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updateLinks="never" codeName="ThisWorkbook" hidePivotFieldList="1" defaultThemeVersion="124226"/>
  <mc:AlternateContent xmlns:mc="http://schemas.openxmlformats.org/markup-compatibility/2006">
    <mc:Choice Requires="x15">
      <x15ac:absPath xmlns:x15ac="http://schemas.microsoft.com/office/spreadsheetml/2010/11/ac" url="C:\Users\e352454\dev\Projects\asl-database\"/>
    </mc:Choice>
  </mc:AlternateContent>
  <xr:revisionPtr revIDLastSave="0" documentId="8_{B42EF9EB-F4F0-452A-AA52-44613C6D71F4}" xr6:coauthVersionLast="36" xr6:coauthVersionMax="36" xr10:uidLastSave="{00000000-0000-0000-0000-000000000000}"/>
  <bookViews>
    <workbookView xWindow="20370" yWindow="480" windowWidth="29040" windowHeight="15840" tabRatio="917" firstSheet="5" activeTab="5" xr2:uid="{00000000-000D-0000-FFFF-FFFF00000000}"/>
  </bookViews>
  <sheets>
    <sheet name="EPA Purpose" sheetId="1" state="hidden" r:id="rId1"/>
    <sheet name="EPA Definitions" sheetId="2" state="hidden" r:id="rId2"/>
    <sheet name="Std Terms" sheetId="3" state="hidden" r:id="rId3"/>
    <sheet name="Data Mining Request" sheetId="4" state="hidden" r:id="rId4"/>
    <sheet name="Consolidated Parts List" sheetId="5" state="hidden" r:id="rId5"/>
    <sheet name="EPA - Input and Summary" sheetId="6" r:id="rId6"/>
    <sheet name="TA AEROSPACE CO" sheetId="40" r:id="rId7"/>
    <sheet name="APSL &amp; Difficult Specs" sheetId="12" r:id="rId8"/>
    <sheet name="SMITH TUBULAR SYSTEMS" sheetId="38" r:id="rId9"/>
    <sheet name="Sheet2" sheetId="39" r:id="rId10"/>
    <sheet name="R D RUBBER TECH CORP" sheetId="36" r:id="rId11"/>
    <sheet name="PRECISION RINGS INCORPORATED" sheetId="35" r:id="rId12"/>
    <sheet name="DELETED PART NUMBERS" sheetId="7" r:id="rId13"/>
    <sheet name="RASTP List" sheetId="9" state="hidden" r:id="rId14"/>
    <sheet name="EPA for Sourcing" sheetId="10" state="hidden" r:id="rId15"/>
    <sheet name="ECN Details" sheetId="11" state="hidden" r:id="rId16"/>
    <sheet name="CRISSAIR INC" sheetId="32" r:id="rId17"/>
    <sheet name="VALCOR ENGINEERING CORPORATION" sheetId="33" r:id="rId18"/>
    <sheet name="RING KAYDON &amp; SEAL INC" sheetId="34" r:id="rId19"/>
    <sheet name="SEAL DYNAMICS LLC" sheetId="37" r:id="rId20"/>
    <sheet name="MA Details" sheetId="13" state="hidden" r:id="rId21"/>
    <sheet name="RASTP Worksheet" sheetId="14" state="hidden" r:id="rId22"/>
    <sheet name="Validation Plan (DTP)" sheetId="15" state="hidden" r:id="rId23"/>
    <sheet name="PL header sheet" sheetId="16" state="hidden" r:id="rId24"/>
    <sheet name="eCats Details" sheetId="17" state="hidden" r:id="rId25"/>
    <sheet name="ETG Inputs" sheetId="18" state="hidden" r:id="rId26"/>
    <sheet name="Side By Side reqs" sheetId="19" state="hidden" r:id="rId27"/>
    <sheet name="Part Specific Data" sheetId="20" state="hidden" r:id="rId28"/>
    <sheet name="ASL, SCS, STICs, MTR, FTR, &amp;FP " sheetId="21" state="hidden" r:id="rId29"/>
    <sheet name="Cust Technical Req's" sheetId="22" state="hidden" r:id="rId30"/>
    <sheet name="Design Report Details" sheetId="23" state="hidden" r:id="rId31"/>
    <sheet name="Drawing Review data" sheetId="24" state="hidden" r:id="rId32"/>
    <sheet name="Engineering CTQs" sheetId="25" state="hidden" r:id="rId33"/>
    <sheet name="All Other Findings &amp; Details" sheetId="26" state="hidden" r:id="rId34"/>
    <sheet name="OneSource Details" sheetId="27" state="hidden" r:id="rId35"/>
    <sheet name="KC Details" sheetId="28" state="hidden" r:id="rId36"/>
    <sheet name="CSB Details" sheetId="29" state="hidden" r:id="rId37"/>
    <sheet name="Rev. Control" sheetId="30" state="hidden" r:id="rId38"/>
    <sheet name="Variables" sheetId="31" state="hidden" r:id="rId39"/>
  </sheets>
  <externalReferences>
    <externalReference r:id="rId40"/>
    <externalReference r:id="rId41"/>
  </externalReferences>
  <definedNames>
    <definedName name="_xlnm._FilterDatabase" localSheetId="33" hidden="1">'All Other Findings &amp; Details'!$A$6:$J$6</definedName>
    <definedName name="_xlnm._FilterDatabase" localSheetId="7" hidden="1">'APSL &amp; Difficult Specs'!$A$6:$O$6</definedName>
    <definedName name="_xlnm._FilterDatabase" localSheetId="28" hidden="1">'ASL, SCS, STICs, MTR, FTR, &amp;FP '!$A$6:$S$6</definedName>
    <definedName name="_xlnm._FilterDatabase" localSheetId="4" hidden="1">'Consolidated Parts List'!$A$5:$BB$334</definedName>
    <definedName name="_xlnm._FilterDatabase" localSheetId="16" hidden="1">'CRISSAIR INC'!$A$1:$S$35</definedName>
    <definedName name="_xlnm._FilterDatabase" localSheetId="36" hidden="1">'CSB Details'!$A$6:$K$6</definedName>
    <definedName name="_xlnm._FilterDatabase" localSheetId="29" hidden="1">'Cust Technical Req''s'!$A$6:$H$6</definedName>
    <definedName name="_xlnm._FilterDatabase" localSheetId="12" hidden="1">'DELETED PART NUMBERS'!$A$1:$BW$285</definedName>
    <definedName name="_xlnm._FilterDatabase" localSheetId="30" hidden="1">'Design Report Details'!$A$6:$AP$6</definedName>
    <definedName name="_xlnm._FilterDatabase" localSheetId="31" hidden="1">'Drawing Review data'!$A$6:$L$6</definedName>
    <definedName name="_xlnm._FilterDatabase" localSheetId="24" hidden="1">'eCats Details'!$A$6:$P$6</definedName>
    <definedName name="_xlnm._FilterDatabase" localSheetId="15" hidden="1">'ECN Details'!$A$6:$AP$6</definedName>
    <definedName name="_xlnm._FilterDatabase" localSheetId="32" hidden="1">'Engineering CTQs'!$A$6:$J$6</definedName>
    <definedName name="_xlnm._FilterDatabase" localSheetId="5" hidden="1">'EPA - Input and Summary'!$A$18:$GI$655</definedName>
    <definedName name="_xlnm._FilterDatabase" localSheetId="1" hidden="1">'EPA Definitions'!$C$46:$J$59</definedName>
    <definedName name="_xlnm._FilterDatabase" localSheetId="14" hidden="1">'EPA for Sourcing'!$A$18:$W$18</definedName>
    <definedName name="_xlnm._FilterDatabase" localSheetId="25" hidden="1">'ETG Inputs'!$A$6:$P$6</definedName>
    <definedName name="_xlnm._FilterDatabase" localSheetId="35" hidden="1">'KC Details'!$A$6:$AP$6</definedName>
    <definedName name="_xlnm._FilterDatabase" localSheetId="20" hidden="1">'MA Details'!$A$6:$P$6</definedName>
    <definedName name="_xlnm._FilterDatabase" localSheetId="34" hidden="1">'OneSource Details'!$A$6:$P$6</definedName>
    <definedName name="_xlnm._FilterDatabase" localSheetId="27" hidden="1">'Part Specific Data'!$A$6:$J$6</definedName>
    <definedName name="_xlnm._FilterDatabase" localSheetId="21" hidden="1">'RASTP Worksheet'!$A$6:$W$6</definedName>
    <definedName name="_xlnm._FilterDatabase" localSheetId="37" hidden="1">'Rev. Control'!$A$60:$C$60</definedName>
    <definedName name="_xlnm._FilterDatabase" localSheetId="19" hidden="1">'SEAL DYNAMICS LLC'!$A$1:$S$1</definedName>
    <definedName name="_xlnm._FilterDatabase" localSheetId="8" hidden="1">'SMITH TUBULAR SYSTEMS'!$A$1:$S$1</definedName>
    <definedName name="_xlnm._FilterDatabase" localSheetId="2" hidden="1">'Std Terms'!#REF!</definedName>
    <definedName name="_xlnm._FilterDatabase" localSheetId="17" hidden="1">'VALCOR ENGINEERING CORPORATION'!$A$1:$T$35</definedName>
    <definedName name="_xlnm._FilterDatabase" localSheetId="22" hidden="1">'Validation Plan (DTP)'!$A$6:$AQ$6</definedName>
    <definedName name="Contract_Restricted_SAP_Plant_Codes">'Std Terms'!$L$2:$L$10</definedName>
    <definedName name="DocTEC_AccessCtrl">'Std Terms'!$I$2:$J$123</definedName>
    <definedName name="_xlnm.Print_Area" localSheetId="5">'EPA - Input and Summary'!$F$1:$M$18</definedName>
    <definedName name="_xlnm.Print_Area" localSheetId="1">'EPA Definitions'!$A$46:$N$57</definedName>
    <definedName name="_xlnm.Print_Area" localSheetId="14">'EPA for Sourcing'!$D$1:$H$32</definedName>
    <definedName name="_xlnm.Print_Titles" localSheetId="37">'Rev. Control'!$1:$1</definedName>
    <definedName name="RAST_Table" localSheetId="4">#REF!</definedName>
    <definedName name="RAST_Table" localSheetId="14">#REF!</definedName>
    <definedName name="RAST_Table" localSheetId="27">#REF!</definedName>
    <definedName name="RAST_Table">#REF!</definedName>
    <definedName name="RASTP_APSL_Specs" localSheetId="4">#REF!</definedName>
    <definedName name="RASTP_APSL_Specs" localSheetId="14">#REF!</definedName>
    <definedName name="RASTP_APSL_Specs" localSheetId="27">#REF!</definedName>
    <definedName name="RASTP_APSL_Specs">#REF!</definedName>
    <definedName name="RASTP_Difficult_Specs" localSheetId="4">#REF!</definedName>
    <definedName name="RASTP_Difficult_Specs" localSheetId="14">#REF!</definedName>
    <definedName name="RASTP_Difficult_Specs" localSheetId="27">#REF!</definedName>
    <definedName name="RASTP_Difficult_Specs">#REF!</definedName>
    <definedName name="RASTP_Drawing_Review_Findings" localSheetId="4">#REF!</definedName>
    <definedName name="RASTP_Drawing_Review_Findings" localSheetId="14">#REF!</definedName>
    <definedName name="RASTP_Drawing_Review_Findings" localSheetId="27">#REF!</definedName>
    <definedName name="RASTP_Drawing_Review_Findings">#REF!</definedName>
    <definedName name="RASTP_Functional_Testing_Requirements" localSheetId="0">#REF!</definedName>
    <definedName name="RASTP_InProgres_Changes" localSheetId="4">#REF!</definedName>
    <definedName name="RASTP_InProgres_Changes" localSheetId="14">#REF!</definedName>
    <definedName name="RASTP_InProgres_Changes" localSheetId="27">#REF!</definedName>
    <definedName name="RASTP_InProgres_Changes">#REF!</definedName>
    <definedName name="RASTP_Mat_l_testing_or_STICS" localSheetId="4">#REF!</definedName>
    <definedName name="RASTP_Mat_l_testing_or_STICS" localSheetId="14">#REF!</definedName>
    <definedName name="RASTP_Mat_l_testing_or_STICS" localSheetId="27">#REF!</definedName>
    <definedName name="RASTP_Mat_l_testing_or_STICS">#REF!</definedName>
    <definedName name="RASTP_Part_Number_List" localSheetId="4">#REF!</definedName>
    <definedName name="RASTP_Part_Number_List" localSheetId="14">#REF!</definedName>
    <definedName name="RASTP_Part_Number_List" localSheetId="27">#REF!</definedName>
    <definedName name="RASTP_Part_Number_List">#REF!</definedName>
    <definedName name="RASTP_Unincorp_Changes" localSheetId="4">#REF!</definedName>
    <definedName name="RASTP_Unincorp_Changes" localSheetId="14">#REF!</definedName>
    <definedName name="RASTP_Unincorp_Changes" localSheetId="27">#REF!</definedName>
    <definedName name="RASTP_Unincorp_Changes">#REF!</definedName>
    <definedName name="SAP_PlantCode_ContractRestriction">'Std Terms'!$L$2:$M$10</definedName>
    <definedName name="YesNo">Variables!$D$2:$D$3</definedName>
    <definedName name="Z_2310A218_B950_4B37_BE7C_1628B3021F33_.wvu.Cols" localSheetId="7" hidden="1">'APSL &amp; Difficult Specs'!$D:$D</definedName>
    <definedName name="Z_2310A218_B950_4B37_BE7C_1628B3021F33_.wvu.Cols" localSheetId="4" hidden="1">'Consolidated Parts List'!$U:$AX</definedName>
    <definedName name="Z_2310A218_B950_4B37_BE7C_1628B3021F33_.wvu.Cols" localSheetId="12" hidden="1">'DELETED PART NUMBERS'!$J:$K,'DELETED PART NUMBERS'!$AM:$AM,'DELETED PART NUMBERS'!$AP:$AP,'DELETED PART NUMBERS'!$AU:$AW,'DELETED PART NUMBERS'!$BD:$BG</definedName>
    <definedName name="Z_2310A218_B950_4B37_BE7C_1628B3021F33_.wvu.Cols" localSheetId="5" hidden="1">'EPA - Input and Summary'!$B:$D</definedName>
    <definedName name="Z_2310A218_B950_4B37_BE7C_1628B3021F33_.wvu.Cols" localSheetId="20" hidden="1">'MA Details'!$D:$D</definedName>
    <definedName name="Z_2310A218_B950_4B37_BE7C_1628B3021F33_.wvu.FilterData" localSheetId="33" hidden="1">'All Other Findings &amp; Details'!$A$6:$J$6</definedName>
    <definedName name="Z_2310A218_B950_4B37_BE7C_1628B3021F33_.wvu.FilterData" localSheetId="7" hidden="1">'APSL &amp; Difficult Specs'!$A$6:$N$6</definedName>
    <definedName name="Z_2310A218_B950_4B37_BE7C_1628B3021F33_.wvu.FilterData" localSheetId="28" hidden="1">'ASL, SCS, STICs, MTR, FTR, &amp;FP '!$A$6:$S$6</definedName>
    <definedName name="Z_2310A218_B950_4B37_BE7C_1628B3021F33_.wvu.FilterData" localSheetId="4" hidden="1">'Consolidated Parts List'!$A$5:$BB$334</definedName>
    <definedName name="Z_2310A218_B950_4B37_BE7C_1628B3021F33_.wvu.FilterData" localSheetId="36" hidden="1">'CSB Details'!$A$6:$K$6</definedName>
    <definedName name="Z_2310A218_B950_4B37_BE7C_1628B3021F33_.wvu.FilterData" localSheetId="29" hidden="1">'Cust Technical Req''s'!$A$6:$H$6</definedName>
    <definedName name="Z_2310A218_B950_4B37_BE7C_1628B3021F33_.wvu.FilterData" localSheetId="12" hidden="1">'DELETED PART NUMBERS'!$A$1:$BW$285</definedName>
    <definedName name="Z_2310A218_B950_4B37_BE7C_1628B3021F33_.wvu.FilterData" localSheetId="30" hidden="1">'Design Report Details'!$A$6:$AP$6</definedName>
    <definedName name="Z_2310A218_B950_4B37_BE7C_1628B3021F33_.wvu.FilterData" localSheetId="31" hidden="1">'Drawing Review data'!$A$6:$L$6</definedName>
    <definedName name="Z_2310A218_B950_4B37_BE7C_1628B3021F33_.wvu.FilterData" localSheetId="24" hidden="1">'eCats Details'!$A$6:$P$6</definedName>
    <definedName name="Z_2310A218_B950_4B37_BE7C_1628B3021F33_.wvu.FilterData" localSheetId="15" hidden="1">'ECN Details'!$A$6:$AP$6</definedName>
    <definedName name="Z_2310A218_B950_4B37_BE7C_1628B3021F33_.wvu.FilterData" localSheetId="32" hidden="1">'Engineering CTQs'!$A$6:$J$6</definedName>
    <definedName name="Z_2310A218_B950_4B37_BE7C_1628B3021F33_.wvu.FilterData" localSheetId="5" hidden="1">'EPA - Input and Summary'!$A$18:$GI$655</definedName>
    <definedName name="Z_2310A218_B950_4B37_BE7C_1628B3021F33_.wvu.FilterData" localSheetId="1" hidden="1">'EPA Definitions'!$C$46:$J$59</definedName>
    <definedName name="Z_2310A218_B950_4B37_BE7C_1628B3021F33_.wvu.FilterData" localSheetId="14" hidden="1">'EPA for Sourcing'!$A$18:$W$18</definedName>
    <definedName name="Z_2310A218_B950_4B37_BE7C_1628B3021F33_.wvu.FilterData" localSheetId="25" hidden="1">'ETG Inputs'!$A$6:$P$6</definedName>
    <definedName name="Z_2310A218_B950_4B37_BE7C_1628B3021F33_.wvu.FilterData" localSheetId="35" hidden="1">'KC Details'!$A$6:$AP$6</definedName>
    <definedName name="Z_2310A218_B950_4B37_BE7C_1628B3021F33_.wvu.FilterData" localSheetId="20" hidden="1">'MA Details'!$A$6:$P$6</definedName>
    <definedName name="Z_2310A218_B950_4B37_BE7C_1628B3021F33_.wvu.FilterData" localSheetId="34" hidden="1">'OneSource Details'!$A$6:$P$6</definedName>
    <definedName name="Z_2310A218_B950_4B37_BE7C_1628B3021F33_.wvu.FilterData" localSheetId="27" hidden="1">'Part Specific Data'!$A$6:$J$6</definedName>
    <definedName name="Z_2310A218_B950_4B37_BE7C_1628B3021F33_.wvu.FilterData" localSheetId="21" hidden="1">'RASTP Worksheet'!$A$6:$W$6</definedName>
    <definedName name="Z_2310A218_B950_4B37_BE7C_1628B3021F33_.wvu.FilterData" localSheetId="37" hidden="1">'Rev. Control'!$A$60:$C$60</definedName>
    <definedName name="Z_2310A218_B950_4B37_BE7C_1628B3021F33_.wvu.FilterData" localSheetId="22" hidden="1">'Validation Plan (DTP)'!$A$6:$AQ$6</definedName>
    <definedName name="Z_2310A218_B950_4B37_BE7C_1628B3021F33_.wvu.PrintArea" localSheetId="5" hidden="1">'EPA - Input and Summary'!$F$1:$M$18</definedName>
    <definedName name="Z_2310A218_B950_4B37_BE7C_1628B3021F33_.wvu.PrintArea" localSheetId="1" hidden="1">'EPA Definitions'!$A$46:$N$57</definedName>
    <definedName name="Z_2310A218_B950_4B37_BE7C_1628B3021F33_.wvu.PrintArea" localSheetId="14" hidden="1">'EPA for Sourcing'!$D$1:$H$32</definedName>
    <definedName name="Z_2310A218_B950_4B37_BE7C_1628B3021F33_.wvu.PrintTitles" localSheetId="37" hidden="1">'Rev. Control'!$1:$1</definedName>
    <definedName name="Z_2310A218_B950_4B37_BE7C_1628B3021F33_.wvu.Rows" localSheetId="5" hidden="1">'EPA - Input and Summary'!$1:$1,'EPA - Input and Summary'!$4:$15</definedName>
    <definedName name="Z_2310A218_B950_4B37_BE7C_1628B3021F33_.wvu.Rows" localSheetId="14" hidden="1">'EPA for Sourcing'!$1:$1,'EPA for Sourcing'!$4:$15</definedName>
    <definedName name="Z_567D1EB9_B60D_4E86_BE3D_657E6C99C435_.wvu.Cols" localSheetId="7" hidden="1">'APSL &amp; Difficult Specs'!$D:$D</definedName>
    <definedName name="Z_567D1EB9_B60D_4E86_BE3D_657E6C99C435_.wvu.Cols" localSheetId="4" hidden="1">'Consolidated Parts List'!$U:$AX</definedName>
    <definedName name="Z_567D1EB9_B60D_4E86_BE3D_657E6C99C435_.wvu.Cols" localSheetId="12" hidden="1">'DELETED PART NUMBERS'!$J:$K,'DELETED PART NUMBERS'!$AM:$AM,'DELETED PART NUMBERS'!$AP:$AP,'DELETED PART NUMBERS'!$AU:$AW,'DELETED PART NUMBERS'!$BD:$BG</definedName>
    <definedName name="Z_567D1EB9_B60D_4E86_BE3D_657E6C99C435_.wvu.Cols" localSheetId="5" hidden="1">'EPA - Input and Summary'!$B:$D</definedName>
    <definedName name="Z_567D1EB9_B60D_4E86_BE3D_657E6C99C435_.wvu.Cols" localSheetId="20" hidden="1">'MA Details'!$D:$D</definedName>
    <definedName name="Z_567D1EB9_B60D_4E86_BE3D_657E6C99C435_.wvu.FilterData" localSheetId="33" hidden="1">'All Other Findings &amp; Details'!$A$6:$J$6</definedName>
    <definedName name="Z_567D1EB9_B60D_4E86_BE3D_657E6C99C435_.wvu.FilterData" localSheetId="7" hidden="1">'APSL &amp; Difficult Specs'!$A$6:$N$6</definedName>
    <definedName name="Z_567D1EB9_B60D_4E86_BE3D_657E6C99C435_.wvu.FilterData" localSheetId="28" hidden="1">'ASL, SCS, STICs, MTR, FTR, &amp;FP '!$A$6:$S$6</definedName>
    <definedName name="Z_567D1EB9_B60D_4E86_BE3D_657E6C99C435_.wvu.FilterData" localSheetId="4" hidden="1">'Consolidated Parts List'!$A$5:$BB$334</definedName>
    <definedName name="Z_567D1EB9_B60D_4E86_BE3D_657E6C99C435_.wvu.FilterData" localSheetId="36" hidden="1">'CSB Details'!$A$6:$K$6</definedName>
    <definedName name="Z_567D1EB9_B60D_4E86_BE3D_657E6C99C435_.wvu.FilterData" localSheetId="29" hidden="1">'Cust Technical Req''s'!$A$6:$H$6</definedName>
    <definedName name="Z_567D1EB9_B60D_4E86_BE3D_657E6C99C435_.wvu.FilterData" localSheetId="12" hidden="1">'DELETED PART NUMBERS'!$A$1:$BW$285</definedName>
    <definedName name="Z_567D1EB9_B60D_4E86_BE3D_657E6C99C435_.wvu.FilterData" localSheetId="30" hidden="1">'Design Report Details'!$A$6:$AP$6</definedName>
    <definedName name="Z_567D1EB9_B60D_4E86_BE3D_657E6C99C435_.wvu.FilterData" localSheetId="31" hidden="1">'Drawing Review data'!$A$6:$L$6</definedName>
    <definedName name="Z_567D1EB9_B60D_4E86_BE3D_657E6C99C435_.wvu.FilterData" localSheetId="24" hidden="1">'eCats Details'!$A$6:$P$6</definedName>
    <definedName name="Z_567D1EB9_B60D_4E86_BE3D_657E6C99C435_.wvu.FilterData" localSheetId="15" hidden="1">'ECN Details'!$A$6:$AP$6</definedName>
    <definedName name="Z_567D1EB9_B60D_4E86_BE3D_657E6C99C435_.wvu.FilterData" localSheetId="32" hidden="1">'Engineering CTQs'!$A$6:$J$6</definedName>
    <definedName name="Z_567D1EB9_B60D_4E86_BE3D_657E6C99C435_.wvu.FilterData" localSheetId="5" hidden="1">'EPA - Input and Summary'!$A$18:$GI$655</definedName>
    <definedName name="Z_567D1EB9_B60D_4E86_BE3D_657E6C99C435_.wvu.FilterData" localSheetId="1" hidden="1">'EPA Definitions'!$C$46:$J$59</definedName>
    <definedName name="Z_567D1EB9_B60D_4E86_BE3D_657E6C99C435_.wvu.FilterData" localSheetId="14" hidden="1">'EPA for Sourcing'!$A$18:$W$18</definedName>
    <definedName name="Z_567D1EB9_B60D_4E86_BE3D_657E6C99C435_.wvu.FilterData" localSheetId="25" hidden="1">'ETG Inputs'!$A$6:$P$6</definedName>
    <definedName name="Z_567D1EB9_B60D_4E86_BE3D_657E6C99C435_.wvu.FilterData" localSheetId="35" hidden="1">'KC Details'!$A$6:$AP$6</definedName>
    <definedName name="Z_567D1EB9_B60D_4E86_BE3D_657E6C99C435_.wvu.FilterData" localSheetId="20" hidden="1">'MA Details'!$A$6:$P$6</definedName>
    <definedName name="Z_567D1EB9_B60D_4E86_BE3D_657E6C99C435_.wvu.FilterData" localSheetId="34" hidden="1">'OneSource Details'!$A$6:$P$6</definedName>
    <definedName name="Z_567D1EB9_B60D_4E86_BE3D_657E6C99C435_.wvu.FilterData" localSheetId="27" hidden="1">'Part Specific Data'!$A$6:$J$6</definedName>
    <definedName name="Z_567D1EB9_B60D_4E86_BE3D_657E6C99C435_.wvu.FilterData" localSheetId="21" hidden="1">'RASTP Worksheet'!$A$6:$W$6</definedName>
    <definedName name="Z_567D1EB9_B60D_4E86_BE3D_657E6C99C435_.wvu.FilterData" localSheetId="37" hidden="1">'Rev. Control'!$A$60:$C$60</definedName>
    <definedName name="Z_567D1EB9_B60D_4E86_BE3D_657E6C99C435_.wvu.FilterData" localSheetId="22" hidden="1">'Validation Plan (DTP)'!$A$6:$AQ$6</definedName>
    <definedName name="Z_567D1EB9_B60D_4E86_BE3D_657E6C99C435_.wvu.PrintArea" localSheetId="5" hidden="1">'EPA - Input and Summary'!$F$1:$M$18</definedName>
    <definedName name="Z_567D1EB9_B60D_4E86_BE3D_657E6C99C435_.wvu.PrintArea" localSheetId="1" hidden="1">'EPA Definitions'!$A$46:$N$57</definedName>
    <definedName name="Z_567D1EB9_B60D_4E86_BE3D_657E6C99C435_.wvu.PrintArea" localSheetId="14" hidden="1">'EPA for Sourcing'!$D$1:$H$32</definedName>
    <definedName name="Z_567D1EB9_B60D_4E86_BE3D_657E6C99C435_.wvu.PrintTitles" localSheetId="37" hidden="1">'Rev. Control'!$1:$1</definedName>
    <definedName name="Z_567D1EB9_B60D_4E86_BE3D_657E6C99C435_.wvu.Rows" localSheetId="5" hidden="1">'EPA - Input and Summary'!$1:$1,'EPA - Input and Summary'!$4:$15</definedName>
    <definedName name="Z_567D1EB9_B60D_4E86_BE3D_657E6C99C435_.wvu.Rows" localSheetId="14" hidden="1">'EPA for Sourcing'!$1:$1,'EPA for Sourcing'!$4:$15</definedName>
    <definedName name="Z_6427B314_5737_4833_B35F_93343DA3F12D_.wvu.Cols" localSheetId="7" hidden="1">'APSL &amp; Difficult Specs'!$D:$D</definedName>
    <definedName name="Z_6427B314_5737_4833_B35F_93343DA3F12D_.wvu.Cols" localSheetId="4" hidden="1">'Consolidated Parts List'!$U:$AX</definedName>
    <definedName name="Z_6427B314_5737_4833_B35F_93343DA3F12D_.wvu.Cols" localSheetId="12" hidden="1">'DELETED PART NUMBERS'!$J:$K,'DELETED PART NUMBERS'!$AM:$AM,'DELETED PART NUMBERS'!$AP:$AP,'DELETED PART NUMBERS'!$AU:$AW,'DELETED PART NUMBERS'!$BD:$BG</definedName>
    <definedName name="Z_6427B314_5737_4833_B35F_93343DA3F12D_.wvu.Cols" localSheetId="5" hidden="1">'EPA - Input and Summary'!#REF!,'EPA - Input and Summary'!$B:$B,'EPA - Input and Summary'!$D:$D,'EPA - Input and Summary'!$G:$G,'EPA - Input and Summary'!$J:$J,'EPA - Input and Summary'!$N:$N,'EPA - Input and Summary'!$S:$AA,'EPA - Input and Summary'!$AJ:$AJ,'EPA - Input and Summary'!$AM:$AM,'EPA - Input and Summary'!$AR:$AT,'EPA - Input and Summary'!$BA:$BG,'EPA - Input and Summary'!$BP:$BP,'EPA - Input and Summary'!$BR:$BR</definedName>
    <definedName name="Z_6427B314_5737_4833_B35F_93343DA3F12D_.wvu.Cols" localSheetId="20" hidden="1">'MA Details'!$D:$D</definedName>
    <definedName name="Z_6427B314_5737_4833_B35F_93343DA3F12D_.wvu.FilterData" localSheetId="33" hidden="1">'All Other Findings &amp; Details'!$A$6:$J$6</definedName>
    <definedName name="Z_6427B314_5737_4833_B35F_93343DA3F12D_.wvu.FilterData" localSheetId="7" hidden="1">'APSL &amp; Difficult Specs'!$A$6:$N$6</definedName>
    <definedName name="Z_6427B314_5737_4833_B35F_93343DA3F12D_.wvu.FilterData" localSheetId="28" hidden="1">'ASL, SCS, STICs, MTR, FTR, &amp;FP '!$A$6:$S$6</definedName>
    <definedName name="Z_6427B314_5737_4833_B35F_93343DA3F12D_.wvu.FilterData" localSheetId="4" hidden="1">'Consolidated Parts List'!$A$5:$BB$334</definedName>
    <definedName name="Z_6427B314_5737_4833_B35F_93343DA3F12D_.wvu.FilterData" localSheetId="36" hidden="1">'CSB Details'!$A$6:$K$6</definedName>
    <definedName name="Z_6427B314_5737_4833_B35F_93343DA3F12D_.wvu.FilterData" localSheetId="29" hidden="1">'Cust Technical Req''s'!$A$6:$H$6</definedName>
    <definedName name="Z_6427B314_5737_4833_B35F_93343DA3F12D_.wvu.FilterData" localSheetId="12" hidden="1">'DELETED PART NUMBERS'!$A$1:$BW$285</definedName>
    <definedName name="Z_6427B314_5737_4833_B35F_93343DA3F12D_.wvu.FilterData" localSheetId="30" hidden="1">'Design Report Details'!$A$6:$AP$6</definedName>
    <definedName name="Z_6427B314_5737_4833_B35F_93343DA3F12D_.wvu.FilterData" localSheetId="31" hidden="1">'Drawing Review data'!$A$6:$L$6</definedName>
    <definedName name="Z_6427B314_5737_4833_B35F_93343DA3F12D_.wvu.FilterData" localSheetId="24" hidden="1">'eCats Details'!$A$6:$P$6</definedName>
    <definedName name="Z_6427B314_5737_4833_B35F_93343DA3F12D_.wvu.FilterData" localSheetId="15" hidden="1">'ECN Details'!$A$6:$AP$6</definedName>
    <definedName name="Z_6427B314_5737_4833_B35F_93343DA3F12D_.wvu.FilterData" localSheetId="32" hidden="1">'Engineering CTQs'!$A$6:$J$6</definedName>
    <definedName name="Z_6427B314_5737_4833_B35F_93343DA3F12D_.wvu.FilterData" localSheetId="5" hidden="1">'EPA - Input and Summary'!$A$18:$GI$655</definedName>
    <definedName name="Z_6427B314_5737_4833_B35F_93343DA3F12D_.wvu.FilterData" localSheetId="1" hidden="1">'EPA Definitions'!$C$46:$J$59</definedName>
    <definedName name="Z_6427B314_5737_4833_B35F_93343DA3F12D_.wvu.FilterData" localSheetId="14" hidden="1">'EPA for Sourcing'!$A$18:$W$18</definedName>
    <definedName name="Z_6427B314_5737_4833_B35F_93343DA3F12D_.wvu.FilterData" localSheetId="25" hidden="1">'ETG Inputs'!$A$6:$P$6</definedName>
    <definedName name="Z_6427B314_5737_4833_B35F_93343DA3F12D_.wvu.FilterData" localSheetId="35" hidden="1">'KC Details'!$A$6:$AP$6</definedName>
    <definedName name="Z_6427B314_5737_4833_B35F_93343DA3F12D_.wvu.FilterData" localSheetId="20" hidden="1">'MA Details'!$A$6:$P$6</definedName>
    <definedName name="Z_6427B314_5737_4833_B35F_93343DA3F12D_.wvu.FilterData" localSheetId="34" hidden="1">'OneSource Details'!$A$6:$P$6</definedName>
    <definedName name="Z_6427B314_5737_4833_B35F_93343DA3F12D_.wvu.FilterData" localSheetId="27" hidden="1">'Part Specific Data'!$A$6:$J$6</definedName>
    <definedName name="Z_6427B314_5737_4833_B35F_93343DA3F12D_.wvu.FilterData" localSheetId="21" hidden="1">'RASTP Worksheet'!$A$6:$W$6</definedName>
    <definedName name="Z_6427B314_5737_4833_B35F_93343DA3F12D_.wvu.FilterData" localSheetId="37" hidden="1">'Rev. Control'!$A$60:$C$60</definedName>
    <definedName name="Z_6427B314_5737_4833_B35F_93343DA3F12D_.wvu.FilterData" localSheetId="22" hidden="1">'Validation Plan (DTP)'!$A$6:$AQ$6</definedName>
    <definedName name="Z_6427B314_5737_4833_B35F_93343DA3F12D_.wvu.PrintArea" localSheetId="5" hidden="1">'EPA - Input and Summary'!$F$1:$M$18</definedName>
    <definedName name="Z_6427B314_5737_4833_B35F_93343DA3F12D_.wvu.PrintArea" localSheetId="1" hidden="1">'EPA Definitions'!$A$46:$N$57</definedName>
    <definedName name="Z_6427B314_5737_4833_B35F_93343DA3F12D_.wvu.PrintArea" localSheetId="14" hidden="1">'EPA for Sourcing'!$D$1:$H$32</definedName>
    <definedName name="Z_6427B314_5737_4833_B35F_93343DA3F12D_.wvu.PrintTitles" localSheetId="37" hidden="1">'Rev. Control'!$1:$1</definedName>
    <definedName name="Z_6427B314_5737_4833_B35F_93343DA3F12D_.wvu.Rows" localSheetId="5" hidden="1">'EPA - Input and Summary'!$1:$16,'EPA - Input and Summary'!$656:$710</definedName>
    <definedName name="Z_6427B314_5737_4833_B35F_93343DA3F12D_.wvu.Rows" localSheetId="14" hidden="1">'EPA for Sourcing'!$1:$1,'EPA for Sourcing'!$4:$15</definedName>
    <definedName name="Z_8C2C3663_D12C_4E4C_A6D4_C71A7D822DC1_.wvu.Cols" localSheetId="7" hidden="1">'APSL &amp; Difficult Specs'!$D:$D</definedName>
    <definedName name="Z_8C2C3663_D12C_4E4C_A6D4_C71A7D822DC1_.wvu.Cols" localSheetId="4" hidden="1">'Consolidated Parts List'!$U:$AX</definedName>
    <definedName name="Z_8C2C3663_D12C_4E4C_A6D4_C71A7D822DC1_.wvu.Cols" localSheetId="12" hidden="1">'DELETED PART NUMBERS'!$J:$K,'DELETED PART NUMBERS'!$AM:$AM,'DELETED PART NUMBERS'!$AP:$AP,'DELETED PART NUMBERS'!$AU:$AW,'DELETED PART NUMBERS'!$BD:$BG</definedName>
    <definedName name="Z_8C2C3663_D12C_4E4C_A6D4_C71A7D822DC1_.wvu.Cols" localSheetId="5" hidden="1">'EPA - Input and Summary'!$B:$D</definedName>
    <definedName name="Z_8C2C3663_D12C_4E4C_A6D4_C71A7D822DC1_.wvu.Cols" localSheetId="20" hidden="1">'MA Details'!$D:$D</definedName>
    <definedName name="Z_8C2C3663_D12C_4E4C_A6D4_C71A7D822DC1_.wvu.FilterData" localSheetId="33" hidden="1">'All Other Findings &amp; Details'!$A$6:$J$6</definedName>
    <definedName name="Z_8C2C3663_D12C_4E4C_A6D4_C71A7D822DC1_.wvu.FilterData" localSheetId="7" hidden="1">'APSL &amp; Difficult Specs'!$A$6:$N$6</definedName>
    <definedName name="Z_8C2C3663_D12C_4E4C_A6D4_C71A7D822DC1_.wvu.FilterData" localSheetId="28" hidden="1">'ASL, SCS, STICs, MTR, FTR, &amp;FP '!$A$6:$S$6</definedName>
    <definedName name="Z_8C2C3663_D12C_4E4C_A6D4_C71A7D822DC1_.wvu.FilterData" localSheetId="4" hidden="1">'Consolidated Parts List'!$A$5:$BB$334</definedName>
    <definedName name="Z_8C2C3663_D12C_4E4C_A6D4_C71A7D822DC1_.wvu.FilterData" localSheetId="36" hidden="1">'CSB Details'!$A$6:$K$6</definedName>
    <definedName name="Z_8C2C3663_D12C_4E4C_A6D4_C71A7D822DC1_.wvu.FilterData" localSheetId="29" hidden="1">'Cust Technical Req''s'!$A$6:$H$6</definedName>
    <definedName name="Z_8C2C3663_D12C_4E4C_A6D4_C71A7D822DC1_.wvu.FilterData" localSheetId="12" hidden="1">'DELETED PART NUMBERS'!$A$1:$BW$285</definedName>
    <definedName name="Z_8C2C3663_D12C_4E4C_A6D4_C71A7D822DC1_.wvu.FilterData" localSheetId="30" hidden="1">'Design Report Details'!$A$6:$AP$6</definedName>
    <definedName name="Z_8C2C3663_D12C_4E4C_A6D4_C71A7D822DC1_.wvu.FilterData" localSheetId="31" hidden="1">'Drawing Review data'!$A$6:$L$6</definedName>
    <definedName name="Z_8C2C3663_D12C_4E4C_A6D4_C71A7D822DC1_.wvu.FilterData" localSheetId="24" hidden="1">'eCats Details'!$A$6:$P$6</definedName>
    <definedName name="Z_8C2C3663_D12C_4E4C_A6D4_C71A7D822DC1_.wvu.FilterData" localSheetId="15" hidden="1">'ECN Details'!$A$6:$AP$6</definedName>
    <definedName name="Z_8C2C3663_D12C_4E4C_A6D4_C71A7D822DC1_.wvu.FilterData" localSheetId="32" hidden="1">'Engineering CTQs'!$A$6:$J$6</definedName>
    <definedName name="Z_8C2C3663_D12C_4E4C_A6D4_C71A7D822DC1_.wvu.FilterData" localSheetId="5" hidden="1">'EPA - Input and Summary'!$A$18:$GI$655</definedName>
    <definedName name="Z_8C2C3663_D12C_4E4C_A6D4_C71A7D822DC1_.wvu.FilterData" localSheetId="1" hidden="1">'EPA Definitions'!$C$46:$J$59</definedName>
    <definedName name="Z_8C2C3663_D12C_4E4C_A6D4_C71A7D822DC1_.wvu.FilterData" localSheetId="14" hidden="1">'EPA for Sourcing'!$A$18:$W$18</definedName>
    <definedName name="Z_8C2C3663_D12C_4E4C_A6D4_C71A7D822DC1_.wvu.FilterData" localSheetId="25" hidden="1">'ETG Inputs'!$A$6:$P$6</definedName>
    <definedName name="Z_8C2C3663_D12C_4E4C_A6D4_C71A7D822DC1_.wvu.FilterData" localSheetId="35" hidden="1">'KC Details'!$A$6:$AP$6</definedName>
    <definedName name="Z_8C2C3663_D12C_4E4C_A6D4_C71A7D822DC1_.wvu.FilterData" localSheetId="20" hidden="1">'MA Details'!$A$6:$P$6</definedName>
    <definedName name="Z_8C2C3663_D12C_4E4C_A6D4_C71A7D822DC1_.wvu.FilterData" localSheetId="34" hidden="1">'OneSource Details'!$A$6:$P$6</definedName>
    <definedName name="Z_8C2C3663_D12C_4E4C_A6D4_C71A7D822DC1_.wvu.FilterData" localSheetId="27" hidden="1">'Part Specific Data'!$A$6:$J$6</definedName>
    <definedName name="Z_8C2C3663_D12C_4E4C_A6D4_C71A7D822DC1_.wvu.FilterData" localSheetId="21" hidden="1">'RASTP Worksheet'!$A$6:$W$6</definedName>
    <definedName name="Z_8C2C3663_D12C_4E4C_A6D4_C71A7D822DC1_.wvu.FilterData" localSheetId="37" hidden="1">'Rev. Control'!$A$60:$C$60</definedName>
    <definedName name="Z_8C2C3663_D12C_4E4C_A6D4_C71A7D822DC1_.wvu.FilterData" localSheetId="22" hidden="1">'Validation Plan (DTP)'!$A$6:$AQ$6</definedName>
    <definedName name="Z_8C2C3663_D12C_4E4C_A6D4_C71A7D822DC1_.wvu.PrintArea" localSheetId="5" hidden="1">'EPA - Input and Summary'!$F$1:$M$18</definedName>
    <definedName name="Z_8C2C3663_D12C_4E4C_A6D4_C71A7D822DC1_.wvu.PrintArea" localSheetId="1" hidden="1">'EPA Definitions'!$A$46:$N$57</definedName>
    <definedName name="Z_8C2C3663_D12C_4E4C_A6D4_C71A7D822DC1_.wvu.PrintArea" localSheetId="14" hidden="1">'EPA for Sourcing'!$D$1:$H$32</definedName>
    <definedName name="Z_8C2C3663_D12C_4E4C_A6D4_C71A7D822DC1_.wvu.PrintTitles" localSheetId="37" hidden="1">'Rev. Control'!$1:$1</definedName>
    <definedName name="Z_8C2C3663_D12C_4E4C_A6D4_C71A7D822DC1_.wvu.Rows" localSheetId="5" hidden="1">'EPA - Input and Summary'!$1:$1,'EPA - Input and Summary'!$4:$15</definedName>
    <definedName name="Z_8C2C3663_D12C_4E4C_A6D4_C71A7D822DC1_.wvu.Rows" localSheetId="14" hidden="1">'EPA for Sourcing'!$1:$1,'EPA for Sourcing'!$4:$15</definedName>
  </definedNames>
  <calcPr calcId="191029"/>
  <customWorkbookViews>
    <customWorkbookView name="Routh, Goutam - Personal View" guid="{2310A218-B950-4B37-BE7C-1628B3021F33}" mergeInterval="0" personalView="1" maximized="1" xWindow="-8" yWindow="-8" windowWidth="1382" windowHeight="744" activeSheetId="6"/>
    <customWorkbookView name="BILL MCINTYRE - Personal View" guid="{F71625B3-90CF-4D61-BF78-F817249D5F6B}" mergeInterval="0" personalView="1" maximized="1" windowWidth="1020" windowHeight="531" activeSheetId="1"/>
    <customWorkbookView name="Honeywell - Personal View" guid="{BBD8DCFB-EA0F-47A5-A77A-85A4DA59B5E9}" mergeInterval="0" personalView="1" maximized="1" windowWidth="1020" windowHeight="569" tabRatio="616" activeSheetId="2"/>
    <customWorkbookView name="Mohanarangam, Jagadeesh - Personal View" guid="{567D1EB9-B60D-4E86-BE3D-657E6C99C435}" mergeInterval="0" personalView="1" maximized="1" xWindow="-8" yWindow="-8" windowWidth="1382" windowHeight="744" activeSheetId="6"/>
    <customWorkbookView name="K E, Roopesh (MCOE) - Personal View" guid="{8C2C3663-D12C-4E4C-A6D4-C71A7D822DC1}" mergeInterval="0" personalView="1" maximized="1" xWindow="-8" yWindow="-8" windowWidth="1936" windowHeight="1056" activeSheetId="6"/>
    <customWorkbookView name="Karegowda, Jagadeesh - Personal View" guid="{6427B314-5737-4833-B35F-93343DA3F12D}" mergeInterval="0" personalView="1" maximized="1" xWindow="-8" yWindow="32" windowWidth="1382" windowHeight="744" activeSheetId="6"/>
  </customWorkbookViews>
  <fileRecoveryPr autoRecover="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D651" i="6" l="1"/>
  <c r="CD650" i="6"/>
  <c r="CD649" i="6"/>
  <c r="CD648" i="6"/>
  <c r="CD647" i="6"/>
  <c r="CD646" i="6"/>
  <c r="CD645" i="6"/>
  <c r="CD644" i="6"/>
  <c r="CD641" i="6"/>
  <c r="CD640" i="6"/>
  <c r="CD639" i="6"/>
  <c r="CD637" i="6"/>
  <c r="CD636" i="6"/>
  <c r="CD573" i="6"/>
  <c r="CD544" i="6"/>
  <c r="CD543" i="6"/>
  <c r="CD529" i="6"/>
  <c r="CD528" i="6"/>
  <c r="CD527" i="6"/>
  <c r="CD525" i="6"/>
  <c r="CD524" i="6"/>
  <c r="CD505" i="6"/>
  <c r="CD504" i="6"/>
  <c r="CD503" i="6"/>
  <c r="CD502" i="6"/>
  <c r="CD496" i="6"/>
  <c r="CD476" i="6"/>
  <c r="CD442" i="6"/>
  <c r="CD441" i="6"/>
  <c r="CD440" i="6"/>
  <c r="CD429" i="6"/>
  <c r="CD385" i="6"/>
  <c r="CD271" i="6"/>
  <c r="BW655" i="6"/>
  <c r="BW654" i="6"/>
  <c r="BW653" i="6"/>
  <c r="BW652" i="6"/>
  <c r="BW643" i="6"/>
  <c r="BW642" i="6"/>
  <c r="BW638" i="6"/>
  <c r="BW635" i="6"/>
  <c r="BW634" i="6"/>
  <c r="BW633" i="6"/>
  <c r="BW632" i="6"/>
  <c r="BW631" i="6"/>
  <c r="BW630" i="6"/>
  <c r="BW629" i="6"/>
  <c r="BW628" i="6"/>
  <c r="BW627" i="6"/>
  <c r="BW626" i="6"/>
  <c r="BW625" i="6"/>
  <c r="BW624" i="6"/>
  <c r="BW623" i="6"/>
  <c r="BW622" i="6"/>
  <c r="BW621" i="6"/>
  <c r="BW620" i="6"/>
  <c r="BW619" i="6"/>
  <c r="BW618" i="6"/>
  <c r="BW617" i="6"/>
  <c r="BW616" i="6"/>
  <c r="BW615" i="6"/>
  <c r="BW614" i="6"/>
  <c r="BW613" i="6"/>
  <c r="BW612" i="6"/>
  <c r="BW611" i="6"/>
  <c r="BW610" i="6"/>
  <c r="BW609" i="6"/>
  <c r="BW608" i="6"/>
  <c r="BW607" i="6"/>
  <c r="BW606" i="6"/>
  <c r="BW605" i="6"/>
  <c r="BW604" i="6"/>
  <c r="BW603" i="6"/>
  <c r="BW602" i="6"/>
  <c r="BW601" i="6"/>
  <c r="BW600" i="6"/>
  <c r="BW599" i="6"/>
  <c r="BW598" i="6"/>
  <c r="BW597" i="6"/>
  <c r="BW596" i="6"/>
  <c r="BW595" i="6"/>
  <c r="BW594" i="6"/>
  <c r="BW593" i="6"/>
  <c r="BW592" i="6"/>
  <c r="BW591" i="6"/>
  <c r="BW590" i="6"/>
  <c r="BW589" i="6"/>
  <c r="BW588" i="6"/>
  <c r="BW587" i="6"/>
  <c r="BW586" i="6"/>
  <c r="BW585" i="6"/>
  <c r="BW584" i="6"/>
  <c r="BW583" i="6"/>
  <c r="BW582" i="6"/>
  <c r="BW581" i="6"/>
  <c r="BW580" i="6"/>
  <c r="BW579" i="6"/>
  <c r="BW578" i="6"/>
  <c r="BW577" i="6"/>
  <c r="BW576" i="6"/>
  <c r="BW575" i="6"/>
  <c r="BW574" i="6"/>
  <c r="BW572" i="6"/>
  <c r="BW571" i="6"/>
  <c r="BW570" i="6"/>
  <c r="BW569" i="6"/>
  <c r="BW568" i="6"/>
  <c r="BW567" i="6"/>
  <c r="BW566" i="6"/>
  <c r="BW565" i="6"/>
  <c r="BW564" i="6"/>
  <c r="BW563" i="6"/>
  <c r="BW562" i="6"/>
  <c r="BW561" i="6"/>
  <c r="BW560" i="6"/>
  <c r="BW559" i="6"/>
  <c r="BW558" i="6"/>
  <c r="BW557" i="6"/>
  <c r="BW556" i="6"/>
  <c r="BW555" i="6"/>
  <c r="BW554" i="6"/>
  <c r="BW553" i="6"/>
  <c r="BW552" i="6"/>
  <c r="BW551" i="6"/>
  <c r="BW550" i="6"/>
  <c r="BW549" i="6"/>
  <c r="BW548" i="6"/>
  <c r="BW547" i="6"/>
  <c r="BW546" i="6"/>
  <c r="BW545" i="6"/>
  <c r="BW542" i="6"/>
  <c r="BW541" i="6"/>
  <c r="BW540" i="6"/>
  <c r="BW539" i="6"/>
  <c r="BW538" i="6"/>
  <c r="BW537" i="6"/>
  <c r="BW536" i="6"/>
  <c r="BW535" i="6"/>
  <c r="BW534" i="6"/>
  <c r="BW533" i="6"/>
  <c r="BW532" i="6"/>
  <c r="BW531" i="6"/>
  <c r="BW530" i="6"/>
  <c r="BW526" i="6"/>
  <c r="BW523" i="6"/>
  <c r="BW522" i="6"/>
  <c r="BW521" i="6"/>
  <c r="BW520" i="6"/>
  <c r="BW519" i="6"/>
  <c r="BW518" i="6"/>
  <c r="BW517" i="6"/>
  <c r="BW516" i="6"/>
  <c r="BW515" i="6"/>
  <c r="BW514" i="6"/>
  <c r="BW513" i="6"/>
  <c r="BW512" i="6"/>
  <c r="BW511" i="6"/>
  <c r="BW510" i="6"/>
  <c r="BW509" i="6"/>
  <c r="BW508" i="6"/>
  <c r="BW507" i="6"/>
  <c r="BW506" i="6"/>
  <c r="BW501" i="6"/>
  <c r="BW500" i="6"/>
  <c r="BW499" i="6"/>
  <c r="BW498" i="6"/>
  <c r="BW497" i="6"/>
  <c r="BW495" i="6"/>
  <c r="BW494" i="6"/>
  <c r="BW493" i="6"/>
  <c r="BW492" i="6"/>
  <c r="BW491" i="6"/>
  <c r="BW490" i="6"/>
  <c r="BW489" i="6"/>
  <c r="BW488" i="6"/>
  <c r="BW487" i="6"/>
  <c r="BW486" i="6"/>
  <c r="BW485" i="6"/>
  <c r="BW484" i="6"/>
  <c r="BW483" i="6"/>
  <c r="BW482" i="6"/>
  <c r="BW481" i="6"/>
  <c r="BW480" i="6"/>
  <c r="BW479" i="6"/>
  <c r="BW478" i="6"/>
  <c r="BW477" i="6"/>
  <c r="BW475" i="6"/>
  <c r="BW474" i="6"/>
  <c r="BW473" i="6"/>
  <c r="BW472" i="6"/>
  <c r="BW471" i="6"/>
  <c r="BW470" i="6"/>
  <c r="BW469" i="6"/>
  <c r="BW468" i="6"/>
  <c r="BW467" i="6"/>
  <c r="BW466" i="6"/>
  <c r="BW465" i="6"/>
  <c r="BW464" i="6"/>
  <c r="BW463" i="6"/>
  <c r="BW462" i="6"/>
  <c r="BW461" i="6"/>
  <c r="BW460" i="6"/>
  <c r="BW459" i="6"/>
  <c r="BW458" i="6"/>
  <c r="BW457" i="6"/>
  <c r="BW456" i="6"/>
  <c r="BW455" i="6"/>
  <c r="BW454" i="6"/>
  <c r="BW453" i="6"/>
  <c r="BW452" i="6"/>
  <c r="BW451" i="6"/>
  <c r="BW450" i="6"/>
  <c r="BW449" i="6"/>
  <c r="BW448" i="6"/>
  <c r="BW447" i="6"/>
  <c r="BW446" i="6"/>
  <c r="BW445" i="6"/>
  <c r="BW444" i="6"/>
  <c r="BW443" i="6"/>
  <c r="BW439" i="6"/>
  <c r="BW438" i="6"/>
  <c r="BW437" i="6"/>
  <c r="BW436" i="6"/>
  <c r="BW435" i="6"/>
  <c r="BW432" i="6"/>
  <c r="BW430" i="6"/>
  <c r="BW428" i="6"/>
  <c r="BW427" i="6"/>
  <c r="BW426" i="6"/>
  <c r="BW425" i="6"/>
  <c r="BW424" i="6"/>
  <c r="BW423" i="6"/>
  <c r="BW422" i="6"/>
  <c r="BW421" i="6"/>
  <c r="BW420" i="6"/>
  <c r="BW419" i="6"/>
  <c r="BW418" i="6"/>
  <c r="BW417" i="6"/>
  <c r="BW416" i="6"/>
  <c r="BW415" i="6"/>
  <c r="BW414" i="6"/>
  <c r="BW413" i="6"/>
  <c r="BW412" i="6"/>
  <c r="BW411" i="6"/>
  <c r="BW410" i="6"/>
  <c r="BW409" i="6"/>
  <c r="BW408" i="6"/>
  <c r="BW407" i="6"/>
  <c r="BW406" i="6"/>
  <c r="BW405" i="6"/>
  <c r="BW404" i="6"/>
  <c r="BW403" i="6"/>
  <c r="BW402" i="6"/>
  <c r="BW401" i="6"/>
  <c r="BW400" i="6"/>
  <c r="BW399" i="6"/>
  <c r="BW398" i="6"/>
  <c r="BW397" i="6"/>
  <c r="BW393" i="6"/>
  <c r="BW392" i="6"/>
  <c r="BW391" i="6"/>
  <c r="BW390" i="6"/>
  <c r="BW389" i="6"/>
  <c r="BW388" i="6"/>
  <c r="BW387" i="6"/>
  <c r="BW386" i="6"/>
  <c r="BW384" i="6"/>
  <c r="BW383" i="6"/>
  <c r="BW382" i="6"/>
  <c r="BW381" i="6"/>
  <c r="BW380" i="6"/>
  <c r="BW379" i="6"/>
  <c r="BW378" i="6"/>
  <c r="BW377" i="6"/>
  <c r="BW376" i="6"/>
  <c r="BW375" i="6"/>
  <c r="BW374" i="6"/>
  <c r="BW373" i="6"/>
  <c r="BW372" i="6"/>
  <c r="BW371" i="6"/>
  <c r="BW370" i="6"/>
  <c r="BW369" i="6"/>
  <c r="BW368" i="6"/>
  <c r="BW367" i="6"/>
  <c r="BW366" i="6"/>
  <c r="BW365" i="6"/>
  <c r="BW364" i="6"/>
  <c r="BW363" i="6"/>
  <c r="BW362" i="6"/>
  <c r="BW361" i="6"/>
  <c r="BW360" i="6"/>
  <c r="BW359" i="6"/>
  <c r="BW358" i="6"/>
  <c r="BW357" i="6"/>
  <c r="BW355" i="6"/>
  <c r="BW354" i="6"/>
  <c r="BW353" i="6"/>
  <c r="BW350" i="6"/>
  <c r="BW349" i="6"/>
  <c r="BW348" i="6"/>
  <c r="BW347" i="6"/>
  <c r="BW346" i="6"/>
  <c r="BW345" i="6"/>
  <c r="BW344" i="6"/>
  <c r="BW343" i="6"/>
  <c r="BW342" i="6"/>
  <c r="BW341" i="6"/>
  <c r="BW340" i="6"/>
  <c r="BW339" i="6"/>
  <c r="BW338" i="6"/>
  <c r="BW337" i="6"/>
  <c r="BW336" i="6"/>
  <c r="BW335" i="6"/>
  <c r="BW334" i="6"/>
  <c r="BW333" i="6"/>
  <c r="BW332" i="6"/>
  <c r="BW331" i="6"/>
  <c r="BW330" i="6"/>
  <c r="BW329" i="6"/>
  <c r="BW328" i="6"/>
  <c r="BW327" i="6"/>
  <c r="BW326" i="6"/>
  <c r="BW325" i="6"/>
  <c r="BW324" i="6"/>
  <c r="BW323" i="6"/>
  <c r="BW322" i="6"/>
  <c r="BW321" i="6"/>
  <c r="BW320" i="6"/>
  <c r="BW319" i="6"/>
  <c r="BW318" i="6"/>
  <c r="BW317" i="6"/>
  <c r="BW316" i="6"/>
  <c r="BW315" i="6"/>
  <c r="BW314" i="6"/>
  <c r="BW313" i="6"/>
  <c r="BW312" i="6"/>
  <c r="BW311" i="6"/>
  <c r="BW310" i="6"/>
  <c r="BW309" i="6"/>
  <c r="BW308" i="6"/>
  <c r="BW307" i="6"/>
  <c r="BW306" i="6"/>
  <c r="BW305" i="6"/>
  <c r="BW304" i="6"/>
  <c r="BW303" i="6"/>
  <c r="BW302" i="6"/>
  <c r="BW301" i="6"/>
  <c r="BW300" i="6"/>
  <c r="BW299" i="6"/>
  <c r="BW298" i="6"/>
  <c r="BW297" i="6"/>
  <c r="BW296" i="6"/>
  <c r="BW295" i="6"/>
  <c r="BW294" i="6"/>
  <c r="BW293" i="6"/>
  <c r="BW292" i="6"/>
  <c r="BW291" i="6"/>
  <c r="BW290" i="6"/>
  <c r="BW289" i="6"/>
  <c r="BW288" i="6"/>
  <c r="BW287" i="6"/>
  <c r="BW286" i="6"/>
  <c r="BW285" i="6"/>
  <c r="BW284" i="6"/>
  <c r="BW283" i="6"/>
  <c r="BW282" i="6"/>
  <c r="BW281" i="6"/>
  <c r="BW280" i="6"/>
  <c r="BW279" i="6"/>
  <c r="BW278" i="6"/>
  <c r="BW277" i="6"/>
  <c r="BW276" i="6"/>
  <c r="BW275" i="6"/>
  <c r="BW274" i="6"/>
  <c r="BW273" i="6"/>
  <c r="BW272" i="6"/>
  <c r="BW270" i="6"/>
  <c r="BW269" i="6"/>
  <c r="BW268" i="6"/>
  <c r="BW267" i="6"/>
  <c r="BW266" i="6"/>
  <c r="BW265" i="6"/>
  <c r="BW264" i="6"/>
  <c r="BW263" i="6"/>
  <c r="BW262" i="6"/>
  <c r="BW261" i="6"/>
  <c r="BW260" i="6"/>
  <c r="BW259" i="6"/>
  <c r="BW258" i="6"/>
  <c r="BW257" i="6"/>
  <c r="BW256" i="6"/>
  <c r="BW255" i="6"/>
  <c r="BW254" i="6"/>
  <c r="BW253" i="6"/>
  <c r="BW252" i="6"/>
  <c r="BW251" i="6"/>
  <c r="BW250" i="6"/>
  <c r="BW249" i="6"/>
  <c r="BW248" i="6"/>
  <c r="BW247" i="6"/>
  <c r="BW246" i="6"/>
  <c r="BW245" i="6"/>
  <c r="BW244" i="6"/>
  <c r="BW243" i="6"/>
  <c r="BW242" i="6"/>
  <c r="BW241" i="6"/>
  <c r="BW240" i="6"/>
  <c r="BW239" i="6"/>
  <c r="BW238" i="6"/>
  <c r="BW237" i="6"/>
  <c r="BW236" i="6"/>
  <c r="BW235" i="6"/>
  <c r="BW234" i="6"/>
  <c r="BW233" i="6"/>
  <c r="BW232" i="6"/>
  <c r="BW231" i="6"/>
  <c r="BW230" i="6"/>
  <c r="BW229" i="6"/>
  <c r="BW228" i="6"/>
  <c r="BW227" i="6"/>
  <c r="BW226" i="6"/>
  <c r="BW225" i="6"/>
  <c r="BW224" i="6"/>
  <c r="BW223" i="6"/>
  <c r="BW222" i="6"/>
  <c r="BW221" i="6"/>
  <c r="BW220" i="6"/>
  <c r="BW219" i="6"/>
  <c r="BW218" i="6"/>
  <c r="BW217" i="6"/>
  <c r="BW216" i="6"/>
  <c r="BW215" i="6"/>
  <c r="BW214" i="6"/>
  <c r="BW213" i="6"/>
  <c r="BW212" i="6"/>
  <c r="BW211" i="6"/>
  <c r="BW210" i="6"/>
  <c r="BW209" i="6"/>
  <c r="BW208" i="6"/>
  <c r="BW207" i="6"/>
  <c r="BW206" i="6"/>
  <c r="BW205" i="6"/>
  <c r="BW204" i="6"/>
  <c r="BW203" i="6"/>
  <c r="BW202" i="6"/>
  <c r="BW201" i="6"/>
  <c r="BW200" i="6"/>
  <c r="BW199" i="6"/>
  <c r="BW198" i="6"/>
  <c r="BW197" i="6"/>
  <c r="BW196" i="6"/>
  <c r="BW195" i="6"/>
  <c r="BW194" i="6"/>
  <c r="BW193" i="6"/>
  <c r="BW192" i="6"/>
  <c r="BW191" i="6"/>
  <c r="BW190" i="6"/>
  <c r="BW189" i="6"/>
  <c r="BW188" i="6"/>
  <c r="BW187" i="6"/>
  <c r="BW186" i="6"/>
  <c r="BW185" i="6"/>
  <c r="BW184" i="6"/>
  <c r="BW183" i="6"/>
  <c r="BW182" i="6"/>
  <c r="BW181" i="6"/>
  <c r="BW180" i="6"/>
  <c r="BW179" i="6"/>
  <c r="BW178" i="6"/>
  <c r="BW177" i="6"/>
  <c r="BW176" i="6"/>
  <c r="BW175" i="6"/>
  <c r="BW174" i="6"/>
  <c r="BW173" i="6"/>
  <c r="BW172" i="6"/>
  <c r="BW171" i="6"/>
  <c r="BW170" i="6"/>
  <c r="BW169" i="6"/>
  <c r="BW168" i="6"/>
  <c r="BW167" i="6"/>
  <c r="BW166" i="6"/>
  <c r="BW165" i="6"/>
  <c r="BW164" i="6"/>
  <c r="BW163" i="6"/>
  <c r="BW162" i="6"/>
  <c r="BW161" i="6"/>
  <c r="BW160" i="6"/>
  <c r="BW159" i="6"/>
  <c r="BW158" i="6"/>
  <c r="BW157" i="6"/>
  <c r="BW156" i="6"/>
  <c r="BW155" i="6"/>
  <c r="BW154" i="6"/>
  <c r="BW153" i="6"/>
  <c r="BW152" i="6"/>
  <c r="BW151" i="6"/>
  <c r="BW150" i="6"/>
  <c r="BW149" i="6"/>
  <c r="BW148" i="6"/>
  <c r="BW147" i="6"/>
  <c r="BW146" i="6"/>
  <c r="BW145" i="6"/>
  <c r="BW144" i="6"/>
  <c r="BW143" i="6"/>
  <c r="BW142" i="6"/>
  <c r="BW141" i="6"/>
  <c r="BW140" i="6"/>
  <c r="BW139" i="6"/>
  <c r="BW138" i="6"/>
  <c r="BW137" i="6"/>
  <c r="BW136" i="6"/>
  <c r="BW135" i="6"/>
  <c r="BW134" i="6"/>
  <c r="BW133" i="6"/>
  <c r="BW132" i="6"/>
  <c r="BW131" i="6"/>
  <c r="BW130" i="6"/>
  <c r="BW129" i="6"/>
  <c r="BW128" i="6"/>
  <c r="BW127" i="6"/>
  <c r="BW126" i="6"/>
  <c r="BW125" i="6"/>
  <c r="BW124" i="6"/>
  <c r="BW123" i="6"/>
  <c r="BW122" i="6"/>
  <c r="BW121" i="6"/>
  <c r="BW120" i="6"/>
  <c r="BW119" i="6"/>
  <c r="BW118" i="6"/>
  <c r="BW117" i="6"/>
  <c r="BW116" i="6"/>
  <c r="BW115" i="6"/>
  <c r="BW114" i="6"/>
  <c r="BW113" i="6"/>
  <c r="BW112" i="6"/>
  <c r="BW111" i="6"/>
  <c r="BW110" i="6"/>
  <c r="BW109" i="6"/>
  <c r="BW108" i="6"/>
  <c r="BW107" i="6"/>
  <c r="BW106" i="6"/>
  <c r="BW105" i="6"/>
  <c r="BW104" i="6"/>
  <c r="BW103" i="6"/>
  <c r="BW102" i="6"/>
  <c r="BW101" i="6"/>
  <c r="BW100" i="6"/>
  <c r="BW99" i="6"/>
  <c r="BW98" i="6"/>
  <c r="BW97" i="6"/>
  <c r="BW96" i="6"/>
  <c r="BW95" i="6"/>
  <c r="BW94" i="6"/>
  <c r="BW93" i="6"/>
  <c r="BW92" i="6"/>
  <c r="BW91" i="6"/>
  <c r="BW90" i="6"/>
  <c r="BW89" i="6"/>
  <c r="BW88" i="6"/>
  <c r="BW87" i="6"/>
  <c r="BW86" i="6"/>
  <c r="BW85" i="6"/>
  <c r="BW84" i="6"/>
  <c r="BW83" i="6"/>
  <c r="BW82" i="6"/>
  <c r="BW81" i="6"/>
  <c r="BW80" i="6"/>
  <c r="BW79" i="6"/>
  <c r="BW78" i="6"/>
  <c r="BW77" i="6"/>
  <c r="BW76" i="6"/>
  <c r="BW75" i="6"/>
  <c r="BW74" i="6"/>
  <c r="BW73" i="6"/>
  <c r="BW72" i="6"/>
  <c r="BW71" i="6"/>
  <c r="BW70" i="6"/>
  <c r="BW69" i="6"/>
  <c r="BW68" i="6"/>
  <c r="BW67" i="6"/>
  <c r="BW66" i="6"/>
  <c r="BW65" i="6"/>
  <c r="BW64" i="6"/>
  <c r="BW63" i="6"/>
  <c r="BW62" i="6"/>
  <c r="BW61" i="6"/>
  <c r="BW60" i="6"/>
  <c r="BW59" i="6"/>
  <c r="BW58" i="6"/>
  <c r="BW57" i="6"/>
  <c r="BW56" i="6"/>
  <c r="BW55" i="6"/>
  <c r="BW54" i="6"/>
  <c r="BW53" i="6"/>
  <c r="BW52" i="6"/>
  <c r="BW51" i="6"/>
  <c r="BW50" i="6"/>
  <c r="BW49" i="6"/>
  <c r="BW48" i="6"/>
  <c r="BW47" i="6"/>
  <c r="BW46" i="6"/>
  <c r="BW45" i="6"/>
  <c r="BW44" i="6"/>
  <c r="BW43" i="6"/>
  <c r="BW42" i="6"/>
  <c r="BW41" i="6"/>
  <c r="BW40" i="6"/>
  <c r="BW39" i="6"/>
  <c r="BW38" i="6"/>
  <c r="BW37" i="6"/>
  <c r="BW36" i="6"/>
  <c r="BW35" i="6"/>
  <c r="BW34" i="6"/>
  <c r="BW33" i="6"/>
  <c r="BW32" i="6"/>
  <c r="BW31" i="6"/>
  <c r="BW30" i="6"/>
  <c r="BW29" i="6"/>
  <c r="BW28" i="6"/>
  <c r="BW27" i="6"/>
  <c r="BW26" i="6"/>
  <c r="BW25" i="6"/>
  <c r="BW24" i="6"/>
  <c r="BW23" i="6"/>
  <c r="BW22" i="6"/>
  <c r="BW21" i="6"/>
  <c r="BW20" i="6"/>
  <c r="BW19" i="6"/>
  <c r="CC655" i="6"/>
  <c r="CD655" i="6" s="1"/>
  <c r="CC654" i="6"/>
  <c r="CD654" i="6" s="1"/>
  <c r="CC653" i="6"/>
  <c r="CD653" i="6" s="1"/>
  <c r="CC652" i="6"/>
  <c r="CD652" i="6" s="1"/>
  <c r="CC643" i="6"/>
  <c r="CD643" i="6" s="1"/>
  <c r="CC642" i="6"/>
  <c r="CD642" i="6" s="1"/>
  <c r="CC638" i="6"/>
  <c r="CD638" i="6" s="1"/>
  <c r="CC635" i="6"/>
  <c r="CD635" i="6" s="1"/>
  <c r="CC634" i="6"/>
  <c r="CD634" i="6" s="1"/>
  <c r="CC633" i="6"/>
  <c r="CD633" i="6" s="1"/>
  <c r="CC632" i="6"/>
  <c r="CD632" i="6" s="1"/>
  <c r="CC631" i="6"/>
  <c r="CD631" i="6" s="1"/>
  <c r="CC630" i="6"/>
  <c r="CD630" i="6" s="1"/>
  <c r="CC629" i="6"/>
  <c r="CD629" i="6" s="1"/>
  <c r="CC628" i="6"/>
  <c r="CD628" i="6" s="1"/>
  <c r="CC627" i="6"/>
  <c r="CD627" i="6" s="1"/>
  <c r="CC626" i="6"/>
  <c r="CD626" i="6" s="1"/>
  <c r="CC625" i="6"/>
  <c r="CD625" i="6" s="1"/>
  <c r="CC624" i="6"/>
  <c r="CD624" i="6" s="1"/>
  <c r="CC623" i="6"/>
  <c r="CD623" i="6" s="1"/>
  <c r="CC622" i="6"/>
  <c r="CD622" i="6" s="1"/>
  <c r="CC621" i="6"/>
  <c r="CD621" i="6" s="1"/>
  <c r="CC620" i="6"/>
  <c r="CD620" i="6" s="1"/>
  <c r="CC619" i="6"/>
  <c r="CD619" i="6" s="1"/>
  <c r="CC618" i="6"/>
  <c r="CD618" i="6" s="1"/>
  <c r="CC617" i="6"/>
  <c r="CD617" i="6" s="1"/>
  <c r="CC616" i="6"/>
  <c r="CD616" i="6" s="1"/>
  <c r="CC615" i="6"/>
  <c r="CD615" i="6" s="1"/>
  <c r="CC614" i="6"/>
  <c r="CD614" i="6" s="1"/>
  <c r="CC613" i="6"/>
  <c r="CD613" i="6" s="1"/>
  <c r="CC612" i="6"/>
  <c r="CD612" i="6" s="1"/>
  <c r="CC611" i="6"/>
  <c r="CD611" i="6" s="1"/>
  <c r="CC610" i="6"/>
  <c r="CD610" i="6" s="1"/>
  <c r="CC609" i="6"/>
  <c r="CD609" i="6" s="1"/>
  <c r="CC608" i="6"/>
  <c r="CD608" i="6" s="1"/>
  <c r="CC607" i="6"/>
  <c r="CD607" i="6" s="1"/>
  <c r="CC606" i="6"/>
  <c r="CD606" i="6" s="1"/>
  <c r="CC605" i="6"/>
  <c r="CD605" i="6" s="1"/>
  <c r="CC604" i="6"/>
  <c r="CD604" i="6" s="1"/>
  <c r="CC603" i="6"/>
  <c r="CD603" i="6" s="1"/>
  <c r="CC602" i="6"/>
  <c r="CD602" i="6" s="1"/>
  <c r="CC601" i="6"/>
  <c r="CD601" i="6" s="1"/>
  <c r="CC600" i="6"/>
  <c r="CD600" i="6" s="1"/>
  <c r="CC599" i="6"/>
  <c r="CD599" i="6" s="1"/>
  <c r="CC598" i="6"/>
  <c r="CD598" i="6" s="1"/>
  <c r="CC597" i="6"/>
  <c r="CD597" i="6" s="1"/>
  <c r="CC596" i="6"/>
  <c r="CD596" i="6" s="1"/>
  <c r="CC595" i="6"/>
  <c r="CD595" i="6" s="1"/>
  <c r="CC594" i="6"/>
  <c r="CD594" i="6" s="1"/>
  <c r="CC593" i="6"/>
  <c r="CD593" i="6" s="1"/>
  <c r="CC592" i="6"/>
  <c r="CD592" i="6" s="1"/>
  <c r="CC591" i="6"/>
  <c r="CD591" i="6" s="1"/>
  <c r="CC590" i="6"/>
  <c r="CD590" i="6" s="1"/>
  <c r="CC589" i="6"/>
  <c r="CD589" i="6" s="1"/>
  <c r="CC588" i="6"/>
  <c r="CD588" i="6" s="1"/>
  <c r="CC587" i="6"/>
  <c r="CD587" i="6" s="1"/>
  <c r="CC586" i="6"/>
  <c r="CD586" i="6" s="1"/>
  <c r="CC585" i="6"/>
  <c r="CD585" i="6" s="1"/>
  <c r="CC584" i="6"/>
  <c r="CD584" i="6" s="1"/>
  <c r="CC583" i="6"/>
  <c r="CD583" i="6" s="1"/>
  <c r="CC582" i="6"/>
  <c r="CD582" i="6" s="1"/>
  <c r="CC581" i="6"/>
  <c r="CD581" i="6" s="1"/>
  <c r="CC580" i="6"/>
  <c r="CD580" i="6" s="1"/>
  <c r="CC579" i="6"/>
  <c r="CD579" i="6" s="1"/>
  <c r="CC578" i="6"/>
  <c r="CD578" i="6" s="1"/>
  <c r="CC577" i="6"/>
  <c r="CD577" i="6" s="1"/>
  <c r="CC576" i="6"/>
  <c r="CD576" i="6" s="1"/>
  <c r="CC575" i="6"/>
  <c r="CD575" i="6" s="1"/>
  <c r="CC574" i="6"/>
  <c r="CD574" i="6" s="1"/>
  <c r="CC572" i="6"/>
  <c r="CD572" i="6" s="1"/>
  <c r="CC571" i="6"/>
  <c r="CD571" i="6" s="1"/>
  <c r="CC570" i="6"/>
  <c r="CD570" i="6" s="1"/>
  <c r="CC569" i="6"/>
  <c r="CD569" i="6" s="1"/>
  <c r="CC568" i="6"/>
  <c r="CD568" i="6" s="1"/>
  <c r="CC567" i="6"/>
  <c r="CD567" i="6" s="1"/>
  <c r="CC566" i="6"/>
  <c r="CD566" i="6" s="1"/>
  <c r="CC565" i="6"/>
  <c r="CD565" i="6" s="1"/>
  <c r="CC564" i="6"/>
  <c r="CD564" i="6" s="1"/>
  <c r="CC563" i="6"/>
  <c r="CD563" i="6" s="1"/>
  <c r="CC562" i="6"/>
  <c r="CD562" i="6" s="1"/>
  <c r="CC561" i="6"/>
  <c r="CD561" i="6" s="1"/>
  <c r="CC560" i="6"/>
  <c r="CD560" i="6" s="1"/>
  <c r="CC559" i="6"/>
  <c r="CD559" i="6" s="1"/>
  <c r="CC558" i="6"/>
  <c r="CD558" i="6" s="1"/>
  <c r="CC557" i="6"/>
  <c r="CD557" i="6" s="1"/>
  <c r="CC556" i="6"/>
  <c r="CD556" i="6" s="1"/>
  <c r="CC555" i="6"/>
  <c r="CD555" i="6" s="1"/>
  <c r="CC554" i="6"/>
  <c r="CD554" i="6" s="1"/>
  <c r="CC553" i="6"/>
  <c r="CD553" i="6" s="1"/>
  <c r="CC552" i="6"/>
  <c r="CD552" i="6" s="1"/>
  <c r="CC551" i="6"/>
  <c r="CD551" i="6" s="1"/>
  <c r="CC550" i="6"/>
  <c r="CD550" i="6" s="1"/>
  <c r="CC549" i="6"/>
  <c r="CD549" i="6" s="1"/>
  <c r="CC548" i="6"/>
  <c r="CD548" i="6" s="1"/>
  <c r="CC547" i="6"/>
  <c r="CD547" i="6" s="1"/>
  <c r="CC546" i="6"/>
  <c r="CD546" i="6" s="1"/>
  <c r="CC545" i="6"/>
  <c r="CD545" i="6" s="1"/>
  <c r="CC542" i="6"/>
  <c r="CD542" i="6" s="1"/>
  <c r="CC541" i="6"/>
  <c r="CD541" i="6" s="1"/>
  <c r="CC540" i="6"/>
  <c r="CD540" i="6" s="1"/>
  <c r="CC539" i="6"/>
  <c r="CD539" i="6" s="1"/>
  <c r="CC538" i="6"/>
  <c r="CD538" i="6" s="1"/>
  <c r="CC537" i="6"/>
  <c r="CD537" i="6" s="1"/>
  <c r="CC536" i="6"/>
  <c r="CD536" i="6" s="1"/>
  <c r="CC535" i="6"/>
  <c r="CD535" i="6" s="1"/>
  <c r="CC534" i="6"/>
  <c r="CD534" i="6" s="1"/>
  <c r="CC533" i="6"/>
  <c r="CD533" i="6" s="1"/>
  <c r="CC532" i="6"/>
  <c r="CD532" i="6" s="1"/>
  <c r="CC531" i="6"/>
  <c r="CD531" i="6" s="1"/>
  <c r="CC530" i="6"/>
  <c r="CD530" i="6" s="1"/>
  <c r="CC526" i="6"/>
  <c r="CD526" i="6" s="1"/>
  <c r="CC523" i="6"/>
  <c r="CD523" i="6" s="1"/>
  <c r="CC522" i="6"/>
  <c r="CD522" i="6" s="1"/>
  <c r="CC521" i="6"/>
  <c r="CD521" i="6" s="1"/>
  <c r="CC520" i="6"/>
  <c r="CD520" i="6" s="1"/>
  <c r="CC519" i="6"/>
  <c r="CD519" i="6" s="1"/>
  <c r="CC518" i="6"/>
  <c r="CD518" i="6" s="1"/>
  <c r="CC517" i="6"/>
  <c r="CD517" i="6" s="1"/>
  <c r="CC516" i="6"/>
  <c r="CD516" i="6" s="1"/>
  <c r="CC515" i="6"/>
  <c r="CD515" i="6" s="1"/>
  <c r="CC514" i="6"/>
  <c r="CD514" i="6" s="1"/>
  <c r="CC513" i="6"/>
  <c r="CD513" i="6" s="1"/>
  <c r="CC512" i="6"/>
  <c r="CD512" i="6" s="1"/>
  <c r="CC511" i="6"/>
  <c r="CD511" i="6" s="1"/>
  <c r="CC510" i="6"/>
  <c r="CD510" i="6" s="1"/>
  <c r="CC509" i="6"/>
  <c r="CD509" i="6" s="1"/>
  <c r="CC508" i="6"/>
  <c r="CD508" i="6" s="1"/>
  <c r="CC507" i="6"/>
  <c r="CD507" i="6" s="1"/>
  <c r="CC506" i="6"/>
  <c r="CD506" i="6" s="1"/>
  <c r="CC501" i="6"/>
  <c r="CD501" i="6" s="1"/>
  <c r="CC500" i="6"/>
  <c r="CD500" i="6" s="1"/>
  <c r="CC499" i="6"/>
  <c r="CD499" i="6" s="1"/>
  <c r="CC498" i="6"/>
  <c r="CD498" i="6" s="1"/>
  <c r="CC497" i="6"/>
  <c r="CD497" i="6" s="1"/>
  <c r="CC495" i="6"/>
  <c r="CD495" i="6" s="1"/>
  <c r="CC494" i="6"/>
  <c r="CD494" i="6" s="1"/>
  <c r="CC493" i="6"/>
  <c r="CD493" i="6" s="1"/>
  <c r="CC492" i="6"/>
  <c r="CD492" i="6" s="1"/>
  <c r="CC491" i="6"/>
  <c r="CD491" i="6" s="1"/>
  <c r="CC490" i="6"/>
  <c r="CD490" i="6" s="1"/>
  <c r="CC489" i="6"/>
  <c r="CD489" i="6" s="1"/>
  <c r="CC488" i="6"/>
  <c r="CD488" i="6" s="1"/>
  <c r="CC487" i="6"/>
  <c r="CD487" i="6" s="1"/>
  <c r="CC486" i="6"/>
  <c r="CD486" i="6" s="1"/>
  <c r="CC485" i="6"/>
  <c r="CD485" i="6" s="1"/>
  <c r="CC484" i="6"/>
  <c r="CD484" i="6" s="1"/>
  <c r="CC483" i="6"/>
  <c r="CD483" i="6" s="1"/>
  <c r="CC482" i="6"/>
  <c r="CD482" i="6" s="1"/>
  <c r="CC481" i="6"/>
  <c r="CD481" i="6" s="1"/>
  <c r="CC480" i="6"/>
  <c r="CD480" i="6" s="1"/>
  <c r="CC479" i="6"/>
  <c r="CD479" i="6" s="1"/>
  <c r="CC478" i="6"/>
  <c r="CD478" i="6" s="1"/>
  <c r="CC477" i="6"/>
  <c r="CD477" i="6" s="1"/>
  <c r="CC475" i="6"/>
  <c r="CD475" i="6" s="1"/>
  <c r="CC474" i="6"/>
  <c r="CD474" i="6" s="1"/>
  <c r="CC473" i="6"/>
  <c r="CD473" i="6" s="1"/>
  <c r="CC472" i="6"/>
  <c r="CD472" i="6" s="1"/>
  <c r="CC471" i="6"/>
  <c r="CD471" i="6" s="1"/>
  <c r="CC470" i="6"/>
  <c r="CD470" i="6" s="1"/>
  <c r="CC469" i="6"/>
  <c r="CD469" i="6" s="1"/>
  <c r="CC468" i="6"/>
  <c r="CD468" i="6" s="1"/>
  <c r="CC467" i="6"/>
  <c r="CD467" i="6" s="1"/>
  <c r="CC466" i="6"/>
  <c r="CD466" i="6" s="1"/>
  <c r="CC465" i="6"/>
  <c r="CD465" i="6" s="1"/>
  <c r="CC464" i="6"/>
  <c r="CD464" i="6" s="1"/>
  <c r="CC463" i="6"/>
  <c r="CD463" i="6" s="1"/>
  <c r="CC462" i="6"/>
  <c r="CD462" i="6" s="1"/>
  <c r="CC461" i="6"/>
  <c r="CD461" i="6" s="1"/>
  <c r="CC460" i="6"/>
  <c r="CD460" i="6" s="1"/>
  <c r="CC459" i="6"/>
  <c r="CD459" i="6" s="1"/>
  <c r="CC458" i="6"/>
  <c r="CD458" i="6" s="1"/>
  <c r="CC457" i="6"/>
  <c r="CD457" i="6" s="1"/>
  <c r="CC456" i="6"/>
  <c r="CD456" i="6" s="1"/>
  <c r="CC455" i="6"/>
  <c r="CD455" i="6" s="1"/>
  <c r="CC454" i="6"/>
  <c r="CD454" i="6" s="1"/>
  <c r="CC453" i="6"/>
  <c r="CD453" i="6" s="1"/>
  <c r="CC452" i="6"/>
  <c r="CD452" i="6" s="1"/>
  <c r="CC451" i="6"/>
  <c r="CD451" i="6" s="1"/>
  <c r="CC450" i="6"/>
  <c r="CD450" i="6" s="1"/>
  <c r="CC449" i="6"/>
  <c r="CD449" i="6" s="1"/>
  <c r="CC448" i="6"/>
  <c r="CD448" i="6" s="1"/>
  <c r="CC447" i="6"/>
  <c r="CD447" i="6" s="1"/>
  <c r="CC446" i="6"/>
  <c r="CD446" i="6" s="1"/>
  <c r="CC445" i="6"/>
  <c r="CD445" i="6" s="1"/>
  <c r="CC444" i="6"/>
  <c r="CD444" i="6" s="1"/>
  <c r="CC443" i="6"/>
  <c r="CD443" i="6" s="1"/>
  <c r="CC439" i="6"/>
  <c r="CD439" i="6" s="1"/>
  <c r="CC438" i="6"/>
  <c r="CD438" i="6" s="1"/>
  <c r="CC437" i="6"/>
  <c r="CD437" i="6" s="1"/>
  <c r="CC436" i="6"/>
  <c r="CD436" i="6" s="1"/>
  <c r="CC435" i="6"/>
  <c r="CD435" i="6" s="1"/>
  <c r="CC432" i="6"/>
  <c r="CD432" i="6" s="1"/>
  <c r="CC430" i="6"/>
  <c r="CD430" i="6" s="1"/>
  <c r="CC428" i="6"/>
  <c r="CD428" i="6" s="1"/>
  <c r="CC427" i="6"/>
  <c r="CD427" i="6" s="1"/>
  <c r="CC426" i="6"/>
  <c r="CD426" i="6" s="1"/>
  <c r="CC425" i="6"/>
  <c r="CD425" i="6" s="1"/>
  <c r="CC424" i="6"/>
  <c r="CD424" i="6" s="1"/>
  <c r="CC423" i="6"/>
  <c r="CD423" i="6" s="1"/>
  <c r="CC422" i="6"/>
  <c r="CD422" i="6" s="1"/>
  <c r="CC421" i="6"/>
  <c r="CD421" i="6" s="1"/>
  <c r="CC420" i="6"/>
  <c r="CD420" i="6" s="1"/>
  <c r="CC419" i="6"/>
  <c r="CD419" i="6" s="1"/>
  <c r="CC418" i="6"/>
  <c r="CD418" i="6" s="1"/>
  <c r="CC417" i="6"/>
  <c r="CD417" i="6" s="1"/>
  <c r="CC416" i="6"/>
  <c r="CD416" i="6" s="1"/>
  <c r="CC415" i="6"/>
  <c r="CD415" i="6" s="1"/>
  <c r="CC414" i="6"/>
  <c r="CD414" i="6" s="1"/>
  <c r="CC413" i="6"/>
  <c r="CD413" i="6" s="1"/>
  <c r="CC412" i="6"/>
  <c r="CD412" i="6" s="1"/>
  <c r="CC411" i="6"/>
  <c r="CD411" i="6" s="1"/>
  <c r="CC410" i="6"/>
  <c r="CD410" i="6" s="1"/>
  <c r="CC409" i="6"/>
  <c r="CD409" i="6" s="1"/>
  <c r="CC408" i="6"/>
  <c r="CD408" i="6" s="1"/>
  <c r="CC407" i="6"/>
  <c r="CD407" i="6" s="1"/>
  <c r="CC406" i="6"/>
  <c r="CD406" i="6" s="1"/>
  <c r="CC405" i="6"/>
  <c r="CD405" i="6" s="1"/>
  <c r="CC404" i="6"/>
  <c r="CD404" i="6" s="1"/>
  <c r="CC403" i="6"/>
  <c r="CD403" i="6" s="1"/>
  <c r="CC402" i="6"/>
  <c r="CD402" i="6" s="1"/>
  <c r="CC401" i="6"/>
  <c r="CD401" i="6" s="1"/>
  <c r="CC400" i="6"/>
  <c r="CD400" i="6" s="1"/>
  <c r="CC399" i="6"/>
  <c r="CD399" i="6" s="1"/>
  <c r="CC398" i="6"/>
  <c r="CD398" i="6" s="1"/>
  <c r="CC397" i="6"/>
  <c r="CD397" i="6" s="1"/>
  <c r="CC393" i="6"/>
  <c r="CD393" i="6" s="1"/>
  <c r="CC392" i="6"/>
  <c r="CD392" i="6" s="1"/>
  <c r="CC391" i="6"/>
  <c r="CD391" i="6" s="1"/>
  <c r="CC390" i="6"/>
  <c r="CD390" i="6" s="1"/>
  <c r="CC389" i="6"/>
  <c r="CD389" i="6" s="1"/>
  <c r="CC388" i="6"/>
  <c r="CD388" i="6" s="1"/>
  <c r="CC387" i="6"/>
  <c r="CD387" i="6" s="1"/>
  <c r="CC386" i="6"/>
  <c r="CD386" i="6" s="1"/>
  <c r="CC384" i="6"/>
  <c r="CD384" i="6" s="1"/>
  <c r="CC383" i="6"/>
  <c r="CD383" i="6" s="1"/>
  <c r="CC382" i="6"/>
  <c r="CD382" i="6" s="1"/>
  <c r="CC381" i="6"/>
  <c r="CD381" i="6" s="1"/>
  <c r="CC380" i="6"/>
  <c r="CD380" i="6" s="1"/>
  <c r="CC379" i="6"/>
  <c r="CD379" i="6" s="1"/>
  <c r="CC378" i="6"/>
  <c r="CD378" i="6" s="1"/>
  <c r="CC377" i="6"/>
  <c r="CD377" i="6" s="1"/>
  <c r="CC376" i="6"/>
  <c r="CD376" i="6" s="1"/>
  <c r="CC375" i="6"/>
  <c r="CD375" i="6" s="1"/>
  <c r="CC374" i="6"/>
  <c r="CD374" i="6" s="1"/>
  <c r="CC373" i="6"/>
  <c r="CD373" i="6" s="1"/>
  <c r="CC372" i="6"/>
  <c r="CD372" i="6" s="1"/>
  <c r="CC371" i="6"/>
  <c r="CD371" i="6" s="1"/>
  <c r="CC370" i="6"/>
  <c r="CD370" i="6" s="1"/>
  <c r="CC369" i="6"/>
  <c r="CD369" i="6" s="1"/>
  <c r="CC368" i="6"/>
  <c r="CD368" i="6" s="1"/>
  <c r="CC367" i="6"/>
  <c r="CD367" i="6" s="1"/>
  <c r="CC366" i="6"/>
  <c r="CD366" i="6" s="1"/>
  <c r="CC365" i="6"/>
  <c r="CD365" i="6" s="1"/>
  <c r="CC364" i="6"/>
  <c r="CD364" i="6" s="1"/>
  <c r="CC363" i="6"/>
  <c r="CD363" i="6" s="1"/>
  <c r="CC362" i="6"/>
  <c r="CD362" i="6" s="1"/>
  <c r="CC361" i="6"/>
  <c r="CD361" i="6" s="1"/>
  <c r="CC360" i="6"/>
  <c r="CD360" i="6" s="1"/>
  <c r="CC359" i="6"/>
  <c r="CD359" i="6" s="1"/>
  <c r="CC358" i="6"/>
  <c r="CD358" i="6" s="1"/>
  <c r="CC357" i="6"/>
  <c r="CD357" i="6" s="1"/>
  <c r="CC355" i="6"/>
  <c r="CD355" i="6" s="1"/>
  <c r="CC354" i="6"/>
  <c r="CD354" i="6" s="1"/>
  <c r="CC353" i="6"/>
  <c r="CD353" i="6" s="1"/>
  <c r="CC350" i="6"/>
  <c r="CD350" i="6" s="1"/>
  <c r="CC349" i="6"/>
  <c r="CD349" i="6" s="1"/>
  <c r="CC348" i="6"/>
  <c r="CD348" i="6" s="1"/>
  <c r="CC347" i="6"/>
  <c r="CD347" i="6" s="1"/>
  <c r="CC346" i="6"/>
  <c r="CD346" i="6" s="1"/>
  <c r="CC345" i="6"/>
  <c r="CD345" i="6" s="1"/>
  <c r="CC344" i="6"/>
  <c r="CD344" i="6" s="1"/>
  <c r="CC343" i="6"/>
  <c r="CD343" i="6" s="1"/>
  <c r="CC342" i="6"/>
  <c r="CD342" i="6" s="1"/>
  <c r="CC341" i="6"/>
  <c r="CD341" i="6" s="1"/>
  <c r="CC340" i="6"/>
  <c r="CD340" i="6" s="1"/>
  <c r="CC339" i="6"/>
  <c r="CD339" i="6" s="1"/>
  <c r="CC338" i="6"/>
  <c r="CD338" i="6" s="1"/>
  <c r="CC337" i="6"/>
  <c r="CD337" i="6" s="1"/>
  <c r="CC336" i="6"/>
  <c r="CD336" i="6" s="1"/>
  <c r="CC335" i="6"/>
  <c r="CD335" i="6" s="1"/>
  <c r="CC334" i="6"/>
  <c r="CD334" i="6" s="1"/>
  <c r="CC333" i="6"/>
  <c r="CD333" i="6" s="1"/>
  <c r="CC332" i="6"/>
  <c r="CD332" i="6" s="1"/>
  <c r="CC331" i="6"/>
  <c r="CD331" i="6" s="1"/>
  <c r="CC330" i="6"/>
  <c r="CD330" i="6" s="1"/>
  <c r="CC329" i="6"/>
  <c r="CD329" i="6" s="1"/>
  <c r="CC328" i="6"/>
  <c r="CD328" i="6" s="1"/>
  <c r="CC327" i="6"/>
  <c r="CD327" i="6" s="1"/>
  <c r="CC326" i="6"/>
  <c r="CD326" i="6" s="1"/>
  <c r="CC325" i="6"/>
  <c r="CD325" i="6" s="1"/>
  <c r="CC324" i="6"/>
  <c r="CD324" i="6" s="1"/>
  <c r="CC323" i="6"/>
  <c r="CD323" i="6" s="1"/>
  <c r="CC322" i="6"/>
  <c r="CD322" i="6" s="1"/>
  <c r="CC321" i="6"/>
  <c r="CD321" i="6" s="1"/>
  <c r="CC320" i="6"/>
  <c r="CD320" i="6" s="1"/>
  <c r="CC319" i="6"/>
  <c r="CD319" i="6" s="1"/>
  <c r="CC318" i="6"/>
  <c r="CD318" i="6" s="1"/>
  <c r="CC317" i="6"/>
  <c r="CD317" i="6" s="1"/>
  <c r="CC316" i="6"/>
  <c r="CD316" i="6" s="1"/>
  <c r="CC315" i="6"/>
  <c r="CD315" i="6" s="1"/>
  <c r="CC314" i="6"/>
  <c r="CD314" i="6" s="1"/>
  <c r="CC313" i="6"/>
  <c r="CD313" i="6" s="1"/>
  <c r="CC312" i="6"/>
  <c r="CD312" i="6" s="1"/>
  <c r="CC311" i="6"/>
  <c r="CD311" i="6" s="1"/>
  <c r="CC310" i="6"/>
  <c r="CD310" i="6" s="1"/>
  <c r="CC309" i="6"/>
  <c r="CD309" i="6" s="1"/>
  <c r="CC308" i="6"/>
  <c r="CD308" i="6" s="1"/>
  <c r="CC307" i="6"/>
  <c r="CD307" i="6" s="1"/>
  <c r="CC306" i="6"/>
  <c r="CD306" i="6" s="1"/>
  <c r="CC305" i="6"/>
  <c r="CD305" i="6" s="1"/>
  <c r="CC304" i="6"/>
  <c r="CD304" i="6" s="1"/>
  <c r="CC303" i="6"/>
  <c r="CD303" i="6" s="1"/>
  <c r="CC302" i="6"/>
  <c r="CD302" i="6" s="1"/>
  <c r="CC301" i="6"/>
  <c r="CD301" i="6" s="1"/>
  <c r="CC300" i="6"/>
  <c r="CD300" i="6" s="1"/>
  <c r="CC299" i="6"/>
  <c r="CD299" i="6" s="1"/>
  <c r="CC298" i="6"/>
  <c r="CD298" i="6" s="1"/>
  <c r="CC297" i="6"/>
  <c r="CD297" i="6" s="1"/>
  <c r="CC296" i="6"/>
  <c r="CD296" i="6" s="1"/>
  <c r="CC295" i="6"/>
  <c r="CD295" i="6" s="1"/>
  <c r="CC294" i="6"/>
  <c r="CD294" i="6" s="1"/>
  <c r="CC293" i="6"/>
  <c r="CD293" i="6" s="1"/>
  <c r="CC292" i="6"/>
  <c r="CD292" i="6" s="1"/>
  <c r="CC291" i="6"/>
  <c r="CD291" i="6" s="1"/>
  <c r="CC290" i="6"/>
  <c r="CD290" i="6" s="1"/>
  <c r="CC289" i="6"/>
  <c r="CD289" i="6" s="1"/>
  <c r="CC288" i="6"/>
  <c r="CD288" i="6" s="1"/>
  <c r="CC287" i="6"/>
  <c r="CD287" i="6" s="1"/>
  <c r="CC286" i="6"/>
  <c r="CD286" i="6" s="1"/>
  <c r="CC285" i="6"/>
  <c r="CD285" i="6" s="1"/>
  <c r="CC284" i="6"/>
  <c r="CD284" i="6" s="1"/>
  <c r="CC283" i="6"/>
  <c r="CD283" i="6" s="1"/>
  <c r="CC282" i="6"/>
  <c r="CD282" i="6" s="1"/>
  <c r="CC281" i="6"/>
  <c r="CD281" i="6" s="1"/>
  <c r="CC280" i="6"/>
  <c r="CD280" i="6" s="1"/>
  <c r="CC279" i="6"/>
  <c r="CD279" i="6" s="1"/>
  <c r="CC278" i="6"/>
  <c r="CD278" i="6" s="1"/>
  <c r="CC277" i="6"/>
  <c r="CD277" i="6" s="1"/>
  <c r="CC276" i="6"/>
  <c r="CD276" i="6" s="1"/>
  <c r="CC275" i="6"/>
  <c r="CD275" i="6" s="1"/>
  <c r="CC274" i="6"/>
  <c r="CD274" i="6" s="1"/>
  <c r="CC273" i="6"/>
  <c r="CD273" i="6" s="1"/>
  <c r="CC272" i="6"/>
  <c r="CD272" i="6" s="1"/>
  <c r="CC270" i="6"/>
  <c r="CD270" i="6" s="1"/>
  <c r="CC269" i="6"/>
  <c r="CD269" i="6" s="1"/>
  <c r="CC268" i="6"/>
  <c r="CD268" i="6" s="1"/>
  <c r="CC267" i="6"/>
  <c r="CD267" i="6" s="1"/>
  <c r="CC266" i="6"/>
  <c r="CD266" i="6" s="1"/>
  <c r="CC265" i="6"/>
  <c r="CD265" i="6" s="1"/>
  <c r="CC264" i="6"/>
  <c r="CD264" i="6" s="1"/>
  <c r="CC263" i="6"/>
  <c r="CD263" i="6" s="1"/>
  <c r="CC262" i="6"/>
  <c r="CD262" i="6" s="1"/>
  <c r="CC261" i="6"/>
  <c r="CD261" i="6" s="1"/>
  <c r="CC260" i="6"/>
  <c r="CD260" i="6" s="1"/>
  <c r="CC259" i="6"/>
  <c r="CD259" i="6" s="1"/>
  <c r="CC258" i="6"/>
  <c r="CD258" i="6" s="1"/>
  <c r="CC257" i="6"/>
  <c r="CD257" i="6" s="1"/>
  <c r="CC256" i="6"/>
  <c r="CD256" i="6" s="1"/>
  <c r="CC255" i="6"/>
  <c r="CD255" i="6" s="1"/>
  <c r="CC254" i="6"/>
  <c r="CD254" i="6" s="1"/>
  <c r="CC253" i="6"/>
  <c r="CD253" i="6" s="1"/>
  <c r="CC252" i="6"/>
  <c r="CD252" i="6" s="1"/>
  <c r="CC251" i="6"/>
  <c r="CD251" i="6" s="1"/>
  <c r="CC250" i="6"/>
  <c r="CD250" i="6" s="1"/>
  <c r="CC249" i="6"/>
  <c r="CD249" i="6" s="1"/>
  <c r="CC248" i="6"/>
  <c r="CD248" i="6" s="1"/>
  <c r="CC247" i="6"/>
  <c r="CD247" i="6" s="1"/>
  <c r="CC246" i="6"/>
  <c r="CD246" i="6" s="1"/>
  <c r="CC245" i="6"/>
  <c r="CD245" i="6" s="1"/>
  <c r="CC244" i="6"/>
  <c r="CD244" i="6" s="1"/>
  <c r="CC243" i="6"/>
  <c r="CD243" i="6" s="1"/>
  <c r="CC242" i="6"/>
  <c r="CD242" i="6" s="1"/>
  <c r="CC241" i="6"/>
  <c r="CD241" i="6" s="1"/>
  <c r="CC240" i="6"/>
  <c r="CD240" i="6" s="1"/>
  <c r="CC239" i="6"/>
  <c r="CD239" i="6" s="1"/>
  <c r="CC238" i="6"/>
  <c r="CD238" i="6" s="1"/>
  <c r="CC237" i="6"/>
  <c r="CD237" i="6" s="1"/>
  <c r="CC236" i="6"/>
  <c r="CD236" i="6" s="1"/>
  <c r="CC235" i="6"/>
  <c r="CD235" i="6" s="1"/>
  <c r="CC234" i="6"/>
  <c r="CD234" i="6" s="1"/>
  <c r="CC233" i="6"/>
  <c r="CD233" i="6" s="1"/>
  <c r="CC232" i="6"/>
  <c r="CD232" i="6" s="1"/>
  <c r="CC231" i="6"/>
  <c r="CD231" i="6" s="1"/>
  <c r="CC230" i="6"/>
  <c r="CD230" i="6" s="1"/>
  <c r="CC229" i="6"/>
  <c r="CD229" i="6" s="1"/>
  <c r="CC228" i="6"/>
  <c r="CD228" i="6" s="1"/>
  <c r="CC227" i="6"/>
  <c r="CD227" i="6" s="1"/>
  <c r="CC226" i="6"/>
  <c r="CD226" i="6" s="1"/>
  <c r="CC225" i="6"/>
  <c r="CD225" i="6" s="1"/>
  <c r="CC224" i="6"/>
  <c r="CD224" i="6" s="1"/>
  <c r="CC223" i="6"/>
  <c r="CD223" i="6" s="1"/>
  <c r="CC222" i="6"/>
  <c r="CD222" i="6" s="1"/>
  <c r="CC221" i="6"/>
  <c r="CD221" i="6" s="1"/>
  <c r="CC220" i="6"/>
  <c r="CD220" i="6" s="1"/>
  <c r="CC219" i="6"/>
  <c r="CD219" i="6" s="1"/>
  <c r="CC218" i="6"/>
  <c r="CD218" i="6" s="1"/>
  <c r="CC217" i="6"/>
  <c r="CD217" i="6" s="1"/>
  <c r="CC216" i="6"/>
  <c r="CD216" i="6" s="1"/>
  <c r="CC215" i="6"/>
  <c r="CD215" i="6" s="1"/>
  <c r="CC214" i="6"/>
  <c r="CD214" i="6" s="1"/>
  <c r="CC213" i="6"/>
  <c r="CD213" i="6" s="1"/>
  <c r="CC212" i="6"/>
  <c r="CD212" i="6" s="1"/>
  <c r="CC211" i="6"/>
  <c r="CD211" i="6" s="1"/>
  <c r="CC210" i="6"/>
  <c r="CD210" i="6" s="1"/>
  <c r="CC209" i="6"/>
  <c r="CD209" i="6" s="1"/>
  <c r="CC208" i="6"/>
  <c r="CD208" i="6" s="1"/>
  <c r="CC207" i="6"/>
  <c r="CD207" i="6" s="1"/>
  <c r="CC206" i="6"/>
  <c r="CD206" i="6" s="1"/>
  <c r="CC205" i="6"/>
  <c r="CD205" i="6" s="1"/>
  <c r="CC204" i="6"/>
  <c r="CD204" i="6" s="1"/>
  <c r="CC203" i="6"/>
  <c r="CD203" i="6" s="1"/>
  <c r="CC202" i="6"/>
  <c r="CD202" i="6" s="1"/>
  <c r="CC201" i="6"/>
  <c r="CD201" i="6" s="1"/>
  <c r="CC200" i="6"/>
  <c r="CD200" i="6" s="1"/>
  <c r="CC199" i="6"/>
  <c r="CD199" i="6" s="1"/>
  <c r="CC198" i="6"/>
  <c r="CD198" i="6" s="1"/>
  <c r="CC197" i="6"/>
  <c r="CD197" i="6" s="1"/>
  <c r="CC196" i="6"/>
  <c r="CD196" i="6" s="1"/>
  <c r="CC195" i="6"/>
  <c r="CD195" i="6" s="1"/>
  <c r="CC194" i="6"/>
  <c r="CD194" i="6" s="1"/>
  <c r="CC193" i="6"/>
  <c r="CD193" i="6" s="1"/>
  <c r="CC192" i="6"/>
  <c r="CD192" i="6" s="1"/>
  <c r="CC191" i="6"/>
  <c r="CD191" i="6" s="1"/>
  <c r="CC190" i="6"/>
  <c r="CD190" i="6" s="1"/>
  <c r="CC189" i="6"/>
  <c r="CD189" i="6" s="1"/>
  <c r="CC188" i="6"/>
  <c r="CD188" i="6" s="1"/>
  <c r="CC187" i="6"/>
  <c r="CD187" i="6" s="1"/>
  <c r="CC186" i="6"/>
  <c r="CD186" i="6" s="1"/>
  <c r="CC185" i="6"/>
  <c r="CD185" i="6" s="1"/>
  <c r="CC184" i="6"/>
  <c r="CD184" i="6" s="1"/>
  <c r="CC183" i="6"/>
  <c r="CD183" i="6" s="1"/>
  <c r="CC182" i="6"/>
  <c r="CD182" i="6" s="1"/>
  <c r="CC181" i="6"/>
  <c r="CD181" i="6" s="1"/>
  <c r="CC180" i="6"/>
  <c r="CD180" i="6" s="1"/>
  <c r="CC179" i="6"/>
  <c r="CD179" i="6" s="1"/>
  <c r="CC178" i="6"/>
  <c r="CD178" i="6" s="1"/>
  <c r="CC177" i="6"/>
  <c r="CD177" i="6" s="1"/>
  <c r="CC176" i="6"/>
  <c r="CD176" i="6" s="1"/>
  <c r="CC175" i="6"/>
  <c r="CD175" i="6" s="1"/>
  <c r="CC174" i="6"/>
  <c r="CD174" i="6" s="1"/>
  <c r="CC173" i="6"/>
  <c r="CD173" i="6" s="1"/>
  <c r="CC172" i="6"/>
  <c r="CD172" i="6" s="1"/>
  <c r="CC171" i="6"/>
  <c r="CD171" i="6" s="1"/>
  <c r="CC170" i="6"/>
  <c r="CD170" i="6" s="1"/>
  <c r="CC169" i="6"/>
  <c r="CD169" i="6" s="1"/>
  <c r="CC168" i="6"/>
  <c r="CD168" i="6" s="1"/>
  <c r="CC167" i="6"/>
  <c r="CD167" i="6" s="1"/>
  <c r="CC166" i="6"/>
  <c r="CD166" i="6" s="1"/>
  <c r="CC165" i="6"/>
  <c r="CD165" i="6" s="1"/>
  <c r="CC164" i="6"/>
  <c r="CD164" i="6" s="1"/>
  <c r="CC163" i="6"/>
  <c r="CD163" i="6" s="1"/>
  <c r="CC162" i="6"/>
  <c r="CD162" i="6" s="1"/>
  <c r="CC161" i="6"/>
  <c r="CD161" i="6" s="1"/>
  <c r="CC160" i="6"/>
  <c r="CD160" i="6" s="1"/>
  <c r="CC159" i="6"/>
  <c r="CD159" i="6" s="1"/>
  <c r="CC158" i="6"/>
  <c r="CD158" i="6" s="1"/>
  <c r="CC157" i="6"/>
  <c r="CD157" i="6" s="1"/>
  <c r="CC156" i="6"/>
  <c r="CD156" i="6" s="1"/>
  <c r="CC155" i="6"/>
  <c r="CD155" i="6" s="1"/>
  <c r="CC154" i="6"/>
  <c r="CD154" i="6" s="1"/>
  <c r="CC153" i="6"/>
  <c r="CD153" i="6" s="1"/>
  <c r="CC152" i="6"/>
  <c r="CD152" i="6" s="1"/>
  <c r="CC151" i="6"/>
  <c r="CD151" i="6" s="1"/>
  <c r="CC150" i="6"/>
  <c r="CD150" i="6" s="1"/>
  <c r="CC149" i="6"/>
  <c r="CD149" i="6" s="1"/>
  <c r="CC148" i="6"/>
  <c r="CD148" i="6" s="1"/>
  <c r="CC147" i="6"/>
  <c r="CD147" i="6" s="1"/>
  <c r="CC146" i="6"/>
  <c r="CD146" i="6" s="1"/>
  <c r="CC145" i="6"/>
  <c r="CD145" i="6" s="1"/>
  <c r="CC144" i="6"/>
  <c r="CD144" i="6" s="1"/>
  <c r="CC143" i="6"/>
  <c r="CD143" i="6" s="1"/>
  <c r="CC142" i="6"/>
  <c r="CD142" i="6" s="1"/>
  <c r="CC141" i="6"/>
  <c r="CD141" i="6" s="1"/>
  <c r="CC140" i="6"/>
  <c r="CD140" i="6" s="1"/>
  <c r="CC139" i="6"/>
  <c r="CD139" i="6" s="1"/>
  <c r="CC138" i="6"/>
  <c r="CD138" i="6" s="1"/>
  <c r="CC137" i="6"/>
  <c r="CD137" i="6" s="1"/>
  <c r="CC136" i="6"/>
  <c r="CD136" i="6" s="1"/>
  <c r="CC135" i="6"/>
  <c r="CD135" i="6" s="1"/>
  <c r="CC134" i="6"/>
  <c r="CD134" i="6" s="1"/>
  <c r="CC133" i="6"/>
  <c r="CD133" i="6" s="1"/>
  <c r="CC132" i="6"/>
  <c r="CD132" i="6" s="1"/>
  <c r="CC131" i="6"/>
  <c r="CD131" i="6" s="1"/>
  <c r="CC130" i="6"/>
  <c r="CD130" i="6" s="1"/>
  <c r="CC129" i="6"/>
  <c r="CD129" i="6" s="1"/>
  <c r="CC128" i="6"/>
  <c r="CD128" i="6" s="1"/>
  <c r="CC127" i="6"/>
  <c r="CD127" i="6" s="1"/>
  <c r="CC126" i="6"/>
  <c r="CD126" i="6" s="1"/>
  <c r="CC125" i="6"/>
  <c r="CD125" i="6" s="1"/>
  <c r="CC124" i="6"/>
  <c r="CD124" i="6" s="1"/>
  <c r="CC123" i="6"/>
  <c r="CD123" i="6" s="1"/>
  <c r="CC122" i="6"/>
  <c r="CD122" i="6" s="1"/>
  <c r="CC121" i="6"/>
  <c r="CD121" i="6" s="1"/>
  <c r="CC120" i="6"/>
  <c r="CD120" i="6" s="1"/>
  <c r="CC119" i="6"/>
  <c r="CD119" i="6" s="1"/>
  <c r="CC118" i="6"/>
  <c r="CD118" i="6" s="1"/>
  <c r="CC117" i="6"/>
  <c r="CD117" i="6" s="1"/>
  <c r="CC116" i="6"/>
  <c r="CD116" i="6" s="1"/>
  <c r="CC115" i="6"/>
  <c r="CD115" i="6" s="1"/>
  <c r="CC114" i="6"/>
  <c r="CD114" i="6" s="1"/>
  <c r="CC113" i="6"/>
  <c r="CD113" i="6" s="1"/>
  <c r="CC112" i="6"/>
  <c r="CD112" i="6" s="1"/>
  <c r="CC111" i="6"/>
  <c r="CD111" i="6" s="1"/>
  <c r="CC110" i="6"/>
  <c r="CD110" i="6" s="1"/>
  <c r="CC109" i="6"/>
  <c r="CD109" i="6" s="1"/>
  <c r="CC108" i="6"/>
  <c r="CD108" i="6" s="1"/>
  <c r="CC107" i="6"/>
  <c r="CD107" i="6" s="1"/>
  <c r="CC106" i="6"/>
  <c r="CD106" i="6" s="1"/>
  <c r="CC105" i="6"/>
  <c r="CD105" i="6" s="1"/>
  <c r="CC104" i="6"/>
  <c r="CD104" i="6" s="1"/>
  <c r="CC103" i="6"/>
  <c r="CD103" i="6" s="1"/>
  <c r="CC102" i="6"/>
  <c r="CD102" i="6" s="1"/>
  <c r="CC101" i="6"/>
  <c r="CD101" i="6" s="1"/>
  <c r="CC100" i="6"/>
  <c r="CD100" i="6" s="1"/>
  <c r="CC99" i="6"/>
  <c r="CD99" i="6" s="1"/>
  <c r="CC98" i="6"/>
  <c r="CD98" i="6" s="1"/>
  <c r="CC97" i="6"/>
  <c r="CD97" i="6" s="1"/>
  <c r="CC96" i="6"/>
  <c r="CD96" i="6" s="1"/>
  <c r="CC95" i="6"/>
  <c r="CD95" i="6" s="1"/>
  <c r="CC94" i="6"/>
  <c r="CD94" i="6" s="1"/>
  <c r="CC93" i="6"/>
  <c r="CD93" i="6" s="1"/>
  <c r="CC92" i="6"/>
  <c r="CD92" i="6" s="1"/>
  <c r="CC91" i="6"/>
  <c r="CD91" i="6" s="1"/>
  <c r="CC90" i="6"/>
  <c r="CD90" i="6" s="1"/>
  <c r="CC89" i="6"/>
  <c r="CD89" i="6" s="1"/>
  <c r="CC88" i="6"/>
  <c r="CD88" i="6" s="1"/>
  <c r="CC87" i="6"/>
  <c r="CD87" i="6" s="1"/>
  <c r="CC86" i="6"/>
  <c r="CD86" i="6" s="1"/>
  <c r="CC85" i="6"/>
  <c r="CD85" i="6" s="1"/>
  <c r="CC84" i="6"/>
  <c r="CD84" i="6" s="1"/>
  <c r="CC83" i="6"/>
  <c r="CD83" i="6" s="1"/>
  <c r="CC82" i="6"/>
  <c r="CD82" i="6" s="1"/>
  <c r="CC81" i="6"/>
  <c r="CD81" i="6" s="1"/>
  <c r="CC80" i="6"/>
  <c r="CD80" i="6" s="1"/>
  <c r="CC79" i="6"/>
  <c r="CD79" i="6" s="1"/>
  <c r="CC78" i="6"/>
  <c r="CD78" i="6" s="1"/>
  <c r="CC77" i="6"/>
  <c r="CD77" i="6" s="1"/>
  <c r="CC76" i="6"/>
  <c r="CD76" i="6" s="1"/>
  <c r="CC75" i="6"/>
  <c r="CD75" i="6" s="1"/>
  <c r="CC74" i="6"/>
  <c r="CD74" i="6" s="1"/>
  <c r="CC73" i="6"/>
  <c r="CD73" i="6" s="1"/>
  <c r="CC72" i="6"/>
  <c r="CD72" i="6" s="1"/>
  <c r="CC71" i="6"/>
  <c r="CD71" i="6" s="1"/>
  <c r="CC70" i="6"/>
  <c r="CD70" i="6" s="1"/>
  <c r="CC69" i="6"/>
  <c r="CD69" i="6" s="1"/>
  <c r="CC68" i="6"/>
  <c r="CD68" i="6" s="1"/>
  <c r="CC67" i="6"/>
  <c r="CD67" i="6" s="1"/>
  <c r="CC66" i="6"/>
  <c r="CD66" i="6" s="1"/>
  <c r="CC65" i="6"/>
  <c r="CD65" i="6" s="1"/>
  <c r="CC64" i="6"/>
  <c r="CD64" i="6" s="1"/>
  <c r="CC63" i="6"/>
  <c r="CD63" i="6" s="1"/>
  <c r="CC62" i="6"/>
  <c r="CD62" i="6" s="1"/>
  <c r="CC61" i="6"/>
  <c r="CD61" i="6" s="1"/>
  <c r="CC60" i="6"/>
  <c r="CD60" i="6" s="1"/>
  <c r="CC59" i="6"/>
  <c r="CD59" i="6" s="1"/>
  <c r="CC58" i="6"/>
  <c r="CD58" i="6" s="1"/>
  <c r="CC57" i="6"/>
  <c r="CD57" i="6" s="1"/>
  <c r="CC56" i="6"/>
  <c r="CD56" i="6" s="1"/>
  <c r="CC55" i="6"/>
  <c r="CD55" i="6" s="1"/>
  <c r="CC54" i="6"/>
  <c r="CD54" i="6" s="1"/>
  <c r="CC53" i="6"/>
  <c r="CD53" i="6" s="1"/>
  <c r="CC52" i="6"/>
  <c r="CD52" i="6" s="1"/>
  <c r="CC51" i="6"/>
  <c r="CD51" i="6" s="1"/>
  <c r="CC50" i="6"/>
  <c r="CD50" i="6" s="1"/>
  <c r="CC49" i="6"/>
  <c r="CD49" i="6" s="1"/>
  <c r="CC48" i="6"/>
  <c r="CD48" i="6" s="1"/>
  <c r="CC47" i="6"/>
  <c r="CD47" i="6" s="1"/>
  <c r="CC46" i="6"/>
  <c r="CD46" i="6" s="1"/>
  <c r="CC45" i="6"/>
  <c r="CD45" i="6" s="1"/>
  <c r="CC44" i="6"/>
  <c r="CD44" i="6" s="1"/>
  <c r="CC43" i="6"/>
  <c r="CD43" i="6" s="1"/>
  <c r="CC42" i="6"/>
  <c r="CD42" i="6" s="1"/>
  <c r="CC41" i="6"/>
  <c r="CD41" i="6" s="1"/>
  <c r="CC40" i="6"/>
  <c r="CD40" i="6" s="1"/>
  <c r="CC39" i="6"/>
  <c r="CD39" i="6" s="1"/>
  <c r="CC38" i="6"/>
  <c r="CD38" i="6" s="1"/>
  <c r="CC37" i="6"/>
  <c r="CD37" i="6" s="1"/>
  <c r="CC36" i="6"/>
  <c r="CD36" i="6" s="1"/>
  <c r="CC35" i="6"/>
  <c r="CD35" i="6" s="1"/>
  <c r="CC34" i="6"/>
  <c r="CD34" i="6" s="1"/>
  <c r="CC33" i="6"/>
  <c r="CD33" i="6" s="1"/>
  <c r="CC32" i="6"/>
  <c r="CD32" i="6" s="1"/>
  <c r="CC31" i="6"/>
  <c r="CD31" i="6" s="1"/>
  <c r="CC30" i="6"/>
  <c r="CD30" i="6" s="1"/>
  <c r="CC29" i="6"/>
  <c r="CD29" i="6" s="1"/>
  <c r="CC28" i="6"/>
  <c r="CD28" i="6" s="1"/>
  <c r="CC27" i="6"/>
  <c r="CD27" i="6" s="1"/>
  <c r="CC26" i="6"/>
  <c r="CD26" i="6" s="1"/>
  <c r="CC25" i="6"/>
  <c r="CD25" i="6" s="1"/>
  <c r="CC24" i="6"/>
  <c r="CD24" i="6" s="1"/>
  <c r="CC23" i="6"/>
  <c r="CD23" i="6" s="1"/>
  <c r="CC22" i="6"/>
  <c r="CD22" i="6" s="1"/>
  <c r="CC21" i="6"/>
  <c r="CD21" i="6" s="1"/>
  <c r="CC20" i="6"/>
  <c r="CD20" i="6" s="1"/>
  <c r="CB655" i="6"/>
  <c r="CB654" i="6"/>
  <c r="CB653" i="6"/>
  <c r="CB652" i="6"/>
  <c r="CB643" i="6"/>
  <c r="CB642" i="6"/>
  <c r="CB638" i="6"/>
  <c r="CB635" i="6"/>
  <c r="CB634" i="6"/>
  <c r="CB633" i="6"/>
  <c r="CB632" i="6"/>
  <c r="CB631" i="6"/>
  <c r="CB630" i="6"/>
  <c r="CB629" i="6"/>
  <c r="CB628" i="6"/>
  <c r="CB627" i="6"/>
  <c r="CB626" i="6"/>
  <c r="CB625" i="6"/>
  <c r="CB624" i="6"/>
  <c r="CB623" i="6"/>
  <c r="CB622" i="6"/>
  <c r="CB621" i="6"/>
  <c r="CB620" i="6"/>
  <c r="CB619" i="6"/>
  <c r="CB618" i="6"/>
  <c r="CB617" i="6"/>
  <c r="CB616" i="6"/>
  <c r="CB615" i="6"/>
  <c r="CB614" i="6"/>
  <c r="CB613" i="6"/>
  <c r="CB612" i="6"/>
  <c r="CB611" i="6"/>
  <c r="CB610" i="6"/>
  <c r="CB609" i="6"/>
  <c r="CB608" i="6"/>
  <c r="CB607" i="6"/>
  <c r="CB606" i="6"/>
  <c r="CB605" i="6"/>
  <c r="CB604" i="6"/>
  <c r="CB603" i="6"/>
  <c r="CB602" i="6"/>
  <c r="CB601" i="6"/>
  <c r="CB600" i="6"/>
  <c r="CB599" i="6"/>
  <c r="CB598" i="6"/>
  <c r="CB597" i="6"/>
  <c r="CB596" i="6"/>
  <c r="CB595" i="6"/>
  <c r="CB594" i="6"/>
  <c r="CB593" i="6"/>
  <c r="CB592" i="6"/>
  <c r="CB591" i="6"/>
  <c r="CB590" i="6"/>
  <c r="CB589" i="6"/>
  <c r="CB588" i="6"/>
  <c r="CB587" i="6"/>
  <c r="CB586" i="6"/>
  <c r="CB585" i="6"/>
  <c r="CB584" i="6"/>
  <c r="CB583" i="6"/>
  <c r="CB582" i="6"/>
  <c r="CB581" i="6"/>
  <c r="CB580" i="6"/>
  <c r="CB579" i="6"/>
  <c r="CB578" i="6"/>
  <c r="CB577" i="6"/>
  <c r="CB576" i="6"/>
  <c r="CB575" i="6"/>
  <c r="CB574" i="6"/>
  <c r="CB572" i="6"/>
  <c r="CB571" i="6"/>
  <c r="CB570" i="6"/>
  <c r="CB569" i="6"/>
  <c r="CB568" i="6"/>
  <c r="CB567" i="6"/>
  <c r="CB566" i="6"/>
  <c r="CB565" i="6"/>
  <c r="CB564" i="6"/>
  <c r="CB563" i="6"/>
  <c r="CB562" i="6"/>
  <c r="CB561" i="6"/>
  <c r="CB560" i="6"/>
  <c r="CB559" i="6"/>
  <c r="CB558" i="6"/>
  <c r="CB557" i="6"/>
  <c r="CB556" i="6"/>
  <c r="CB555" i="6"/>
  <c r="CB554" i="6"/>
  <c r="CB553" i="6"/>
  <c r="CB552" i="6"/>
  <c r="CB551" i="6"/>
  <c r="CB550" i="6"/>
  <c r="CB549" i="6"/>
  <c r="CB548" i="6"/>
  <c r="CB547" i="6"/>
  <c r="CB546" i="6"/>
  <c r="CB545" i="6"/>
  <c r="CB542" i="6"/>
  <c r="CB541" i="6"/>
  <c r="CB540" i="6"/>
  <c r="CB539" i="6"/>
  <c r="CB538" i="6"/>
  <c r="CB537" i="6"/>
  <c r="CB536" i="6"/>
  <c r="CB535" i="6"/>
  <c r="CB534" i="6"/>
  <c r="CB533" i="6"/>
  <c r="CB532" i="6"/>
  <c r="CB531" i="6"/>
  <c r="CB530" i="6"/>
  <c r="CB526" i="6"/>
  <c r="CB523" i="6"/>
  <c r="CB522" i="6"/>
  <c r="CB521" i="6"/>
  <c r="CB520" i="6"/>
  <c r="CB519" i="6"/>
  <c r="CB518" i="6"/>
  <c r="CB517" i="6"/>
  <c r="CB516" i="6"/>
  <c r="CB515" i="6"/>
  <c r="CB514" i="6"/>
  <c r="CB513" i="6"/>
  <c r="CB512" i="6"/>
  <c r="CB511" i="6"/>
  <c r="CB510" i="6"/>
  <c r="CB509" i="6"/>
  <c r="CB508" i="6"/>
  <c r="CB507" i="6"/>
  <c r="CB506" i="6"/>
  <c r="CB501" i="6"/>
  <c r="CB500" i="6"/>
  <c r="CB499" i="6"/>
  <c r="CB498" i="6"/>
  <c r="CB497" i="6"/>
  <c r="CB495" i="6"/>
  <c r="CB494" i="6"/>
  <c r="CB493" i="6"/>
  <c r="CB492" i="6"/>
  <c r="CB491" i="6"/>
  <c r="CB490" i="6"/>
  <c r="CB489" i="6"/>
  <c r="CB488" i="6"/>
  <c r="CB487" i="6"/>
  <c r="CB486" i="6"/>
  <c r="CB485" i="6"/>
  <c r="CB484" i="6"/>
  <c r="CB483" i="6"/>
  <c r="CB482" i="6"/>
  <c r="CB481" i="6"/>
  <c r="CB480" i="6"/>
  <c r="CB479" i="6"/>
  <c r="CB478" i="6"/>
  <c r="CB477" i="6"/>
  <c r="CB475" i="6"/>
  <c r="CB474" i="6"/>
  <c r="CB473" i="6"/>
  <c r="CB472" i="6"/>
  <c r="CB471" i="6"/>
  <c r="CB470" i="6"/>
  <c r="CB469" i="6"/>
  <c r="CB468" i="6"/>
  <c r="CB467" i="6"/>
  <c r="CB466" i="6"/>
  <c r="CB465" i="6"/>
  <c r="CB464" i="6"/>
  <c r="CB463" i="6"/>
  <c r="CB462" i="6"/>
  <c r="CB461" i="6"/>
  <c r="CB460" i="6"/>
  <c r="CB459" i="6"/>
  <c r="CB458" i="6"/>
  <c r="CB457" i="6"/>
  <c r="CB456" i="6"/>
  <c r="CB455" i="6"/>
  <c r="CB454" i="6"/>
  <c r="CB453" i="6"/>
  <c r="CB452" i="6"/>
  <c r="CB451" i="6"/>
  <c r="CB450" i="6"/>
  <c r="CB449" i="6"/>
  <c r="CB448" i="6"/>
  <c r="CB447" i="6"/>
  <c r="CB446" i="6"/>
  <c r="CB445" i="6"/>
  <c r="CB444" i="6"/>
  <c r="CB443" i="6"/>
  <c r="CB439" i="6"/>
  <c r="CB438" i="6"/>
  <c r="CB437" i="6"/>
  <c r="CB436" i="6"/>
  <c r="CB435" i="6"/>
  <c r="CB432" i="6"/>
  <c r="CB430" i="6"/>
  <c r="CB428" i="6"/>
  <c r="CB427" i="6"/>
  <c r="CB426" i="6"/>
  <c r="CB425" i="6"/>
  <c r="CB424" i="6"/>
  <c r="CB423" i="6"/>
  <c r="CB422" i="6"/>
  <c r="CB421" i="6"/>
  <c r="CB420" i="6"/>
  <c r="CB419" i="6"/>
  <c r="CB418" i="6"/>
  <c r="CB417" i="6"/>
  <c r="CB416" i="6"/>
  <c r="CB415" i="6"/>
  <c r="CB414" i="6"/>
  <c r="CB413" i="6"/>
  <c r="CB412" i="6"/>
  <c r="CB411" i="6"/>
  <c r="CB410" i="6"/>
  <c r="CB409" i="6"/>
  <c r="CB408" i="6"/>
  <c r="CB407" i="6"/>
  <c r="CB406" i="6"/>
  <c r="CB405" i="6"/>
  <c r="CB404" i="6"/>
  <c r="CB403" i="6"/>
  <c r="CB402" i="6"/>
  <c r="CB401" i="6"/>
  <c r="CB400" i="6"/>
  <c r="CB399" i="6"/>
  <c r="CB398" i="6"/>
  <c r="CB397" i="6"/>
  <c r="CB393" i="6"/>
  <c r="CB392" i="6"/>
  <c r="CB391" i="6"/>
  <c r="CB390" i="6"/>
  <c r="CB389" i="6"/>
  <c r="CB388" i="6"/>
  <c r="CB387" i="6"/>
  <c r="CB386" i="6"/>
  <c r="CB384" i="6"/>
  <c r="CB383" i="6"/>
  <c r="CB382" i="6"/>
  <c r="CB381" i="6"/>
  <c r="CB380" i="6"/>
  <c r="CB379" i="6"/>
  <c r="CB378" i="6"/>
  <c r="CB377" i="6"/>
  <c r="CB376" i="6"/>
  <c r="CB375" i="6"/>
  <c r="CB374" i="6"/>
  <c r="CB373" i="6"/>
  <c r="CB372" i="6"/>
  <c r="CB371" i="6"/>
  <c r="CB370" i="6"/>
  <c r="CB369" i="6"/>
  <c r="CB368" i="6"/>
  <c r="CB367" i="6"/>
  <c r="CB366" i="6"/>
  <c r="CB365" i="6"/>
  <c r="CB364" i="6"/>
  <c r="CB363" i="6"/>
  <c r="CB362" i="6"/>
  <c r="CB361" i="6"/>
  <c r="CB360" i="6"/>
  <c r="CB359" i="6"/>
  <c r="CB358" i="6"/>
  <c r="CB357" i="6"/>
  <c r="CB355" i="6"/>
  <c r="CB354" i="6"/>
  <c r="CB353" i="6"/>
  <c r="CB350" i="6"/>
  <c r="CB349" i="6"/>
  <c r="CB348" i="6"/>
  <c r="CB347" i="6"/>
  <c r="CB346" i="6"/>
  <c r="CB345" i="6"/>
  <c r="CB344" i="6"/>
  <c r="CB343" i="6"/>
  <c r="CB342" i="6"/>
  <c r="CB341" i="6"/>
  <c r="CB340" i="6"/>
  <c r="CB339" i="6"/>
  <c r="CB338" i="6"/>
  <c r="CB337" i="6"/>
  <c r="CB336" i="6"/>
  <c r="CB335" i="6"/>
  <c r="CB334" i="6"/>
  <c r="CB333" i="6"/>
  <c r="CB332" i="6"/>
  <c r="CB331" i="6"/>
  <c r="CB330" i="6"/>
  <c r="CB329" i="6"/>
  <c r="CB328" i="6"/>
  <c r="CB327" i="6"/>
  <c r="CB326" i="6"/>
  <c r="CB325" i="6"/>
  <c r="CB324" i="6"/>
  <c r="CB323" i="6"/>
  <c r="CB322" i="6"/>
  <c r="CB321" i="6"/>
  <c r="CB320" i="6"/>
  <c r="CB319" i="6"/>
  <c r="CB318" i="6"/>
  <c r="CB317" i="6"/>
  <c r="CB316" i="6"/>
  <c r="CB315" i="6"/>
  <c r="CB314" i="6"/>
  <c r="CB313" i="6"/>
  <c r="CB312" i="6"/>
  <c r="CB311" i="6"/>
  <c r="CB310" i="6"/>
  <c r="CB309" i="6"/>
  <c r="CB308" i="6"/>
  <c r="CB307" i="6"/>
  <c r="CB306" i="6"/>
  <c r="CB305" i="6"/>
  <c r="CB304" i="6"/>
  <c r="CB303" i="6"/>
  <c r="CB302" i="6"/>
  <c r="CB301" i="6"/>
  <c r="CB300" i="6"/>
  <c r="CB299" i="6"/>
  <c r="CB298" i="6"/>
  <c r="CB297" i="6"/>
  <c r="CB296" i="6"/>
  <c r="CB295" i="6"/>
  <c r="CB294" i="6"/>
  <c r="CB293" i="6"/>
  <c r="CB292" i="6"/>
  <c r="CB291" i="6"/>
  <c r="CB290" i="6"/>
  <c r="CB289" i="6"/>
  <c r="CB288" i="6"/>
  <c r="CB287" i="6"/>
  <c r="CB286" i="6"/>
  <c r="CB285" i="6"/>
  <c r="CB284" i="6"/>
  <c r="CB283" i="6"/>
  <c r="CB282" i="6"/>
  <c r="CB281" i="6"/>
  <c r="CB280" i="6"/>
  <c r="CB279" i="6"/>
  <c r="CB278" i="6"/>
  <c r="CB277" i="6"/>
  <c r="CB276" i="6"/>
  <c r="CB275" i="6"/>
  <c r="CB274" i="6"/>
  <c r="CB273" i="6"/>
  <c r="CB272" i="6"/>
  <c r="CB270" i="6"/>
  <c r="CB269" i="6"/>
  <c r="CB268" i="6"/>
  <c r="CB267" i="6"/>
  <c r="CB266" i="6"/>
  <c r="CB265" i="6"/>
  <c r="CB264" i="6"/>
  <c r="CB263" i="6"/>
  <c r="CB262" i="6"/>
  <c r="CB261" i="6"/>
  <c r="CB260" i="6"/>
  <c r="CB259" i="6"/>
  <c r="CB258" i="6"/>
  <c r="CB257" i="6"/>
  <c r="CB256" i="6"/>
  <c r="CB255" i="6"/>
  <c r="CB254" i="6"/>
  <c r="CB253" i="6"/>
  <c r="CB252" i="6"/>
  <c r="CB251" i="6"/>
  <c r="CB250" i="6"/>
  <c r="CB249" i="6"/>
  <c r="CB248" i="6"/>
  <c r="CB247" i="6"/>
  <c r="CB246" i="6"/>
  <c r="CB245" i="6"/>
  <c r="CB244" i="6"/>
  <c r="CB243" i="6"/>
  <c r="CB242" i="6"/>
  <c r="CB241" i="6"/>
  <c r="CB240" i="6"/>
  <c r="CB239" i="6"/>
  <c r="CB238" i="6"/>
  <c r="CB237" i="6"/>
  <c r="CB236" i="6"/>
  <c r="CB235" i="6"/>
  <c r="CB234" i="6"/>
  <c r="CB233" i="6"/>
  <c r="CB232" i="6"/>
  <c r="CB231" i="6"/>
  <c r="CB230" i="6"/>
  <c r="CB229" i="6"/>
  <c r="CB228" i="6"/>
  <c r="CB227" i="6"/>
  <c r="CB226" i="6"/>
  <c r="CB225" i="6"/>
  <c r="CB224" i="6"/>
  <c r="CB223" i="6"/>
  <c r="CB222" i="6"/>
  <c r="CB221" i="6"/>
  <c r="CB220" i="6"/>
  <c r="CB219" i="6"/>
  <c r="CB218" i="6"/>
  <c r="CB217" i="6"/>
  <c r="CB216" i="6"/>
  <c r="CB215" i="6"/>
  <c r="CB214" i="6"/>
  <c r="CB213" i="6"/>
  <c r="CB212" i="6"/>
  <c r="CB211" i="6"/>
  <c r="CB210" i="6"/>
  <c r="CB209" i="6"/>
  <c r="CB208" i="6"/>
  <c r="CB207" i="6"/>
  <c r="CB206" i="6"/>
  <c r="CB205" i="6"/>
  <c r="CB204" i="6"/>
  <c r="CB203" i="6"/>
  <c r="CB202" i="6"/>
  <c r="CB201" i="6"/>
  <c r="CB200" i="6"/>
  <c r="CB199" i="6"/>
  <c r="CB198" i="6"/>
  <c r="CB197" i="6"/>
  <c r="CB196" i="6"/>
  <c r="CB195" i="6"/>
  <c r="CB194" i="6"/>
  <c r="CB193" i="6"/>
  <c r="CB192" i="6"/>
  <c r="CB191" i="6"/>
  <c r="CB190" i="6"/>
  <c r="CB189" i="6"/>
  <c r="CB188" i="6"/>
  <c r="CB187" i="6"/>
  <c r="CB186" i="6"/>
  <c r="CB185" i="6"/>
  <c r="CB184" i="6"/>
  <c r="CB183" i="6"/>
  <c r="CB182" i="6"/>
  <c r="CB181" i="6"/>
  <c r="CB180" i="6"/>
  <c r="CB179" i="6"/>
  <c r="CB178" i="6"/>
  <c r="CB177" i="6"/>
  <c r="CB176" i="6"/>
  <c r="CB175" i="6"/>
  <c r="CB174" i="6"/>
  <c r="CB173" i="6"/>
  <c r="CB172" i="6"/>
  <c r="CB171" i="6"/>
  <c r="CB170" i="6"/>
  <c r="CB169" i="6"/>
  <c r="CB168" i="6"/>
  <c r="CB167" i="6"/>
  <c r="CB166" i="6"/>
  <c r="CB165" i="6"/>
  <c r="CB164" i="6"/>
  <c r="CB163" i="6"/>
  <c r="CB162" i="6"/>
  <c r="CB161" i="6"/>
  <c r="CB160" i="6"/>
  <c r="CB159" i="6"/>
  <c r="CB158" i="6"/>
  <c r="CB157" i="6"/>
  <c r="CB156" i="6"/>
  <c r="CB155" i="6"/>
  <c r="CB154" i="6"/>
  <c r="CB153" i="6"/>
  <c r="CB152" i="6"/>
  <c r="CB151" i="6"/>
  <c r="CB150" i="6"/>
  <c r="CB149" i="6"/>
  <c r="CB148" i="6"/>
  <c r="CB147" i="6"/>
  <c r="CB146" i="6"/>
  <c r="CB145" i="6"/>
  <c r="CB144" i="6"/>
  <c r="CB143" i="6"/>
  <c r="CB142" i="6"/>
  <c r="CB141" i="6"/>
  <c r="CB140" i="6"/>
  <c r="CB139" i="6"/>
  <c r="CB138" i="6"/>
  <c r="CB137" i="6"/>
  <c r="CB136" i="6"/>
  <c r="CB135" i="6"/>
  <c r="CB134" i="6"/>
  <c r="CB133" i="6"/>
  <c r="CB132" i="6"/>
  <c r="CB131" i="6"/>
  <c r="CB130" i="6"/>
  <c r="CB129" i="6"/>
  <c r="CB128" i="6"/>
  <c r="CB127" i="6"/>
  <c r="CB126" i="6"/>
  <c r="CB125" i="6"/>
  <c r="CB124" i="6"/>
  <c r="CB123" i="6"/>
  <c r="CB122" i="6"/>
  <c r="CB121" i="6"/>
  <c r="CB120" i="6"/>
  <c r="CB119" i="6"/>
  <c r="CB118" i="6"/>
  <c r="CB117" i="6"/>
  <c r="CB116" i="6"/>
  <c r="CB115" i="6"/>
  <c r="CB114" i="6"/>
  <c r="CB113" i="6"/>
  <c r="CB112" i="6"/>
  <c r="CB111" i="6"/>
  <c r="CB110" i="6"/>
  <c r="CB109" i="6"/>
  <c r="CB108" i="6"/>
  <c r="CB107" i="6"/>
  <c r="CB106" i="6"/>
  <c r="CB105" i="6"/>
  <c r="CB104" i="6"/>
  <c r="CB103" i="6"/>
  <c r="CB102" i="6"/>
  <c r="CB101" i="6"/>
  <c r="CB100" i="6"/>
  <c r="CB99" i="6"/>
  <c r="CB98" i="6"/>
  <c r="CB97" i="6"/>
  <c r="CB96" i="6"/>
  <c r="CB95" i="6"/>
  <c r="CB94" i="6"/>
  <c r="CB93" i="6"/>
  <c r="CB92" i="6"/>
  <c r="CB91" i="6"/>
  <c r="CB90" i="6"/>
  <c r="CB89" i="6"/>
  <c r="CB88" i="6"/>
  <c r="CB87" i="6"/>
  <c r="CB86" i="6"/>
  <c r="CB85" i="6"/>
  <c r="CB84" i="6"/>
  <c r="CB83" i="6"/>
  <c r="CB82" i="6"/>
  <c r="CB81" i="6"/>
  <c r="CB80" i="6"/>
  <c r="CB79" i="6"/>
  <c r="CB78" i="6"/>
  <c r="CB77" i="6"/>
  <c r="CB76" i="6"/>
  <c r="CB75" i="6"/>
  <c r="CB74" i="6"/>
  <c r="CB73" i="6"/>
  <c r="CB72" i="6"/>
  <c r="CB71" i="6"/>
  <c r="CB70" i="6"/>
  <c r="CB69" i="6"/>
  <c r="CB68" i="6"/>
  <c r="CB67" i="6"/>
  <c r="CB66" i="6"/>
  <c r="CB65" i="6"/>
  <c r="CB64" i="6"/>
  <c r="CB63" i="6"/>
  <c r="CB62" i="6"/>
  <c r="CB61" i="6"/>
  <c r="CB60" i="6"/>
  <c r="CB59" i="6"/>
  <c r="CB58" i="6"/>
  <c r="CB57" i="6"/>
  <c r="CB56" i="6"/>
  <c r="CB55" i="6"/>
  <c r="CB54" i="6"/>
  <c r="CB53" i="6"/>
  <c r="CB52" i="6"/>
  <c r="CB51" i="6"/>
  <c r="CB50" i="6"/>
  <c r="CB49" i="6"/>
  <c r="CB48" i="6"/>
  <c r="CB47" i="6"/>
  <c r="CB46" i="6"/>
  <c r="CB45" i="6"/>
  <c r="CB44" i="6"/>
  <c r="CB43" i="6"/>
  <c r="CB42" i="6"/>
  <c r="CB41" i="6"/>
  <c r="CB40" i="6"/>
  <c r="CB39" i="6"/>
  <c r="CB38" i="6"/>
  <c r="CB37" i="6"/>
  <c r="CB36" i="6"/>
  <c r="CB35" i="6"/>
  <c r="CB34" i="6"/>
  <c r="CB33" i="6"/>
  <c r="CB32" i="6"/>
  <c r="CB31" i="6"/>
  <c r="CB30" i="6"/>
  <c r="CB29" i="6"/>
  <c r="CB28" i="6"/>
  <c r="CB27" i="6"/>
  <c r="CB26" i="6"/>
  <c r="CB25" i="6"/>
  <c r="CB24" i="6"/>
  <c r="CB23" i="6"/>
  <c r="CB22" i="6"/>
  <c r="CB21" i="6"/>
  <c r="CB20" i="6"/>
  <c r="CA655" i="6"/>
  <c r="CA654" i="6"/>
  <c r="CA653" i="6"/>
  <c r="CA652" i="6"/>
  <c r="CA643" i="6"/>
  <c r="CA642" i="6"/>
  <c r="CA638" i="6"/>
  <c r="CA635" i="6"/>
  <c r="CA634" i="6"/>
  <c r="CA633" i="6"/>
  <c r="CA632" i="6"/>
  <c r="CA631" i="6"/>
  <c r="CA630" i="6"/>
  <c r="CA629" i="6"/>
  <c r="CA628" i="6"/>
  <c r="CA627" i="6"/>
  <c r="CA626" i="6"/>
  <c r="CA625" i="6"/>
  <c r="CA624" i="6"/>
  <c r="CA623" i="6"/>
  <c r="CA622" i="6"/>
  <c r="CA621" i="6"/>
  <c r="CA620" i="6"/>
  <c r="CA619" i="6"/>
  <c r="CA618" i="6"/>
  <c r="CA617" i="6"/>
  <c r="CA616" i="6"/>
  <c r="CA615" i="6"/>
  <c r="CA614" i="6"/>
  <c r="CA613" i="6"/>
  <c r="CA612" i="6"/>
  <c r="CA611" i="6"/>
  <c r="CA610" i="6"/>
  <c r="CA609" i="6"/>
  <c r="CA608" i="6"/>
  <c r="CA607" i="6"/>
  <c r="CA606" i="6"/>
  <c r="CA605" i="6"/>
  <c r="CA604" i="6"/>
  <c r="CA603" i="6"/>
  <c r="CA602" i="6"/>
  <c r="CA601" i="6"/>
  <c r="CA600" i="6"/>
  <c r="CA599" i="6"/>
  <c r="CA598" i="6"/>
  <c r="CA597" i="6"/>
  <c r="CA596" i="6"/>
  <c r="CA595" i="6"/>
  <c r="CA594" i="6"/>
  <c r="CA593" i="6"/>
  <c r="CA592" i="6"/>
  <c r="CA591" i="6"/>
  <c r="CA590" i="6"/>
  <c r="CA589" i="6"/>
  <c r="CA588" i="6"/>
  <c r="CA587" i="6"/>
  <c r="CA586" i="6"/>
  <c r="CA585" i="6"/>
  <c r="CA584" i="6"/>
  <c r="CA583" i="6"/>
  <c r="CA582" i="6"/>
  <c r="CA581" i="6"/>
  <c r="CA580" i="6"/>
  <c r="CA579" i="6"/>
  <c r="CA578" i="6"/>
  <c r="CA577" i="6"/>
  <c r="CA576" i="6"/>
  <c r="CA575" i="6"/>
  <c r="CA574" i="6"/>
  <c r="CA572" i="6"/>
  <c r="CA571" i="6"/>
  <c r="CA570" i="6"/>
  <c r="CA569" i="6"/>
  <c r="CA568" i="6"/>
  <c r="CA567" i="6"/>
  <c r="CA566" i="6"/>
  <c r="CA565" i="6"/>
  <c r="CA564" i="6"/>
  <c r="CA563" i="6"/>
  <c r="CA562" i="6"/>
  <c r="CA561" i="6"/>
  <c r="CA560" i="6"/>
  <c r="CA559" i="6"/>
  <c r="CA558" i="6"/>
  <c r="CA557" i="6"/>
  <c r="CA556" i="6"/>
  <c r="CA555" i="6"/>
  <c r="CA554" i="6"/>
  <c r="CA553" i="6"/>
  <c r="CA552" i="6"/>
  <c r="CA551" i="6"/>
  <c r="CA550" i="6"/>
  <c r="CA549" i="6"/>
  <c r="CA548" i="6"/>
  <c r="CA547" i="6"/>
  <c r="CA546" i="6"/>
  <c r="CA545" i="6"/>
  <c r="CA542" i="6"/>
  <c r="CA541" i="6"/>
  <c r="CA540" i="6"/>
  <c r="CA539" i="6"/>
  <c r="CA538" i="6"/>
  <c r="CA537" i="6"/>
  <c r="CA536" i="6"/>
  <c r="CA535" i="6"/>
  <c r="CA534" i="6"/>
  <c r="CA533" i="6"/>
  <c r="CA532" i="6"/>
  <c r="CA531" i="6"/>
  <c r="CA530" i="6"/>
  <c r="CA526" i="6"/>
  <c r="CA523" i="6"/>
  <c r="CA522" i="6"/>
  <c r="CA521" i="6"/>
  <c r="CA520" i="6"/>
  <c r="CA519" i="6"/>
  <c r="CA518" i="6"/>
  <c r="CA517" i="6"/>
  <c r="CA516" i="6"/>
  <c r="CA515" i="6"/>
  <c r="CA514" i="6"/>
  <c r="CA513" i="6"/>
  <c r="CA512" i="6"/>
  <c r="CA511" i="6"/>
  <c r="CA510" i="6"/>
  <c r="CA509" i="6"/>
  <c r="CA508" i="6"/>
  <c r="CA507" i="6"/>
  <c r="CA506" i="6"/>
  <c r="CA501" i="6"/>
  <c r="CA500" i="6"/>
  <c r="CA499" i="6"/>
  <c r="CA498" i="6"/>
  <c r="CA497" i="6"/>
  <c r="CA495" i="6"/>
  <c r="CA494" i="6"/>
  <c r="CA493" i="6"/>
  <c r="CA492" i="6"/>
  <c r="CA491" i="6"/>
  <c r="CA490" i="6"/>
  <c r="CA489" i="6"/>
  <c r="CA488" i="6"/>
  <c r="CA487" i="6"/>
  <c r="CA486" i="6"/>
  <c r="CA485" i="6"/>
  <c r="CA484" i="6"/>
  <c r="CA483" i="6"/>
  <c r="CA482" i="6"/>
  <c r="CA481" i="6"/>
  <c r="CA480" i="6"/>
  <c r="CA479" i="6"/>
  <c r="CA478" i="6"/>
  <c r="CA477" i="6"/>
  <c r="CA475" i="6"/>
  <c r="CA474" i="6"/>
  <c r="CA473" i="6"/>
  <c r="CA472" i="6"/>
  <c r="CA471" i="6"/>
  <c r="CA470" i="6"/>
  <c r="CA469" i="6"/>
  <c r="CA468" i="6"/>
  <c r="CA467" i="6"/>
  <c r="CA466" i="6"/>
  <c r="CA465" i="6"/>
  <c r="CA464" i="6"/>
  <c r="CA463" i="6"/>
  <c r="CA462" i="6"/>
  <c r="CA461" i="6"/>
  <c r="CA460" i="6"/>
  <c r="CA459" i="6"/>
  <c r="CA458" i="6"/>
  <c r="CA457" i="6"/>
  <c r="CA456" i="6"/>
  <c r="CA455" i="6"/>
  <c r="CA454" i="6"/>
  <c r="CA453" i="6"/>
  <c r="CA452" i="6"/>
  <c r="CA451" i="6"/>
  <c r="CA450" i="6"/>
  <c r="CA449" i="6"/>
  <c r="CA448" i="6"/>
  <c r="CA447" i="6"/>
  <c r="CA446" i="6"/>
  <c r="CA445" i="6"/>
  <c r="CA444" i="6"/>
  <c r="CA443" i="6"/>
  <c r="CA439" i="6"/>
  <c r="CA438" i="6"/>
  <c r="CA437" i="6"/>
  <c r="CA436" i="6"/>
  <c r="CA435" i="6"/>
  <c r="CA432" i="6"/>
  <c r="CA430" i="6"/>
  <c r="CA428" i="6"/>
  <c r="CA427" i="6"/>
  <c r="CA426" i="6"/>
  <c r="CA425" i="6"/>
  <c r="CA424" i="6"/>
  <c r="CA423" i="6"/>
  <c r="CA422" i="6"/>
  <c r="CA421" i="6"/>
  <c r="CA420" i="6"/>
  <c r="CA419" i="6"/>
  <c r="CA418" i="6"/>
  <c r="CA417" i="6"/>
  <c r="CA416" i="6"/>
  <c r="CA415" i="6"/>
  <c r="CA414" i="6"/>
  <c r="CA413" i="6"/>
  <c r="CA412" i="6"/>
  <c r="CA411" i="6"/>
  <c r="CA410" i="6"/>
  <c r="CA409" i="6"/>
  <c r="CA408" i="6"/>
  <c r="CA407" i="6"/>
  <c r="CA406" i="6"/>
  <c r="CA405" i="6"/>
  <c r="CA404" i="6"/>
  <c r="CA403" i="6"/>
  <c r="CA402" i="6"/>
  <c r="CA401" i="6"/>
  <c r="CA400" i="6"/>
  <c r="CA399" i="6"/>
  <c r="CA398" i="6"/>
  <c r="CA397" i="6"/>
  <c r="CA393" i="6"/>
  <c r="CA392" i="6"/>
  <c r="CA391" i="6"/>
  <c r="CA390" i="6"/>
  <c r="CA389" i="6"/>
  <c r="CA388" i="6"/>
  <c r="CA387" i="6"/>
  <c r="CA386" i="6"/>
  <c r="CA384" i="6"/>
  <c r="CA383" i="6"/>
  <c r="CA382" i="6"/>
  <c r="CA381" i="6"/>
  <c r="CA380" i="6"/>
  <c r="CA379" i="6"/>
  <c r="CA378" i="6"/>
  <c r="CA377" i="6"/>
  <c r="CA376" i="6"/>
  <c r="CA375" i="6"/>
  <c r="CA374" i="6"/>
  <c r="CA373" i="6"/>
  <c r="CA372" i="6"/>
  <c r="CA371" i="6"/>
  <c r="CA370" i="6"/>
  <c r="CA369" i="6"/>
  <c r="CA368" i="6"/>
  <c r="CA367" i="6"/>
  <c r="CA366" i="6"/>
  <c r="CA365" i="6"/>
  <c r="CA364" i="6"/>
  <c r="CA363" i="6"/>
  <c r="CA362" i="6"/>
  <c r="CA361" i="6"/>
  <c r="CA360" i="6"/>
  <c r="CA359" i="6"/>
  <c r="CA358" i="6"/>
  <c r="CA357" i="6"/>
  <c r="CA355" i="6"/>
  <c r="CA354" i="6"/>
  <c r="CA353" i="6"/>
  <c r="CA350" i="6"/>
  <c r="CA349" i="6"/>
  <c r="CA348" i="6"/>
  <c r="CA347" i="6"/>
  <c r="CA346" i="6"/>
  <c r="CA345" i="6"/>
  <c r="CA344" i="6"/>
  <c r="CA343" i="6"/>
  <c r="CA342" i="6"/>
  <c r="CA341" i="6"/>
  <c r="CA340" i="6"/>
  <c r="CA339" i="6"/>
  <c r="CA338" i="6"/>
  <c r="CA337" i="6"/>
  <c r="CA336" i="6"/>
  <c r="CA335" i="6"/>
  <c r="CA334" i="6"/>
  <c r="CA333" i="6"/>
  <c r="CA332" i="6"/>
  <c r="CA331" i="6"/>
  <c r="CA330" i="6"/>
  <c r="CA329" i="6"/>
  <c r="CA328" i="6"/>
  <c r="CA327" i="6"/>
  <c r="CA326" i="6"/>
  <c r="CA325" i="6"/>
  <c r="CA324" i="6"/>
  <c r="CA323" i="6"/>
  <c r="CA322" i="6"/>
  <c r="CA321" i="6"/>
  <c r="CA320" i="6"/>
  <c r="CA319" i="6"/>
  <c r="CA318" i="6"/>
  <c r="CA317" i="6"/>
  <c r="CA316" i="6"/>
  <c r="CA315" i="6"/>
  <c r="CA314" i="6"/>
  <c r="CA313" i="6"/>
  <c r="CA312" i="6"/>
  <c r="CA311" i="6"/>
  <c r="CA310" i="6"/>
  <c r="CA309" i="6"/>
  <c r="CA308" i="6"/>
  <c r="CA307" i="6"/>
  <c r="CA306" i="6"/>
  <c r="CA305" i="6"/>
  <c r="CA304" i="6"/>
  <c r="CA303" i="6"/>
  <c r="CA302" i="6"/>
  <c r="CA301" i="6"/>
  <c r="CA300" i="6"/>
  <c r="CA299" i="6"/>
  <c r="CA298" i="6"/>
  <c r="CA297" i="6"/>
  <c r="CA296" i="6"/>
  <c r="CA295" i="6"/>
  <c r="CA294" i="6"/>
  <c r="CA293" i="6"/>
  <c r="CA292" i="6"/>
  <c r="CA291" i="6"/>
  <c r="CA290" i="6"/>
  <c r="CA289" i="6"/>
  <c r="CA288" i="6"/>
  <c r="CA287" i="6"/>
  <c r="CA286" i="6"/>
  <c r="CA285" i="6"/>
  <c r="CA284" i="6"/>
  <c r="CA283" i="6"/>
  <c r="CA282" i="6"/>
  <c r="CA281" i="6"/>
  <c r="CA280" i="6"/>
  <c r="CA279" i="6"/>
  <c r="CA278" i="6"/>
  <c r="CA277" i="6"/>
  <c r="CA276" i="6"/>
  <c r="CA275" i="6"/>
  <c r="CA274" i="6"/>
  <c r="CA273" i="6"/>
  <c r="CA272" i="6"/>
  <c r="CA270" i="6"/>
  <c r="CA269" i="6"/>
  <c r="CA268" i="6"/>
  <c r="CA267" i="6"/>
  <c r="CA266" i="6"/>
  <c r="CA265" i="6"/>
  <c r="CA264" i="6"/>
  <c r="CA263" i="6"/>
  <c r="CA262" i="6"/>
  <c r="CA261" i="6"/>
  <c r="CA260" i="6"/>
  <c r="CA259" i="6"/>
  <c r="CA258" i="6"/>
  <c r="CA257" i="6"/>
  <c r="CA256" i="6"/>
  <c r="CA255" i="6"/>
  <c r="CA254" i="6"/>
  <c r="CA253" i="6"/>
  <c r="CA252" i="6"/>
  <c r="CA251" i="6"/>
  <c r="CA250" i="6"/>
  <c r="CA249" i="6"/>
  <c r="CA248" i="6"/>
  <c r="CA247" i="6"/>
  <c r="CA246" i="6"/>
  <c r="CA245" i="6"/>
  <c r="CA244" i="6"/>
  <c r="CA243" i="6"/>
  <c r="CA242" i="6"/>
  <c r="CA241" i="6"/>
  <c r="CA240" i="6"/>
  <c r="CA239" i="6"/>
  <c r="CA238" i="6"/>
  <c r="CA237" i="6"/>
  <c r="CA236" i="6"/>
  <c r="CA235" i="6"/>
  <c r="CA234" i="6"/>
  <c r="CA233" i="6"/>
  <c r="CA232" i="6"/>
  <c r="CA231" i="6"/>
  <c r="CA230" i="6"/>
  <c r="CA229" i="6"/>
  <c r="CA228" i="6"/>
  <c r="CA227" i="6"/>
  <c r="CA226" i="6"/>
  <c r="CA225" i="6"/>
  <c r="CA224" i="6"/>
  <c r="CA223" i="6"/>
  <c r="CA222" i="6"/>
  <c r="CA221" i="6"/>
  <c r="CA220" i="6"/>
  <c r="CA219" i="6"/>
  <c r="CA218" i="6"/>
  <c r="CA217" i="6"/>
  <c r="CA216" i="6"/>
  <c r="CA215" i="6"/>
  <c r="CA214" i="6"/>
  <c r="CA213" i="6"/>
  <c r="CA212" i="6"/>
  <c r="CA211" i="6"/>
  <c r="CA210" i="6"/>
  <c r="CA209" i="6"/>
  <c r="CA208" i="6"/>
  <c r="CA207" i="6"/>
  <c r="CA206" i="6"/>
  <c r="CA205" i="6"/>
  <c r="CA204" i="6"/>
  <c r="CA203" i="6"/>
  <c r="CA202" i="6"/>
  <c r="CA201" i="6"/>
  <c r="CA200" i="6"/>
  <c r="CA199" i="6"/>
  <c r="CA198" i="6"/>
  <c r="CA197" i="6"/>
  <c r="CA196" i="6"/>
  <c r="CA195" i="6"/>
  <c r="CA194" i="6"/>
  <c r="CA193" i="6"/>
  <c r="CA192" i="6"/>
  <c r="CA191" i="6"/>
  <c r="CA190" i="6"/>
  <c r="CA189" i="6"/>
  <c r="CA188" i="6"/>
  <c r="CA187" i="6"/>
  <c r="CA186" i="6"/>
  <c r="CA185" i="6"/>
  <c r="CA184" i="6"/>
  <c r="CA183" i="6"/>
  <c r="CA182" i="6"/>
  <c r="CA181" i="6"/>
  <c r="CA180" i="6"/>
  <c r="CA179" i="6"/>
  <c r="CA178" i="6"/>
  <c r="CA177" i="6"/>
  <c r="CA176" i="6"/>
  <c r="CA175" i="6"/>
  <c r="CA174" i="6"/>
  <c r="CA173" i="6"/>
  <c r="CA172" i="6"/>
  <c r="CA171" i="6"/>
  <c r="CA170" i="6"/>
  <c r="CA169" i="6"/>
  <c r="CA168" i="6"/>
  <c r="CA167" i="6"/>
  <c r="CA166" i="6"/>
  <c r="CA165" i="6"/>
  <c r="CA164" i="6"/>
  <c r="CA163" i="6"/>
  <c r="CA162" i="6"/>
  <c r="CA161" i="6"/>
  <c r="CA160" i="6"/>
  <c r="CA159" i="6"/>
  <c r="CA158" i="6"/>
  <c r="CA157" i="6"/>
  <c r="CA156" i="6"/>
  <c r="CA155" i="6"/>
  <c r="CA154" i="6"/>
  <c r="CA153" i="6"/>
  <c r="CA152" i="6"/>
  <c r="CA151" i="6"/>
  <c r="CA150" i="6"/>
  <c r="CA149" i="6"/>
  <c r="CA148" i="6"/>
  <c r="CA147" i="6"/>
  <c r="CA146" i="6"/>
  <c r="CA145" i="6"/>
  <c r="CA144" i="6"/>
  <c r="CA143" i="6"/>
  <c r="CA142" i="6"/>
  <c r="CA141" i="6"/>
  <c r="CA140" i="6"/>
  <c r="CA139" i="6"/>
  <c r="CA138" i="6"/>
  <c r="CA137" i="6"/>
  <c r="CA136" i="6"/>
  <c r="CA135" i="6"/>
  <c r="CA134" i="6"/>
  <c r="CA133" i="6"/>
  <c r="CA132" i="6"/>
  <c r="CA131" i="6"/>
  <c r="CA130" i="6"/>
  <c r="CA129" i="6"/>
  <c r="CA128" i="6"/>
  <c r="CA127" i="6"/>
  <c r="CA126" i="6"/>
  <c r="CA125" i="6"/>
  <c r="CA124" i="6"/>
  <c r="CA123" i="6"/>
  <c r="CA122" i="6"/>
  <c r="CA121" i="6"/>
  <c r="CA120" i="6"/>
  <c r="CA119" i="6"/>
  <c r="CA118" i="6"/>
  <c r="CA117" i="6"/>
  <c r="CA116" i="6"/>
  <c r="CA115" i="6"/>
  <c r="CA114" i="6"/>
  <c r="CA113" i="6"/>
  <c r="CA112" i="6"/>
  <c r="CA111" i="6"/>
  <c r="CA110" i="6"/>
  <c r="CA109" i="6"/>
  <c r="CA108" i="6"/>
  <c r="CA107" i="6"/>
  <c r="CA106" i="6"/>
  <c r="CA105" i="6"/>
  <c r="CA104" i="6"/>
  <c r="CA103" i="6"/>
  <c r="CA102" i="6"/>
  <c r="CA101" i="6"/>
  <c r="CA100" i="6"/>
  <c r="CA99" i="6"/>
  <c r="CA98" i="6"/>
  <c r="CA97" i="6"/>
  <c r="CA96" i="6"/>
  <c r="CA95" i="6"/>
  <c r="CA94" i="6"/>
  <c r="CA93" i="6"/>
  <c r="CA92" i="6"/>
  <c r="CA91" i="6"/>
  <c r="CA90" i="6"/>
  <c r="CA89" i="6"/>
  <c r="CA88" i="6"/>
  <c r="CA87" i="6"/>
  <c r="CA86" i="6"/>
  <c r="CA85" i="6"/>
  <c r="CA84" i="6"/>
  <c r="CA83" i="6"/>
  <c r="CA82" i="6"/>
  <c r="CA81" i="6"/>
  <c r="CA80" i="6"/>
  <c r="CA79" i="6"/>
  <c r="CA78" i="6"/>
  <c r="CA77" i="6"/>
  <c r="CA76" i="6"/>
  <c r="CA75" i="6"/>
  <c r="CA74" i="6"/>
  <c r="CA73" i="6"/>
  <c r="CA72" i="6"/>
  <c r="CA71" i="6"/>
  <c r="CA70" i="6"/>
  <c r="CA69" i="6"/>
  <c r="CA68" i="6"/>
  <c r="CA67" i="6"/>
  <c r="CA66" i="6"/>
  <c r="CA65" i="6"/>
  <c r="CA64" i="6"/>
  <c r="CA63" i="6"/>
  <c r="CA62" i="6"/>
  <c r="CA61" i="6"/>
  <c r="CA60" i="6"/>
  <c r="CA59" i="6"/>
  <c r="CA58" i="6"/>
  <c r="CA57" i="6"/>
  <c r="CA56" i="6"/>
  <c r="CA55" i="6"/>
  <c r="CA54" i="6"/>
  <c r="CA53" i="6"/>
  <c r="CA52" i="6"/>
  <c r="CA51" i="6"/>
  <c r="CA50" i="6"/>
  <c r="CA49" i="6"/>
  <c r="CA48" i="6"/>
  <c r="CA47" i="6"/>
  <c r="CA46" i="6"/>
  <c r="CA45" i="6"/>
  <c r="CA44" i="6"/>
  <c r="CA43" i="6"/>
  <c r="CA42" i="6"/>
  <c r="CA41" i="6"/>
  <c r="CA40" i="6"/>
  <c r="CA39" i="6"/>
  <c r="CA38" i="6"/>
  <c r="CA37" i="6"/>
  <c r="CA36" i="6"/>
  <c r="CA35" i="6"/>
  <c r="CA34" i="6"/>
  <c r="CA33" i="6"/>
  <c r="CA32" i="6"/>
  <c r="CA31" i="6"/>
  <c r="CA30" i="6"/>
  <c r="CA29" i="6"/>
  <c r="CA28" i="6"/>
  <c r="CA27" i="6"/>
  <c r="CA26" i="6"/>
  <c r="CA25" i="6"/>
  <c r="CA24" i="6"/>
  <c r="CA23" i="6"/>
  <c r="CA22" i="6"/>
  <c r="CA21" i="6"/>
  <c r="CA20" i="6"/>
  <c r="BZ655" i="6"/>
  <c r="BZ654" i="6"/>
  <c r="BZ653" i="6"/>
  <c r="BZ652" i="6"/>
  <c r="BZ643" i="6"/>
  <c r="BZ642" i="6"/>
  <c r="BZ638" i="6"/>
  <c r="BZ635" i="6"/>
  <c r="BZ634" i="6"/>
  <c r="BZ633" i="6"/>
  <c r="BZ632" i="6"/>
  <c r="BZ631" i="6"/>
  <c r="BZ630" i="6"/>
  <c r="BZ629" i="6"/>
  <c r="BZ628" i="6"/>
  <c r="BZ627" i="6"/>
  <c r="BZ626" i="6"/>
  <c r="BZ625" i="6"/>
  <c r="BZ624" i="6"/>
  <c r="BZ623" i="6"/>
  <c r="BZ622" i="6"/>
  <c r="BZ621" i="6"/>
  <c r="BZ620" i="6"/>
  <c r="BZ619" i="6"/>
  <c r="BZ618" i="6"/>
  <c r="BZ617" i="6"/>
  <c r="BZ616" i="6"/>
  <c r="BZ615" i="6"/>
  <c r="BZ614" i="6"/>
  <c r="BZ613" i="6"/>
  <c r="BZ612" i="6"/>
  <c r="BZ611" i="6"/>
  <c r="BZ610" i="6"/>
  <c r="BZ609" i="6"/>
  <c r="BZ608" i="6"/>
  <c r="BZ607" i="6"/>
  <c r="BZ606" i="6"/>
  <c r="BZ605" i="6"/>
  <c r="BZ604" i="6"/>
  <c r="BZ603" i="6"/>
  <c r="BZ602" i="6"/>
  <c r="BZ601" i="6"/>
  <c r="BZ600" i="6"/>
  <c r="BZ599" i="6"/>
  <c r="BZ598" i="6"/>
  <c r="BZ597" i="6"/>
  <c r="BZ596" i="6"/>
  <c r="BZ595" i="6"/>
  <c r="BZ594" i="6"/>
  <c r="BZ593" i="6"/>
  <c r="BZ592" i="6"/>
  <c r="BZ591" i="6"/>
  <c r="BZ590" i="6"/>
  <c r="BZ589" i="6"/>
  <c r="BZ588" i="6"/>
  <c r="BZ587" i="6"/>
  <c r="BZ586" i="6"/>
  <c r="BZ585" i="6"/>
  <c r="BZ584" i="6"/>
  <c r="BZ583" i="6"/>
  <c r="BZ582" i="6"/>
  <c r="BZ581" i="6"/>
  <c r="BZ580" i="6"/>
  <c r="BZ579" i="6"/>
  <c r="BZ578" i="6"/>
  <c r="BZ577" i="6"/>
  <c r="BZ576" i="6"/>
  <c r="BZ575" i="6"/>
  <c r="BZ574" i="6"/>
  <c r="BZ572" i="6"/>
  <c r="BZ571" i="6"/>
  <c r="BZ570" i="6"/>
  <c r="BZ569" i="6"/>
  <c r="BZ568" i="6"/>
  <c r="BZ567" i="6"/>
  <c r="BZ566" i="6"/>
  <c r="BZ565" i="6"/>
  <c r="BZ564" i="6"/>
  <c r="BZ563" i="6"/>
  <c r="BZ562" i="6"/>
  <c r="BZ561" i="6"/>
  <c r="BZ560" i="6"/>
  <c r="BZ559" i="6"/>
  <c r="BZ558" i="6"/>
  <c r="BZ557" i="6"/>
  <c r="BZ556" i="6"/>
  <c r="BZ555" i="6"/>
  <c r="BZ554" i="6"/>
  <c r="BZ553" i="6"/>
  <c r="BZ552" i="6"/>
  <c r="BZ551" i="6"/>
  <c r="BZ550" i="6"/>
  <c r="BZ549" i="6"/>
  <c r="BZ548" i="6"/>
  <c r="BZ547" i="6"/>
  <c r="BZ546" i="6"/>
  <c r="BZ545" i="6"/>
  <c r="BZ542" i="6"/>
  <c r="BZ541" i="6"/>
  <c r="BZ540" i="6"/>
  <c r="BZ539" i="6"/>
  <c r="BZ538" i="6"/>
  <c r="BZ537" i="6"/>
  <c r="BZ536" i="6"/>
  <c r="BZ535" i="6"/>
  <c r="BZ534" i="6"/>
  <c r="BZ533" i="6"/>
  <c r="BZ532" i="6"/>
  <c r="BZ531" i="6"/>
  <c r="BZ530" i="6"/>
  <c r="BZ526" i="6"/>
  <c r="BZ523" i="6"/>
  <c r="BZ522" i="6"/>
  <c r="BZ521" i="6"/>
  <c r="BZ520" i="6"/>
  <c r="BZ519" i="6"/>
  <c r="BZ518" i="6"/>
  <c r="BZ517" i="6"/>
  <c r="BZ516" i="6"/>
  <c r="BZ515" i="6"/>
  <c r="BZ514" i="6"/>
  <c r="BZ513" i="6"/>
  <c r="BZ512" i="6"/>
  <c r="BZ511" i="6"/>
  <c r="BZ510" i="6"/>
  <c r="BZ509" i="6"/>
  <c r="BZ508" i="6"/>
  <c r="BZ507" i="6"/>
  <c r="BZ506" i="6"/>
  <c r="BZ501" i="6"/>
  <c r="BZ500" i="6"/>
  <c r="BZ499" i="6"/>
  <c r="BZ498" i="6"/>
  <c r="BZ497" i="6"/>
  <c r="BZ495" i="6"/>
  <c r="BZ494" i="6"/>
  <c r="BZ493" i="6"/>
  <c r="BZ492" i="6"/>
  <c r="BZ491" i="6"/>
  <c r="BZ490" i="6"/>
  <c r="BZ489" i="6"/>
  <c r="BZ488" i="6"/>
  <c r="BZ487" i="6"/>
  <c r="BZ486" i="6"/>
  <c r="BZ485" i="6"/>
  <c r="BZ484" i="6"/>
  <c r="BZ483" i="6"/>
  <c r="BZ482" i="6"/>
  <c r="BZ481" i="6"/>
  <c r="BZ480" i="6"/>
  <c r="BZ479" i="6"/>
  <c r="BZ478" i="6"/>
  <c r="BZ477" i="6"/>
  <c r="BZ475" i="6"/>
  <c r="BZ474" i="6"/>
  <c r="BZ473" i="6"/>
  <c r="BZ472" i="6"/>
  <c r="BZ471" i="6"/>
  <c r="BZ470" i="6"/>
  <c r="BZ469" i="6"/>
  <c r="BZ468" i="6"/>
  <c r="BZ467" i="6"/>
  <c r="BZ466" i="6"/>
  <c r="BZ465" i="6"/>
  <c r="BZ464" i="6"/>
  <c r="BZ463" i="6"/>
  <c r="BZ462" i="6"/>
  <c r="BZ461" i="6"/>
  <c r="BZ460" i="6"/>
  <c r="BZ459" i="6"/>
  <c r="BZ458" i="6"/>
  <c r="BZ457" i="6"/>
  <c r="BZ456" i="6"/>
  <c r="BZ455" i="6"/>
  <c r="BZ454" i="6"/>
  <c r="BZ453" i="6"/>
  <c r="BZ452" i="6"/>
  <c r="BZ451" i="6"/>
  <c r="BZ450" i="6"/>
  <c r="BZ449" i="6"/>
  <c r="BZ448" i="6"/>
  <c r="BZ447" i="6"/>
  <c r="BZ446" i="6"/>
  <c r="BZ445" i="6"/>
  <c r="BZ444" i="6"/>
  <c r="BZ443" i="6"/>
  <c r="BZ439" i="6"/>
  <c r="BZ438" i="6"/>
  <c r="BZ437" i="6"/>
  <c r="BZ436" i="6"/>
  <c r="BZ435" i="6"/>
  <c r="BZ432" i="6"/>
  <c r="BZ430" i="6"/>
  <c r="BZ428" i="6"/>
  <c r="BZ427" i="6"/>
  <c r="BZ426" i="6"/>
  <c r="BZ425" i="6"/>
  <c r="BZ424" i="6"/>
  <c r="BZ423" i="6"/>
  <c r="BZ422" i="6"/>
  <c r="BZ421" i="6"/>
  <c r="BZ420" i="6"/>
  <c r="BZ419" i="6"/>
  <c r="BZ418" i="6"/>
  <c r="BZ417" i="6"/>
  <c r="BZ416" i="6"/>
  <c r="BZ415" i="6"/>
  <c r="BZ414" i="6"/>
  <c r="BZ413" i="6"/>
  <c r="BZ412" i="6"/>
  <c r="BZ411" i="6"/>
  <c r="BZ410" i="6"/>
  <c r="BZ409" i="6"/>
  <c r="BZ408" i="6"/>
  <c r="BZ407" i="6"/>
  <c r="BZ406" i="6"/>
  <c r="BZ405" i="6"/>
  <c r="BZ404" i="6"/>
  <c r="BZ403" i="6"/>
  <c r="BZ402" i="6"/>
  <c r="BZ401" i="6"/>
  <c r="BZ400" i="6"/>
  <c r="BZ399" i="6"/>
  <c r="BZ398" i="6"/>
  <c r="BZ397" i="6"/>
  <c r="BZ393" i="6"/>
  <c r="BZ392" i="6"/>
  <c r="BZ391" i="6"/>
  <c r="BZ390" i="6"/>
  <c r="BZ389" i="6"/>
  <c r="BZ388" i="6"/>
  <c r="BZ387" i="6"/>
  <c r="BZ386" i="6"/>
  <c r="BZ384" i="6"/>
  <c r="BZ383" i="6"/>
  <c r="BZ382" i="6"/>
  <c r="BZ381" i="6"/>
  <c r="BZ380" i="6"/>
  <c r="BZ379" i="6"/>
  <c r="BZ378" i="6"/>
  <c r="BZ377" i="6"/>
  <c r="BZ376" i="6"/>
  <c r="BZ375" i="6"/>
  <c r="BZ374" i="6"/>
  <c r="BZ373" i="6"/>
  <c r="BZ372" i="6"/>
  <c r="BZ371" i="6"/>
  <c r="BZ370" i="6"/>
  <c r="BZ369" i="6"/>
  <c r="BZ368" i="6"/>
  <c r="BZ367" i="6"/>
  <c r="BZ366" i="6"/>
  <c r="BZ365" i="6"/>
  <c r="BZ364" i="6"/>
  <c r="BZ363" i="6"/>
  <c r="BZ362" i="6"/>
  <c r="BZ361" i="6"/>
  <c r="BZ360" i="6"/>
  <c r="BZ359" i="6"/>
  <c r="BZ358" i="6"/>
  <c r="BZ357" i="6"/>
  <c r="BZ355" i="6"/>
  <c r="BZ354" i="6"/>
  <c r="BZ353" i="6"/>
  <c r="BZ350" i="6"/>
  <c r="BZ349" i="6"/>
  <c r="BZ348" i="6"/>
  <c r="BZ347" i="6"/>
  <c r="BZ346" i="6"/>
  <c r="BZ345" i="6"/>
  <c r="BZ344" i="6"/>
  <c r="BZ343" i="6"/>
  <c r="BZ342" i="6"/>
  <c r="BZ341" i="6"/>
  <c r="BZ340" i="6"/>
  <c r="BZ339" i="6"/>
  <c r="BZ338" i="6"/>
  <c r="BZ337" i="6"/>
  <c r="BZ336" i="6"/>
  <c r="BZ335" i="6"/>
  <c r="BZ334" i="6"/>
  <c r="BZ333" i="6"/>
  <c r="BZ332" i="6"/>
  <c r="BZ331" i="6"/>
  <c r="BZ330" i="6"/>
  <c r="BZ329" i="6"/>
  <c r="BZ328" i="6"/>
  <c r="BZ327" i="6"/>
  <c r="BZ326" i="6"/>
  <c r="BZ325" i="6"/>
  <c r="BZ324" i="6"/>
  <c r="BZ323" i="6"/>
  <c r="BZ322" i="6"/>
  <c r="BZ321" i="6"/>
  <c r="BZ320" i="6"/>
  <c r="BZ319" i="6"/>
  <c r="BZ318" i="6"/>
  <c r="BZ317" i="6"/>
  <c r="BZ316" i="6"/>
  <c r="BZ315" i="6"/>
  <c r="BZ314" i="6"/>
  <c r="BZ313" i="6"/>
  <c r="BZ312" i="6"/>
  <c r="BZ311" i="6"/>
  <c r="BZ310" i="6"/>
  <c r="BZ309" i="6"/>
  <c r="BZ308" i="6"/>
  <c r="BZ307" i="6"/>
  <c r="BZ306" i="6"/>
  <c r="BZ305" i="6"/>
  <c r="BZ304" i="6"/>
  <c r="BZ303" i="6"/>
  <c r="BZ302" i="6"/>
  <c r="BZ301" i="6"/>
  <c r="BZ300" i="6"/>
  <c r="BZ299" i="6"/>
  <c r="BZ298" i="6"/>
  <c r="BZ297" i="6"/>
  <c r="BZ296" i="6"/>
  <c r="BZ295" i="6"/>
  <c r="BZ294" i="6"/>
  <c r="BZ293" i="6"/>
  <c r="BZ292" i="6"/>
  <c r="BZ291" i="6"/>
  <c r="BZ290" i="6"/>
  <c r="BZ289" i="6"/>
  <c r="BZ288" i="6"/>
  <c r="BZ287" i="6"/>
  <c r="BZ286" i="6"/>
  <c r="BZ285" i="6"/>
  <c r="BZ284" i="6"/>
  <c r="BZ283" i="6"/>
  <c r="BZ282" i="6"/>
  <c r="BZ281" i="6"/>
  <c r="BZ280" i="6"/>
  <c r="BZ279" i="6"/>
  <c r="BZ278" i="6"/>
  <c r="BZ277" i="6"/>
  <c r="BZ276" i="6"/>
  <c r="BZ275" i="6"/>
  <c r="BZ274" i="6"/>
  <c r="BZ273" i="6"/>
  <c r="BZ272" i="6"/>
  <c r="BZ270" i="6"/>
  <c r="BZ269" i="6"/>
  <c r="BZ268" i="6"/>
  <c r="BZ267" i="6"/>
  <c r="BZ266" i="6"/>
  <c r="BZ265" i="6"/>
  <c r="BZ264" i="6"/>
  <c r="BZ263" i="6"/>
  <c r="BZ262" i="6"/>
  <c r="BZ261" i="6"/>
  <c r="BZ260" i="6"/>
  <c r="BZ259" i="6"/>
  <c r="BZ258" i="6"/>
  <c r="BZ257" i="6"/>
  <c r="BZ256" i="6"/>
  <c r="BZ255" i="6"/>
  <c r="BZ254" i="6"/>
  <c r="BZ253" i="6"/>
  <c r="BZ252" i="6"/>
  <c r="BZ251" i="6"/>
  <c r="BZ250" i="6"/>
  <c r="BZ249" i="6"/>
  <c r="BZ248" i="6"/>
  <c r="BZ247" i="6"/>
  <c r="BZ246" i="6"/>
  <c r="BZ245" i="6"/>
  <c r="BZ244" i="6"/>
  <c r="BZ243" i="6"/>
  <c r="BZ242" i="6"/>
  <c r="BZ241" i="6"/>
  <c r="BZ240" i="6"/>
  <c r="BZ239" i="6"/>
  <c r="BZ238" i="6"/>
  <c r="BZ237" i="6"/>
  <c r="BZ236" i="6"/>
  <c r="BZ235" i="6"/>
  <c r="BZ234" i="6"/>
  <c r="BZ233" i="6"/>
  <c r="BZ232" i="6"/>
  <c r="BZ231" i="6"/>
  <c r="BZ230" i="6"/>
  <c r="BZ229" i="6"/>
  <c r="BZ228" i="6"/>
  <c r="BZ227" i="6"/>
  <c r="BZ226" i="6"/>
  <c r="BZ225" i="6"/>
  <c r="BZ224" i="6"/>
  <c r="BZ223" i="6"/>
  <c r="BZ222" i="6"/>
  <c r="BZ221" i="6"/>
  <c r="BZ220" i="6"/>
  <c r="BZ219" i="6"/>
  <c r="BZ218" i="6"/>
  <c r="BZ217" i="6"/>
  <c r="BZ216" i="6"/>
  <c r="BZ215" i="6"/>
  <c r="BZ214" i="6"/>
  <c r="BZ213" i="6"/>
  <c r="BZ212" i="6"/>
  <c r="BZ211" i="6"/>
  <c r="BZ210" i="6"/>
  <c r="BZ209" i="6"/>
  <c r="BZ208" i="6"/>
  <c r="BZ207" i="6"/>
  <c r="BZ206" i="6"/>
  <c r="BZ205" i="6"/>
  <c r="BZ204" i="6"/>
  <c r="BZ203" i="6"/>
  <c r="BZ202" i="6"/>
  <c r="BZ201" i="6"/>
  <c r="BZ200" i="6"/>
  <c r="BZ199" i="6"/>
  <c r="BZ198" i="6"/>
  <c r="BZ197" i="6"/>
  <c r="BZ196" i="6"/>
  <c r="BZ195" i="6"/>
  <c r="BZ194" i="6"/>
  <c r="BZ193" i="6"/>
  <c r="BZ192" i="6"/>
  <c r="BZ191" i="6"/>
  <c r="BZ190" i="6"/>
  <c r="BZ189" i="6"/>
  <c r="BZ188" i="6"/>
  <c r="BZ187" i="6"/>
  <c r="BZ186" i="6"/>
  <c r="BZ185" i="6"/>
  <c r="BZ184" i="6"/>
  <c r="BZ183" i="6"/>
  <c r="BZ182" i="6"/>
  <c r="BZ181" i="6"/>
  <c r="BZ180" i="6"/>
  <c r="BZ179" i="6"/>
  <c r="BZ178" i="6"/>
  <c r="BZ177" i="6"/>
  <c r="BZ176" i="6"/>
  <c r="BZ175" i="6"/>
  <c r="BZ174" i="6"/>
  <c r="BZ173" i="6"/>
  <c r="BZ172" i="6"/>
  <c r="BZ171" i="6"/>
  <c r="BZ170" i="6"/>
  <c r="BZ169" i="6"/>
  <c r="BZ168" i="6"/>
  <c r="BZ167" i="6"/>
  <c r="BZ166" i="6"/>
  <c r="BZ165" i="6"/>
  <c r="BZ164" i="6"/>
  <c r="BZ163" i="6"/>
  <c r="BZ162" i="6"/>
  <c r="BZ161" i="6"/>
  <c r="BZ160" i="6"/>
  <c r="BZ159" i="6"/>
  <c r="BZ158" i="6"/>
  <c r="BZ157" i="6"/>
  <c r="BZ156" i="6"/>
  <c r="BZ155" i="6"/>
  <c r="BZ154" i="6"/>
  <c r="BZ153" i="6"/>
  <c r="BZ152" i="6"/>
  <c r="BZ151" i="6"/>
  <c r="BZ150" i="6"/>
  <c r="BZ149" i="6"/>
  <c r="BZ148" i="6"/>
  <c r="BZ147" i="6"/>
  <c r="BZ146" i="6"/>
  <c r="BZ145" i="6"/>
  <c r="BZ144" i="6"/>
  <c r="BZ143" i="6"/>
  <c r="BZ142" i="6"/>
  <c r="BZ141" i="6"/>
  <c r="BZ140" i="6"/>
  <c r="BZ139" i="6"/>
  <c r="BZ138" i="6"/>
  <c r="BZ137" i="6"/>
  <c r="BZ136" i="6"/>
  <c r="BZ135" i="6"/>
  <c r="BZ134" i="6"/>
  <c r="BZ133" i="6"/>
  <c r="BZ132" i="6"/>
  <c r="BZ131" i="6"/>
  <c r="BZ130" i="6"/>
  <c r="BZ129" i="6"/>
  <c r="BZ128" i="6"/>
  <c r="BZ127" i="6"/>
  <c r="BZ126" i="6"/>
  <c r="BZ125" i="6"/>
  <c r="BZ124" i="6"/>
  <c r="BZ123" i="6"/>
  <c r="BZ122" i="6"/>
  <c r="BZ121" i="6"/>
  <c r="BZ120" i="6"/>
  <c r="BZ119" i="6"/>
  <c r="BZ118" i="6"/>
  <c r="BZ117" i="6"/>
  <c r="BZ116" i="6"/>
  <c r="BZ115" i="6"/>
  <c r="BZ114" i="6"/>
  <c r="BZ113" i="6"/>
  <c r="BZ112" i="6"/>
  <c r="BZ111" i="6"/>
  <c r="BZ110" i="6"/>
  <c r="BZ109" i="6"/>
  <c r="BZ108" i="6"/>
  <c r="BZ107" i="6"/>
  <c r="BZ106" i="6"/>
  <c r="BZ105" i="6"/>
  <c r="BZ104" i="6"/>
  <c r="BZ103" i="6"/>
  <c r="BZ102" i="6"/>
  <c r="BZ101" i="6"/>
  <c r="BZ100" i="6"/>
  <c r="BZ99" i="6"/>
  <c r="BZ98" i="6"/>
  <c r="BZ97" i="6"/>
  <c r="BZ96" i="6"/>
  <c r="BZ95" i="6"/>
  <c r="BZ94" i="6"/>
  <c r="BZ93" i="6"/>
  <c r="BZ92" i="6"/>
  <c r="BZ91" i="6"/>
  <c r="BZ90" i="6"/>
  <c r="BZ89" i="6"/>
  <c r="BZ88" i="6"/>
  <c r="BZ87" i="6"/>
  <c r="BZ86" i="6"/>
  <c r="BZ85" i="6"/>
  <c r="BZ84" i="6"/>
  <c r="BZ83" i="6"/>
  <c r="BZ82" i="6"/>
  <c r="BZ81" i="6"/>
  <c r="BZ80" i="6"/>
  <c r="BZ79" i="6"/>
  <c r="BZ78" i="6"/>
  <c r="BZ77" i="6"/>
  <c r="BZ76" i="6"/>
  <c r="BZ75" i="6"/>
  <c r="BZ74" i="6"/>
  <c r="BZ73" i="6"/>
  <c r="BZ72" i="6"/>
  <c r="BZ71" i="6"/>
  <c r="BZ70" i="6"/>
  <c r="BZ69" i="6"/>
  <c r="BZ68" i="6"/>
  <c r="BZ67" i="6"/>
  <c r="BZ66" i="6"/>
  <c r="BZ65" i="6"/>
  <c r="BZ64" i="6"/>
  <c r="BZ63" i="6"/>
  <c r="BZ62" i="6"/>
  <c r="BZ61" i="6"/>
  <c r="BZ60" i="6"/>
  <c r="BZ59" i="6"/>
  <c r="BZ58" i="6"/>
  <c r="BZ57" i="6"/>
  <c r="BZ56" i="6"/>
  <c r="BZ55" i="6"/>
  <c r="BZ54" i="6"/>
  <c r="BZ53" i="6"/>
  <c r="BZ52" i="6"/>
  <c r="BZ51" i="6"/>
  <c r="BZ50" i="6"/>
  <c r="BZ49" i="6"/>
  <c r="BZ48" i="6"/>
  <c r="BZ47" i="6"/>
  <c r="BZ46" i="6"/>
  <c r="BZ45" i="6"/>
  <c r="BZ44" i="6"/>
  <c r="BZ43" i="6"/>
  <c r="BZ42" i="6"/>
  <c r="BZ41" i="6"/>
  <c r="BZ40" i="6"/>
  <c r="BZ39" i="6"/>
  <c r="BZ38" i="6"/>
  <c r="BZ37" i="6"/>
  <c r="BZ36" i="6"/>
  <c r="BZ35" i="6"/>
  <c r="BZ34" i="6"/>
  <c r="BZ33" i="6"/>
  <c r="BZ32" i="6"/>
  <c r="BZ31" i="6"/>
  <c r="BZ30" i="6"/>
  <c r="BZ29" i="6"/>
  <c r="BZ28" i="6"/>
  <c r="BZ27" i="6"/>
  <c r="BZ26" i="6"/>
  <c r="BZ25" i="6"/>
  <c r="BZ24" i="6"/>
  <c r="BZ23" i="6"/>
  <c r="BZ22" i="6"/>
  <c r="BZ21" i="6"/>
  <c r="BZ20" i="6"/>
  <c r="BY655" i="6"/>
  <c r="BY654" i="6"/>
  <c r="BY653" i="6"/>
  <c r="BY652" i="6"/>
  <c r="BY643" i="6"/>
  <c r="BY642" i="6"/>
  <c r="BY638" i="6"/>
  <c r="BY635" i="6"/>
  <c r="BY634" i="6"/>
  <c r="BY633" i="6"/>
  <c r="BY632" i="6"/>
  <c r="BY631" i="6"/>
  <c r="BY630" i="6"/>
  <c r="BY629" i="6"/>
  <c r="BY628" i="6"/>
  <c r="BY627" i="6"/>
  <c r="BY626" i="6"/>
  <c r="BY625" i="6"/>
  <c r="BY624" i="6"/>
  <c r="BY623" i="6"/>
  <c r="BY622" i="6"/>
  <c r="BY621" i="6"/>
  <c r="BY620" i="6"/>
  <c r="BY619" i="6"/>
  <c r="BY618" i="6"/>
  <c r="BY617" i="6"/>
  <c r="BY616" i="6"/>
  <c r="BY615" i="6"/>
  <c r="BY614" i="6"/>
  <c r="BY613" i="6"/>
  <c r="BY612" i="6"/>
  <c r="BY611" i="6"/>
  <c r="BY610" i="6"/>
  <c r="BY609" i="6"/>
  <c r="BY608" i="6"/>
  <c r="BY607" i="6"/>
  <c r="BY606" i="6"/>
  <c r="BY605" i="6"/>
  <c r="BY604" i="6"/>
  <c r="BY603" i="6"/>
  <c r="BY602" i="6"/>
  <c r="BY601" i="6"/>
  <c r="BY600" i="6"/>
  <c r="BY599" i="6"/>
  <c r="BY598" i="6"/>
  <c r="BY597" i="6"/>
  <c r="BY596" i="6"/>
  <c r="BY595" i="6"/>
  <c r="BY594" i="6"/>
  <c r="BY593" i="6"/>
  <c r="BY592" i="6"/>
  <c r="BY591" i="6"/>
  <c r="BY590" i="6"/>
  <c r="BY589" i="6"/>
  <c r="BY588" i="6"/>
  <c r="BY587" i="6"/>
  <c r="BY586" i="6"/>
  <c r="BY585" i="6"/>
  <c r="BY584" i="6"/>
  <c r="BY583" i="6"/>
  <c r="BY582" i="6"/>
  <c r="BY581" i="6"/>
  <c r="BY580" i="6"/>
  <c r="BY579" i="6"/>
  <c r="BY578" i="6"/>
  <c r="BY577" i="6"/>
  <c r="BY576" i="6"/>
  <c r="BY575" i="6"/>
  <c r="BY574" i="6"/>
  <c r="BY572" i="6"/>
  <c r="BY571" i="6"/>
  <c r="BY570" i="6"/>
  <c r="BY569" i="6"/>
  <c r="BY568" i="6"/>
  <c r="BY567" i="6"/>
  <c r="BY566" i="6"/>
  <c r="BY565" i="6"/>
  <c r="BY564" i="6"/>
  <c r="BY563" i="6"/>
  <c r="BY562" i="6"/>
  <c r="BY561" i="6"/>
  <c r="BY560" i="6"/>
  <c r="BY559" i="6"/>
  <c r="BY558" i="6"/>
  <c r="BY557" i="6"/>
  <c r="BY556" i="6"/>
  <c r="BY555" i="6"/>
  <c r="BY554" i="6"/>
  <c r="BY553" i="6"/>
  <c r="BY552" i="6"/>
  <c r="BY551" i="6"/>
  <c r="BY550" i="6"/>
  <c r="BY549" i="6"/>
  <c r="BY548" i="6"/>
  <c r="BY547" i="6"/>
  <c r="BY546" i="6"/>
  <c r="BY545" i="6"/>
  <c r="BY542" i="6"/>
  <c r="BY541" i="6"/>
  <c r="BY540" i="6"/>
  <c r="BY539" i="6"/>
  <c r="BY538" i="6"/>
  <c r="BY537" i="6"/>
  <c r="BY536" i="6"/>
  <c r="BY535" i="6"/>
  <c r="BY534" i="6"/>
  <c r="BY533" i="6"/>
  <c r="BY532" i="6"/>
  <c r="BY531" i="6"/>
  <c r="BY530" i="6"/>
  <c r="BY526" i="6"/>
  <c r="BY523" i="6"/>
  <c r="BY522" i="6"/>
  <c r="BY521" i="6"/>
  <c r="BY520" i="6"/>
  <c r="BY519" i="6"/>
  <c r="BY518" i="6"/>
  <c r="BY517" i="6"/>
  <c r="BY516" i="6"/>
  <c r="BY515" i="6"/>
  <c r="BY514" i="6"/>
  <c r="BY513" i="6"/>
  <c r="BY512" i="6"/>
  <c r="BY511" i="6"/>
  <c r="BY510" i="6"/>
  <c r="BY509" i="6"/>
  <c r="BY508" i="6"/>
  <c r="BY507" i="6"/>
  <c r="BY506" i="6"/>
  <c r="BY501" i="6"/>
  <c r="BY500" i="6"/>
  <c r="BY499" i="6"/>
  <c r="BY498" i="6"/>
  <c r="BY497" i="6"/>
  <c r="BY495" i="6"/>
  <c r="BY494" i="6"/>
  <c r="BY493" i="6"/>
  <c r="BY492" i="6"/>
  <c r="BY491" i="6"/>
  <c r="BY490" i="6"/>
  <c r="BY489" i="6"/>
  <c r="BY488" i="6"/>
  <c r="BY487" i="6"/>
  <c r="BY486" i="6"/>
  <c r="BY485" i="6"/>
  <c r="BY484" i="6"/>
  <c r="BY483" i="6"/>
  <c r="BY482" i="6"/>
  <c r="BY481" i="6"/>
  <c r="BY480" i="6"/>
  <c r="BY479" i="6"/>
  <c r="BY478" i="6"/>
  <c r="BY477" i="6"/>
  <c r="BY475" i="6"/>
  <c r="BY474" i="6"/>
  <c r="BY473" i="6"/>
  <c r="BY472" i="6"/>
  <c r="BY471" i="6"/>
  <c r="BY470" i="6"/>
  <c r="BY469" i="6"/>
  <c r="BY468" i="6"/>
  <c r="BY467" i="6"/>
  <c r="BY466" i="6"/>
  <c r="BY465" i="6"/>
  <c r="BY464" i="6"/>
  <c r="BY463" i="6"/>
  <c r="BY462" i="6"/>
  <c r="BY461" i="6"/>
  <c r="BY460" i="6"/>
  <c r="BY459" i="6"/>
  <c r="BY458" i="6"/>
  <c r="BY457" i="6"/>
  <c r="BY456" i="6"/>
  <c r="BY455" i="6"/>
  <c r="BY454" i="6"/>
  <c r="BY453" i="6"/>
  <c r="BY452" i="6"/>
  <c r="BY451" i="6"/>
  <c r="BY450" i="6"/>
  <c r="BY449" i="6"/>
  <c r="BY448" i="6"/>
  <c r="BY447" i="6"/>
  <c r="BY446" i="6"/>
  <c r="BY445" i="6"/>
  <c r="BY444" i="6"/>
  <c r="BY443" i="6"/>
  <c r="BY439" i="6"/>
  <c r="BY438" i="6"/>
  <c r="BY437" i="6"/>
  <c r="BY436" i="6"/>
  <c r="BY435" i="6"/>
  <c r="BY432" i="6"/>
  <c r="BY430" i="6"/>
  <c r="BY428" i="6"/>
  <c r="BY427" i="6"/>
  <c r="BY426" i="6"/>
  <c r="BY425" i="6"/>
  <c r="BY424" i="6"/>
  <c r="BY423" i="6"/>
  <c r="BY422" i="6"/>
  <c r="BY421" i="6"/>
  <c r="BY420" i="6"/>
  <c r="BY419" i="6"/>
  <c r="BY418" i="6"/>
  <c r="BY417" i="6"/>
  <c r="BY416" i="6"/>
  <c r="BY415" i="6"/>
  <c r="BY414" i="6"/>
  <c r="BY413" i="6"/>
  <c r="BY412" i="6"/>
  <c r="BY411" i="6"/>
  <c r="BY410" i="6"/>
  <c r="BY409" i="6"/>
  <c r="BY408" i="6"/>
  <c r="BY407" i="6"/>
  <c r="BY406" i="6"/>
  <c r="BY405" i="6"/>
  <c r="BY404" i="6"/>
  <c r="BY403" i="6"/>
  <c r="BY402" i="6"/>
  <c r="BY401" i="6"/>
  <c r="BY400" i="6"/>
  <c r="BY399" i="6"/>
  <c r="BY398" i="6"/>
  <c r="BY397" i="6"/>
  <c r="BY393" i="6"/>
  <c r="BY392" i="6"/>
  <c r="BY391" i="6"/>
  <c r="BY390" i="6"/>
  <c r="BY389" i="6"/>
  <c r="BY388" i="6"/>
  <c r="BY387" i="6"/>
  <c r="BY386" i="6"/>
  <c r="BY384" i="6"/>
  <c r="BY383" i="6"/>
  <c r="BY382" i="6"/>
  <c r="BY381" i="6"/>
  <c r="BY380" i="6"/>
  <c r="BY379" i="6"/>
  <c r="BY378" i="6"/>
  <c r="BY377" i="6"/>
  <c r="BY376" i="6"/>
  <c r="BY375" i="6"/>
  <c r="BY374" i="6"/>
  <c r="BY373" i="6"/>
  <c r="BY372" i="6"/>
  <c r="BY371" i="6"/>
  <c r="BY370" i="6"/>
  <c r="BY369" i="6"/>
  <c r="BY368" i="6"/>
  <c r="BY367" i="6"/>
  <c r="BY366" i="6"/>
  <c r="BY365" i="6"/>
  <c r="BY364" i="6"/>
  <c r="BY363" i="6"/>
  <c r="BY362" i="6"/>
  <c r="BY361" i="6"/>
  <c r="BY360" i="6"/>
  <c r="BY359" i="6"/>
  <c r="BY358" i="6"/>
  <c r="BY357" i="6"/>
  <c r="BY355" i="6"/>
  <c r="BY354" i="6"/>
  <c r="BY353" i="6"/>
  <c r="BY350" i="6"/>
  <c r="BY349" i="6"/>
  <c r="BY348" i="6"/>
  <c r="BY347" i="6"/>
  <c r="BY346" i="6"/>
  <c r="BY345" i="6"/>
  <c r="BY344" i="6"/>
  <c r="BY343" i="6"/>
  <c r="BY342" i="6"/>
  <c r="BY341" i="6"/>
  <c r="BY340" i="6"/>
  <c r="BY339" i="6"/>
  <c r="BY338" i="6"/>
  <c r="BY337" i="6"/>
  <c r="BY336" i="6"/>
  <c r="BY335" i="6"/>
  <c r="BY334" i="6"/>
  <c r="BY333" i="6"/>
  <c r="BY332" i="6"/>
  <c r="BY331" i="6"/>
  <c r="BY330" i="6"/>
  <c r="BY329" i="6"/>
  <c r="BY328" i="6"/>
  <c r="BY327" i="6"/>
  <c r="BY326" i="6"/>
  <c r="BY325" i="6"/>
  <c r="BY324" i="6"/>
  <c r="BY323" i="6"/>
  <c r="BY322" i="6"/>
  <c r="BY321" i="6"/>
  <c r="BY320" i="6"/>
  <c r="BY319" i="6"/>
  <c r="BY318" i="6"/>
  <c r="BY317" i="6"/>
  <c r="BY316" i="6"/>
  <c r="BY315" i="6"/>
  <c r="BY314" i="6"/>
  <c r="BY313" i="6"/>
  <c r="BY312" i="6"/>
  <c r="BY311" i="6"/>
  <c r="BY310" i="6"/>
  <c r="BY309" i="6"/>
  <c r="BY308" i="6"/>
  <c r="BY307" i="6"/>
  <c r="BY306" i="6"/>
  <c r="BY305" i="6"/>
  <c r="BY304" i="6"/>
  <c r="BY303" i="6"/>
  <c r="BY302" i="6"/>
  <c r="BY301" i="6"/>
  <c r="BY300" i="6"/>
  <c r="BY299" i="6"/>
  <c r="BY298" i="6"/>
  <c r="BY297" i="6"/>
  <c r="BY296" i="6"/>
  <c r="BY295" i="6"/>
  <c r="BY294" i="6"/>
  <c r="BY293" i="6"/>
  <c r="BY292" i="6"/>
  <c r="BY291" i="6"/>
  <c r="BY290" i="6"/>
  <c r="BY289" i="6"/>
  <c r="BY288" i="6"/>
  <c r="BY287" i="6"/>
  <c r="BY286" i="6"/>
  <c r="BY285" i="6"/>
  <c r="BY284" i="6"/>
  <c r="BY283" i="6"/>
  <c r="BY282" i="6"/>
  <c r="BY281" i="6"/>
  <c r="BY280" i="6"/>
  <c r="BY279" i="6"/>
  <c r="BY278" i="6"/>
  <c r="BY277" i="6"/>
  <c r="BY276" i="6"/>
  <c r="BY275" i="6"/>
  <c r="BY274" i="6"/>
  <c r="BY273" i="6"/>
  <c r="BY272" i="6"/>
  <c r="BY270" i="6"/>
  <c r="BY269" i="6"/>
  <c r="BY268" i="6"/>
  <c r="BY267" i="6"/>
  <c r="BY266" i="6"/>
  <c r="BY265" i="6"/>
  <c r="BY264" i="6"/>
  <c r="BY263" i="6"/>
  <c r="BY262" i="6"/>
  <c r="BY261" i="6"/>
  <c r="BY260" i="6"/>
  <c r="BY259" i="6"/>
  <c r="BY258" i="6"/>
  <c r="BY257" i="6"/>
  <c r="BY256" i="6"/>
  <c r="BY255" i="6"/>
  <c r="BY254" i="6"/>
  <c r="BY253" i="6"/>
  <c r="BY252" i="6"/>
  <c r="BY251" i="6"/>
  <c r="BY250" i="6"/>
  <c r="BY249" i="6"/>
  <c r="BY248" i="6"/>
  <c r="BY247" i="6"/>
  <c r="BY246" i="6"/>
  <c r="BY245" i="6"/>
  <c r="BY244" i="6"/>
  <c r="BY243" i="6"/>
  <c r="BY242" i="6"/>
  <c r="BY241" i="6"/>
  <c r="BY240" i="6"/>
  <c r="BY239" i="6"/>
  <c r="BY238" i="6"/>
  <c r="BY237" i="6"/>
  <c r="BY236" i="6"/>
  <c r="BY235" i="6"/>
  <c r="BY234" i="6"/>
  <c r="BY233" i="6"/>
  <c r="BY232" i="6"/>
  <c r="BY231" i="6"/>
  <c r="BY230" i="6"/>
  <c r="BY229" i="6"/>
  <c r="BY228" i="6"/>
  <c r="BY227" i="6"/>
  <c r="BY226" i="6"/>
  <c r="BY225" i="6"/>
  <c r="BY224" i="6"/>
  <c r="BY223" i="6"/>
  <c r="BY222" i="6"/>
  <c r="BY221" i="6"/>
  <c r="BY220" i="6"/>
  <c r="BY219" i="6"/>
  <c r="BY218" i="6"/>
  <c r="BY217" i="6"/>
  <c r="BY216" i="6"/>
  <c r="BY215" i="6"/>
  <c r="BY214" i="6"/>
  <c r="BY213" i="6"/>
  <c r="BY212" i="6"/>
  <c r="BY211" i="6"/>
  <c r="BY210" i="6"/>
  <c r="BY209" i="6"/>
  <c r="BY208" i="6"/>
  <c r="BY207" i="6"/>
  <c r="BY206" i="6"/>
  <c r="BY205" i="6"/>
  <c r="BY204" i="6"/>
  <c r="BY203" i="6"/>
  <c r="BY202" i="6"/>
  <c r="BY201" i="6"/>
  <c r="BY200" i="6"/>
  <c r="BY199" i="6"/>
  <c r="BY198" i="6"/>
  <c r="BY197" i="6"/>
  <c r="BY196" i="6"/>
  <c r="BY195" i="6"/>
  <c r="BY194" i="6"/>
  <c r="BY193" i="6"/>
  <c r="BY192" i="6"/>
  <c r="BY191" i="6"/>
  <c r="BY190" i="6"/>
  <c r="BY189" i="6"/>
  <c r="BY188" i="6"/>
  <c r="BY187" i="6"/>
  <c r="BY186" i="6"/>
  <c r="BY185" i="6"/>
  <c r="BY184" i="6"/>
  <c r="BY183" i="6"/>
  <c r="BY182" i="6"/>
  <c r="BY181" i="6"/>
  <c r="BY180" i="6"/>
  <c r="BY179" i="6"/>
  <c r="BY178" i="6"/>
  <c r="BY177" i="6"/>
  <c r="BY176" i="6"/>
  <c r="BY175" i="6"/>
  <c r="BY174" i="6"/>
  <c r="BY173" i="6"/>
  <c r="BY172" i="6"/>
  <c r="BY171" i="6"/>
  <c r="BY170" i="6"/>
  <c r="BY169" i="6"/>
  <c r="BY168" i="6"/>
  <c r="BY167" i="6"/>
  <c r="BY166" i="6"/>
  <c r="BY165" i="6"/>
  <c r="BY164" i="6"/>
  <c r="BY163" i="6"/>
  <c r="BY162" i="6"/>
  <c r="BY161" i="6"/>
  <c r="BY160" i="6"/>
  <c r="BY159" i="6"/>
  <c r="BY158" i="6"/>
  <c r="BY157" i="6"/>
  <c r="BY156" i="6"/>
  <c r="BY155" i="6"/>
  <c r="BY154" i="6"/>
  <c r="BY153" i="6"/>
  <c r="BY152" i="6"/>
  <c r="BY151" i="6"/>
  <c r="BY150" i="6"/>
  <c r="BY149" i="6"/>
  <c r="BY148" i="6"/>
  <c r="BY147" i="6"/>
  <c r="BY146" i="6"/>
  <c r="BY145" i="6"/>
  <c r="BY144" i="6"/>
  <c r="BY143" i="6"/>
  <c r="BY142" i="6"/>
  <c r="BY141" i="6"/>
  <c r="BY140" i="6"/>
  <c r="BY139" i="6"/>
  <c r="BY138" i="6"/>
  <c r="BY137" i="6"/>
  <c r="BY136" i="6"/>
  <c r="BY135" i="6"/>
  <c r="BY134" i="6"/>
  <c r="BY133" i="6"/>
  <c r="BY132" i="6"/>
  <c r="BY131" i="6"/>
  <c r="BY130" i="6"/>
  <c r="BY129" i="6"/>
  <c r="BY128" i="6"/>
  <c r="BY127" i="6"/>
  <c r="BY126" i="6"/>
  <c r="BY125" i="6"/>
  <c r="BY124" i="6"/>
  <c r="BY123" i="6"/>
  <c r="BY122" i="6"/>
  <c r="BY121" i="6"/>
  <c r="BY120" i="6"/>
  <c r="BY119" i="6"/>
  <c r="BY118" i="6"/>
  <c r="BY117" i="6"/>
  <c r="BY116" i="6"/>
  <c r="BY115" i="6"/>
  <c r="BY114" i="6"/>
  <c r="BY113" i="6"/>
  <c r="BY112" i="6"/>
  <c r="BY111" i="6"/>
  <c r="BY110" i="6"/>
  <c r="BY109" i="6"/>
  <c r="BY108" i="6"/>
  <c r="BY107" i="6"/>
  <c r="BY106" i="6"/>
  <c r="BY105" i="6"/>
  <c r="BY104" i="6"/>
  <c r="BY103" i="6"/>
  <c r="BY102" i="6"/>
  <c r="BY101" i="6"/>
  <c r="BY100" i="6"/>
  <c r="BY99" i="6"/>
  <c r="BY98" i="6"/>
  <c r="BY97" i="6"/>
  <c r="BY96" i="6"/>
  <c r="BY95" i="6"/>
  <c r="BY94" i="6"/>
  <c r="BY93" i="6"/>
  <c r="BY92" i="6"/>
  <c r="BY91" i="6"/>
  <c r="BY90" i="6"/>
  <c r="BY89" i="6"/>
  <c r="BY88" i="6"/>
  <c r="BY87" i="6"/>
  <c r="BY86" i="6"/>
  <c r="BY85" i="6"/>
  <c r="BY84" i="6"/>
  <c r="BY83" i="6"/>
  <c r="BY82" i="6"/>
  <c r="BY81" i="6"/>
  <c r="BY80" i="6"/>
  <c r="BY79" i="6"/>
  <c r="BY78" i="6"/>
  <c r="BY77" i="6"/>
  <c r="BY76" i="6"/>
  <c r="BY75" i="6"/>
  <c r="BY74" i="6"/>
  <c r="BY73" i="6"/>
  <c r="BY72" i="6"/>
  <c r="BY71" i="6"/>
  <c r="BY70" i="6"/>
  <c r="BY69" i="6"/>
  <c r="BY68" i="6"/>
  <c r="BY67" i="6"/>
  <c r="BY66" i="6"/>
  <c r="BY65" i="6"/>
  <c r="BY64" i="6"/>
  <c r="BY63" i="6"/>
  <c r="BY62" i="6"/>
  <c r="BY61" i="6"/>
  <c r="BY60" i="6"/>
  <c r="BY59" i="6"/>
  <c r="BY58" i="6"/>
  <c r="BY57" i="6"/>
  <c r="BY56" i="6"/>
  <c r="BY55" i="6"/>
  <c r="BY54" i="6"/>
  <c r="BY53" i="6"/>
  <c r="BY52" i="6"/>
  <c r="BY51" i="6"/>
  <c r="BY50" i="6"/>
  <c r="BY49" i="6"/>
  <c r="BY48" i="6"/>
  <c r="BY47" i="6"/>
  <c r="BY46" i="6"/>
  <c r="BY45" i="6"/>
  <c r="BY44" i="6"/>
  <c r="BY43" i="6"/>
  <c r="BY42" i="6"/>
  <c r="BY41" i="6"/>
  <c r="BY40" i="6"/>
  <c r="BY39" i="6"/>
  <c r="BY38" i="6"/>
  <c r="BY37" i="6"/>
  <c r="BY36" i="6"/>
  <c r="BY35" i="6"/>
  <c r="BY34" i="6"/>
  <c r="BY33" i="6"/>
  <c r="BY32" i="6"/>
  <c r="BY31" i="6"/>
  <c r="BY30" i="6"/>
  <c r="BY29" i="6"/>
  <c r="BY28" i="6"/>
  <c r="BY27" i="6"/>
  <c r="BY26" i="6"/>
  <c r="BY25" i="6"/>
  <c r="BY24" i="6"/>
  <c r="BY23" i="6"/>
  <c r="BY22" i="6"/>
  <c r="BY21" i="6"/>
  <c r="BY20" i="6"/>
  <c r="BX655" i="6"/>
  <c r="BX654" i="6"/>
  <c r="BX653" i="6"/>
  <c r="BX652" i="6"/>
  <c r="BX643" i="6"/>
  <c r="BX642" i="6"/>
  <c r="BX638" i="6"/>
  <c r="BX635" i="6"/>
  <c r="BX634" i="6"/>
  <c r="BX633" i="6"/>
  <c r="BX632" i="6"/>
  <c r="BX631" i="6"/>
  <c r="BX630" i="6"/>
  <c r="BX629" i="6"/>
  <c r="BX628" i="6"/>
  <c r="BX627" i="6"/>
  <c r="BX626" i="6"/>
  <c r="BX625" i="6"/>
  <c r="BX624" i="6"/>
  <c r="BX623" i="6"/>
  <c r="BX622" i="6"/>
  <c r="BX621" i="6"/>
  <c r="BX620" i="6"/>
  <c r="BX619" i="6"/>
  <c r="BX618" i="6"/>
  <c r="BX617" i="6"/>
  <c r="BX616" i="6"/>
  <c r="BX615" i="6"/>
  <c r="BX614" i="6"/>
  <c r="BX613" i="6"/>
  <c r="BX612" i="6"/>
  <c r="BX611" i="6"/>
  <c r="BX610" i="6"/>
  <c r="BX609" i="6"/>
  <c r="BX608" i="6"/>
  <c r="BX607" i="6"/>
  <c r="BX606" i="6"/>
  <c r="BX605" i="6"/>
  <c r="BX604" i="6"/>
  <c r="BX603" i="6"/>
  <c r="BX602" i="6"/>
  <c r="BX601" i="6"/>
  <c r="BX600" i="6"/>
  <c r="BX599" i="6"/>
  <c r="BX598" i="6"/>
  <c r="BX597" i="6"/>
  <c r="BX596" i="6"/>
  <c r="BX595" i="6"/>
  <c r="BX594" i="6"/>
  <c r="BX593" i="6"/>
  <c r="BX592" i="6"/>
  <c r="BX591" i="6"/>
  <c r="BX590" i="6"/>
  <c r="BX589" i="6"/>
  <c r="BX588" i="6"/>
  <c r="BX587" i="6"/>
  <c r="BX586" i="6"/>
  <c r="BX585" i="6"/>
  <c r="BX584" i="6"/>
  <c r="BX583" i="6"/>
  <c r="BX582" i="6"/>
  <c r="BX581" i="6"/>
  <c r="BX580" i="6"/>
  <c r="BX579" i="6"/>
  <c r="BX578" i="6"/>
  <c r="BX577" i="6"/>
  <c r="BX576" i="6"/>
  <c r="BX575" i="6"/>
  <c r="BX574" i="6"/>
  <c r="BX572" i="6"/>
  <c r="BX571" i="6"/>
  <c r="BX570" i="6"/>
  <c r="BX569" i="6"/>
  <c r="BX568" i="6"/>
  <c r="BX567" i="6"/>
  <c r="BX566" i="6"/>
  <c r="BX565" i="6"/>
  <c r="BX564" i="6"/>
  <c r="BX563" i="6"/>
  <c r="BX562" i="6"/>
  <c r="BX561" i="6"/>
  <c r="BX560" i="6"/>
  <c r="BX559" i="6"/>
  <c r="BX558" i="6"/>
  <c r="BX557" i="6"/>
  <c r="BX556" i="6"/>
  <c r="BX555" i="6"/>
  <c r="BX554" i="6"/>
  <c r="BX553" i="6"/>
  <c r="BX552" i="6"/>
  <c r="BX551" i="6"/>
  <c r="BX550" i="6"/>
  <c r="BX549" i="6"/>
  <c r="BX548" i="6"/>
  <c r="BX547" i="6"/>
  <c r="BX546" i="6"/>
  <c r="BX545" i="6"/>
  <c r="BX542" i="6"/>
  <c r="BX541" i="6"/>
  <c r="BX540" i="6"/>
  <c r="BX539" i="6"/>
  <c r="BX538" i="6"/>
  <c r="BX537" i="6"/>
  <c r="BX536" i="6"/>
  <c r="BX535" i="6"/>
  <c r="BX534" i="6"/>
  <c r="BX533" i="6"/>
  <c r="BX532" i="6"/>
  <c r="BX531" i="6"/>
  <c r="BX530" i="6"/>
  <c r="BX526" i="6"/>
  <c r="BX523" i="6"/>
  <c r="BX522" i="6"/>
  <c r="BX521" i="6"/>
  <c r="BX520" i="6"/>
  <c r="BX519" i="6"/>
  <c r="BX518" i="6"/>
  <c r="BX517" i="6"/>
  <c r="BX516" i="6"/>
  <c r="BX515" i="6"/>
  <c r="BX514" i="6"/>
  <c r="BX513" i="6"/>
  <c r="BX512" i="6"/>
  <c r="BX511" i="6"/>
  <c r="BX510" i="6"/>
  <c r="BX509" i="6"/>
  <c r="BX508" i="6"/>
  <c r="BX507" i="6"/>
  <c r="BX506" i="6"/>
  <c r="BX501" i="6"/>
  <c r="BX500" i="6"/>
  <c r="BX499" i="6"/>
  <c r="BX498" i="6"/>
  <c r="BX497" i="6"/>
  <c r="BX495" i="6"/>
  <c r="BX494" i="6"/>
  <c r="BX493" i="6"/>
  <c r="BX492" i="6"/>
  <c r="BX491" i="6"/>
  <c r="BX490" i="6"/>
  <c r="BX489" i="6"/>
  <c r="BX488" i="6"/>
  <c r="BX487" i="6"/>
  <c r="BX486" i="6"/>
  <c r="BX485" i="6"/>
  <c r="BX484" i="6"/>
  <c r="BX483" i="6"/>
  <c r="BX482" i="6"/>
  <c r="BX481" i="6"/>
  <c r="BX480" i="6"/>
  <c r="BX479" i="6"/>
  <c r="BX478" i="6"/>
  <c r="BX477" i="6"/>
  <c r="BX475" i="6"/>
  <c r="BX474" i="6"/>
  <c r="BX473" i="6"/>
  <c r="BX472" i="6"/>
  <c r="BX471" i="6"/>
  <c r="BX470" i="6"/>
  <c r="BX469" i="6"/>
  <c r="BX468" i="6"/>
  <c r="BX467" i="6"/>
  <c r="BX466" i="6"/>
  <c r="BX465" i="6"/>
  <c r="BX464" i="6"/>
  <c r="BX463" i="6"/>
  <c r="BX462" i="6"/>
  <c r="BX461" i="6"/>
  <c r="BX460" i="6"/>
  <c r="BX459" i="6"/>
  <c r="BX458" i="6"/>
  <c r="BX457" i="6"/>
  <c r="BX456" i="6"/>
  <c r="BX455" i="6"/>
  <c r="BX454" i="6"/>
  <c r="BX453" i="6"/>
  <c r="BX452" i="6"/>
  <c r="BX451" i="6"/>
  <c r="BX450" i="6"/>
  <c r="BX449" i="6"/>
  <c r="BX448" i="6"/>
  <c r="BX447" i="6"/>
  <c r="BX446" i="6"/>
  <c r="BX445" i="6"/>
  <c r="BX444" i="6"/>
  <c r="BX443" i="6"/>
  <c r="BX439" i="6"/>
  <c r="BX438" i="6"/>
  <c r="BX437" i="6"/>
  <c r="BX436" i="6"/>
  <c r="BX435" i="6"/>
  <c r="BX432" i="6"/>
  <c r="BX430" i="6"/>
  <c r="BX428" i="6"/>
  <c r="BX427" i="6"/>
  <c r="BX426" i="6"/>
  <c r="BX425" i="6"/>
  <c r="BX424" i="6"/>
  <c r="BX423" i="6"/>
  <c r="BX422" i="6"/>
  <c r="BX421" i="6"/>
  <c r="BX420" i="6"/>
  <c r="BX419" i="6"/>
  <c r="BX418" i="6"/>
  <c r="BX417" i="6"/>
  <c r="BX416" i="6"/>
  <c r="BX415" i="6"/>
  <c r="BX414" i="6"/>
  <c r="BX413" i="6"/>
  <c r="BX412" i="6"/>
  <c r="BX411" i="6"/>
  <c r="BX410" i="6"/>
  <c r="BX409" i="6"/>
  <c r="BX408" i="6"/>
  <c r="BX407" i="6"/>
  <c r="BX406" i="6"/>
  <c r="BX405" i="6"/>
  <c r="BX404" i="6"/>
  <c r="BX403" i="6"/>
  <c r="BX402" i="6"/>
  <c r="BX401" i="6"/>
  <c r="BX400" i="6"/>
  <c r="BX399" i="6"/>
  <c r="BX398" i="6"/>
  <c r="BX397" i="6"/>
  <c r="BX393" i="6"/>
  <c r="BX392" i="6"/>
  <c r="BX391" i="6"/>
  <c r="BX390" i="6"/>
  <c r="BX389" i="6"/>
  <c r="BX388" i="6"/>
  <c r="BX387" i="6"/>
  <c r="BX386" i="6"/>
  <c r="BX384" i="6"/>
  <c r="BX383" i="6"/>
  <c r="BX382" i="6"/>
  <c r="BX381" i="6"/>
  <c r="BX380" i="6"/>
  <c r="BX379" i="6"/>
  <c r="BX378" i="6"/>
  <c r="BX377" i="6"/>
  <c r="BX376" i="6"/>
  <c r="BX375" i="6"/>
  <c r="BX374" i="6"/>
  <c r="BX373" i="6"/>
  <c r="BX372" i="6"/>
  <c r="BX371" i="6"/>
  <c r="BX370" i="6"/>
  <c r="BX369" i="6"/>
  <c r="BX368" i="6"/>
  <c r="BX367" i="6"/>
  <c r="BX366" i="6"/>
  <c r="BX365" i="6"/>
  <c r="BX364" i="6"/>
  <c r="BX363" i="6"/>
  <c r="BX362" i="6"/>
  <c r="BX361" i="6"/>
  <c r="BX360" i="6"/>
  <c r="BX359" i="6"/>
  <c r="BX358" i="6"/>
  <c r="BX357" i="6"/>
  <c r="BX355" i="6"/>
  <c r="BX354" i="6"/>
  <c r="BX353" i="6"/>
  <c r="BX350" i="6"/>
  <c r="BX349" i="6"/>
  <c r="BX348" i="6"/>
  <c r="BX347" i="6"/>
  <c r="BX346" i="6"/>
  <c r="BX345" i="6"/>
  <c r="BX344" i="6"/>
  <c r="BX343" i="6"/>
  <c r="BX342" i="6"/>
  <c r="BX341" i="6"/>
  <c r="BX340" i="6"/>
  <c r="BX339" i="6"/>
  <c r="BX338" i="6"/>
  <c r="BX337" i="6"/>
  <c r="BX336" i="6"/>
  <c r="BX335" i="6"/>
  <c r="BX334" i="6"/>
  <c r="BX333" i="6"/>
  <c r="BX332" i="6"/>
  <c r="BX331" i="6"/>
  <c r="BX330" i="6"/>
  <c r="BX329" i="6"/>
  <c r="BX328" i="6"/>
  <c r="BX327" i="6"/>
  <c r="BX326" i="6"/>
  <c r="BX325" i="6"/>
  <c r="BX324" i="6"/>
  <c r="BX323" i="6"/>
  <c r="BX322" i="6"/>
  <c r="BX321" i="6"/>
  <c r="BX320" i="6"/>
  <c r="BX319" i="6"/>
  <c r="BX318" i="6"/>
  <c r="BX317" i="6"/>
  <c r="BX316" i="6"/>
  <c r="BX315" i="6"/>
  <c r="BX314" i="6"/>
  <c r="BX313" i="6"/>
  <c r="BX312" i="6"/>
  <c r="BX311" i="6"/>
  <c r="BX310" i="6"/>
  <c r="BX309" i="6"/>
  <c r="BX308" i="6"/>
  <c r="BX307" i="6"/>
  <c r="BX306" i="6"/>
  <c r="BX305" i="6"/>
  <c r="BX304" i="6"/>
  <c r="BX303" i="6"/>
  <c r="BX302" i="6"/>
  <c r="BX301" i="6"/>
  <c r="BX300" i="6"/>
  <c r="BX299" i="6"/>
  <c r="BX298" i="6"/>
  <c r="BX297" i="6"/>
  <c r="BX296" i="6"/>
  <c r="BX295" i="6"/>
  <c r="BX294" i="6"/>
  <c r="BX293" i="6"/>
  <c r="BX292" i="6"/>
  <c r="BX291" i="6"/>
  <c r="BX290" i="6"/>
  <c r="BX289" i="6"/>
  <c r="BX288" i="6"/>
  <c r="BX287" i="6"/>
  <c r="BX286" i="6"/>
  <c r="BX285" i="6"/>
  <c r="BX284" i="6"/>
  <c r="BX283" i="6"/>
  <c r="BX282" i="6"/>
  <c r="BX281" i="6"/>
  <c r="BX280" i="6"/>
  <c r="BX279" i="6"/>
  <c r="BX278" i="6"/>
  <c r="BX277" i="6"/>
  <c r="BX276" i="6"/>
  <c r="BX275" i="6"/>
  <c r="BX274" i="6"/>
  <c r="BX273" i="6"/>
  <c r="BX272" i="6"/>
  <c r="BX270" i="6"/>
  <c r="BX269" i="6"/>
  <c r="BX268" i="6"/>
  <c r="BX267" i="6"/>
  <c r="BX266" i="6"/>
  <c r="BX265" i="6"/>
  <c r="BX264" i="6"/>
  <c r="BX263" i="6"/>
  <c r="BX262" i="6"/>
  <c r="BX261" i="6"/>
  <c r="BX260" i="6"/>
  <c r="BX259" i="6"/>
  <c r="BX258" i="6"/>
  <c r="BX257" i="6"/>
  <c r="BX256" i="6"/>
  <c r="BX255" i="6"/>
  <c r="BX254" i="6"/>
  <c r="BX253" i="6"/>
  <c r="BX252" i="6"/>
  <c r="BX251" i="6"/>
  <c r="BX250" i="6"/>
  <c r="BX249" i="6"/>
  <c r="BX248" i="6"/>
  <c r="BX247" i="6"/>
  <c r="BX246" i="6"/>
  <c r="BX245" i="6"/>
  <c r="BX244" i="6"/>
  <c r="BX243" i="6"/>
  <c r="BX242" i="6"/>
  <c r="BX241" i="6"/>
  <c r="BX240" i="6"/>
  <c r="BX239" i="6"/>
  <c r="BX238" i="6"/>
  <c r="BX237" i="6"/>
  <c r="BX236" i="6"/>
  <c r="BX235" i="6"/>
  <c r="BX234" i="6"/>
  <c r="BX233" i="6"/>
  <c r="BX232" i="6"/>
  <c r="BX231" i="6"/>
  <c r="BX230" i="6"/>
  <c r="BX229" i="6"/>
  <c r="BX228" i="6"/>
  <c r="BX227" i="6"/>
  <c r="BX226" i="6"/>
  <c r="BX225" i="6"/>
  <c r="BX224" i="6"/>
  <c r="BX223" i="6"/>
  <c r="BX222" i="6"/>
  <c r="BX221" i="6"/>
  <c r="BX220" i="6"/>
  <c r="BX219" i="6"/>
  <c r="BX218" i="6"/>
  <c r="BX217" i="6"/>
  <c r="BX216" i="6"/>
  <c r="BX215" i="6"/>
  <c r="BX214" i="6"/>
  <c r="BX213" i="6"/>
  <c r="BX212" i="6"/>
  <c r="BX211" i="6"/>
  <c r="BX210" i="6"/>
  <c r="BX209" i="6"/>
  <c r="BX208" i="6"/>
  <c r="BX207" i="6"/>
  <c r="BX206" i="6"/>
  <c r="BX205" i="6"/>
  <c r="BX204" i="6"/>
  <c r="BX203" i="6"/>
  <c r="BX202" i="6"/>
  <c r="BX201" i="6"/>
  <c r="BX200" i="6"/>
  <c r="BX199" i="6"/>
  <c r="BX198" i="6"/>
  <c r="BX197" i="6"/>
  <c r="BX196" i="6"/>
  <c r="BX195" i="6"/>
  <c r="BX194" i="6"/>
  <c r="BX193" i="6"/>
  <c r="BX192" i="6"/>
  <c r="BX191" i="6"/>
  <c r="BX190" i="6"/>
  <c r="BX189" i="6"/>
  <c r="BX188" i="6"/>
  <c r="BX187" i="6"/>
  <c r="BX186" i="6"/>
  <c r="BX185" i="6"/>
  <c r="BX184" i="6"/>
  <c r="BX183" i="6"/>
  <c r="BX182" i="6"/>
  <c r="BX181" i="6"/>
  <c r="BX180" i="6"/>
  <c r="BX179" i="6"/>
  <c r="BX178" i="6"/>
  <c r="BX177" i="6"/>
  <c r="BX176" i="6"/>
  <c r="BX175" i="6"/>
  <c r="BX174" i="6"/>
  <c r="BX173" i="6"/>
  <c r="BX172" i="6"/>
  <c r="BX171" i="6"/>
  <c r="BX170" i="6"/>
  <c r="BX169" i="6"/>
  <c r="BX168" i="6"/>
  <c r="BX167" i="6"/>
  <c r="BX166" i="6"/>
  <c r="BX165" i="6"/>
  <c r="BX164" i="6"/>
  <c r="BX163" i="6"/>
  <c r="BX162" i="6"/>
  <c r="BX161" i="6"/>
  <c r="BX160" i="6"/>
  <c r="BX159" i="6"/>
  <c r="BX158" i="6"/>
  <c r="BX157" i="6"/>
  <c r="BX156" i="6"/>
  <c r="BX155" i="6"/>
  <c r="BX154" i="6"/>
  <c r="BX153" i="6"/>
  <c r="BX152" i="6"/>
  <c r="BX151" i="6"/>
  <c r="BX150" i="6"/>
  <c r="BX149" i="6"/>
  <c r="BX148" i="6"/>
  <c r="BX147" i="6"/>
  <c r="BX146" i="6"/>
  <c r="BX145" i="6"/>
  <c r="BX144" i="6"/>
  <c r="BX143" i="6"/>
  <c r="BX142" i="6"/>
  <c r="BX141" i="6"/>
  <c r="BX140" i="6"/>
  <c r="BX139" i="6"/>
  <c r="BX138" i="6"/>
  <c r="BX137" i="6"/>
  <c r="BX136" i="6"/>
  <c r="BX135" i="6"/>
  <c r="BX134" i="6"/>
  <c r="BX133" i="6"/>
  <c r="BX132" i="6"/>
  <c r="BX131" i="6"/>
  <c r="BX130" i="6"/>
  <c r="BX129" i="6"/>
  <c r="BX128" i="6"/>
  <c r="BX127" i="6"/>
  <c r="BX126" i="6"/>
  <c r="BX125" i="6"/>
  <c r="BX124" i="6"/>
  <c r="BX123" i="6"/>
  <c r="BX122" i="6"/>
  <c r="BX121" i="6"/>
  <c r="BX120" i="6"/>
  <c r="BX119" i="6"/>
  <c r="BX118" i="6"/>
  <c r="BX117" i="6"/>
  <c r="BX116" i="6"/>
  <c r="BX115" i="6"/>
  <c r="BX114" i="6"/>
  <c r="BX113" i="6"/>
  <c r="BX112" i="6"/>
  <c r="BX111" i="6"/>
  <c r="BX110" i="6"/>
  <c r="BX109" i="6"/>
  <c r="BX108" i="6"/>
  <c r="BX107" i="6"/>
  <c r="BX106" i="6"/>
  <c r="BX105" i="6"/>
  <c r="BX104" i="6"/>
  <c r="BX103" i="6"/>
  <c r="BX102" i="6"/>
  <c r="BX101" i="6"/>
  <c r="BX100" i="6"/>
  <c r="BX99" i="6"/>
  <c r="BX98" i="6"/>
  <c r="BX97" i="6"/>
  <c r="BX96" i="6"/>
  <c r="BX95" i="6"/>
  <c r="BX94" i="6"/>
  <c r="BX93" i="6"/>
  <c r="BX92" i="6"/>
  <c r="BX91" i="6"/>
  <c r="BX90" i="6"/>
  <c r="BX89" i="6"/>
  <c r="BX88" i="6"/>
  <c r="BX87" i="6"/>
  <c r="BX86" i="6"/>
  <c r="BX85" i="6"/>
  <c r="BX84" i="6"/>
  <c r="BX83" i="6"/>
  <c r="BX82" i="6"/>
  <c r="BX81" i="6"/>
  <c r="BX80" i="6"/>
  <c r="BX79" i="6"/>
  <c r="BX78" i="6"/>
  <c r="BX77" i="6"/>
  <c r="BX76" i="6"/>
  <c r="BX75" i="6"/>
  <c r="BX74" i="6"/>
  <c r="BX73" i="6"/>
  <c r="BX72" i="6"/>
  <c r="BX71" i="6"/>
  <c r="BX70" i="6"/>
  <c r="BX69" i="6"/>
  <c r="BX68" i="6"/>
  <c r="BX67" i="6"/>
  <c r="BX66" i="6"/>
  <c r="BX65" i="6"/>
  <c r="BX64" i="6"/>
  <c r="BX63" i="6"/>
  <c r="BX62" i="6"/>
  <c r="BX61" i="6"/>
  <c r="BX60" i="6"/>
  <c r="BX59" i="6"/>
  <c r="BX58" i="6"/>
  <c r="BX57" i="6"/>
  <c r="BX56" i="6"/>
  <c r="BX55" i="6"/>
  <c r="BX54" i="6"/>
  <c r="BX53" i="6"/>
  <c r="BX52" i="6"/>
  <c r="BX51" i="6"/>
  <c r="BX50" i="6"/>
  <c r="BX49" i="6"/>
  <c r="BX48" i="6"/>
  <c r="BX47" i="6"/>
  <c r="BX46" i="6"/>
  <c r="BX45" i="6"/>
  <c r="BX44" i="6"/>
  <c r="BX43" i="6"/>
  <c r="BX42" i="6"/>
  <c r="BX41" i="6"/>
  <c r="BX40" i="6"/>
  <c r="BX39" i="6"/>
  <c r="BX38" i="6"/>
  <c r="BX37" i="6"/>
  <c r="BX36" i="6"/>
  <c r="BX35" i="6"/>
  <c r="BX34" i="6"/>
  <c r="BX33" i="6"/>
  <c r="BX32" i="6"/>
  <c r="BX31" i="6"/>
  <c r="BX30" i="6"/>
  <c r="BX29" i="6"/>
  <c r="BX28" i="6"/>
  <c r="BX27" i="6"/>
  <c r="BX26" i="6"/>
  <c r="BX25" i="6"/>
  <c r="BX24" i="6"/>
  <c r="BX23" i="6"/>
  <c r="BX22" i="6"/>
  <c r="BX21" i="6"/>
  <c r="BX20" i="6"/>
  <c r="CC19" i="6"/>
  <c r="CD19" i="6" s="1"/>
  <c r="CB19" i="6"/>
  <c r="CA19" i="6"/>
  <c r="BZ19" i="6"/>
  <c r="BY19" i="6"/>
  <c r="BX19" i="6"/>
  <c r="N2" i="7" l="1"/>
  <c r="N347" i="10" l="1"/>
  <c r="M347" i="10"/>
  <c r="L347" i="10"/>
  <c r="K347" i="10"/>
  <c r="J347" i="10"/>
  <c r="I347" i="10"/>
  <c r="H347" i="10"/>
  <c r="G347" i="10"/>
  <c r="E347" i="10"/>
  <c r="D347" i="10"/>
  <c r="C347" i="10"/>
  <c r="B347" i="10"/>
  <c r="N346" i="10"/>
  <c r="M346" i="10"/>
  <c r="L346" i="10"/>
  <c r="K346" i="10"/>
  <c r="J346" i="10"/>
  <c r="I346" i="10"/>
  <c r="H346" i="10"/>
  <c r="G346" i="10"/>
  <c r="E346" i="10"/>
  <c r="D346" i="10"/>
  <c r="C346" i="10"/>
  <c r="B346" i="10"/>
  <c r="N345" i="10"/>
  <c r="M345" i="10"/>
  <c r="L345" i="10"/>
  <c r="K345" i="10"/>
  <c r="J345" i="10"/>
  <c r="I345" i="10"/>
  <c r="H345" i="10"/>
  <c r="G345" i="10"/>
  <c r="E345" i="10"/>
  <c r="D345" i="10"/>
  <c r="C345" i="10"/>
  <c r="B345" i="10"/>
  <c r="N344" i="10"/>
  <c r="M344" i="10"/>
  <c r="L344" i="10"/>
  <c r="K344" i="10"/>
  <c r="J344" i="10"/>
  <c r="I344" i="10"/>
  <c r="H344" i="10"/>
  <c r="G344" i="10"/>
  <c r="E344" i="10"/>
  <c r="D344" i="10"/>
  <c r="C344" i="10"/>
  <c r="B344" i="10"/>
  <c r="N343" i="10"/>
  <c r="M343" i="10"/>
  <c r="L343" i="10"/>
  <c r="K343" i="10"/>
  <c r="J343" i="10"/>
  <c r="I343" i="10"/>
  <c r="H343" i="10"/>
  <c r="G343" i="10"/>
  <c r="E343" i="10"/>
  <c r="D343" i="10"/>
  <c r="C343" i="10"/>
  <c r="B343" i="10"/>
  <c r="N342" i="10"/>
  <c r="M342" i="10"/>
  <c r="L342" i="10"/>
  <c r="K342" i="10"/>
  <c r="J342" i="10"/>
  <c r="I342" i="10"/>
  <c r="H342" i="10"/>
  <c r="G342" i="10"/>
  <c r="E342" i="10"/>
  <c r="D342" i="10"/>
  <c r="C342" i="10"/>
  <c r="B342" i="10"/>
  <c r="N341" i="10"/>
  <c r="M341" i="10"/>
  <c r="L341" i="10"/>
  <c r="K341" i="10"/>
  <c r="J341" i="10"/>
  <c r="I341" i="10"/>
  <c r="H341" i="10"/>
  <c r="G341" i="10"/>
  <c r="E341" i="10"/>
  <c r="D341" i="10"/>
  <c r="C341" i="10"/>
  <c r="B341" i="10"/>
  <c r="N340" i="10"/>
  <c r="M340" i="10"/>
  <c r="L340" i="10"/>
  <c r="K340" i="10"/>
  <c r="J340" i="10"/>
  <c r="I340" i="10"/>
  <c r="H340" i="10"/>
  <c r="G340" i="10"/>
  <c r="E340" i="10"/>
  <c r="D340" i="10"/>
  <c r="C340" i="10"/>
  <c r="B340" i="10"/>
  <c r="N339" i="10"/>
  <c r="M339" i="10"/>
  <c r="L339" i="10"/>
  <c r="K339" i="10"/>
  <c r="J339" i="10"/>
  <c r="I339" i="10"/>
  <c r="H339" i="10"/>
  <c r="G339" i="10"/>
  <c r="E339" i="10"/>
  <c r="D339" i="10"/>
  <c r="C339" i="10"/>
  <c r="B339" i="10"/>
  <c r="N338" i="10"/>
  <c r="M338" i="10"/>
  <c r="L338" i="10"/>
  <c r="K338" i="10"/>
  <c r="J338" i="10"/>
  <c r="I338" i="10"/>
  <c r="H338" i="10"/>
  <c r="G338" i="10"/>
  <c r="E338" i="10"/>
  <c r="D338" i="10"/>
  <c r="C338" i="10"/>
  <c r="B338" i="10"/>
  <c r="N337" i="10"/>
  <c r="M337" i="10"/>
  <c r="L337" i="10"/>
  <c r="K337" i="10"/>
  <c r="J337" i="10"/>
  <c r="I337" i="10"/>
  <c r="H337" i="10"/>
  <c r="G337" i="10"/>
  <c r="E337" i="10"/>
  <c r="D337" i="10"/>
  <c r="C337" i="10"/>
  <c r="B337" i="10"/>
  <c r="N336" i="10"/>
  <c r="M336" i="10"/>
  <c r="L336" i="10"/>
  <c r="K336" i="10"/>
  <c r="J336" i="10"/>
  <c r="I336" i="10"/>
  <c r="H336" i="10"/>
  <c r="G336" i="10"/>
  <c r="E336" i="10"/>
  <c r="D336" i="10"/>
  <c r="C336" i="10"/>
  <c r="B336" i="10"/>
  <c r="N335" i="10"/>
  <c r="M335" i="10"/>
  <c r="L335" i="10"/>
  <c r="K335" i="10"/>
  <c r="J335" i="10"/>
  <c r="I335" i="10"/>
  <c r="H335" i="10"/>
  <c r="G335" i="10"/>
  <c r="E335" i="10"/>
  <c r="D335" i="10"/>
  <c r="C335" i="10"/>
  <c r="B335" i="10"/>
  <c r="N334" i="10"/>
  <c r="M334" i="10"/>
  <c r="L334" i="10"/>
  <c r="K334" i="10"/>
  <c r="J334" i="10"/>
  <c r="I334" i="10"/>
  <c r="H334" i="10"/>
  <c r="G334" i="10"/>
  <c r="E334" i="10"/>
  <c r="D334" i="10"/>
  <c r="C334" i="10"/>
  <c r="B334" i="10"/>
  <c r="N333" i="10"/>
  <c r="M333" i="10"/>
  <c r="L333" i="10"/>
  <c r="K333" i="10"/>
  <c r="J333" i="10"/>
  <c r="I333" i="10"/>
  <c r="H333" i="10"/>
  <c r="G333" i="10"/>
  <c r="E333" i="10"/>
  <c r="D333" i="10"/>
  <c r="C333" i="10"/>
  <c r="B333" i="10"/>
  <c r="N332" i="10"/>
  <c r="M332" i="10"/>
  <c r="L332" i="10"/>
  <c r="K332" i="10"/>
  <c r="J332" i="10"/>
  <c r="I332" i="10"/>
  <c r="H332" i="10"/>
  <c r="G332" i="10"/>
  <c r="E332" i="10"/>
  <c r="D332" i="10"/>
  <c r="C332" i="10"/>
  <c r="B332" i="10"/>
  <c r="N331" i="10"/>
  <c r="M331" i="10"/>
  <c r="L331" i="10"/>
  <c r="K331" i="10"/>
  <c r="J331" i="10"/>
  <c r="I331" i="10"/>
  <c r="H331" i="10"/>
  <c r="G331" i="10"/>
  <c r="E331" i="10"/>
  <c r="D331" i="10"/>
  <c r="C331" i="10"/>
  <c r="B331" i="10"/>
  <c r="N330" i="10"/>
  <c r="M330" i="10"/>
  <c r="L330" i="10"/>
  <c r="K330" i="10"/>
  <c r="J330" i="10"/>
  <c r="I330" i="10"/>
  <c r="H330" i="10"/>
  <c r="G330" i="10"/>
  <c r="E330" i="10"/>
  <c r="D330" i="10"/>
  <c r="C330" i="10"/>
  <c r="B330" i="10"/>
  <c r="N329" i="10"/>
  <c r="M329" i="10"/>
  <c r="L329" i="10"/>
  <c r="K329" i="10"/>
  <c r="J329" i="10"/>
  <c r="I329" i="10"/>
  <c r="H329" i="10"/>
  <c r="G329" i="10"/>
  <c r="E329" i="10"/>
  <c r="D329" i="10"/>
  <c r="C329" i="10"/>
  <c r="B329" i="10"/>
  <c r="N328" i="10"/>
  <c r="M328" i="10"/>
  <c r="L328" i="10"/>
  <c r="K328" i="10"/>
  <c r="J328" i="10"/>
  <c r="I328" i="10"/>
  <c r="H328" i="10"/>
  <c r="G328" i="10"/>
  <c r="E328" i="10"/>
  <c r="D328" i="10"/>
  <c r="C328" i="10"/>
  <c r="B328" i="10"/>
  <c r="N327" i="10"/>
  <c r="M327" i="10"/>
  <c r="L327" i="10"/>
  <c r="K327" i="10"/>
  <c r="J327" i="10"/>
  <c r="I327" i="10"/>
  <c r="H327" i="10"/>
  <c r="G327" i="10"/>
  <c r="E327" i="10"/>
  <c r="D327" i="10"/>
  <c r="C327" i="10"/>
  <c r="B327" i="10"/>
  <c r="N326" i="10"/>
  <c r="M326" i="10"/>
  <c r="L326" i="10"/>
  <c r="K326" i="10"/>
  <c r="J326" i="10"/>
  <c r="I326" i="10"/>
  <c r="H326" i="10"/>
  <c r="G326" i="10"/>
  <c r="E326" i="10"/>
  <c r="D326" i="10"/>
  <c r="C326" i="10"/>
  <c r="B326" i="10"/>
  <c r="N325" i="10"/>
  <c r="M325" i="10"/>
  <c r="L325" i="10"/>
  <c r="K325" i="10"/>
  <c r="J325" i="10"/>
  <c r="I325" i="10"/>
  <c r="H325" i="10"/>
  <c r="G325" i="10"/>
  <c r="E325" i="10"/>
  <c r="D325" i="10"/>
  <c r="C325" i="10"/>
  <c r="B325" i="10"/>
  <c r="N324" i="10"/>
  <c r="M324" i="10"/>
  <c r="L324" i="10"/>
  <c r="K324" i="10"/>
  <c r="J324" i="10"/>
  <c r="I324" i="10"/>
  <c r="H324" i="10"/>
  <c r="G324" i="10"/>
  <c r="E324" i="10"/>
  <c r="D324" i="10"/>
  <c r="C324" i="10"/>
  <c r="B324" i="10"/>
  <c r="N323" i="10"/>
  <c r="M323" i="10"/>
  <c r="L323" i="10"/>
  <c r="K323" i="10"/>
  <c r="J323" i="10"/>
  <c r="I323" i="10"/>
  <c r="H323" i="10"/>
  <c r="G323" i="10"/>
  <c r="E323" i="10"/>
  <c r="D323" i="10"/>
  <c r="C323" i="10"/>
  <c r="B323" i="10"/>
  <c r="N322" i="10"/>
  <c r="M322" i="10"/>
  <c r="L322" i="10"/>
  <c r="K322" i="10"/>
  <c r="J322" i="10"/>
  <c r="I322" i="10"/>
  <c r="H322" i="10"/>
  <c r="G322" i="10"/>
  <c r="E322" i="10"/>
  <c r="D322" i="10"/>
  <c r="C322" i="10"/>
  <c r="B322" i="10"/>
  <c r="N321" i="10"/>
  <c r="M321" i="10"/>
  <c r="L321" i="10"/>
  <c r="K321" i="10"/>
  <c r="J321" i="10"/>
  <c r="I321" i="10"/>
  <c r="H321" i="10"/>
  <c r="G321" i="10"/>
  <c r="E321" i="10"/>
  <c r="D321" i="10"/>
  <c r="C321" i="10"/>
  <c r="B321" i="10"/>
  <c r="N320" i="10"/>
  <c r="M320" i="10"/>
  <c r="L320" i="10"/>
  <c r="K320" i="10"/>
  <c r="J320" i="10"/>
  <c r="I320" i="10"/>
  <c r="H320" i="10"/>
  <c r="G320" i="10"/>
  <c r="E320" i="10"/>
  <c r="D320" i="10"/>
  <c r="C320" i="10"/>
  <c r="B320" i="10"/>
  <c r="N319" i="10"/>
  <c r="M319" i="10"/>
  <c r="L319" i="10"/>
  <c r="K319" i="10"/>
  <c r="J319" i="10"/>
  <c r="I319" i="10"/>
  <c r="H319" i="10"/>
  <c r="G319" i="10"/>
  <c r="E319" i="10"/>
  <c r="D319" i="10"/>
  <c r="C319" i="10"/>
  <c r="B319" i="10"/>
  <c r="N318" i="10"/>
  <c r="M318" i="10"/>
  <c r="L318" i="10"/>
  <c r="K318" i="10"/>
  <c r="J318" i="10"/>
  <c r="I318" i="10"/>
  <c r="H318" i="10"/>
  <c r="G318" i="10"/>
  <c r="E318" i="10"/>
  <c r="D318" i="10"/>
  <c r="C318" i="10"/>
  <c r="B318" i="10"/>
  <c r="N317" i="10"/>
  <c r="M317" i="10"/>
  <c r="L317" i="10"/>
  <c r="K317" i="10"/>
  <c r="J317" i="10"/>
  <c r="I317" i="10"/>
  <c r="H317" i="10"/>
  <c r="G317" i="10"/>
  <c r="E317" i="10"/>
  <c r="D317" i="10"/>
  <c r="C317" i="10"/>
  <c r="B317" i="10"/>
  <c r="N316" i="10"/>
  <c r="M316" i="10"/>
  <c r="L316" i="10"/>
  <c r="K316" i="10"/>
  <c r="J316" i="10"/>
  <c r="I316" i="10"/>
  <c r="H316" i="10"/>
  <c r="G316" i="10"/>
  <c r="E316" i="10"/>
  <c r="D316" i="10"/>
  <c r="C316" i="10"/>
  <c r="B316" i="10"/>
  <c r="N315" i="10"/>
  <c r="M315" i="10"/>
  <c r="L315" i="10"/>
  <c r="K315" i="10"/>
  <c r="J315" i="10"/>
  <c r="I315" i="10"/>
  <c r="H315" i="10"/>
  <c r="G315" i="10"/>
  <c r="E315" i="10"/>
  <c r="D315" i="10"/>
  <c r="C315" i="10"/>
  <c r="B315" i="10"/>
  <c r="N314" i="10"/>
  <c r="M314" i="10"/>
  <c r="L314" i="10"/>
  <c r="K314" i="10"/>
  <c r="J314" i="10"/>
  <c r="I314" i="10"/>
  <c r="H314" i="10"/>
  <c r="G314" i="10"/>
  <c r="E314" i="10"/>
  <c r="D314" i="10"/>
  <c r="C314" i="10"/>
  <c r="B314" i="10"/>
  <c r="N313" i="10"/>
  <c r="M313" i="10"/>
  <c r="L313" i="10"/>
  <c r="K313" i="10"/>
  <c r="J313" i="10"/>
  <c r="I313" i="10"/>
  <c r="H313" i="10"/>
  <c r="G313" i="10"/>
  <c r="E313" i="10"/>
  <c r="D313" i="10"/>
  <c r="C313" i="10"/>
  <c r="B313" i="10"/>
  <c r="N312" i="10"/>
  <c r="M312" i="10"/>
  <c r="L312" i="10"/>
  <c r="K312" i="10"/>
  <c r="J312" i="10"/>
  <c r="I312" i="10"/>
  <c r="H312" i="10"/>
  <c r="G312" i="10"/>
  <c r="E312" i="10"/>
  <c r="D312" i="10"/>
  <c r="C312" i="10"/>
  <c r="B312" i="10"/>
  <c r="N311" i="10"/>
  <c r="M311" i="10"/>
  <c r="L311" i="10"/>
  <c r="K311" i="10"/>
  <c r="J311" i="10"/>
  <c r="I311" i="10"/>
  <c r="H311" i="10"/>
  <c r="G311" i="10"/>
  <c r="E311" i="10"/>
  <c r="D311" i="10"/>
  <c r="C311" i="10"/>
  <c r="B311" i="10"/>
  <c r="N310" i="10"/>
  <c r="M310" i="10"/>
  <c r="L310" i="10"/>
  <c r="K310" i="10"/>
  <c r="J310" i="10"/>
  <c r="I310" i="10"/>
  <c r="H310" i="10"/>
  <c r="G310" i="10"/>
  <c r="E310" i="10"/>
  <c r="D310" i="10"/>
  <c r="C310" i="10"/>
  <c r="B310" i="10"/>
  <c r="N309" i="10"/>
  <c r="M309" i="10"/>
  <c r="L309" i="10"/>
  <c r="K309" i="10"/>
  <c r="J309" i="10"/>
  <c r="I309" i="10"/>
  <c r="H309" i="10"/>
  <c r="G309" i="10"/>
  <c r="E309" i="10"/>
  <c r="D309" i="10"/>
  <c r="C309" i="10"/>
  <c r="B309" i="10"/>
  <c r="N308" i="10"/>
  <c r="M308" i="10"/>
  <c r="L308" i="10"/>
  <c r="K308" i="10"/>
  <c r="J308" i="10"/>
  <c r="I308" i="10"/>
  <c r="H308" i="10"/>
  <c r="G308" i="10"/>
  <c r="E308" i="10"/>
  <c r="D308" i="10"/>
  <c r="C308" i="10"/>
  <c r="B308" i="10"/>
  <c r="N307" i="10"/>
  <c r="M307" i="10"/>
  <c r="L307" i="10"/>
  <c r="K307" i="10"/>
  <c r="J307" i="10"/>
  <c r="I307" i="10"/>
  <c r="H307" i="10"/>
  <c r="G307" i="10"/>
  <c r="E307" i="10"/>
  <c r="D307" i="10"/>
  <c r="C307" i="10"/>
  <c r="B307" i="10"/>
  <c r="N306" i="10"/>
  <c r="M306" i="10"/>
  <c r="L306" i="10"/>
  <c r="K306" i="10"/>
  <c r="J306" i="10"/>
  <c r="I306" i="10"/>
  <c r="H306" i="10"/>
  <c r="G306" i="10"/>
  <c r="E306" i="10"/>
  <c r="D306" i="10"/>
  <c r="C306" i="10"/>
  <c r="B306" i="10"/>
  <c r="N305" i="10"/>
  <c r="M305" i="10"/>
  <c r="L305" i="10"/>
  <c r="K305" i="10"/>
  <c r="J305" i="10"/>
  <c r="I305" i="10"/>
  <c r="H305" i="10"/>
  <c r="G305" i="10"/>
  <c r="E305" i="10"/>
  <c r="D305" i="10"/>
  <c r="C305" i="10"/>
  <c r="B305" i="10"/>
  <c r="N304" i="10"/>
  <c r="M304" i="10"/>
  <c r="L304" i="10"/>
  <c r="K304" i="10"/>
  <c r="J304" i="10"/>
  <c r="I304" i="10"/>
  <c r="H304" i="10"/>
  <c r="G304" i="10"/>
  <c r="E304" i="10"/>
  <c r="D304" i="10"/>
  <c r="C304" i="10"/>
  <c r="B304" i="10"/>
  <c r="N303" i="10"/>
  <c r="M303" i="10"/>
  <c r="L303" i="10"/>
  <c r="K303" i="10"/>
  <c r="J303" i="10"/>
  <c r="I303" i="10"/>
  <c r="H303" i="10"/>
  <c r="G303" i="10"/>
  <c r="E303" i="10"/>
  <c r="D303" i="10"/>
  <c r="C303" i="10"/>
  <c r="B303" i="10"/>
  <c r="N302" i="10"/>
  <c r="M302" i="10"/>
  <c r="L302" i="10"/>
  <c r="K302" i="10"/>
  <c r="J302" i="10"/>
  <c r="I302" i="10"/>
  <c r="H302" i="10"/>
  <c r="G302" i="10"/>
  <c r="E302" i="10"/>
  <c r="D302" i="10"/>
  <c r="C302" i="10"/>
  <c r="B302" i="10"/>
  <c r="N301" i="10"/>
  <c r="M301" i="10"/>
  <c r="L301" i="10"/>
  <c r="K301" i="10"/>
  <c r="J301" i="10"/>
  <c r="I301" i="10"/>
  <c r="H301" i="10"/>
  <c r="G301" i="10"/>
  <c r="E301" i="10"/>
  <c r="D301" i="10"/>
  <c r="C301" i="10"/>
  <c r="B301" i="10"/>
  <c r="N300" i="10"/>
  <c r="M300" i="10"/>
  <c r="L300" i="10"/>
  <c r="K300" i="10"/>
  <c r="J300" i="10"/>
  <c r="I300" i="10"/>
  <c r="H300" i="10"/>
  <c r="G300" i="10"/>
  <c r="E300" i="10"/>
  <c r="D300" i="10"/>
  <c r="C300" i="10"/>
  <c r="B300" i="10"/>
  <c r="N299" i="10"/>
  <c r="M299" i="10"/>
  <c r="L299" i="10"/>
  <c r="K299" i="10"/>
  <c r="J299" i="10"/>
  <c r="I299" i="10"/>
  <c r="H299" i="10"/>
  <c r="G299" i="10"/>
  <c r="E299" i="10"/>
  <c r="D299" i="10"/>
  <c r="C299" i="10"/>
  <c r="B299" i="10"/>
  <c r="N298" i="10"/>
  <c r="M298" i="10"/>
  <c r="L298" i="10"/>
  <c r="K298" i="10"/>
  <c r="J298" i="10"/>
  <c r="I298" i="10"/>
  <c r="H298" i="10"/>
  <c r="G298" i="10"/>
  <c r="E298" i="10"/>
  <c r="D298" i="10"/>
  <c r="C298" i="10"/>
  <c r="B298" i="10"/>
  <c r="N297" i="10"/>
  <c r="M297" i="10"/>
  <c r="L297" i="10"/>
  <c r="K297" i="10"/>
  <c r="J297" i="10"/>
  <c r="I297" i="10"/>
  <c r="H297" i="10"/>
  <c r="G297" i="10"/>
  <c r="E297" i="10"/>
  <c r="D297" i="10"/>
  <c r="C297" i="10"/>
  <c r="B297" i="10"/>
  <c r="N296" i="10"/>
  <c r="M296" i="10"/>
  <c r="L296" i="10"/>
  <c r="K296" i="10"/>
  <c r="J296" i="10"/>
  <c r="I296" i="10"/>
  <c r="H296" i="10"/>
  <c r="G296" i="10"/>
  <c r="E296" i="10"/>
  <c r="D296" i="10"/>
  <c r="C296" i="10"/>
  <c r="B296" i="10"/>
  <c r="N295" i="10"/>
  <c r="M295" i="10"/>
  <c r="L295" i="10"/>
  <c r="K295" i="10"/>
  <c r="J295" i="10"/>
  <c r="I295" i="10"/>
  <c r="H295" i="10"/>
  <c r="G295" i="10"/>
  <c r="E295" i="10"/>
  <c r="D295" i="10"/>
  <c r="C295" i="10"/>
  <c r="B295" i="10"/>
  <c r="N294" i="10"/>
  <c r="M294" i="10"/>
  <c r="L294" i="10"/>
  <c r="K294" i="10"/>
  <c r="J294" i="10"/>
  <c r="I294" i="10"/>
  <c r="H294" i="10"/>
  <c r="G294" i="10"/>
  <c r="E294" i="10"/>
  <c r="D294" i="10"/>
  <c r="C294" i="10"/>
  <c r="B294" i="10"/>
  <c r="N293" i="10"/>
  <c r="M293" i="10"/>
  <c r="L293" i="10"/>
  <c r="K293" i="10"/>
  <c r="J293" i="10"/>
  <c r="I293" i="10"/>
  <c r="H293" i="10"/>
  <c r="G293" i="10"/>
  <c r="E293" i="10"/>
  <c r="D293" i="10"/>
  <c r="C293" i="10"/>
  <c r="B293" i="10"/>
  <c r="N292" i="10"/>
  <c r="M292" i="10"/>
  <c r="L292" i="10"/>
  <c r="K292" i="10"/>
  <c r="J292" i="10"/>
  <c r="I292" i="10"/>
  <c r="H292" i="10"/>
  <c r="G292" i="10"/>
  <c r="E292" i="10"/>
  <c r="D292" i="10"/>
  <c r="C292" i="10"/>
  <c r="B292" i="10"/>
  <c r="N291" i="10"/>
  <c r="M291" i="10"/>
  <c r="L291" i="10"/>
  <c r="K291" i="10"/>
  <c r="J291" i="10"/>
  <c r="I291" i="10"/>
  <c r="H291" i="10"/>
  <c r="G291" i="10"/>
  <c r="E291" i="10"/>
  <c r="D291" i="10"/>
  <c r="C291" i="10"/>
  <c r="B291" i="10"/>
  <c r="N290" i="10"/>
  <c r="M290" i="10"/>
  <c r="L290" i="10"/>
  <c r="K290" i="10"/>
  <c r="J290" i="10"/>
  <c r="I290" i="10"/>
  <c r="H290" i="10"/>
  <c r="G290" i="10"/>
  <c r="E290" i="10"/>
  <c r="D290" i="10"/>
  <c r="C290" i="10"/>
  <c r="B290" i="10"/>
  <c r="N289" i="10"/>
  <c r="M289" i="10"/>
  <c r="L289" i="10"/>
  <c r="K289" i="10"/>
  <c r="J289" i="10"/>
  <c r="I289" i="10"/>
  <c r="H289" i="10"/>
  <c r="G289" i="10"/>
  <c r="E289" i="10"/>
  <c r="D289" i="10"/>
  <c r="C289" i="10"/>
  <c r="B289" i="10"/>
  <c r="N288" i="10"/>
  <c r="M288" i="10"/>
  <c r="L288" i="10"/>
  <c r="K288" i="10"/>
  <c r="J288" i="10"/>
  <c r="I288" i="10"/>
  <c r="H288" i="10"/>
  <c r="G288" i="10"/>
  <c r="E288" i="10"/>
  <c r="D288" i="10"/>
  <c r="C288" i="10"/>
  <c r="B288" i="10"/>
  <c r="N287" i="10"/>
  <c r="M287" i="10"/>
  <c r="L287" i="10"/>
  <c r="K287" i="10"/>
  <c r="J287" i="10"/>
  <c r="I287" i="10"/>
  <c r="H287" i="10"/>
  <c r="G287" i="10"/>
  <c r="E287" i="10"/>
  <c r="D287" i="10"/>
  <c r="C287" i="10"/>
  <c r="B287" i="10"/>
  <c r="N286" i="10"/>
  <c r="M286" i="10"/>
  <c r="L286" i="10"/>
  <c r="K286" i="10"/>
  <c r="J286" i="10"/>
  <c r="I286" i="10"/>
  <c r="H286" i="10"/>
  <c r="G286" i="10"/>
  <c r="E286" i="10"/>
  <c r="D286" i="10"/>
  <c r="C286" i="10"/>
  <c r="B286" i="10"/>
  <c r="N285" i="10"/>
  <c r="M285" i="10"/>
  <c r="L285" i="10"/>
  <c r="K285" i="10"/>
  <c r="J285" i="10"/>
  <c r="I285" i="10"/>
  <c r="H285" i="10"/>
  <c r="G285" i="10"/>
  <c r="E285" i="10"/>
  <c r="D285" i="10"/>
  <c r="C285" i="10"/>
  <c r="B285" i="10"/>
  <c r="N284" i="10"/>
  <c r="M284" i="10"/>
  <c r="L284" i="10"/>
  <c r="K284" i="10"/>
  <c r="J284" i="10"/>
  <c r="I284" i="10"/>
  <c r="H284" i="10"/>
  <c r="G284" i="10"/>
  <c r="E284" i="10"/>
  <c r="D284" i="10"/>
  <c r="C284" i="10"/>
  <c r="B284" i="10"/>
  <c r="N283" i="10"/>
  <c r="M283" i="10"/>
  <c r="L283" i="10"/>
  <c r="K283" i="10"/>
  <c r="J283" i="10"/>
  <c r="I283" i="10"/>
  <c r="H283" i="10"/>
  <c r="G283" i="10"/>
  <c r="E283" i="10"/>
  <c r="D283" i="10"/>
  <c r="C283" i="10"/>
  <c r="B283" i="10"/>
  <c r="N282" i="10"/>
  <c r="M282" i="10"/>
  <c r="L282" i="10"/>
  <c r="K282" i="10"/>
  <c r="J282" i="10"/>
  <c r="I282" i="10"/>
  <c r="H282" i="10"/>
  <c r="G282" i="10"/>
  <c r="E282" i="10"/>
  <c r="D282" i="10"/>
  <c r="C282" i="10"/>
  <c r="B282" i="10"/>
  <c r="N281" i="10"/>
  <c r="M281" i="10"/>
  <c r="L281" i="10"/>
  <c r="K281" i="10"/>
  <c r="J281" i="10"/>
  <c r="I281" i="10"/>
  <c r="H281" i="10"/>
  <c r="G281" i="10"/>
  <c r="E281" i="10"/>
  <c r="D281" i="10"/>
  <c r="C281" i="10"/>
  <c r="B281" i="10"/>
  <c r="N280" i="10"/>
  <c r="M280" i="10"/>
  <c r="L280" i="10"/>
  <c r="K280" i="10"/>
  <c r="J280" i="10"/>
  <c r="I280" i="10"/>
  <c r="H280" i="10"/>
  <c r="G280" i="10"/>
  <c r="E280" i="10"/>
  <c r="D280" i="10"/>
  <c r="C280" i="10"/>
  <c r="B280" i="10"/>
  <c r="N279" i="10"/>
  <c r="M279" i="10"/>
  <c r="L279" i="10"/>
  <c r="K279" i="10"/>
  <c r="J279" i="10"/>
  <c r="I279" i="10"/>
  <c r="H279" i="10"/>
  <c r="G279" i="10"/>
  <c r="E279" i="10"/>
  <c r="D279" i="10"/>
  <c r="C279" i="10"/>
  <c r="B279" i="10"/>
  <c r="N278" i="10"/>
  <c r="M278" i="10"/>
  <c r="L278" i="10"/>
  <c r="K278" i="10"/>
  <c r="J278" i="10"/>
  <c r="I278" i="10"/>
  <c r="H278" i="10"/>
  <c r="G278" i="10"/>
  <c r="E278" i="10"/>
  <c r="D278" i="10"/>
  <c r="C278" i="10"/>
  <c r="B278" i="10"/>
  <c r="N277" i="10"/>
  <c r="M277" i="10"/>
  <c r="L277" i="10"/>
  <c r="K277" i="10"/>
  <c r="J277" i="10"/>
  <c r="I277" i="10"/>
  <c r="H277" i="10"/>
  <c r="G277" i="10"/>
  <c r="E277" i="10"/>
  <c r="D277" i="10"/>
  <c r="C277" i="10"/>
  <c r="B277" i="10"/>
  <c r="N276" i="10"/>
  <c r="M276" i="10"/>
  <c r="L276" i="10"/>
  <c r="K276" i="10"/>
  <c r="J276" i="10"/>
  <c r="I276" i="10"/>
  <c r="H276" i="10"/>
  <c r="G276" i="10"/>
  <c r="E276" i="10"/>
  <c r="D276" i="10"/>
  <c r="C276" i="10"/>
  <c r="B276" i="10"/>
  <c r="N275" i="10"/>
  <c r="M275" i="10"/>
  <c r="L275" i="10"/>
  <c r="K275" i="10"/>
  <c r="J275" i="10"/>
  <c r="I275" i="10"/>
  <c r="H275" i="10"/>
  <c r="G275" i="10"/>
  <c r="E275" i="10"/>
  <c r="D275" i="10"/>
  <c r="C275" i="10"/>
  <c r="B275" i="10"/>
  <c r="N274" i="10"/>
  <c r="M274" i="10"/>
  <c r="L274" i="10"/>
  <c r="K274" i="10"/>
  <c r="J274" i="10"/>
  <c r="I274" i="10"/>
  <c r="H274" i="10"/>
  <c r="G274" i="10"/>
  <c r="E274" i="10"/>
  <c r="D274" i="10"/>
  <c r="C274" i="10"/>
  <c r="B274" i="10"/>
  <c r="N273" i="10"/>
  <c r="M273" i="10"/>
  <c r="L273" i="10"/>
  <c r="K273" i="10"/>
  <c r="J273" i="10"/>
  <c r="I273" i="10"/>
  <c r="H273" i="10"/>
  <c r="G273" i="10"/>
  <c r="E273" i="10"/>
  <c r="D273" i="10"/>
  <c r="C273" i="10"/>
  <c r="B273" i="10"/>
  <c r="N272" i="10"/>
  <c r="M272" i="10"/>
  <c r="L272" i="10"/>
  <c r="K272" i="10"/>
  <c r="J272" i="10"/>
  <c r="I272" i="10"/>
  <c r="H272" i="10"/>
  <c r="G272" i="10"/>
  <c r="E272" i="10"/>
  <c r="D272" i="10"/>
  <c r="C272" i="10"/>
  <c r="B272" i="10"/>
  <c r="N271" i="10"/>
  <c r="M271" i="10"/>
  <c r="L271" i="10"/>
  <c r="K271" i="10"/>
  <c r="J271" i="10"/>
  <c r="I271" i="10"/>
  <c r="H271" i="10"/>
  <c r="G271" i="10"/>
  <c r="E271" i="10"/>
  <c r="D271" i="10"/>
  <c r="C271" i="10"/>
  <c r="B271" i="10"/>
  <c r="N270" i="10"/>
  <c r="M270" i="10"/>
  <c r="L270" i="10"/>
  <c r="K270" i="10"/>
  <c r="J270" i="10"/>
  <c r="I270" i="10"/>
  <c r="H270" i="10"/>
  <c r="G270" i="10"/>
  <c r="E270" i="10"/>
  <c r="D270" i="10"/>
  <c r="C270" i="10"/>
  <c r="B270" i="10"/>
  <c r="N269" i="10"/>
  <c r="M269" i="10"/>
  <c r="L269" i="10"/>
  <c r="K269" i="10"/>
  <c r="J269" i="10"/>
  <c r="I269" i="10"/>
  <c r="H269" i="10"/>
  <c r="G269" i="10"/>
  <c r="E269" i="10"/>
  <c r="D269" i="10"/>
  <c r="C269" i="10"/>
  <c r="B269" i="10"/>
  <c r="N268" i="10"/>
  <c r="M268" i="10"/>
  <c r="L268" i="10"/>
  <c r="K268" i="10"/>
  <c r="J268" i="10"/>
  <c r="I268" i="10"/>
  <c r="H268" i="10"/>
  <c r="G268" i="10"/>
  <c r="E268" i="10"/>
  <c r="D268" i="10"/>
  <c r="C268" i="10"/>
  <c r="B268" i="10"/>
  <c r="N267" i="10"/>
  <c r="M267" i="10"/>
  <c r="L267" i="10"/>
  <c r="K267" i="10"/>
  <c r="J267" i="10"/>
  <c r="I267" i="10"/>
  <c r="H267" i="10"/>
  <c r="G267" i="10"/>
  <c r="E267" i="10"/>
  <c r="D267" i="10"/>
  <c r="C267" i="10"/>
  <c r="B267" i="10"/>
  <c r="N266" i="10"/>
  <c r="M266" i="10"/>
  <c r="L266" i="10"/>
  <c r="K266" i="10"/>
  <c r="J266" i="10"/>
  <c r="I266" i="10"/>
  <c r="H266" i="10"/>
  <c r="G266" i="10"/>
  <c r="E266" i="10"/>
  <c r="D266" i="10"/>
  <c r="C266" i="10"/>
  <c r="B266" i="10"/>
  <c r="N265" i="10"/>
  <c r="M265" i="10"/>
  <c r="L265" i="10"/>
  <c r="K265" i="10"/>
  <c r="J265" i="10"/>
  <c r="I265" i="10"/>
  <c r="H265" i="10"/>
  <c r="G265" i="10"/>
  <c r="E265" i="10"/>
  <c r="D265" i="10"/>
  <c r="C265" i="10"/>
  <c r="B265" i="10"/>
  <c r="N264" i="10"/>
  <c r="M264" i="10"/>
  <c r="L264" i="10"/>
  <c r="K264" i="10"/>
  <c r="J264" i="10"/>
  <c r="I264" i="10"/>
  <c r="H264" i="10"/>
  <c r="G264" i="10"/>
  <c r="E264" i="10"/>
  <c r="D264" i="10"/>
  <c r="C264" i="10"/>
  <c r="B264" i="10"/>
  <c r="N263" i="10"/>
  <c r="M263" i="10"/>
  <c r="L263" i="10"/>
  <c r="K263" i="10"/>
  <c r="J263" i="10"/>
  <c r="I263" i="10"/>
  <c r="H263" i="10"/>
  <c r="G263" i="10"/>
  <c r="E263" i="10"/>
  <c r="D263" i="10"/>
  <c r="C263" i="10"/>
  <c r="B263" i="10"/>
  <c r="N262" i="10"/>
  <c r="M262" i="10"/>
  <c r="L262" i="10"/>
  <c r="K262" i="10"/>
  <c r="J262" i="10"/>
  <c r="I262" i="10"/>
  <c r="H262" i="10"/>
  <c r="G262" i="10"/>
  <c r="E262" i="10"/>
  <c r="D262" i="10"/>
  <c r="C262" i="10"/>
  <c r="B262" i="10"/>
  <c r="N261" i="10"/>
  <c r="M261" i="10"/>
  <c r="L261" i="10"/>
  <c r="K261" i="10"/>
  <c r="J261" i="10"/>
  <c r="I261" i="10"/>
  <c r="H261" i="10"/>
  <c r="G261" i="10"/>
  <c r="E261" i="10"/>
  <c r="D261" i="10"/>
  <c r="C261" i="10"/>
  <c r="B261" i="10"/>
  <c r="N260" i="10"/>
  <c r="M260" i="10"/>
  <c r="L260" i="10"/>
  <c r="K260" i="10"/>
  <c r="J260" i="10"/>
  <c r="I260" i="10"/>
  <c r="H260" i="10"/>
  <c r="G260" i="10"/>
  <c r="E260" i="10"/>
  <c r="D260" i="10"/>
  <c r="C260" i="10"/>
  <c r="B260" i="10"/>
  <c r="N259" i="10"/>
  <c r="M259" i="10"/>
  <c r="L259" i="10"/>
  <c r="K259" i="10"/>
  <c r="J259" i="10"/>
  <c r="I259" i="10"/>
  <c r="H259" i="10"/>
  <c r="G259" i="10"/>
  <c r="E259" i="10"/>
  <c r="D259" i="10"/>
  <c r="C259" i="10"/>
  <c r="B259" i="10"/>
  <c r="N258" i="10"/>
  <c r="M258" i="10"/>
  <c r="L258" i="10"/>
  <c r="K258" i="10"/>
  <c r="J258" i="10"/>
  <c r="I258" i="10"/>
  <c r="H258" i="10"/>
  <c r="G258" i="10"/>
  <c r="E258" i="10"/>
  <c r="D258" i="10"/>
  <c r="C258" i="10"/>
  <c r="B258" i="10"/>
  <c r="N257" i="10"/>
  <c r="M257" i="10"/>
  <c r="L257" i="10"/>
  <c r="K257" i="10"/>
  <c r="J257" i="10"/>
  <c r="I257" i="10"/>
  <c r="H257" i="10"/>
  <c r="G257" i="10"/>
  <c r="E257" i="10"/>
  <c r="D257" i="10"/>
  <c r="C257" i="10"/>
  <c r="B257" i="10"/>
  <c r="N256" i="10"/>
  <c r="M256" i="10"/>
  <c r="L256" i="10"/>
  <c r="K256" i="10"/>
  <c r="J256" i="10"/>
  <c r="I256" i="10"/>
  <c r="H256" i="10"/>
  <c r="G256" i="10"/>
  <c r="E256" i="10"/>
  <c r="D256" i="10"/>
  <c r="C256" i="10"/>
  <c r="B256" i="10"/>
  <c r="N255" i="10"/>
  <c r="M255" i="10"/>
  <c r="L255" i="10"/>
  <c r="K255" i="10"/>
  <c r="J255" i="10"/>
  <c r="I255" i="10"/>
  <c r="H255" i="10"/>
  <c r="G255" i="10"/>
  <c r="E255" i="10"/>
  <c r="D255" i="10"/>
  <c r="C255" i="10"/>
  <c r="B255" i="10"/>
  <c r="N254" i="10"/>
  <c r="M254" i="10"/>
  <c r="L254" i="10"/>
  <c r="K254" i="10"/>
  <c r="J254" i="10"/>
  <c r="I254" i="10"/>
  <c r="H254" i="10"/>
  <c r="G254" i="10"/>
  <c r="E254" i="10"/>
  <c r="D254" i="10"/>
  <c r="C254" i="10"/>
  <c r="B254" i="10"/>
  <c r="N253" i="10"/>
  <c r="M253" i="10"/>
  <c r="L253" i="10"/>
  <c r="K253" i="10"/>
  <c r="J253" i="10"/>
  <c r="I253" i="10"/>
  <c r="H253" i="10"/>
  <c r="G253" i="10"/>
  <c r="E253" i="10"/>
  <c r="D253" i="10"/>
  <c r="C253" i="10"/>
  <c r="B253" i="10"/>
  <c r="N252" i="10"/>
  <c r="M252" i="10"/>
  <c r="L252" i="10"/>
  <c r="K252" i="10"/>
  <c r="J252" i="10"/>
  <c r="I252" i="10"/>
  <c r="H252" i="10"/>
  <c r="G252" i="10"/>
  <c r="E252" i="10"/>
  <c r="D252" i="10"/>
  <c r="C252" i="10"/>
  <c r="B252" i="10"/>
  <c r="N251" i="10"/>
  <c r="M251" i="10"/>
  <c r="L251" i="10"/>
  <c r="K251" i="10"/>
  <c r="J251" i="10"/>
  <c r="I251" i="10"/>
  <c r="H251" i="10"/>
  <c r="G251" i="10"/>
  <c r="E251" i="10"/>
  <c r="D251" i="10"/>
  <c r="C251" i="10"/>
  <c r="B251" i="10"/>
  <c r="N250" i="10"/>
  <c r="M250" i="10"/>
  <c r="L250" i="10"/>
  <c r="K250" i="10"/>
  <c r="J250" i="10"/>
  <c r="I250" i="10"/>
  <c r="H250" i="10"/>
  <c r="G250" i="10"/>
  <c r="E250" i="10"/>
  <c r="D250" i="10"/>
  <c r="C250" i="10"/>
  <c r="B250" i="10"/>
  <c r="N249" i="10"/>
  <c r="M249" i="10"/>
  <c r="L249" i="10"/>
  <c r="K249" i="10"/>
  <c r="J249" i="10"/>
  <c r="I249" i="10"/>
  <c r="H249" i="10"/>
  <c r="G249" i="10"/>
  <c r="E249" i="10"/>
  <c r="D249" i="10"/>
  <c r="C249" i="10"/>
  <c r="B249" i="10"/>
  <c r="N248" i="10"/>
  <c r="M248" i="10"/>
  <c r="L248" i="10"/>
  <c r="K248" i="10"/>
  <c r="J248" i="10"/>
  <c r="I248" i="10"/>
  <c r="H248" i="10"/>
  <c r="G248" i="10"/>
  <c r="E248" i="10"/>
  <c r="D248" i="10"/>
  <c r="C248" i="10"/>
  <c r="B248" i="10"/>
  <c r="N247" i="10"/>
  <c r="M247" i="10"/>
  <c r="L247" i="10"/>
  <c r="K247" i="10"/>
  <c r="J247" i="10"/>
  <c r="I247" i="10"/>
  <c r="H247" i="10"/>
  <c r="G247" i="10"/>
  <c r="E247" i="10"/>
  <c r="D247" i="10"/>
  <c r="C247" i="10"/>
  <c r="B247" i="10"/>
  <c r="N246" i="10"/>
  <c r="M246" i="10"/>
  <c r="L246" i="10"/>
  <c r="K246" i="10"/>
  <c r="J246" i="10"/>
  <c r="I246" i="10"/>
  <c r="H246" i="10"/>
  <c r="G246" i="10"/>
  <c r="E246" i="10"/>
  <c r="D246" i="10"/>
  <c r="C246" i="10"/>
  <c r="B246" i="10"/>
  <c r="N245" i="10"/>
  <c r="M245" i="10"/>
  <c r="L245" i="10"/>
  <c r="K245" i="10"/>
  <c r="J245" i="10"/>
  <c r="I245" i="10"/>
  <c r="H245" i="10"/>
  <c r="G245" i="10"/>
  <c r="E245" i="10"/>
  <c r="D245" i="10"/>
  <c r="C245" i="10"/>
  <c r="B245" i="10"/>
  <c r="N244" i="10"/>
  <c r="M244" i="10"/>
  <c r="L244" i="10"/>
  <c r="K244" i="10"/>
  <c r="J244" i="10"/>
  <c r="I244" i="10"/>
  <c r="H244" i="10"/>
  <c r="G244" i="10"/>
  <c r="E244" i="10"/>
  <c r="D244" i="10"/>
  <c r="C244" i="10"/>
  <c r="B244" i="10"/>
  <c r="N243" i="10"/>
  <c r="M243" i="10"/>
  <c r="L243" i="10"/>
  <c r="K243" i="10"/>
  <c r="J243" i="10"/>
  <c r="I243" i="10"/>
  <c r="H243" i="10"/>
  <c r="G243" i="10"/>
  <c r="E243" i="10"/>
  <c r="D243" i="10"/>
  <c r="C243" i="10"/>
  <c r="B243" i="10"/>
  <c r="N242" i="10"/>
  <c r="M242" i="10"/>
  <c r="L242" i="10"/>
  <c r="K242" i="10"/>
  <c r="J242" i="10"/>
  <c r="I242" i="10"/>
  <c r="H242" i="10"/>
  <c r="G242" i="10"/>
  <c r="E242" i="10"/>
  <c r="D242" i="10"/>
  <c r="C242" i="10"/>
  <c r="B242" i="10"/>
  <c r="N241" i="10"/>
  <c r="M241" i="10"/>
  <c r="L241" i="10"/>
  <c r="K241" i="10"/>
  <c r="J241" i="10"/>
  <c r="I241" i="10"/>
  <c r="H241" i="10"/>
  <c r="G241" i="10"/>
  <c r="E241" i="10"/>
  <c r="D241" i="10"/>
  <c r="C241" i="10"/>
  <c r="B241" i="10"/>
  <c r="N240" i="10"/>
  <c r="M240" i="10"/>
  <c r="L240" i="10"/>
  <c r="K240" i="10"/>
  <c r="J240" i="10"/>
  <c r="I240" i="10"/>
  <c r="H240" i="10"/>
  <c r="G240" i="10"/>
  <c r="E240" i="10"/>
  <c r="D240" i="10"/>
  <c r="C240" i="10"/>
  <c r="B240" i="10"/>
  <c r="N239" i="10"/>
  <c r="M239" i="10"/>
  <c r="L239" i="10"/>
  <c r="K239" i="10"/>
  <c r="J239" i="10"/>
  <c r="I239" i="10"/>
  <c r="H239" i="10"/>
  <c r="G239" i="10"/>
  <c r="E239" i="10"/>
  <c r="D239" i="10"/>
  <c r="C239" i="10"/>
  <c r="B239" i="10"/>
  <c r="N238" i="10"/>
  <c r="M238" i="10"/>
  <c r="L238" i="10"/>
  <c r="K238" i="10"/>
  <c r="J238" i="10"/>
  <c r="I238" i="10"/>
  <c r="H238" i="10"/>
  <c r="G238" i="10"/>
  <c r="E238" i="10"/>
  <c r="D238" i="10"/>
  <c r="C238" i="10"/>
  <c r="B238" i="10"/>
  <c r="N237" i="10"/>
  <c r="M237" i="10"/>
  <c r="L237" i="10"/>
  <c r="K237" i="10"/>
  <c r="J237" i="10"/>
  <c r="I237" i="10"/>
  <c r="H237" i="10"/>
  <c r="G237" i="10"/>
  <c r="E237" i="10"/>
  <c r="D237" i="10"/>
  <c r="C237" i="10"/>
  <c r="B237" i="10"/>
  <c r="N236" i="10"/>
  <c r="M236" i="10"/>
  <c r="L236" i="10"/>
  <c r="K236" i="10"/>
  <c r="J236" i="10"/>
  <c r="I236" i="10"/>
  <c r="H236" i="10"/>
  <c r="G236" i="10"/>
  <c r="E236" i="10"/>
  <c r="D236" i="10"/>
  <c r="C236" i="10"/>
  <c r="B236" i="10"/>
  <c r="N235" i="10"/>
  <c r="M235" i="10"/>
  <c r="L235" i="10"/>
  <c r="K235" i="10"/>
  <c r="J235" i="10"/>
  <c r="I235" i="10"/>
  <c r="H235" i="10"/>
  <c r="G235" i="10"/>
  <c r="E235" i="10"/>
  <c r="D235" i="10"/>
  <c r="C235" i="10"/>
  <c r="B235" i="10"/>
  <c r="N234" i="10"/>
  <c r="M234" i="10"/>
  <c r="L234" i="10"/>
  <c r="K234" i="10"/>
  <c r="J234" i="10"/>
  <c r="I234" i="10"/>
  <c r="H234" i="10"/>
  <c r="G234" i="10"/>
  <c r="E234" i="10"/>
  <c r="D234" i="10"/>
  <c r="C234" i="10"/>
  <c r="B234" i="10"/>
  <c r="N233" i="10"/>
  <c r="M233" i="10"/>
  <c r="L233" i="10"/>
  <c r="K233" i="10"/>
  <c r="J233" i="10"/>
  <c r="I233" i="10"/>
  <c r="H233" i="10"/>
  <c r="G233" i="10"/>
  <c r="E233" i="10"/>
  <c r="D233" i="10"/>
  <c r="C233" i="10"/>
  <c r="B233" i="10"/>
  <c r="N232" i="10"/>
  <c r="M232" i="10"/>
  <c r="L232" i="10"/>
  <c r="K232" i="10"/>
  <c r="J232" i="10"/>
  <c r="I232" i="10"/>
  <c r="H232" i="10"/>
  <c r="G232" i="10"/>
  <c r="E232" i="10"/>
  <c r="D232" i="10"/>
  <c r="C232" i="10"/>
  <c r="B232" i="10"/>
  <c r="N231" i="10"/>
  <c r="M231" i="10"/>
  <c r="L231" i="10"/>
  <c r="K231" i="10"/>
  <c r="J231" i="10"/>
  <c r="I231" i="10"/>
  <c r="H231" i="10"/>
  <c r="G231" i="10"/>
  <c r="E231" i="10"/>
  <c r="D231" i="10"/>
  <c r="C231" i="10"/>
  <c r="B231" i="10"/>
  <c r="N230" i="10"/>
  <c r="M230" i="10"/>
  <c r="L230" i="10"/>
  <c r="K230" i="10"/>
  <c r="J230" i="10"/>
  <c r="I230" i="10"/>
  <c r="H230" i="10"/>
  <c r="G230" i="10"/>
  <c r="E230" i="10"/>
  <c r="D230" i="10"/>
  <c r="C230" i="10"/>
  <c r="B230" i="10"/>
  <c r="N229" i="10"/>
  <c r="M229" i="10"/>
  <c r="L229" i="10"/>
  <c r="K229" i="10"/>
  <c r="J229" i="10"/>
  <c r="I229" i="10"/>
  <c r="H229" i="10"/>
  <c r="G229" i="10"/>
  <c r="E229" i="10"/>
  <c r="D229" i="10"/>
  <c r="C229" i="10"/>
  <c r="B229" i="10"/>
  <c r="N228" i="10"/>
  <c r="M228" i="10"/>
  <c r="L228" i="10"/>
  <c r="K228" i="10"/>
  <c r="J228" i="10"/>
  <c r="I228" i="10"/>
  <c r="H228" i="10"/>
  <c r="G228" i="10"/>
  <c r="E228" i="10"/>
  <c r="D228" i="10"/>
  <c r="C228" i="10"/>
  <c r="B228" i="10"/>
  <c r="N227" i="10"/>
  <c r="M227" i="10"/>
  <c r="L227" i="10"/>
  <c r="K227" i="10"/>
  <c r="J227" i="10"/>
  <c r="I227" i="10"/>
  <c r="H227" i="10"/>
  <c r="G227" i="10"/>
  <c r="E227" i="10"/>
  <c r="D227" i="10"/>
  <c r="C227" i="10"/>
  <c r="B227" i="10"/>
  <c r="N226" i="10"/>
  <c r="M226" i="10"/>
  <c r="L226" i="10"/>
  <c r="K226" i="10"/>
  <c r="J226" i="10"/>
  <c r="I226" i="10"/>
  <c r="H226" i="10"/>
  <c r="G226" i="10"/>
  <c r="E226" i="10"/>
  <c r="D226" i="10"/>
  <c r="C226" i="10"/>
  <c r="B226" i="10"/>
  <c r="N225" i="10"/>
  <c r="M225" i="10"/>
  <c r="L225" i="10"/>
  <c r="K225" i="10"/>
  <c r="J225" i="10"/>
  <c r="I225" i="10"/>
  <c r="H225" i="10"/>
  <c r="G225" i="10"/>
  <c r="E225" i="10"/>
  <c r="D225" i="10"/>
  <c r="C225" i="10"/>
  <c r="B225" i="10"/>
  <c r="N224" i="10"/>
  <c r="M224" i="10"/>
  <c r="L224" i="10"/>
  <c r="K224" i="10"/>
  <c r="J224" i="10"/>
  <c r="I224" i="10"/>
  <c r="H224" i="10"/>
  <c r="G224" i="10"/>
  <c r="E224" i="10"/>
  <c r="D224" i="10"/>
  <c r="C224" i="10"/>
  <c r="B224" i="10"/>
  <c r="N223" i="10"/>
  <c r="M223" i="10"/>
  <c r="L223" i="10"/>
  <c r="K223" i="10"/>
  <c r="J223" i="10"/>
  <c r="I223" i="10"/>
  <c r="H223" i="10"/>
  <c r="G223" i="10"/>
  <c r="E223" i="10"/>
  <c r="D223" i="10"/>
  <c r="C223" i="10"/>
  <c r="B223" i="10"/>
  <c r="N222" i="10"/>
  <c r="M222" i="10"/>
  <c r="L222" i="10"/>
  <c r="K222" i="10"/>
  <c r="J222" i="10"/>
  <c r="I222" i="10"/>
  <c r="H222" i="10"/>
  <c r="G222" i="10"/>
  <c r="E222" i="10"/>
  <c r="D222" i="10"/>
  <c r="C222" i="10"/>
  <c r="B222" i="10"/>
  <c r="N221" i="10"/>
  <c r="M221" i="10"/>
  <c r="L221" i="10"/>
  <c r="K221" i="10"/>
  <c r="J221" i="10"/>
  <c r="I221" i="10"/>
  <c r="H221" i="10"/>
  <c r="G221" i="10"/>
  <c r="E221" i="10"/>
  <c r="D221" i="10"/>
  <c r="C221" i="10"/>
  <c r="B221" i="10"/>
  <c r="N220" i="10"/>
  <c r="M220" i="10"/>
  <c r="L220" i="10"/>
  <c r="K220" i="10"/>
  <c r="J220" i="10"/>
  <c r="I220" i="10"/>
  <c r="H220" i="10"/>
  <c r="G220" i="10"/>
  <c r="E220" i="10"/>
  <c r="D220" i="10"/>
  <c r="C220" i="10"/>
  <c r="B220" i="10"/>
  <c r="N219" i="10"/>
  <c r="M219" i="10"/>
  <c r="L219" i="10"/>
  <c r="K219" i="10"/>
  <c r="J219" i="10"/>
  <c r="I219" i="10"/>
  <c r="H219" i="10"/>
  <c r="G219" i="10"/>
  <c r="E219" i="10"/>
  <c r="D219" i="10"/>
  <c r="C219" i="10"/>
  <c r="B219" i="10"/>
  <c r="N218" i="10"/>
  <c r="M218" i="10"/>
  <c r="L218" i="10"/>
  <c r="K218" i="10"/>
  <c r="J218" i="10"/>
  <c r="I218" i="10"/>
  <c r="H218" i="10"/>
  <c r="G218" i="10"/>
  <c r="E218" i="10"/>
  <c r="D218" i="10"/>
  <c r="C218" i="10"/>
  <c r="B218" i="10"/>
  <c r="N217" i="10"/>
  <c r="M217" i="10"/>
  <c r="L217" i="10"/>
  <c r="K217" i="10"/>
  <c r="J217" i="10"/>
  <c r="I217" i="10"/>
  <c r="H217" i="10"/>
  <c r="G217" i="10"/>
  <c r="E217" i="10"/>
  <c r="D217" i="10"/>
  <c r="C217" i="10"/>
  <c r="B217" i="10"/>
  <c r="N216" i="10"/>
  <c r="M216" i="10"/>
  <c r="L216" i="10"/>
  <c r="K216" i="10"/>
  <c r="J216" i="10"/>
  <c r="I216" i="10"/>
  <c r="H216" i="10"/>
  <c r="G216" i="10"/>
  <c r="E216" i="10"/>
  <c r="D216" i="10"/>
  <c r="C216" i="10"/>
  <c r="B216" i="10"/>
  <c r="N215" i="10"/>
  <c r="M215" i="10"/>
  <c r="L215" i="10"/>
  <c r="K215" i="10"/>
  <c r="J215" i="10"/>
  <c r="I215" i="10"/>
  <c r="H215" i="10"/>
  <c r="G215" i="10"/>
  <c r="E215" i="10"/>
  <c r="D215" i="10"/>
  <c r="C215" i="10"/>
  <c r="B215" i="10"/>
  <c r="N214" i="10"/>
  <c r="M214" i="10"/>
  <c r="L214" i="10"/>
  <c r="K214" i="10"/>
  <c r="J214" i="10"/>
  <c r="I214" i="10"/>
  <c r="H214" i="10"/>
  <c r="G214" i="10"/>
  <c r="E214" i="10"/>
  <c r="D214" i="10"/>
  <c r="C214" i="10"/>
  <c r="B214" i="10"/>
  <c r="N213" i="10"/>
  <c r="M213" i="10"/>
  <c r="L213" i="10"/>
  <c r="K213" i="10"/>
  <c r="J213" i="10"/>
  <c r="I213" i="10"/>
  <c r="H213" i="10"/>
  <c r="G213" i="10"/>
  <c r="E213" i="10"/>
  <c r="D213" i="10"/>
  <c r="C213" i="10"/>
  <c r="B213" i="10"/>
  <c r="N212" i="10"/>
  <c r="M212" i="10"/>
  <c r="L212" i="10"/>
  <c r="K212" i="10"/>
  <c r="J212" i="10"/>
  <c r="I212" i="10"/>
  <c r="H212" i="10"/>
  <c r="G212" i="10"/>
  <c r="E212" i="10"/>
  <c r="D212" i="10"/>
  <c r="C212" i="10"/>
  <c r="B212" i="10"/>
  <c r="N211" i="10"/>
  <c r="M211" i="10"/>
  <c r="L211" i="10"/>
  <c r="K211" i="10"/>
  <c r="J211" i="10"/>
  <c r="I211" i="10"/>
  <c r="H211" i="10"/>
  <c r="G211" i="10"/>
  <c r="E211" i="10"/>
  <c r="D211" i="10"/>
  <c r="C211" i="10"/>
  <c r="B211" i="10"/>
  <c r="N210" i="10"/>
  <c r="M210" i="10"/>
  <c r="L210" i="10"/>
  <c r="K210" i="10"/>
  <c r="J210" i="10"/>
  <c r="I210" i="10"/>
  <c r="H210" i="10"/>
  <c r="G210" i="10"/>
  <c r="E210" i="10"/>
  <c r="D210" i="10"/>
  <c r="C210" i="10"/>
  <c r="B210" i="10"/>
  <c r="N209" i="10"/>
  <c r="M209" i="10"/>
  <c r="L209" i="10"/>
  <c r="K209" i="10"/>
  <c r="J209" i="10"/>
  <c r="I209" i="10"/>
  <c r="H209" i="10"/>
  <c r="G209" i="10"/>
  <c r="E209" i="10"/>
  <c r="D209" i="10"/>
  <c r="C209" i="10"/>
  <c r="B209" i="10"/>
  <c r="N208" i="10"/>
  <c r="M208" i="10"/>
  <c r="L208" i="10"/>
  <c r="K208" i="10"/>
  <c r="J208" i="10"/>
  <c r="I208" i="10"/>
  <c r="H208" i="10"/>
  <c r="G208" i="10"/>
  <c r="E208" i="10"/>
  <c r="D208" i="10"/>
  <c r="C208" i="10"/>
  <c r="B208" i="10"/>
  <c r="N207" i="10"/>
  <c r="M207" i="10"/>
  <c r="L207" i="10"/>
  <c r="K207" i="10"/>
  <c r="J207" i="10"/>
  <c r="I207" i="10"/>
  <c r="H207" i="10"/>
  <c r="G207" i="10"/>
  <c r="E207" i="10"/>
  <c r="D207" i="10"/>
  <c r="C207" i="10"/>
  <c r="B207" i="10"/>
  <c r="N206" i="10"/>
  <c r="M206" i="10"/>
  <c r="L206" i="10"/>
  <c r="K206" i="10"/>
  <c r="J206" i="10"/>
  <c r="I206" i="10"/>
  <c r="H206" i="10"/>
  <c r="G206" i="10"/>
  <c r="E206" i="10"/>
  <c r="D206" i="10"/>
  <c r="C206" i="10"/>
  <c r="B206" i="10"/>
  <c r="N205" i="10"/>
  <c r="M205" i="10"/>
  <c r="L205" i="10"/>
  <c r="K205" i="10"/>
  <c r="J205" i="10"/>
  <c r="I205" i="10"/>
  <c r="H205" i="10"/>
  <c r="G205" i="10"/>
  <c r="E205" i="10"/>
  <c r="D205" i="10"/>
  <c r="C205" i="10"/>
  <c r="B205" i="10"/>
  <c r="N204" i="10"/>
  <c r="M204" i="10"/>
  <c r="L204" i="10"/>
  <c r="K204" i="10"/>
  <c r="J204" i="10"/>
  <c r="I204" i="10"/>
  <c r="H204" i="10"/>
  <c r="G204" i="10"/>
  <c r="E204" i="10"/>
  <c r="D204" i="10"/>
  <c r="C204" i="10"/>
  <c r="B204" i="10"/>
  <c r="N203" i="10"/>
  <c r="M203" i="10"/>
  <c r="L203" i="10"/>
  <c r="K203" i="10"/>
  <c r="J203" i="10"/>
  <c r="I203" i="10"/>
  <c r="H203" i="10"/>
  <c r="G203" i="10"/>
  <c r="E203" i="10"/>
  <c r="D203" i="10"/>
  <c r="C203" i="10"/>
  <c r="B203" i="10"/>
  <c r="N202" i="10"/>
  <c r="M202" i="10"/>
  <c r="L202" i="10"/>
  <c r="K202" i="10"/>
  <c r="J202" i="10"/>
  <c r="I202" i="10"/>
  <c r="H202" i="10"/>
  <c r="G202" i="10"/>
  <c r="E202" i="10"/>
  <c r="D202" i="10"/>
  <c r="C202" i="10"/>
  <c r="B202" i="10"/>
  <c r="N201" i="10"/>
  <c r="M201" i="10"/>
  <c r="L201" i="10"/>
  <c r="K201" i="10"/>
  <c r="J201" i="10"/>
  <c r="I201" i="10"/>
  <c r="H201" i="10"/>
  <c r="G201" i="10"/>
  <c r="E201" i="10"/>
  <c r="D201" i="10"/>
  <c r="C201" i="10"/>
  <c r="B201" i="10"/>
  <c r="N200" i="10"/>
  <c r="M200" i="10"/>
  <c r="L200" i="10"/>
  <c r="K200" i="10"/>
  <c r="J200" i="10"/>
  <c r="I200" i="10"/>
  <c r="H200" i="10"/>
  <c r="G200" i="10"/>
  <c r="E200" i="10"/>
  <c r="D200" i="10"/>
  <c r="C200" i="10"/>
  <c r="B200" i="10"/>
  <c r="N199" i="10"/>
  <c r="M199" i="10"/>
  <c r="L199" i="10"/>
  <c r="K199" i="10"/>
  <c r="J199" i="10"/>
  <c r="I199" i="10"/>
  <c r="H199" i="10"/>
  <c r="G199" i="10"/>
  <c r="E199" i="10"/>
  <c r="D199" i="10"/>
  <c r="C199" i="10"/>
  <c r="B199" i="10"/>
  <c r="N198" i="10"/>
  <c r="M198" i="10"/>
  <c r="L198" i="10"/>
  <c r="K198" i="10"/>
  <c r="J198" i="10"/>
  <c r="I198" i="10"/>
  <c r="H198" i="10"/>
  <c r="G198" i="10"/>
  <c r="E198" i="10"/>
  <c r="D198" i="10"/>
  <c r="C198" i="10"/>
  <c r="B198" i="10"/>
  <c r="N197" i="10"/>
  <c r="M197" i="10"/>
  <c r="L197" i="10"/>
  <c r="K197" i="10"/>
  <c r="J197" i="10"/>
  <c r="I197" i="10"/>
  <c r="H197" i="10"/>
  <c r="G197" i="10"/>
  <c r="E197" i="10"/>
  <c r="D197" i="10"/>
  <c r="C197" i="10"/>
  <c r="B197" i="10"/>
  <c r="N196" i="10"/>
  <c r="M196" i="10"/>
  <c r="L196" i="10"/>
  <c r="K196" i="10"/>
  <c r="J196" i="10"/>
  <c r="I196" i="10"/>
  <c r="H196" i="10"/>
  <c r="G196" i="10"/>
  <c r="E196" i="10"/>
  <c r="D196" i="10"/>
  <c r="C196" i="10"/>
  <c r="B196" i="10"/>
  <c r="N195" i="10"/>
  <c r="M195" i="10"/>
  <c r="L195" i="10"/>
  <c r="K195" i="10"/>
  <c r="J195" i="10"/>
  <c r="I195" i="10"/>
  <c r="H195" i="10"/>
  <c r="G195" i="10"/>
  <c r="E195" i="10"/>
  <c r="D195" i="10"/>
  <c r="C195" i="10"/>
  <c r="B195" i="10"/>
  <c r="N194" i="10"/>
  <c r="M194" i="10"/>
  <c r="L194" i="10"/>
  <c r="K194" i="10"/>
  <c r="J194" i="10"/>
  <c r="I194" i="10"/>
  <c r="H194" i="10"/>
  <c r="G194" i="10"/>
  <c r="E194" i="10"/>
  <c r="D194" i="10"/>
  <c r="C194" i="10"/>
  <c r="B194" i="10"/>
  <c r="N193" i="10"/>
  <c r="M193" i="10"/>
  <c r="L193" i="10"/>
  <c r="K193" i="10"/>
  <c r="J193" i="10"/>
  <c r="I193" i="10"/>
  <c r="H193" i="10"/>
  <c r="G193" i="10"/>
  <c r="E193" i="10"/>
  <c r="D193" i="10"/>
  <c r="C193" i="10"/>
  <c r="B193" i="10"/>
  <c r="N192" i="10"/>
  <c r="M192" i="10"/>
  <c r="L192" i="10"/>
  <c r="K192" i="10"/>
  <c r="J192" i="10"/>
  <c r="I192" i="10"/>
  <c r="H192" i="10"/>
  <c r="G192" i="10"/>
  <c r="E192" i="10"/>
  <c r="D192" i="10"/>
  <c r="C192" i="10"/>
  <c r="B192" i="10"/>
  <c r="N191" i="10"/>
  <c r="M191" i="10"/>
  <c r="L191" i="10"/>
  <c r="K191" i="10"/>
  <c r="J191" i="10"/>
  <c r="I191" i="10"/>
  <c r="H191" i="10"/>
  <c r="G191" i="10"/>
  <c r="E191" i="10"/>
  <c r="D191" i="10"/>
  <c r="C191" i="10"/>
  <c r="B191" i="10"/>
  <c r="N190" i="10"/>
  <c r="M190" i="10"/>
  <c r="L190" i="10"/>
  <c r="K190" i="10"/>
  <c r="J190" i="10"/>
  <c r="I190" i="10"/>
  <c r="H190" i="10"/>
  <c r="G190" i="10"/>
  <c r="E190" i="10"/>
  <c r="D190" i="10"/>
  <c r="C190" i="10"/>
  <c r="B190" i="10"/>
  <c r="N189" i="10"/>
  <c r="M189" i="10"/>
  <c r="L189" i="10"/>
  <c r="K189" i="10"/>
  <c r="J189" i="10"/>
  <c r="I189" i="10"/>
  <c r="H189" i="10"/>
  <c r="G189" i="10"/>
  <c r="E189" i="10"/>
  <c r="D189" i="10"/>
  <c r="C189" i="10"/>
  <c r="B189" i="10"/>
  <c r="N188" i="10"/>
  <c r="M188" i="10"/>
  <c r="L188" i="10"/>
  <c r="K188" i="10"/>
  <c r="J188" i="10"/>
  <c r="I188" i="10"/>
  <c r="H188" i="10"/>
  <c r="G188" i="10"/>
  <c r="E188" i="10"/>
  <c r="D188" i="10"/>
  <c r="C188" i="10"/>
  <c r="B188" i="10"/>
  <c r="N187" i="10"/>
  <c r="M187" i="10"/>
  <c r="L187" i="10"/>
  <c r="K187" i="10"/>
  <c r="J187" i="10"/>
  <c r="I187" i="10"/>
  <c r="H187" i="10"/>
  <c r="G187" i="10"/>
  <c r="E187" i="10"/>
  <c r="D187" i="10"/>
  <c r="C187" i="10"/>
  <c r="B187" i="10"/>
  <c r="N186" i="10"/>
  <c r="M186" i="10"/>
  <c r="L186" i="10"/>
  <c r="K186" i="10"/>
  <c r="J186" i="10"/>
  <c r="I186" i="10"/>
  <c r="H186" i="10"/>
  <c r="G186" i="10"/>
  <c r="E186" i="10"/>
  <c r="D186" i="10"/>
  <c r="C186" i="10"/>
  <c r="B186" i="10"/>
  <c r="N185" i="10"/>
  <c r="M185" i="10"/>
  <c r="L185" i="10"/>
  <c r="K185" i="10"/>
  <c r="J185" i="10"/>
  <c r="I185" i="10"/>
  <c r="H185" i="10"/>
  <c r="G185" i="10"/>
  <c r="E185" i="10"/>
  <c r="D185" i="10"/>
  <c r="C185" i="10"/>
  <c r="B185" i="10"/>
  <c r="N184" i="10"/>
  <c r="M184" i="10"/>
  <c r="L184" i="10"/>
  <c r="K184" i="10"/>
  <c r="J184" i="10"/>
  <c r="I184" i="10"/>
  <c r="H184" i="10"/>
  <c r="G184" i="10"/>
  <c r="E184" i="10"/>
  <c r="D184" i="10"/>
  <c r="C184" i="10"/>
  <c r="B184" i="10"/>
  <c r="N183" i="10"/>
  <c r="M183" i="10"/>
  <c r="L183" i="10"/>
  <c r="K183" i="10"/>
  <c r="J183" i="10"/>
  <c r="I183" i="10"/>
  <c r="H183" i="10"/>
  <c r="G183" i="10"/>
  <c r="E183" i="10"/>
  <c r="D183" i="10"/>
  <c r="C183" i="10"/>
  <c r="B183" i="10"/>
  <c r="N182" i="10"/>
  <c r="M182" i="10"/>
  <c r="L182" i="10"/>
  <c r="K182" i="10"/>
  <c r="J182" i="10"/>
  <c r="I182" i="10"/>
  <c r="H182" i="10"/>
  <c r="G182" i="10"/>
  <c r="E182" i="10"/>
  <c r="D182" i="10"/>
  <c r="C182" i="10"/>
  <c r="B182" i="10"/>
  <c r="N181" i="10"/>
  <c r="M181" i="10"/>
  <c r="L181" i="10"/>
  <c r="K181" i="10"/>
  <c r="J181" i="10"/>
  <c r="I181" i="10"/>
  <c r="H181" i="10"/>
  <c r="G181" i="10"/>
  <c r="E181" i="10"/>
  <c r="D181" i="10"/>
  <c r="C181" i="10"/>
  <c r="B181" i="10"/>
  <c r="N180" i="10"/>
  <c r="M180" i="10"/>
  <c r="L180" i="10"/>
  <c r="K180" i="10"/>
  <c r="J180" i="10"/>
  <c r="I180" i="10"/>
  <c r="H180" i="10"/>
  <c r="G180" i="10"/>
  <c r="E180" i="10"/>
  <c r="D180" i="10"/>
  <c r="C180" i="10"/>
  <c r="B180" i="10"/>
  <c r="N179" i="10"/>
  <c r="M179" i="10"/>
  <c r="L179" i="10"/>
  <c r="K179" i="10"/>
  <c r="J179" i="10"/>
  <c r="I179" i="10"/>
  <c r="H179" i="10"/>
  <c r="G179" i="10"/>
  <c r="E179" i="10"/>
  <c r="D179" i="10"/>
  <c r="C179" i="10"/>
  <c r="B179" i="10"/>
  <c r="N178" i="10"/>
  <c r="M178" i="10"/>
  <c r="L178" i="10"/>
  <c r="K178" i="10"/>
  <c r="J178" i="10"/>
  <c r="I178" i="10"/>
  <c r="H178" i="10"/>
  <c r="G178" i="10"/>
  <c r="E178" i="10"/>
  <c r="D178" i="10"/>
  <c r="C178" i="10"/>
  <c r="B178" i="10"/>
  <c r="N177" i="10"/>
  <c r="M177" i="10"/>
  <c r="L177" i="10"/>
  <c r="K177" i="10"/>
  <c r="J177" i="10"/>
  <c r="I177" i="10"/>
  <c r="H177" i="10"/>
  <c r="G177" i="10"/>
  <c r="E177" i="10"/>
  <c r="D177" i="10"/>
  <c r="C177" i="10"/>
  <c r="B177" i="10"/>
  <c r="N176" i="10"/>
  <c r="M176" i="10"/>
  <c r="L176" i="10"/>
  <c r="K176" i="10"/>
  <c r="J176" i="10"/>
  <c r="I176" i="10"/>
  <c r="H176" i="10"/>
  <c r="G176" i="10"/>
  <c r="E176" i="10"/>
  <c r="D176" i="10"/>
  <c r="C176" i="10"/>
  <c r="B176" i="10"/>
  <c r="N175" i="10"/>
  <c r="M175" i="10"/>
  <c r="L175" i="10"/>
  <c r="K175" i="10"/>
  <c r="J175" i="10"/>
  <c r="I175" i="10"/>
  <c r="H175" i="10"/>
  <c r="G175" i="10"/>
  <c r="E175" i="10"/>
  <c r="D175" i="10"/>
  <c r="C175" i="10"/>
  <c r="B175" i="10"/>
  <c r="N174" i="10"/>
  <c r="M174" i="10"/>
  <c r="L174" i="10"/>
  <c r="K174" i="10"/>
  <c r="J174" i="10"/>
  <c r="I174" i="10"/>
  <c r="H174" i="10"/>
  <c r="G174" i="10"/>
  <c r="E174" i="10"/>
  <c r="D174" i="10"/>
  <c r="C174" i="10"/>
  <c r="B174" i="10"/>
  <c r="N173" i="10"/>
  <c r="M173" i="10"/>
  <c r="L173" i="10"/>
  <c r="K173" i="10"/>
  <c r="J173" i="10"/>
  <c r="I173" i="10"/>
  <c r="H173" i="10"/>
  <c r="G173" i="10"/>
  <c r="E173" i="10"/>
  <c r="D173" i="10"/>
  <c r="C173" i="10"/>
  <c r="B173" i="10"/>
  <c r="N172" i="10"/>
  <c r="M172" i="10"/>
  <c r="L172" i="10"/>
  <c r="K172" i="10"/>
  <c r="J172" i="10"/>
  <c r="I172" i="10"/>
  <c r="H172" i="10"/>
  <c r="G172" i="10"/>
  <c r="E172" i="10"/>
  <c r="D172" i="10"/>
  <c r="C172" i="10"/>
  <c r="B172" i="10"/>
  <c r="N171" i="10"/>
  <c r="M171" i="10"/>
  <c r="L171" i="10"/>
  <c r="K171" i="10"/>
  <c r="J171" i="10"/>
  <c r="I171" i="10"/>
  <c r="H171" i="10"/>
  <c r="G171" i="10"/>
  <c r="E171" i="10"/>
  <c r="D171" i="10"/>
  <c r="C171" i="10"/>
  <c r="B171" i="10"/>
  <c r="N170" i="10"/>
  <c r="M170" i="10"/>
  <c r="L170" i="10"/>
  <c r="K170" i="10"/>
  <c r="J170" i="10"/>
  <c r="I170" i="10"/>
  <c r="H170" i="10"/>
  <c r="G170" i="10"/>
  <c r="E170" i="10"/>
  <c r="D170" i="10"/>
  <c r="C170" i="10"/>
  <c r="B170" i="10"/>
  <c r="N169" i="10"/>
  <c r="M169" i="10"/>
  <c r="L169" i="10"/>
  <c r="K169" i="10"/>
  <c r="J169" i="10"/>
  <c r="I169" i="10"/>
  <c r="H169" i="10"/>
  <c r="G169" i="10"/>
  <c r="E169" i="10"/>
  <c r="D169" i="10"/>
  <c r="C169" i="10"/>
  <c r="B169" i="10"/>
  <c r="N168" i="10"/>
  <c r="M168" i="10"/>
  <c r="L168" i="10"/>
  <c r="K168" i="10"/>
  <c r="J168" i="10"/>
  <c r="I168" i="10"/>
  <c r="H168" i="10"/>
  <c r="G168" i="10"/>
  <c r="E168" i="10"/>
  <c r="D168" i="10"/>
  <c r="C168" i="10"/>
  <c r="B168" i="10"/>
  <c r="N167" i="10"/>
  <c r="M167" i="10"/>
  <c r="L167" i="10"/>
  <c r="K167" i="10"/>
  <c r="J167" i="10"/>
  <c r="I167" i="10"/>
  <c r="H167" i="10"/>
  <c r="G167" i="10"/>
  <c r="E167" i="10"/>
  <c r="D167" i="10"/>
  <c r="C167" i="10"/>
  <c r="B167" i="10"/>
  <c r="N166" i="10"/>
  <c r="M166" i="10"/>
  <c r="L166" i="10"/>
  <c r="K166" i="10"/>
  <c r="J166" i="10"/>
  <c r="I166" i="10"/>
  <c r="H166" i="10"/>
  <c r="G166" i="10"/>
  <c r="E166" i="10"/>
  <c r="D166" i="10"/>
  <c r="C166" i="10"/>
  <c r="B166" i="10"/>
  <c r="N165" i="10"/>
  <c r="M165" i="10"/>
  <c r="L165" i="10"/>
  <c r="K165" i="10"/>
  <c r="J165" i="10"/>
  <c r="I165" i="10"/>
  <c r="H165" i="10"/>
  <c r="G165" i="10"/>
  <c r="E165" i="10"/>
  <c r="D165" i="10"/>
  <c r="C165" i="10"/>
  <c r="B165" i="10"/>
  <c r="N164" i="10"/>
  <c r="M164" i="10"/>
  <c r="L164" i="10"/>
  <c r="K164" i="10"/>
  <c r="J164" i="10"/>
  <c r="I164" i="10"/>
  <c r="H164" i="10"/>
  <c r="G164" i="10"/>
  <c r="E164" i="10"/>
  <c r="D164" i="10"/>
  <c r="C164" i="10"/>
  <c r="B164" i="10"/>
  <c r="N163" i="10"/>
  <c r="M163" i="10"/>
  <c r="L163" i="10"/>
  <c r="K163" i="10"/>
  <c r="J163" i="10"/>
  <c r="I163" i="10"/>
  <c r="H163" i="10"/>
  <c r="G163" i="10"/>
  <c r="E163" i="10"/>
  <c r="D163" i="10"/>
  <c r="C163" i="10"/>
  <c r="B163" i="10"/>
  <c r="N162" i="10"/>
  <c r="M162" i="10"/>
  <c r="L162" i="10"/>
  <c r="K162" i="10"/>
  <c r="J162" i="10"/>
  <c r="I162" i="10"/>
  <c r="H162" i="10"/>
  <c r="G162" i="10"/>
  <c r="E162" i="10"/>
  <c r="D162" i="10"/>
  <c r="C162" i="10"/>
  <c r="B162" i="10"/>
  <c r="N161" i="10"/>
  <c r="M161" i="10"/>
  <c r="L161" i="10"/>
  <c r="K161" i="10"/>
  <c r="J161" i="10"/>
  <c r="I161" i="10"/>
  <c r="H161" i="10"/>
  <c r="G161" i="10"/>
  <c r="E161" i="10"/>
  <c r="D161" i="10"/>
  <c r="C161" i="10"/>
  <c r="B161" i="10"/>
  <c r="N160" i="10"/>
  <c r="M160" i="10"/>
  <c r="L160" i="10"/>
  <c r="K160" i="10"/>
  <c r="J160" i="10"/>
  <c r="I160" i="10"/>
  <c r="H160" i="10"/>
  <c r="G160" i="10"/>
  <c r="E160" i="10"/>
  <c r="D160" i="10"/>
  <c r="C160" i="10"/>
  <c r="B160" i="10"/>
  <c r="N159" i="10"/>
  <c r="M159" i="10"/>
  <c r="L159" i="10"/>
  <c r="K159" i="10"/>
  <c r="J159" i="10"/>
  <c r="I159" i="10"/>
  <c r="H159" i="10"/>
  <c r="G159" i="10"/>
  <c r="E159" i="10"/>
  <c r="D159" i="10"/>
  <c r="C159" i="10"/>
  <c r="B159" i="10"/>
  <c r="N158" i="10"/>
  <c r="M158" i="10"/>
  <c r="L158" i="10"/>
  <c r="K158" i="10"/>
  <c r="J158" i="10"/>
  <c r="I158" i="10"/>
  <c r="H158" i="10"/>
  <c r="G158" i="10"/>
  <c r="E158" i="10"/>
  <c r="D158" i="10"/>
  <c r="C158" i="10"/>
  <c r="B158" i="10"/>
  <c r="N157" i="10"/>
  <c r="M157" i="10"/>
  <c r="L157" i="10"/>
  <c r="K157" i="10"/>
  <c r="J157" i="10"/>
  <c r="I157" i="10"/>
  <c r="H157" i="10"/>
  <c r="G157" i="10"/>
  <c r="E157" i="10"/>
  <c r="D157" i="10"/>
  <c r="C157" i="10"/>
  <c r="B157" i="10"/>
  <c r="N156" i="10"/>
  <c r="M156" i="10"/>
  <c r="L156" i="10"/>
  <c r="K156" i="10"/>
  <c r="J156" i="10"/>
  <c r="I156" i="10"/>
  <c r="H156" i="10"/>
  <c r="G156" i="10"/>
  <c r="E156" i="10"/>
  <c r="D156" i="10"/>
  <c r="C156" i="10"/>
  <c r="B156" i="10"/>
  <c r="N155" i="10"/>
  <c r="M155" i="10"/>
  <c r="L155" i="10"/>
  <c r="K155" i="10"/>
  <c r="J155" i="10"/>
  <c r="I155" i="10"/>
  <c r="H155" i="10"/>
  <c r="G155" i="10"/>
  <c r="E155" i="10"/>
  <c r="D155" i="10"/>
  <c r="C155" i="10"/>
  <c r="B155" i="10"/>
  <c r="N154" i="10"/>
  <c r="M154" i="10"/>
  <c r="L154" i="10"/>
  <c r="K154" i="10"/>
  <c r="J154" i="10"/>
  <c r="I154" i="10"/>
  <c r="H154" i="10"/>
  <c r="G154" i="10"/>
  <c r="E154" i="10"/>
  <c r="D154" i="10"/>
  <c r="C154" i="10"/>
  <c r="B154" i="10"/>
  <c r="N153" i="10"/>
  <c r="M153" i="10"/>
  <c r="L153" i="10"/>
  <c r="K153" i="10"/>
  <c r="J153" i="10"/>
  <c r="I153" i="10"/>
  <c r="H153" i="10"/>
  <c r="G153" i="10"/>
  <c r="E153" i="10"/>
  <c r="D153" i="10"/>
  <c r="C153" i="10"/>
  <c r="B153" i="10"/>
  <c r="N152" i="10"/>
  <c r="M152" i="10"/>
  <c r="L152" i="10"/>
  <c r="K152" i="10"/>
  <c r="J152" i="10"/>
  <c r="I152" i="10"/>
  <c r="H152" i="10"/>
  <c r="G152" i="10"/>
  <c r="E152" i="10"/>
  <c r="D152" i="10"/>
  <c r="C152" i="10"/>
  <c r="B152" i="10"/>
  <c r="N151" i="10"/>
  <c r="M151" i="10"/>
  <c r="L151" i="10"/>
  <c r="K151" i="10"/>
  <c r="J151" i="10"/>
  <c r="I151" i="10"/>
  <c r="H151" i="10"/>
  <c r="G151" i="10"/>
  <c r="E151" i="10"/>
  <c r="D151" i="10"/>
  <c r="C151" i="10"/>
  <c r="B151" i="10"/>
  <c r="N150" i="10"/>
  <c r="M150" i="10"/>
  <c r="L150" i="10"/>
  <c r="K150" i="10"/>
  <c r="J150" i="10"/>
  <c r="I150" i="10"/>
  <c r="H150" i="10"/>
  <c r="G150" i="10"/>
  <c r="E150" i="10"/>
  <c r="D150" i="10"/>
  <c r="C150" i="10"/>
  <c r="B150" i="10"/>
  <c r="N149" i="10"/>
  <c r="M149" i="10"/>
  <c r="L149" i="10"/>
  <c r="K149" i="10"/>
  <c r="J149" i="10"/>
  <c r="I149" i="10"/>
  <c r="H149" i="10"/>
  <c r="G149" i="10"/>
  <c r="E149" i="10"/>
  <c r="D149" i="10"/>
  <c r="C149" i="10"/>
  <c r="B149" i="10"/>
  <c r="N148" i="10"/>
  <c r="M148" i="10"/>
  <c r="L148" i="10"/>
  <c r="K148" i="10"/>
  <c r="J148" i="10"/>
  <c r="I148" i="10"/>
  <c r="H148" i="10"/>
  <c r="G148" i="10"/>
  <c r="E148" i="10"/>
  <c r="D148" i="10"/>
  <c r="C148" i="10"/>
  <c r="B148" i="10"/>
  <c r="N147" i="10"/>
  <c r="M147" i="10"/>
  <c r="L147" i="10"/>
  <c r="K147" i="10"/>
  <c r="J147" i="10"/>
  <c r="I147" i="10"/>
  <c r="H147" i="10"/>
  <c r="G147" i="10"/>
  <c r="E147" i="10"/>
  <c r="D147" i="10"/>
  <c r="C147" i="10"/>
  <c r="B147" i="10"/>
  <c r="N146" i="10"/>
  <c r="M146" i="10"/>
  <c r="L146" i="10"/>
  <c r="K146" i="10"/>
  <c r="J146" i="10"/>
  <c r="I146" i="10"/>
  <c r="H146" i="10"/>
  <c r="G146" i="10"/>
  <c r="E146" i="10"/>
  <c r="D146" i="10"/>
  <c r="C146" i="10"/>
  <c r="B146" i="10"/>
  <c r="N145" i="10"/>
  <c r="M145" i="10"/>
  <c r="L145" i="10"/>
  <c r="K145" i="10"/>
  <c r="J145" i="10"/>
  <c r="I145" i="10"/>
  <c r="H145" i="10"/>
  <c r="G145" i="10"/>
  <c r="E145" i="10"/>
  <c r="D145" i="10"/>
  <c r="C145" i="10"/>
  <c r="B145" i="10"/>
  <c r="N144" i="10"/>
  <c r="M144" i="10"/>
  <c r="L144" i="10"/>
  <c r="K144" i="10"/>
  <c r="J144" i="10"/>
  <c r="I144" i="10"/>
  <c r="H144" i="10"/>
  <c r="G144" i="10"/>
  <c r="E144" i="10"/>
  <c r="D144" i="10"/>
  <c r="C144" i="10"/>
  <c r="B144" i="10"/>
  <c r="N143" i="10"/>
  <c r="M143" i="10"/>
  <c r="L143" i="10"/>
  <c r="K143" i="10"/>
  <c r="J143" i="10"/>
  <c r="I143" i="10"/>
  <c r="H143" i="10"/>
  <c r="G143" i="10"/>
  <c r="E143" i="10"/>
  <c r="D143" i="10"/>
  <c r="C143" i="10"/>
  <c r="B143" i="10"/>
  <c r="N142" i="10"/>
  <c r="M142" i="10"/>
  <c r="L142" i="10"/>
  <c r="K142" i="10"/>
  <c r="J142" i="10"/>
  <c r="I142" i="10"/>
  <c r="H142" i="10"/>
  <c r="G142" i="10"/>
  <c r="E142" i="10"/>
  <c r="D142" i="10"/>
  <c r="C142" i="10"/>
  <c r="B142" i="10"/>
  <c r="N141" i="10"/>
  <c r="M141" i="10"/>
  <c r="L141" i="10"/>
  <c r="K141" i="10"/>
  <c r="J141" i="10"/>
  <c r="I141" i="10"/>
  <c r="H141" i="10"/>
  <c r="G141" i="10"/>
  <c r="E141" i="10"/>
  <c r="D141" i="10"/>
  <c r="C141" i="10"/>
  <c r="B141" i="10"/>
  <c r="N140" i="10"/>
  <c r="M140" i="10"/>
  <c r="L140" i="10"/>
  <c r="K140" i="10"/>
  <c r="J140" i="10"/>
  <c r="I140" i="10"/>
  <c r="H140" i="10"/>
  <c r="G140" i="10"/>
  <c r="E140" i="10"/>
  <c r="D140" i="10"/>
  <c r="C140" i="10"/>
  <c r="B140" i="10"/>
  <c r="N139" i="10"/>
  <c r="M139" i="10"/>
  <c r="L139" i="10"/>
  <c r="K139" i="10"/>
  <c r="J139" i="10"/>
  <c r="I139" i="10"/>
  <c r="H139" i="10"/>
  <c r="G139" i="10"/>
  <c r="E139" i="10"/>
  <c r="D139" i="10"/>
  <c r="C139" i="10"/>
  <c r="B139" i="10"/>
  <c r="N138" i="10"/>
  <c r="M138" i="10"/>
  <c r="L138" i="10"/>
  <c r="K138" i="10"/>
  <c r="J138" i="10"/>
  <c r="I138" i="10"/>
  <c r="H138" i="10"/>
  <c r="G138" i="10"/>
  <c r="E138" i="10"/>
  <c r="D138" i="10"/>
  <c r="C138" i="10"/>
  <c r="B138" i="10"/>
  <c r="N137" i="10"/>
  <c r="M137" i="10"/>
  <c r="L137" i="10"/>
  <c r="K137" i="10"/>
  <c r="J137" i="10"/>
  <c r="I137" i="10"/>
  <c r="H137" i="10"/>
  <c r="G137" i="10"/>
  <c r="E137" i="10"/>
  <c r="D137" i="10"/>
  <c r="C137" i="10"/>
  <c r="B137" i="10"/>
  <c r="N136" i="10"/>
  <c r="M136" i="10"/>
  <c r="L136" i="10"/>
  <c r="K136" i="10"/>
  <c r="J136" i="10"/>
  <c r="I136" i="10"/>
  <c r="H136" i="10"/>
  <c r="G136" i="10"/>
  <c r="E136" i="10"/>
  <c r="D136" i="10"/>
  <c r="C136" i="10"/>
  <c r="B136" i="10"/>
  <c r="N135" i="10"/>
  <c r="M135" i="10"/>
  <c r="L135" i="10"/>
  <c r="K135" i="10"/>
  <c r="J135" i="10"/>
  <c r="I135" i="10"/>
  <c r="H135" i="10"/>
  <c r="G135" i="10"/>
  <c r="E135" i="10"/>
  <c r="D135" i="10"/>
  <c r="C135" i="10"/>
  <c r="B135" i="10"/>
  <c r="N134" i="10"/>
  <c r="M134" i="10"/>
  <c r="L134" i="10"/>
  <c r="K134" i="10"/>
  <c r="J134" i="10"/>
  <c r="I134" i="10"/>
  <c r="H134" i="10"/>
  <c r="G134" i="10"/>
  <c r="E134" i="10"/>
  <c r="D134" i="10"/>
  <c r="C134" i="10"/>
  <c r="B134" i="10"/>
  <c r="N133" i="10"/>
  <c r="M133" i="10"/>
  <c r="L133" i="10"/>
  <c r="K133" i="10"/>
  <c r="J133" i="10"/>
  <c r="I133" i="10"/>
  <c r="H133" i="10"/>
  <c r="G133" i="10"/>
  <c r="E133" i="10"/>
  <c r="D133" i="10"/>
  <c r="C133" i="10"/>
  <c r="B133" i="10"/>
  <c r="N132" i="10"/>
  <c r="M132" i="10"/>
  <c r="L132" i="10"/>
  <c r="K132" i="10"/>
  <c r="J132" i="10"/>
  <c r="I132" i="10"/>
  <c r="H132" i="10"/>
  <c r="G132" i="10"/>
  <c r="E132" i="10"/>
  <c r="D132" i="10"/>
  <c r="C132" i="10"/>
  <c r="B132" i="10"/>
  <c r="N131" i="10"/>
  <c r="M131" i="10"/>
  <c r="L131" i="10"/>
  <c r="K131" i="10"/>
  <c r="J131" i="10"/>
  <c r="I131" i="10"/>
  <c r="H131" i="10"/>
  <c r="G131" i="10"/>
  <c r="E131" i="10"/>
  <c r="D131" i="10"/>
  <c r="C131" i="10"/>
  <c r="B131" i="10"/>
  <c r="N130" i="10"/>
  <c r="M130" i="10"/>
  <c r="L130" i="10"/>
  <c r="K130" i="10"/>
  <c r="J130" i="10"/>
  <c r="I130" i="10"/>
  <c r="H130" i="10"/>
  <c r="G130" i="10"/>
  <c r="E130" i="10"/>
  <c r="D130" i="10"/>
  <c r="C130" i="10"/>
  <c r="B130" i="10"/>
  <c r="N129" i="10"/>
  <c r="M129" i="10"/>
  <c r="L129" i="10"/>
  <c r="K129" i="10"/>
  <c r="J129" i="10"/>
  <c r="I129" i="10"/>
  <c r="H129" i="10"/>
  <c r="G129" i="10"/>
  <c r="E129" i="10"/>
  <c r="D129" i="10"/>
  <c r="C129" i="10"/>
  <c r="B129" i="10"/>
  <c r="N128" i="10"/>
  <c r="M128" i="10"/>
  <c r="L128" i="10"/>
  <c r="K128" i="10"/>
  <c r="J128" i="10"/>
  <c r="I128" i="10"/>
  <c r="H128" i="10"/>
  <c r="G128" i="10"/>
  <c r="E128" i="10"/>
  <c r="D128" i="10"/>
  <c r="C128" i="10"/>
  <c r="B128" i="10"/>
  <c r="N127" i="10"/>
  <c r="M127" i="10"/>
  <c r="L127" i="10"/>
  <c r="K127" i="10"/>
  <c r="J127" i="10"/>
  <c r="I127" i="10"/>
  <c r="H127" i="10"/>
  <c r="G127" i="10"/>
  <c r="E127" i="10"/>
  <c r="D127" i="10"/>
  <c r="C127" i="10"/>
  <c r="B127" i="10"/>
  <c r="N126" i="10"/>
  <c r="M126" i="10"/>
  <c r="L126" i="10"/>
  <c r="K126" i="10"/>
  <c r="J126" i="10"/>
  <c r="I126" i="10"/>
  <c r="H126" i="10"/>
  <c r="G126" i="10"/>
  <c r="E126" i="10"/>
  <c r="D126" i="10"/>
  <c r="C126" i="10"/>
  <c r="B126" i="10"/>
  <c r="N125" i="10"/>
  <c r="M125" i="10"/>
  <c r="L125" i="10"/>
  <c r="K125" i="10"/>
  <c r="J125" i="10"/>
  <c r="I125" i="10"/>
  <c r="H125" i="10"/>
  <c r="G125" i="10"/>
  <c r="E125" i="10"/>
  <c r="D125" i="10"/>
  <c r="C125" i="10"/>
  <c r="B125" i="10"/>
  <c r="N124" i="10"/>
  <c r="M124" i="10"/>
  <c r="L124" i="10"/>
  <c r="K124" i="10"/>
  <c r="J124" i="10"/>
  <c r="I124" i="10"/>
  <c r="H124" i="10"/>
  <c r="G124" i="10"/>
  <c r="E124" i="10"/>
  <c r="D124" i="10"/>
  <c r="C124" i="10"/>
  <c r="B124" i="10"/>
  <c r="N123" i="10"/>
  <c r="M123" i="10"/>
  <c r="L123" i="10"/>
  <c r="K123" i="10"/>
  <c r="J123" i="10"/>
  <c r="I123" i="10"/>
  <c r="H123" i="10"/>
  <c r="G123" i="10"/>
  <c r="E123" i="10"/>
  <c r="D123" i="10"/>
  <c r="C123" i="10"/>
  <c r="B123" i="10"/>
  <c r="N122" i="10"/>
  <c r="M122" i="10"/>
  <c r="L122" i="10"/>
  <c r="K122" i="10"/>
  <c r="J122" i="10"/>
  <c r="I122" i="10"/>
  <c r="H122" i="10"/>
  <c r="G122" i="10"/>
  <c r="E122" i="10"/>
  <c r="D122" i="10"/>
  <c r="C122" i="10"/>
  <c r="B122" i="10"/>
  <c r="N121" i="10"/>
  <c r="M121" i="10"/>
  <c r="L121" i="10"/>
  <c r="K121" i="10"/>
  <c r="J121" i="10"/>
  <c r="I121" i="10"/>
  <c r="H121" i="10"/>
  <c r="G121" i="10"/>
  <c r="E121" i="10"/>
  <c r="D121" i="10"/>
  <c r="C121" i="10"/>
  <c r="B121" i="10"/>
  <c r="N120" i="10"/>
  <c r="M120" i="10"/>
  <c r="L120" i="10"/>
  <c r="K120" i="10"/>
  <c r="J120" i="10"/>
  <c r="I120" i="10"/>
  <c r="H120" i="10"/>
  <c r="G120" i="10"/>
  <c r="E120" i="10"/>
  <c r="D120" i="10"/>
  <c r="C120" i="10"/>
  <c r="B120" i="10"/>
  <c r="N119" i="10"/>
  <c r="M119" i="10"/>
  <c r="L119" i="10"/>
  <c r="K119" i="10"/>
  <c r="J119" i="10"/>
  <c r="I119" i="10"/>
  <c r="H119" i="10"/>
  <c r="G119" i="10"/>
  <c r="E119" i="10"/>
  <c r="D119" i="10"/>
  <c r="C119" i="10"/>
  <c r="B119" i="10"/>
  <c r="N118" i="10"/>
  <c r="M118" i="10"/>
  <c r="L118" i="10"/>
  <c r="K118" i="10"/>
  <c r="J118" i="10"/>
  <c r="I118" i="10"/>
  <c r="H118" i="10"/>
  <c r="G118" i="10"/>
  <c r="E118" i="10"/>
  <c r="D118" i="10"/>
  <c r="C118" i="10"/>
  <c r="B118" i="10"/>
  <c r="N117" i="10"/>
  <c r="M117" i="10"/>
  <c r="L117" i="10"/>
  <c r="K117" i="10"/>
  <c r="J117" i="10"/>
  <c r="I117" i="10"/>
  <c r="H117" i="10"/>
  <c r="G117" i="10"/>
  <c r="E117" i="10"/>
  <c r="D117" i="10"/>
  <c r="C117" i="10"/>
  <c r="B117" i="10"/>
  <c r="N116" i="10"/>
  <c r="M116" i="10"/>
  <c r="L116" i="10"/>
  <c r="K116" i="10"/>
  <c r="J116" i="10"/>
  <c r="I116" i="10"/>
  <c r="H116" i="10"/>
  <c r="G116" i="10"/>
  <c r="E116" i="10"/>
  <c r="D116" i="10"/>
  <c r="C116" i="10"/>
  <c r="B116" i="10"/>
  <c r="N115" i="10"/>
  <c r="M115" i="10"/>
  <c r="L115" i="10"/>
  <c r="K115" i="10"/>
  <c r="J115" i="10"/>
  <c r="I115" i="10"/>
  <c r="H115" i="10"/>
  <c r="G115" i="10"/>
  <c r="E115" i="10"/>
  <c r="D115" i="10"/>
  <c r="C115" i="10"/>
  <c r="B115" i="10"/>
  <c r="N114" i="10"/>
  <c r="M114" i="10"/>
  <c r="L114" i="10"/>
  <c r="K114" i="10"/>
  <c r="J114" i="10"/>
  <c r="I114" i="10"/>
  <c r="H114" i="10"/>
  <c r="G114" i="10"/>
  <c r="E114" i="10"/>
  <c r="D114" i="10"/>
  <c r="C114" i="10"/>
  <c r="B114" i="10"/>
  <c r="N113" i="10"/>
  <c r="M113" i="10"/>
  <c r="L113" i="10"/>
  <c r="K113" i="10"/>
  <c r="J113" i="10"/>
  <c r="I113" i="10"/>
  <c r="H113" i="10"/>
  <c r="G113" i="10"/>
  <c r="E113" i="10"/>
  <c r="D113" i="10"/>
  <c r="C113" i="10"/>
  <c r="B113" i="10"/>
  <c r="N112" i="10"/>
  <c r="M112" i="10"/>
  <c r="L112" i="10"/>
  <c r="K112" i="10"/>
  <c r="J112" i="10"/>
  <c r="I112" i="10"/>
  <c r="H112" i="10"/>
  <c r="G112" i="10"/>
  <c r="E112" i="10"/>
  <c r="D112" i="10"/>
  <c r="C112" i="10"/>
  <c r="B112" i="10"/>
  <c r="N111" i="10"/>
  <c r="M111" i="10"/>
  <c r="L111" i="10"/>
  <c r="K111" i="10"/>
  <c r="J111" i="10"/>
  <c r="I111" i="10"/>
  <c r="H111" i="10"/>
  <c r="G111" i="10"/>
  <c r="E111" i="10"/>
  <c r="D111" i="10"/>
  <c r="C111" i="10"/>
  <c r="B111" i="10"/>
  <c r="N110" i="10"/>
  <c r="M110" i="10"/>
  <c r="L110" i="10"/>
  <c r="K110" i="10"/>
  <c r="J110" i="10"/>
  <c r="I110" i="10"/>
  <c r="H110" i="10"/>
  <c r="G110" i="10"/>
  <c r="E110" i="10"/>
  <c r="D110" i="10"/>
  <c r="C110" i="10"/>
  <c r="B110" i="10"/>
  <c r="N109" i="10"/>
  <c r="M109" i="10"/>
  <c r="L109" i="10"/>
  <c r="K109" i="10"/>
  <c r="J109" i="10"/>
  <c r="I109" i="10"/>
  <c r="H109" i="10"/>
  <c r="G109" i="10"/>
  <c r="E109" i="10"/>
  <c r="D109" i="10"/>
  <c r="C109" i="10"/>
  <c r="B109" i="10"/>
  <c r="N108" i="10"/>
  <c r="M108" i="10"/>
  <c r="L108" i="10"/>
  <c r="K108" i="10"/>
  <c r="J108" i="10"/>
  <c r="I108" i="10"/>
  <c r="H108" i="10"/>
  <c r="G108" i="10"/>
  <c r="E108" i="10"/>
  <c r="D108" i="10"/>
  <c r="C108" i="10"/>
  <c r="B108" i="10"/>
  <c r="N107" i="10"/>
  <c r="M107" i="10"/>
  <c r="L107" i="10"/>
  <c r="K107" i="10"/>
  <c r="J107" i="10"/>
  <c r="I107" i="10"/>
  <c r="H107" i="10"/>
  <c r="G107" i="10"/>
  <c r="E107" i="10"/>
  <c r="D107" i="10"/>
  <c r="C107" i="10"/>
  <c r="B107" i="10"/>
  <c r="N106" i="10"/>
  <c r="M106" i="10"/>
  <c r="L106" i="10"/>
  <c r="K106" i="10"/>
  <c r="J106" i="10"/>
  <c r="I106" i="10"/>
  <c r="H106" i="10"/>
  <c r="G106" i="10"/>
  <c r="E106" i="10"/>
  <c r="D106" i="10"/>
  <c r="C106" i="10"/>
  <c r="B106" i="10"/>
  <c r="N105" i="10"/>
  <c r="M105" i="10"/>
  <c r="L105" i="10"/>
  <c r="K105" i="10"/>
  <c r="J105" i="10"/>
  <c r="I105" i="10"/>
  <c r="H105" i="10"/>
  <c r="G105" i="10"/>
  <c r="E105" i="10"/>
  <c r="D105" i="10"/>
  <c r="C105" i="10"/>
  <c r="B105" i="10"/>
  <c r="N104" i="10"/>
  <c r="M104" i="10"/>
  <c r="L104" i="10"/>
  <c r="K104" i="10"/>
  <c r="J104" i="10"/>
  <c r="I104" i="10"/>
  <c r="H104" i="10"/>
  <c r="G104" i="10"/>
  <c r="E104" i="10"/>
  <c r="D104" i="10"/>
  <c r="C104" i="10"/>
  <c r="B104" i="10"/>
  <c r="N103" i="10"/>
  <c r="M103" i="10"/>
  <c r="L103" i="10"/>
  <c r="K103" i="10"/>
  <c r="J103" i="10"/>
  <c r="I103" i="10"/>
  <c r="H103" i="10"/>
  <c r="G103" i="10"/>
  <c r="E103" i="10"/>
  <c r="D103" i="10"/>
  <c r="C103" i="10"/>
  <c r="B103" i="10"/>
  <c r="N102" i="10"/>
  <c r="M102" i="10"/>
  <c r="L102" i="10"/>
  <c r="K102" i="10"/>
  <c r="J102" i="10"/>
  <c r="I102" i="10"/>
  <c r="H102" i="10"/>
  <c r="G102" i="10"/>
  <c r="E102" i="10"/>
  <c r="D102" i="10"/>
  <c r="C102" i="10"/>
  <c r="B102" i="10"/>
  <c r="N101" i="10"/>
  <c r="M101" i="10"/>
  <c r="L101" i="10"/>
  <c r="K101" i="10"/>
  <c r="J101" i="10"/>
  <c r="I101" i="10"/>
  <c r="H101" i="10"/>
  <c r="G101" i="10"/>
  <c r="E101" i="10"/>
  <c r="D101" i="10"/>
  <c r="C101" i="10"/>
  <c r="B101" i="10"/>
  <c r="N100" i="10"/>
  <c r="M100" i="10"/>
  <c r="L100" i="10"/>
  <c r="K100" i="10"/>
  <c r="J100" i="10"/>
  <c r="I100" i="10"/>
  <c r="H100" i="10"/>
  <c r="G100" i="10"/>
  <c r="E100" i="10"/>
  <c r="D100" i="10"/>
  <c r="C100" i="10"/>
  <c r="B100" i="10"/>
  <c r="N99" i="10"/>
  <c r="M99" i="10"/>
  <c r="L99" i="10"/>
  <c r="K99" i="10"/>
  <c r="J99" i="10"/>
  <c r="I99" i="10"/>
  <c r="H99" i="10"/>
  <c r="G99" i="10"/>
  <c r="E99" i="10"/>
  <c r="D99" i="10"/>
  <c r="C99" i="10"/>
  <c r="B99" i="10"/>
  <c r="N98" i="10"/>
  <c r="M98" i="10"/>
  <c r="L98" i="10"/>
  <c r="K98" i="10"/>
  <c r="J98" i="10"/>
  <c r="I98" i="10"/>
  <c r="H98" i="10"/>
  <c r="G98" i="10"/>
  <c r="E98" i="10"/>
  <c r="D98" i="10"/>
  <c r="C98" i="10"/>
  <c r="B98" i="10"/>
  <c r="N97" i="10"/>
  <c r="M97" i="10"/>
  <c r="L97" i="10"/>
  <c r="K97" i="10"/>
  <c r="J97" i="10"/>
  <c r="I97" i="10"/>
  <c r="H97" i="10"/>
  <c r="G97" i="10"/>
  <c r="E97" i="10"/>
  <c r="D97" i="10"/>
  <c r="C97" i="10"/>
  <c r="B97" i="10"/>
  <c r="N96" i="10"/>
  <c r="M96" i="10"/>
  <c r="L96" i="10"/>
  <c r="K96" i="10"/>
  <c r="J96" i="10"/>
  <c r="I96" i="10"/>
  <c r="H96" i="10"/>
  <c r="G96" i="10"/>
  <c r="E96" i="10"/>
  <c r="D96" i="10"/>
  <c r="C96" i="10"/>
  <c r="B96" i="10"/>
  <c r="N95" i="10"/>
  <c r="M95" i="10"/>
  <c r="L95" i="10"/>
  <c r="K95" i="10"/>
  <c r="J95" i="10"/>
  <c r="I95" i="10"/>
  <c r="H95" i="10"/>
  <c r="G95" i="10"/>
  <c r="E95" i="10"/>
  <c r="D95" i="10"/>
  <c r="C95" i="10"/>
  <c r="B95" i="10"/>
  <c r="N94" i="10"/>
  <c r="M94" i="10"/>
  <c r="L94" i="10"/>
  <c r="K94" i="10"/>
  <c r="J94" i="10"/>
  <c r="I94" i="10"/>
  <c r="H94" i="10"/>
  <c r="G94" i="10"/>
  <c r="E94" i="10"/>
  <c r="D94" i="10"/>
  <c r="C94" i="10"/>
  <c r="B94" i="10"/>
  <c r="N93" i="10"/>
  <c r="M93" i="10"/>
  <c r="L93" i="10"/>
  <c r="K93" i="10"/>
  <c r="J93" i="10"/>
  <c r="I93" i="10"/>
  <c r="H93" i="10"/>
  <c r="G93" i="10"/>
  <c r="E93" i="10"/>
  <c r="D93" i="10"/>
  <c r="C93" i="10"/>
  <c r="B93" i="10"/>
  <c r="N92" i="10"/>
  <c r="M92" i="10"/>
  <c r="L92" i="10"/>
  <c r="K92" i="10"/>
  <c r="J92" i="10"/>
  <c r="I92" i="10"/>
  <c r="H92" i="10"/>
  <c r="G92" i="10"/>
  <c r="E92" i="10"/>
  <c r="D92" i="10"/>
  <c r="C92" i="10"/>
  <c r="B92" i="10"/>
  <c r="N91" i="10"/>
  <c r="M91" i="10"/>
  <c r="L91" i="10"/>
  <c r="K91" i="10"/>
  <c r="J91" i="10"/>
  <c r="I91" i="10"/>
  <c r="H91" i="10"/>
  <c r="G91" i="10"/>
  <c r="E91" i="10"/>
  <c r="D91" i="10"/>
  <c r="C91" i="10"/>
  <c r="B91" i="10"/>
  <c r="N90" i="10"/>
  <c r="M90" i="10"/>
  <c r="L90" i="10"/>
  <c r="K90" i="10"/>
  <c r="J90" i="10"/>
  <c r="I90" i="10"/>
  <c r="H90" i="10"/>
  <c r="G90" i="10"/>
  <c r="E90" i="10"/>
  <c r="D90" i="10"/>
  <c r="C90" i="10"/>
  <c r="B90" i="10"/>
  <c r="N89" i="10"/>
  <c r="M89" i="10"/>
  <c r="L89" i="10"/>
  <c r="K89" i="10"/>
  <c r="J89" i="10"/>
  <c r="I89" i="10"/>
  <c r="H89" i="10"/>
  <c r="G89" i="10"/>
  <c r="E89" i="10"/>
  <c r="D89" i="10"/>
  <c r="C89" i="10"/>
  <c r="B89" i="10"/>
  <c r="N88" i="10"/>
  <c r="M88" i="10"/>
  <c r="L88" i="10"/>
  <c r="K88" i="10"/>
  <c r="J88" i="10"/>
  <c r="I88" i="10"/>
  <c r="H88" i="10"/>
  <c r="G88" i="10"/>
  <c r="E88" i="10"/>
  <c r="D88" i="10"/>
  <c r="C88" i="10"/>
  <c r="B88" i="10"/>
  <c r="N87" i="10"/>
  <c r="M87" i="10"/>
  <c r="L87" i="10"/>
  <c r="K87" i="10"/>
  <c r="J87" i="10"/>
  <c r="I87" i="10"/>
  <c r="H87" i="10"/>
  <c r="G87" i="10"/>
  <c r="E87" i="10"/>
  <c r="D87" i="10"/>
  <c r="C87" i="10"/>
  <c r="B87" i="10"/>
  <c r="N86" i="10"/>
  <c r="M86" i="10"/>
  <c r="L86" i="10"/>
  <c r="K86" i="10"/>
  <c r="J86" i="10"/>
  <c r="I86" i="10"/>
  <c r="H86" i="10"/>
  <c r="G86" i="10"/>
  <c r="E86" i="10"/>
  <c r="D86" i="10"/>
  <c r="C86" i="10"/>
  <c r="B86" i="10"/>
  <c r="N85" i="10"/>
  <c r="M85" i="10"/>
  <c r="L85" i="10"/>
  <c r="K85" i="10"/>
  <c r="J85" i="10"/>
  <c r="I85" i="10"/>
  <c r="H85" i="10"/>
  <c r="G85" i="10"/>
  <c r="E85" i="10"/>
  <c r="D85" i="10"/>
  <c r="C85" i="10"/>
  <c r="B85" i="10"/>
  <c r="N84" i="10"/>
  <c r="M84" i="10"/>
  <c r="L84" i="10"/>
  <c r="K84" i="10"/>
  <c r="J84" i="10"/>
  <c r="I84" i="10"/>
  <c r="H84" i="10"/>
  <c r="G84" i="10"/>
  <c r="E84" i="10"/>
  <c r="D84" i="10"/>
  <c r="C84" i="10"/>
  <c r="B84" i="10"/>
  <c r="N83" i="10"/>
  <c r="M83" i="10"/>
  <c r="L83" i="10"/>
  <c r="K83" i="10"/>
  <c r="J83" i="10"/>
  <c r="I83" i="10"/>
  <c r="H83" i="10"/>
  <c r="G83" i="10"/>
  <c r="E83" i="10"/>
  <c r="D83" i="10"/>
  <c r="C83" i="10"/>
  <c r="B83" i="10"/>
  <c r="N82" i="10"/>
  <c r="M82" i="10"/>
  <c r="L82" i="10"/>
  <c r="K82" i="10"/>
  <c r="J82" i="10"/>
  <c r="I82" i="10"/>
  <c r="H82" i="10"/>
  <c r="G82" i="10"/>
  <c r="E82" i="10"/>
  <c r="D82" i="10"/>
  <c r="C82" i="10"/>
  <c r="B82" i="10"/>
  <c r="N81" i="10"/>
  <c r="M81" i="10"/>
  <c r="L81" i="10"/>
  <c r="K81" i="10"/>
  <c r="J81" i="10"/>
  <c r="I81" i="10"/>
  <c r="H81" i="10"/>
  <c r="G81" i="10"/>
  <c r="E81" i="10"/>
  <c r="D81" i="10"/>
  <c r="C81" i="10"/>
  <c r="B81" i="10"/>
  <c r="N80" i="10"/>
  <c r="M80" i="10"/>
  <c r="L80" i="10"/>
  <c r="K80" i="10"/>
  <c r="J80" i="10"/>
  <c r="I80" i="10"/>
  <c r="H80" i="10"/>
  <c r="G80" i="10"/>
  <c r="E80" i="10"/>
  <c r="D80" i="10"/>
  <c r="C80" i="10"/>
  <c r="B80" i="10"/>
  <c r="N79" i="10"/>
  <c r="M79" i="10"/>
  <c r="L79" i="10"/>
  <c r="K79" i="10"/>
  <c r="J79" i="10"/>
  <c r="I79" i="10"/>
  <c r="H79" i="10"/>
  <c r="G79" i="10"/>
  <c r="E79" i="10"/>
  <c r="D79" i="10"/>
  <c r="C79" i="10"/>
  <c r="B79" i="10"/>
  <c r="N78" i="10"/>
  <c r="M78" i="10"/>
  <c r="L78" i="10"/>
  <c r="K78" i="10"/>
  <c r="J78" i="10"/>
  <c r="I78" i="10"/>
  <c r="H78" i="10"/>
  <c r="G78" i="10"/>
  <c r="E78" i="10"/>
  <c r="D78" i="10"/>
  <c r="C78" i="10"/>
  <c r="B78" i="10"/>
  <c r="N77" i="10"/>
  <c r="M77" i="10"/>
  <c r="L77" i="10"/>
  <c r="K77" i="10"/>
  <c r="J77" i="10"/>
  <c r="I77" i="10"/>
  <c r="H77" i="10"/>
  <c r="G77" i="10"/>
  <c r="E77" i="10"/>
  <c r="D77" i="10"/>
  <c r="C77" i="10"/>
  <c r="B77" i="10"/>
  <c r="N76" i="10"/>
  <c r="M76" i="10"/>
  <c r="L76" i="10"/>
  <c r="K76" i="10"/>
  <c r="J76" i="10"/>
  <c r="I76" i="10"/>
  <c r="H76" i="10"/>
  <c r="G76" i="10"/>
  <c r="E76" i="10"/>
  <c r="D76" i="10"/>
  <c r="C76" i="10"/>
  <c r="B76" i="10"/>
  <c r="N75" i="10"/>
  <c r="M75" i="10"/>
  <c r="L75" i="10"/>
  <c r="K75" i="10"/>
  <c r="J75" i="10"/>
  <c r="I75" i="10"/>
  <c r="H75" i="10"/>
  <c r="G75" i="10"/>
  <c r="E75" i="10"/>
  <c r="D75" i="10"/>
  <c r="C75" i="10"/>
  <c r="B75" i="10"/>
  <c r="N74" i="10"/>
  <c r="M74" i="10"/>
  <c r="L74" i="10"/>
  <c r="K74" i="10"/>
  <c r="J74" i="10"/>
  <c r="I74" i="10"/>
  <c r="H74" i="10"/>
  <c r="G74" i="10"/>
  <c r="E74" i="10"/>
  <c r="D74" i="10"/>
  <c r="C74" i="10"/>
  <c r="B74" i="10"/>
  <c r="N73" i="10"/>
  <c r="M73" i="10"/>
  <c r="L73" i="10"/>
  <c r="K73" i="10"/>
  <c r="J73" i="10"/>
  <c r="I73" i="10"/>
  <c r="H73" i="10"/>
  <c r="G73" i="10"/>
  <c r="E73" i="10"/>
  <c r="D73" i="10"/>
  <c r="C73" i="10"/>
  <c r="B73" i="10"/>
  <c r="N72" i="10"/>
  <c r="M72" i="10"/>
  <c r="L72" i="10"/>
  <c r="K72" i="10"/>
  <c r="J72" i="10"/>
  <c r="I72" i="10"/>
  <c r="H72" i="10"/>
  <c r="G72" i="10"/>
  <c r="E72" i="10"/>
  <c r="D72" i="10"/>
  <c r="C72" i="10"/>
  <c r="B72" i="10"/>
  <c r="N71" i="10"/>
  <c r="M71" i="10"/>
  <c r="L71" i="10"/>
  <c r="K71" i="10"/>
  <c r="J71" i="10"/>
  <c r="I71" i="10"/>
  <c r="H71" i="10"/>
  <c r="G71" i="10"/>
  <c r="E71" i="10"/>
  <c r="D71" i="10"/>
  <c r="C71" i="10"/>
  <c r="B71" i="10"/>
  <c r="N70" i="10"/>
  <c r="M70" i="10"/>
  <c r="L70" i="10"/>
  <c r="K70" i="10"/>
  <c r="J70" i="10"/>
  <c r="I70" i="10"/>
  <c r="H70" i="10"/>
  <c r="G70" i="10"/>
  <c r="E70" i="10"/>
  <c r="D70" i="10"/>
  <c r="C70" i="10"/>
  <c r="B70" i="10"/>
  <c r="N69" i="10"/>
  <c r="M69" i="10"/>
  <c r="L69" i="10"/>
  <c r="K69" i="10"/>
  <c r="J69" i="10"/>
  <c r="I69" i="10"/>
  <c r="H69" i="10"/>
  <c r="G69" i="10"/>
  <c r="E69" i="10"/>
  <c r="D69" i="10"/>
  <c r="C69" i="10"/>
  <c r="B69" i="10"/>
  <c r="N68" i="10"/>
  <c r="M68" i="10"/>
  <c r="L68" i="10"/>
  <c r="K68" i="10"/>
  <c r="J68" i="10"/>
  <c r="I68" i="10"/>
  <c r="H68" i="10"/>
  <c r="G68" i="10"/>
  <c r="E68" i="10"/>
  <c r="D68" i="10"/>
  <c r="C68" i="10"/>
  <c r="B68" i="10"/>
  <c r="N67" i="10"/>
  <c r="M67" i="10"/>
  <c r="L67" i="10"/>
  <c r="K67" i="10"/>
  <c r="J67" i="10"/>
  <c r="I67" i="10"/>
  <c r="H67" i="10"/>
  <c r="G67" i="10"/>
  <c r="E67" i="10"/>
  <c r="D67" i="10"/>
  <c r="C67" i="10"/>
  <c r="B67" i="10"/>
  <c r="N66" i="10"/>
  <c r="M66" i="10"/>
  <c r="L66" i="10"/>
  <c r="K66" i="10"/>
  <c r="J66" i="10"/>
  <c r="I66" i="10"/>
  <c r="H66" i="10"/>
  <c r="G66" i="10"/>
  <c r="E66" i="10"/>
  <c r="D66" i="10"/>
  <c r="C66" i="10"/>
  <c r="B66" i="10"/>
  <c r="N65" i="10"/>
  <c r="M65" i="10"/>
  <c r="L65" i="10"/>
  <c r="K65" i="10"/>
  <c r="J65" i="10"/>
  <c r="I65" i="10"/>
  <c r="H65" i="10"/>
  <c r="G65" i="10"/>
  <c r="E65" i="10"/>
  <c r="D65" i="10"/>
  <c r="C65" i="10"/>
  <c r="B65" i="10"/>
  <c r="N64" i="10"/>
  <c r="M64" i="10"/>
  <c r="L64" i="10"/>
  <c r="K64" i="10"/>
  <c r="J64" i="10"/>
  <c r="I64" i="10"/>
  <c r="H64" i="10"/>
  <c r="G64" i="10"/>
  <c r="E64" i="10"/>
  <c r="D64" i="10"/>
  <c r="C64" i="10"/>
  <c r="B64" i="10"/>
  <c r="N63" i="10"/>
  <c r="M63" i="10"/>
  <c r="L63" i="10"/>
  <c r="K63" i="10"/>
  <c r="J63" i="10"/>
  <c r="I63" i="10"/>
  <c r="H63" i="10"/>
  <c r="G63" i="10"/>
  <c r="E63" i="10"/>
  <c r="D63" i="10"/>
  <c r="C63" i="10"/>
  <c r="B63" i="10"/>
  <c r="N62" i="10"/>
  <c r="M62" i="10"/>
  <c r="L62" i="10"/>
  <c r="K62" i="10"/>
  <c r="J62" i="10"/>
  <c r="I62" i="10"/>
  <c r="H62" i="10"/>
  <c r="G62" i="10"/>
  <c r="E62" i="10"/>
  <c r="D62" i="10"/>
  <c r="C62" i="10"/>
  <c r="B62" i="10"/>
  <c r="N61" i="10"/>
  <c r="M61" i="10"/>
  <c r="L61" i="10"/>
  <c r="K61" i="10"/>
  <c r="J61" i="10"/>
  <c r="I61" i="10"/>
  <c r="H61" i="10"/>
  <c r="G61" i="10"/>
  <c r="E61" i="10"/>
  <c r="D61" i="10"/>
  <c r="C61" i="10"/>
  <c r="B61" i="10"/>
  <c r="N60" i="10"/>
  <c r="M60" i="10"/>
  <c r="L60" i="10"/>
  <c r="K60" i="10"/>
  <c r="J60" i="10"/>
  <c r="I60" i="10"/>
  <c r="H60" i="10"/>
  <c r="G60" i="10"/>
  <c r="E60" i="10"/>
  <c r="D60" i="10"/>
  <c r="C60" i="10"/>
  <c r="B60" i="10"/>
  <c r="N59" i="10"/>
  <c r="M59" i="10"/>
  <c r="L59" i="10"/>
  <c r="K59" i="10"/>
  <c r="J59" i="10"/>
  <c r="I59" i="10"/>
  <c r="H59" i="10"/>
  <c r="G59" i="10"/>
  <c r="E59" i="10"/>
  <c r="D59" i="10"/>
  <c r="C59" i="10"/>
  <c r="B59" i="10"/>
  <c r="N58" i="10"/>
  <c r="M58" i="10"/>
  <c r="L58" i="10"/>
  <c r="K58" i="10"/>
  <c r="J58" i="10"/>
  <c r="I58" i="10"/>
  <c r="H58" i="10"/>
  <c r="G58" i="10"/>
  <c r="E58" i="10"/>
  <c r="D58" i="10"/>
  <c r="C58" i="10"/>
  <c r="B58" i="10"/>
  <c r="N57" i="10"/>
  <c r="M57" i="10"/>
  <c r="L57" i="10"/>
  <c r="K57" i="10"/>
  <c r="J57" i="10"/>
  <c r="I57" i="10"/>
  <c r="H57" i="10"/>
  <c r="G57" i="10"/>
  <c r="E57" i="10"/>
  <c r="D57" i="10"/>
  <c r="C57" i="10"/>
  <c r="B57" i="10"/>
  <c r="N56" i="10"/>
  <c r="M56" i="10"/>
  <c r="L56" i="10"/>
  <c r="K56" i="10"/>
  <c r="J56" i="10"/>
  <c r="I56" i="10"/>
  <c r="H56" i="10"/>
  <c r="G56" i="10"/>
  <c r="E56" i="10"/>
  <c r="D56" i="10"/>
  <c r="C56" i="10"/>
  <c r="B56" i="10"/>
  <c r="N55" i="10"/>
  <c r="M55" i="10"/>
  <c r="L55" i="10"/>
  <c r="K55" i="10"/>
  <c r="J55" i="10"/>
  <c r="I55" i="10"/>
  <c r="H55" i="10"/>
  <c r="G55" i="10"/>
  <c r="E55" i="10"/>
  <c r="D55" i="10"/>
  <c r="C55" i="10"/>
  <c r="B55" i="10"/>
  <c r="N54" i="10"/>
  <c r="M54" i="10"/>
  <c r="L54" i="10"/>
  <c r="K54" i="10"/>
  <c r="J54" i="10"/>
  <c r="I54" i="10"/>
  <c r="H54" i="10"/>
  <c r="G54" i="10"/>
  <c r="E54" i="10"/>
  <c r="D54" i="10"/>
  <c r="C54" i="10"/>
  <c r="B54" i="10"/>
  <c r="N53" i="10"/>
  <c r="M53" i="10"/>
  <c r="L53" i="10"/>
  <c r="K53" i="10"/>
  <c r="J53" i="10"/>
  <c r="I53" i="10"/>
  <c r="H53" i="10"/>
  <c r="G53" i="10"/>
  <c r="E53" i="10"/>
  <c r="D53" i="10"/>
  <c r="C53" i="10"/>
  <c r="B53" i="10"/>
  <c r="N52" i="10"/>
  <c r="M52" i="10"/>
  <c r="L52" i="10"/>
  <c r="K52" i="10"/>
  <c r="J52" i="10"/>
  <c r="I52" i="10"/>
  <c r="H52" i="10"/>
  <c r="G52" i="10"/>
  <c r="E52" i="10"/>
  <c r="D52" i="10"/>
  <c r="C52" i="10"/>
  <c r="B52" i="10"/>
  <c r="N51" i="10"/>
  <c r="M51" i="10"/>
  <c r="L51" i="10"/>
  <c r="K51" i="10"/>
  <c r="J51" i="10"/>
  <c r="I51" i="10"/>
  <c r="H51" i="10"/>
  <c r="G51" i="10"/>
  <c r="E51" i="10"/>
  <c r="D51" i="10"/>
  <c r="C51" i="10"/>
  <c r="B51" i="10"/>
  <c r="N50" i="10"/>
  <c r="M50" i="10"/>
  <c r="L50" i="10"/>
  <c r="K50" i="10"/>
  <c r="J50" i="10"/>
  <c r="I50" i="10"/>
  <c r="H50" i="10"/>
  <c r="G50" i="10"/>
  <c r="E50" i="10"/>
  <c r="D50" i="10"/>
  <c r="C50" i="10"/>
  <c r="B50" i="10"/>
  <c r="N49" i="10"/>
  <c r="M49" i="10"/>
  <c r="L49" i="10"/>
  <c r="K49" i="10"/>
  <c r="J49" i="10"/>
  <c r="I49" i="10"/>
  <c r="H49" i="10"/>
  <c r="G49" i="10"/>
  <c r="E49" i="10"/>
  <c r="D49" i="10"/>
  <c r="C49" i="10"/>
  <c r="B49" i="10"/>
  <c r="N48" i="10"/>
  <c r="M48" i="10"/>
  <c r="L48" i="10"/>
  <c r="K48" i="10"/>
  <c r="J48" i="10"/>
  <c r="I48" i="10"/>
  <c r="H48" i="10"/>
  <c r="G48" i="10"/>
  <c r="E48" i="10"/>
  <c r="D48" i="10"/>
  <c r="C48" i="10"/>
  <c r="B48" i="10"/>
  <c r="N47" i="10"/>
  <c r="M47" i="10"/>
  <c r="L47" i="10"/>
  <c r="K47" i="10"/>
  <c r="J47" i="10"/>
  <c r="I47" i="10"/>
  <c r="H47" i="10"/>
  <c r="G47" i="10"/>
  <c r="E47" i="10"/>
  <c r="D47" i="10"/>
  <c r="C47" i="10"/>
  <c r="B47" i="10"/>
  <c r="N46" i="10"/>
  <c r="M46" i="10"/>
  <c r="L46" i="10"/>
  <c r="K46" i="10"/>
  <c r="J46" i="10"/>
  <c r="I46" i="10"/>
  <c r="H46" i="10"/>
  <c r="G46" i="10"/>
  <c r="E46" i="10"/>
  <c r="D46" i="10"/>
  <c r="C46" i="10"/>
  <c r="B46" i="10"/>
  <c r="N45" i="10"/>
  <c r="M45" i="10"/>
  <c r="L45" i="10"/>
  <c r="K45" i="10"/>
  <c r="J45" i="10"/>
  <c r="I45" i="10"/>
  <c r="H45" i="10"/>
  <c r="G45" i="10"/>
  <c r="E45" i="10"/>
  <c r="D45" i="10"/>
  <c r="C45" i="10"/>
  <c r="B45" i="10"/>
  <c r="N44" i="10"/>
  <c r="M44" i="10"/>
  <c r="L44" i="10"/>
  <c r="K44" i="10"/>
  <c r="J44" i="10"/>
  <c r="I44" i="10"/>
  <c r="H44" i="10"/>
  <c r="G44" i="10"/>
  <c r="E44" i="10"/>
  <c r="D44" i="10"/>
  <c r="C44" i="10"/>
  <c r="B44" i="10"/>
  <c r="N43" i="10"/>
  <c r="M43" i="10"/>
  <c r="L43" i="10"/>
  <c r="K43" i="10"/>
  <c r="J43" i="10"/>
  <c r="I43" i="10"/>
  <c r="H43" i="10"/>
  <c r="G43" i="10"/>
  <c r="E43" i="10"/>
  <c r="D43" i="10"/>
  <c r="C43" i="10"/>
  <c r="B43" i="10"/>
  <c r="N42" i="10"/>
  <c r="M42" i="10"/>
  <c r="L42" i="10"/>
  <c r="K42" i="10"/>
  <c r="J42" i="10"/>
  <c r="I42" i="10"/>
  <c r="H42" i="10"/>
  <c r="G42" i="10"/>
  <c r="E42" i="10"/>
  <c r="D42" i="10"/>
  <c r="C42" i="10"/>
  <c r="B42" i="10"/>
  <c r="N41" i="10"/>
  <c r="M41" i="10"/>
  <c r="L41" i="10"/>
  <c r="K41" i="10"/>
  <c r="J41" i="10"/>
  <c r="I41" i="10"/>
  <c r="H41" i="10"/>
  <c r="G41" i="10"/>
  <c r="E41" i="10"/>
  <c r="D41" i="10"/>
  <c r="C41" i="10"/>
  <c r="B41" i="10"/>
  <c r="N40" i="10"/>
  <c r="M40" i="10"/>
  <c r="L40" i="10"/>
  <c r="K40" i="10"/>
  <c r="J40" i="10"/>
  <c r="I40" i="10"/>
  <c r="H40" i="10"/>
  <c r="G40" i="10"/>
  <c r="E40" i="10"/>
  <c r="D40" i="10"/>
  <c r="C40" i="10"/>
  <c r="B40" i="10"/>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F205" i="11"/>
  <c r="E205" i="11"/>
  <c r="C205" i="11"/>
  <c r="B205" i="11"/>
  <c r="F204" i="11"/>
  <c r="E204" i="11"/>
  <c r="C204" i="11"/>
  <c r="F203" i="11"/>
  <c r="E203" i="11"/>
  <c r="C203" i="11"/>
  <c r="B203" i="11"/>
  <c r="F202" i="11"/>
  <c r="E202" i="11"/>
  <c r="C202" i="11"/>
  <c r="B202" i="11"/>
  <c r="F201" i="11"/>
  <c r="E201" i="11"/>
  <c r="C201" i="11"/>
  <c r="F200" i="11"/>
  <c r="E200" i="11"/>
  <c r="C200" i="11"/>
  <c r="B200" i="11"/>
  <c r="F199" i="11"/>
  <c r="E199" i="11"/>
  <c r="C199" i="11"/>
  <c r="B199" i="11"/>
  <c r="F198" i="11"/>
  <c r="E198" i="11"/>
  <c r="C198" i="11"/>
  <c r="B198" i="11"/>
  <c r="F197" i="11"/>
  <c r="E197" i="11"/>
  <c r="C197" i="11"/>
  <c r="B197" i="11"/>
  <c r="F196" i="11"/>
  <c r="E196" i="11"/>
  <c r="C196" i="11"/>
  <c r="B196" i="11"/>
  <c r="F195" i="11"/>
  <c r="E195" i="11"/>
  <c r="C195" i="11"/>
  <c r="B195" i="11"/>
  <c r="F194" i="11"/>
  <c r="E194" i="11"/>
  <c r="C194" i="11"/>
  <c r="B194" i="11"/>
  <c r="F193" i="11"/>
  <c r="E193" i="11"/>
  <c r="C193" i="11"/>
  <c r="B193" i="11"/>
  <c r="F192" i="11"/>
  <c r="E192" i="11"/>
  <c r="C192" i="11"/>
  <c r="B192" i="11"/>
  <c r="F191" i="11"/>
  <c r="E191" i="11"/>
  <c r="C191" i="11"/>
  <c r="B191" i="11"/>
  <c r="F190" i="11"/>
  <c r="E190" i="11"/>
  <c r="C190" i="11"/>
  <c r="B190" i="11"/>
  <c r="F189" i="11"/>
  <c r="E189" i="11"/>
  <c r="C189" i="11"/>
  <c r="B189" i="11"/>
  <c r="F188" i="11"/>
  <c r="E188" i="11"/>
  <c r="C188" i="11"/>
  <c r="B188" i="11"/>
  <c r="F187" i="11"/>
  <c r="E187" i="11"/>
  <c r="C187" i="11"/>
  <c r="B187" i="11"/>
  <c r="F186" i="11"/>
  <c r="E186" i="11"/>
  <c r="C186" i="11"/>
  <c r="B186" i="11"/>
  <c r="F185" i="11"/>
  <c r="E185" i="11"/>
  <c r="C185" i="11"/>
  <c r="B185" i="11"/>
  <c r="F184" i="11"/>
  <c r="E184" i="11"/>
  <c r="C184" i="11"/>
  <c r="B184" i="11"/>
  <c r="F183" i="11"/>
  <c r="E183" i="11"/>
  <c r="C183" i="11"/>
  <c r="B183" i="11"/>
  <c r="F182" i="11"/>
  <c r="E182" i="11"/>
  <c r="C182" i="11"/>
  <c r="B182" i="11"/>
  <c r="F181" i="11"/>
  <c r="E181" i="11"/>
  <c r="C181" i="11"/>
  <c r="B181" i="11"/>
  <c r="F180" i="11"/>
  <c r="E180" i="11"/>
  <c r="C180" i="11"/>
  <c r="B180" i="11"/>
  <c r="F179" i="11"/>
  <c r="E179" i="11"/>
  <c r="C179" i="11"/>
  <c r="B179" i="11"/>
  <c r="F178" i="11"/>
  <c r="E178" i="11"/>
  <c r="C178" i="11"/>
  <c r="B178" i="11"/>
  <c r="F177" i="11"/>
  <c r="E177" i="11"/>
  <c r="C177" i="11"/>
  <c r="B177" i="11"/>
  <c r="F176" i="11"/>
  <c r="E176" i="11"/>
  <c r="C176" i="11"/>
  <c r="B176" i="11"/>
  <c r="F175" i="11"/>
  <c r="E175" i="11"/>
  <c r="C175" i="11"/>
  <c r="B175" i="11"/>
  <c r="F174" i="11"/>
  <c r="E174" i="11"/>
  <c r="C174" i="11"/>
  <c r="B174" i="11"/>
  <c r="F173" i="11"/>
  <c r="E173" i="11"/>
  <c r="C173" i="11"/>
  <c r="B173" i="11"/>
  <c r="F172" i="11"/>
  <c r="E172" i="11"/>
  <c r="C172" i="11"/>
  <c r="B172" i="11"/>
  <c r="F171" i="11"/>
  <c r="E171" i="11"/>
  <c r="C171" i="11"/>
  <c r="B171" i="11"/>
  <c r="BB204" i="5"/>
  <c r="BB203" i="5"/>
  <c r="BB202" i="5"/>
  <c r="BB201" i="5"/>
  <c r="BB200" i="5"/>
  <c r="BB199" i="5"/>
  <c r="BB198" i="5"/>
  <c r="BB197" i="5"/>
  <c r="BB196" i="5"/>
  <c r="BB195" i="5"/>
  <c r="BB194" i="5"/>
  <c r="BB193" i="5"/>
  <c r="BB192" i="5"/>
  <c r="BB191" i="5"/>
  <c r="BB190" i="5"/>
  <c r="BB189" i="5"/>
  <c r="BB188" i="5"/>
  <c r="BB187" i="5"/>
  <c r="BB186" i="5"/>
  <c r="BB185" i="5"/>
  <c r="BB184" i="5"/>
  <c r="BB183" i="5"/>
  <c r="BB182" i="5"/>
  <c r="BB181" i="5"/>
  <c r="BB180" i="5"/>
  <c r="BB179" i="5"/>
  <c r="BB178" i="5"/>
  <c r="BB177" i="5"/>
  <c r="BB176" i="5"/>
  <c r="BB175" i="5"/>
  <c r="BB174" i="5"/>
  <c r="BB173" i="5"/>
  <c r="BB172" i="5"/>
  <c r="BB171" i="5"/>
  <c r="BB170" i="5"/>
  <c r="BB169" i="5"/>
  <c r="BB168" i="5"/>
  <c r="BB167" i="5"/>
  <c r="BB166" i="5"/>
  <c r="BB165" i="5"/>
  <c r="BB164" i="5"/>
  <c r="BB163" i="5"/>
  <c r="BB162" i="5"/>
  <c r="BB161" i="5"/>
  <c r="BB160" i="5"/>
  <c r="BB159" i="5"/>
  <c r="BB158" i="5"/>
  <c r="BB157" i="5"/>
  <c r="BB156" i="5"/>
  <c r="BB155" i="5"/>
  <c r="BB154" i="5"/>
  <c r="BB153" i="5"/>
  <c r="BB152" i="5"/>
  <c r="BB151" i="5"/>
  <c r="BB150" i="5"/>
  <c r="BB149" i="5"/>
  <c r="BB148" i="5"/>
  <c r="BB147" i="5"/>
  <c r="BB146" i="5"/>
  <c r="BB145" i="5"/>
  <c r="BB144" i="5"/>
  <c r="BB143" i="5"/>
  <c r="BB142" i="5"/>
  <c r="BB141" i="5"/>
  <c r="BB140" i="5"/>
  <c r="BB139" i="5"/>
  <c r="BB138" i="5"/>
  <c r="BB137" i="5"/>
  <c r="B204" i="11" l="1"/>
  <c r="B201" i="11"/>
  <c r="F170" i="11" l="1"/>
  <c r="E170" i="11"/>
  <c r="C170" i="11"/>
  <c r="F169" i="11"/>
  <c r="E169" i="11"/>
  <c r="C169" i="11"/>
  <c r="F168" i="11"/>
  <c r="E168" i="11"/>
  <c r="C168" i="11"/>
  <c r="F167" i="11"/>
  <c r="E167" i="11"/>
  <c r="C167" i="11"/>
  <c r="F166" i="11"/>
  <c r="E166" i="11"/>
  <c r="C166" i="11"/>
  <c r="F165" i="11"/>
  <c r="E165" i="11"/>
  <c r="C165" i="11"/>
  <c r="F164" i="11"/>
  <c r="E164" i="11"/>
  <c r="C164" i="11"/>
  <c r="F163" i="11"/>
  <c r="E163" i="11"/>
  <c r="C163" i="11"/>
  <c r="F162" i="11"/>
  <c r="E162" i="11"/>
  <c r="C162" i="11"/>
  <c r="F161" i="11"/>
  <c r="E161" i="11"/>
  <c r="C161" i="11"/>
  <c r="F160" i="11"/>
  <c r="E160" i="11"/>
  <c r="C160" i="11"/>
  <c r="F159" i="11"/>
  <c r="E159" i="11"/>
  <c r="C159" i="11"/>
  <c r="F158" i="11"/>
  <c r="E158" i="11"/>
  <c r="C158" i="11"/>
  <c r="F157" i="11"/>
  <c r="E157" i="11"/>
  <c r="C157" i="11"/>
  <c r="F156" i="11"/>
  <c r="E156" i="11"/>
  <c r="C156" i="11"/>
  <c r="F155" i="11"/>
  <c r="E155" i="11"/>
  <c r="C155" i="11"/>
  <c r="F154" i="11"/>
  <c r="E154" i="11"/>
  <c r="C154" i="11"/>
  <c r="F153" i="11"/>
  <c r="E153" i="11"/>
  <c r="C153" i="11"/>
  <c r="F152" i="11"/>
  <c r="E152" i="11"/>
  <c r="C152" i="11"/>
  <c r="F151" i="11"/>
  <c r="E151" i="11"/>
  <c r="C151" i="11"/>
  <c r="F150" i="11"/>
  <c r="E150" i="11"/>
  <c r="C150" i="11"/>
  <c r="F149" i="11"/>
  <c r="E149" i="11"/>
  <c r="C149" i="11"/>
  <c r="F148" i="11"/>
  <c r="E148" i="11"/>
  <c r="C148" i="11"/>
  <c r="F147" i="11"/>
  <c r="E147" i="11"/>
  <c r="C147" i="11"/>
  <c r="F146" i="11"/>
  <c r="E146" i="11"/>
  <c r="C146" i="11"/>
  <c r="F145" i="11"/>
  <c r="E145" i="11"/>
  <c r="C145" i="11"/>
  <c r="F144" i="11"/>
  <c r="E144" i="11"/>
  <c r="C144" i="11"/>
  <c r="F143" i="11"/>
  <c r="E143" i="11"/>
  <c r="C143" i="11"/>
  <c r="F142" i="11"/>
  <c r="E142" i="11"/>
  <c r="C142" i="11"/>
  <c r="F141" i="11"/>
  <c r="E141" i="11"/>
  <c r="C141" i="11"/>
  <c r="F140" i="11"/>
  <c r="E140" i="11"/>
  <c r="C140" i="11"/>
  <c r="F139" i="11"/>
  <c r="E139" i="11"/>
  <c r="C139" i="11"/>
  <c r="F138" i="11"/>
  <c r="E138" i="11"/>
  <c r="C138" i="11"/>
  <c r="F137" i="11"/>
  <c r="E137" i="11"/>
  <c r="C137" i="11"/>
  <c r="F136" i="11"/>
  <c r="E136" i="11"/>
  <c r="C136" i="11"/>
  <c r="F135" i="11"/>
  <c r="E135" i="11"/>
  <c r="C135" i="11"/>
  <c r="F134" i="11"/>
  <c r="E134" i="11"/>
  <c r="C134" i="11"/>
  <c r="F133" i="11"/>
  <c r="E133" i="11"/>
  <c r="C133" i="11"/>
  <c r="F132" i="11"/>
  <c r="E132" i="11"/>
  <c r="C132" i="11"/>
  <c r="F131" i="11"/>
  <c r="E131" i="11"/>
  <c r="C131" i="11"/>
  <c r="F130" i="11"/>
  <c r="E130" i="11"/>
  <c r="C130" i="11"/>
  <c r="F129" i="11"/>
  <c r="E129" i="11"/>
  <c r="C129" i="11"/>
  <c r="F128" i="11"/>
  <c r="E128" i="11"/>
  <c r="C128" i="11"/>
  <c r="F127" i="11"/>
  <c r="E127" i="11"/>
  <c r="C127" i="11"/>
  <c r="F126" i="11"/>
  <c r="E126" i="11"/>
  <c r="C126" i="11"/>
  <c r="F125" i="11"/>
  <c r="E125" i="11"/>
  <c r="C125" i="11"/>
  <c r="F124" i="11"/>
  <c r="E124" i="11"/>
  <c r="C124" i="11"/>
  <c r="F123" i="11"/>
  <c r="E123" i="11"/>
  <c r="C123" i="11"/>
  <c r="F122" i="11"/>
  <c r="E122" i="11"/>
  <c r="C122" i="11"/>
  <c r="F121" i="11"/>
  <c r="E121" i="11"/>
  <c r="C121" i="11"/>
  <c r="F120" i="11"/>
  <c r="E120" i="11"/>
  <c r="C120" i="11"/>
  <c r="F119" i="11"/>
  <c r="E119" i="11"/>
  <c r="C119" i="11"/>
  <c r="F118" i="11"/>
  <c r="E118" i="11"/>
  <c r="C118" i="11"/>
  <c r="F117" i="11"/>
  <c r="E117" i="11"/>
  <c r="C117" i="11"/>
  <c r="F116" i="11"/>
  <c r="E116" i="11"/>
  <c r="C116" i="11"/>
  <c r="F115" i="11"/>
  <c r="E115" i="11"/>
  <c r="C115" i="11"/>
  <c r="F114" i="11"/>
  <c r="E114" i="11"/>
  <c r="C114" i="11"/>
  <c r="F113" i="11"/>
  <c r="E113" i="11"/>
  <c r="C113" i="11"/>
  <c r="F112" i="11"/>
  <c r="E112" i="11"/>
  <c r="C112" i="11"/>
  <c r="F111" i="11"/>
  <c r="E111" i="11"/>
  <c r="C111" i="11"/>
  <c r="F110" i="11"/>
  <c r="E110" i="11"/>
  <c r="C110" i="11"/>
  <c r="F109" i="11"/>
  <c r="E109" i="11"/>
  <c r="C109" i="11"/>
  <c r="F108" i="11"/>
  <c r="E108" i="11"/>
  <c r="C108" i="11"/>
  <c r="F107" i="11"/>
  <c r="E107" i="11"/>
  <c r="C107" i="11"/>
  <c r="F106" i="11"/>
  <c r="E106" i="11"/>
  <c r="C106" i="11"/>
  <c r="F105" i="11"/>
  <c r="E105" i="11"/>
  <c r="C105" i="11"/>
  <c r="F104" i="11"/>
  <c r="E104" i="11"/>
  <c r="C104" i="11"/>
  <c r="F103" i="11"/>
  <c r="E103" i="11"/>
  <c r="C103" i="11"/>
  <c r="F102" i="11"/>
  <c r="E102" i="11"/>
  <c r="C102" i="11"/>
  <c r="F101" i="11"/>
  <c r="E101" i="11"/>
  <c r="C101" i="11"/>
  <c r="F100" i="11"/>
  <c r="E100" i="11"/>
  <c r="C100" i="11"/>
  <c r="F99" i="11"/>
  <c r="E99" i="11"/>
  <c r="C99" i="11"/>
  <c r="F98" i="11"/>
  <c r="E98" i="11"/>
  <c r="C98" i="11"/>
  <c r="F97" i="11"/>
  <c r="E97" i="11"/>
  <c r="C97" i="11"/>
  <c r="F96" i="11"/>
  <c r="E96" i="11"/>
  <c r="C96" i="11"/>
  <c r="F95" i="11"/>
  <c r="E95" i="11"/>
  <c r="C95" i="11"/>
  <c r="F94" i="11"/>
  <c r="E94" i="11"/>
  <c r="C94" i="11"/>
  <c r="F93" i="11"/>
  <c r="E93" i="11"/>
  <c r="C93" i="11"/>
  <c r="F92" i="11"/>
  <c r="E92" i="11"/>
  <c r="C92" i="11"/>
  <c r="F91" i="11"/>
  <c r="E91" i="11"/>
  <c r="C91" i="11"/>
  <c r="F90" i="11"/>
  <c r="E90" i="11"/>
  <c r="C90" i="11"/>
  <c r="F89" i="11"/>
  <c r="E89" i="11"/>
  <c r="C89" i="11"/>
  <c r="F88" i="11"/>
  <c r="E88" i="11"/>
  <c r="C88" i="11"/>
  <c r="F87" i="11"/>
  <c r="E87" i="11"/>
  <c r="C87" i="11"/>
  <c r="F86" i="11"/>
  <c r="E86" i="11"/>
  <c r="C86" i="11"/>
  <c r="F85" i="11"/>
  <c r="E85" i="11"/>
  <c r="C85" i="11"/>
  <c r="F84" i="11"/>
  <c r="E84" i="11"/>
  <c r="C84" i="11"/>
  <c r="F83" i="11"/>
  <c r="E83" i="11"/>
  <c r="C83" i="11"/>
  <c r="F82" i="11"/>
  <c r="E82" i="11"/>
  <c r="C82" i="11"/>
  <c r="F81" i="11"/>
  <c r="E81" i="11"/>
  <c r="C81" i="11"/>
  <c r="F80" i="11"/>
  <c r="E80" i="11"/>
  <c r="C80" i="11"/>
  <c r="F79" i="11"/>
  <c r="E79" i="11"/>
  <c r="C79" i="11"/>
  <c r="F78" i="11"/>
  <c r="E78" i="11"/>
  <c r="C78" i="11"/>
  <c r="F77" i="11"/>
  <c r="E77" i="11"/>
  <c r="C77" i="11"/>
  <c r="F76" i="11"/>
  <c r="E76" i="11"/>
  <c r="C76" i="11"/>
  <c r="F75" i="11"/>
  <c r="E75" i="11"/>
  <c r="C75" i="11"/>
  <c r="F74" i="11"/>
  <c r="E74" i="11"/>
  <c r="C74" i="11"/>
  <c r="F73" i="11"/>
  <c r="E73" i="11"/>
  <c r="C73" i="11"/>
  <c r="F72" i="11"/>
  <c r="E72" i="11"/>
  <c r="C72" i="11"/>
  <c r="F71" i="11"/>
  <c r="E71" i="11"/>
  <c r="C71" i="11"/>
  <c r="F70" i="11"/>
  <c r="E70" i="11"/>
  <c r="C70" i="11"/>
  <c r="F69" i="11"/>
  <c r="E69" i="11"/>
  <c r="C69" i="11"/>
  <c r="F68" i="11"/>
  <c r="E68" i="11"/>
  <c r="C68" i="11"/>
  <c r="F67" i="11"/>
  <c r="E67" i="11"/>
  <c r="C67" i="11"/>
  <c r="F66" i="11"/>
  <c r="E66" i="11"/>
  <c r="C66" i="11"/>
  <c r="F65" i="11"/>
  <c r="E65" i="11"/>
  <c r="C65" i="11"/>
  <c r="F64" i="11"/>
  <c r="E64" i="11"/>
  <c r="C64" i="11"/>
  <c r="F63" i="11"/>
  <c r="E63" i="11"/>
  <c r="C63" i="11"/>
  <c r="F62" i="11"/>
  <c r="E62" i="11"/>
  <c r="C62" i="11"/>
  <c r="F61" i="11"/>
  <c r="E61" i="11"/>
  <c r="C61" i="11"/>
  <c r="F60" i="11"/>
  <c r="E60" i="11"/>
  <c r="C60" i="11"/>
  <c r="F59" i="11"/>
  <c r="E59" i="11"/>
  <c r="C59" i="11"/>
  <c r="F58" i="11"/>
  <c r="E58" i="11"/>
  <c r="C58" i="11"/>
  <c r="F57" i="11"/>
  <c r="E57" i="11"/>
  <c r="C57" i="11"/>
  <c r="F56" i="11"/>
  <c r="E56" i="11"/>
  <c r="C56" i="11"/>
  <c r="F55" i="11"/>
  <c r="E55" i="11"/>
  <c r="C55" i="11"/>
  <c r="F54" i="11"/>
  <c r="E54" i="11"/>
  <c r="C54" i="11"/>
  <c r="F53" i="11"/>
  <c r="E53" i="11"/>
  <c r="C53" i="11"/>
  <c r="F52" i="11"/>
  <c r="E52" i="11"/>
  <c r="C52" i="11"/>
  <c r="F51" i="11"/>
  <c r="E51" i="11"/>
  <c r="C51" i="11"/>
  <c r="F50" i="11"/>
  <c r="E50" i="11"/>
  <c r="C50" i="11"/>
  <c r="F49" i="11"/>
  <c r="E49" i="11"/>
  <c r="C49" i="11"/>
  <c r="F48" i="11"/>
  <c r="E48" i="11"/>
  <c r="C48" i="11"/>
  <c r="F47" i="11"/>
  <c r="E47" i="11"/>
  <c r="C47" i="11"/>
  <c r="F46" i="11"/>
  <c r="E46" i="11"/>
  <c r="C46" i="11"/>
  <c r="F45" i="11"/>
  <c r="E45" i="11"/>
  <c r="C45" i="11"/>
  <c r="F44" i="11"/>
  <c r="E44" i="11"/>
  <c r="C44" i="11"/>
  <c r="F43" i="11"/>
  <c r="E43" i="11"/>
  <c r="C43" i="11"/>
  <c r="F42" i="11"/>
  <c r="E42" i="11"/>
  <c r="C42" i="11"/>
  <c r="F41" i="11"/>
  <c r="E41" i="11"/>
  <c r="C41" i="11"/>
  <c r="F40" i="11"/>
  <c r="E40" i="11"/>
  <c r="C40" i="11"/>
  <c r="F39" i="11"/>
  <c r="E39" i="11"/>
  <c r="C39" i="11"/>
  <c r="F38" i="11"/>
  <c r="E38" i="11"/>
  <c r="C38" i="11"/>
  <c r="F37" i="11"/>
  <c r="E37" i="11"/>
  <c r="C37" i="11"/>
  <c r="F36" i="11"/>
  <c r="E36" i="11"/>
  <c r="C36" i="11"/>
  <c r="F35" i="11"/>
  <c r="E35" i="11"/>
  <c r="C35" i="11"/>
  <c r="F34" i="11"/>
  <c r="E34" i="11"/>
  <c r="C34" i="11"/>
  <c r="F33" i="11"/>
  <c r="E33" i="11"/>
  <c r="C33" i="11"/>
  <c r="F32" i="11"/>
  <c r="E32" i="11"/>
  <c r="C32" i="11"/>
  <c r="F31" i="11"/>
  <c r="E31" i="11"/>
  <c r="C31" i="11"/>
  <c r="F30" i="11"/>
  <c r="E30" i="11"/>
  <c r="C30" i="11"/>
  <c r="F29" i="11"/>
  <c r="E29" i="11"/>
  <c r="C29" i="11"/>
  <c r="BB136" i="5"/>
  <c r="BB135" i="5"/>
  <c r="BB134" i="5"/>
  <c r="BB133" i="5"/>
  <c r="BB132" i="5"/>
  <c r="BB131" i="5"/>
  <c r="BB130" i="5"/>
  <c r="BB129" i="5"/>
  <c r="BB128" i="5"/>
  <c r="BB127" i="5"/>
  <c r="BB126" i="5"/>
  <c r="BB125" i="5"/>
  <c r="BB124" i="5"/>
  <c r="BB123" i="5"/>
  <c r="BB122" i="5"/>
  <c r="BB121" i="5"/>
  <c r="BB120" i="5"/>
  <c r="BB119" i="5"/>
  <c r="BB118" i="5"/>
  <c r="BB117" i="5"/>
  <c r="BB116" i="5"/>
  <c r="BB115" i="5"/>
  <c r="BB114" i="5"/>
  <c r="BB113" i="5"/>
  <c r="BB112" i="5"/>
  <c r="BB111" i="5"/>
  <c r="BB110" i="5"/>
  <c r="BB109" i="5"/>
  <c r="BB108" i="5"/>
  <c r="BB107" i="5"/>
  <c r="BB106" i="5"/>
  <c r="BB105" i="5"/>
  <c r="BB104" i="5"/>
  <c r="BB103" i="5"/>
  <c r="BB102" i="5"/>
  <c r="BB101" i="5"/>
  <c r="BB100" i="5"/>
  <c r="BB99" i="5"/>
  <c r="BB98" i="5"/>
  <c r="BB97" i="5"/>
  <c r="BB96" i="5"/>
  <c r="BB95" i="5"/>
  <c r="BB94" i="5"/>
  <c r="BB93" i="5"/>
  <c r="BB92" i="5"/>
  <c r="BB91" i="5"/>
  <c r="BB90" i="5"/>
  <c r="BB89" i="5"/>
  <c r="BB88" i="5"/>
  <c r="BB87" i="5"/>
  <c r="BB86" i="5"/>
  <c r="BB85" i="5"/>
  <c r="BB84" i="5"/>
  <c r="BB83" i="5"/>
  <c r="BB82" i="5"/>
  <c r="BB81" i="5"/>
  <c r="BB80" i="5"/>
  <c r="BB79" i="5"/>
  <c r="BB78" i="5"/>
  <c r="BB77" i="5"/>
  <c r="BB76" i="5"/>
  <c r="BB75" i="5"/>
  <c r="BB74" i="5"/>
  <c r="BB73" i="5"/>
  <c r="BB72" i="5"/>
  <c r="BB71" i="5"/>
  <c r="BB70" i="5"/>
  <c r="BB69" i="5"/>
  <c r="BB68" i="5"/>
  <c r="BB67" i="5"/>
  <c r="BB66" i="5"/>
  <c r="BB65" i="5"/>
  <c r="BB64" i="5"/>
  <c r="BB63" i="5"/>
  <c r="BB62" i="5"/>
  <c r="BB61" i="5"/>
  <c r="BB60" i="5"/>
  <c r="BB59" i="5"/>
  <c r="BB58" i="5"/>
  <c r="BB57" i="5"/>
  <c r="BB56" i="5"/>
  <c r="BB55" i="5"/>
  <c r="BB54" i="5"/>
  <c r="BB53" i="5"/>
  <c r="BB52" i="5"/>
  <c r="BB51" i="5"/>
  <c r="BB50" i="5"/>
  <c r="BB49" i="5"/>
  <c r="BB48" i="5"/>
  <c r="BB47" i="5"/>
  <c r="BB46" i="5"/>
  <c r="BB45" i="5"/>
  <c r="BB44" i="5"/>
  <c r="BB43" i="5"/>
  <c r="BB42" i="5"/>
  <c r="BB41" i="5"/>
  <c r="BB40" i="5"/>
  <c r="BB39" i="5"/>
  <c r="BB38" i="5"/>
  <c r="BB37" i="5"/>
  <c r="BB36" i="5"/>
  <c r="BB35" i="5"/>
  <c r="BB34" i="5"/>
  <c r="BB33" i="5"/>
  <c r="BB32" i="5"/>
  <c r="BB31" i="5"/>
  <c r="BB30" i="5"/>
  <c r="BB29" i="5"/>
  <c r="BB28" i="5"/>
  <c r="BB27" i="5"/>
  <c r="BB26" i="5"/>
  <c r="BB25" i="5"/>
  <c r="BB24" i="5"/>
  <c r="BB23" i="5"/>
  <c r="BB22" i="5"/>
  <c r="BB21" i="5"/>
  <c r="BB20" i="5"/>
  <c r="BB19" i="5"/>
  <c r="BB18" i="5"/>
  <c r="BB17" i="5"/>
  <c r="BB16" i="5"/>
  <c r="BB15" i="5"/>
  <c r="BB14" i="5"/>
  <c r="BB13" i="5"/>
  <c r="BB12" i="5"/>
  <c r="BB11" i="5"/>
  <c r="BB10" i="5"/>
  <c r="BB9" i="5"/>
  <c r="BB8" i="5"/>
  <c r="BB7" i="5"/>
  <c r="BB6" i="5"/>
  <c r="B144" i="11" l="1"/>
  <c r="B151" i="11"/>
  <c r="B138" i="11"/>
  <c r="B141" i="11"/>
  <c r="B145" i="11"/>
  <c r="B148" i="11"/>
  <c r="B152" i="11"/>
  <c r="B156" i="11"/>
  <c r="B160" i="11"/>
  <c r="B164" i="11"/>
  <c r="B147" i="11"/>
  <c r="B155" i="11"/>
  <c r="B163" i="11"/>
  <c r="B170" i="11"/>
  <c r="B139" i="11"/>
  <c r="B142" i="11"/>
  <c r="B149" i="11"/>
  <c r="B153" i="11"/>
  <c r="B157" i="11"/>
  <c r="B161" i="11"/>
  <c r="B165" i="11"/>
  <c r="B168" i="11"/>
  <c r="B140" i="11"/>
  <c r="B159" i="11"/>
  <c r="B167" i="11"/>
  <c r="B143" i="11"/>
  <c r="B146" i="11"/>
  <c r="B150" i="11"/>
  <c r="B154" i="11"/>
  <c r="B158" i="11"/>
  <c r="B162" i="11"/>
  <c r="B166" i="11"/>
  <c r="B169" i="11"/>
  <c r="B33" i="11"/>
  <c r="B40" i="11"/>
  <c r="B56" i="11"/>
  <c r="B65" i="11"/>
  <c r="B93" i="11"/>
  <c r="B107" i="11"/>
  <c r="B126" i="11"/>
  <c r="B136" i="11"/>
  <c r="B34" i="11"/>
  <c r="B37" i="11"/>
  <c r="B43" i="11"/>
  <c r="B47" i="11"/>
  <c r="B50" i="11"/>
  <c r="B53" i="11"/>
  <c r="B59" i="11"/>
  <c r="B63" i="11"/>
  <c r="B66" i="11"/>
  <c r="B69" i="11"/>
  <c r="B75" i="11"/>
  <c r="B79" i="11"/>
  <c r="B82" i="11"/>
  <c r="B85" i="11"/>
  <c r="B88" i="11"/>
  <c r="B94" i="11"/>
  <c r="B99" i="11"/>
  <c r="B105" i="11"/>
  <c r="B108" i="11"/>
  <c r="B111" i="11"/>
  <c r="B114" i="11"/>
  <c r="B117" i="11"/>
  <c r="B121" i="11"/>
  <c r="B127" i="11"/>
  <c r="B131" i="11"/>
  <c r="B137" i="11"/>
  <c r="B30" i="11"/>
  <c r="B46" i="11"/>
  <c r="B72" i="11"/>
  <c r="B78" i="11"/>
  <c r="B87" i="11"/>
  <c r="B90" i="11"/>
  <c r="B102" i="11"/>
  <c r="B120" i="11"/>
  <c r="B123" i="11"/>
  <c r="B130" i="11"/>
  <c r="B133" i="11"/>
  <c r="B31" i="11"/>
  <c r="B32" i="11"/>
  <c r="B38" i="11"/>
  <c r="B41" i="11"/>
  <c r="B44" i="11"/>
  <c r="B48" i="11"/>
  <c r="B54" i="11"/>
  <c r="B57" i="11"/>
  <c r="B60" i="11"/>
  <c r="B64" i="11"/>
  <c r="B70" i="11"/>
  <c r="B73" i="11"/>
  <c r="B76" i="11"/>
  <c r="B80" i="11"/>
  <c r="B86" i="11"/>
  <c r="B91" i="11"/>
  <c r="B97" i="11"/>
  <c r="B100" i="11"/>
  <c r="B103" i="11"/>
  <c r="B106" i="11"/>
  <c r="B109" i="11"/>
  <c r="B112" i="11"/>
  <c r="B115" i="11"/>
  <c r="B118" i="11"/>
  <c r="B124" i="11"/>
  <c r="B128" i="11"/>
  <c r="B134" i="11"/>
  <c r="B36" i="11"/>
  <c r="B49" i="11"/>
  <c r="B52" i="11"/>
  <c r="B62" i="11"/>
  <c r="B68" i="11"/>
  <c r="B81" i="11"/>
  <c r="B84" i="11"/>
  <c r="B96" i="11"/>
  <c r="B116" i="11"/>
  <c r="B29" i="11"/>
  <c r="B35" i="11"/>
  <c r="B39" i="11"/>
  <c r="B42" i="11"/>
  <c r="B45" i="11"/>
  <c r="B51" i="11"/>
  <c r="B55" i="11"/>
  <c r="B58" i="11"/>
  <c r="B61" i="11"/>
  <c r="B67" i="11"/>
  <c r="B71" i="11"/>
  <c r="B74" i="11"/>
  <c r="B77" i="11"/>
  <c r="B83" i="11"/>
  <c r="B89" i="11"/>
  <c r="B92" i="11"/>
  <c r="B95" i="11"/>
  <c r="B98" i="11"/>
  <c r="B101" i="11"/>
  <c r="B104" i="11"/>
  <c r="B110" i="11"/>
  <c r="B113" i="11"/>
  <c r="B119" i="11"/>
  <c r="B122" i="11"/>
  <c r="B125" i="11"/>
  <c r="B129" i="11"/>
  <c r="B132" i="11"/>
  <c r="B135" i="11"/>
  <c r="B19" i="10" l="1"/>
  <c r="C19" i="10"/>
  <c r="D19" i="10"/>
  <c r="E19" i="10"/>
  <c r="G19" i="10"/>
  <c r="H19" i="10"/>
  <c r="I19" i="10"/>
  <c r="J19" i="10"/>
  <c r="K19" i="10"/>
  <c r="L19" i="10"/>
  <c r="M19" i="10"/>
  <c r="N19" i="10"/>
  <c r="B20" i="10"/>
  <c r="C20" i="10"/>
  <c r="D20" i="10"/>
  <c r="E20" i="10"/>
  <c r="G20" i="10"/>
  <c r="H20" i="10"/>
  <c r="I20" i="10"/>
  <c r="J20" i="10"/>
  <c r="K20" i="10"/>
  <c r="L20" i="10"/>
  <c r="M20" i="10"/>
  <c r="N20" i="10"/>
  <c r="B21" i="10"/>
  <c r="C21" i="10"/>
  <c r="D21" i="10"/>
  <c r="E21" i="10"/>
  <c r="G21" i="10"/>
  <c r="H21" i="10"/>
  <c r="I21" i="10"/>
  <c r="J21" i="10"/>
  <c r="K21" i="10"/>
  <c r="L21" i="10"/>
  <c r="M21" i="10"/>
  <c r="N21" i="10"/>
  <c r="B22" i="10"/>
  <c r="C22" i="10"/>
  <c r="D22" i="10"/>
  <c r="E22" i="10"/>
  <c r="G22" i="10"/>
  <c r="H22" i="10"/>
  <c r="I22" i="10"/>
  <c r="J22" i="10"/>
  <c r="K22" i="10"/>
  <c r="L22" i="10"/>
  <c r="M22" i="10"/>
  <c r="N22" i="10"/>
  <c r="B23" i="10"/>
  <c r="C23" i="10"/>
  <c r="D23" i="10"/>
  <c r="E23" i="10"/>
  <c r="G23" i="10"/>
  <c r="H23" i="10"/>
  <c r="I23" i="10"/>
  <c r="J23" i="10"/>
  <c r="K23" i="10"/>
  <c r="L23" i="10"/>
  <c r="M23" i="10"/>
  <c r="N23" i="10"/>
  <c r="B24" i="10"/>
  <c r="C24" i="10"/>
  <c r="D24" i="10"/>
  <c r="E24" i="10"/>
  <c r="G24" i="10"/>
  <c r="H24" i="10"/>
  <c r="I24" i="10"/>
  <c r="J24" i="10"/>
  <c r="K24" i="10"/>
  <c r="L24" i="10"/>
  <c r="M24" i="10"/>
  <c r="N24" i="10"/>
  <c r="B25" i="10"/>
  <c r="C25" i="10"/>
  <c r="D25" i="10"/>
  <c r="E25" i="10"/>
  <c r="G25" i="10"/>
  <c r="H25" i="10"/>
  <c r="I25" i="10"/>
  <c r="J25" i="10"/>
  <c r="K25" i="10"/>
  <c r="L25" i="10"/>
  <c r="M25" i="10"/>
  <c r="N25" i="10"/>
  <c r="B26" i="10"/>
  <c r="C26" i="10"/>
  <c r="D26" i="10"/>
  <c r="E26" i="10"/>
  <c r="G26" i="10"/>
  <c r="H26" i="10"/>
  <c r="I26" i="10"/>
  <c r="J26" i="10"/>
  <c r="K26" i="10"/>
  <c r="L26" i="10"/>
  <c r="M26" i="10"/>
  <c r="N26" i="10"/>
  <c r="B27" i="10"/>
  <c r="C27" i="10"/>
  <c r="D27" i="10"/>
  <c r="E27" i="10"/>
  <c r="G27" i="10"/>
  <c r="H27" i="10"/>
  <c r="I27" i="10"/>
  <c r="J27" i="10"/>
  <c r="K27" i="10"/>
  <c r="L27" i="10"/>
  <c r="M27" i="10"/>
  <c r="N27" i="10"/>
  <c r="B28" i="10"/>
  <c r="C28" i="10"/>
  <c r="D28" i="10"/>
  <c r="E28" i="10"/>
  <c r="G28" i="10"/>
  <c r="H28" i="10"/>
  <c r="I28" i="10"/>
  <c r="J28" i="10"/>
  <c r="K28" i="10"/>
  <c r="L28" i="10"/>
  <c r="M28" i="10"/>
  <c r="N28" i="10"/>
  <c r="B29" i="10"/>
  <c r="C29" i="10"/>
  <c r="D29" i="10"/>
  <c r="E29" i="10"/>
  <c r="G29" i="10"/>
  <c r="H29" i="10"/>
  <c r="I29" i="10"/>
  <c r="J29" i="10"/>
  <c r="K29" i="10"/>
  <c r="L29" i="10"/>
  <c r="M29" i="10"/>
  <c r="N29" i="10"/>
  <c r="B30" i="10"/>
  <c r="C30" i="10"/>
  <c r="D30" i="10"/>
  <c r="E30" i="10"/>
  <c r="G30" i="10"/>
  <c r="H30" i="10"/>
  <c r="I30" i="10"/>
  <c r="J30" i="10"/>
  <c r="K30" i="10"/>
  <c r="L30" i="10"/>
  <c r="M30" i="10"/>
  <c r="N30" i="10"/>
  <c r="B31" i="10"/>
  <c r="C31" i="10"/>
  <c r="D31" i="10"/>
  <c r="E31" i="10"/>
  <c r="G31" i="10"/>
  <c r="H31" i="10"/>
  <c r="I31" i="10"/>
  <c r="J31" i="10"/>
  <c r="K31" i="10"/>
  <c r="L31" i="10"/>
  <c r="M31" i="10"/>
  <c r="N31" i="10"/>
  <c r="B32" i="10"/>
  <c r="C32" i="10"/>
  <c r="D32" i="10"/>
  <c r="E32" i="10"/>
  <c r="G32" i="10"/>
  <c r="H32" i="10"/>
  <c r="I32" i="10"/>
  <c r="J32" i="10"/>
  <c r="K32" i="10"/>
  <c r="L32" i="10"/>
  <c r="M32" i="10"/>
  <c r="N32" i="10"/>
  <c r="B33" i="10"/>
  <c r="C33" i="10"/>
  <c r="D33" i="10"/>
  <c r="E33" i="10"/>
  <c r="G33" i="10"/>
  <c r="H33" i="10"/>
  <c r="I33" i="10"/>
  <c r="J33" i="10"/>
  <c r="K33" i="10"/>
  <c r="L33" i="10"/>
  <c r="M33" i="10"/>
  <c r="N33" i="10"/>
  <c r="B34" i="10"/>
  <c r="C34" i="10"/>
  <c r="D34" i="10"/>
  <c r="E34" i="10"/>
  <c r="G34" i="10"/>
  <c r="H34" i="10"/>
  <c r="I34" i="10"/>
  <c r="J34" i="10"/>
  <c r="K34" i="10"/>
  <c r="L34" i="10"/>
  <c r="M34" i="10"/>
  <c r="N34" i="10"/>
  <c r="B35" i="10"/>
  <c r="C35" i="10"/>
  <c r="D35" i="10"/>
  <c r="E35" i="10"/>
  <c r="G35" i="10"/>
  <c r="H35" i="10"/>
  <c r="I35" i="10"/>
  <c r="J35" i="10"/>
  <c r="K35" i="10"/>
  <c r="L35" i="10"/>
  <c r="M35" i="10"/>
  <c r="N35" i="10"/>
  <c r="B36" i="10"/>
  <c r="C36" i="10"/>
  <c r="D36" i="10"/>
  <c r="E36" i="10"/>
  <c r="G36" i="10"/>
  <c r="H36" i="10"/>
  <c r="I36" i="10"/>
  <c r="J36" i="10"/>
  <c r="K36" i="10"/>
  <c r="L36" i="10"/>
  <c r="M36" i="10"/>
  <c r="N36" i="10"/>
  <c r="B37" i="10"/>
  <c r="C37" i="10"/>
  <c r="D37" i="10"/>
  <c r="E37" i="10"/>
  <c r="G37" i="10"/>
  <c r="H37" i="10"/>
  <c r="I37" i="10"/>
  <c r="J37" i="10"/>
  <c r="K37" i="10"/>
  <c r="L37" i="10"/>
  <c r="M37" i="10"/>
  <c r="N37" i="10"/>
  <c r="B38" i="10"/>
  <c r="C38" i="10"/>
  <c r="D38" i="10"/>
  <c r="E38" i="10"/>
  <c r="G38" i="10"/>
  <c r="H38" i="10"/>
  <c r="I38" i="10"/>
  <c r="J38" i="10"/>
  <c r="K38" i="10"/>
  <c r="L38" i="10"/>
  <c r="M38" i="10"/>
  <c r="N38" i="10"/>
  <c r="B39" i="10"/>
  <c r="C39" i="10"/>
  <c r="D39" i="10"/>
  <c r="E39" i="10"/>
  <c r="G39" i="10"/>
  <c r="H39" i="10"/>
  <c r="I39" i="10"/>
  <c r="J39" i="10"/>
  <c r="K39" i="10"/>
  <c r="L39" i="10"/>
  <c r="M39" i="10"/>
  <c r="N39" i="10"/>
  <c r="C3" i="10" l="1"/>
  <c r="C2" i="10"/>
  <c r="L8" i="15" l="1"/>
  <c r="L9" i="15"/>
  <c r="L10" i="15"/>
  <c r="L11" i="15"/>
  <c r="L12" i="15"/>
  <c r="L13" i="15"/>
  <c r="L14" i="15"/>
  <c r="L15" i="15"/>
  <c r="L16" i="15"/>
  <c r="L17" i="15"/>
  <c r="L18" i="15"/>
  <c r="L19" i="15"/>
  <c r="L20" i="15"/>
  <c r="L21" i="15"/>
  <c r="L22" i="15"/>
  <c r="L23" i="15"/>
  <c r="L24" i="15"/>
  <c r="L25" i="15"/>
  <c r="L26" i="15"/>
  <c r="L27" i="15"/>
  <c r="L28" i="15"/>
  <c r="L7" i="15"/>
  <c r="I8" i="15"/>
  <c r="I9" i="15"/>
  <c r="I10" i="15"/>
  <c r="I11" i="15"/>
  <c r="I12" i="15"/>
  <c r="I13" i="15"/>
  <c r="I14" i="15"/>
  <c r="I15" i="15"/>
  <c r="I16" i="15"/>
  <c r="I17" i="15"/>
  <c r="I18" i="15"/>
  <c r="I19" i="15"/>
  <c r="I20" i="15"/>
  <c r="I21" i="15"/>
  <c r="I22" i="15"/>
  <c r="I23" i="15"/>
  <c r="I24" i="15"/>
  <c r="I25" i="15"/>
  <c r="I26" i="15"/>
  <c r="I27" i="15"/>
  <c r="I28" i="15"/>
  <c r="I7" i="15"/>
  <c r="H8" i="15"/>
  <c r="H9" i="15"/>
  <c r="H10" i="15"/>
  <c r="H11" i="15"/>
  <c r="H12" i="15"/>
  <c r="H13" i="15"/>
  <c r="H14" i="15"/>
  <c r="H15" i="15"/>
  <c r="H16" i="15"/>
  <c r="H17" i="15"/>
  <c r="H18" i="15"/>
  <c r="H19" i="15"/>
  <c r="H20" i="15"/>
  <c r="H21" i="15"/>
  <c r="H22" i="15"/>
  <c r="H23" i="15"/>
  <c r="H24" i="15"/>
  <c r="H25" i="15"/>
  <c r="H26" i="15"/>
  <c r="H27" i="15"/>
  <c r="H28" i="15"/>
  <c r="H7" i="15"/>
  <c r="G8" i="15"/>
  <c r="G9" i="15"/>
  <c r="G10" i="15"/>
  <c r="G11" i="15"/>
  <c r="G12" i="15"/>
  <c r="G13" i="15"/>
  <c r="G14" i="15"/>
  <c r="G15" i="15"/>
  <c r="G16" i="15"/>
  <c r="G17" i="15"/>
  <c r="G18" i="15"/>
  <c r="G19" i="15"/>
  <c r="G20" i="15"/>
  <c r="G21" i="15"/>
  <c r="G22" i="15"/>
  <c r="G23" i="15"/>
  <c r="G24" i="15"/>
  <c r="G25" i="15"/>
  <c r="G26" i="15"/>
  <c r="G27" i="15"/>
  <c r="G28" i="15"/>
  <c r="G7" i="15"/>
  <c r="G8" i="14"/>
  <c r="H8" i="14"/>
  <c r="G9" i="14"/>
  <c r="H9" i="14"/>
  <c r="G10" i="14"/>
  <c r="G11" i="14"/>
  <c r="G12" i="14"/>
  <c r="H12" i="14"/>
  <c r="G13" i="14"/>
  <c r="G14" i="14"/>
  <c r="G15" i="14"/>
  <c r="H15" i="14"/>
  <c r="G16" i="14"/>
  <c r="G17" i="14"/>
  <c r="G18" i="14"/>
  <c r="H18" i="14"/>
  <c r="G19" i="14"/>
  <c r="G20" i="14"/>
  <c r="G21" i="14"/>
  <c r="G22" i="14"/>
  <c r="G23" i="14"/>
  <c r="H23" i="14"/>
  <c r="G24" i="14"/>
  <c r="H24" i="14"/>
  <c r="G25" i="14"/>
  <c r="H25" i="14"/>
  <c r="G26" i="14"/>
  <c r="H26" i="14"/>
  <c r="G27" i="14"/>
  <c r="G7" i="14"/>
  <c r="F8" i="25"/>
  <c r="F9" i="17"/>
  <c r="F10" i="29"/>
  <c r="F11" i="26"/>
  <c r="F12" i="17"/>
  <c r="F13" i="20"/>
  <c r="F14" i="21"/>
  <c r="F15" i="27"/>
  <c r="F16" i="23"/>
  <c r="F17" i="25"/>
  <c r="F18" i="23"/>
  <c r="F19" i="24"/>
  <c r="F20" i="20"/>
  <c r="F21" i="15"/>
  <c r="F22" i="27"/>
  <c r="F23" i="20"/>
  <c r="F24" i="11"/>
  <c r="F25" i="14"/>
  <c r="F26" i="11"/>
  <c r="F27" i="14"/>
  <c r="F7" i="13"/>
  <c r="C8" i="26"/>
  <c r="D8" i="14"/>
  <c r="E8" i="20"/>
  <c r="C9" i="14"/>
  <c r="D9" i="23"/>
  <c r="D10" i="24"/>
  <c r="E10" i="23"/>
  <c r="C11" i="29"/>
  <c r="D11" i="23"/>
  <c r="E11" i="14"/>
  <c r="C12" i="26"/>
  <c r="E12" i="13"/>
  <c r="D13" i="14"/>
  <c r="E13" i="13"/>
  <c r="C14" i="14"/>
  <c r="D14" i="24"/>
  <c r="C15" i="14"/>
  <c r="D15" i="26"/>
  <c r="E15" i="24"/>
  <c r="C16" i="22"/>
  <c r="D16" i="26"/>
  <c r="E16" i="26"/>
  <c r="C17" i="14"/>
  <c r="D17" i="24"/>
  <c r="E17" i="14"/>
  <c r="C18" i="27"/>
  <c r="D18" i="20"/>
  <c r="E18" i="14"/>
  <c r="C19" i="14"/>
  <c r="E19" i="27"/>
  <c r="C20" i="24"/>
  <c r="D20" i="15"/>
  <c r="E20" i="26"/>
  <c r="C21" i="14"/>
  <c r="D21" i="23"/>
  <c r="E21" i="17"/>
  <c r="C22" i="17"/>
  <c r="D22" i="20"/>
  <c r="E22" i="25"/>
  <c r="C23" i="23"/>
  <c r="D23" i="20"/>
  <c r="E23" i="25"/>
  <c r="C24" i="29"/>
  <c r="D24" i="24"/>
  <c r="E24" i="23"/>
  <c r="C25" i="14"/>
  <c r="D25" i="20"/>
  <c r="E25" i="24"/>
  <c r="C26" i="26"/>
  <c r="E26" i="27"/>
  <c r="C27" i="20"/>
  <c r="D27" i="13"/>
  <c r="E27" i="14"/>
  <c r="C7" i="28"/>
  <c r="D7" i="26"/>
  <c r="E7" i="14"/>
  <c r="E2" i="5"/>
  <c r="E1" i="5"/>
  <c r="U7" i="14"/>
  <c r="F28" i="20"/>
  <c r="E28" i="20"/>
  <c r="D28" i="20"/>
  <c r="C28" i="20"/>
  <c r="B28" i="20"/>
  <c r="A28" i="20"/>
  <c r="A27" i="20"/>
  <c r="A26" i="20"/>
  <c r="A25" i="20"/>
  <c r="A24" i="20"/>
  <c r="A23" i="20"/>
  <c r="A22" i="20"/>
  <c r="A21" i="20"/>
  <c r="A20" i="20"/>
  <c r="A19" i="20"/>
  <c r="A18" i="20"/>
  <c r="A17" i="20"/>
  <c r="A16" i="20"/>
  <c r="A15" i="20"/>
  <c r="A14" i="20"/>
  <c r="A13" i="20"/>
  <c r="A12" i="20"/>
  <c r="A11" i="20"/>
  <c r="A10" i="20"/>
  <c r="A9" i="20"/>
  <c r="A8" i="20"/>
  <c r="A7" i="20"/>
  <c r="B2" i="20"/>
  <c r="B1" i="20"/>
  <c r="U8" i="14"/>
  <c r="U9" i="14"/>
  <c r="U10" i="14"/>
  <c r="U11" i="14"/>
  <c r="U12" i="14"/>
  <c r="U13" i="14"/>
  <c r="U14" i="14"/>
  <c r="U15" i="14"/>
  <c r="U16" i="14"/>
  <c r="U17" i="14"/>
  <c r="U18" i="14"/>
  <c r="U19" i="14"/>
  <c r="U20" i="14"/>
  <c r="U21" i="14"/>
  <c r="U22" i="14"/>
  <c r="U23" i="14"/>
  <c r="U24" i="14"/>
  <c r="U25" i="14"/>
  <c r="U26" i="14"/>
  <c r="U27" i="14"/>
  <c r="U28" i="14"/>
  <c r="H28" i="14"/>
  <c r="G28" i="14"/>
  <c r="F28" i="14"/>
  <c r="E28" i="14"/>
  <c r="D28" i="14"/>
  <c r="C28" i="14"/>
  <c r="B28" i="14"/>
  <c r="A28" i="14"/>
  <c r="A27" i="14"/>
  <c r="A26" i="14"/>
  <c r="A25" i="14"/>
  <c r="A24" i="14"/>
  <c r="A23" i="14"/>
  <c r="A22" i="14"/>
  <c r="A21" i="14"/>
  <c r="A20" i="14"/>
  <c r="A19" i="14"/>
  <c r="A18" i="14"/>
  <c r="A17" i="14"/>
  <c r="A16" i="14"/>
  <c r="A15" i="14"/>
  <c r="A14" i="14"/>
  <c r="A13" i="14"/>
  <c r="A12" i="14"/>
  <c r="A11" i="14"/>
  <c r="A10" i="14"/>
  <c r="A9" i="14"/>
  <c r="A8" i="14"/>
  <c r="A7" i="14"/>
  <c r="B2" i="14"/>
  <c r="B1" i="14"/>
  <c r="F28" i="26"/>
  <c r="E28" i="26"/>
  <c r="D28" i="26"/>
  <c r="C28" i="26"/>
  <c r="B28" i="26"/>
  <c r="A28" i="26"/>
  <c r="A27" i="26"/>
  <c r="A26" i="26"/>
  <c r="A25" i="26"/>
  <c r="A24" i="26"/>
  <c r="A23" i="26"/>
  <c r="A22" i="26"/>
  <c r="A21" i="26"/>
  <c r="A20" i="26"/>
  <c r="A19" i="26"/>
  <c r="A18" i="26"/>
  <c r="A17" i="26"/>
  <c r="A16" i="26"/>
  <c r="A15" i="26"/>
  <c r="A14" i="26"/>
  <c r="A13" i="26"/>
  <c r="A12" i="26"/>
  <c r="A11" i="26"/>
  <c r="A10" i="26"/>
  <c r="A9" i="26"/>
  <c r="A8" i="26"/>
  <c r="A7" i="26"/>
  <c r="B2" i="26"/>
  <c r="B1" i="26"/>
  <c r="F28" i="25"/>
  <c r="E28" i="25"/>
  <c r="D28" i="25"/>
  <c r="C28" i="25"/>
  <c r="B28" i="25"/>
  <c r="A28" i="25"/>
  <c r="A27" i="25"/>
  <c r="A26" i="25"/>
  <c r="A25" i="25"/>
  <c r="A24" i="25"/>
  <c r="A23" i="25"/>
  <c r="A22" i="25"/>
  <c r="A21" i="25"/>
  <c r="A20" i="25"/>
  <c r="A19" i="25"/>
  <c r="A18" i="25"/>
  <c r="A17" i="25"/>
  <c r="A16" i="25"/>
  <c r="A15" i="25"/>
  <c r="A14" i="25"/>
  <c r="A13" i="25"/>
  <c r="A12" i="25"/>
  <c r="A11" i="25"/>
  <c r="A10" i="25"/>
  <c r="A9" i="25"/>
  <c r="A8" i="25"/>
  <c r="A7" i="25"/>
  <c r="B2" i="25"/>
  <c r="B1" i="25"/>
  <c r="F28" i="29"/>
  <c r="E28" i="29"/>
  <c r="D28" i="29"/>
  <c r="C28" i="29"/>
  <c r="B28" i="29"/>
  <c r="A28" i="29"/>
  <c r="A27" i="29"/>
  <c r="A26" i="29"/>
  <c r="A25" i="29"/>
  <c r="A24" i="29"/>
  <c r="A23" i="29"/>
  <c r="A22" i="29"/>
  <c r="A21" i="29"/>
  <c r="A20" i="29"/>
  <c r="A19" i="29"/>
  <c r="A18" i="29"/>
  <c r="A17" i="29"/>
  <c r="A16" i="29"/>
  <c r="A15" i="29"/>
  <c r="A14" i="29"/>
  <c r="A13" i="29"/>
  <c r="A12" i="29"/>
  <c r="A11" i="29"/>
  <c r="A10" i="29"/>
  <c r="A9" i="29"/>
  <c r="A8" i="29"/>
  <c r="A7" i="29"/>
  <c r="B2" i="29"/>
  <c r="B1" i="29"/>
  <c r="F28" i="28"/>
  <c r="E28" i="28"/>
  <c r="D28" i="28"/>
  <c r="C28" i="28"/>
  <c r="B28" i="28"/>
  <c r="A28" i="28"/>
  <c r="A27" i="28"/>
  <c r="A26" i="28"/>
  <c r="A25" i="28"/>
  <c r="A24" i="28"/>
  <c r="A23" i="28"/>
  <c r="A22" i="28"/>
  <c r="A21" i="28"/>
  <c r="A20" i="28"/>
  <c r="A19" i="28"/>
  <c r="A18" i="28"/>
  <c r="A17" i="28"/>
  <c r="A16" i="28"/>
  <c r="A15" i="28"/>
  <c r="A14" i="28"/>
  <c r="A13" i="28"/>
  <c r="A12" i="28"/>
  <c r="A11" i="28"/>
  <c r="A10" i="28"/>
  <c r="A9" i="28"/>
  <c r="A8" i="28"/>
  <c r="A7" i="28"/>
  <c r="B2" i="28"/>
  <c r="B1" i="28"/>
  <c r="F28" i="17"/>
  <c r="E28" i="17"/>
  <c r="D28" i="17"/>
  <c r="C28" i="17"/>
  <c r="B28" i="17"/>
  <c r="A28" i="17"/>
  <c r="A27" i="17"/>
  <c r="A26" i="17"/>
  <c r="A25" i="17"/>
  <c r="A24" i="17"/>
  <c r="A23" i="17"/>
  <c r="A22" i="17"/>
  <c r="A21" i="17"/>
  <c r="A20" i="17"/>
  <c r="A19" i="17"/>
  <c r="A18" i="17"/>
  <c r="A17" i="17"/>
  <c r="A16" i="17"/>
  <c r="A15" i="17"/>
  <c r="A14" i="17"/>
  <c r="A13" i="17"/>
  <c r="A12" i="17"/>
  <c r="A11" i="17"/>
  <c r="A10" i="17"/>
  <c r="A9" i="17"/>
  <c r="A8" i="17"/>
  <c r="A7" i="17"/>
  <c r="B2" i="17"/>
  <c r="B1" i="17"/>
  <c r="F28" i="27"/>
  <c r="E28" i="27"/>
  <c r="D28" i="27"/>
  <c r="C28" i="27"/>
  <c r="B28" i="27"/>
  <c r="A28" i="27"/>
  <c r="A27" i="27"/>
  <c r="A26" i="27"/>
  <c r="A25" i="27"/>
  <c r="A24" i="27"/>
  <c r="A23" i="27"/>
  <c r="A22" i="27"/>
  <c r="A21" i="27"/>
  <c r="A20" i="27"/>
  <c r="A19" i="27"/>
  <c r="A18" i="27"/>
  <c r="A17" i="27"/>
  <c r="A16" i="27"/>
  <c r="A15" i="27"/>
  <c r="A14" i="27"/>
  <c r="A13" i="27"/>
  <c r="A12" i="27"/>
  <c r="A11" i="27"/>
  <c r="A10" i="27"/>
  <c r="A9" i="27"/>
  <c r="A8" i="27"/>
  <c r="A7" i="27"/>
  <c r="B2" i="27"/>
  <c r="B1" i="27"/>
  <c r="F28" i="24"/>
  <c r="E28" i="24"/>
  <c r="D28" i="24"/>
  <c r="C28" i="24"/>
  <c r="B28" i="24"/>
  <c r="A28" i="24"/>
  <c r="A27" i="24"/>
  <c r="A26" i="24"/>
  <c r="A25" i="24"/>
  <c r="A24" i="24"/>
  <c r="A23" i="24"/>
  <c r="A22" i="24"/>
  <c r="A21" i="24"/>
  <c r="A20" i="24"/>
  <c r="A19" i="24"/>
  <c r="A18" i="24"/>
  <c r="A17" i="24"/>
  <c r="A16" i="24"/>
  <c r="A15" i="24"/>
  <c r="A14" i="24"/>
  <c r="A13" i="24"/>
  <c r="A12" i="24"/>
  <c r="A11" i="24"/>
  <c r="A10" i="24"/>
  <c r="A9" i="24"/>
  <c r="A8" i="24"/>
  <c r="A7" i="24"/>
  <c r="B2" i="24"/>
  <c r="B1" i="24"/>
  <c r="F28" i="23"/>
  <c r="E28" i="23"/>
  <c r="D28" i="23"/>
  <c r="C28" i="23"/>
  <c r="B28" i="23"/>
  <c r="A28" i="23"/>
  <c r="A27" i="23"/>
  <c r="A26" i="23"/>
  <c r="A25" i="23"/>
  <c r="A24" i="23"/>
  <c r="A23" i="23"/>
  <c r="A22" i="23"/>
  <c r="A21" i="23"/>
  <c r="A20" i="23"/>
  <c r="A19" i="23"/>
  <c r="A18" i="23"/>
  <c r="A17" i="23"/>
  <c r="A16" i="23"/>
  <c r="A15" i="23"/>
  <c r="A14" i="23"/>
  <c r="A13" i="23"/>
  <c r="A12" i="23"/>
  <c r="A11" i="23"/>
  <c r="A10" i="23"/>
  <c r="A9" i="23"/>
  <c r="A8" i="23"/>
  <c r="A7" i="23"/>
  <c r="B2" i="23"/>
  <c r="B1" i="23"/>
  <c r="F28" i="13"/>
  <c r="E28" i="13"/>
  <c r="D28" i="13"/>
  <c r="C28" i="13"/>
  <c r="B28" i="13"/>
  <c r="A28" i="13"/>
  <c r="A27" i="13"/>
  <c r="A26" i="13"/>
  <c r="A25" i="13"/>
  <c r="A24" i="13"/>
  <c r="A23" i="13"/>
  <c r="A22" i="13"/>
  <c r="A21" i="13"/>
  <c r="A20" i="13"/>
  <c r="A19" i="13"/>
  <c r="A18" i="13"/>
  <c r="A17" i="13"/>
  <c r="A16" i="13"/>
  <c r="A15" i="13"/>
  <c r="A14" i="13"/>
  <c r="A13" i="13"/>
  <c r="A12" i="13"/>
  <c r="A11" i="13"/>
  <c r="A10" i="13"/>
  <c r="A9" i="13"/>
  <c r="A8" i="13"/>
  <c r="A7" i="13"/>
  <c r="B2" i="13"/>
  <c r="B1" i="13"/>
  <c r="B2" i="12"/>
  <c r="B1" i="12"/>
  <c r="F28" i="22"/>
  <c r="E28" i="22"/>
  <c r="D28" i="22"/>
  <c r="C28" i="22"/>
  <c r="B28" i="22"/>
  <c r="A28" i="22"/>
  <c r="A27" i="22"/>
  <c r="A26" i="22"/>
  <c r="A25" i="22"/>
  <c r="A24" i="22"/>
  <c r="A23" i="22"/>
  <c r="A22" i="22"/>
  <c r="A21" i="22"/>
  <c r="A20" i="22"/>
  <c r="A19" i="22"/>
  <c r="A18" i="22"/>
  <c r="A17" i="22"/>
  <c r="A16" i="22"/>
  <c r="A15" i="22"/>
  <c r="A14" i="22"/>
  <c r="A13" i="22"/>
  <c r="A12" i="22"/>
  <c r="A11" i="22"/>
  <c r="A10" i="22"/>
  <c r="A9" i="22"/>
  <c r="A8" i="22"/>
  <c r="A7" i="22"/>
  <c r="B2" i="22"/>
  <c r="B1" i="22"/>
  <c r="F28" i="21"/>
  <c r="E28" i="21"/>
  <c r="D28" i="21"/>
  <c r="C28" i="21"/>
  <c r="B28" i="21"/>
  <c r="A28" i="21"/>
  <c r="A27" i="21"/>
  <c r="A26" i="21"/>
  <c r="A25" i="21"/>
  <c r="A24" i="21"/>
  <c r="A23" i="21"/>
  <c r="A22" i="21"/>
  <c r="A21" i="21"/>
  <c r="A20" i="21"/>
  <c r="A19" i="21"/>
  <c r="A18" i="21"/>
  <c r="A17" i="21"/>
  <c r="A16" i="21"/>
  <c r="A15" i="21"/>
  <c r="A14" i="21"/>
  <c r="A13" i="21"/>
  <c r="A12" i="21"/>
  <c r="A11" i="21"/>
  <c r="A10" i="21"/>
  <c r="A9" i="21"/>
  <c r="A8" i="21"/>
  <c r="A7" i="21"/>
  <c r="B2" i="21"/>
  <c r="B1" i="21"/>
  <c r="F28" i="11"/>
  <c r="E28" i="11"/>
  <c r="C28" i="11"/>
  <c r="B28" i="11"/>
  <c r="A28" i="11"/>
  <c r="A27" i="11"/>
  <c r="A26" i="11"/>
  <c r="A25" i="11"/>
  <c r="A24" i="11"/>
  <c r="A23" i="11"/>
  <c r="A22" i="11"/>
  <c r="A21" i="11"/>
  <c r="A20" i="11"/>
  <c r="A19" i="11"/>
  <c r="A18" i="11"/>
  <c r="A17" i="11"/>
  <c r="A16" i="11"/>
  <c r="A15" i="11"/>
  <c r="A14" i="11"/>
  <c r="A13" i="11"/>
  <c r="A12" i="11"/>
  <c r="A11" i="11"/>
  <c r="A10" i="11"/>
  <c r="A9" i="11"/>
  <c r="A8" i="11"/>
  <c r="A7" i="11"/>
  <c r="B2" i="11"/>
  <c r="B1" i="11"/>
  <c r="B2" i="18"/>
  <c r="B1" i="18"/>
  <c r="F28" i="16"/>
  <c r="E28" i="16"/>
  <c r="D28" i="16"/>
  <c r="C28" i="16"/>
  <c r="B28" i="16"/>
  <c r="A28" i="16"/>
  <c r="A27" i="16"/>
  <c r="A26" i="16"/>
  <c r="A25" i="16"/>
  <c r="A24" i="16"/>
  <c r="A23" i="16"/>
  <c r="A22" i="16"/>
  <c r="A21" i="16"/>
  <c r="A20" i="16"/>
  <c r="A19" i="16"/>
  <c r="A18" i="16"/>
  <c r="A17" i="16"/>
  <c r="A16" i="16"/>
  <c r="A15" i="16"/>
  <c r="A14" i="16"/>
  <c r="A13" i="16"/>
  <c r="A12" i="16"/>
  <c r="A11" i="16"/>
  <c r="A10" i="16"/>
  <c r="A9" i="16"/>
  <c r="A8" i="16"/>
  <c r="A7" i="16"/>
  <c r="B2" i="16"/>
  <c r="B1" i="16"/>
  <c r="F28" i="15"/>
  <c r="B2" i="15"/>
  <c r="B1" i="15"/>
  <c r="A8" i="15"/>
  <c r="A9" i="15"/>
  <c r="A10" i="15"/>
  <c r="A11" i="15"/>
  <c r="A12" i="15"/>
  <c r="A13" i="15"/>
  <c r="A14" i="15"/>
  <c r="A15" i="15"/>
  <c r="A16" i="15"/>
  <c r="A17" i="15"/>
  <c r="A18" i="15"/>
  <c r="A19" i="15"/>
  <c r="A20" i="15"/>
  <c r="A21" i="15"/>
  <c r="A22" i="15"/>
  <c r="A23" i="15"/>
  <c r="A24" i="15"/>
  <c r="A25" i="15"/>
  <c r="A26" i="15"/>
  <c r="A27" i="15"/>
  <c r="A28" i="15"/>
  <c r="B28" i="15"/>
  <c r="C28" i="15"/>
  <c r="D28" i="15"/>
  <c r="E28" i="15"/>
  <c r="A7" i="15"/>
  <c r="B26" i="16" l="1"/>
  <c r="B24" i="14"/>
  <c r="B23" i="26"/>
  <c r="B11" i="25"/>
  <c r="B9" i="27"/>
  <c r="B21" i="22"/>
  <c r="B20" i="14"/>
  <c r="B18" i="26"/>
  <c r="B15" i="23"/>
  <c r="B7" i="25"/>
  <c r="B16" i="29"/>
  <c r="B14" i="20"/>
  <c r="B12" i="23"/>
  <c r="B10" i="20"/>
  <c r="B8" i="14"/>
  <c r="E23" i="17"/>
  <c r="H20" i="14"/>
  <c r="H14" i="14"/>
  <c r="E23" i="11"/>
  <c r="F20" i="14"/>
  <c r="E15" i="27"/>
  <c r="E17" i="17"/>
  <c r="E27" i="26"/>
  <c r="E23" i="20"/>
  <c r="E13" i="15"/>
  <c r="E23" i="21"/>
  <c r="E19" i="13"/>
  <c r="F14" i="23"/>
  <c r="F21" i="23"/>
  <c r="E27" i="29"/>
  <c r="F13" i="25"/>
  <c r="F20" i="25"/>
  <c r="E27" i="25"/>
  <c r="H17" i="14"/>
  <c r="F14" i="16"/>
  <c r="F21" i="16"/>
  <c r="F20" i="28"/>
  <c r="E27" i="28"/>
  <c r="E23" i="14"/>
  <c r="E17" i="21"/>
  <c r="C14" i="24"/>
  <c r="F22" i="15"/>
  <c r="F13" i="21"/>
  <c r="F20" i="22"/>
  <c r="E27" i="17"/>
  <c r="E9" i="15"/>
  <c r="F13" i="11"/>
  <c r="F20" i="21"/>
  <c r="D15" i="29"/>
  <c r="H16" i="14"/>
  <c r="B11" i="17"/>
  <c r="H22" i="14"/>
  <c r="C16" i="17"/>
  <c r="C20" i="28"/>
  <c r="F22" i="21"/>
  <c r="C16" i="26"/>
  <c r="C18" i="16"/>
  <c r="D16" i="21"/>
  <c r="C24" i="23"/>
  <c r="C24" i="24"/>
  <c r="C22" i="27"/>
  <c r="F14" i="17"/>
  <c r="F22" i="14"/>
  <c r="F22" i="20"/>
  <c r="B18" i="27"/>
  <c r="F13" i="29"/>
  <c r="F13" i="28"/>
  <c r="F23" i="16"/>
  <c r="C26" i="21"/>
  <c r="C7" i="17"/>
  <c r="F22" i="25"/>
  <c r="F15" i="26"/>
  <c r="F13" i="22"/>
  <c r="F22" i="11"/>
  <c r="D10" i="22"/>
  <c r="C8" i="27"/>
  <c r="F22" i="29"/>
  <c r="C20" i="22"/>
  <c r="C10" i="22"/>
  <c r="F14" i="24"/>
  <c r="F14" i="27"/>
  <c r="B12" i="17"/>
  <c r="C16" i="28"/>
  <c r="F13" i="14"/>
  <c r="H10" i="14"/>
  <c r="H27" i="14"/>
  <c r="H19" i="14"/>
  <c r="H11" i="14"/>
  <c r="H21" i="14"/>
  <c r="H13" i="14"/>
  <c r="E7" i="16"/>
  <c r="D26" i="16"/>
  <c r="F15" i="11"/>
  <c r="D12" i="27"/>
  <c r="D20" i="17"/>
  <c r="D26" i="17"/>
  <c r="F15" i="25"/>
  <c r="F15" i="20"/>
  <c r="E27" i="20"/>
  <c r="F15" i="13"/>
  <c r="D14" i="23"/>
  <c r="D8" i="29"/>
  <c r="D22" i="25"/>
  <c r="D16" i="14"/>
  <c r="D12" i="13"/>
  <c r="F23" i="23"/>
  <c r="E7" i="24"/>
  <c r="D10" i="28"/>
  <c r="F23" i="26"/>
  <c r="F15" i="14"/>
  <c r="D8" i="23"/>
  <c r="F23" i="24"/>
  <c r="F23" i="28"/>
  <c r="D20" i="26"/>
  <c r="E7" i="15"/>
  <c r="D20" i="21"/>
  <c r="D16" i="25"/>
  <c r="D18" i="29"/>
  <c r="F23" i="15"/>
  <c r="D10" i="23"/>
  <c r="D14" i="17"/>
  <c r="F15" i="28"/>
  <c r="D20" i="28"/>
  <c r="D22" i="29"/>
  <c r="D10" i="26"/>
  <c r="D26" i="20"/>
  <c r="F15" i="22"/>
  <c r="D20" i="22"/>
  <c r="D24" i="23"/>
  <c r="D22" i="14"/>
  <c r="D26" i="21"/>
  <c r="D18" i="24"/>
  <c r="F15" i="29"/>
  <c r="E13" i="20"/>
  <c r="H7" i="14"/>
  <c r="B22" i="13"/>
  <c r="F13" i="26"/>
  <c r="F21" i="24"/>
  <c r="D27" i="15"/>
  <c r="F11" i="25"/>
  <c r="D23" i="22"/>
  <c r="F27" i="27"/>
  <c r="D21" i="17"/>
  <c r="B19" i="21"/>
  <c r="C23" i="22"/>
  <c r="D15" i="17"/>
  <c r="D9" i="26"/>
  <c r="D11" i="22"/>
  <c r="F27" i="29"/>
  <c r="D27" i="14"/>
  <c r="C27" i="14"/>
  <c r="D13" i="20"/>
  <c r="C9" i="23"/>
  <c r="D15" i="20"/>
  <c r="F25" i="16"/>
  <c r="C25" i="22"/>
  <c r="D17" i="13"/>
  <c r="D23" i="17"/>
  <c r="D9" i="20"/>
  <c r="D25" i="16"/>
  <c r="F11" i="13"/>
  <c r="D19" i="23"/>
  <c r="B21" i="26"/>
  <c r="C13" i="21"/>
  <c r="C17" i="24"/>
  <c r="F19" i="16"/>
  <c r="D13" i="17"/>
  <c r="D11" i="28"/>
  <c r="E11" i="16"/>
  <c r="E27" i="16"/>
  <c r="E21" i="23"/>
  <c r="E19" i="29"/>
  <c r="F20" i="26"/>
  <c r="E9" i="11"/>
  <c r="E15" i="13"/>
  <c r="E15" i="29"/>
  <c r="E9" i="25"/>
  <c r="B26" i="26"/>
  <c r="E15" i="20"/>
  <c r="C24" i="15"/>
  <c r="F13" i="16"/>
  <c r="F20" i="16"/>
  <c r="E9" i="22"/>
  <c r="F20" i="23"/>
  <c r="C10" i="24"/>
  <c r="E23" i="24"/>
  <c r="F22" i="17"/>
  <c r="F22" i="28"/>
  <c r="E25" i="29"/>
  <c r="E25" i="25"/>
  <c r="F14" i="15"/>
  <c r="E9" i="16"/>
  <c r="E13" i="16"/>
  <c r="D16" i="16"/>
  <c r="E15" i="11"/>
  <c r="C22" i="11"/>
  <c r="E25" i="11"/>
  <c r="E9" i="21"/>
  <c r="F15" i="21"/>
  <c r="E25" i="21"/>
  <c r="E19" i="22"/>
  <c r="D24" i="22"/>
  <c r="F14" i="13"/>
  <c r="E17" i="13"/>
  <c r="F23" i="13"/>
  <c r="E27" i="13"/>
  <c r="C10" i="23"/>
  <c r="F13" i="23"/>
  <c r="D20" i="23"/>
  <c r="E23" i="23"/>
  <c r="F13" i="24"/>
  <c r="B20" i="24"/>
  <c r="F13" i="27"/>
  <c r="F23" i="27"/>
  <c r="E27" i="27"/>
  <c r="D10" i="17"/>
  <c r="E13" i="17"/>
  <c r="F15" i="17"/>
  <c r="B22" i="17"/>
  <c r="E25" i="17"/>
  <c r="E9" i="28"/>
  <c r="F12" i="28"/>
  <c r="E15" i="28"/>
  <c r="E19" i="28"/>
  <c r="E25" i="28"/>
  <c r="C8" i="29"/>
  <c r="D12" i="29"/>
  <c r="C18" i="29"/>
  <c r="F21" i="29"/>
  <c r="C8" i="25"/>
  <c r="D12" i="25"/>
  <c r="E15" i="25"/>
  <c r="D18" i="25"/>
  <c r="F12" i="26"/>
  <c r="E15" i="26"/>
  <c r="E19" i="26"/>
  <c r="E25" i="26"/>
  <c r="C8" i="14"/>
  <c r="F12" i="14"/>
  <c r="E15" i="14"/>
  <c r="D18" i="14"/>
  <c r="E25" i="14"/>
  <c r="D8" i="20"/>
  <c r="D12" i="20"/>
  <c r="F21" i="20"/>
  <c r="E25" i="20"/>
  <c r="B9" i="26"/>
  <c r="E23" i="15"/>
  <c r="E19" i="15"/>
  <c r="E13" i="11"/>
  <c r="E27" i="11"/>
  <c r="E13" i="22"/>
  <c r="E25" i="22"/>
  <c r="E9" i="13"/>
  <c r="E11" i="23"/>
  <c r="E21" i="24"/>
  <c r="E25" i="27"/>
  <c r="E9" i="29"/>
  <c r="E9" i="20"/>
  <c r="E27" i="15"/>
  <c r="E13" i="21"/>
  <c r="F21" i="13"/>
  <c r="E17" i="24"/>
  <c r="E11" i="27"/>
  <c r="E11" i="17"/>
  <c r="F20" i="17"/>
  <c r="E13" i="28"/>
  <c r="E19" i="25"/>
  <c r="E13" i="26"/>
  <c r="E9" i="14"/>
  <c r="E19" i="14"/>
  <c r="E15" i="15"/>
  <c r="E11" i="15"/>
  <c r="E15" i="22"/>
  <c r="F22" i="26"/>
  <c r="F15" i="15"/>
  <c r="F22" i="16"/>
  <c r="C12" i="11"/>
  <c r="C18" i="11"/>
  <c r="F12" i="21"/>
  <c r="E15" i="21"/>
  <c r="F21" i="21"/>
  <c r="E11" i="22"/>
  <c r="F14" i="22"/>
  <c r="F21" i="22"/>
  <c r="F20" i="13"/>
  <c r="E23" i="13"/>
  <c r="E13" i="23"/>
  <c r="C20" i="23"/>
  <c r="E9" i="24"/>
  <c r="E13" i="24"/>
  <c r="F22" i="24"/>
  <c r="E9" i="27"/>
  <c r="E13" i="27"/>
  <c r="D16" i="27"/>
  <c r="F20" i="27"/>
  <c r="E23" i="27"/>
  <c r="E15" i="17"/>
  <c r="E19" i="17"/>
  <c r="B12" i="28"/>
  <c r="F21" i="28"/>
  <c r="F14" i="29"/>
  <c r="E21" i="29"/>
  <c r="C18" i="25"/>
  <c r="F21" i="25"/>
  <c r="B12" i="26"/>
  <c r="F21" i="26"/>
  <c r="D12" i="14"/>
  <c r="C18" i="14"/>
  <c r="F21" i="14"/>
  <c r="C8" i="20"/>
  <c r="F14" i="20"/>
  <c r="E17" i="20"/>
  <c r="E21" i="20"/>
  <c r="E21" i="16"/>
  <c r="F20" i="11"/>
  <c r="E11" i="21"/>
  <c r="E25" i="13"/>
  <c r="E23" i="28"/>
  <c r="B26" i="28"/>
  <c r="E13" i="14"/>
  <c r="E23" i="16"/>
  <c r="F12" i="11"/>
  <c r="E19" i="21"/>
  <c r="F12" i="22"/>
  <c r="F22" i="22"/>
  <c r="C8" i="13"/>
  <c r="E17" i="23"/>
  <c r="E27" i="23"/>
  <c r="F20" i="24"/>
  <c r="E27" i="24"/>
  <c r="E17" i="27"/>
  <c r="F12" i="25"/>
  <c r="E9" i="26"/>
  <c r="F12" i="20"/>
  <c r="C18" i="20"/>
  <c r="D24" i="15"/>
  <c r="E21" i="15"/>
  <c r="C12" i="15"/>
  <c r="E25" i="15"/>
  <c r="C22" i="15"/>
  <c r="E17" i="15"/>
  <c r="D12" i="15"/>
  <c r="F20" i="15"/>
  <c r="D8" i="16"/>
  <c r="F12" i="16"/>
  <c r="F15" i="16"/>
  <c r="E19" i="16"/>
  <c r="C22" i="16"/>
  <c r="E25" i="16"/>
  <c r="F14" i="11"/>
  <c r="F21" i="11"/>
  <c r="C8" i="21"/>
  <c r="D12" i="21"/>
  <c r="B18" i="21"/>
  <c r="E21" i="21"/>
  <c r="D14" i="22"/>
  <c r="E21" i="22"/>
  <c r="F23" i="22"/>
  <c r="E27" i="22"/>
  <c r="E11" i="13"/>
  <c r="F13" i="13"/>
  <c r="D20" i="13"/>
  <c r="D26" i="13"/>
  <c r="E9" i="23"/>
  <c r="F15" i="23"/>
  <c r="F22" i="23"/>
  <c r="E25" i="23"/>
  <c r="F15" i="24"/>
  <c r="E19" i="24"/>
  <c r="D22" i="24"/>
  <c r="D26" i="27"/>
  <c r="E9" i="17"/>
  <c r="F21" i="17"/>
  <c r="F14" i="28"/>
  <c r="E21" i="28"/>
  <c r="D24" i="28"/>
  <c r="C7" i="29"/>
  <c r="E11" i="29"/>
  <c r="B14" i="29"/>
  <c r="E17" i="29"/>
  <c r="F23" i="29"/>
  <c r="F14" i="25"/>
  <c r="E21" i="25"/>
  <c r="F23" i="25"/>
  <c r="F14" i="26"/>
  <c r="E21" i="26"/>
  <c r="D24" i="26"/>
  <c r="D7" i="14"/>
  <c r="F14" i="14"/>
  <c r="E21" i="14"/>
  <c r="E11" i="20"/>
  <c r="F12" i="13"/>
  <c r="E11" i="24"/>
  <c r="E13" i="29"/>
  <c r="E13" i="25"/>
  <c r="E23" i="26"/>
  <c r="E19" i="20"/>
  <c r="F12" i="15"/>
  <c r="E17" i="16"/>
  <c r="B18" i="13"/>
  <c r="F21" i="27"/>
  <c r="F13" i="15"/>
  <c r="E19" i="11"/>
  <c r="B22" i="21"/>
  <c r="C12" i="13"/>
  <c r="E21" i="13"/>
  <c r="E21" i="27"/>
  <c r="F13" i="17"/>
  <c r="F12" i="29"/>
  <c r="C22" i="25"/>
  <c r="D22" i="15"/>
  <c r="C8" i="16"/>
  <c r="D12" i="16"/>
  <c r="E15" i="16"/>
  <c r="E11" i="11"/>
  <c r="E17" i="11"/>
  <c r="E21" i="11"/>
  <c r="F23" i="11"/>
  <c r="C12" i="21"/>
  <c r="F23" i="21"/>
  <c r="E27" i="21"/>
  <c r="E17" i="22"/>
  <c r="E23" i="22"/>
  <c r="D16" i="13"/>
  <c r="F22" i="13"/>
  <c r="C26" i="13"/>
  <c r="F12" i="23"/>
  <c r="E15" i="23"/>
  <c r="E19" i="23"/>
  <c r="D8" i="24"/>
  <c r="F12" i="24"/>
  <c r="D8" i="27"/>
  <c r="F12" i="27"/>
  <c r="C26" i="27"/>
  <c r="F23" i="17"/>
  <c r="E11" i="28"/>
  <c r="D14" i="28"/>
  <c r="E17" i="28"/>
  <c r="F20" i="29"/>
  <c r="E23" i="29"/>
  <c r="E11" i="25"/>
  <c r="E17" i="25"/>
  <c r="E11" i="26"/>
  <c r="D14" i="26"/>
  <c r="E17" i="26"/>
  <c r="B14" i="14"/>
  <c r="F23" i="14"/>
  <c r="D16" i="20"/>
  <c r="C9" i="21"/>
  <c r="D27" i="21"/>
  <c r="F19" i="13"/>
  <c r="C11" i="23"/>
  <c r="D27" i="23"/>
  <c r="D17" i="17"/>
  <c r="C23" i="17"/>
  <c r="D19" i="28"/>
  <c r="D13" i="25"/>
  <c r="D19" i="25"/>
  <c r="D11" i="26"/>
  <c r="C21" i="20"/>
  <c r="C13" i="15"/>
  <c r="F11" i="15"/>
  <c r="B15" i="11"/>
  <c r="D13" i="22"/>
  <c r="C17" i="23"/>
  <c r="D9" i="24"/>
  <c r="C19" i="28"/>
  <c r="B21" i="28"/>
  <c r="D17" i="20"/>
  <c r="C23" i="20"/>
  <c r="B27" i="26"/>
  <c r="D13" i="15"/>
  <c r="D15" i="22"/>
  <c r="D19" i="22"/>
  <c r="D19" i="13"/>
  <c r="D9" i="28"/>
  <c r="B27" i="28"/>
  <c r="D19" i="29"/>
  <c r="D23" i="25"/>
  <c r="D27" i="25"/>
  <c r="D13" i="26"/>
  <c r="B23" i="20"/>
  <c r="F26" i="24"/>
  <c r="D11" i="15"/>
  <c r="B21" i="11"/>
  <c r="D11" i="21"/>
  <c r="C21" i="22"/>
  <c r="D21" i="13"/>
  <c r="D25" i="27"/>
  <c r="D11" i="17"/>
  <c r="D25" i="29"/>
  <c r="D21" i="25"/>
  <c r="C23" i="25"/>
  <c r="C19" i="26"/>
  <c r="B21" i="14"/>
  <c r="E20" i="16"/>
  <c r="B23" i="15"/>
  <c r="B21" i="15"/>
  <c r="F25" i="17"/>
  <c r="F10" i="25"/>
  <c r="C9" i="20"/>
  <c r="D23" i="15"/>
  <c r="D21" i="15"/>
  <c r="B19" i="15"/>
  <c r="D9" i="16"/>
  <c r="D27" i="16"/>
  <c r="C9" i="11"/>
  <c r="B15" i="21"/>
  <c r="D27" i="22"/>
  <c r="D13" i="13"/>
  <c r="C21" i="13"/>
  <c r="B23" i="13"/>
  <c r="B13" i="23"/>
  <c r="C19" i="23"/>
  <c r="B21" i="23"/>
  <c r="D11" i="24"/>
  <c r="D27" i="27"/>
  <c r="C17" i="17"/>
  <c r="D25" i="17"/>
  <c r="F27" i="17"/>
  <c r="D13" i="28"/>
  <c r="D15" i="28"/>
  <c r="D15" i="25"/>
  <c r="D25" i="25"/>
  <c r="C7" i="26"/>
  <c r="C13" i="26"/>
  <c r="B15" i="26"/>
  <c r="D17" i="26"/>
  <c r="C20" i="26"/>
  <c r="C17" i="20"/>
  <c r="F27" i="20"/>
  <c r="E24" i="15"/>
  <c r="F18" i="21"/>
  <c r="C15" i="22"/>
  <c r="C23" i="13"/>
  <c r="C13" i="23"/>
  <c r="C27" i="23"/>
  <c r="C15" i="17"/>
  <c r="C15" i="26"/>
  <c r="C25" i="20"/>
  <c r="C19" i="15"/>
  <c r="C19" i="11"/>
  <c r="D23" i="21"/>
  <c r="D17" i="22"/>
  <c r="C27" i="22"/>
  <c r="D25" i="13"/>
  <c r="B23" i="23"/>
  <c r="C11" i="24"/>
  <c r="B19" i="24"/>
  <c r="D9" i="17"/>
  <c r="C15" i="28"/>
  <c r="D17" i="28"/>
  <c r="D23" i="29"/>
  <c r="E26" i="29"/>
  <c r="E12" i="25"/>
  <c r="E20" i="25"/>
  <c r="C17" i="26"/>
  <c r="D11" i="14"/>
  <c r="D19" i="20"/>
  <c r="B25" i="22"/>
  <c r="C21" i="15"/>
  <c r="C25" i="11"/>
  <c r="C11" i="21"/>
  <c r="F17" i="22"/>
  <c r="C21" i="23"/>
  <c r="C11" i="26"/>
  <c r="B27" i="15"/>
  <c r="D19" i="15"/>
  <c r="C9" i="15"/>
  <c r="F18" i="16"/>
  <c r="D21" i="16"/>
  <c r="C13" i="11"/>
  <c r="D9" i="22"/>
  <c r="F11" i="22"/>
  <c r="F19" i="22"/>
  <c r="D15" i="13"/>
  <c r="C25" i="13"/>
  <c r="C27" i="13"/>
  <c r="C13" i="24"/>
  <c r="D17" i="27"/>
  <c r="D27" i="17"/>
  <c r="F9" i="28"/>
  <c r="C17" i="28"/>
  <c r="D17" i="29"/>
  <c r="D17" i="25"/>
  <c r="F27" i="25"/>
  <c r="E24" i="26"/>
  <c r="C11" i="14"/>
  <c r="C13" i="14"/>
  <c r="D11" i="20"/>
  <c r="C19" i="20"/>
  <c r="D27" i="20"/>
  <c r="C23" i="15"/>
  <c r="B13" i="21"/>
  <c r="F10" i="23"/>
  <c r="C9" i="24"/>
  <c r="C27" i="15"/>
  <c r="D9" i="15"/>
  <c r="D23" i="16"/>
  <c r="C11" i="11"/>
  <c r="B13" i="11"/>
  <c r="F18" i="11"/>
  <c r="C21" i="11"/>
  <c r="C27" i="11"/>
  <c r="D9" i="21"/>
  <c r="D21" i="22"/>
  <c r="B27" i="13"/>
  <c r="B13" i="24"/>
  <c r="B15" i="24"/>
  <c r="B21" i="24"/>
  <c r="B27" i="24"/>
  <c r="D23" i="27"/>
  <c r="D19" i="17"/>
  <c r="E24" i="28"/>
  <c r="F9" i="26"/>
  <c r="D19" i="26"/>
  <c r="B13" i="14"/>
  <c r="B15" i="14"/>
  <c r="D21" i="20"/>
  <c r="E10" i="27"/>
  <c r="B23" i="22"/>
  <c r="E14" i="23"/>
  <c r="B11" i="24"/>
  <c r="B15" i="28"/>
  <c r="E22" i="28"/>
  <c r="B17" i="26"/>
  <c r="B17" i="15"/>
  <c r="C23" i="16"/>
  <c r="C27" i="16"/>
  <c r="B11" i="21"/>
  <c r="E14" i="21"/>
  <c r="C15" i="13"/>
  <c r="E24" i="13"/>
  <c r="B23" i="17"/>
  <c r="B23" i="25"/>
  <c r="C9" i="26"/>
  <c r="B27" i="20"/>
  <c r="B19" i="17"/>
  <c r="F27" i="15"/>
  <c r="C9" i="16"/>
  <c r="D13" i="16"/>
  <c r="D15" i="16"/>
  <c r="D17" i="16"/>
  <c r="D19" i="16"/>
  <c r="C21" i="16"/>
  <c r="B23" i="16"/>
  <c r="C25" i="16"/>
  <c r="B27" i="16"/>
  <c r="E10" i="11"/>
  <c r="E20" i="11"/>
  <c r="E26" i="11"/>
  <c r="F19" i="21"/>
  <c r="D21" i="21"/>
  <c r="C23" i="21"/>
  <c r="D25" i="21"/>
  <c r="C27" i="21"/>
  <c r="C9" i="22"/>
  <c r="C11" i="22"/>
  <c r="C13" i="22"/>
  <c r="B17" i="22"/>
  <c r="C19" i="22"/>
  <c r="F26" i="22"/>
  <c r="C13" i="13"/>
  <c r="B15" i="13"/>
  <c r="B19" i="13"/>
  <c r="E18" i="23"/>
  <c r="F10" i="24"/>
  <c r="E12" i="24"/>
  <c r="D23" i="24"/>
  <c r="F11" i="27"/>
  <c r="D13" i="27"/>
  <c r="D15" i="27"/>
  <c r="C17" i="27"/>
  <c r="D19" i="27"/>
  <c r="D21" i="27"/>
  <c r="C23" i="27"/>
  <c r="B25" i="27"/>
  <c r="C27" i="27"/>
  <c r="C11" i="17"/>
  <c r="C13" i="17"/>
  <c r="F16" i="17"/>
  <c r="C19" i="17"/>
  <c r="B21" i="17"/>
  <c r="C9" i="28"/>
  <c r="B11" i="28"/>
  <c r="B13" i="28"/>
  <c r="F18" i="28"/>
  <c r="D9" i="29"/>
  <c r="F11" i="29"/>
  <c r="D13" i="29"/>
  <c r="C15" i="29"/>
  <c r="C17" i="29"/>
  <c r="C19" i="29"/>
  <c r="D21" i="29"/>
  <c r="B23" i="29"/>
  <c r="C25" i="29"/>
  <c r="D27" i="29"/>
  <c r="D9" i="25"/>
  <c r="C13" i="25"/>
  <c r="C15" i="25"/>
  <c r="C17" i="25"/>
  <c r="C19" i="25"/>
  <c r="C21" i="25"/>
  <c r="B27" i="25"/>
  <c r="E14" i="26"/>
  <c r="F18" i="26"/>
  <c r="E12" i="14"/>
  <c r="F17" i="14"/>
  <c r="F19" i="14"/>
  <c r="D23" i="14"/>
  <c r="C11" i="20"/>
  <c r="B13" i="20"/>
  <c r="B15" i="20"/>
  <c r="F16" i="20"/>
  <c r="C22" i="20"/>
  <c r="B25" i="26"/>
  <c r="E16" i="11"/>
  <c r="E16" i="21"/>
  <c r="E12" i="29"/>
  <c r="E16" i="14"/>
  <c r="B25" i="15"/>
  <c r="F25" i="21"/>
  <c r="B21" i="13"/>
  <c r="E8" i="23"/>
  <c r="E18" i="24"/>
  <c r="B19" i="28"/>
  <c r="C25" i="15"/>
  <c r="E14" i="11"/>
  <c r="B15" i="22"/>
  <c r="E24" i="22"/>
  <c r="C9" i="17"/>
  <c r="C13" i="28"/>
  <c r="C25" i="25"/>
  <c r="B11" i="26"/>
  <c r="F10" i="14"/>
  <c r="D25" i="15"/>
  <c r="C17" i="15"/>
  <c r="E10" i="15"/>
  <c r="D17" i="15"/>
  <c r="B15" i="15"/>
  <c r="E12" i="15"/>
  <c r="D11" i="16"/>
  <c r="C13" i="16"/>
  <c r="C15" i="16"/>
  <c r="C17" i="16"/>
  <c r="C19" i="16"/>
  <c r="B21" i="16"/>
  <c r="E10" i="21"/>
  <c r="C21" i="21"/>
  <c r="B23" i="21"/>
  <c r="C25" i="21"/>
  <c r="B27" i="21"/>
  <c r="B9" i="22"/>
  <c r="B13" i="22"/>
  <c r="E22" i="22"/>
  <c r="D9" i="13"/>
  <c r="D11" i="13"/>
  <c r="B13" i="13"/>
  <c r="E16" i="13"/>
  <c r="E20" i="13"/>
  <c r="F11" i="23"/>
  <c r="D15" i="23"/>
  <c r="F17" i="24"/>
  <c r="C23" i="24"/>
  <c r="D25" i="24"/>
  <c r="D9" i="27"/>
  <c r="C13" i="27"/>
  <c r="C15" i="27"/>
  <c r="B17" i="27"/>
  <c r="C19" i="27"/>
  <c r="C21" i="27"/>
  <c r="B23" i="27"/>
  <c r="E8" i="17"/>
  <c r="B13" i="17"/>
  <c r="E24" i="17"/>
  <c r="E26" i="17"/>
  <c r="E14" i="28"/>
  <c r="E18" i="28"/>
  <c r="D23" i="28"/>
  <c r="D25" i="28"/>
  <c r="C9" i="29"/>
  <c r="C13" i="29"/>
  <c r="B15" i="29"/>
  <c r="B17" i="29"/>
  <c r="C21" i="29"/>
  <c r="B25" i="29"/>
  <c r="C27" i="29"/>
  <c r="C9" i="25"/>
  <c r="D11" i="25"/>
  <c r="B13" i="25"/>
  <c r="B15" i="25"/>
  <c r="B19" i="25"/>
  <c r="B21" i="25"/>
  <c r="F24" i="25"/>
  <c r="E10" i="26"/>
  <c r="E18" i="26"/>
  <c r="D23" i="26"/>
  <c r="D25" i="26"/>
  <c r="C23" i="14"/>
  <c r="B11" i="20"/>
  <c r="E16" i="20"/>
  <c r="F18" i="20"/>
  <c r="E20" i="20"/>
  <c r="E26" i="20"/>
  <c r="B27" i="17"/>
  <c r="E12" i="16"/>
  <c r="E10" i="13"/>
  <c r="E22" i="24"/>
  <c r="F9" i="29"/>
  <c r="B19" i="26"/>
  <c r="B21" i="20"/>
  <c r="C17" i="13"/>
  <c r="F9" i="27"/>
  <c r="C21" i="17"/>
  <c r="C27" i="17"/>
  <c r="F16" i="28"/>
  <c r="C27" i="25"/>
  <c r="B13" i="26"/>
  <c r="E26" i="14"/>
  <c r="C13" i="20"/>
  <c r="C11" i="16"/>
  <c r="B13" i="16"/>
  <c r="B15" i="16"/>
  <c r="B19" i="16"/>
  <c r="E24" i="16"/>
  <c r="E26" i="16"/>
  <c r="F9" i="11"/>
  <c r="C23" i="11"/>
  <c r="D15" i="21"/>
  <c r="D17" i="21"/>
  <c r="D19" i="21"/>
  <c r="B21" i="21"/>
  <c r="F10" i="22"/>
  <c r="E14" i="22"/>
  <c r="E18" i="22"/>
  <c r="C9" i="13"/>
  <c r="C11" i="13"/>
  <c r="F18" i="13"/>
  <c r="F25" i="13"/>
  <c r="C15" i="23"/>
  <c r="D23" i="23"/>
  <c r="D25" i="23"/>
  <c r="F11" i="24"/>
  <c r="D15" i="24"/>
  <c r="D19" i="24"/>
  <c r="D21" i="24"/>
  <c r="B23" i="24"/>
  <c r="C25" i="24"/>
  <c r="D27" i="24"/>
  <c r="C9" i="27"/>
  <c r="D11" i="27"/>
  <c r="B13" i="27"/>
  <c r="B15" i="27"/>
  <c r="B21" i="27"/>
  <c r="F24" i="27"/>
  <c r="E10" i="17"/>
  <c r="E14" i="17"/>
  <c r="F18" i="17"/>
  <c r="E10" i="28"/>
  <c r="F19" i="28"/>
  <c r="D21" i="28"/>
  <c r="C23" i="28"/>
  <c r="C25" i="28"/>
  <c r="D27" i="28"/>
  <c r="B9" i="29"/>
  <c r="D11" i="29"/>
  <c r="B13" i="29"/>
  <c r="F18" i="29"/>
  <c r="B21" i="29"/>
  <c r="C11" i="25"/>
  <c r="E16" i="25"/>
  <c r="F26" i="25"/>
  <c r="F19" i="26"/>
  <c r="D21" i="26"/>
  <c r="C23" i="26"/>
  <c r="C25" i="26"/>
  <c r="D27" i="26"/>
  <c r="D9" i="14"/>
  <c r="D15" i="14"/>
  <c r="D17" i="14"/>
  <c r="D19" i="14"/>
  <c r="D21" i="14"/>
  <c r="B23" i="14"/>
  <c r="D25" i="14"/>
  <c r="E20" i="21"/>
  <c r="E12" i="27"/>
  <c r="E20" i="27"/>
  <c r="E22" i="14"/>
  <c r="E16" i="24"/>
  <c r="E22" i="26"/>
  <c r="C17" i="22"/>
  <c r="F9" i="13"/>
  <c r="C19" i="13"/>
  <c r="E22" i="23"/>
  <c r="E8" i="24"/>
  <c r="C25" i="27"/>
  <c r="B15" i="17"/>
  <c r="C25" i="17"/>
  <c r="C11" i="28"/>
  <c r="C23" i="29"/>
  <c r="C15" i="20"/>
  <c r="B19" i="20"/>
  <c r="E24" i="20"/>
  <c r="E20" i="15"/>
  <c r="C15" i="15"/>
  <c r="B11" i="15"/>
  <c r="E22" i="15"/>
  <c r="D15" i="15"/>
  <c r="B13" i="15"/>
  <c r="C11" i="15"/>
  <c r="B9" i="15"/>
  <c r="F19" i="15"/>
  <c r="B11" i="16"/>
  <c r="E16" i="16"/>
  <c r="F11" i="11"/>
  <c r="C15" i="11"/>
  <c r="C17" i="11"/>
  <c r="B23" i="11"/>
  <c r="F27" i="11"/>
  <c r="F9" i="21"/>
  <c r="F11" i="21"/>
  <c r="D13" i="21"/>
  <c r="C15" i="21"/>
  <c r="C17" i="21"/>
  <c r="C19" i="21"/>
  <c r="E24" i="21"/>
  <c r="E8" i="22"/>
  <c r="D25" i="22"/>
  <c r="B11" i="13"/>
  <c r="E14" i="13"/>
  <c r="D23" i="13"/>
  <c r="D13" i="23"/>
  <c r="D17" i="23"/>
  <c r="F19" i="23"/>
  <c r="C25" i="23"/>
  <c r="D13" i="24"/>
  <c r="C15" i="24"/>
  <c r="C19" i="24"/>
  <c r="C21" i="24"/>
  <c r="C27" i="24"/>
  <c r="C11" i="27"/>
  <c r="E16" i="27"/>
  <c r="F18" i="27"/>
  <c r="E24" i="27"/>
  <c r="E20" i="17"/>
  <c r="C21" i="28"/>
  <c r="B23" i="28"/>
  <c r="C27" i="28"/>
  <c r="E16" i="29"/>
  <c r="E22" i="29"/>
  <c r="F26" i="29"/>
  <c r="E26" i="25"/>
  <c r="C21" i="26"/>
  <c r="C27" i="26"/>
  <c r="E12" i="20"/>
  <c r="F19" i="20"/>
  <c r="F16" i="11"/>
  <c r="F24" i="22"/>
  <c r="F25" i="25"/>
  <c r="F8" i="16"/>
  <c r="F17" i="16"/>
  <c r="F17" i="11"/>
  <c r="F19" i="11"/>
  <c r="F17" i="21"/>
  <c r="F26" i="21"/>
  <c r="F9" i="22"/>
  <c r="F25" i="22"/>
  <c r="F17" i="13"/>
  <c r="F26" i="13"/>
  <c r="F9" i="23"/>
  <c r="F26" i="23"/>
  <c r="F9" i="24"/>
  <c r="F25" i="24"/>
  <c r="F27" i="24"/>
  <c r="F8" i="17"/>
  <c r="F19" i="17"/>
  <c r="F10" i="28"/>
  <c r="F16" i="29"/>
  <c r="F16" i="25"/>
  <c r="F17" i="26"/>
  <c r="F24" i="26"/>
  <c r="F26" i="26"/>
  <c r="F9" i="14"/>
  <c r="F24" i="14"/>
  <c r="F26" i="14"/>
  <c r="F10" i="20"/>
  <c r="F8" i="14"/>
  <c r="F25" i="20"/>
  <c r="F25" i="11"/>
  <c r="F25" i="27"/>
  <c r="F24" i="23"/>
  <c r="F16" i="27"/>
  <c r="F26" i="28"/>
  <c r="F18" i="25"/>
  <c r="F24" i="15"/>
  <c r="F16" i="15"/>
  <c r="F8" i="15"/>
  <c r="F10" i="16"/>
  <c r="F26" i="16"/>
  <c r="F8" i="11"/>
  <c r="F10" i="11"/>
  <c r="F24" i="21"/>
  <c r="F27" i="22"/>
  <c r="F24" i="13"/>
  <c r="F18" i="24"/>
  <c r="F17" i="27"/>
  <c r="F19" i="27"/>
  <c r="F26" i="17"/>
  <c r="F8" i="28"/>
  <c r="F27" i="28"/>
  <c r="F19" i="29"/>
  <c r="F19" i="25"/>
  <c r="F10" i="26"/>
  <c r="F11" i="14"/>
  <c r="F18" i="14"/>
  <c r="F24" i="20"/>
  <c r="F26" i="20"/>
  <c r="F16" i="16"/>
  <c r="F16" i="21"/>
  <c r="F8" i="23"/>
  <c r="F24" i="24"/>
  <c r="F8" i="22"/>
  <c r="F10" i="17"/>
  <c r="F25" i="29"/>
  <c r="F8" i="20"/>
  <c r="F17" i="20"/>
  <c r="F25" i="15"/>
  <c r="F17" i="15"/>
  <c r="F9" i="15"/>
  <c r="F24" i="16"/>
  <c r="F8" i="21"/>
  <c r="F10" i="21"/>
  <c r="F27" i="21"/>
  <c r="F18" i="22"/>
  <c r="F8" i="13"/>
  <c r="F10" i="13"/>
  <c r="F27" i="13"/>
  <c r="F25" i="23"/>
  <c r="F16" i="24"/>
  <c r="F10" i="27"/>
  <c r="F26" i="27"/>
  <c r="F11" i="17"/>
  <c r="F24" i="17"/>
  <c r="F11" i="28"/>
  <c r="F25" i="28"/>
  <c r="F17" i="29"/>
  <c r="F8" i="26"/>
  <c r="F27" i="26"/>
  <c r="F16" i="14"/>
  <c r="F9" i="20"/>
  <c r="F11" i="20"/>
  <c r="F16" i="13"/>
  <c r="F8" i="24"/>
  <c r="F24" i="29"/>
  <c r="F16" i="26"/>
  <c r="F17" i="23"/>
  <c r="F9" i="25"/>
  <c r="F17" i="17"/>
  <c r="F17" i="28"/>
  <c r="F24" i="28"/>
  <c r="F26" i="15"/>
  <c r="F18" i="15"/>
  <c r="F10" i="15"/>
  <c r="F9" i="16"/>
  <c r="F11" i="16"/>
  <c r="F27" i="16"/>
  <c r="F16" i="22"/>
  <c r="F27" i="23"/>
  <c r="F8" i="27"/>
  <c r="F8" i="29"/>
  <c r="F25" i="26"/>
  <c r="F7" i="28"/>
  <c r="F7" i="20"/>
  <c r="F7" i="11"/>
  <c r="F7" i="24"/>
  <c r="F7" i="14"/>
  <c r="F7" i="23"/>
  <c r="F7" i="16"/>
  <c r="F7" i="22"/>
  <c r="F7" i="25"/>
  <c r="F7" i="29"/>
  <c r="F7" i="27"/>
  <c r="F7" i="26"/>
  <c r="F7" i="15"/>
  <c r="F7" i="17"/>
  <c r="F7" i="21"/>
  <c r="C14" i="15"/>
  <c r="C16" i="11"/>
  <c r="B22" i="11"/>
  <c r="B12" i="21"/>
  <c r="B26" i="21"/>
  <c r="C16" i="13"/>
  <c r="C24" i="26"/>
  <c r="D14" i="15"/>
  <c r="C16" i="16"/>
  <c r="D20" i="16"/>
  <c r="C20" i="21"/>
  <c r="B14" i="23"/>
  <c r="D8" i="17"/>
  <c r="C14" i="17"/>
  <c r="C20" i="17"/>
  <c r="D16" i="29"/>
  <c r="B22" i="29"/>
  <c r="B12" i="25"/>
  <c r="C10" i="26"/>
  <c r="B26" i="20"/>
  <c r="E26" i="15"/>
  <c r="C18" i="15"/>
  <c r="D16" i="15"/>
  <c r="E14" i="15"/>
  <c r="E10" i="16"/>
  <c r="E14" i="16"/>
  <c r="C20" i="16"/>
  <c r="D24" i="16"/>
  <c r="E8" i="11"/>
  <c r="C10" i="11"/>
  <c r="E24" i="11"/>
  <c r="C26" i="11"/>
  <c r="D10" i="21"/>
  <c r="D14" i="21"/>
  <c r="B20" i="21"/>
  <c r="C24" i="21"/>
  <c r="C8" i="22"/>
  <c r="E12" i="22"/>
  <c r="C18" i="22"/>
  <c r="D22" i="22"/>
  <c r="D10" i="13"/>
  <c r="D14" i="13"/>
  <c r="B20" i="13"/>
  <c r="C24" i="13"/>
  <c r="B8" i="23"/>
  <c r="E12" i="23"/>
  <c r="E16" i="23"/>
  <c r="C18" i="23"/>
  <c r="D22" i="23"/>
  <c r="C12" i="24"/>
  <c r="D16" i="24"/>
  <c r="B22" i="24"/>
  <c r="E26" i="24"/>
  <c r="D10" i="27"/>
  <c r="E14" i="27"/>
  <c r="C20" i="27"/>
  <c r="D24" i="27"/>
  <c r="C8" i="17"/>
  <c r="B14" i="17"/>
  <c r="E18" i="17"/>
  <c r="B20" i="17"/>
  <c r="C24" i="17"/>
  <c r="E8" i="28"/>
  <c r="B10" i="28"/>
  <c r="B14" i="28"/>
  <c r="D18" i="28"/>
  <c r="D22" i="28"/>
  <c r="E10" i="29"/>
  <c r="B12" i="29"/>
  <c r="C16" i="29"/>
  <c r="E20" i="29"/>
  <c r="C26" i="29"/>
  <c r="E10" i="25"/>
  <c r="E14" i="25"/>
  <c r="D20" i="25"/>
  <c r="E24" i="25"/>
  <c r="C26" i="25"/>
  <c r="E8" i="26"/>
  <c r="B10" i="26"/>
  <c r="B14" i="26"/>
  <c r="D18" i="26"/>
  <c r="D22" i="26"/>
  <c r="E10" i="14"/>
  <c r="B12" i="14"/>
  <c r="B16" i="14"/>
  <c r="E20" i="14"/>
  <c r="E24" i="14"/>
  <c r="C26" i="14"/>
  <c r="E10" i="20"/>
  <c r="E14" i="20"/>
  <c r="C20" i="20"/>
  <c r="D24" i="20"/>
  <c r="B18" i="16"/>
  <c r="B22" i="16"/>
  <c r="B14" i="24"/>
  <c r="B18" i="20"/>
  <c r="C12" i="16"/>
  <c r="C26" i="16"/>
  <c r="B12" i="11"/>
  <c r="C16" i="21"/>
  <c r="C14" i="22"/>
  <c r="C26" i="17"/>
  <c r="B20" i="28"/>
  <c r="C24" i="28"/>
  <c r="C12" i="25"/>
  <c r="B20" i="26"/>
  <c r="C12" i="20"/>
  <c r="C8" i="23"/>
  <c r="D12" i="24"/>
  <c r="C18" i="24"/>
  <c r="B12" i="27"/>
  <c r="C16" i="27"/>
  <c r="D20" i="27"/>
  <c r="C14" i="28"/>
  <c r="C16" i="25"/>
  <c r="D26" i="25"/>
  <c r="C14" i="26"/>
  <c r="B22" i="14"/>
  <c r="B8" i="29"/>
  <c r="B20" i="15"/>
  <c r="D18" i="15"/>
  <c r="E16" i="15"/>
  <c r="C8" i="15"/>
  <c r="D10" i="16"/>
  <c r="D14" i="16"/>
  <c r="B20" i="16"/>
  <c r="C24" i="16"/>
  <c r="C14" i="11"/>
  <c r="C20" i="11"/>
  <c r="C10" i="21"/>
  <c r="C14" i="21"/>
  <c r="E18" i="21"/>
  <c r="E22" i="21"/>
  <c r="D12" i="22"/>
  <c r="E16" i="22"/>
  <c r="C22" i="22"/>
  <c r="E26" i="22"/>
  <c r="C10" i="13"/>
  <c r="C14" i="13"/>
  <c r="E18" i="13"/>
  <c r="E22" i="13"/>
  <c r="D12" i="23"/>
  <c r="D16" i="23"/>
  <c r="C22" i="23"/>
  <c r="E26" i="23"/>
  <c r="B12" i="24"/>
  <c r="C16" i="24"/>
  <c r="E20" i="24"/>
  <c r="D26" i="24"/>
  <c r="C10" i="27"/>
  <c r="D14" i="27"/>
  <c r="E18" i="27"/>
  <c r="B20" i="27"/>
  <c r="C24" i="27"/>
  <c r="E12" i="17"/>
  <c r="D18" i="17"/>
  <c r="E22" i="17"/>
  <c r="D8" i="28"/>
  <c r="E12" i="28"/>
  <c r="C18" i="28"/>
  <c r="C22" i="28"/>
  <c r="E26" i="28"/>
  <c r="D10" i="29"/>
  <c r="E14" i="29"/>
  <c r="D20" i="29"/>
  <c r="E24" i="29"/>
  <c r="D10" i="25"/>
  <c r="D14" i="25"/>
  <c r="C20" i="25"/>
  <c r="D24" i="25"/>
  <c r="D8" i="26"/>
  <c r="E12" i="26"/>
  <c r="C18" i="26"/>
  <c r="C22" i="26"/>
  <c r="E26" i="26"/>
  <c r="D10" i="14"/>
  <c r="E14" i="14"/>
  <c r="D20" i="14"/>
  <c r="D24" i="14"/>
  <c r="D10" i="20"/>
  <c r="D14" i="20"/>
  <c r="B20" i="20"/>
  <c r="C24" i="20"/>
  <c r="B26" i="24"/>
  <c r="B10" i="24"/>
  <c r="B14" i="15"/>
  <c r="B22" i="27"/>
  <c r="B22" i="20"/>
  <c r="B18" i="24"/>
  <c r="C26" i="15"/>
  <c r="C24" i="22"/>
  <c r="B12" i="13"/>
  <c r="B24" i="23"/>
  <c r="C8" i="24"/>
  <c r="C26" i="20"/>
  <c r="D26" i="15"/>
  <c r="B12" i="16"/>
  <c r="B14" i="22"/>
  <c r="C10" i="28"/>
  <c r="C12" i="29"/>
  <c r="D26" i="29"/>
  <c r="C12" i="14"/>
  <c r="C16" i="20"/>
  <c r="C20" i="15"/>
  <c r="E18" i="15"/>
  <c r="C10" i="15"/>
  <c r="D8" i="15"/>
  <c r="C10" i="16"/>
  <c r="C14" i="16"/>
  <c r="E18" i="16"/>
  <c r="E22" i="16"/>
  <c r="C8" i="11"/>
  <c r="B14" i="11"/>
  <c r="E18" i="11"/>
  <c r="B20" i="11"/>
  <c r="C24" i="11"/>
  <c r="E8" i="21"/>
  <c r="B10" i="21"/>
  <c r="B14" i="21"/>
  <c r="D18" i="21"/>
  <c r="D22" i="21"/>
  <c r="C12" i="22"/>
  <c r="D16" i="22"/>
  <c r="B22" i="22"/>
  <c r="D26" i="22"/>
  <c r="E8" i="13"/>
  <c r="B10" i="13"/>
  <c r="B14" i="13"/>
  <c r="D18" i="13"/>
  <c r="D22" i="13"/>
  <c r="C12" i="23"/>
  <c r="C16" i="23"/>
  <c r="B22" i="23"/>
  <c r="D26" i="23"/>
  <c r="E10" i="24"/>
  <c r="E14" i="24"/>
  <c r="D20" i="24"/>
  <c r="E24" i="24"/>
  <c r="C26" i="24"/>
  <c r="B10" i="27"/>
  <c r="C14" i="27"/>
  <c r="D18" i="27"/>
  <c r="E22" i="27"/>
  <c r="D12" i="17"/>
  <c r="E16" i="17"/>
  <c r="C18" i="17"/>
  <c r="D22" i="17"/>
  <c r="C8" i="28"/>
  <c r="D12" i="28"/>
  <c r="E16" i="28"/>
  <c r="B18" i="28"/>
  <c r="B22" i="28"/>
  <c r="D26" i="28"/>
  <c r="C10" i="29"/>
  <c r="D14" i="29"/>
  <c r="C20" i="29"/>
  <c r="D24" i="29"/>
  <c r="E8" i="25"/>
  <c r="C10" i="25"/>
  <c r="C14" i="25"/>
  <c r="B20" i="25"/>
  <c r="C24" i="25"/>
  <c r="D12" i="26"/>
  <c r="B22" i="26"/>
  <c r="D26" i="26"/>
  <c r="E8" i="14"/>
  <c r="C10" i="14"/>
  <c r="D14" i="14"/>
  <c r="C20" i="14"/>
  <c r="C24" i="14"/>
  <c r="C10" i="20"/>
  <c r="C14" i="20"/>
  <c r="E18" i="20"/>
  <c r="E22" i="20"/>
  <c r="B20" i="22"/>
  <c r="B26" i="13"/>
  <c r="C14" i="23"/>
  <c r="B20" i="23"/>
  <c r="C12" i="27"/>
  <c r="B26" i="27"/>
  <c r="C10" i="17"/>
  <c r="C22" i="29"/>
  <c r="B22" i="25"/>
  <c r="C22" i="14"/>
  <c r="C16" i="15"/>
  <c r="D24" i="21"/>
  <c r="D8" i="22"/>
  <c r="D18" i="22"/>
  <c r="C20" i="13"/>
  <c r="D24" i="13"/>
  <c r="D18" i="23"/>
  <c r="C22" i="24"/>
  <c r="D24" i="17"/>
  <c r="C16" i="14"/>
  <c r="D26" i="14"/>
  <c r="B12" i="20"/>
  <c r="D20" i="20"/>
  <c r="B24" i="29"/>
  <c r="B22" i="15"/>
  <c r="B12" i="15"/>
  <c r="D10" i="15"/>
  <c r="E8" i="15"/>
  <c r="E8" i="16"/>
  <c r="B10" i="16"/>
  <c r="B14" i="16"/>
  <c r="D18" i="16"/>
  <c r="D22" i="16"/>
  <c r="E12" i="11"/>
  <c r="E22" i="11"/>
  <c r="D8" i="21"/>
  <c r="E12" i="21"/>
  <c r="C18" i="21"/>
  <c r="C22" i="21"/>
  <c r="E26" i="21"/>
  <c r="E10" i="22"/>
  <c r="B12" i="22"/>
  <c r="E20" i="22"/>
  <c r="C26" i="22"/>
  <c r="D8" i="13"/>
  <c r="C18" i="13"/>
  <c r="C22" i="13"/>
  <c r="E26" i="13"/>
  <c r="B16" i="23"/>
  <c r="E20" i="23"/>
  <c r="C26" i="23"/>
  <c r="E8" i="27"/>
  <c r="B14" i="27"/>
  <c r="D22" i="27"/>
  <c r="C12" i="17"/>
  <c r="D16" i="17"/>
  <c r="C12" i="28"/>
  <c r="D16" i="28"/>
  <c r="E20" i="28"/>
  <c r="C26" i="28"/>
  <c r="E8" i="29"/>
  <c r="C14" i="29"/>
  <c r="E18" i="29"/>
  <c r="B20" i="29"/>
  <c r="D8" i="25"/>
  <c r="B14" i="25"/>
  <c r="E18" i="25"/>
  <c r="E7" i="25"/>
  <c r="D7" i="16"/>
  <c r="E7" i="21"/>
  <c r="C7" i="16"/>
  <c r="E7" i="11"/>
  <c r="D7" i="21"/>
  <c r="E7" i="22"/>
  <c r="E7" i="13"/>
  <c r="C7" i="25"/>
  <c r="E7" i="20"/>
  <c r="D7" i="24"/>
  <c r="C7" i="24"/>
  <c r="D7" i="25"/>
  <c r="C7" i="21"/>
  <c r="D7" i="22"/>
  <c r="D7" i="13"/>
  <c r="E7" i="23"/>
  <c r="E7" i="27"/>
  <c r="E7" i="28"/>
  <c r="D7" i="20"/>
  <c r="C7" i="11"/>
  <c r="C7" i="22"/>
  <c r="C7" i="13"/>
  <c r="D7" i="23"/>
  <c r="D7" i="27"/>
  <c r="E7" i="17"/>
  <c r="D7" i="28"/>
  <c r="E7" i="29"/>
  <c r="E7" i="26"/>
  <c r="C7" i="20"/>
  <c r="C7" i="14"/>
  <c r="D7" i="15"/>
  <c r="C7" i="15"/>
  <c r="C7" i="23"/>
  <c r="C7" i="27"/>
  <c r="D7" i="17"/>
  <c r="D7" i="29"/>
  <c r="B8" i="11"/>
  <c r="B16" i="17"/>
  <c r="B9" i="23"/>
  <c r="B8" i="25"/>
  <c r="B16" i="25"/>
  <c r="B24" i="25"/>
  <c r="B9" i="14"/>
  <c r="B25" i="14"/>
  <c r="B8" i="15"/>
  <c r="B17" i="11"/>
  <c r="B9" i="17"/>
  <c r="B10" i="29"/>
  <c r="B8" i="21"/>
  <c r="B16" i="21"/>
  <c r="B24" i="21"/>
  <c r="B10" i="23"/>
  <c r="B18" i="23"/>
  <c r="B26" i="23"/>
  <c r="B11" i="27"/>
  <c r="B19" i="27"/>
  <c r="B27" i="27"/>
  <c r="B8" i="28"/>
  <c r="B16" i="28"/>
  <c r="B24" i="28"/>
  <c r="B9" i="25"/>
  <c r="B17" i="25"/>
  <c r="B25" i="25"/>
  <c r="B10" i="14"/>
  <c r="B18" i="14"/>
  <c r="B26" i="14"/>
  <c r="B8" i="20"/>
  <c r="B16" i="20"/>
  <c r="B24" i="20"/>
  <c r="B24" i="11"/>
  <c r="B24" i="17"/>
  <c r="B25" i="23"/>
  <c r="B16" i="15"/>
  <c r="B16" i="24"/>
  <c r="B24" i="24"/>
  <c r="B17" i="17"/>
  <c r="B25" i="17"/>
  <c r="B26" i="15"/>
  <c r="B18" i="15"/>
  <c r="B10" i="15"/>
  <c r="B8" i="16"/>
  <c r="B16" i="16"/>
  <c r="B24" i="16"/>
  <c r="B10" i="11"/>
  <c r="B18" i="11"/>
  <c r="B26" i="11"/>
  <c r="B11" i="22"/>
  <c r="B19" i="22"/>
  <c r="B27" i="22"/>
  <c r="B8" i="13"/>
  <c r="B16" i="13"/>
  <c r="B24" i="13"/>
  <c r="B9" i="24"/>
  <c r="B17" i="24"/>
  <c r="B25" i="24"/>
  <c r="B10" i="17"/>
  <c r="B18" i="17"/>
  <c r="B26" i="17"/>
  <c r="B11" i="29"/>
  <c r="B19" i="29"/>
  <c r="B27" i="29"/>
  <c r="B8" i="26"/>
  <c r="B16" i="26"/>
  <c r="B24" i="26"/>
  <c r="B16" i="11"/>
  <c r="B8" i="17"/>
  <c r="B25" i="11"/>
  <c r="B10" i="22"/>
  <c r="B26" i="22"/>
  <c r="B8" i="24"/>
  <c r="B18" i="29"/>
  <c r="B26" i="29"/>
  <c r="B9" i="21"/>
  <c r="B17" i="21"/>
  <c r="B25" i="21"/>
  <c r="B11" i="23"/>
  <c r="B19" i="23"/>
  <c r="B27" i="23"/>
  <c r="B8" i="27"/>
  <c r="B16" i="27"/>
  <c r="B24" i="27"/>
  <c r="B9" i="28"/>
  <c r="B17" i="28"/>
  <c r="B25" i="28"/>
  <c r="B10" i="25"/>
  <c r="B18" i="25"/>
  <c r="B26" i="25"/>
  <c r="B11" i="14"/>
  <c r="B19" i="14"/>
  <c r="B27" i="14"/>
  <c r="B9" i="20"/>
  <c r="B17" i="20"/>
  <c r="B25" i="20"/>
  <c r="B17" i="23"/>
  <c r="B17" i="14"/>
  <c r="B24" i="15"/>
  <c r="B9" i="11"/>
  <c r="B18" i="22"/>
  <c r="B9" i="16"/>
  <c r="B17" i="16"/>
  <c r="B25" i="16"/>
  <c r="B11" i="11"/>
  <c r="B19" i="11"/>
  <c r="B27" i="11"/>
  <c r="B8" i="22"/>
  <c r="B16" i="22"/>
  <c r="B24" i="22"/>
  <c r="B9" i="13"/>
  <c r="B17" i="13"/>
  <c r="B25" i="13"/>
  <c r="B7" i="13"/>
  <c r="B7" i="11"/>
  <c r="B7" i="28"/>
  <c r="B7" i="14"/>
  <c r="B7" i="22"/>
  <c r="B7" i="24"/>
  <c r="B7" i="29"/>
  <c r="B7" i="21"/>
  <c r="B7" i="23"/>
  <c r="B7" i="15"/>
  <c r="B7" i="20"/>
  <c r="B7" i="16"/>
  <c r="B7" i="17"/>
  <c r="B7" i="26"/>
  <c r="B7"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Honeywell</author>
    <author>C. Rodríguez(PR08)</author>
  </authors>
  <commentList>
    <comment ref="AR10" authorId="0" shapeId="0" xr:uid="{00000000-0006-0000-0100-000001000000}">
      <text>
        <r>
          <rPr>
            <b/>
            <sz val="9"/>
            <color indexed="81"/>
            <rFont val="Tahoma"/>
            <family val="2"/>
          </rPr>
          <t>Honeywell:</t>
        </r>
        <r>
          <rPr>
            <sz val="9"/>
            <color indexed="81"/>
            <rFont val="Tahoma"/>
            <family val="2"/>
          </rPr>
          <t xml:space="preserve">
(If AQ and AR are 'No' and AS and AT are 'Yes'</t>
        </r>
      </text>
    </comment>
    <comment ref="G45" authorId="1" shapeId="0" xr:uid="{00000000-0006-0000-0100-000002000000}">
      <text>
        <r>
          <rPr>
            <b/>
            <sz val="9"/>
            <color indexed="81"/>
            <rFont val="Tahoma"/>
            <family val="2"/>
          </rPr>
          <t>C. Rodríguez(PR08):</t>
        </r>
        <r>
          <rPr>
            <sz val="9"/>
            <color indexed="81"/>
            <rFont val="Tahoma"/>
            <family val="2"/>
          </rPr>
          <t xml:space="preserve">
Need to review with ODA/DER/EUM if transitioning Source Controlled (ASL) parts.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Honeywell</author>
    <author>Mohanarangam, Jagadeesh</author>
  </authors>
  <commentList>
    <comment ref="AY18" authorId="0" shapeId="0" xr:uid="{00000000-0006-0000-0500-000001000000}">
      <text>
        <r>
          <rPr>
            <b/>
            <sz val="9"/>
            <color indexed="81"/>
            <rFont val="Tahoma"/>
            <family val="2"/>
          </rPr>
          <t>Honeywell:</t>
        </r>
        <r>
          <rPr>
            <sz val="9"/>
            <color indexed="81"/>
            <rFont val="Tahoma"/>
            <family val="2"/>
          </rPr>
          <t xml:space="preserve">
(If AQ and AR are 'No' and AS and AT are 'Yes'</t>
        </r>
      </text>
    </comment>
    <comment ref="BD18" authorId="0" shapeId="0" xr:uid="{00000000-0006-0000-0500-000002000000}">
      <text>
        <r>
          <rPr>
            <b/>
            <sz val="9"/>
            <color indexed="81"/>
            <rFont val="Tahoma"/>
            <family val="2"/>
          </rPr>
          <t>Honeywell:</t>
        </r>
        <r>
          <rPr>
            <sz val="9"/>
            <color indexed="81"/>
            <rFont val="Tahoma"/>
            <family val="2"/>
          </rPr>
          <t xml:space="preserve">
If Honeywell needs to recreate them include in cost estimate</t>
        </r>
      </text>
    </comment>
    <comment ref="BS18" authorId="1" shapeId="0" xr:uid="{00000000-0006-0000-0500-000003000000}">
      <text>
        <r>
          <rPr>
            <b/>
            <sz val="12"/>
            <color indexed="81"/>
            <rFont val="Tahoma"/>
            <family val="2"/>
          </rPr>
          <t xml:space="preserve">Approval </t>
        </r>
        <r>
          <rPr>
            <sz val="12"/>
            <color indexed="81"/>
            <rFont val="Tahoma"/>
            <family val="2"/>
          </rPr>
          <t xml:space="preserve">requires the customer to formally approve the change
</t>
        </r>
        <r>
          <rPr>
            <b/>
            <sz val="12"/>
            <color indexed="81"/>
            <rFont val="Tahoma"/>
            <family val="2"/>
          </rPr>
          <t xml:space="preserve">Concurrence </t>
        </r>
        <r>
          <rPr>
            <sz val="12"/>
            <color indexed="81"/>
            <rFont val="Tahoma"/>
            <family val="2"/>
          </rPr>
          <t xml:space="preserve">is that the customer agrees it is a Class I/Class II change
</t>
        </r>
        <r>
          <rPr>
            <b/>
            <sz val="12"/>
            <color indexed="81"/>
            <rFont val="Tahoma"/>
            <family val="2"/>
          </rPr>
          <t xml:space="preserve">Notification </t>
        </r>
        <r>
          <rPr>
            <sz val="12"/>
            <color indexed="81"/>
            <rFont val="Tahoma"/>
            <family val="2"/>
          </rPr>
          <t xml:space="preserve">means that we have to only inform the customer of the change
</t>
        </r>
        <r>
          <rPr>
            <b/>
            <sz val="12"/>
            <color indexed="81"/>
            <rFont val="Tahoma"/>
            <family val="2"/>
          </rPr>
          <t>Non-Std Notification</t>
        </r>
        <r>
          <rPr>
            <sz val="12"/>
            <color indexed="81"/>
            <rFont val="Tahoma"/>
            <family val="2"/>
          </rPr>
          <t xml:space="preserve"> means that there is more than just simply informing the customer but the details will need to looked up in the contract on a case by case basis. 
</t>
        </r>
        <r>
          <rPr>
            <b/>
            <sz val="12"/>
            <color indexed="81"/>
            <rFont val="Tahoma"/>
            <family val="2"/>
          </rPr>
          <t>None</t>
        </r>
        <r>
          <rPr>
            <sz val="12"/>
            <color indexed="81"/>
            <rFont val="Tahoma"/>
            <family val="2"/>
          </rPr>
          <t xml:space="preserve"> – No Customer consent required for class I change</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Honeywell</author>
    <author>Mohanarangam, Jagadeesh</author>
  </authors>
  <commentList>
    <comment ref="BB1" authorId="0" shapeId="0" xr:uid="{00000000-0006-0000-0C00-000001000000}">
      <text>
        <r>
          <rPr>
            <b/>
            <sz val="9"/>
            <color indexed="81"/>
            <rFont val="Tahoma"/>
            <family val="2"/>
          </rPr>
          <t>Honeywell:</t>
        </r>
        <r>
          <rPr>
            <sz val="9"/>
            <color indexed="81"/>
            <rFont val="Tahoma"/>
            <family val="2"/>
          </rPr>
          <t xml:space="preserve">
(If AQ and AR are 'No' and AS and AT are 'Yes'</t>
        </r>
      </text>
    </comment>
    <comment ref="BG1" authorId="0" shapeId="0" xr:uid="{00000000-0006-0000-0C00-000002000000}">
      <text>
        <r>
          <rPr>
            <b/>
            <sz val="9"/>
            <color indexed="81"/>
            <rFont val="Tahoma"/>
            <family val="2"/>
          </rPr>
          <t>Honeywell:</t>
        </r>
        <r>
          <rPr>
            <sz val="9"/>
            <color indexed="81"/>
            <rFont val="Tahoma"/>
            <family val="2"/>
          </rPr>
          <t xml:space="preserve">
If Honeywell needs to recreate them include in cost estimate</t>
        </r>
      </text>
    </comment>
    <comment ref="BP1" authorId="1" shapeId="0" xr:uid="{00000000-0006-0000-0C00-000003000000}">
      <text>
        <r>
          <rPr>
            <b/>
            <sz val="9"/>
            <color indexed="81"/>
            <rFont val="Tahoma"/>
            <family val="2"/>
          </rPr>
          <t>Mohanarangam, Jagadeesh:</t>
        </r>
        <r>
          <rPr>
            <sz val="9"/>
            <color indexed="81"/>
            <rFont val="Tahoma"/>
            <family val="2"/>
          </rPr>
          <t xml:space="preserve">
</t>
        </r>
        <r>
          <rPr>
            <b/>
            <sz val="9"/>
            <color indexed="81"/>
            <rFont val="Tahoma"/>
            <family val="2"/>
          </rPr>
          <t>Approval</t>
        </r>
        <r>
          <rPr>
            <sz val="9"/>
            <color indexed="81"/>
            <rFont val="Tahoma"/>
            <family val="2"/>
          </rPr>
          <t xml:space="preserve"> requires the customer to formally approve the change
</t>
        </r>
        <r>
          <rPr>
            <b/>
            <sz val="9"/>
            <color indexed="81"/>
            <rFont val="Tahoma"/>
            <family val="2"/>
          </rPr>
          <t>Concurrence</t>
        </r>
        <r>
          <rPr>
            <sz val="9"/>
            <color indexed="81"/>
            <rFont val="Tahoma"/>
            <family val="2"/>
          </rPr>
          <t xml:space="preserve"> is that the customer agrees it is a Class I/Class II change
</t>
        </r>
        <r>
          <rPr>
            <b/>
            <sz val="9"/>
            <color indexed="81"/>
            <rFont val="Tahoma"/>
            <family val="2"/>
          </rPr>
          <t>Notification</t>
        </r>
        <r>
          <rPr>
            <sz val="9"/>
            <color indexed="81"/>
            <rFont val="Tahoma"/>
            <family val="2"/>
          </rPr>
          <t xml:space="preserve"> means that we have to only inform the customer of the change
</t>
        </r>
        <r>
          <rPr>
            <b/>
            <sz val="9"/>
            <color indexed="81"/>
            <rFont val="Tahoma"/>
            <family val="2"/>
          </rPr>
          <t>Non-Std Notification</t>
        </r>
        <r>
          <rPr>
            <sz val="9"/>
            <color indexed="81"/>
            <rFont val="Tahoma"/>
            <family val="2"/>
          </rPr>
          <t xml:space="preserve"> means that there is more than just simply informing the customer but the details will need to looked up in the contract on a case by case basis. 
</t>
        </r>
        <r>
          <rPr>
            <b/>
            <sz val="9"/>
            <color indexed="81"/>
            <rFont val="Tahoma"/>
            <family val="2"/>
          </rPr>
          <t>None –</t>
        </r>
        <r>
          <rPr>
            <sz val="9"/>
            <color indexed="81"/>
            <rFont val="Tahoma"/>
            <family val="2"/>
          </rPr>
          <t xml:space="preserve"> No Customer consent required for class I change
</t>
        </r>
      </text>
    </comment>
  </commentList>
</comments>
</file>

<file path=xl/sharedStrings.xml><?xml version="1.0" encoding="utf-8"?>
<sst xmlns="http://schemas.openxmlformats.org/spreadsheetml/2006/main" count="37518" uniqueCount="5407">
  <si>
    <t>TPE331-12</t>
  </si>
  <si>
    <t>GTCP36-200</t>
  </si>
  <si>
    <t>GTCP36-201</t>
  </si>
  <si>
    <t>GTCP331-350</t>
  </si>
  <si>
    <t>GTCP331-280</t>
  </si>
  <si>
    <t>331-250</t>
  </si>
  <si>
    <t>331-350</t>
  </si>
  <si>
    <t>331-400</t>
  </si>
  <si>
    <t>GTCP36-150</t>
  </si>
  <si>
    <t>GTCP331-150</t>
  </si>
  <si>
    <t>36-155</t>
  </si>
  <si>
    <t>GTCP36-100/150</t>
  </si>
  <si>
    <t>TSCP700-4</t>
  </si>
  <si>
    <t>331-600</t>
  </si>
  <si>
    <t>GTCP660-4</t>
  </si>
  <si>
    <t>TFE731-2/3/4/5</t>
  </si>
  <si>
    <t>TFE731-20/40/60</t>
  </si>
  <si>
    <t>Engine Model</t>
  </si>
  <si>
    <t>T76-G-418/419/420/421</t>
  </si>
  <si>
    <t>431-41</t>
  </si>
  <si>
    <t>Airbus</t>
  </si>
  <si>
    <t>Boeing</t>
  </si>
  <si>
    <t>Northrop Grumman</t>
  </si>
  <si>
    <t>Raytheon</t>
  </si>
  <si>
    <t>Fairchild</t>
  </si>
  <si>
    <t>GTCP36-50</t>
  </si>
  <si>
    <t>GTCP36-55</t>
  </si>
  <si>
    <t>GTCP36-280</t>
  </si>
  <si>
    <t>GTCP331-200</t>
  </si>
  <si>
    <t>GTCP331-250</t>
  </si>
  <si>
    <t>GTCP36-300</t>
  </si>
  <si>
    <t>Part Number</t>
  </si>
  <si>
    <t>TFE731-5</t>
  </si>
  <si>
    <t>TFE731-1042</t>
  </si>
  <si>
    <t>LT101</t>
  </si>
  <si>
    <t>CFE738</t>
  </si>
  <si>
    <t>T53</t>
  </si>
  <si>
    <t>LH Tec T800</t>
  </si>
  <si>
    <t>T55/502</t>
  </si>
  <si>
    <t>TF40</t>
  </si>
  <si>
    <t>T800</t>
  </si>
  <si>
    <t>PLT-34/STAGG/JTAGG</t>
  </si>
  <si>
    <t>LF507</t>
  </si>
  <si>
    <t>JSF/F15</t>
  </si>
  <si>
    <t>COMMOM APU &amp; MILITARY</t>
  </si>
  <si>
    <t>APGS</t>
  </si>
  <si>
    <t>COMMON MILITARY APU</t>
  </si>
  <si>
    <t>COMMON 36's</t>
  </si>
  <si>
    <t>COMMON CAPU</t>
  </si>
  <si>
    <t>Changed various column headings and associated descriptions in the EPA Definitions tab, to provide additional clarity.</t>
  </si>
  <si>
    <t>Changed heading for M&amp;PE task from "Defined Special Process?" to "M&amp;PE Defined Difficult Special Process".  Revised the associated description in the EPA Definitions tab.</t>
  </si>
  <si>
    <t>Established links from the EPA tab to the detail tabs, and vise versa.</t>
  </si>
  <si>
    <t>Change the responsibility from VE to Transition PM for three columns: Next Upper Level P/N; Product line, Engine Model, or End Unit; End User or Customer.</t>
  </si>
  <si>
    <t>Make the Current Design Authority (CDA) column mandatory with Transition PM ownership</t>
  </si>
  <si>
    <t>Add Validation Plan tab and associated instructions.  Autopopulated some fields.</t>
  </si>
  <si>
    <t>Defined how far back Quality data searches should look: "Data should be obtained as far back as practical, or at least 3 yrs back.  For RMRA's the data should cover at least the first two years of the current suppliers production."</t>
  </si>
  <si>
    <t>Modified EPA Definitions tab to incorporate field issues as a possible input in the "CSB Report Findings" column.</t>
  </si>
  <si>
    <t>Added three columns at end of EPA to denote export classification and any license or agreement obtained for the supplier(s).</t>
  </si>
  <si>
    <t>All of the information in this file can be shared with the transition team as appropriate to facilitate project execution.</t>
  </si>
  <si>
    <t>Put a "Y" in this column if a TDR is required, "N" if not required.</t>
  </si>
  <si>
    <t>Different parts may have different dates.</t>
  </si>
  <si>
    <t>Changed the instuctions on the EPA Definitions tab to eliminate blank field option for all mandatory columns.</t>
  </si>
  <si>
    <t>Part Specific Risk Factor</t>
  </si>
  <si>
    <t>D</t>
  </si>
  <si>
    <t>Added "NOTE: If the responsible function has a standard data download format for this tab, use it in lieu of this format." to the following tabs: Quality Data;  KC_PC Data.</t>
  </si>
  <si>
    <t>Added conditional formatting to the Y/N response data findings columns so a "Y" highlights the background yellow.</t>
  </si>
  <si>
    <t>Description</t>
  </si>
  <si>
    <t>Feature</t>
  </si>
  <si>
    <t>Comments</t>
  </si>
  <si>
    <t>Added tab for CTQ detail data and links to / from the Eng Part Assessment tab.</t>
  </si>
  <si>
    <t>Revised Validation Plan elements and put all of the columns into the Eng Part Assessment tab.  Added macro button "Click Button to Refresh Validation Plan" to the Validation Plan tab to update after any changes made to the Eng Part Assessment tab.</t>
  </si>
  <si>
    <t>ObjectID</t>
  </si>
  <si>
    <t>MA Number</t>
  </si>
  <si>
    <t>Part Name</t>
  </si>
  <si>
    <t>Material</t>
  </si>
  <si>
    <t>Code</t>
  </si>
  <si>
    <t>Fail Mode</t>
  </si>
  <si>
    <t>Remarks</t>
  </si>
  <si>
    <t>Added a step to the EPA instructions to require completed TDR's and/or EPA's be sent to the VE Process Leader in Tempe for archive.</t>
  </si>
  <si>
    <t>Added background color of column headers in the Eng Part Assessment tab to the EPA Definitions tab headers to aid navigation.</t>
  </si>
  <si>
    <t>Various minor revisions for clarification made to the "Instructions" and "EPA Definitions" tab have been highlighted yellow, as have the changes noted below.</t>
  </si>
  <si>
    <t>Product Line</t>
  </si>
  <si>
    <t>Made changes to the following EPA column headings and associated info in EPA Definitions tab: Engineering Part Family -was- Engineering Family; added Product Line column; P/N of Upper Level or Final Assembly -was- Next upper Level P/N; Honeywell SBU Platform or End Unit Description -was- Product Line, Engine model, or End Unit.</t>
  </si>
  <si>
    <t>Put a "Y" in this column and a summary of findings in "Findings Summary..." column (details may be added to the linked detail tab), or "N" if no findings.</t>
  </si>
  <si>
    <t>Name of the product line which has design authority for the part.</t>
  </si>
  <si>
    <t>Revised EPA Definitions tab to make use of the detail tabs optional if findings can be sufficiently summarized in the "Findings Summary…" column.</t>
  </si>
  <si>
    <t>Added "Parent P/N of Detail" column to denote parent part number linkage for details of an assembly being moved.  Can be used to reference parent P/N for Mfg B/P being transitioned.</t>
  </si>
  <si>
    <t>Lockheed Martin</t>
  </si>
  <si>
    <t>Honeywell Engines</t>
  </si>
  <si>
    <t>End User</t>
  </si>
  <si>
    <t>Rolls Royce</t>
  </si>
  <si>
    <t>PDM</t>
  </si>
  <si>
    <t>CSB #</t>
  </si>
  <si>
    <t>CSB Date</t>
  </si>
  <si>
    <t>Risk to Transition</t>
  </si>
  <si>
    <t>Description/Summary</t>
  </si>
  <si>
    <t>N/C</t>
  </si>
  <si>
    <t>A</t>
  </si>
  <si>
    <t>Various versions initially used.</t>
  </si>
  <si>
    <t>First standarized version released to shared drive.</t>
  </si>
  <si>
    <t>Reports are not formally tracked.</t>
  </si>
  <si>
    <t>Moved "Functional Test" from M&amp;PE Substantiation Test Requirements into its own column with VE responsibility.  Updated respective descriptions in EPA Definitions tab.</t>
  </si>
  <si>
    <t>Changed seven columns of data to "optional" from "mandatory".  Revised definitions to indicate when a mandatory column finding requires a TDR.</t>
  </si>
  <si>
    <t>C</t>
  </si>
  <si>
    <t>RE220</t>
  </si>
  <si>
    <t>Bombadier</t>
  </si>
  <si>
    <t>Gulfstream</t>
  </si>
  <si>
    <t>Learjet</t>
  </si>
  <si>
    <t>Cessna</t>
  </si>
  <si>
    <t>CASA</t>
  </si>
  <si>
    <t>Falcon</t>
  </si>
  <si>
    <t>Garrett</t>
  </si>
  <si>
    <t>GTCP-90</t>
  </si>
  <si>
    <t>GTCP-95</t>
  </si>
  <si>
    <t>25-150</t>
  </si>
  <si>
    <t>85-180</t>
  </si>
  <si>
    <t>85-184</t>
  </si>
  <si>
    <t>85-185</t>
  </si>
  <si>
    <t>85-98</t>
  </si>
  <si>
    <t>85-129</t>
  </si>
  <si>
    <t>AS907</t>
  </si>
  <si>
    <t>British Aero</t>
  </si>
  <si>
    <t>Libby</t>
  </si>
  <si>
    <t>Israel A/C</t>
  </si>
  <si>
    <t>Finnair</t>
  </si>
  <si>
    <t>Air France</t>
  </si>
  <si>
    <t>Alitalia</t>
  </si>
  <si>
    <t>Daimler-Chrysler</t>
  </si>
  <si>
    <t>United Airlines</t>
  </si>
  <si>
    <t>Jordan Defense &amp; Armed Services</t>
  </si>
  <si>
    <t>Greyhound</t>
  </si>
  <si>
    <t>Pat's</t>
  </si>
  <si>
    <t>Delta Airlines</t>
  </si>
  <si>
    <t>Argentine airforce</t>
  </si>
  <si>
    <t>Jet Corp</t>
  </si>
  <si>
    <t>AVH Aero VodoChody</t>
  </si>
  <si>
    <t>ROHR</t>
  </si>
  <si>
    <t>Pacific Turbine</t>
  </si>
  <si>
    <t>PCH China</t>
  </si>
  <si>
    <t>Dassault</t>
  </si>
  <si>
    <t>China</t>
  </si>
  <si>
    <t>Jetstream</t>
  </si>
  <si>
    <t>L-3 Piper</t>
  </si>
  <si>
    <t>Beech</t>
  </si>
  <si>
    <t>Marsh Aviation</t>
  </si>
  <si>
    <t>eSystems</t>
  </si>
  <si>
    <t>Rockwell</t>
  </si>
  <si>
    <t>Deutsch Airbus</t>
  </si>
  <si>
    <t>Hawker Siddeley</t>
  </si>
  <si>
    <t>US Navy</t>
  </si>
  <si>
    <t>American Airlines</t>
  </si>
  <si>
    <t>Embraer</t>
  </si>
  <si>
    <t>Fokker</t>
  </si>
  <si>
    <t>Canadair</t>
  </si>
  <si>
    <t>Pilatus Britten</t>
  </si>
  <si>
    <t xml:space="preserve">Shimadzu </t>
  </si>
  <si>
    <t>Duncan</t>
  </si>
  <si>
    <t>Iraeli Govt</t>
  </si>
  <si>
    <t>Mitsubishi</t>
  </si>
  <si>
    <t>NAVAir</t>
  </si>
  <si>
    <t>Swearingen ACFT</t>
  </si>
  <si>
    <t>North American</t>
  </si>
  <si>
    <t>add</t>
  </si>
  <si>
    <t>Air Canada</t>
  </si>
  <si>
    <t>Expanded Description of Field</t>
  </si>
  <si>
    <t>Example:</t>
  </si>
  <si>
    <t>Mandatory</t>
  </si>
  <si>
    <t>Input Format</t>
  </si>
  <si>
    <t>Material Analysis Data?</t>
  </si>
  <si>
    <t>Optional</t>
  </si>
  <si>
    <t>#####</t>
  </si>
  <si>
    <t>######-#</t>
  </si>
  <si>
    <t>SITE CODE</t>
  </si>
  <si>
    <t>Data Input Expectation</t>
  </si>
  <si>
    <t>Y, N, or blank</t>
  </si>
  <si>
    <t>KC Database</t>
  </si>
  <si>
    <t>Available in PDM</t>
  </si>
  <si>
    <t>CSB Report Findings?</t>
  </si>
  <si>
    <t>mm/dd/yy</t>
  </si>
  <si>
    <t xml:space="preserve">Purpose of the EPA:  </t>
  </si>
  <si>
    <t>text</t>
  </si>
  <si>
    <t>Revised "Specific artifacts and where found" data in the "EPA Definitions" tab for all the sites.</t>
  </si>
  <si>
    <t>Customer Tech. Requirements Not on Drawing?</t>
  </si>
  <si>
    <t>Purpose of the TDR:</t>
  </si>
  <si>
    <t>Instructions:</t>
  </si>
  <si>
    <t>a)</t>
  </si>
  <si>
    <t>b)</t>
  </si>
  <si>
    <t>c)</t>
  </si>
  <si>
    <t>d)</t>
  </si>
  <si>
    <t>ENGINEERING PART ASSESSMENT (EPA)</t>
  </si>
  <si>
    <t>General Notes:</t>
  </si>
  <si>
    <t>Description of Change</t>
  </si>
  <si>
    <t>Doc. Rev.</t>
  </si>
  <si>
    <t>Date of Change</t>
  </si>
  <si>
    <t>Phoenix Specific artifacts &amp; where found</t>
  </si>
  <si>
    <t>Rocky Mount / South Bend Specific artifacts &amp; where found</t>
  </si>
  <si>
    <t>Tempe Specific artifacts &amp; where found</t>
  </si>
  <si>
    <t>Wheels &amp; Brakes Specific artifacts &amp; where found</t>
  </si>
  <si>
    <t>Added the tab ""Instructions" and renamed the tab "EPA Instructions" to "EPA Definitions".</t>
  </si>
  <si>
    <t>Distinguished Transition PM from other PM's (engineering or other)</t>
  </si>
  <si>
    <t>Tucson Specific artifacts &amp; where found</t>
  </si>
  <si>
    <t>e)</t>
  </si>
  <si>
    <t>f)</t>
  </si>
  <si>
    <t>B</t>
  </si>
  <si>
    <t>On face of drawing, AI's, PS, XCI's, EMS</t>
  </si>
  <si>
    <t>Project folder.</t>
  </si>
  <si>
    <t>Excel Spreadsheet.</t>
  </si>
  <si>
    <t>eMatrix</t>
  </si>
  <si>
    <t>eMatrix.</t>
  </si>
  <si>
    <t>Aero PDM</t>
  </si>
  <si>
    <t xml:space="preserve">MRB </t>
  </si>
  <si>
    <t>The revision level of this document is noted in row 3 above.  Revision history is contained in the last tab of this workbook.</t>
  </si>
  <si>
    <t>g)</t>
  </si>
  <si>
    <t>h)</t>
  </si>
  <si>
    <t>Revised and added tabs for documentation of detail &amp; supplemental data.</t>
  </si>
  <si>
    <t>Added general notes and step by step instructions to EPA Instructions tab, including requirement that columns not be altered, and that additional columns might not be forwarded to the transition team.</t>
  </si>
  <si>
    <t>Engineering Transition CTQ's</t>
  </si>
  <si>
    <t>Platform or Product Line</t>
  </si>
  <si>
    <t>Design Document #</t>
  </si>
  <si>
    <t>Design Document Title</t>
  </si>
  <si>
    <t>Design Document Date</t>
  </si>
  <si>
    <t>Design Document Author</t>
  </si>
  <si>
    <t>Design Document Summary (Abstract)</t>
  </si>
  <si>
    <t>Incorporated revision control nomenclature and file naming instructions for individual site EPA's and a combined Master EPA.</t>
  </si>
  <si>
    <t>Customer</t>
  </si>
  <si>
    <t>AeroPDM/ERP</t>
  </si>
  <si>
    <t>Functional Test Requirements?</t>
  </si>
  <si>
    <t>Reports stored on shared network drive</t>
  </si>
  <si>
    <t>Internal MS Access database available through Configuration Management &amp; Data Management.</t>
  </si>
  <si>
    <t>TDR Required?</t>
  </si>
  <si>
    <t>TF50</t>
  </si>
  <si>
    <t>AS900</t>
  </si>
  <si>
    <t>TPE331-14/15</t>
  </si>
  <si>
    <t>TPE331-14</t>
  </si>
  <si>
    <t>331-500</t>
  </si>
  <si>
    <t>131-9</t>
  </si>
  <si>
    <t>36-300</t>
  </si>
  <si>
    <t>ADG400-1</t>
  </si>
  <si>
    <t>RE100</t>
  </si>
  <si>
    <t>G250</t>
  </si>
  <si>
    <t>GTCP165-1</t>
  </si>
  <si>
    <t>TPE331-15</t>
  </si>
  <si>
    <t>HTF7000</t>
  </si>
  <si>
    <t>AGT1500</t>
  </si>
  <si>
    <t>331-200/250</t>
  </si>
  <si>
    <t>E</t>
  </si>
  <si>
    <t>Add column to denote drawing document rev letter.</t>
  </si>
  <si>
    <t>KC Database?</t>
  </si>
  <si>
    <t>Design Reports?</t>
  </si>
  <si>
    <t>EPA/TDR Approval Date</t>
  </si>
  <si>
    <t>SQE PRA Rating</t>
  </si>
  <si>
    <t>ME PRA Rating</t>
  </si>
  <si>
    <t>Part Specific Risk</t>
  </si>
  <si>
    <t>Doc TEC Code</t>
  </si>
  <si>
    <t>Optional Field 2</t>
  </si>
  <si>
    <t>Add tab for project team reference information.</t>
  </si>
  <si>
    <t>DOC. CDA CODE</t>
  </si>
  <si>
    <t>OneSource Site Code or SAP Plant Code</t>
  </si>
  <si>
    <t>E&amp;T Engineer</t>
  </si>
  <si>
    <t>Enter the next higher assembly (parent) p/n that the detail p/n goes into.</t>
  </si>
  <si>
    <t>Part description from drawing or sourcing database.</t>
  </si>
  <si>
    <t>Configuration Management, PDM, D-Tracker (older items - should be resolved when old paper CRs are transferred into PDM, as planned by CM).</t>
  </si>
  <si>
    <t>Drawing, Approved Source List (ASL) for Source Controlled Drawing, Source Control Sheet (SCS) for Controlled Source.  M&amp;PE database search.</t>
  </si>
  <si>
    <t>Drawing and specifications listed on drawing (CCD's)</t>
  </si>
  <si>
    <t>Drawing. Controlled Source &amp; fixed process identified by specs on drawing; GPS1025, GPS1023, GPS7000.  Some drawings have legacy Approved Source List (ASL).</t>
  </si>
  <si>
    <t>Drawing and specifications listed on drawing</t>
  </si>
  <si>
    <t>Identify any Source Controlled Dwg's (SCD,), Controlled Source requirements, or Fixed Process requirements noted on the drawing. (CS).</t>
  </si>
  <si>
    <t xml:space="preserve">Identify any material test requirements noted on drawing, in specifications, or in substantiation documents: Substantiation Test Instruction (STI). </t>
  </si>
  <si>
    <t>Drawing and specifications listed on drawing.</t>
  </si>
  <si>
    <t>Drawing and specifications listed on drawing.  M&amp;PE database search.</t>
  </si>
  <si>
    <t>Identify any functional test requirements noted on drawing or in specifications: Functional Test Instruction (FTI), Acceptance Test Procedure (ATP), Supplimental Requirement (SR), Test Instruction (TI) etc.   Examples: pressure, leakage, breakaway torque, electrical, etc.</t>
  </si>
  <si>
    <t>Identify lab data/analysis/tests performed as part of a failure investigation or field issue.</t>
  </si>
  <si>
    <t>M&amp;PE provides summary report from Material Analysis Db.  E&amp;T VE accesses detail reports by part number in Materials Analysis Document Search (MADS).</t>
  </si>
  <si>
    <t>M&amp;PE provides summary report from Material Analysis Db.  E&amp;T VE accesses detail reports by part number in Materials Analysis Document Search (MADS).  If critical, more reports might be found by contacting the Tempe lab.</t>
  </si>
  <si>
    <t>Collect part quality reject history and Identify any issues that are relevant.  Data should be obtained as far back as practical, or at least 3 yrs back.</t>
  </si>
  <si>
    <t>OneSource</t>
  </si>
  <si>
    <t>eCATS</t>
  </si>
  <si>
    <t>Data: M&amp;PE.  Analysis: E &amp; T Engineer</t>
  </si>
  <si>
    <t>Collect electronic Corrective Action Tracking System (eCATS) data and Identify any issues that are relevant.  Data should be obtained as far back as practical, or at least 3 yrs back.  Particular attention should be paid to identify systemic issues, and to validate if drawing changes specified as a corrective action have actually been implemented.  If not, put dwg change in V&amp;V plan.</t>
  </si>
  <si>
    <t>Engineering drawing and specifications.</t>
  </si>
  <si>
    <t>Data: M&amp;PE.  Analysis: E&amp;T Engineer</t>
  </si>
  <si>
    <t>Data: Supplier Quality Engineer (SQE).  Analysis: E&amp;T Engineer</t>
  </si>
  <si>
    <t>Identify any Customer Satisfaction Board (CSB) issues that are relevant.  Includes field issues and field reliability data when appropriate.  TDR required if linked to an unresolved producibility / design issue.</t>
  </si>
  <si>
    <t>Aero PDM.  Responsible Project Engineers can sometimes ID CSB's.</t>
  </si>
  <si>
    <t>Identify any design reports and review for relevance.</t>
  </si>
  <si>
    <t>Aero PDM. Engineering Report System (ERS)</t>
  </si>
  <si>
    <t>41-xxxxx and 42-xxxxx documents in Aero PDM</t>
  </si>
  <si>
    <t xml:space="preserve">Customer tech. requirements not documented on drawing or documents flowed from it..  Typically defined in contract. </t>
  </si>
  <si>
    <t>Obtain contact through Customer PM or Project Engineer.  Outline # &amp; customer name usually required.</t>
  </si>
  <si>
    <t>Other than items noted in the other columns, identify any drawing issues with respect to: legibility, omissions, errors, interpretation, missing data, specifications, etc.   Identify key and other important characterists.</t>
  </si>
  <si>
    <t>Change KC Database column to require that the actual KC data is obtained and reviewed, not that only parts with KC's are identified.</t>
  </si>
  <si>
    <t>Update information in the EPA Definitions tab.</t>
  </si>
  <si>
    <t>Data: Supplier Quality Engineer (SQE)</t>
  </si>
  <si>
    <t>Enter a numerical value between 0 and 10.  Present assigned values are: 0, 1, 3, 5, &amp; 10.</t>
  </si>
  <si>
    <t>Part Risk Assessment (PRA) Quality Risk Rating made by the responsible SQE.  Zero is a very low risk, 10 is high risk.</t>
  </si>
  <si>
    <t>Part Risk Assessment (PRA) ME Risk Rating made by the responsible Manufacturing Engineer.  Zero is a very low risk, 10 is high risk.</t>
  </si>
  <si>
    <t>##</t>
  </si>
  <si>
    <t>PRA document</t>
  </si>
  <si>
    <t>If an assembly is being moved, the assembly (parent) p/n can be entered into this column for REFERENCE.  The detail p/n's for data collection and analysis are entered into the DETAIL PART NUMBER column to insure each p/n is evaluated.  Used for reference only and to aid p/n management.  Can be used to reference parent P/N for Mfg B/P.</t>
  </si>
  <si>
    <t>Part number of the part or detail being transitioned or repositioned.  All of the data &amp; analysis applies to this detail part number.</t>
  </si>
  <si>
    <t>Date the EPA was approved by the Chief Engr(s).  If a TDR was required; date that the TDR actions were incorporated into this EPA.</t>
  </si>
  <si>
    <t>Mandatory if there is a "Y" in any of the individual risk categories, else optional.</t>
  </si>
  <si>
    <t>Summary of any findings or relevant comments for any individual risk categories marked with a "Y".  Should be brief but contain sufficient detail for the reader to quickly understand the core issue.  If the findings for a particular risk category are not relavent to this project, indicate so.  (Example: Material Analysis data is from a qualification test and not relavent to this reposition.)
Also use to summarize any observations or recommendations resulting from analysis of the findings across all of the risk categories.</t>
  </si>
  <si>
    <t>Summary of findings should be brief.  Details of findings should be in other tabs or listed reference (doc number, eCATS number, etc.).</t>
  </si>
  <si>
    <t>Should be in form of: &lt;source&gt; - &lt;situation&gt; - &lt;potential effect&gt;.  Example: "Reference" lable on gear data chart could result in non-compliance to design intent resulting in gear failure.</t>
  </si>
  <si>
    <t>PDM Release  Status</t>
  </si>
  <si>
    <t xml:space="preserve">Use drawing verbage and identify drawing location, i.e (2/C5).  Enter "None" if no CTQ has been identified. </t>
  </si>
  <si>
    <t xml:space="preserve">Those features whose variation can have a significant influence on product performance or internal / external customer satisfaction including product fit, performance, service life, or manufacturability.  Not KC's defined in the KC database.  Consult Component Design Eng's as appropriate.  Features should be specific and measurable.  </t>
  </si>
  <si>
    <t>Risk factors that analysis of the EPA data indicate may result in inability to meet drawing requirements or design intent when the part is transitioned.  Risk factors are mitigated with actions specified in the Validation and Verification plan.</t>
  </si>
  <si>
    <t>AG-5627</t>
  </si>
  <si>
    <t>Access Control Category</t>
  </si>
  <si>
    <t>Optional Field 1 or FAA Category Code</t>
  </si>
  <si>
    <t>Functional Part Family Name</t>
  </si>
  <si>
    <t>  Actuator</t>
  </si>
  <si>
    <t>  Arm</t>
  </si>
  <si>
    <t>  Bearing</t>
  </si>
  <si>
    <t>  Bearing, Needle</t>
  </si>
  <si>
    <t>  Bearing, Roller</t>
  </si>
  <si>
    <t>  Bearing, Thrust</t>
  </si>
  <si>
    <t>  Bellow</t>
  </si>
  <si>
    <t>  Bellow, Metalic</t>
  </si>
  <si>
    <t>  Blade</t>
  </si>
  <si>
    <t>  Blade, Fan or Compressor</t>
  </si>
  <si>
    <t>  Blade, Turbine</t>
  </si>
  <si>
    <t>  Blisk</t>
  </si>
  <si>
    <t>  Blisk, Fan or Compressor</t>
  </si>
  <si>
    <t>  Bolt</t>
  </si>
  <si>
    <t>  Bracket</t>
  </si>
  <si>
    <t>  Bushing</t>
  </si>
  <si>
    <t>  Cam</t>
  </si>
  <si>
    <t>  Cam, Throttle</t>
  </si>
  <si>
    <t>  Cap</t>
  </si>
  <si>
    <t>  Carrier</t>
  </si>
  <si>
    <t>  Case</t>
  </si>
  <si>
    <t>  Case, Composite</t>
  </si>
  <si>
    <t>  Combustor Assy</t>
  </si>
  <si>
    <t>  Cover</t>
  </si>
  <si>
    <t>  Cover, Bobbin</t>
  </si>
  <si>
    <t>  Cover, Piston</t>
  </si>
  <si>
    <t>  Cup, Balance</t>
  </si>
  <si>
    <t>  Cup, Locking</t>
  </si>
  <si>
    <t>  Diffuser</t>
  </si>
  <si>
    <t>  Diffuser, Centrifugal Compressor</t>
  </si>
  <si>
    <t>  Disk</t>
  </si>
  <si>
    <t>  Disk Assy</t>
  </si>
  <si>
    <t>  Disk, Compressor or Fan</t>
  </si>
  <si>
    <t>  Disk, Turbine</t>
  </si>
  <si>
    <t>  ECS</t>
  </si>
  <si>
    <t>  Elbow</t>
  </si>
  <si>
    <t>  Flange</t>
  </si>
  <si>
    <t>  Flange, Mounting</t>
  </si>
  <si>
    <t>  Frame</t>
  </si>
  <si>
    <t>  Frame, Strutted</t>
  </si>
  <si>
    <t>  Gear</t>
  </si>
  <si>
    <t>  Gear Shafts</t>
  </si>
  <si>
    <t>  Gear, Ring</t>
  </si>
  <si>
    <t>  Guide</t>
  </si>
  <si>
    <t>  Guide Vane, Exit</t>
  </si>
  <si>
    <t>  Guide, Diaphragm</t>
  </si>
  <si>
    <t>  Guide, Valve</t>
  </si>
  <si>
    <t>  Housing</t>
  </si>
  <si>
    <t>  Housing, Bearing</t>
  </si>
  <si>
    <t>  Housing, Exhaust</t>
  </si>
  <si>
    <t>  Housing, Flow Body</t>
  </si>
  <si>
    <t>  Housing, Gear</t>
  </si>
  <si>
    <t>  Housing, Inlet</t>
  </si>
  <si>
    <t>  Housing, Motor</t>
  </si>
  <si>
    <t>  Housing, Piston</t>
  </si>
  <si>
    <t>  Housing, Seal</t>
  </si>
  <si>
    <t>  Housing, Servo</t>
  </si>
  <si>
    <t>  Housing, Solenoid</t>
  </si>
  <si>
    <t>  Housing, Tube</t>
  </si>
  <si>
    <t>  Impeller</t>
  </si>
  <si>
    <t>  Impeller, Centrifugal Compressor</t>
  </si>
  <si>
    <t>  Lever</t>
  </si>
  <si>
    <t>  Liner</t>
  </si>
  <si>
    <t>  Liner, Bearing</t>
  </si>
  <si>
    <t>  Liner, Combustor</t>
  </si>
  <si>
    <t>  Linkage</t>
  </si>
  <si>
    <t>  Nozzle</t>
  </si>
  <si>
    <t xml:space="preserve">  Nozzle Assy, Turbine </t>
  </si>
  <si>
    <t>  Nozzle, Fuel Injection</t>
  </si>
  <si>
    <t>  Nozzle, Head Sensor</t>
  </si>
  <si>
    <t>  Nozzle, Oil</t>
  </si>
  <si>
    <t>  Nut</t>
  </si>
  <si>
    <t>  Nut, Ball</t>
  </si>
  <si>
    <t>  Other</t>
  </si>
  <si>
    <t>  Pawl</t>
  </si>
  <si>
    <t>  Pilot</t>
  </si>
  <si>
    <t>  Pin</t>
  </si>
  <si>
    <t>  Piston</t>
  </si>
  <si>
    <t>  Plate</t>
  </si>
  <si>
    <t>  Plate, Butterfly</t>
  </si>
  <si>
    <t>  Plate, Seal</t>
  </si>
  <si>
    <t>  Plate, Spoon</t>
  </si>
  <si>
    <t>  Plug</t>
  </si>
  <si>
    <t>  Pole</t>
  </si>
  <si>
    <t>  Poppet</t>
  </si>
  <si>
    <t>  Retainer</t>
  </si>
  <si>
    <t>  Retainer, Ball Nut</t>
  </si>
  <si>
    <t>  Retainer, Bearing</t>
  </si>
  <si>
    <t>  Retainer, Flow Body</t>
  </si>
  <si>
    <t>  Retainer, Seal</t>
  </si>
  <si>
    <t>  Retainer, Sleeve</t>
  </si>
  <si>
    <t>  Retainer, Spool</t>
  </si>
  <si>
    <t>  Retainer, Spring</t>
  </si>
  <si>
    <t>  Retainer, Threaded</t>
  </si>
  <si>
    <t>  Ring</t>
  </si>
  <si>
    <t>  Ring, Containment</t>
  </si>
  <si>
    <t>  Ring, Cutter</t>
  </si>
  <si>
    <t>  Ring, Piston</t>
  </si>
  <si>
    <t>  Ring, Seal</t>
  </si>
  <si>
    <t>  Rod</t>
  </si>
  <si>
    <t>  Rod, End</t>
  </si>
  <si>
    <t>  Rod, Push</t>
  </si>
  <si>
    <t>  Roller</t>
  </si>
  <si>
    <t>  Rotor</t>
  </si>
  <si>
    <t>  Rotor, Seal</t>
  </si>
  <si>
    <t>  Rotor, Turbine</t>
  </si>
  <si>
    <t>  Runner, Seal</t>
  </si>
  <si>
    <t>  Screw</t>
  </si>
  <si>
    <t>  Seal</t>
  </si>
  <si>
    <t>  Seal, Assembly</t>
  </si>
  <si>
    <t>  Seal, Carbon</t>
  </si>
  <si>
    <t>  Seal, Elastomer</t>
  </si>
  <si>
    <t>  Seal, Labyrinth</t>
  </si>
  <si>
    <t>  Seal, Plate</t>
  </si>
  <si>
    <t>  Seal, Ring</t>
  </si>
  <si>
    <t>  Seat, Valve</t>
  </si>
  <si>
    <t>  Sensor</t>
  </si>
  <si>
    <t>  Sensor, Position</t>
  </si>
  <si>
    <t>  Sensor, Speed</t>
  </si>
  <si>
    <t>  Shaft</t>
  </si>
  <si>
    <t>  Shaft, Actuator</t>
  </si>
  <si>
    <t>  Shaft, Bellow</t>
  </si>
  <si>
    <t>  Shaft, Butterfly</t>
  </si>
  <si>
    <t>  Shaft, Clutch</t>
  </si>
  <si>
    <t>  Shaft, Coupling</t>
  </si>
  <si>
    <t>  Shaft, Output</t>
  </si>
  <si>
    <t>  Shaft, Planet</t>
  </si>
  <si>
    <t>  Shaft, Tie</t>
  </si>
  <si>
    <t>  Shroud</t>
  </si>
  <si>
    <t>  Shroud, Compressor or Fan</t>
  </si>
  <si>
    <t>  Shroud, Turbine</t>
  </si>
  <si>
    <t>  Sleeve</t>
  </si>
  <si>
    <t>  Sleeve, Valve</t>
  </si>
  <si>
    <t>  Solenoid</t>
  </si>
  <si>
    <t>  Spacer</t>
  </si>
  <si>
    <t>  Spinner</t>
  </si>
  <si>
    <t>  Spool</t>
  </si>
  <si>
    <t>  Spool, Lever</t>
  </si>
  <si>
    <t>  Spool, Valve</t>
  </si>
  <si>
    <t>  Spring</t>
  </si>
  <si>
    <t>  Stator</t>
  </si>
  <si>
    <t>  Stator, Segmented</t>
  </si>
  <si>
    <t>  Stop, Ball Nut</t>
  </si>
  <si>
    <t>  Support</t>
  </si>
  <si>
    <t>  Support, Bearing</t>
  </si>
  <si>
    <t>  Tube</t>
  </si>
  <si>
    <t>  Turbine Wheel</t>
  </si>
  <si>
    <t>  Valve</t>
  </si>
  <si>
    <t>  Vane</t>
  </si>
  <si>
    <t>  Vane Assy, Fan or Compressor</t>
  </si>
  <si>
    <t>  Vane, Fan or Compressor</t>
  </si>
  <si>
    <t>  Vane, Variable</t>
  </si>
  <si>
    <t>  Washer</t>
  </si>
  <si>
    <t>  Actuators</t>
  </si>
  <si>
    <t>  Air &amp; Thermal Systems</t>
  </si>
  <si>
    <t>  Air Turbine Starters</t>
  </si>
  <si>
    <t>  Electric Power</t>
  </si>
  <si>
    <t>  Engines, APU</t>
  </si>
  <si>
    <t>  Engines, Industrial</t>
  </si>
  <si>
    <t>  Engines, Propulsion</t>
  </si>
  <si>
    <t>  Fuel Controls</t>
  </si>
  <si>
    <t>  Heat Exchangers</t>
  </si>
  <si>
    <t>  Space &amp; Marine</t>
  </si>
  <si>
    <t>  Valves</t>
  </si>
  <si>
    <t>Use terms defined in "Std Terms" tab.</t>
  </si>
  <si>
    <t>  Wheels &amp; Brakes</t>
  </si>
  <si>
    <t>0E001</t>
  </si>
  <si>
    <t>1C002</t>
  </si>
  <si>
    <t>1C002.a.2</t>
  </si>
  <si>
    <t>1C002.b.1.a</t>
  </si>
  <si>
    <t>1C006</t>
  </si>
  <si>
    <t>1C007</t>
  </si>
  <si>
    <t>1C007.b</t>
  </si>
  <si>
    <t>1C008</t>
  </si>
  <si>
    <t>1C010.e.2.d</t>
  </si>
  <si>
    <t>1E001</t>
  </si>
  <si>
    <t>1E002</t>
  </si>
  <si>
    <t>1E002.c</t>
  </si>
  <si>
    <t>1E201</t>
  </si>
  <si>
    <t>2D001</t>
  </si>
  <si>
    <t>2D991</t>
  </si>
  <si>
    <t>2E001</t>
  </si>
  <si>
    <t>2E002</t>
  </si>
  <si>
    <t>2E003</t>
  </si>
  <si>
    <t>2E003.a</t>
  </si>
  <si>
    <t>2E003.b</t>
  </si>
  <si>
    <t>2E003.b.1.a</t>
  </si>
  <si>
    <t>2E003.b.1.b</t>
  </si>
  <si>
    <t>2E003.b.1.c</t>
  </si>
  <si>
    <t>2E003.b.2.b</t>
  </si>
  <si>
    <t>2E003.b.2.b.1</t>
  </si>
  <si>
    <t>2E003.b.2.d</t>
  </si>
  <si>
    <t>2E003.c</t>
  </si>
  <si>
    <t>2E003.d</t>
  </si>
  <si>
    <t>2E003.e</t>
  </si>
  <si>
    <t>2E003.f</t>
  </si>
  <si>
    <t>2E101</t>
  </si>
  <si>
    <t>2E991</t>
  </si>
  <si>
    <t>3E001</t>
  </si>
  <si>
    <t>3E101</t>
  </si>
  <si>
    <t>3E201</t>
  </si>
  <si>
    <t>3E991</t>
  </si>
  <si>
    <t>4E992</t>
  </si>
  <si>
    <t>5E002</t>
  </si>
  <si>
    <t>5E991</t>
  </si>
  <si>
    <t>5E992</t>
  </si>
  <si>
    <t>6D991</t>
  </si>
  <si>
    <t>6E991</t>
  </si>
  <si>
    <t>7D001</t>
  </si>
  <si>
    <t>7D002</t>
  </si>
  <si>
    <t>7D003</t>
  </si>
  <si>
    <t>7D003.a</t>
  </si>
  <si>
    <t>7D003.b.2</t>
  </si>
  <si>
    <t>7D101</t>
  </si>
  <si>
    <t>7D102</t>
  </si>
  <si>
    <t>7D102.b</t>
  </si>
  <si>
    <t>7D103</t>
  </si>
  <si>
    <t>7D994</t>
  </si>
  <si>
    <t>7E001</t>
  </si>
  <si>
    <t>7E002</t>
  </si>
  <si>
    <t>7E003</t>
  </si>
  <si>
    <t>7E004</t>
  </si>
  <si>
    <t>7E004.a.3</t>
  </si>
  <si>
    <t>7E004.a.5</t>
  </si>
  <si>
    <t>7E004.b.1</t>
  </si>
  <si>
    <t>7E004.b.2</t>
  </si>
  <si>
    <t>7E004.b.3</t>
  </si>
  <si>
    <t>7E004.b.4</t>
  </si>
  <si>
    <t>7E004.b.5</t>
  </si>
  <si>
    <t>7E101</t>
  </si>
  <si>
    <t>7E102</t>
  </si>
  <si>
    <t>7E104</t>
  </si>
  <si>
    <t>7E994</t>
  </si>
  <si>
    <t>9D001</t>
  </si>
  <si>
    <t>9D002</t>
  </si>
  <si>
    <t>9D003.a</t>
  </si>
  <si>
    <t>9D003.b</t>
  </si>
  <si>
    <t>9D004.b</t>
  </si>
  <si>
    <t>9D101</t>
  </si>
  <si>
    <t>9D990</t>
  </si>
  <si>
    <t>9D991</t>
  </si>
  <si>
    <t>9E001</t>
  </si>
  <si>
    <t>9E002</t>
  </si>
  <si>
    <t>9E003</t>
  </si>
  <si>
    <t>9E003.a</t>
  </si>
  <si>
    <t>9E003.a.1</t>
  </si>
  <si>
    <t>9E003.a.3.a</t>
  </si>
  <si>
    <t>9E003.a.3.b</t>
  </si>
  <si>
    <t>9E003.a.3.c</t>
  </si>
  <si>
    <t>9E003.a.4</t>
  </si>
  <si>
    <t>9E003.a.5</t>
  </si>
  <si>
    <t>9E003.a.6</t>
  </si>
  <si>
    <t>9E003.a.7</t>
  </si>
  <si>
    <t>9E003.a.8</t>
  </si>
  <si>
    <t>9E003.a.9</t>
  </si>
  <si>
    <t>9E003.c</t>
  </si>
  <si>
    <t>9E003.c.1</t>
  </si>
  <si>
    <t>9E003.c.2</t>
  </si>
  <si>
    <t>9E003.h.1</t>
  </si>
  <si>
    <t>9E003.h.2</t>
  </si>
  <si>
    <t>9E003.h.3</t>
  </si>
  <si>
    <t>9E003.i</t>
  </si>
  <si>
    <t>9E102</t>
  </si>
  <si>
    <t>9E990</t>
  </si>
  <si>
    <t>9E991</t>
  </si>
  <si>
    <t>EAR99</t>
  </si>
  <si>
    <t>II(k)</t>
  </si>
  <si>
    <t>IV(i)</t>
  </si>
  <si>
    <t>NONE</t>
  </si>
  <si>
    <t>PUBLIC DOMAIN</t>
  </si>
  <si>
    <t>VI(g)</t>
  </si>
  <si>
    <t>VII(h)</t>
  </si>
  <si>
    <t>VIII(i)</t>
  </si>
  <si>
    <t>XI(d)</t>
  </si>
  <si>
    <t>XII(f)</t>
  </si>
  <si>
    <t>XIV(m)</t>
  </si>
  <si>
    <t>XV(f)</t>
  </si>
  <si>
    <t>XX(d)</t>
  </si>
  <si>
    <t>6E101</t>
  </si>
  <si>
    <t>CIV</t>
  </si>
  <si>
    <t>ML22.a</t>
  </si>
  <si>
    <t>ML22.b.1</t>
  </si>
  <si>
    <t>2-18</t>
  </si>
  <si>
    <t>2-21</t>
  </si>
  <si>
    <t>2-22</t>
  </si>
  <si>
    <t>5400</t>
  </si>
  <si>
    <t>5504</t>
  </si>
  <si>
    <t>C-NEPR  (formerly NLR)</t>
  </si>
  <si>
    <t>US ONLY</t>
  </si>
  <si>
    <t>US &amp; CANADA ONLY</t>
  </si>
  <si>
    <t>NO LICENSE REQUIRED</t>
  </si>
  <si>
    <t>CUSTOM LIST OF APPROVED COUNTRIES</t>
  </si>
  <si>
    <t>UK ONLY</t>
  </si>
  <si>
    <t>The Technical Export Classification Code (TEC) for the controling document.  Not the part object TEC code which can be different.</t>
  </si>
  <si>
    <t>One of the codes listed in the "Std Terms" tab.</t>
  </si>
  <si>
    <t>Std Terms tab.</t>
  </si>
  <si>
    <t>Value from the PDM field "Release Status".  If the Release Status is other than "Production", contact the Commodity Manager to notify them there may be sourcing restrictions and to determine if the part should remain in scope.</t>
  </si>
  <si>
    <t>Example status: Production; Overhaul, Engineering.</t>
  </si>
  <si>
    <t>Add column to denote drawing document PDM Release Status.</t>
  </si>
  <si>
    <t>Free form.</t>
  </si>
  <si>
    <t>text or values</t>
  </si>
  <si>
    <t>AG-5628</t>
  </si>
  <si>
    <t>AG-5629</t>
  </si>
  <si>
    <t>AG-5630</t>
  </si>
  <si>
    <t>AG-5631</t>
  </si>
  <si>
    <t>AG-5632</t>
  </si>
  <si>
    <t>Data: Manufacturing Engineer (ME)</t>
  </si>
  <si>
    <t>After evaluation of this EPA data and with concurrence of the responsible Chief Engineer(s); is a Transition Design Review required?  A TDR shares the EPA data with a wider audience of stakeholders for awareness and to gain a deeper understanding of potential risks and mitigations.  A TDR is generally only required for higher risk parts..</t>
  </si>
  <si>
    <t>Unincorporated or Temporary ECO (released)</t>
  </si>
  <si>
    <t>Document #</t>
  </si>
  <si>
    <t>Source Controlled Drawing (SCD)?</t>
  </si>
  <si>
    <t>Finding Summary / Details</t>
  </si>
  <si>
    <t>Findings Summary / Details</t>
  </si>
  <si>
    <t>Functional Test Controlling Doc #</t>
  </si>
  <si>
    <t>Functional Test Controlling Doc Title</t>
  </si>
  <si>
    <t>Supplier Name</t>
  </si>
  <si>
    <t>Inspection Date</t>
  </si>
  <si>
    <t>Defect Code</t>
  </si>
  <si>
    <t>Reject Origin Code</t>
  </si>
  <si>
    <t>Disposition Code</t>
  </si>
  <si>
    <t>Rejected Quantity</t>
  </si>
  <si>
    <t>CAR ID #</t>
  </si>
  <si>
    <t>CAR Type</t>
  </si>
  <si>
    <t>Direct Cause</t>
  </si>
  <si>
    <t>Finding / Event Date</t>
  </si>
  <si>
    <t>Finding / Event</t>
  </si>
  <si>
    <t>Reject Quantity</t>
  </si>
  <si>
    <t>Root Cause</t>
  </si>
  <si>
    <t>Supplier Company</t>
  </si>
  <si>
    <t>Drawing Review Finding Summary / Detail</t>
  </si>
  <si>
    <t>Unique ID</t>
  </si>
  <si>
    <t>KC / PC Description</t>
  </si>
  <si>
    <t>CTQ(S)</t>
  </si>
  <si>
    <t>Drawing Zone</t>
  </si>
  <si>
    <t>Type</t>
  </si>
  <si>
    <t>KC Minimum</t>
  </si>
  <si>
    <t>KC Target</t>
  </si>
  <si>
    <t>KC Maximum</t>
  </si>
  <si>
    <t>Data Received Date</t>
  </si>
  <si>
    <t>CP</t>
  </si>
  <si>
    <t>CPk</t>
  </si>
  <si>
    <t>Sample Size</t>
  </si>
  <si>
    <t>Mean Value</t>
  </si>
  <si>
    <t>Standard Deviation</t>
  </si>
  <si>
    <t>Process in Control Indicator</t>
  </si>
  <si>
    <t>Other Finding Summary / Detail</t>
  </si>
  <si>
    <t>Feature Location</t>
  </si>
  <si>
    <t>ISC Project # :</t>
  </si>
  <si>
    <t>Project Name:</t>
  </si>
  <si>
    <t>Engineering PE:</t>
  </si>
  <si>
    <t>ISC CM:</t>
  </si>
  <si>
    <t>Denote field to document FAA Category rating if desired.</t>
  </si>
  <si>
    <t>Added two columns to document closure of V&amp;V plan items.</t>
  </si>
  <si>
    <t>V&amp;V Plan Closure Date</t>
  </si>
  <si>
    <t>V&amp;V Plan Status / Closure Summary</t>
  </si>
  <si>
    <t>Document any attribute or information you desire to facilitate completion of the EPA.  If you determine FAA Category Code (optional) place it here as: Cat 1, Cat 2, or Cat 3, per the guidelines in AG-5627.</t>
  </si>
  <si>
    <t>Document any attribute or information you desire to facilitate completion of the EPA.</t>
  </si>
  <si>
    <t>Document closure of the V&amp;V plan or status as appropriate.  Document objective evidence like ECO's, reports, etc. as much as possible.  If no V&amp;V plan requirements, insert N/A in this column.</t>
  </si>
  <si>
    <t>Date that the V&amp;V Plan was closed for this P/N.  If there were not any V&amp;V plan requirements, insert the EPA approval date.</t>
  </si>
  <si>
    <t>Date</t>
  </si>
  <si>
    <t>Update Instructions tab.</t>
  </si>
  <si>
    <t>The intent is for E&amp;T Engineering to only provide the Validation Plan tab to focus communications to the transition team.</t>
  </si>
  <si>
    <t>Based on the data findings and your analysis, make a recommendation of whether or not a TDR is required.</t>
  </si>
  <si>
    <t>Meet with the appropriate Chief Engineer(s) to review the data and recommendations for approval.</t>
  </si>
  <si>
    <t>Document EPA approval in column Y.  If a TDR is required, first conduct it and incorporate the results in the EPA, prior to entering the approval date.</t>
  </si>
  <si>
    <t>Archive the EPA file per current E&amp;T guidelines.  Currently that is in the project folder on the Value Engineering shared drive: \\AZ18ST1273\AES</t>
  </si>
  <si>
    <t>Determine if parts are in KC Db and if so collect the data or a summary of the data and analyze for potential issues.  In particular identify CPk's of less than 1.33.  Investigate to see if Quality has an improvement plan in place to identify the drivers of the low CPk and improve..</t>
  </si>
  <si>
    <t>Revise content of Std Terms tab.</t>
  </si>
  <si>
    <t>Add Side by Side (SBS) V&amp;V plan requirement.</t>
  </si>
  <si>
    <t>Autopopulated based on the Doc TEC Code entered in previous column.  Uses the Access Control Category description associated to the Doc TEC Code.  Use the information in this column to control distribution of the EPA in compliance with Export control laws.</t>
  </si>
  <si>
    <t>Contract Restricted SAP Plant Codes</t>
  </si>
  <si>
    <t>Contract Restriction</t>
  </si>
  <si>
    <t>CONUS Only</t>
  </si>
  <si>
    <t>DOD Contract Restriction</t>
  </si>
  <si>
    <t>N/A</t>
  </si>
  <si>
    <t>Autopopulated based on the SAP Plant Code entered in previous column.  If the output is "CONUS Only", this P/N's data is DOD contract restricted to US Citizens in the continginous 48 US States only.</t>
  </si>
  <si>
    <t>None; autopopulated based on the table in the "Std Terms" tab.</t>
  </si>
  <si>
    <t>Added columns to input SAP Plant codes and autopopulate next column with contract restrictions.</t>
  </si>
  <si>
    <t>Make the EPA tab link on the detail tabs span the entire width of the data entry area.  Freeze panes at intersection of P/N &amp; header columns.</t>
  </si>
  <si>
    <t>Revise as required to correlate with Web EPA changes previously approved by engineering ISC Support team including mandatory / optional column requirements, and V&amp;V plan categories.</t>
  </si>
  <si>
    <t>Added columns to input Doc TEC codes and autopopulate next column with export Access Control Category (export restriction).</t>
  </si>
  <si>
    <t>Difficult Specs</t>
  </si>
  <si>
    <t>SBS</t>
  </si>
  <si>
    <t>Specs Requiring APSL Approval</t>
  </si>
  <si>
    <t>7 16</t>
  </si>
  <si>
    <t>PRA</t>
  </si>
  <si>
    <t>STRUCTURE</t>
  </si>
  <si>
    <t>Source Controlled(ASL) / Controlled Source (SCS)/ Fixed Process</t>
  </si>
  <si>
    <t>Torrance Specific artifacts &amp; where found</t>
  </si>
  <si>
    <t>Material Test Requirements/STICS?</t>
  </si>
  <si>
    <t>Engineering Source 
 Approval</t>
  </si>
  <si>
    <t>Drawing Revision</t>
  </si>
  <si>
    <t>Spec Name</t>
  </si>
  <si>
    <t>Spec Title</t>
  </si>
  <si>
    <t>Spec Revision</t>
  </si>
  <si>
    <t>Spec Comment</t>
  </si>
  <si>
    <t>BOM levels to data mine:</t>
  </si>
  <si>
    <t>Yes</t>
  </si>
  <si>
    <t>No</t>
  </si>
  <si>
    <t>Parameters for Data Mining:</t>
  </si>
  <si>
    <t>Needed Charge numbers:</t>
  </si>
  <si>
    <t>EEMDZZE5</t>
  </si>
  <si>
    <t>ENGPR1</t>
  </si>
  <si>
    <t>Project</t>
  </si>
  <si>
    <t>Charge number</t>
  </si>
  <si>
    <t>WorkCenter</t>
  </si>
  <si>
    <t>Activity</t>
  </si>
  <si>
    <t>Plant</t>
  </si>
  <si>
    <t>PR CM support</t>
  </si>
  <si>
    <t>PR Eng support</t>
  </si>
  <si>
    <t>Work: (hrs)</t>
  </si>
  <si>
    <t>SUP001</t>
  </si>
  <si>
    <t>EECMZZE4</t>
  </si>
  <si>
    <t>How deep into the BOM you want data mining performed.  Zero means you just want data mining on the transition PN, a five means we look at all the levels available on the PDM EBOM tab.</t>
  </si>
  <si>
    <t>How deep into the BOM you want ERS reports pulled.  Zero means you just want data mining on the transition PN, a five means we look at all the levels available on the PDM EBOM tab.</t>
  </si>
  <si>
    <t>BOM levels to pull ERS reports:</t>
  </si>
  <si>
    <t>EESYZZE5</t>
  </si>
  <si>
    <t>PR Sys Eng support</t>
  </si>
  <si>
    <t>HEC</t>
  </si>
  <si>
    <t xml:space="preserve">Typical SBS Comparison Criteria for Mechanical Parts from AG-5627 </t>
  </si>
  <si>
    <t>Site</t>
  </si>
  <si>
    <t xml:space="preserve">Evaluator: </t>
  </si>
  <si>
    <t>Date:</t>
  </si>
  <si>
    <t>Part Number:</t>
  </si>
  <si>
    <t>Is the part fully deburred? Holes, edges, etc..</t>
  </si>
  <si>
    <t>Is the part the same color?</t>
  </si>
  <si>
    <t xml:space="preserve">Does the part have all the features of the reference part? </t>
  </si>
  <si>
    <t xml:space="preserve">Does the part surface finish appear same as the reference part? </t>
  </si>
  <si>
    <t>Does the part feel to be the same weight?</t>
  </si>
  <si>
    <t>Are internal passages clear?</t>
  </si>
  <si>
    <t>Are there any broken taps or drills embed in the part?</t>
  </si>
  <si>
    <t xml:space="preserve"> Is the overspray similar </t>
  </si>
  <si>
    <t>Is there evidence of peen when and where required?</t>
  </si>
  <si>
    <t>Are areas of requiring masking free of peen?</t>
  </si>
  <si>
    <t>Do angles appear to be the same?</t>
  </si>
  <si>
    <t>Do the features appear to line up in the same place?</t>
  </si>
  <si>
    <t>Do gear teeth appear to line up with each other and have the same pitch, etc..?</t>
  </si>
  <si>
    <t>Does the marking appear to match between the two parts?</t>
  </si>
  <si>
    <t>Do threads appear to be the same pitch, length, form and direction?</t>
  </si>
  <si>
    <t>Is there anything that looks different? If so please contact Transition E&amp;T Team for futher review/ approval.</t>
  </si>
  <si>
    <t>Project Engineer</t>
  </si>
  <si>
    <t>Transition project number</t>
  </si>
  <si>
    <t>Project Name</t>
  </si>
  <si>
    <t>Project Manger</t>
  </si>
  <si>
    <t>Receiving Site</t>
  </si>
  <si>
    <t>Controlling Documents TEC</t>
  </si>
  <si>
    <t>End use Applications or Platforms</t>
  </si>
  <si>
    <t>Mat'l testing or STICS</t>
  </si>
  <si>
    <t>Unincorporated Changes?</t>
  </si>
  <si>
    <t>In Progress Changes?</t>
  </si>
  <si>
    <t>Difficult Specs?</t>
  </si>
  <si>
    <t>Drawing Review Findings</t>
  </si>
  <si>
    <t>Functional Testing Required?</t>
  </si>
  <si>
    <t>F</t>
  </si>
  <si>
    <t>Added RASTP elegibility, RASTP List and related macros to evaluate parts list for Risk Adjusted STP process</t>
  </si>
  <si>
    <t>Source controlled or controlled source?</t>
  </si>
  <si>
    <t>Before starting an EPA, confirm you have the lastest revision document, or the revision level specified by the PSE Project Lead.</t>
  </si>
  <si>
    <t>Distribute Validation Plan to the project core team.</t>
  </si>
  <si>
    <t>Component description
 (From Aero PDM)</t>
  </si>
  <si>
    <t>Transition Part Drawing Number (Aero PDM document Name)</t>
  </si>
  <si>
    <t>Design Authority Site/ Vault</t>
  </si>
  <si>
    <t>CDA Cage code</t>
  </si>
  <si>
    <t>Last Received Date</t>
  </si>
  <si>
    <t>Platform</t>
  </si>
  <si>
    <t>Design Authority COE</t>
  </si>
  <si>
    <t>Design Authority Engineer</t>
  </si>
  <si>
    <t>Part Family</t>
  </si>
  <si>
    <t>Sub-Family</t>
  </si>
  <si>
    <t>Material Type</t>
  </si>
  <si>
    <t>Commodity (SCO Description)</t>
  </si>
  <si>
    <t>Make/Buy</t>
  </si>
  <si>
    <t>Current Supplier</t>
  </si>
  <si>
    <t>Current Supplier DUNS#</t>
  </si>
  <si>
    <t xml:space="preserve">Commodity Manager </t>
  </si>
  <si>
    <t xml:space="preserve"> Current Supplier GMP</t>
  </si>
  <si>
    <t>Current Supplier Country</t>
  </si>
  <si>
    <t>“Majority” HON Manufacturing Site</t>
  </si>
  <si>
    <t>Other HON Manufacturing Site</t>
  </si>
  <si>
    <t>Majority HON site ID</t>
  </si>
  <si>
    <t>Contract ID</t>
  </si>
  <si>
    <t xml:space="preserve">Contract Expiration Date </t>
  </si>
  <si>
    <t>AER COE (Supplier)</t>
  </si>
  <si>
    <t xml:space="preserve">Inventory </t>
  </si>
  <si>
    <t>Historical Demand 
(36 Months)</t>
  </si>
  <si>
    <t>12 month Demand
EAU (Estimated Annual Usage)</t>
  </si>
  <si>
    <t xml:space="preserve">Current Year to Yr5 Demand
EAU (Estimated Annual Usage)
</t>
  </si>
  <si>
    <t>Potential years of supply</t>
  </si>
  <si>
    <t>Baseline Price $</t>
  </si>
  <si>
    <t>Contract Price $</t>
  </si>
  <si>
    <t>Last Price Paid $</t>
  </si>
  <si>
    <t>Calculated Price (For Spend)</t>
  </si>
  <si>
    <t>12 Mo Spend</t>
  </si>
  <si>
    <t>Dual Sourced Supplier (Current year)</t>
  </si>
  <si>
    <t>Alternate Source Supplier</t>
  </si>
  <si>
    <t>Current Project- ST &amp; NPI</t>
  </si>
  <si>
    <t>Project Owner</t>
  </si>
  <si>
    <t>Phase of project</t>
  </si>
  <si>
    <t>Current Project - VE / Others</t>
  </si>
  <si>
    <t>VE project Phase</t>
  </si>
  <si>
    <t>VMI information</t>
  </si>
  <si>
    <t>TEC</t>
  </si>
  <si>
    <t>Controlling Document TEC</t>
  </si>
  <si>
    <t>Component Number
Scope Part Number</t>
  </si>
  <si>
    <t>Consolidated Parts List (from ISC)</t>
  </si>
  <si>
    <t>Specs Requiring APSL Approval?</t>
  </si>
  <si>
    <t>Scope Parts Info</t>
  </si>
  <si>
    <t>Quality info</t>
  </si>
  <si>
    <t>PSE PRA Rating</t>
  </si>
  <si>
    <t>RASTP Eligible?</t>
  </si>
  <si>
    <t>M&amp;PE Engineer:</t>
  </si>
  <si>
    <t>SQE:</t>
  </si>
  <si>
    <t>ME:</t>
  </si>
  <si>
    <t>ISC PM:</t>
  </si>
  <si>
    <t>KC:</t>
  </si>
  <si>
    <t>EI:</t>
  </si>
  <si>
    <t>SC6016 rated?</t>
  </si>
  <si>
    <t>Upper Level Structure P/N</t>
  </si>
  <si>
    <t>Findings and Chief review</t>
  </si>
  <si>
    <t>EPA Due Dilligence Matrix</t>
  </si>
  <si>
    <t>ETG Inputs Available?</t>
  </si>
  <si>
    <t>Rate risk to Transition due to technical / manufacturing complexity</t>
  </si>
  <si>
    <t>Explain reasons for transition risk rating if not "low" in previous column (risk statement)</t>
  </si>
  <si>
    <t>Suggest mitigations for transition risk rating if not "low" in previous columns</t>
  </si>
  <si>
    <t>Compliance to Aero Standards?</t>
  </si>
  <si>
    <t>Supplier Capabilities that Must Be Verified by Sourcing, Quality or M&amp;PE</t>
  </si>
  <si>
    <t>Drawing changes that MUST be made.</t>
  </si>
  <si>
    <t>Optional drawing updates
(If a drawing change is made, these changes should be made also)</t>
  </si>
  <si>
    <t>ETG (Electronic Task Group) Inputs</t>
  </si>
  <si>
    <t>Heading</t>
  </si>
  <si>
    <r>
      <t xml:space="preserve">The </t>
    </r>
    <r>
      <rPr>
        <b/>
        <sz val="11"/>
        <color indexed="8"/>
        <rFont val="Arial"/>
        <family val="2"/>
      </rPr>
      <t>Engineering Part Assessment (EPA)</t>
    </r>
    <r>
      <rPr>
        <sz val="11"/>
        <color indexed="8"/>
        <rFont val="Arial"/>
        <family val="2"/>
      </rPr>
      <t xml:space="preserve"> is a tool used by Engineering and Technology PSE Engineering to identify and document specific technical risks of a part or component, and to develop mitigation plans for transitioning or repositioning the part or component.  After all technical data required by the EPA has been collected and documented, it is analyzed by Engineering and specific risks and mitigation actions are documented.  It is then reviewed by the Chief Engineers for each site, where agreement is reached as to whether a formal Transition Design Review (TDR)  is required.</t>
    </r>
  </si>
  <si>
    <t>Customer Contract Technical Requirements Not on Print.</t>
  </si>
  <si>
    <t>Technical Requirement Details</t>
  </si>
  <si>
    <t>APSL Spec?</t>
  </si>
  <si>
    <t>Difficult 
 Spec?</t>
  </si>
  <si>
    <t>APSL &amp; Difficult Specs</t>
  </si>
  <si>
    <t>Other Drawing Review Findings?</t>
  </si>
  <si>
    <t>Metallurgical Test Requirement (MTR) per SCS</t>
  </si>
  <si>
    <t>Funtional Test Requirements per SCS</t>
  </si>
  <si>
    <t>Material Analysis Details per M&amp;PE</t>
  </si>
  <si>
    <t>OneSource Quality Details per SQE</t>
  </si>
  <si>
    <t>OneSource Quality Data per SQE?</t>
  </si>
  <si>
    <t>Functional Test Req's per DWG?</t>
  </si>
  <si>
    <t>Fixed Process Requirements per SCS</t>
  </si>
  <si>
    <t>ASL, SCS &amp; SCD Documents for  MTR, STICs, FTR, &amp; Fixed Process Requirements</t>
  </si>
  <si>
    <t>Substantiation Test Instruction  (STI) Number per SCS</t>
  </si>
  <si>
    <t>Specification or PX Number per SCS</t>
  </si>
  <si>
    <t>Substantiation Requirements per DWG note?</t>
  </si>
  <si>
    <t>Functional Test Requirements per DWG note?</t>
  </si>
  <si>
    <t>ASL?</t>
  </si>
  <si>
    <t>Substantiation Req's per DWG?</t>
  </si>
  <si>
    <t>eCats Details per SQE</t>
  </si>
  <si>
    <t>eCATS Data per SQE?</t>
  </si>
  <si>
    <t>Key Characteristics (KC) Database Findings per SQE</t>
  </si>
  <si>
    <t>Customer Service Board (CSB) Details</t>
  </si>
  <si>
    <t>Engineering 'Critical to Quality' (CTQ) Details</t>
  </si>
  <si>
    <t>Any Additional PE Findings or Details to Note</t>
  </si>
  <si>
    <t>Design Report Details</t>
  </si>
  <si>
    <t>G</t>
  </si>
  <si>
    <t>Total Revision to incorporate E-EPA and simplify format</t>
  </si>
  <si>
    <t>Engineering Drawing and Design Details</t>
  </si>
  <si>
    <t>Electronic EPA (E-EPA) Risk Factor Details</t>
  </si>
  <si>
    <t>Document Export Restriction - Export License Required?</t>
  </si>
  <si>
    <r>
      <t>The</t>
    </r>
    <r>
      <rPr>
        <b/>
        <sz val="11"/>
        <color indexed="8"/>
        <rFont val="Arial"/>
        <family val="2"/>
      </rPr>
      <t xml:space="preserve"> Transition Design Review (TDR)</t>
    </r>
    <r>
      <rPr>
        <sz val="11"/>
        <color indexed="8"/>
        <rFont val="Arial"/>
        <family val="2"/>
      </rPr>
      <t xml:space="preserve"> is generally required for higher risk hardware such as hardware that is Source Control, Controlled Source/Fixed Process, or where EPA data indicates the design intent (drawing and/or manufacturing) has not been met.  The TDR utilizes the EPA data in a formal presentation to all key stakeholders which includes  Engineering, Quality, M&amp;PE, Manufacturing, Procurement, Transition Managers, and others as necessary.  The formal TDR documents the part or part family specific technical risks and mitigation's , and finally a validation plan for ensuring all risks and mitigation's are considered and agreed upon by the stakeholders prior to proceeding with the transition.</t>
    </r>
  </si>
  <si>
    <t xml:space="preserve">This is an Internal HON Engineering form.  </t>
  </si>
  <si>
    <t>Tabs can be added (or hidden) for additional detail data, but should be referenced in the EPA sheet.</t>
  </si>
  <si>
    <t>Substantiation Requirements per DWG note</t>
  </si>
  <si>
    <t>Functional Test Requirements per DWG note</t>
  </si>
  <si>
    <t>Engineering Specified Additional FAIR Requirements</t>
  </si>
  <si>
    <t>Measurement System Evaluation (MSE) Requirement</t>
  </si>
  <si>
    <t>Engineering Specified Additional LAIR Requirements</t>
  </si>
  <si>
    <t>Side-By-Side Required?</t>
  </si>
  <si>
    <t>Engineering Final Approval Required?</t>
  </si>
  <si>
    <t>Engineering Specified DWG Change Requirements</t>
  </si>
  <si>
    <t>Engineering Specified Additional Test or Validation Requirements</t>
  </si>
  <si>
    <t>Platform or End Item</t>
  </si>
  <si>
    <t>Consolidated Parts List (from ISC or GS&amp;I)</t>
  </si>
  <si>
    <t>Printed Board Hardware?</t>
  </si>
  <si>
    <t>Circuit Card Assembly (PBA) Hardware?</t>
  </si>
  <si>
    <t>Cable &amp; Harness Hardware?</t>
  </si>
  <si>
    <t>PRA Ratings and RASTP</t>
  </si>
  <si>
    <t>Findings Summary</t>
  </si>
  <si>
    <t>Material Test (MTR), STICs, FTR, or FPR per SCS?</t>
  </si>
  <si>
    <t>SVD Required?</t>
  </si>
  <si>
    <t>DWG Update Required?</t>
  </si>
  <si>
    <t>SS2 / SS1 Elevation Required?</t>
  </si>
  <si>
    <t>Evaluate scope for RASTP eligibility.</t>
  </si>
  <si>
    <t>Collect &amp; analyze the required data as noted in the EPA tab and linked tabs.</t>
  </si>
  <si>
    <t>Populate the Validation Plan tab based upon analysis of the data.</t>
  </si>
  <si>
    <t>M&amp;PE</t>
  </si>
  <si>
    <t>ISC or GS&amp;I Consolidate parts List</t>
  </si>
  <si>
    <t xml:space="preserve">PE </t>
  </si>
  <si>
    <t>ISC Parts List</t>
  </si>
  <si>
    <t xml:space="preserve">Mandatory or Optional field?  </t>
  </si>
  <si>
    <t>Responsible Function:</t>
  </si>
  <si>
    <t>Guidance</t>
  </si>
  <si>
    <t>Findings and Approvals Section</t>
  </si>
  <si>
    <t>Additional Electronic EPA (E-EPA) Inputs Section</t>
  </si>
  <si>
    <t>Engineering Parts Assessment (EPA) Section</t>
  </si>
  <si>
    <t>SQE Inputs Section</t>
  </si>
  <si>
    <t>PRA and RASTP Section</t>
  </si>
  <si>
    <t>SQE</t>
  </si>
  <si>
    <t>ME</t>
  </si>
  <si>
    <t>PE</t>
  </si>
  <si>
    <t>PM</t>
  </si>
  <si>
    <t>M^PE</t>
  </si>
  <si>
    <t>PE w/ Chief</t>
  </si>
  <si>
    <t>SC6016 SVD Required - Type?</t>
  </si>
  <si>
    <t>PE w/ COE DA</t>
  </si>
  <si>
    <t>Vendor Item / VICD?</t>
  </si>
  <si>
    <t>Validation Plan Summary</t>
  </si>
  <si>
    <t>Controlling Doc TEC</t>
  </si>
  <si>
    <t>Fixed Process required per DWG or Other doc</t>
  </si>
  <si>
    <t>PSE Risk Rating</t>
  </si>
  <si>
    <t>RASTP elegible?</t>
  </si>
  <si>
    <t>RASTP Worksheet</t>
  </si>
  <si>
    <t>ASL / SCS / SCD?</t>
  </si>
  <si>
    <t>Part Specific Data?</t>
  </si>
  <si>
    <t>IPDS Phase of Part</t>
  </si>
  <si>
    <t>FAA Category</t>
  </si>
  <si>
    <t>Electronic Part Specific Data Details</t>
  </si>
  <si>
    <t>List Mandatory DWG Changes</t>
  </si>
  <si>
    <t>All notes correct &amp; accruate?</t>
  </si>
  <si>
    <t>All dimensions &amp; tolerances correct?</t>
  </si>
  <si>
    <t>All CTQ parts characteristics on drawing?</t>
  </si>
  <si>
    <t>Is E&amp;T support predicted?</t>
  </si>
  <si>
    <t>Chief approval</t>
  </si>
  <si>
    <t>APSL Specs?
(Yes does NOT automatically disquality from RASTP)</t>
  </si>
  <si>
    <t>PRA Ratings</t>
  </si>
  <si>
    <t>RASTP Eligible?
(From RASTP Worksheet)</t>
  </si>
  <si>
    <t>Other Comments?</t>
  </si>
  <si>
    <t>ASL, SCS, SCD?</t>
  </si>
  <si>
    <t>Basic Validation / Test Plan</t>
  </si>
  <si>
    <t>List Any Additional required Tests or Inspections per Engineering</t>
  </si>
  <si>
    <t>Chief Engineer</t>
  </si>
  <si>
    <t>HEC and TEC Details</t>
  </si>
  <si>
    <t>Export Control Details</t>
  </si>
  <si>
    <t>ASL or SCS?</t>
  </si>
  <si>
    <t>EPA Chief Approval Date</t>
  </si>
  <si>
    <t>Validation and Verification Plan Details and Requirements (DTP)</t>
  </si>
  <si>
    <t>Component description</t>
  </si>
  <si>
    <t>Transition Part Drawing Number</t>
  </si>
  <si>
    <t>Component Number /
Scope Part Number</t>
  </si>
  <si>
    <t>Design Authority Engineer or POC</t>
  </si>
  <si>
    <t>Engineering Contacts</t>
  </si>
  <si>
    <t>Current released REV</t>
  </si>
  <si>
    <t>H</t>
  </si>
  <si>
    <t>Adde DWG number and REV # columns to EPA Input tab</t>
  </si>
  <si>
    <t>BOM Level</t>
  </si>
  <si>
    <t>J</t>
  </si>
  <si>
    <t>Added BOM Level column.</t>
  </si>
  <si>
    <t>EPA Start Date</t>
  </si>
  <si>
    <t>ETG Inputs</t>
  </si>
  <si>
    <t>List non-compliances to standards if precious column is No  
Blank otherwise.</t>
  </si>
  <si>
    <t>All Parts and Materials Defined on Drawing, Parts List, Specs?</t>
  </si>
  <si>
    <t>Recommended Supplier</t>
  </si>
  <si>
    <t>Prohibited Suppliers and List Reasons for Each</t>
  </si>
  <si>
    <t>Recommend IST? (Yes/No)</t>
  </si>
  <si>
    <t>Mixed Metallurgy Re-Qualification Required? (Yes/No)</t>
  </si>
  <si>
    <t>Re-balling Re-Qualification Required? (Yes/No)</t>
  </si>
  <si>
    <t>Material Compatibility Re-Qualification Required? (Yes/No)</t>
  </si>
  <si>
    <t>New Harness Drawings Recommended? (Yes/No)</t>
  </si>
  <si>
    <t>New Harness Fixtures Recommended? (Yes/No)</t>
  </si>
  <si>
    <t>Mandatory Drawing Change? (Yes/No)</t>
  </si>
  <si>
    <t>K</t>
  </si>
  <si>
    <t>updated ETG analysis tab and link in EPA Input and Summary</t>
  </si>
  <si>
    <t>L</t>
  </si>
  <si>
    <t>3D Model is validated and correct?</t>
  </si>
  <si>
    <t>3D Model and Rev letter referenced on drawing?</t>
  </si>
  <si>
    <t>3D Models avalaible in Teamcenter?</t>
  </si>
  <si>
    <t xml:space="preserve">3D Model needs to be added to drawing? </t>
  </si>
  <si>
    <t>Gerber files are available (from Honeywell or PB supplier)?</t>
  </si>
  <si>
    <t>3D Model needs to be generated?</t>
  </si>
  <si>
    <t>Is drawing referencing HGS1003 spec? Design Classification Class 2 or higher?</t>
  </si>
  <si>
    <t>Description 20</t>
  </si>
  <si>
    <t>Part Number 20</t>
  </si>
  <si>
    <t>Site 20</t>
  </si>
  <si>
    <t>End Item 20</t>
  </si>
  <si>
    <t>EI#:</t>
  </si>
  <si>
    <t>C/N</t>
  </si>
  <si>
    <t>Project Names</t>
  </si>
  <si>
    <t>See example 3035602-111</t>
  </si>
  <si>
    <t>HGS1003 must be on the print.  Class 2 or higher.</t>
  </si>
  <si>
    <t>Applies to all MECHANICAL sites</t>
  </si>
  <si>
    <t>Unincorporated ECOs,  TECOs, Deviations or Waivers?</t>
  </si>
  <si>
    <t>Identify any unincorporated ECN's, Temporary ECO (TECO) Deviations or Waivers</t>
  </si>
  <si>
    <t>Unincorporated ECNs,  TECOs, Deviations or Waivers?</t>
  </si>
  <si>
    <t>Added 3-D Model columns, added TCO, changed ECO to ECN</t>
  </si>
  <si>
    <t>In Process ECN's, Alerts?</t>
  </si>
  <si>
    <t>In Process ECNs, Alerts?</t>
  </si>
  <si>
    <t>Identify any Alerts or in process CR's, ECNs, Alerts, or other controlling document changes in process.</t>
  </si>
  <si>
    <t>In Process ECN's, Alerts, etc.</t>
  </si>
  <si>
    <t>Revision: -L-  08/13/2018</t>
  </si>
  <si>
    <t>PCN</t>
  </si>
  <si>
    <t>M</t>
  </si>
  <si>
    <t>Added EPA for Sourcing tab</t>
  </si>
  <si>
    <t>In Process ECN's ?
(list ECN #)</t>
  </si>
  <si>
    <t>Exit Supplier Name</t>
  </si>
  <si>
    <t>BRYANT RUBBER CORP.</t>
  </si>
  <si>
    <t xml:space="preserve">DUMMY PART EL3030002-1
 ENGINE ASSEMBLY TURBOFAN; AS907-2-1G (GULFSTREAM G280) 3030002-2
 ENGINE ASSEMBLY TURBOFAN; AS907-2-1G (GULFSTREAM G280) 3030002-1
 ENGINE A/C TURBOFAN 3030020-3
 ENGINE A/C TURBOFAN 3030020-2
 ENGINE A/C TURBOFAN 3030001-2
 ENGINE A/C TURBOFAN 3030001-1
 ENGINE ASSY TURBOFAN; AS907-3-1E, EMBRAER 70040119-1
 ENGINE A/C TURBOFAN 3030001-3
 ENGINE ASSEMBLY TURBOFAN; AS907-2-1S CESSNA AX 70041011-1
 ENGINE ASSEMBLY TURBOFAN; AS907-2-1A - BOMBARDIER CHALLENGER 350 70040702-1
 ENGINE ASSEMBLY TURBOFAN; AS907-2-1A - BOMBARDIER CHALLENGER 350 70040702-2
 POWER GROUP ENG 3030200-5
 ENGINE POWER GROUP, TURBO-FAN, AS907 3030200-6
 ENGINE ASSEMBLY TURBOFAN; AS907-1-1A (BOMBARDIER CHALLENGER 300) 3030001-4
 ENGINE A/C TURBOFAN 3030020-4
</t>
  </si>
  <si>
    <t>3038242-1</t>
  </si>
  <si>
    <t>SEAL SBV OUT LARGE</t>
  </si>
  <si>
    <t>3038243-1</t>
  </si>
  <si>
    <t>SEAL SBV OUT TRIM</t>
  </si>
  <si>
    <t xml:space="preserve">SUPPRESSOR KIT 830537-2
 SUPPRESSOR KIT 830537-1
 SUPPRESSOR OUTL 2341160-3-1
 RETROFIT, PARTS KIT, INFRARED SUPPRESSOR 830537-2
 RETROFIT, PARTS KIT, INFRARED SUPPRESSOR 830537-1
 RETROFIT PARTS KIT, INFRARED SUPPRESSOR 830542-7
 RETROFIT PARTS KIT, INFRARED SUPPRESSOR 830542-6
 SUPPRESSOR OUTL 2341160-8-1
 SUPPRESSOR OUTL 2341160-7-1
 SUPPRESSOR OUTL 2341160-6-1
 SUPPRESSOR OUTL 2341160-5-1
 SUPPRESSOR KIT 830537-2
 SUPPRESSOR KIT 830537-1
 SUPPRESSOR OUTL 2341160-3-1
 SUPPRESSOR OUTL 2341160-4-1
 RETROFIT, PARTS KIT, INFRARED SUPPRESSOR 830537-2
 RETROFIT, PARTS KIT, INFRARED SUPPRESSOR 830537-1
 RETROFIT PARTS KIT, INFRARED SUPPRESSOR 830542-7
 RETROFIT PARTS KIT, INFRARED SUPPRESSOR 830542-6
 SUPPRESSOR OUTL 2341160-8-1
 SUPPRESSOR OUTL 2341160-6-1
 SUPPRESSOR OUTL 2341160-5-1
 RETROFIT PARTS KIT, INFRARED SUPPRESSOR 830542-7
 RETROFIT PARTS KIT, INFRARED SUPPRESSOR 830542-6
 SUPPRESSOR OUTL 2341160-8-1
 SUPPRESSOR OUTL 2341160-7-1
 RETROFIT PARTS KIT, INFRARED SUPPRESSOR 830542-7
 RETROFIT PARTS KIT, INFRARED SUPPRESSOR 830542-6
 SUPPRESSOR OUTL 2341160-8-1
 SUPPRESSOR OUTL 2341160-7-1
 SUPPRESSOR OUTL 2341160-3-1
 SUPPRESSOR ASSY, INFRARED 2341161-6
 SUPPRESSOR ASSY, INFRARED 2341161-5
 SUPPRESSOR OUTL 2341160-4-1
 SUPPRESSOR OUTL 2341160-6-1
 SUPPRESSOR OUTL 2341160-5-1
 SUPPRESSOR OUTL 2341160-3-1
 SUPPRESSOR ASSY, INFRARED 2341161-6
 SUPPRESSOR ASSY, INFRARED 2341161-5
 SUPPRESSOR OUTL 2341160-4-1
 SUPPRESSOR OUTL 2341160-6-1
 SUPPRESSOR OUTL 2341160-5-1
 RETROFIT PARTS KIT, INFRARED SUPPRESSOR 830542-7
 RETROFIT PARTS KIT, INFRARED SUPPRESSOR 830542-6
 RETROFIT PARTS KIT, INFRARED SUPPRESSOR 830542-7
 RETROFIT PARTS KIT, INFRARED SUPPRESSOR 830542-6
 RETROFIT PARTS KIT, INFRARED SUPPRESSOR 830542-7
 RETROFIT PARTS KIT, INFRARED SUPPRESSOR 830542-6
 RETROFIT PARTS KIT, INFRARED SUPPRESSOR 830542-7
 RETROFIT PARTS KIT, INFRARED SUPPRESSOR 830542-6
 RETROFIT PARTS KIT, INFRARED SUPPRESSOR 830542-7
 RETROFIT PARTS KIT, INFRARED SUPPRESSOR 830542-6
 SUPPRESSOR OUTL 2341160-3-1
 PARTS KIT, INFRARED SUPPRESSOR 830537-6
 PARTS KIT, INFRARED SUPPRESSOR 830537-5
 PARTS KIT, INFRARED SUPPRESSOR 830537-4
 PARTS KIT, INFRARED SUPPRESSOR 830537-3
 SUPPRESSOR OUTL 2341160-8-1
 SUPPRESSOR OUTL 2341160-6-1
 SUPPRESSOR OUTL 2341160-5-1
 RETROFIT PARTS KIT, INFRARED SUPPRESSOR 830542-7
 RETROFIT PARTS KIT, INFRARED SUPPRESSOR 830542-6
 SUPPRESSOR OUTL 2341160-3-1
 SUPPRESSOR OUTL 2341160-4-1
 PARTS KIT, INFRARED SUPPRESSOR 830537-6
 PARTS KIT, INFRARED SUPPRESSOR 830537-5
 PARTS KIT, INFRARED SUPPRESSOR 830537-4
 PARTS KIT, INFRARED SUPPRESSOR 830537-3
 SUPPRESSOR OUTL 2341160-8-1
 SUPPRESSOR OUTL 2341160-7-1
 SUPPRESSOR OUTL 2341160-6-1
 SUPPRESSOR OUTL 2341160-5-1
</t>
  </si>
  <si>
    <t>2306140-1</t>
  </si>
  <si>
    <t>SEAL, SIDE</t>
  </si>
  <si>
    <t xml:space="preserve">16.94 X 11.00-5 RTR BRAKE 2608812-11-R
 16.94 X 11.00-5 RTR BRAKE 2608812-10-R
 INACTIVE BRAKE,MULTIPLE DISK 2612412-1Q
 INACTIVE 5 RTR BRAKE 2608812-4-R
 CANCELLED 4 RTR BRAKE 2612422-1
 CANCELLED 5 RTR BRAKE 2612402-1
 CANCELED,BRAKE ASSEMBLY 2608812-9
 CANCELED,BRAKE ASSEMBLY 2608812-8
 16.94 X 11.00-5 RTR BRAKE 2608812-7-R
 16.94 X 11.00-5 RTR BRAKE 2608812-6-R
 OBSOLETE 5 RTR BRAKE 2612852-1Q
 INACTIVE OBSOLETE 5 RTR B 2612852-1
</t>
  </si>
  <si>
    <t>2608972-254</t>
  </si>
  <si>
    <t>SEAL,GREASE</t>
  </si>
  <si>
    <t xml:space="preserve">INACTIVE 5 ROTOR BRAKE 2611202-1
 19.44 X 12.99-6 RTR BRAKE 2609472-3-R
 19.44 X 12.99-6 RTR BRAKE 2609472-4-R
 19.44 X 12.99-6 RTR BRAKE 2609472-2-R
</t>
  </si>
  <si>
    <t>2608972-264</t>
  </si>
  <si>
    <t xml:space="preserve">MAIN WHEEL AND TIRE ASSEMBLY 59000657-001
 PARTS LIST(R SHEET) PL59000086-1
 KIT, MAIN WHEEL ASSEMBLY (TEST EQUIPMENT) QS59000086-1
 KIT, MAIN WHEEL ASSEMBLY (TEST EQUIPMENT) Q59000086-1
</t>
  </si>
  <si>
    <t>59000126-001</t>
  </si>
  <si>
    <t xml:space="preserve">NOSE WHEEL AND TIRE ASSEMBLY 59000658-001
 PARTS LIST (R SHEET) PL59000088-1
 KIT, NOSE WHEEL ASSEMBLY (TEST EQUIPMENT) QS59000088-1
 KIT, NOSE WHEEL ASSEMBLY (TEST EQUIPMENT) Q59000088-1
</t>
  </si>
  <si>
    <t>59000225-001</t>
  </si>
  <si>
    <t>DAM,GREASE</t>
  </si>
  <si>
    <t>59000226-001</t>
  </si>
  <si>
    <t>16.52 X 10.54-4 RTR BRAKE 2609392-1-R</t>
  </si>
  <si>
    <t>2608972-252</t>
  </si>
  <si>
    <t xml:space="preserve">HUBCAP KIT 2615495-R
 HUBCAP KIT 2615495-R
 HUBCAP KIT 2615495-R
</t>
  </si>
  <si>
    <t>2608972-266</t>
  </si>
  <si>
    <t>WHEEL,LANDING GEAR,MAIN (SERVICE) 2606741-1-R</t>
  </si>
  <si>
    <t>2610196-1</t>
  </si>
  <si>
    <t xml:space="preserve">INACTIVE WHEEL,LANDING GEAR,MAIN (SERVICE) 2610181-3-R
 WHEEL,LANDING GEAR,MAIN 2610181-6-R
 INACTIVE WHEEL,LANDING GR (SERVICE) 2610181-2-R
 INACTIVE WHEEL,LANDING GEAR,MAIN (SERVICE) 2610181-3-R
 INACTIVE WHEEL,LANDING GE 2612201-1
 WHEEL,LANDING GEAR,MAIN 2610181-4-R
 INACTIVE WHEEL,LANDING GR (SERVICE) 2610181-2-R
 WHEEL,LANDING GEAR,MAIN 2610181-5-R
 MAIN WHEEL AND BRAKE, INSTALLATION OF 59001982-1
 WHEEL,LANDING GEAR,MAIN (SERVICE) 2612201-2-R
 WHEEL,LANDING GEAR,MAIN 2610181-7
 WHEEL,LANDING GEAR,MAIN 2610181-6-R
 WHEEL,LANDING GEAR,MAIN 2610181-5-R
 WHEEL,LANDING GEAR,MAIN 2610181-4-R
 WHEEL,LANDING GEAR,MAIN (SERVICE) 2612201-2-R
 INACTIVE WHEEL ASSEMBLY 2613771-1D
 INACTIVE WHEEL,LANDING GEAR,MAIN 2614121-1Q
 WHEEL,LANDING GEAR,MAIN 2614121-1
 WHEEL,LANDING GEAR,MAIN 2614121-2-R
 INACTIVE WHEEL,LANDING GEAR,MAIN 2613771-1
 KIT, HUBCAP (T.P.I.S.) 59002178-1
 PARTS KIT, HUBCAP (T.P.I.S.) 59002177-1
 KIT,HUBCAP(T.P.I.S.) 2615193
</t>
  </si>
  <si>
    <t>GROMMET, CABLE</t>
  </si>
  <si>
    <t>WHEEL,LANDING GEAR,NOSE 2616505-2-R</t>
  </si>
  <si>
    <t>GROMMET,CABLE</t>
  </si>
  <si>
    <t xml:space="preserve">WHEEL,LANDING GEAR,MAIN (SERVICE) 2601571-1-R
 INACTIVE WHEEL ASSY (SERVICE) 2604601-1-R
</t>
  </si>
  <si>
    <t xml:space="preserve">WHEEL,LANDING GEAR,MAIN (SERVICE) 2603561-15-R
 WHEEL,LANDING GEAR,MAIN (SERVICE) 2601901-7-R
 WHEEL,LANDING GEAR,MAIN (SERVICE) 2603561-16-R
 INACTIVE WHEEL,LANDING GE (SERVICE) 2605391-4-R
 INACTIVE MAIN WHEEL SVC (SERVICE) 2607081-2-R
 WHEEL,LANDING GEAR,MAIN 2607081-3-R
 INACTIVE MAIN WHEEL SVC (SERVICE) 2607081-2-R
 INACTIVE 49 X 17 TYPE VII 2603561-18-R
 INACTIVE 49 X 17 TYPE VII 2603561-17-R
 WHEEL,LANDING GEAR,MAIN 2607081-3-R
 INACTIVE MAIN WHEEL (SERVICE) 2607081-1-R
</t>
  </si>
  <si>
    <t xml:space="preserve">WHEEL,LANDING GEAR,MAIN (SERVICE) 2604561-1-R
 WHEEL,LANDING GEAR,MAIN (SERVICE) 2601181-1-R
 WHEEL,LANDING GEAR,MAIN (SERVICE) 2606821-3-R
 WHEEL,LANDING GEAR MAIN 2616821-1-R
 WHEEL,LANDING GEAR,MAIN 2616821-2
 QUAL TEST STRAIN WHL ASSY 2616821-1QS
 QUAL TEST MAIN WHEEL ASSY 2616821-1Q
 MAIN WHEEL ASSEMBLY 2616821-1F
 MAIN WHEEL ASSEMBLY 2616821-1C
 WHEEL,LANDING GEAR,MAIN (SERVICE) 2606821-2-R
 MAIN WHEEL ASSEMBLY 2616821-1MD
 WHEEL,LANDING GEAR,MAIN (SERVICE) 2606801-4-R
 WHEEL AND INSTL PARTS (ODC) (LA GARDIA) 2607311-9
 WHEEL AND INSTL PARTS (ODC) 2607311-8
</t>
  </si>
  <si>
    <t xml:space="preserve">INACTIVE ROTOR BRAKE 150787-1-R
 INACTIVE ROTOR BRAKE 150787-2-R
 15.56X10.06-7 RTR BRAKE 2601412-2-R
 WHEEL,LANDING GEAR,MAIN (SERVICE) 2601411-2-R
 INACTIVE BRAKE,SEG ROTOR (151882-R) 151882-1-R
 BRAKE,SEGMENTED RTR (ODC) 154252-2-R
 INACTIVE BRAKE 2601412-1-R
 INACTIVE BRAKE,SEGMENTED ROTOR 151882-2-R
</t>
  </si>
  <si>
    <t xml:space="preserve">WHEEL,LANDING GEAR,MAIN (SERVICE) 2608811-3-R
 WHEEL,LANDING GEAR,MAIN (SERVICE) 2608811-5-R
</t>
  </si>
  <si>
    <t xml:space="preserve">WHEEL,LANDING GEAR,MAIN 2608891-1C
 WHEEL,LANDING GEAR,MAIN 2608891-1B
 WHEEL,LANDING GEAR,MAIN 2608891-1A
 WHEEL,LANDING GEAR,MAIN (SERVICE) 2608891-1-R
</t>
  </si>
  <si>
    <t xml:space="preserve">NOSE WHEEL ASSY,DROP-TEST 2608745-4DT
 WHEEL,LANDING GEAR,NOSE (SERVICE) 2608745-4-R
</t>
  </si>
  <si>
    <t>WHEEL,LANDING GEAR,NOSE (SERVICE) 2609485-1-R</t>
  </si>
  <si>
    <t>WHEEL,LANDING GEAR,MAIN (SERVICE) 2609391-1-R</t>
  </si>
  <si>
    <t xml:space="preserve">WHEEL,LANDING GEAR,MAIN (SERVICE) 2603561-15-R
 WHEEL,LANDING GEAR,MAIN (SERVICE) 2601901-7-R
 WHEEL,LANDING GEAR,MAIN (SERVICE) 2603561-16-R
 INACTIVE MAIN WHEEL SVC (SERVICE) 2607081-2-R
 WHEEL,LANDING GEAR,MAIN 2607081-3-R
 INACTIVE 49 X 17 TYPE VII 2603561-18-R
 INACTIVE 49 X 17 TYPE VII 2603561-17-R
 WHEEL,LANDING GEAR,MAIN 2607081-3-R
</t>
  </si>
  <si>
    <t xml:space="preserve">WHEEL,LANDING GEAR,MAIN (SERVICE) 2606671-2-R
 WHEEL,LANDING GEAR,MAIN (SERVICE) 2609801-1-R
</t>
  </si>
  <si>
    <t>WHEEL,LANDING GEAR,MAIN (SERVICE) 2609801-1-R</t>
  </si>
  <si>
    <t xml:space="preserve">WHEEL,LANDING GEAR,MAIN (SERVICE) 2608811-3-R
 WHEEL HALF ASSEMBLY INBOARD 2609487-1
 WHEEL,LANDING GEAR,MAIN (SERVICE) 2608811-3-R
 WHEEL,LANDING GEAR,MAIN (SERVICE) 2606741-1-R
 WHEEL,LANDING GEAR,MAIN (SERVICE) 2608811-3-R
 WHEEL,LANDING GEAR,MAIN (SERVICE) 2608811-5-R
 INACTIVE WHEEL HALF ASSEMBLY INBOARD 2609502-1
 WHEEL,LANDING GEAR,MAIN (SERVICE) 2608811-5-R
 WHEEL,LANDING GEAR,MAIN (SERVICE) 2608811-5-R
 WHEEL,LANDING GEAR,MAIN (SERVICE) 2606741-1-R
</t>
  </si>
  <si>
    <t>DAM SEAL,INBOARD</t>
  </si>
  <si>
    <t xml:space="preserve">WHEEL,LANDING GEAR,MAIN (SERVICE) 2608811-3-R
 WHEEL,LANDING GEAR,MAIN (SERVICE) 2608811-3-R
 WHEEL,LANDING GEAR,MAIN (SERVICE) 2608811-3-R
 WHEEL,LANDING GEAR,MAIN (SERVICE) 2606741-1-R
 WHEEL,LANDING GEAR,MAIN (SERVICE) 2608811-5-R
 WHEEL,LANDING GEAR,MAIN (SERVICE) 2608811-5-R
 WHEEL,LANDING GEAR,MAIN (SERVICE) 2608811-5-R
 WHEEL,LANDING GEAR,MAIN (SERVICE) 2606741-1-R
</t>
  </si>
  <si>
    <t>DAM SEAL,OUTBOARD</t>
  </si>
  <si>
    <t xml:space="preserve">WHEEL,LANDING GEAR,MAIN 2610181-6-R
 INACTIVE WHEEL,LANDING GEAR,MAIN (SERVICE) 2610181-3-R
 WHEEL,LANDING GEAR,MAIN 2610181-4-R
 INACTIVE WHEEL,LANDING GR (SERVICE) 2610181-2-R
 INACTIVE WHEEL HALF ASSY INBOARD 2610558
 WHEEL,LANDING GEAR,MAIN 2612201-3-R
 WHEEL,LANDING GEAR,MAIN 2610181-5-R
 BRAKE ASSEMBLY 2610182-6-R
 WHEEL,LANDING GEAR,MAIN 2610181-7
</t>
  </si>
  <si>
    <t xml:space="preserve">WHEEL,LANDING GEAR,MAIN 2610181-6-R
 INACTIVE WHEEL,LANDING GEAR,MAIN (SERVICE) 2610181-3-R
 WHEEL,LANDING GEAR,MAIN 2610181-4-R
 INACTIVE WHEEL,LANDING GR (SERVICE) 2610181-2-R
 WHEEL,LANDING GEAR,MAIN 2610181-5-R
 INACTIVE R23 CLG WHEEL 2610183-2
 WHEEL,LANDING GEAR,MAIN 2610181-7
</t>
  </si>
  <si>
    <t xml:space="preserve">WHEEL,LANDING GEAR,MAIN (SERVICE) 2609471-2-R
 WHEEL,LANDING GEAR,MAIN (SERVICE) 2609471-3-R
</t>
  </si>
  <si>
    <t xml:space="preserve">KIT,ENCAP OB BRG ASSY 2614969
 50 X 20-R22 MAIN WHEEL 2611201-1-R
 WHEEL,LANDING GEAR,MAIN 2611811-1-R
 INACTIVE WHL,LANDING GEAR MAIN 2611251-1
 WHEEL,LANDING GEAR,MAIN AX-36079
</t>
  </si>
  <si>
    <t xml:space="preserve">KIT,ENCAP IB BRG ASSY 2614968
 50 X 20-R22 MAIN WHEEL 2611201-1-R
 INACTIVE WHL,LANDING GEAR MAIN 2611251-1
 OBSOLETE WHL,LDG GEAR MAIN 2611261-1
 OBSOLETE WHL,LDG GEAR MAIN 2611211-1
 WHEEL,LANDING GEAR,MAIN AX-36079
</t>
  </si>
  <si>
    <t xml:space="preserve">INACTIVE WHEEL,LANDING GEAR,MAIN 2611611-3Q
 INACTIVE WHEEL,LANDING GEAR,MAIN 2611611-2
 WHEEL,LANDING GEAR,MAIN(ODC) 2611611-3-R
 INACTIVE WHEEL,LANDING GEAR,MAIN 2611611-1
</t>
  </si>
  <si>
    <t xml:space="preserve">INACTIVE WHEEL,LANDING GEAR,MAIN 2611611-3Q
 INACTIVE WHEEL,LANDING GEAR,MAIN 2611611-2
 WHEEL,LANDING GEAR,MAIN(ODC) 2611611-3-R
 INACTIVE WHEEL,LANDING GEAR,MAIN 2611611-1
 KIT,BEARING AND SEALS 2612918
</t>
  </si>
  <si>
    <t>WHEEL,LANDING GEAR,NOSE 2611655-1</t>
  </si>
  <si>
    <t xml:space="preserve">INACTIVE WHEEL,LANDING GEAR,MAIN 2611205-1
 WHEEL,LANDING GEAR,NOSE 2611205-2-R
</t>
  </si>
  <si>
    <t xml:space="preserve">WHEEL,LANDING GEAR,NOSE 2613565-1
 INACTIVE WHEEL,LANDING GEAR,MAIN 2611205-1
 WHEEL,LANDING GEAR,NOSE 2613599-1
 WHEEL,LANDING GEAR,NOSE 2611205-2-R
</t>
  </si>
  <si>
    <t xml:space="preserve">MAIN WHEEL ASSY,DROP-TEST 2611991-2DT
 WHEEL,LANDING GEAR,MAIN 2611991-1
 WHEEL,LANDING GEAR,MAIN 2611991-2-R
</t>
  </si>
  <si>
    <t xml:space="preserve">TIRE AND MAIN WHEEL ASSEMBLY 2614580-4
 MAIN WHEEL/TIRE ASSEMBLY 2614580-2
 TIRE AND MAIN WHEEL ASSEMBLY 2614580-3
 MAIN WHEEL ASSEMBLY 2614601-1QS
 MAIN WHEEL ASSEMBLY 2614601-1Q
 TIRE AND MAIN WHEEL ASSEMBLY 2614658-4
 TIRE AND MAIN WHEEL ASSEMBLY 2617002-2
 TIRE AND MAIN WHEEL ASSEMBLY 2614658-3
 TIRE AND MAIN WHEEL ASSEMBLY 2614658-1
 WHEEL,LANDING GEAR,MAIN 2614601-1-R
 MAIN WHEEL/TIRE ASSEMBLY 2614580-1
 WHEEL,LANDING GEAR,MAIN (QUAL TEST) 2614501-1QS
 QUAL TEST MAIN WHEEL ASSY 2614501-1Q
 MAIN WHEEL ASSY,DROP-TEST 2611991-2DT
 WHEEL,LANDING GEAR,MAIN 2611991-1
 WHEEL,LANDING GEAR,MAIN 2611991-2-R
 TIRE AND MAIN WHEEL ASSEMBLY 2617002-1
 TIRE AND MAIN WHEEL ASSEMBLY 2614658-2
</t>
  </si>
  <si>
    <t xml:space="preserve">WHEEL,LANDING GEAR,MAIN 2610181-6-R
 INACTIVE WHEEL,LANDING GEAR,MAIN (SERVICE) 2610181-3-R
 MAIN WHEEL AND BRAKE, INSTALLATION OF 59001982-1
 WHEEL,LANDING GEAR,MAIN 2610181-4-R
 WHEEL,LANDING GEAR,MAIN 2610181-5-R
 WHEEL,LANDING GEAR,MAIN 2610181-7
</t>
  </si>
  <si>
    <t xml:space="preserve">TIRE AND NOSEWHEEL ASSEMBLY 2617003-1
 WHEEL,LANDING GEAR,NOSE 2611745-1-R
 WHEEL,LANDING GEAR,NOSE (QUAL TEST) 2611745-1Q
</t>
  </si>
  <si>
    <t xml:space="preserve">INACTIVE KIT,MISC WHEEL PARTS 2613933Q
 WHEEL,LANDING GEAR,MAIN 2612201-3-R
 INACTIVE WHEEL ASSY(TEST 2613771-1Q
 INACTIVE WHEEL ASSEMBLY 2613771-1D
 INACTIVE WHEEL,LANDING GE 2612201-1
 INACTIVE WHEEL ASSY TEST 2613771-1QS
 INACTIVE WHEEL ASSY,TEST EQUIPMENT 2614121-1Q1
 INACTIVE WHEEL,LANDING GEAR,MAIN 2614121-1Q
 WHEEL,LANDING GEAR,MAIN 2614121-1
 INACTIVE WHEEL,LANDING GEAR,MAIN 2612201-4
 INACTIVE WHEEL,LANDING GEAR,MAIN 2613771-1
 WHEEL,LANDING GEAR,MAIN (SERVICE) 2612201-2-R
 WHEEL,LANDING GEAR,MAIN 2614121-2-R
</t>
  </si>
  <si>
    <t xml:space="preserve">KIT,ENCAP IB BRG ASSY 2614967
 NOSE WHEEL DAP00001-01
 WHEEL,LANDING GEAR,MAIN 2612201-3-R
 MAIN WHEEL ASSEMBLY (NON BRAKED) AX-36331
 WHEEL,LANDING GEAR,MAIN 2616581-3-R
 INACTIVE WHEEL,LANDING GEAR,MAIN 2616501-1
 INACTIVE WHEEL,LANDING GEAR,MAIN 2616501-1
 INACTIVE WHEEL ASSY,TEST EQUIPMENT 2616581-1QS
 INACTIVE WHEEL,LANDING GEAR,MAIN 2616581-1Q
 WHEEL,LANDING GEAR,MAIN 2616581-1-R
 MAIN WHEEL ASSEMBLY SYSTEMS TUNING AX-36137
 MAIN WHEEL ASSEMBLY TEST HARDWARE AX-36131
 WHEEL,LANDING GEAR,NOSE DAP00091-01-R
 INACTIVE WHEEL,LANDING GE 2612201-1
 INACTIVE WHEEL,LANDING GEAR,MAIN 2612201-4
 ASSEMBLY,WHEEL (TEST EQUIPMENT) 2616581-3Q
 WHEEL,LANDING GEAR,MAIN 2616581-2
 NOSE WHEEL DAP00030-01
 WHEEL,LANDING GEAR,MAIN (SERVICE) 2612201-2-R
</t>
  </si>
  <si>
    <t xml:space="preserve">KIT,ENCAP IB BRG ASSY 2614967
 NOSE WHEEL DAP00001-01
 WHEEL,LANDING GEAR,MAIN 2612201-3-R
 MAIN WHEEL ASSEMBLY (NON BRAKED) AX-36331
 MAIN WHEEL ASSEMBLY SYSTEMS TUNING AX-36137
 MAIN WHEEL ASSEMBLY TEST HARDWARE AX-36131
 WHEEL,LANDING GEAR,NOSE DAP00091-01-R
 INACTIVE WHEEL,LANDING GE 2612201-1
 INACTIVE WHEEL,LANDING GEAR,MAIN 2612201-4
 NOSE WHEEL DAP00030-01
 WHEEL,LANDING GEAR,MAIN (SERVICE) 2612201-2-R
</t>
  </si>
  <si>
    <t xml:space="preserve">WHEEL,LANDING GEAR,MAIN (SERVICE) 2608811-3-R
 WHEEL,LANDING GEAR,MAIN (SERVICE) 2608811-5-R
 WHEEL,LANDING GEAR,MAIN (SERVICE) 2608811-3-R
 WHEEL,LANDING GEAR,MAIN (SERVICE) 2608811-5-R
</t>
  </si>
  <si>
    <t xml:space="preserve">KIT,ENCAP IB BRG ASSY 2614991
 WHEEL,LANDING GEAR,MAIN 2611811-1-R
</t>
  </si>
  <si>
    <t xml:space="preserve">WHEEL,LANDING GEAR,MAIN 2612201-3-R
 INACTIVE WHEEL,LANDING GE 2612201-1
 INACTIVE WHEEL,LANDING GEAR,MAIN 2612201-4
 WHEEL,LANDING GEAR,MAIN (SERVICE) 2612201-2-R
</t>
  </si>
  <si>
    <t xml:space="preserve">H44.5X16.5-21 MAIN WHEEL 2612311-1-R
 MAIN WHEEL AND TIRE ASSEMBLY 59000657-001
 PARTS LIST(R SHEET) PL59000086-1
 INACTIVE MAIN WHEEL 2612301-1
 INACTIVE WHL,LANDING GEAR 2612311-1F
 KIT,ENCAP IB BRG ASSY 2614922
 KIT, MAIN WHEEL ASSEMBLY (TEST EQUIPMENT) QS59000086-1
 MAIN WHEEL ASSEMBLY (ROLL AROUND HARDWARE) R59000380-1
 H43.5X16.0-21 MAIN WHEEL 2612301-2-R
 WHEEL,LANDING GEAR,MAIN 2615001-1F
 KIT, MAIN WHEEL ASSEMBLY (TEST EQUIPMENT) Q59000086-1
 WHEEL,LANDING GEAR,MAIN 2615001-1-R
</t>
  </si>
  <si>
    <t xml:space="preserve">H44.5X16.5-21 MAIN WHEEL 2612311-1-R
 INACTIVE MAIN WHEEL 2612301-1
 INACTIVE WHL,LANDING GEAR 2612311-1F
 KIT,ENCAP OB BRG ASSY 2614923
 H43.5X16.0-21 MAIN WHEEL 2612301-2-R
 WHEEL,LANDING GEAR,MAIN 2615001-1F
 WHEEL,LANDING GEAR,MAIN 2615001-1-R
</t>
  </si>
  <si>
    <t xml:space="preserve">H44.5X16.5-21 MAIN WHEEL 2612311-1-R
 INACTIVE MAIN WHEEL 2612301-1
 INACTIVE WHL,LANDING GEAR 2612311-1F
 KIT,ENCAP IB BRG ASSY 2614922
 MAIN WHEEL ASSEMBLY (ROLL AROUND HARDWARE) R59000380-1
 H43.5X16.0-21 MAIN WHEEL 2612301-2-R
 WHEEL,LANDING GEAR,MAIN 2615001-1-R
</t>
  </si>
  <si>
    <t xml:space="preserve">H44.5X16.5-21 MAIN WHEEL 2612311-1-R
 INACTIVE MAIN WHEEL 2612301-1
 INACTIVE WHL,LANDING GEAR 2612311-1F
 KIT,ENCAP OB BRG ASSY 2614923
 H43.5X16.0-21 MAIN WHEEL 2612301-2-R
</t>
  </si>
  <si>
    <t xml:space="preserve">WHEEL,LANDING GEAR,NOSE (SERVICE) 2607825-1-R
 WHEEL,LANDING GEAR,NOSE (SERVICE) 2601045-2-R
 27 X 7.75-15 NOSE WHEEL RADIAL 2607825-2-R
 27 X 7.75-15 NOSE WHEEL RADIAL 2607825-2-R
</t>
  </si>
  <si>
    <t xml:space="preserve">HUBCAP KIT 2615495-R
 HUBCAP KIT 2615495-R
 HUBCAP KIT 2615495-R
 KIT,HUBCAP ASSY AND INSTL 2613084-FTU
 HUBCAP KIT 2615495-R
 WHEEL,LANDING GEAR,MAIN (SERVICE) 2608891-1-R
 WHEEL,LANDING GEAR,MAIN 2608891-1B
 WHEEL,LANDING GEAR,MAIN (SERVICE) 2608891-1-R
 WHEEL,LANDING GEAR,MAIN 2613041-2-R
 INACTIVE WHEEL,LANDING GEAR,MAIN (SERVICE) 2613041-1-R
</t>
  </si>
  <si>
    <t>PAD,RUBBER</t>
  </si>
  <si>
    <t xml:space="preserve">INACTIVE KIT,MISC WHEEL PARTS 2613933Q
 WHEEL,LANDING GEAR,MAIN 2616581-3-R
 INACTIVE WHEEL,LANDING GEAR,MAIN 2616501-1
 INACTIVE WHEEL ASSY(TEST 2613771-1Q
 INACTIVE WHEEL ASSEMBLY 2613771-1D
 INACTIVE WHEEL ASSY,TEST EQUIPMENT 2616581-1QS
 WHEEL,LANDING GEAR,MAIN 2616581-1-R
 MAIN WHEEL AND BRAKE, INSTALLATION OF 59001982-1
 INACTIVE WHEEL ASSY TEST 2613771-1QS
 INACTIVE WHEEL ASSY,TEST EQUIPMENT 2614121-1Q1
 INACTIVE WHEEL,LANDING GEAR,MAIN 2614121-1Q
 WHEEL,LANDING GEAR,MAIN 2614121-1
 ASSEMBLY,WHEEL (TEST EQUIPMENT) 2616581-3Q
 WHEEL,LANDING GEAR,MAIN 2616581-2
 INACTIVE WHEEL,LANDING GEAR,MAIN 2613771-1
 WHEEL,LANDING GEAR,MAIN 2614121-2-R
</t>
  </si>
  <si>
    <t xml:space="preserve">INACTIVE KIT,MISC WHEEL PARTS 2613933Q
 INACTIVE KIT,MISC WHEEL PARTS 2613933Q
 INACTIVE WHEEL ASSY(TEST 2613771-1Q
 INACTIVE WHEEL ASSY(TEST 2613771-1Q
 INACTIVE WHEEL ASSEMBLY 2613771-1D
 INACTIVE WHEEL ASSEMBLY 2613771-1D
 INACTIVE WHEEL ASSY TEST 2613771-1QS
 INACTIVE WHEEL ASSY,TEST EQUIPMENT 2614121-1Q1
 INACTIVE WHEEL,LANDING GEAR,MAIN 2614121-1Q
 WHEEL,LANDING GEAR,MAIN 2614121-1
 INACTIVE WHEEL,LANDING GEAR,MAIN 2613771-1
 INACTIVE WHEEL,LANDING GEAR,MAIN 2613771-1
 WHEEL,LANDING GEAR,MAIN 2614121-2-R
</t>
  </si>
  <si>
    <t xml:space="preserve">WHEEL,LANDING GEAR,MAIN 2608891-1C
 WHEEL,LANDING GEAR,MAIN 2608891-1B
 WHEEL,LANDING GEAR,MAIN 2608891-1A
 WHEEL,LANDING GEAR,MAIN (SERVICE) 2608891-1-R
 WHEEL,LANDING GEAR,MAIN (SERVICE) 2608891-1-R
</t>
  </si>
  <si>
    <t>SEAL,GREASE (INBOARD)</t>
  </si>
  <si>
    <t>SEAL,GREASE (OUTBOARD)</t>
  </si>
  <si>
    <t xml:space="preserve">TIRE AND MAIN WHEEL ASSEMBLY 2614580-4
 MAIN WHEEL/TIRE ASSEMBLY 2614580-2
 TIRE AND MAIN WHEEL ASSEMBLY 2614580-3
 TIRE AND MAIN WHEEL ASSEMBLY 2614658-4
 TIRE AND MAIN WHEEL ASSEMBLY 2617002-2
 TIRE AND MAIN WHEEL ASSEMBLY 2614658-3
 TIRE AND MAIN WHEEL ASSEMBLY 2617002-1
 TIRE AND MAIN WHEEL ASSEMBLY 2614658-2
</t>
  </si>
  <si>
    <t>GREASE,SEAL INBOARD</t>
  </si>
  <si>
    <t>WHEEL,LANDING GEAR,MAIN 2613041-2-R</t>
  </si>
  <si>
    <t>SEAL ASSY,GREASE</t>
  </si>
  <si>
    <t xml:space="preserve">INACTIVE WHEEL,LANDING GEAR,MAIN(NON BRAKED) 2615631-2
 INACTIVE WHEEL,LANDING GEAR,MAIN 2615101-2Q
 KIT,MAIN WHEEL ASSEMBLY (DROP TEST) AX-36343
 INACTIVE WHEEL,LANDING GEAR,MAIN AX-36495
 INACTIVE WHEEL,LANDING GEAR,MAIN NON BRAKE 2615631-1
 MAIN WHEEL ASSEMBLY DROP TEST AX-36031
 WHEEL ASSY,TEST EQUIPMENT 2615101-1QS
 WHEEL ASSY,TEST EQUIPMENT 2615101-1Q
 MAIN WHEEL ASSEMBLY STATIC RIG ROLL AROUND AX-36171
 WHEEL,LANDING GEAR,MAIN 2616901-1-R
 WHEEL,LANDING GEAR,MAIN 2615101-2-R
 WHEEL,LANDING GEAR,MAIN 2615101-1-R
 WHEEL,LANDING GEAR,MAIN 2615101-3-R
</t>
  </si>
  <si>
    <t xml:space="preserve">INACTIVE WHEEL,LANDING GEAR,MAIN(NON BRAKED) 2615631-2
 WHEEL,LANDING GEAR,MAIN 2615601-1
 INACTIVE WHEEL,LANDING GEAR,MAIN 2615101-2Q
 KIT,MAIN WHEEL ASSEMBLY (DROP TEST) AX-36343
 WHEEL,LANDING GEAR,MAIN(NON-BRAKED) 2616571-1-R
 INACTIVE WHEEL,LANDING GEAR,MAIN AX-36495
 INACTIVE WHEEL,LANDING GEAR,MAIN NON BRAKE 2615631-1
 WHEEL,LANDING GEAR,MAIN 2615601-1QS
 WHEEL,LANDING GEAR,MAIN 2615601-1Q
 WHEEL,LANDING GEAR,MAIN 2616011-1QS
 WHEEL,LANDING GEAR,MAIN 2616011-1Q
 WHEEL,LANDING GEAR,MAIN 2616571-2-R
 MAIN WHEEL ASSEMBLY DROP TEST AX-36031
 WHEEL ASSY,TEST EQUIPMENT 2615101-1QS
 WHEEL ASSY,TEST EQUIPMENT 2615101-1Q
 MAIN WHEEL ASSEMBLY STATIC RIG ROLL AROUND AX-36171
 WHEEL, LANDING GEAR MAIN (NON-BRAKING) MODIFICATION KIT 59002157-001
 WHEEL,LANDING GEAR,MAIN 2616901-1-R
 WHEEL,LANDING GEAR,MAIN 2615101-2-R
 ASSEMBLY,WHEEL (TEST EQUIPMENT) 2617061-1Q
 INACTIVE - WHEEL,LANDING GEAR,MAIN (NON-BRAKING) 2617061-1
 MAIN WHEEL ASSEMBLY(CARBON KEY) 2616341-1
 MAIN WHEEL ASSEMBLY(CARBON KEY) 2616331-1
 WHEEL,LANDING GEAR,MAIN 2615101-1-R
 WHEEL ASSY,TEST EQUIPMENT 2616571-1Q
 WHEEL,LANDING GEAR,MAIN 2616011-1
 WHEEL,LANDING GEAR,MAIN 2615101-3-R
</t>
  </si>
  <si>
    <t xml:space="preserve">WHEEL,LANDING GEAR,MAIN 2615511-1-R
 MAIN WHEEL ASSEMBLY 2615511-1FT
</t>
  </si>
  <si>
    <t>SEAL,GREASE OUTBOARD</t>
  </si>
  <si>
    <t>SEAL,GREASE INBOARD</t>
  </si>
  <si>
    <t xml:space="preserve">WHEEL,LANDING GEAR,MAIN 2615901-1-R
 WHEEL,LANDING GEAR,MAIN 2615901-1QS
 MAIN WHEEL ASSEMBLY 2615901-1Q
 TIRE AND WHEEL ASSEMBLY 2616392-1FT
</t>
  </si>
  <si>
    <t>RETAINER,GREASE(OUTBOARD)</t>
  </si>
  <si>
    <t>RETAINER,GREASE</t>
  </si>
  <si>
    <t xml:space="preserve">WHEEL,LANDING GEAR,MAIN 2615601-1
 WHEEL,LANDING GEAR,MAIN(NON-BRAKED) 2616571-1-R
 WHEEL,LANDING GEAR,MAIN 2615601-1QS
 WHEEL,LANDING GEAR,MAIN 2615601-1Q
 WHEEL,LANDING GEAR,MAIN 2616011-1QS
 WHEEL,LANDING GEAR,MAIN 2616011-1Q
 WHEEL,LANDING GEAR,MAIN 2616571-2-R
 WHEEL, LANDING GEAR MAIN (NON-BRAKING) MODIFICATION KIT 59002157-001
 ASSEMBLY,WHEEL (TEST EQUIPMENT) 2617061-1Q
 INACTIVE - WHEEL,LANDING GEAR,MAIN (NON-BRAKING) 2617061-1
 MAIN WHEEL ASSEMBLY(CARBON KEY) 2616341-1
 MAIN WHEEL ASSEMBLY(CARBON KEY) 2616331-1
 WHEEL ASSY,TEST EQUIPMENT 2616571-1Q
 WHEEL,LANDING GEAR,MAIN 2616011-1
</t>
  </si>
  <si>
    <t xml:space="preserve">WHEEL,LANDING GEAR,MAIN 2615401-1QS
 WHEEL,LANDING GEAR,MAIN 2615401-1Q
 WHEEL,LANDING GEAR,MAIN 2615401-1
</t>
  </si>
  <si>
    <t>GREASE,SEAL OUTBOARD</t>
  </si>
  <si>
    <t xml:space="preserve">WHEEL,LANDING GEAR,MAIN 2616901-1-R
 WHEEL,LANDING GEAR,MAIN 2615101-2-R
 WHEEL,LANDING GEAR,MAIN 2615101-3-R
 WHEEL,LANDING GEAR,MAIN 2616581-3-R
 WHEEL,LANDING GEAR,MAIN 2616581-1-R
 WHEEL,LANDING GEAR,MAIN 2616571-2-R
 WHEEL,LANDING GEAR,MAIN(NON-BRAKED) 2616571-1-R
 WHEEL,LANDING GEAR,MAIN 2616901-1-R
 WHEEL,LANDING GEAR,MAIN 2615101-2-R
 WHEEL,LANDING GEAR,MAIN 2615101-3-R
 WHEEL,LANDING GEAR,MAIN 2616571-2-R
 WHEEL,LANDING GEAR,MAIN(NON-BRAKED) 2616571-1-R
</t>
  </si>
  <si>
    <t xml:space="preserve">WHEEL,LANDING GEAR,MAIN 2615001-1F
 WHEEL,LANDING GEAR,MAIN 2615001-1-R
</t>
  </si>
  <si>
    <t xml:space="preserve">WHEEL,LANDING GEAR,MAIN 2616581-3-R
 INACTIVE WHEEL,LANDING GEAR,MAIN 2616501-1
 INACTIVE WHEEL ASSY,TEST EQUIPMENT 2616581-1QS
 INACTIVE WHEEL,LANDING GEAR,MAIN 2616581-1Q
 WHEEL,LANDING GEAR,MAIN 2616581-1-R
 ASSEMBLY,WHEEL (TEST EQUIPMENT) 2616581-3Q
 WHEEL,LANDING GEAR,MAIN 2616581-2
</t>
  </si>
  <si>
    <t xml:space="preserve">WHEEL,LANDING GEAR,NOSE 2616505-1Q
 INACTIVE WHEEL,LANDING GEAR,NOSE 2616505-1
</t>
  </si>
  <si>
    <t xml:space="preserve">WHEEL,LANDING GEAR,NOSE 2616505-2-R
 WHEEL,LANDING GEAR,NOSE 2616505-1Q
 INACTIVE WHEEL,LANDING GEAR,NOSE 2616505-1
</t>
  </si>
  <si>
    <t>EGC CRITICAL COMPONENTS, LLC</t>
  </si>
  <si>
    <t xml:space="preserve">BRAKE, MULTIPLE DISK 2612202-3A
 BRAKE, MULTIPLE DISK 2612202-3-R
 BRAKE, MULTIPLE DISK 2612152-3A
 BRAKE, MULTIPLE DISK 2612152-3-R
 BRAKE, MULTIPLE DISK 2612202-6A
 BRAKE, MULTIPLE DISK 2610182-5A
 BRAKE, MULTIPLE DISK 2610182-5-R
 BRAKE ASSEMBLY 2610132-6A
 BRAKE, MULTIPLE DISK 2610132-6-R
 INACTIVE ROTOR BRAKE 2610132-4A
 INACTIVE ROTOR BRAKE 2610132-4-R
 BRAKE, MULTIPLE DISK 2612202-6-R
 BRAKE, MULTIPLE DISK 2612202-6R
 BRAKE, MULTIPLE DISK 2610132-5A
 BRAKE, MULTIPLE DISK 2610132-5-R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INACTIVE BRAKE ASSEMBLY 2612152-5A
 INACTIVE BRAKE ASSEMBLY 2612152-5
 BRAKE ASSEMBLY 2610132-7A
 BRAKE ASSEMBLY 2610132-7
 BRAKE ASSEMBLY 2612202-5
 BRAKE ASSEMBLY 2610182-7A
 BRAKE ASSEMBLY 2610182-7
 BRAKE ASSEMBLY 2610182-6A
 BRAKE ASSEMBLY 2610182-6-R
 INACTIVE ROTOR BRAKE 2610182-4A
 INACTIVE ROTOR BRAKE 2610182-4-R
 INACTIVE ROTOR BRAKE 2608702-1
 MAIN WHEEL AND BRAKE, INSTALLATION OF 59001982-1
 BRAKE, MULTIPLE DISK 2617122-1A
 PISTON AND BUSHING ASSY OF 2614070
 17.00 X 10.75-5 RTR BRAKE 2607092-4-R
 17.00 X 10.75-5 RTR BRAKE 2607092-3-R
 INACTIVE ROTOR BRAKE 2610132-2A
 INACTIVE ROTOR BRAKE 2610132-2
 INACTIVE ROTOR BRAKE 2610182-2-R
 INACTIVE ROTOR BRAKE 2610132-3-R
 INACTIVE ROTOR BRAKE 2612202-1-R
 INACTIVE ROTOR BRAKE 2612152-1-R
 INACTIVE ROTOR BRAKE 2612202-1A
 INACTIVE ROTOR BRAKE 2612152-1A
 INACTIVE ROTOR BRAKE 2610182-3A
 INACTIVE ROTOR BRAKE 2610182-2A
 INACTIVE ROTOR BRAKE 2610132-3A
 INACTIVE ROTOR BRAKE 2610182-3-R
</t>
  </si>
  <si>
    <t>2606799-226</t>
  </si>
  <si>
    <t>RETAINER,PACKING</t>
  </si>
  <si>
    <t xml:space="preserve">BRAKE,SEGMENTED ROTOR 2613042-2-R
 KIT,BRAKE MODIFICATION 2613996
 INACTIVE BRAKE,SEGMENTED ROTOR (QUAL TEST, 90PCT WORN) 2613042-1QW1
 INACTIVE BRAKE,SEGMENTED ROTOR (QUAL TEST, NEW BRAKE) 2613042-1Q
 PISTON AND BUSHING ASSY 2616967
 BRAKE ASSEMBLY 2616502-3
 PISTON AND BUSHING ASSY 2616899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BRAKE ASSEMBLY AX-36462
 BRAKE ASSEMBLY 2616502-2
 BRAKE ASSEMBLY 2616502-1
 BRAKE ASSEMBLY AX-36499
 BRAKE ASSY(100PCT WORN) 2615902-1QW2
 BRAKE ASSY(90PCT WORN) 2615902-1QW1
 BRAKE,MULTIPLE DISK 2615902-1Q
 BRAKE,MULTIPLE DISK 2615902-1FTW
 BRAKE,MULTIPLE DISK 2615902-1FT
 BRAKE,SEGMENTED ROTOR 2615902-1-R
 INACTIVE BRAKE,SEGMENTED ROTOR (QUAL TEST, 100PCT WORN) 2613042-1QW2
 INACTIVE BRAKE ASSY (FLIGHT TEST) 2613042-1FTU
 INACTIVE BRAKE ASSEMBLY (FLIGHT DEVELOPMENT) 2613042-1FDU
 INACTIVE BRAKE,SEGMENTED ROTOR 2613042-1-R
 INACTIVE BRAKE,SEGMENTED RTR(WORN) 2613042-1W
 PISTON AND BUSHING ASSY OF 2613581
 16.52 X 10.54-4 RTR BRAKE 2609392-2-R
 16.52 X 10.54-4 RTR BRAKE 2609392-1-R
 PISTON HOUSING AND PISTON BUSHING ASSEMBLY 2616536
 BRAKE ASSEMBLY DAP00071-01
 INACTIVE BRAKE,SEGMENTED ROTOR 2613042-1-R
 PISTON HOUSING AND PISTON BUSHING ASSEMBLY 2615102Q
</t>
  </si>
  <si>
    <t>2606799-227</t>
  </si>
  <si>
    <t xml:space="preserve">BRAKE,SEGMENTED ROTOR 2612412-1-R
 FLIGHT TEST BRAKE 2612412-1AN
 BRAKE,SEGMENTED ROTOR 2612412-1-R
 BRK,MULTIPLE DISK90PCT WRN CARBOM 2612332-1FW
 BRAKE,SEGMENTED ROTOR 2612332-1F
 BRAKE,SEGMENTED ROTOR 2612332-1-R
 BRAKE,SEGMENTED ROTOR 2612332-1Q
 PISTON AND BUSHING,ASSEMBLY OF 59002500-002
 INACTIVE PISTON AND BUSHING 2611048
 17.80 X 10.75-5 RTR BRAKE 2612312-1-R
 17.80 X 10.75-4 RTR BRAKE 2612302-1-R
 BRAKE ASSEMBLY R59000321-1
 INACTIVE 5 RTR BRAKE 2608812-4-R
 16.94 X 11.00-5 RTR BRAKE 2608812-6-R
 INACTIVE BRAKE,MULTIPLE DISK 2612412-1D
 CANCELLED 4 RTR BRAKE 2612422-1
 CANCELLED 5 RTR BRAKE 2612402-1
 BRAKE,MULTIPLE DISK 2612932-2
 KIT,BRAKE FRAME 2614821
 BRAKE,MULTIPLE DISK 2612932-2Q
 BRAKE,MULTIPLE DISK (88PCT WORN CARB) 2612932-2QW
 BRAKE,MULTIPLE DISK 88PCT WORN CARBON 2612932-2FW
 BRAKE,MULTIPLE DISK 2612932-2F
 16.94 X 11.00-5 RTR BRAKE 2608812-7-R
 PISTON AND BUSHING ASSY OF 2614173
 INACTIVE PISTON AND BUSHING ASSY 2611516
 BRAKE,SEGMENTED ROTOR 2612332-1QW1
 INACTIVE BRAKE,SEGMENTED 2612332-1MD
 BRAKE,SEGMENTED ROTOR 2612332-1CW
 BRAKE,MULTIPLE DISK 2612932-1CD
 BRAKE,MULTIPLE DISK 2612932-1Q
 BRAKE,MULTIPLE DISK 2612932-1F
 BRAKE,MULTIPLE DISK 2612932-1CW
 BRAKE,MULTIPLE DISK 2612932-1C
 BRAKE,SEGMENTED ROTOR 2612332-1C
 BRAKE,MULTIPLE DISK (88PCT WORN CARBON) 2612932-1FW
 BRAKE,MULTIPLE DISK 2612932-1-R
 INACTIVE BRAKE,SEGMENTED 2612332-1W
 BRAKE,SEGMENTED ROTOR 2612332-1QW
 INACTIVE BRAKE,MULTIPLE D 2612932-1W
 INACTIVE BRAKE,MULTIPLE D 2612932-1BCW
 INACTIVE BRAKE,MULTIPLE D 2612932-1BC
 INACTIVE BRAKE,SEGMENTED 2612332-1RTO
 INACTIVE BRAKE,SEGMENTED 2612332-1D
 INACTIVE BRAKE,SEGMENTED 2612332-1BCW
 INACTIVE BRAKE,SEGMENTED 2612332-1BC
 BRAKE,SEGMENTED ROTOR 2612332-1AD
 BRAKE,MULTIPLE DISK 2612932-1QW
 PISTON AND BUSHING ASSY 2615813
 PARTS LIST(R SHEET) PL59000087-1
 BRAKE ASSEMBLY FT59000087-1
 KIT, BRAKE ASSEMBLY, TEST EQUIPMENT Q59000087-1
 INACTIVE 5 RTR BRAKE 2612312-1W
 BRAKE,SEG RTR FLIGHT TEST 2612312-1N
 INACTIVE BRAKE 2612312-1A
 INACTIVE WORN 4 RTR BRK FLT TEST 2612302-1W
 INACTIVE BRAKE 2612302-1A
 BRAKE,SEGMENTED ROTOR 2612412-1-R
 16.94 X 11.00-5 RTR BRAKE 2608812-10-R
 INACTIVE BRAKE,MULTIPLE DISK 2612412-1D
 INACTIVE BRAKE,MULTIPLE DISK 2612412-1Q
 FLIGHT TEST BRAKE 2612412-1AN
 BRAKE,SEGMENTED ROTOR 2612412-1-R
 CANCELED,BRAKE ASSEMBLY 2608812-9
 CANCELED,BRAKE ASSEMBLY 2608812-8
</t>
  </si>
  <si>
    <t>2606799-229</t>
  </si>
  <si>
    <t xml:space="preserve">INACTIVE BRAKE,MULT DISK 2611992-1
 INACTIVE BRAKE, MULTIPLE 2611992-2
 11.97 X 8.25-5 RTR BRAKE 2611992-5
 BRAKE,MULTIPLE DISK 2611992-6
 11.97 X 8.25-5 RTR BRAKE 2611992-4
 KIT,PISTON BUSHING ASSEMBLY 2616537
 KIT,PISTON HOUSING OVERHAUL 2616202
 PISTON AND BUSHING ASSEMBLY 59002523-001
 BRAKE ASSEMBLY R59000402-1
 11.60 X 7.56-4 RTR BRAKE 2606072-8-R
 KIT,BRAKE 2612392
 11.60 X 7.56-4 RTR BRAKE 2606072-8-R
 11.97 X 8.25-5 RTR BRAKE 2611992-3-R
 BRAKE ASSEMBLY,DROP-TEST 2611992-3DT
</t>
  </si>
  <si>
    <t>2606799-133</t>
  </si>
  <si>
    <t xml:space="preserve">INACTIVE BRAKE,MULT DISK 2611992-1
 INACTIVE BRAKE, MULTIPLE 2611992-2
 11.97 X 8.25-5 RTR BRAKE 2611992-5
 BRAKE,MULTIPLE DISK 2611992-6
 11.97 X 8.25-5 RTR BRAKE 2611992-4
 KIT,PISTON BUSHING ASSEMBLY 2616537
 PISTON AND BUSHING ASSEMBLY 59002523-001
 BRAKE ASSEMBLY R59000402-1
 16.52 X 10.54-4 RTR BRAKE 2609392-2-R
 11.97 X 8.25-5 RTR BRAKE 2611992-3-R
 BRAKE ASSEMBLY,DROP-TEST 2611992-3DT
</t>
  </si>
  <si>
    <t>2606799-220</t>
  </si>
  <si>
    <t xml:space="preserve">BRK,MULTIPLE DISK90PCT WRN CARBOM 2612332-1FW
 BRAKE,SEGMENTED ROTOR 2612332-1F
 BRAKE,SEGMENTED ROTOR 2612332-1-R
 BRAKE,SEGMENTED ROTOR 2612332-1Q
 INACTIVE PISTON AND BUSHING ASSY OF 2610020
 INACTIVE PISTON AND BUSHING 2612015
 19.44 X 12.99-6 RTR BRAKE 2609472-2-R
 INACTIVE 3 RTR BRAKE 2603442-3-R
 PISTON AND BUSHING ASSY AX-36037
 19.44 X 12.99-6 RTR BRAKE 2609472-3-R
 BRAKE, SEGMENTED ROTOR SERVICE 2606672-1-R
 PISTON BUSHING ASSEMBLY R59001560-001
 KIT,BRAKE ASSEMBLY 2615307
 16.00 X 9.75-4 RTR BRAKE 2606672-4-R
 INACTIVE PISTONANDBUSHING ASSY OF 2611879
 19.44 X 12.99-6 RTR BRAKE 2609472-2-R
 19.44 X 12.99-6 RTR BRAKE 2609472-4-R
 BRAKE,SEGMENTED ROTOR 2612332-1QW1
 INACTIVE BRAKE,SEGMENTED 2612332-1MD
 BRAKE,SEGMENTED ROTOR 2612332-1CW
 BRAKE,MULTIPLE DISK 2612932-1CD
 BRAKE,MULTIPLE DISK 2612932-1Q
 BRAKE,MULTIPLE DISK 2612932-1F
 BRAKE,MULTIPLE DISK 2612932-1CW
 BRAKE,MULTIPLE DISK 2612932-1C
 BRAKE,SEGMENTED ROTOR 2612332-1C
 BRAKE,MULTIPLE DISK (88PCT WORN CARBON) 2612932-1FW
 BRAKE,MULTIPLE DISK 2612932-1-R
 INACTIVE BRAKE,SEGMENTED 2612332-1W
 BRAKE,SEGMENTED ROTOR 2612332-1QW
 INACTIVE BRAKE,MULTIPLE D 2612932-1W
 INACTIVE BRAKE,MULTIPLE D 2612932-1BCW
 INACTIVE BRAKE,MULTIPLE D 2612932-1BC
 INACTIVE BRAKE,SEGMENTED 2612332-1RTO
 INACTIVE BRAKE,SEGMENTED 2612332-1D
 INACTIVE BRAKE,SEGMENTED 2612332-1BCW
 INACTIVE BRAKE,SEGMENTED 2612332-1BC
 BRAKE,SEGMENTED ROTOR 2612332-1AD
 BRAKE,MULTIPLE DISK 2612932-1QW
 PARTS LIST(R SHEET) PL59000087-1
 BRAKE ASSEMBLY FT59000087-1
 KIT, BRAKE ASSEMBLY, TEST EQUIPMENT Q59000087-1
 PISTON AND BUSHING ASSEMBLY 59001996-001
</t>
  </si>
  <si>
    <t>2606799-224</t>
  </si>
  <si>
    <t xml:space="preserve">BRAKE,SEGMENTED ROTOR 2615512-2-R
 BRAKE,SEGMENTED ROTOR (QUAL TEST,100PCT WORN) 2615512-2W2
 BRAKE,SEGMENTED ROTOR (QUAL TEST,90PCT WORN) 2615512-2W1
 BRAKE,MULTIPLE DISK 2615512-2FT
 INACTIVE BRAKE,MULTIPLE DISK 2611612-3FT
 INACTIVE BRAKE,MULTIPLE DISK 2611612-3FT
 INACTIVE BRAKE,MULTIPLE DISK 2611612-2Q
 INACTIVE BRAKE,MULTIPLE DISK 2611612-2Q
 INACTIVE BRAKE,MULTIPLE DISK 2611612-3FT
 BRAKE,MULTIPLE DISK 2611612-3
 INACTIVE 14.96 X 8.84-4 RTR BRAKE 2611612-2FT
 INACTIVE 14.96 X 8.84-4 RTR BRAKE 2611612-2FT
 BRAKE,MULTIPLE DISK 2611612-3
 BRAKE,MULTIPLE DISK 2611612-3
 INACTIVE 14.96 X 8.84-4 RTR BRAKE 2611612-1
 INACTIVE 14.96 X 8.84-4 RTR BRAKE 2611612-1
 INACTIVE 14.96 X 8.84-4 RTR BRAKE 2611612-2
 INACTIVE 14.96 X 8.84-4 RTR BRAKE 2611612-2
</t>
  </si>
  <si>
    <t>2610824-012</t>
  </si>
  <si>
    <t xml:space="preserve">17.80 X 10.75-4 RTR BRAKE 2612302-1-R
 BRAKE ASSEMBLY R59000321-1
 INACTIVE WORN 4 RTR BRK FLT TEST 2612302-1W
 INACTIVE BRAKE 2612302-1A
</t>
  </si>
  <si>
    <t>2606799-326</t>
  </si>
  <si>
    <t xml:space="preserve">PISTN AND BSHNG ASSY AND COMP 2615203
 INACTIVE PISTON AND BUSHING 2612015
 19.44 X 12.99-6 RTR BRAKE 2609472-2-R
 BRAKE, MULTIPLE DISK 2612202-3A
 BRAKE, MULTIPLE DISK 2612202-3-R
 BRAKE, MULTIPLE DISK 2612152-3A
 BRAKE, MULTIPLE DISK 2612152-3-R
 BRAKE, MULTIPLE DISK 2612202-6A
 BRAKE, MULTIPLE DISK 2610182-5A
 BRAKE, MULTIPLE DISK 2610182-5-R
 BRAKE ASSEMBLY 2610132-6A
 BRAKE, MULTIPLE DISK 2610132-6-R
 INACTIVE ROTOR BRAKE 2610132-4A
 INACTIVE ROTOR BRAKE 2610132-4-R
 BRAKE, MULTIPLE DISK 2612202-6-R
 BRAKE, MULTIPLE DISK 2612202-6R
 BRAKE, MULTIPLE DISK 2610132-5A
 BRAKE, MULTIPLE DISK 2610132-5-R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INACTIVE BRAKE ASSEMBLY 2612152-5A
 INACTIVE BRAKE ASSEMBLY 2612152-5
 BRAKE ASSEMBLY 2610132-7A
 BRAKE ASSEMBLY 2610132-7
 BRAKE ASSEMBLY 2612202-5
 BRAKE ASSEMBLY 2610182-7A
 BRAKE ASSEMBLY 2610182-7
 BRAKE ASSEMBLY 2610182-6A
 BRAKE ASSEMBLY 2610182-6-R
 INACTIVE ROTOR BRAKE 2610182-4A
 INACTIVE ROTOR BRAKE 2610182-4-R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BRAKE ASSEMBLY 2613602-1
 INACTIVE BRAKE ASSY (DUMMY) CARBON HEATSINK 2613772-1D4
 INACTIVE BRAKE ASSY (DUMMY) CARBON HEATSINK 2613772-1D3
 INACTIVE PSTN HGS AND PSTN G 2613935
 INACTIVE BRAKE,MULTIPLE DISK DUMMY 2613772-1D2
 INACTIVE BRAKE,MULTIPLE DISK DUMMY 2613772-1D
 MAIN WHEEL AND BRAKE, INSTALLATION OF 59001982-1
 BRAKE, MULTIPLE DISK 2617122-1A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PISTON AND BUSHING ASSY OF 2614070
 19.44 X 12.99-6 RTR BRAKE 2609472-3-R
 BRAKE,MULTIPLE DISK 2613772-7D
 BRAKE,MULTIPLE DISK 2613772-7-R
 PISTON BUSHING ASSEMBLY R59001564-001
 PISTON BUSHING ASSEMBLY R59001562-001
 PISTON BUSHING ASSEMBLY R59001560-001
 PISTON BUSHING ASSEMBLY R59001558-001
 INACTIVE PISTONANDBUSHING ASSY OF 2611879
 19.44 X 12.99-6 RTR BRAKE 2609472-2-R
 19.44 X 12.99-6 RTR BRAKE 2609472-4-R
 INACTIVE ROTOR BRAKE 2610132-2A
 INACTIVE ROTOR BRAKE 2610132-2
 INACTIVE ROTOR BRAKE 2610182-2-R
 INACTIVE ROTOR BRAKE 2610132-3-R
 INACTIVE ROTOR BRAKE 2612202-1-R
 INACTIVE ROTOR BRAKE 2612152-1-R
 INACTIVE ROTOR BRAKE 2612202-1A
 INACTIVE ROTOR BRAKE 2612152-1A
 INACTIVE ROTOR BRAKE 2610182-3A
 INACTIVE ROTOR BRAKE 2610182-2A
 INACTIVE ROTOR BRAKE 2610132-3A
 INACTIVE ROTOR BRAKE 2610182-3-R
</t>
  </si>
  <si>
    <t>2606799-230</t>
  </si>
  <si>
    <t xml:space="preserve">PISTON AND BUSHING,ASSEMBLY OF 59002500-002
 INACTIVE 16.39 X 11.43-5 2609612-3-R
 16.39 X 11.43-5 RTR BRAKE 2609612-4-R
 BRAKE,SEGMENTED ROTOR 2613042-2-R
 KIT,BRAKE MODIFICATION 2613996
 INACTIVE BRAKE,SEGMENTED ROTOR (QUAL TEST, 90PCT WORN) 2613042-1QW1
 INACTIVE BRAKE,SEGMENTED ROTOR (QUAL TEST, NEW BRAKE) 2613042-1Q
 16.39 X 11.43-5 RTR BRAKE 2609612-4-R
 INACTIVE 16.39 X 11.43-5 2609612-1-R
 INACTIVE 16.39 X 11.43-5 2609612-3-R
 INACTIVE 16.39 X 11.43-5 RTR BRAKE 2609612-2
 15.00 X 9.12-4 BRAKE(ODC) 2605692-1-R
 15.00 X 9.12-5 BRAKE(ODC) 2605692-52-R
 BRAKE,MULTIPLE DISK 2605692-53-R
 BRAKE,MULTIPLE DISK 2605692-2
 PISTON AND BUSHING ASSY 2616967
 BRAKE ASSEMBLY 2616502-3
 PISTON AND BUSHING ASSY 2616899
 ASSEMBLY,BRAKE (88% WORN) 2616502-4FT
 BRAKE ASSEMBLY,MULTIPLE DISC 2616502-4-R
 ASSEMBLY,BRAKE(88% WORN) 2616502-4FT2
 BRAKE,MULTIPLE DISK 2605692-11
 BRAKE,MULTIPLE DISK 59000085-001
 BRAKE,MULTIPLE DISK 2612932-2
 KIT,BRAKE FRAME 2614821
 BRAKE,MULTIPLE DISK 2612932-2Q
 BRAKE,MULTIPLE DISK (88PCT WORN CARB) 2612932-2QW
 BRAKE,MULTIPLE DISK 88PCT WORN CARBON 2612932-2FW
 BRAKE,MULTIPLE DISK 2612932-2F
 BRAKE ASSEMBLY AX-36462
 BRAKE ASSEMBLY 2616502-2
 BRAKE ASSEMBLY 2616502-1
 BRAKE ASSEMBLY AX-36499
 BRAKE,MULTIPLE DISK 2605692-53-R
 PISTON AND BUSHING ASSY OF 2613581
 PISTON BUSHING ASSEMBLY R59001562-001
 16.52 X 10.54-4 RTR BRAKE 2609392-1-R
 INACTIVE BRAKE,SEGMENTED ROTOR 2613042-1-R
</t>
  </si>
  <si>
    <t>2606799-223</t>
  </si>
  <si>
    <t xml:space="preserve">BRAKE AND INSTALLATION PART 2607382-1
 17.25 X 11.50-5 RTR BRAKE 2606822-1-R
 INACTIVE 3 RTR BRAKE 2603442-3-R
 INACTIVE PISTON AND BUSHING 2612337
 INACTIVE ROTOR BRAKE 2609914-1
 9.44 X 5.80-1 ROTOR BRAKE 2607182-3-R
 INACTIVE PISTON AND BUSHING ASSY 2607820
 PISTON AND BUSHING,ASSY OF 2606814
 KIT,BRAKE ASSEMBLY 2615307
 16.00 X 9.75-4 RTR BRAKE 2606672-4-R
 9.44 X 5.80-1 ROTOR BRAKE 2609914-2-R
 INACTIVE PISTON AND BUSHING ASSY OF 2611956
 BRAKE AND INSTALLATION PART 2608202-1
 17.25 X 11.50-6 RTR BRAKE 2607932-1-R
 17.25 X 11.50-6 RTR BRAKE 2606802-5-R
 17.25 X 11.50-6 RTR BRAKE 2606802-5-R
 BRK AND INSTALLATION PARTS 2607212-5-B
 BRK AND INSTALLATION PARTS 2607212-5-A
</t>
  </si>
  <si>
    <t>2606799-219</t>
  </si>
  <si>
    <t xml:space="preserve">17.25 X 11.50-6 RTR BRAKE 2605662-3-R
 INACTIVE 6 RTR BRAKE 2609432-1-R
 17.25 X 11.50-6 RTR BRAKE 2605155-2-R
 17.25 X 11.50-6 RTR BRAKE 2605155-1-R
 17.25 X 11.50-6 RTR BRAKE 2601902-6-R
 17.25 X 11.50-6 RTR BRAKE 2601902-60-R
 INACTIVE PSTN AND BUSHING ASSY 2605394
 INACTIVE PISTON AND BUSHING,ASSY OF 2605186
 INACTIVE 6 RTR BRAKE 2609432-1-R
 INACTIVE PISTON AND BUSHING,ASSY OF 2602997
 15.00 X 9.12-4 BRAKE(ODC) 2605692-1-R
 15.00 X 9.12-5 BRAKE(ODC) 2605692-52-R
 BRAKE,MULTIPLE DISK 2605692-53-R
 BRAKE,MULTIPLE DISK 2605692-2
 17.25 X 11.50-5 RTR BRAKE 2605392-1-R
 17.25 X 11.50-6 RTR BRAKE 2602012-50-R
 15.00 X 9.12-5 BRAKE(ODC) 2605692-52-R
 BRAKE,MULTIPLE DISK 2605692-53-R
 15.00 X 9.12-4 BRAKE(ODC) 2605692-1-R
 BRAKE,MULTIPLE DISK 2605692-11
 BRAKE,MULTIPLE DISK 59000085-001
 BRAKE,SEGMENTED ROTOR 2615512-2-R
 BRAKE,SEGMENTED ROTOR (QUAL TEST,100PCT WORN) 2615512-2W2
 BRAKE,SEGMENTED ROTOR (QUAL TEST,90PCT WORN) 2615512-2W1
 BRAKE,MULTIPLE DISK 2615512-2FT
 BRAKE,MULTIPLE DISK 2605692-53-R
 INACTIVE PISTON AND BUSHING,ASSY OF 2602849
</t>
  </si>
  <si>
    <t>2606799-215</t>
  </si>
  <si>
    <t xml:space="preserve">INACTIVE 17.00 X 10.75-5 2608892-2-R
 17.00 X 10.75-5 RTR BRAKE 2608892-1-R
</t>
  </si>
  <si>
    <t>2606799-141</t>
  </si>
  <si>
    <t xml:space="preserve">BRAKE,SEGMENTED ROTOR 2612412-1-R
 FLIGHT TEST BRAKE 2612412-1AN
 BRAKE,SEGMENTED ROTOR 2612412-1-R
 BRK,MULTIPLE DISK90PCT WRN CARBOM 2612332-1FW
 BRAKE,SEGMENTED ROTOR 2612332-1F
 BRAKE,SEGMENTED ROTOR 2612332-1-R
 BRAKE,SEGMENTED ROTOR 2612332-1Q
 PISTON AND BUSHING,ASSEMBLY OF 59002500-002
 INACTIVE PISTON AND BUSHING 2611048
 PISTN AND BSHNG ASSY AND COMP 2615203
 INACTIVE PISTON AND BUSHING 2612015
 19.44 X 12.99-6 RTR BRAKE 2609472-2-R
 13.38 X 12.52-5 RTR BRAKE 2611202-2-R
 BRAKE,MULTIPLE DISK 2611202-2A
 BRAKE,MULTIPLE DISK 2611202-2B
 INACTIVE 16.39 X 11.43-5 2609612-3-R
 16.39 X 11.43-5 RTR BRAKE 2609612-4-R
 KIT,PISTON BUSHING 2613183
 BRAKE, MULTIPLE DISK 2612202-3A
 BRAKE, MULTIPLE DISK 2612202-3-R
 BRAKE, MULTIPLE DISK 2612152-3A
 BRAKE, MULTIPLE DISK 2612152-3-R
 BRAKE, MULTIPLE DISK 2612202-6A
 BRAKE, MULTIPLE DISK 2610182-5A
 BRAKE, MULTIPLE DISK 2610182-5-R
 BRAKE ASSEMBLY 2610132-6A
 BRAKE, MULTIPLE DISK 2610132-6-R
 INACTIVE ROTOR BRAKE 2610132-4A
 INACTIVE ROTOR BRAKE 2610132-4-R
 BRAKE, MULTIPLE DISK 2612202-6-R
 BRAKE, MULTIPLE DISK 2612202-6R
 BRAKE, MULTIPLE DISK 2610132-5A
 BRAKE, MULTIPLE DISK 2610132-5-R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INACTIVE BRAKE ASSEMBLY 2612152-5A
 INACTIVE BRAKE ASSEMBLY 2612152-5
 BRAKE ASSEMBLY 2610132-7A
 BRAKE ASSEMBLY 2610132-7
 BRAKE ASSEMBLY 2612202-5
 BRAKE ASSEMBLY 2610182-7A
 BRAKE ASSEMBLY 2610182-7
 BRAKE ASSEMBLY 2610182-6A
 BRAKE ASSEMBLY 2610182-6-R
 INACTIVE ROTOR BRAKE 2610182-4A
 INACTIVE ROTOR BRAKE 2610182-4-R
 17.80 X 10.75-5 RTR BRAKE 2612312-1-R
 16.39 X 11.43-5 RTR BRAKE 2609612-4-R
 INACTIVE 16.39 X 11.43-5 2609612-1-R
 INACTIVE 16.39 X 11.43-5 2609612-3-R
 INACTIVE 16.39 X 11.43-5 RTR BRAKE 2609612-2
 PISTON &amp; BUSHING. ASSEMBLY OF 59002001-001
 15.00 X 9.12-4 BRAKE(ODC) 2605692-1-R
 15.00 X 9.12-5 BRAKE(ODC) 2605692-52-R
 BRAKE,MULTIPLE DISK 2605692-53-R
 BRAKE,MULTIPLE DISK 2605692-2
 PISTON AND BUSHING,ASSEMBLY OF 59000869-001
 PISTON HGS AND PISTON BSHG ASSEMBLY AX-36070
 PISTON HGS AND PISTON BSHG ASSY AX-36053
 PISTON HGS AND PLUGS PISTON AND BUSHING ASSY AX-36058
 PISTON HGS AND PLUGS ASSY AND PSTN AND BUSH ASSY AX-36050
 PISTON AND BUSHING ASSY AX-36037
 INACTIVE BRAKE,MULT DISK 2611992-1
 INACTIVE BRAKE, MULTIPLE 2611992-2
 INACTIVE PSTN AND BUSH ASSY 2611241
 15.00 X 9.12-5 BRAKE(ODC) 2605692-52-R
 BRAKE,MULTIPLE DISK 2605692-53-R
 15.00 X 9.12-4 BRAKE(ODC) 2605692-1-R
 PISTON AND BUSHING ASSY 2616967
 PISTON AND BUSHING ASSY 2616899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ASSEMBLY,BRAKE (88% WORN) 2616502-4FT
 BRAKE ASSEMBLY,MULTIPLE DISC 2616502-4-R
 ASSEMBLY,BRAKE(88% WORN) 2616502-4FT2
 17.80 X 10.75-4 RTR BRAKE 2612302-1-R
 BRAKE ASSEMBLY R59000321-1
 BRAKE ASSEMBLY 2613602-1
 INACTIVE ROTOR BRAKE 2608702-1
 13.38 X 12.52-5 RTR BRAKE 2611202-2-R
 BRAKE,MULTIPLE DISK 2612932-3
 INACTIVE BRAKE ASSY (DUMMY) CARBON HEATSINK 2613772-1D4
 INACTIVE BRAKE ASSY (DUMMY) CARBON HEATSINK 2613772-1D3
 INACTIVE PSTN HGS AND PSTN G 2613935
 INACTIVE BRAKE,MULTIPLE DISK DUMMY 2613772-1D2
 INACTIVE BRAKE,MULTIPLE DISK DUMMY 2613772-1D
 MAIN WHEEL AND BRAKE, INSTALLATION OF 59001982-1
 BRAKE, MULTIPLE DISK 2617122-1A
 11.97 X 8.25-5 RTR BRAKE 2611992-5
 BRAKE,MULTIPLE DISK 2611992-6
 11.97 X 8.25-5 RTR BRAKE 2611992-4
 KIT,PISTON BUSHING ASSEMBLY 2616537
 PISTON AND BUSHING ASSY 2612146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17.80 X 10.75-4 RTR BRAKE 2612302-1-R
 KIT,PISTON HOUSING OVERHAUL 2616202
 BRAKE,MULTIPLE DISK 2605692-11
 BRAKE,MULTIPLE DISK 59000085-001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INACTIVE 5 RTR BRAKE 2608812-4-R
 16.94 X 11.00-5 RTR BRAKE 2608812-6-R
 PISTON AND BUSHING ASSY OF 2614070
 INACTIVE BRAKE,MULTIPLE DISK 2612412-1D
 CANCELLED 4 RTR BRAKE 2612422-1
 CANCELLED 5 RTR BRAKE 2612402-1
 BRAKE,MULTIPLE DISK 2612932-2
 KIT,BRAKE FRAME 2614821
 BRAKE,MULTIPLE DISK 2612932-2Q
 BRAKE,MULTIPLE DISK (88PCT WORN CARB) 2612932-2QW
 BRAKE,MULTIPLE DISK 88PCT WORN CARBON 2612932-2FW
 BRAKE,MULTIPLE DISK 2612932-2F
 19.44 X 12.99-6 RTR BRAKE 2609472-3-R
 16.94 X 11.00-5 RTR BRAKE 2608812-7-R
 BRAKE ASSEMBLY AX-36462
 BRAKE ASSEMBLY 2616502-2
 BRAKE ASSEMBLY 2616502-1
 BRAKE ASSEMBLY AX-36499
 BRAKE,MULTIPLE DISK 2605692-53-R
 BRAKE,MULTIPLE DISK 2613772-7D
 BRAKE,MULTIPLE DISK 2613772-7-R
 BRAKE ASSEMBLY R59000402-1
 PISTON BUSHING ASSEMBLY R59001564-001
 PISTON BUSHING ASSEMBLY R59001562-001
 PISTON BUSHING ASSEMBLY R59001560-001
 PISTON BUSHING ASSEMBLY R59001558-001
 INACTIVE PISTONANDBUSHING ASSY OF 2611879
 PISTON AND BUSHING ASSY OF 2614173
 11.60 X 7.56-4 RTR BRAKE 2606072-8-R
 KIT,BRAKE 2612392
 11.60 X 7.56-4 RTR BRAKE 2606072-8-R
 19.44 X 12.99-6 RTR BRAKE 2609472-2-R
 16.52 X 10.54-4 RTR BRAKE 2609392-2-R
 INACTIVE PISTON AND BUSHING ASSY 2611516
 19.44 X 12.99-6 RTR BRAKE 2609472-4-R
 11.97 X 8.25-5 RTR BRAKE 2611992-3-R
 BRAKE ASSEMBLY,DROP-TEST 2611992-3DT
 BRAKE,SEGMENTED ROTOR 2612332-1QW1
 INACTIVE BRAKE,SEGMENTED 2612332-1MD
 BRAKE,SEGMENTED ROTOR 2612332-1CW
 BRAKE,MULTIPLE DISK 2612932-1CD
 BRAKE,MULTIPLE DISK 2612932-1Q
 BRAKE,MULTIPLE DISK 2612932-1F
 BRAKE,MULTIPLE DISK 2612932-1CW
 BRAKE,MULTIPLE DISK 2612932-1C
 BRAKE,SEGMENTED ROTOR 2612332-1C
 BRAKE,MULTIPLE DISK (88PCT WORN CARBON) 2612932-1FW
 BRAKE,MULTIPLE DISK 2612932-1-R
 INACTIVE BRAKE,SEGMENTED 2612332-1W
 BRAKE,SEGMENTED ROTOR 2612332-1QW
 INACTIVE BRAKE,MULTIPLE D 2612932-1W
 INACTIVE BRAKE,MULTIPLE D 2612932-1BCW
 INACTIVE BRAKE,MULTIPLE D 2612932-1BC
 INACTIVE BRAKE,SEGMENTED 2612332-1RTO
 INACTIVE BRAKE,SEGMENTED 2612332-1D
 INACTIVE BRAKE,SEGMENTED 2612332-1BCW
 INACTIVE BRAKE,SEGMENTED 2612332-1BC
 BRAKE,SEGMENTED ROTOR 2612332-1AD
 BRAKE,MULTIPLE DISK 2612932-1QW
 INACTIVE 5 ROTOR BRAKE 2611202-1
 16.52 X 10.54-4 RTR BRAKE 2609392-1-R
 PISTON AND BUSHING ASSY 2615813
 INACTIVE ROTOR BRAKE 2610132-2A
 INACTIVE ROTOR BRAKE 2610132-2
 INACTIVE ROTOR BRAKE 2610182-2-R
 INACTIVE ROTOR BRAKE 2610132-3-R
 INACTIVE ROTOR BRAKE 2612202-1-R
 INACTIVE ROTOR BRAKE 2612152-1-R
 INACTIVE ROTOR BRAKE 2612202-1A
 INACTIVE ROTOR BRAKE 2612152-1A
 INACTIVE ROTOR BRAKE 2610182-3A
 INACTIVE ROTOR BRAKE 2610182-2A
 INACTIVE ROTOR BRAKE 2610132-3A
 INACTIVE ROTOR BRAKE 2610182-3-R
 PISTON HOUSING AND PISTON BUSHING ASSEMBLY 2616536
 BRAKE ASSEMBLY DAP00071-01
 PARTS LIST(R SHEET) PL59000087-1
 BRAKE ASSEMBLY FT59000087-1
 KIT, BRAKE ASSEMBLY, TEST EQUIPMENT Q59000087-1
 PISTON HOUSING AND PISTON BUSHING ASSEMBLY 2615102Q
 PISTON AND BUSHING ASSEMBLY 59001996-001
 INACTIVE 5 RTR BRAKE 2612312-1W
 BRAKE,SEG RTR FLIGHT TEST 2612312-1N
 INACTIVE BRAKE 2612312-1A
 INACTIVE WORN 4 RTR BRK FLT TEST 2612302-1W
 INACTIVE BRAKE 2612302-1A
 BRAKE,SEGMENTED ROTOR 2612412-1-R
 16.94 X 11.00-5 RTR BRAKE 2608812-10-R
 INACTIVE BRAKE,MULTIPLE DISK 2612412-1D
 INACTIVE BRAKE,MULTIPLE DISK 2612412-1Q
 FLIGHT TEST BRAKE 2612412-1AN
 BRAKE,SEGMENTED ROTOR 2612412-1-R
 CANCELED,BRAKE ASSEMBLY 2608812-9
 CANCELED,BRAKE ASSEMBLY 2608812-8
</t>
  </si>
  <si>
    <t>2606799-011</t>
  </si>
  <si>
    <t xml:space="preserve">13.81 X 8.19-5 RTR BRAKE 2601042-4-R
 13.81 X 8.19-5 RTR BRAKE 2601042-5-R
</t>
  </si>
  <si>
    <t>2606799-128A</t>
  </si>
  <si>
    <t xml:space="preserve">17.25 X 11.50-6 RTR BRAKE 2605662-3-R
 INACTIVE 6 RTR BRAKE 2609432-1-R
 17.25 X 11.50-6 RTR BRAKE 2605155-2-R
 17.25 X 11.50-6 RTR BRAKE 2605155-1-R
 17.25 X 11.50-6 RTR BRAKE 2601902-6-R
 17.25 X 11.50-6 RTR BRAKE 2601902-60-R
 BRAKE AND INSTALLATION PART 2607382-1
 17.25 X 11.50-5 RTR BRAKE 2606822-1-R
 INACTIVE PSTN AND BUSHING ASSY 2605394
 INACTIVE PISTON AND BUSHING,ASSY OF 2605186
 INACTIVE 6 RTR BRAKE 2609432-1-R
 INACTIVE PISTON AND BUSHING,ASSY OF 2602997
 17.25 X 11.50-5 RTR BRAKE 2605392-1-R
 17.25 X 11.50-6 RTR BRAKE 2602012-50-R
 17.25 X 11.50-7 RTR BRAKE 2603703-14-R
 INACTIVE PISTON AND BUSHING ASSY 2607820
 INACTIVE PISTON AND BUSHING,ASSY OF 2602849
 INACTIVE 8.0 X 5.6 - 3 ROTOR BRAKE 2610702-3
 INACTIVE 8.0 X 5.6 - 3 ROTOR BRAKE 2610702-2
 INACTIVE 8.0 X 5.6 - 3 ROTOR BRAKE 2610702-1
 INACTIVE 8.0 X 5.6 - 3 ROTOR BRAKE 2610702-3A
 INACTIVE 8.0 X 5.6 - 3 ROTOR BRAKE 2610702-2A
 BRAKE AND INSTALLATION PART 2608202-1
 17.25 X 11.50-6 RTR BRAKE 2607932-1-R
</t>
  </si>
  <si>
    <t>2606799-131</t>
  </si>
  <si>
    <t xml:space="preserve">BRAKE,SEGMENTED ROTOR 2612412-1-R
 FLIGHT TEST BRAKE 2612412-1AN
 BRAKE,SEGMENTED ROTOR 2612412-1-R
 INACTIVE PISTON AND BUSHING 2611048
 PISTN AND BSHNG ASSY AND COMP 2615203
 PISTON &amp; BUSHING. ASSEMBLY OF 59002001-001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INACTIVE 17.00 X 10.75-5 2608892-2-R
 17.00 X 10.75-5 RTR BRAKE 2608892-1-R
 BRAKE ASSEMBLY 2613602-1
 BRAKE,MULTIPLE DISK 2612932-3
 INACTIVE BRAKE ASSY (DUMMY) CARBON HEATSINK 2613772-1D4
 INACTIVE BRAKE ASSY (DUMMY) CARBON HEATSINK 2613772-1D3
 INACTIVE PSTN HGS AND PSTN G 2613935
 INACTIVE BRAKE,MULTIPLE DISK DUMMY 2613772-1D2
 INACTIVE BRAKE,MULTIPLE DISK DUMMY 2613772-1D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INACTIVE 5 RTR BRAKE 2608812-4-R
 16.94 X 11.00-5 RTR BRAKE 2608812-6-R
 INACTIVE BRAKE,MULTIPLE DISK 2612412-1D
 CANCELLED 4 RTR BRAKE 2612422-1
 CANCELLED 5 RTR BRAKE 2612402-1
 16.94 X 11.00-5 RTR BRAKE 2608812-7-R
 BRAKE,MULTIPLE DISK 2613772-7D
 BRAKE,MULTIPLE DISK 2613772-7-R
 PISTON BUSHING ASSEMBLY R59001558-001
 PISTON AND BUSHING ASSY OF 2614173
 INACTIVE PISTON AND BUSHING ASSY 2611516
 BRAKE,SEGMENTED ROTOR 2612412-1-R
 16.94 X 11.00-5 RTR BRAKE 2608812-10-R
 INACTIVE BRAKE,MULTIPLE DISK 2612412-1D
 INACTIVE BRAKE,MULTIPLE DISK 2612412-1Q
 FLIGHT TEST BRAKE 2612412-1AN
 BRAKE,SEGMENTED ROTOR 2612412-1-R
 CANCELED,BRAKE ASSEMBLY 2608812-9
 CANCELED,BRAKE ASSEMBLY 2608812-8
</t>
  </si>
  <si>
    <t>2606799-225</t>
  </si>
  <si>
    <t xml:space="preserve">13.38 X 12.52-5 RTR BRAKE 2611202-2-R
 BRAKE,MULTIPLE DISK 2611202-2A
 BRAKE,MULTIPLE DISK 2611202-2B
 PISTON AND BUSHING,ASSEMBLY OF 59000869-001
 PISTON HGS AND PISTON BSHG ASSEMBLY AX-36070
 PISTON HGS AND PISTON BSHG ASSY AX-36053
 PISTON HGS AND PLUGS PISTON AND BUSHING ASSY AX-36058
 PISTON HGS AND PLUGS ASSY AND PSTN AND BUSH ASSY AX-36050
 17.80 X 10.75-5 RTR BRAKE 2612312-1-R
 13.38 X 12.52-5 RTR BRAKE 2611202-2-R
 PISTON AND BUSHING ASSY 2612146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PISTON BUSHING ASSEMBLY R59001564-001
 INACTIVE 5 ROTOR BRAKE 2611202-1
 PISTON HOUSING AND PISTON BUSHING ASSEMBLY 2615102Q
 INACTIVE 5 RTR BRAKE 2612312-1W
 BRAKE,SEG RTR FLIGHT TEST 2612312-1N
 INACTIVE BRAKE 2612312-1A
</t>
  </si>
  <si>
    <t>GUIDE,SPRING</t>
  </si>
  <si>
    <t xml:space="preserve">13.38 X 12.52-5 RTR BRAKE 2611202-2-R
 BRAKE,MULTIPLE DISK 2611202-2A
 BRAKE,MULTIPLE DISK 2611202-2B
 PISTON AND BUSHING,ASSEMBLY OF 59000869-001
 PISTON HGS AND PISTON BSHG ASSEMBLY AX-36070
 PISTON HGS AND PISTON BSHG ASSY AX-36053
 PISTON HGS AND PLUGS PISTON AND BUSHING ASSY AX-36058
 PISTON HGS AND PLUGS ASSY AND PSTN AND BUSH ASSY AX-36050
 17.80 X 10.75-5 RTR BRAKE 2612312-1-R
 13.38 X 12.52-5 RTR BRAKE 2611202-2-R
 PISTON AND BUSHING ASSY 2612146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PISTON BUSHING ASSEMBLY R59001564-001
 INACTIVE 5 ROTOR BRAKE 2611202-1
 PISTON HOUSING AND PISTON BUSHING ASSEMBLY 2616536
 BRAKE ASSEMBLY DAP00071-01
 PISTON HOUSING AND PISTON BUSHING ASSEMBLY 2615102Q
 INACTIVE 5 RTR BRAKE 2612312-1W
 BRAKE,SEG RTR FLIGHT TEST 2612312-1N
 INACTIVE BRAKE 2612312-1A
</t>
  </si>
  <si>
    <t xml:space="preserve">MAIN WHEEL AND BRAKE, INSTALLATION OF 59001982-1
 BRAKE, MULTIPLE DISK 2612202-3A
 BRAKE, MULTIPLE DISK 2612202-3-R
 BRAKE, MULTIPLE DISK 2612152-3A
 BRAKE, MULTIPLE DISK 2612152-3-R
 BRAKE, MULTIPLE DISK 2612202-6A
 INACTIVE BRAKE ASSY (DUMMY) CARBON HEATSINK 2613772-1D4
 INACTIVE BRAKE ASSY (DUMMY) CARBON HEATSINK 2613772-1D3
 INACTIVE ROTOR BRAKE 2612202-1-R
 INACTIVE ROTOR BRAKE 2612152-1-R
 BRAKE, MULTIPLE DISK 2612202-6-R
 BRAKE, MULTIPLE DISK 2612202-6R
 KIT,MISC BRAKE PARTS 2613934
 INACTIVE BRAKE ASSY (100PCT CARBON 2613772-1QW2
 INACTIVE BRAKE ASSY 89PCT W 2613772-1QW1
 INACTIVE BRAKE ASSY(NEW CARBON) 2613772-1Q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BRAKE ASSEMBLY 2612202-5
 INACTIVE BRAKE,MULTIPLE DISK DUMMY 2613772-1D
 BRAKE, MULTIPLE DISK 2617122-1A
</t>
  </si>
  <si>
    <t>RETAINER,HEAT SHIELD</t>
  </si>
  <si>
    <t xml:space="preserve">BRAKE ASSY(100PCT WORN) 2615902-1QW2
 BRAKE ASSY(90PCT WORN) 2615902-1QW1
 BRAKE,MULTIPLE DISK 2615902-1Q
 BRAKE,MULTIPLE DISK 2615902-1FTW
 BRAKE,MULTIPLE DISK 2615902-1FT
 BRAKE,SEGMENTED ROTOR 2615902-1-R
</t>
  </si>
  <si>
    <t>BUSHING,GUIDE</t>
  </si>
  <si>
    <t xml:space="preserve">BRAKE ASSEMBLY 2616502-3
 17.80 X 10.75-5 RTR BRAKE 2612312-1-R
 17.80 X 10.75-4 RTR BRAKE 2612302-1-R
 BRAKE ASSEMBLY R59000321-1
</t>
  </si>
  <si>
    <t>BUSHING,GUIDE (SPHERICAL)</t>
  </si>
  <si>
    <t xml:space="preserve">BRAKE,SEGMENTED ROTOR 2612412-1-R
 FLIGHT TEST BRAKE 2612412-1AN
 BRAKE,SEGMENTED ROTOR 2612412-1-R
 INACTIVE PISTON AND BUSHING 2611048
 PISTON AND BUSHING,ASSY OF 2613894
 INACTIVE 5 RTR BRAKE 2608812-4-R
 16.94 X 11.00-5 RTR BRAKE 2608812-6-R
 INACTIVE BRAKE,MULTIPLE DISK 2612412-1D
 CANCELLED 4 RTR BRAKE 2612422-1
 CANCELLED 5 RTR BRAKE 2612402-1
 16.94 X 11.00-5 RTR BRAKE 2608812-7-R
 PISTON AND BUSHING ASSY OF 2614173
 INACTIVE PISTON AND BUSHING ASSY 2611516
 BRAKE,SEGMENTED ROTOR 2612412-1-R
 16.94 X 11.00-5 RTR BRAKE 2608812-10-R
 INACTIVE BRAKE,MULTIPLE DISK 2612412-1D
 INACTIVE BRAKE,MULTIPLE DISK 2612412-1Q
 FLIGHT TEST BRAKE 2612412-1AN
 BRAKE,SEGMENTED ROTOR 2612412-1-R
 CANCELED,BRAKE ASSEMBLY 2608812-9
 CANCELED,BRAKE ASSEMBLY 2608812-8
</t>
  </si>
  <si>
    <t>WIPER,PISTON</t>
  </si>
  <si>
    <t xml:space="preserve">17.00 X 10.75-5 RTR BRAKE 2607092-4-R
 17.00 X 10.75-5 RTR BRAKE 2607092-3-R
</t>
  </si>
  <si>
    <t xml:space="preserve">PISTN AND BSHNG ASSY AND COMP 2615203
 17.00 X 10.75-5 RTR BRAKE 2608892-1-R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INACTIVE 17.00 X 10.75-5 2608892-2-R
 17.00 X 10.75-5 RTR BRAKE 2608892-1-R
 BRAKE ASSEMBLY 2613602-1
 INACTIVE BRAKE ASSY (DUMMY) CARBON HEATSINK 2613772-1D4
 INACTIVE BRAKE ASSY (DUMMY) CARBON HEATSINK 2613772-1D3
 INACTIVE PSTN HGS AND PSTN G 2613935
 INACTIVE BRAKE,MULTIPLE DISK DUMMY 2613772-1D2
 INACTIVE BRAKE,MULTIPLE DISK DUMMY 2613772-1D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BRAKE,MULTIPLE DISK 2613772-7D
 BRAKE,MULTIPLE DISK 2613772-7-R
 PISTON BUSHING ASSEMBLY R59001558-001
</t>
  </si>
  <si>
    <t xml:space="preserve">PISTON AND BUSHING,ASSEMBLY OF 59002500-002
 INACTIVE 16.39 X 11.43-5 2609612-3-R
 16.39 X 11.43-5 RTR BRAKE 2609612-4-R
 BRAKE,SEGMENTED ROTOR 2613042-2-R
 KIT,BRAKE MODIFICATION 2613996
 INACTIVE BRAKE,SEGMENTED ROTOR (QUAL TEST, 90PCT WORN) 2613042-1QW1
 INACTIVE BRAKE,SEGMENTED ROTOR (QUAL TEST, NEW BRAKE) 2613042-1Q
 16.39 X 11.43-5 RTR BRAKE 2609612-4-R
 INACTIVE 16.39 X 11.43-5 2609612-1-R
 INACTIVE 16.39 X 11.43-5 2609612-3-R
 INACTIVE 16.39 X 11.43-5 RTR BRAKE 2609612-2
 PISTON AND BUSHING ASSY 2616967
 BRAKE ASSEMBLY 2616502-3
 PISTON AND BUSHING ASSY 2616899
 ASSEMBLY,BRAKE (88% WORN) 2616502-4FT
 BRAKE ASSEMBLY,MULTIPLE DISC 2616502-4-R
 ASSEMBLY,BRAKE(88% WORN) 2616502-4FT2
 BRAKE,MULTIPLE DISK 2612932-2
 KIT,BRAKE FRAME 2614821
 BRAKE,MULTIPLE DISK 2612932-2Q
 BRAKE,MULTIPLE DISK (88PCT WORN CARB) 2612932-2QW
 BRAKE,MULTIPLE DISK 88PCT WORN CARBON 2612932-2FW
 BRAKE,MULTIPLE DISK 2612932-2F
 BRAKE ASSEMBLY AX-36462
 BRAKE ASSEMBLY 2616502-2
 BRAKE ASSEMBLY 2616502-1
 BRAKE ASSEMBLY AX-36499
 PISTON AND BUSHING ASSY OF 2613581
 PISTON BUSHING ASSEMBLY R59001562-001
 INACTIVE BRAKE,SEGMENTED ROTOR 2613042-1-R
</t>
  </si>
  <si>
    <t xml:space="preserve">BRK,MULTIPLE DISK90PCT WRN CARBOM 2612332-1FW
 BRAKE,SEGMENTED ROTOR 2612332-1F
 BRAKE,SEGMENTED ROTOR 2612332-1-R
 BRAKE,SEGMENTED ROTOR 2612332-1Q
 INACTIVE PISTON AND BUSHING 2612015
 19.44 X 12.99-6 RTR BRAKE 2609472-2-R
 PISTON AND BUSHING ASSY AX-36037
 17.80 X 10.75-4 RTR BRAKE 2612302-1-R
 BRAKE ASSEMBLY R59000321-1
 19.44 X 12.99-6 RTR BRAKE 2609472-3-R
 PISTON BUSHING ASSEMBLY R59001560-001
 INACTIVE PISTONANDBUSHING ASSY OF 2611879
 19.44 X 12.99-6 RTR BRAKE 2609472-2-R
 19.44 X 12.99-6 RTR BRAKE 2609472-4-R
 BRAKE,SEGMENTED ROTOR 2612332-1QW1
 INACTIVE BRAKE,SEGMENTED 2612332-1MD
 BRAKE,SEGMENTED ROTOR 2612332-1CW
 BRAKE,MULTIPLE DISK 2612932-1CD
 BRAKE,MULTIPLE DISK 2612932-1Q
 BRAKE,MULTIPLE DISK 2612932-1F
 BRAKE,MULTIPLE DISK 2612932-1CW
 BRAKE,MULTIPLE DISK 2612932-1C
 BRAKE,SEGMENTED ROTOR 2612332-1C
 BRAKE,MULTIPLE DISK (88PCT WORN CARBON) 2612932-1FW
 BRAKE,MULTIPLE DISK 2612932-1-R
 INACTIVE BRAKE,SEGMENTED 2612332-1W
 BRAKE,SEGMENTED ROTOR 2612332-1QW
 INACTIVE BRAKE,MULTIPLE D 2612932-1W
 INACTIVE BRAKE,MULTIPLE D 2612932-1BCW
 INACTIVE BRAKE,MULTIPLE D 2612932-1BC
 INACTIVE BRAKE,SEGMENTED 2612332-1RTO
 INACTIVE BRAKE,SEGMENTED 2612332-1D
 INACTIVE BRAKE,SEGMENTED 2612332-1BCW
 INACTIVE BRAKE,SEGMENTED 2612332-1BC
 BRAKE,SEGMENTED ROTOR 2612332-1AD
 BRAKE,MULTIPLE DISK 2612932-1QW
 PARTS LIST(R SHEET) PL59000087-1
 BRAKE ASSEMBLY FT59000087-1
 KIT, BRAKE ASSEMBLY, TEST EQUIPMENT Q59000087-1
 PISTON AND BUSHING ASSEMBLY 59001996-001
 INACTIVE WORN 4 RTR BRK FLT TEST 2612302-1W
 INACTIVE BRAKE 2612302-1A
</t>
  </si>
  <si>
    <t xml:space="preserve">BRAKE, MULTIPLE DISK 2612202-3A
 BRAKE, MULTIPLE DISK 2612202-3-R
 BRAKE, MULTIPLE DISK 2612152-3A
 BRAKE, MULTIPLE DISK 2612152-3-R
 BRAKE, MULTIPLE DISK 2612202-6A
 BRAKE, MULTIPLE DISK 2610182-5A
 BRAKE, MULTIPLE DISK 2610182-5-R
 BRAKE ASSEMBLY 2610132-6A
 BRAKE, MULTIPLE DISK 2610132-6-R
 INACTIVE ROTOR BRAKE 2610132-4A
 INACTIVE ROTOR BRAKE 2610132-4-R
 BRAKE, MULTIPLE DISK 2612202-6-R
 BRAKE, MULTIPLE DISK 2612202-6R
 BRAKE, MULTIPLE DISK 2610132-5A
 BRAKE, MULTIPLE DISK 2610132-5-R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INACTIVE BRAKE ASSEMBLY 2612152-5A
 INACTIVE BRAKE ASSEMBLY 2612152-5
 BRAKE ASSEMBLY 2610132-7A
 BRAKE ASSEMBLY 2610132-7
 BRAKE ASSEMBLY 2612202-5
 BRAKE ASSEMBLY 2610182-7A
 BRAKE ASSEMBLY 2610182-7
 BRAKE ASSEMBLY 2610182-6A
 BRAKE ASSEMBLY 2610182-6-R
 INACTIVE ROTOR BRAKE 2610182-4A
 INACTIVE ROTOR BRAKE 2610182-4-R
 PISTON &amp; BUSHING. ASSEMBLY OF 59002001-001
 MAIN WHEEL AND BRAKE, INSTALLATION OF 59001982-1
 BRAKE, MULTIPLE DISK 2617122-1A
 INACTIVE ROTOR BRAKE 2610132-2A
 INACTIVE ROTOR BRAKE 2610132-2
 INACTIVE ROTOR BRAKE 2610182-2-R
 INACTIVE ROTOR BRAKE 2610132-3-R
 INACTIVE ROTOR BRAKE 2612202-1-R
 INACTIVE ROTOR BRAKE 2612152-1-R
 INACTIVE ROTOR BRAKE 2612202-1A
 INACTIVE ROTOR BRAKE 2612152-1A
 INACTIVE ROTOR BRAKE 2610182-3A
 INACTIVE ROTOR BRAKE 2610182-2A
 INACTIVE ROTOR BRAKE 2610132-3A
 INACTIVE ROTOR BRAKE 2610182-3-R
</t>
  </si>
  <si>
    <t xml:space="preserve">13.38 X 12.52-5 RTR BRAKE 2611202-2-R
 BRAKE,MULTIPLE DISK 2611202-2A
 BRAKE ASSEMBLY 2613602-1
 BRAKE,MULTIPLE DISK 2611202-2B
</t>
  </si>
  <si>
    <t xml:space="preserve">13.38 X 12.52-5 RTR BRAKE 2611202-2-R
 BRAKE,MULTIPLE DISK 2611202-2A
 BRAKE,MULTIPLE DISK 2611202-2B
 PISTON HGS AND PISTON BSHG ASSEMBLY AX-36070
 PISTON HGS AND PISTON BSHG ASSY AX-36053
 PISTON HGS AND PLUGS PISTON AND BUSHING ASSY AX-36058
 PISTON HGS AND PLUGS ASSY AND PSTN AND BUSH ASSY AX-36050
 17.80 X 10.75-5 RTR BRAKE 2612312-1-R
 13.38 X 12.52-5 RTR BRAKE 2611202-2-R
 PISTON AND BUSHING ASSY 2612146
 BRAKE ASSY(100PCT WORN) 2615902-1QW2
 BRAKE ASSY(90PCT WORN) 2615902-1QW1
 BRAKE,MULTIPLE DISK 2615902-1Q
 BRAKE,MULTIPLE DISK 2615902-1FTW
 BRAKE,MULTIPLE DISK 2615902-1FT
 BRAKE,SEGMENTED ROTOR 2615902-1-R
 INACTIVE 5 RTR BRAKE 2612312-1W
 BRAKE,SEG RTR FLIGHT TEST 2612312-1N
 INACTIVE BRAKE 2612312-1A
</t>
  </si>
  <si>
    <t xml:space="preserve">BRAKE,SEGMENTED ROTOR 2612412-1-R
 FLIGHT TEST BRAKE 2612412-1AN
 BRAKE,SEGMENTED ROTOR 2612412-1-R
 PISTON AND BUSHING,ASSY OF 2613894
 PISTON AND BUSHING ASSY OF 2614173
 BRAKE,SEGMENTED ROTOR 2612412-1-R
 16.94 X 11.00-5 RTR BRAKE 2608812-10-R
 INACTIVE BRAKE,MULTIPLE DISK 2612412-1D
 INACTIVE BRAKE,MULTIPLE DISK 2612412-1Q
 FLIGHT TEST BRAKE 2612412-1AN
 BRAKE,SEGMENTED ROTOR 2612412-1-R
 CANCELED,BRAKE ASSEMBLY 2608812-9
 CANCELED,BRAKE ASSEMBLY 2608812-8
</t>
  </si>
  <si>
    <t xml:space="preserve">BRAKE,SEGMENTED ROTOR 2612412-1-R
 FLIGHT TEST BRAKE 2612412-1AN
 BRAKE,SEGMENTED ROTOR 2612412-1-R
</t>
  </si>
  <si>
    <t xml:space="preserve">PISTON BUSHING ASSEMBLY R59001560-001
 19.44 X 12.99-6 RTR BRAKE 2609472-4-R
</t>
  </si>
  <si>
    <t xml:space="preserve">PISTN AND BSHNG ASSY AND COMP 2615203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INACTIVE BRAKE ASSY (DUMMY) CARBON HEATSINK 2613772-1D4
 INACTIVE BRAKE ASSY (DUMMY) CARBON HEATSINK 2613772-1D3
 INACTIVE PSTN HGS AND PSTN G 2613935
 INACTIVE BRAKE,MULTIPLE DISK DUMMY 2613772-1D2
 INACTIVE BRAKE,MULTIPLE DISK DUMMY 2613772-1D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BRAKE,MULTIPLE DISK 2613772-7D
 BRAKE,MULTIPLE DISK 2613772-7-R
 PISTON BUSHING ASSEMBLY R59001558-001
</t>
  </si>
  <si>
    <t xml:space="preserve">16.00 X 9.75-4 RTR BRAKE 2606672-4-R
 KIT,BRAKE ASSEMBLY 2615307
 16.00 X 9.75-4 RTR BRAKE 2606672-4-R
</t>
  </si>
  <si>
    <t>PISTON WIPER ASSEMBLY</t>
  </si>
  <si>
    <t xml:space="preserve">PISTON AND BUSHING,ASSEMBLY OF 59000869-001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PISTON BUSHING ASSEMBLY R59001564-001
 PISTON HOUSING AND PISTON BUSHING ASSEMBLY 2616536
 BRAKE ASSEMBLY DAP00071-01
 PISTON HOUSING AND PISTON BUSHING ASSEMBLY 2615102Q
</t>
  </si>
  <si>
    <t>PIN,ALIGNMENT</t>
  </si>
  <si>
    <t xml:space="preserve">BRAKE,SEGMENTED ROTOR 2615512-2-R
 BRAKE,SEGMENTED ROTOR (QUAL TEST,100PCT WORN) 2615512-2W2
 BRAKE,SEGMENTED ROTOR (QUAL TEST,90PCT WORN) 2615512-2W1
 BRAKE,MULTIPLE DISK 2615512-2FT
</t>
  </si>
  <si>
    <t>99193|PHOENIX_ENGINES</t>
  </si>
  <si>
    <t>PHX AS900</t>
  </si>
  <si>
    <t>Denied</t>
  </si>
  <si>
    <t>SBN 767-300</t>
  </si>
  <si>
    <t>SBN MD-11</t>
  </si>
  <si>
    <t>SBN C919</t>
  </si>
  <si>
    <t>SBN B-2</t>
  </si>
  <si>
    <t>SBN MD-10</t>
  </si>
  <si>
    <t>SBN 767-200</t>
  </si>
  <si>
    <t>SBN A330/340</t>
  </si>
  <si>
    <t>SBN A380-800F</t>
  </si>
  <si>
    <t>SBN 737</t>
  </si>
  <si>
    <t>SBN 747</t>
  </si>
  <si>
    <t>SBN A300B4</t>
  </si>
  <si>
    <t>SBN DC-8</t>
  </si>
  <si>
    <t>SBN MD-82/83</t>
  </si>
  <si>
    <t>SBN F-15E</t>
  </si>
  <si>
    <t>SBN 747-300</t>
  </si>
  <si>
    <t>SBN 737-400</t>
  </si>
  <si>
    <t>SBN 777</t>
  </si>
  <si>
    <t>SBN F-22</t>
  </si>
  <si>
    <t>SBN F/A-18E/F</t>
  </si>
  <si>
    <t>SBN A330/340, SBN A340-300</t>
  </si>
  <si>
    <t>SBN 777 HGW</t>
  </si>
  <si>
    <t>SBN 737-700, SBN 737-800</t>
  </si>
  <si>
    <t>SBN 717-200</t>
  </si>
  <si>
    <t>SBN A340-5/600, SBN A380-800, SBN A380-800F</t>
  </si>
  <si>
    <t>SBN A340-5/600</t>
  </si>
  <si>
    <t>SBN F-35 STOVL</t>
  </si>
  <si>
    <t>SBN A380-800</t>
  </si>
  <si>
    <t>SBN EMB-145LR</t>
  </si>
  <si>
    <t>SBN 747-400</t>
  </si>
  <si>
    <t>SBN X-45C</t>
  </si>
  <si>
    <t>SBN 737-900ER</t>
  </si>
  <si>
    <t>SBN A340-5/600, SBN VARIOUS</t>
  </si>
  <si>
    <t>SBN F/A-18A</t>
  </si>
  <si>
    <t>SBN VARIOUS</t>
  </si>
  <si>
    <t>SBN A-12, SBN F-22</t>
  </si>
  <si>
    <t>SBN 737-700</t>
  </si>
  <si>
    <t>SBN MD-11, SBN VARIOUS</t>
  </si>
  <si>
    <t>SBN 747, SBN F-15C/D</t>
  </si>
  <si>
    <t>SBN 747-100, SBN VARIOUS</t>
  </si>
  <si>
    <t>SBN MD-82/83, SBN VARIOUS</t>
  </si>
  <si>
    <t>SBN 777, SBN MD-11</t>
  </si>
  <si>
    <t>SBN 767</t>
  </si>
  <si>
    <t>SBN C-17A</t>
  </si>
  <si>
    <t>SBN 767 CARBON, SBN 767-300</t>
  </si>
  <si>
    <t>SBN 737-300</t>
  </si>
  <si>
    <t>King phil</t>
  </si>
  <si>
    <t>Shamo, James (MS&amp;C)</t>
  </si>
  <si>
    <t>Toth, James (MS&amp;C)</t>
  </si>
  <si>
    <t>Brown, Mark (MS&amp;C)</t>
  </si>
  <si>
    <t>Buck, Jennifer (MS&amp;C)</t>
  </si>
  <si>
    <t>Miller, Harold (MS&amp;C)</t>
  </si>
  <si>
    <t>Staruch-Murg, Linda (MS&amp;C)</t>
  </si>
  <si>
    <t>Wise, Douglas (MS&amp;C)</t>
  </si>
  <si>
    <t>Blunt, Allan (MS&amp;C)</t>
  </si>
  <si>
    <t>DeClercq, Richard L. (MS&amp;C)</t>
  </si>
  <si>
    <t>9A991.d</t>
  </si>
  <si>
    <t>9A610.x</t>
  </si>
  <si>
    <t>9E610.a</t>
  </si>
  <si>
    <t>VIII(h)(1)</t>
  </si>
  <si>
    <t>WHEEL,LANDING GEAR,MAIN (SERVICE) , 2609471-2-R</t>
  </si>
  <si>
    <t>Design Authority Engineer or POC Manager</t>
  </si>
  <si>
    <t>Substantiation Req's  &amp; STICS as per ASL or SCS Sheet</t>
  </si>
  <si>
    <t xml:space="preserve">82010136-002 - VALVE ASSY,ELECTROHYDRAULIC,SHUTOFF
82010136-001 - VALVE ASSY,ELECTROHYDRAULIC,SHUTOFF
82010144-002 - VALVE ASSEMBLY,ELECTROHYDRAULIC,METERING
82010144-001 - VALVE ASSY,ELECTROHYDRAULIC,METERING
82010136-003 - VALVE ASSY,ELECTROHYDRAULIC,SHUTOFF
82010144-003 - VALVE ASSEMBLY,ELECTROHYDRAULIC,METERING
82010136-004 - VALVE ASSY,ELECTROHYDRAULIC, SHUTOFF
</t>
  </si>
  <si>
    <t>82010127-001</t>
  </si>
  <si>
    <t>BOOT,COIL</t>
  </si>
  <si>
    <t>06848|SB_FUEL&amp;ACTUATION</t>
  </si>
  <si>
    <t>SBN HTF7000 EMIDS</t>
  </si>
  <si>
    <t xml:space="preserve">2690270 - SERVO VALVE ASSEMBLY ELHYD,2 STAGE,4 WAY
2686839 - SERVO VALVE ASSEMBLY ELHYD,2S,3W,HPTCC
2689373 - SERVO VALVE ASSEMBLY ELHYD,2S,3W,LPTCC
2686842 - SERVO VALVE ASSEMBLY ELHYD,2S,3W,TBV
2686837 - SERVO VALVE ASSEMBLY ELHYD,2S,3W,LPTCC
2686835 - SERVO VALVE ASSEMBLY ELHYD,2S,4W,VBV
2686833 - SERVO VALVE ASSEMBLY ELHYD,2S,4W,VSV
82010244-005 - BODY AND TORQUE MOTOR ASSEMBLY
82010244-004 - BODY AND TORQUE MOTOR ASSEMBLY
82010244-002 - BODY AND TORQUE MOTOR ASSEMBLY
82010136-002 - VALVE ASSY,ELECTROHYDRAULIC,SHUTOFF
82010136-001 - VALVE ASSY,ELECTROHYDRAULIC,SHUTOFF
82010183-004 - SERVO VALVE ASSEMBLY,ELHYD,1S,4W,TRANSFER
82010178-003 - SERVO VALVE ASSEMBLY,ELHYD,2S,4W,FVG
82010178-002 - SERVO VALVE ASSEMBLY,ELHYD,2S,4W,FVG
82010178-001 - SERVO VALVE ASSEMBLY,ELHYD,2S,4W,FVG
2690265 - SERVO VALVE ASSEMBLY ELHYD,2 STAGE,4 WAY
82010166-003 - SERVO VALVE ASSEMBLY,ELHYD,2S,4W,CVG
82010166-002 - SERVO VALVE ASSEMBLY,ELHYD,2S,4W,CVG
82010166-001 - SERVO VALVE ASSEMBLY,ELHYD,2S,4W,CVG
82010144-002 - VALVE ASSEMBLY,ELECTROHYDRAULIC,METERING
82010144-001 - VALVE ASSY,ELECTROHYDRAULIC,METERING
82010242-006 - FUEL RETURN VALVE ASSEMBLY
2690725 - SERVO VALVE ASSY,ELHYD,2STAGE,4WA Y,OSTC
2690724 - SERVO VALVE ASSY,ELHYD,2 STAGE, 4 WAY
2689375 - SERVO VALVE ASSEMBLY ELHYD,2S,4W,VBV
2689367 - SERVO VALVE ASSEMBLY ELHYD,2S,4W,FMV
2689364 - SERVO VALVE ASSEMBLY ELHYD,2S,4W,VSV,INS
2689021 - SERVO VALVE ASSY,ELHYD 2 STAGE,4 WAY,OST
2689019 - SERVO VALVE ASSY,ELHYD 2 STAGE, 4 WAY
2689021-XIII - REPLACED BY PRODUCTION 2 STAGE,4 WAY,OST
2689019-XIII - REPLACED BY PRODUCTION 2 STAGE,4WAY,VIGV
82010577-001 - SERVO VALVE ASSEMBLY,ELECTROHYDRAULIC,2 STAGE,3 WAY,TBV
82010576-001 - SERVO VALVE ASSEMBLY,ELECTROHYDRAULIC,2 STAGE, 4 WAY,FMV
82010575-001 - SERVO VALVE ASSEMBLY,ELECTROHYDRAULIC,2STAGE,4WAY,VSV
82010574-001 - SERVO VALVE ASSEMBLY,ELECTROHYDRAULIC,2 STAGE,4 WAY,VBV
82010573-001 - SERVO VALVE ASSEMBLY,ELECTROHYDRAULIC,2STAGE,3WAY,HPTCC
82010572-001 - SERVO VALVE ASSEMBLY,ELECTROHYDRAULIC,2 STAGE,3 WAY,LPTCC
2687908 - SERVO VALVE ASSEMBLY ELHYD,SINGLE STAGE
2687851 - SERVO VALVE ASSEMBLY ELHYD,2S,3W,TBV
2687748 - SERVO VALVE ASSEMBLY ELHYD,2S,4W,VBV
2685749 - SERVO VALVE ASSEMBLY ELHYD,2S,4W,VBV
2686136 - SERVO VALVE ASSEMBLY ELHYD,2S,3W,TBV
2691405 - SERVO VALVE ASSEMBLY,ELECTROHYDRAULIC,2 STAGE,4 WAY,VBV
2691403 - SERVO VALVE ASSEMBLY,ELECTROHYDRAULIC,2 STAGE,4 WAY,FMV
2691386 - SERVO VALVE ASSEMBLY,ELECTROHYDRAULIC,2 STAGE,4 WAY,VSV
82010876-004 - SERVO VALVE ASSEMBLY,ELECTROHYDRAULIC,2 STAGE, 3 WAY
82010876-002 - SERVO VALVE ASSEMBLY,ELECTROHYDRAULIC,2 STAGE, 3 WAY,
82010876-001 - SERVO VALVE ASSEMBLY,ELECTROHYDRAULIC,2 STAGE, 3 WAY
82010871-005 - SERVO VALVE ASSEMBLY,ELECTROHYDRAULIC,2 STAGE, 4 WAY
82010871-004 - SERVO VALVE ASSEMBLY,ELECTROHYDRAULIC,2 STAGE,4 WAY
82010871-003 - SERVO VALVE ASSEMBLY,ELECTROHYDRAULIC,2 STAGE, 4 WAY
82010871-002 - SERVO VALVE ASSEMBLY,ELECTROHYDRAULIC,2 STAGE, 4 WAY
82010871-001 - SERVO VALVE,ELECTROHYDRAULIC,2 STAGE,4 WAY
2684797 - SERVO VALVE ASSEMBLY ELHYD,2S,4W,VSV
2684793 - SERVO VALVE ASSEMBLY ELHYD,2S,4W,VBV
2685138 - SERVO VALVE ASSEMBLY ELHYD,2S,4W,VBV
2685137 - SERVO VALVE ASSEMBLY ELHYD,2S,4W,VSV
2684799 - SERVO VALVE ASSEMBLY ELHYD,2S,3W,HPTCC
2684795 - SERVO VALVE ASSEMBLY ELHYD,2S,3W,LPTCC
2684603 - SERVO VALVE ASSEMBLY ELHYD,2S,4W,FMV
648036-ISSA - ESV-BK1 VITON EHSV OVHL KIT
648035-ISSA - ESV-AR1 VITON REPAIR/OVHL KIT
648034-ISSA - ESV-AP1 VITON REPAIR/OVHL KIT
648033-ISSA - ESV-AN1VITON REPAIR/OVHL KIT
648032-ISSA - ESV-AL1 VITON REPAIR/OVHL KIT
648031-ISSA - ESV-AM1 VITON REPAIR/OVHL KIT
648024-ISSA - EHSV OVERHAUL KIT
2685753 - SERVO VALVE ASSEMBLY ELHYD,2S,3W,TBV
2685748 - SERVO VALVE ASSEMBLY ELHYD,2S,4W,VSV
648019-ISSA - REPAIR/OVERHAUL KIT
648017-ISSA - REPAIR/OVERHAUL KIT
648016-ISSA - REPAIR/OVERHAUL KIT
648015-ISSA - REPAIR/OVERHAUL KIT
648014-ISSA - REPAIR/OVERHAUL KIT
2691625 - SERVO VALVE ASSEMBLY,ELHYD,2S,3W,LPTCC
2691624 - SERVO VALVE ASSEMBLY,ELHYD,2S,3W,HPTCC
82010136-003 - VALVE ASSY,ELECTROHYDRAULIC,SHUTOFF
2685610 - SERVO VALVE ASSEMBLY ELHYD,2S,3W,TBV
82010144-003 - VALVE ASSEMBLY,ELECTROHYDRAULIC,METERING
82010871-007 - SERVO VALVE ASSEMBLY,ELECTROHYDRAULIC,2 STAGE, 4 WAY
2684800 - SERVO VALVE ASSEMBLY ELHYD,2S,3W,TBV
2690754 - SERVO VALVE ASSEMBLY,ELHYD,2S,3W,TBV
82010871-006 - SERVO VALVE ASSEMBLY,ELECTROHYDRAULIC,2 STAGE,4 WAY
2691375 - SERVO VALVE ASSEMBLY,ELECTROHYDRAULIC,2 STAGE,4 WAY
2691623 - SERVO VALVE ASSEMBLY,ELHYD,2S,3W,TBV
82010876-005 - SERVO VALVE ASSEMBLY,ELECTROHYDRAULIC,2 STAGE, 3 WAY
82010244-003 - BODY AND TORQUE MOTOR ASSEMBLY
82010244-001 - BODY AND TORQUE MOTOR ASSEMBLY
82010183-001 - SERVO VALVE ASSEMBLY,ELHYD,1S,4W,TRANSFER
82010136-004 - VALVE ASSY,ELECTROHYDRAULIC, SHUTOFF
2689371 - SERVO VALVE ASSEMBLY ELHYD,2S,3W,HPTCC
2688237 - SERVO VALVE ASSEMBLY ELHYD,2 STAGE,4 WAY
2688226 - SERVO VALVE ASSEMBLY ELHYD,2S,4W
</t>
  </si>
  <si>
    <t>2684697-001</t>
  </si>
  <si>
    <t>HEADER PASSTHRU</t>
  </si>
  <si>
    <t>2687748 - SERVO VALVE ASSEMBLY ELHYD,2S,4W,VBV</t>
  </si>
  <si>
    <t>2684697-003</t>
  </si>
  <si>
    <t xml:space="preserve">2214731-1 - ENVIR CONT ASSY
5849691-1 - ENVIRONMENTAL CONTROL UNIT, ASSEMBLY, INSTRUMENTED
5849521-1 - ENVIRONMENTAL CONTROL UNIT, ASSEMBLY
5849711-1 - ENVIRONMENTAL CONTROL UNIT, ASSEMBLY, INSTRUMENTED
67000119-2 - ENVIRONMENTAL CONTROL UNIT, ASSEMBLY
2215181-1 - CONTROL ASSY
67000069-1 - ENVIRONMENTAL CONTROL UNIT, ASSEMBLY
67000109-1 - ENVIRONMENTAL CONTROL UNIT, ASSEMBLY
67000075-103 - ENVIRONMENTAL CONTROL UNIT ASSEMBLY, INSTRUMENTED
67000075-101 - ENVIRONMENTAL CONTROL, UNIT ASSEMBLY, INSTRUMENTED
67000075-1 - ENVIRONMENTAL CONTROL UNIT, ASSEMBLY
2214571-3 - CONTROL ASSY
2214571-2 - ENVIR CONT ASSY
2214571-1 - ENVIR CONT ASSY
2214741-1 - ENVIR CONT UNIT
2215161-2 - ENVIRONMENTAL
2215161-1 - ENVIRCONT ASSY
2214561-3 - CONTROL ASSY
2214561-1 - ENVIR CONT ASSY
67000119-1 - ENVIRONMENTAL CONTROL UNIT, ASSEMBLY
67000075-2 - ENVIRONMENTAL CONTROL UNIT, ASSEMBLY
67000075-102 - ENVIRONMENTAL CONTROL, UNIT ASSEMBLY, INSTRUMENTED
2215081-6 - ENVIRONMENTAL CONTROL UNIT, ASSEMBLY
2215081-5 - CONTROL ASSY
2215081-4 - ENVIRONMENTAL
2215081-3 - ENVIRONMENTAL
2215081-2 - CONTROL ASSY
2215081-1 - CONTROL ASSY
67000075-104 - ENVIRONMENTAL CONTROL UNIT, ASSEMBLY, LIGHT TEST INSTRUMENTED
5849671-1 - ENVIRONMENTAL CONTROL UNIT, INSTRUMENTED ASSEMBLY
67000069-2 - ENVIRONMENTAL CONTROL UNIT, ASSEMBLY
67000027-1 - ENVIRONMENTAL CONTROL UNIT, ASSEMBLY
2215171-1 - ENVIRCONT ASSY
</t>
  </si>
  <si>
    <t>2215156-1</t>
  </si>
  <si>
    <t>SEAL DUCT COUPL</t>
  </si>
  <si>
    <t>70210|TORRANCE</t>
  </si>
  <si>
    <t>TOR G250 , TOR CA3</t>
  </si>
  <si>
    <t xml:space="preserve">2704507-6 - MOTOR ASSEMBLY, STARTER
519859-13 - MOTOR ASSY
519859-12 - MOTOR ASSY
519859-11 - MOTOR ASSY
2704555-4 - MOTOR ASSY, STARTER
2704555-3 - MOTOR ASSY, STARTER
2704555-2 - MOTOR ASSY, STARTER
2704555-1 - MOTOR ASSY, STARTER
2704443-2 - MOTOR ASSEMBLY, STARTER
</t>
  </si>
  <si>
    <t>2710441-1</t>
  </si>
  <si>
    <t>SEAL INDICATOR</t>
  </si>
  <si>
    <t>TOR RE220 STARTER MOTOR</t>
  </si>
  <si>
    <t>82010085-007 - METERING VALVE ASSEMBLY,POST CLEVIS</t>
  </si>
  <si>
    <t>82010095-002</t>
  </si>
  <si>
    <t>SBN HE 131-9 EMIDS</t>
  </si>
  <si>
    <t>2307584-1 - HEATER ASSEMBLY</t>
  </si>
  <si>
    <t>2307610-1</t>
  </si>
  <si>
    <t>CUSHION, RUBBER</t>
  </si>
  <si>
    <t xml:space="preserve">2704483-5 - MOTOR ASSY
2704483-4 - MOTOR ASSY
2704483-3 - MOTOR ASSY
2704483-2 - MOTOR ASSY
2704483-1 - MOTOR ASSY
</t>
  </si>
  <si>
    <t>2710197-2</t>
  </si>
  <si>
    <t>SHIELD ELECTRIC TERMINAL(NEG)</t>
  </si>
  <si>
    <t>TOR 131-9A/B APU</t>
  </si>
  <si>
    <t xml:space="preserve">67610057-3 - MOTOR ASSEMBLY STARTER, TEST
67610057-1 - MOTOR ASSEMBLY, STARTER
67610057-2 - MOTOR ASSEMBLY, STARTER
2704443-6 - MOTOR ASSEMBLY, STARTER
2704443-5 - MOTOR ASSEMBLY, STARTER
2704443-4 - MOTOR ASSEMBLY, STARTER
2704443-3 - MOTOR ASSEMBLY, STARTER
</t>
  </si>
  <si>
    <t>2711021-1</t>
  </si>
  <si>
    <t>GASKET</t>
  </si>
  <si>
    <t>TOR 777X APU STARTER MOTOR , TOR B777 APU</t>
  </si>
  <si>
    <t xml:space="preserve">QS59001959-001 - MAIN WHEEL HALF ASSEMBLY, OUTBOARD (TEST EQUIPMENT)
59001959-001 - WHEEL HALF ASSEMBLY, OUTBOARD
Q59001959-001 - MAIN WHEEL HALF ASSEMBLY, OUTBOARD (TEST EQUIPMENT)
</t>
  </si>
  <si>
    <t>59002270-001</t>
  </si>
  <si>
    <t>RING, GREASE DAM</t>
  </si>
  <si>
    <t>55284|SB_WHEEL_AND_BRAKES</t>
  </si>
  <si>
    <t>59001955-1 - WHEEL, LANDING GEAR, MAIN</t>
  </si>
  <si>
    <t>59002280-001</t>
  </si>
  <si>
    <t>DAM, GREASE, RUBBER</t>
  </si>
  <si>
    <t xml:space="preserve">133257-6 - CONTROLLER ASSY
133257-5 - CONTROLLER ASSY
</t>
  </si>
  <si>
    <t>147664-1</t>
  </si>
  <si>
    <t>GASKET, RUBBER</t>
  </si>
  <si>
    <t xml:space="preserve">4-161-000-39 - PIPING AND ACCESS ENG
4-161-000-51 - PIPING AND ACCESS. ENGINE LTS 101
4-161-000-28 - PIPING AND ACCESSORIES
4-161-000-23 - PIPING AND ACCESSORIES
</t>
  </si>
  <si>
    <t>4-161-617-02</t>
  </si>
  <si>
    <t>PLUG LG., X-OVER TUBE, AFT</t>
  </si>
  <si>
    <t>PHX LTS101</t>
  </si>
  <si>
    <t>146740-1 - VALVE ASSY</t>
  </si>
  <si>
    <t>146753-1</t>
  </si>
  <si>
    <t>SEAL</t>
  </si>
  <si>
    <t>64547|TUCSON</t>
  </si>
  <si>
    <t>-</t>
  </si>
  <si>
    <t xml:space="preserve">82010085-003 - METERING VALVE ASSEMBLY,POST CLEVIS
82010085-005 - METERING VALVE ASSEMBLY,POST CLEVIS
82010085-004 - METERING VALVE ASSEMBLY,POST CLEVIS
82010085-002 - METERING VALVE ASSEMBLY,POST CLEVIS
82010085-006 - METERING VALVE ASSEMBLY,POST CLEVIS
8201DJ - TEST
82010085-001 - METERING VALVE ASSEMBLY,POST CLEVIS
82010314-001 - METERING VALVE ASSEMBLY,POST CLEVIS
</t>
  </si>
  <si>
    <t>82010095-001</t>
  </si>
  <si>
    <t>SBN HE 131-9</t>
  </si>
  <si>
    <t xml:space="preserve">160483-8 - HEATER ASSY
160483-6 - HEATER ASSY
160483-4 - HEATER ASSY
160483-2 - HEATER ASSY
160483-10 - HEATER ASSY
160483-1 - HEATER ASSY
</t>
  </si>
  <si>
    <t>159776-1</t>
  </si>
  <si>
    <t>PLUG SHIPPING</t>
  </si>
  <si>
    <t xml:space="preserve">2686840 - SERVO VALVE ASSEMBLY ELHYD,2S,4W,FMV
2686839 - SERVO VALVE ASSEMBLY ELHYD,2S,3W,HPTCC
2689373 - SERVO VALVE ASSEMBLY ELHYD,2S,3W,LPTCC
2686842 - SERVO VALVE ASSEMBLY ELHYD,2S,3W,TBV
2686837 - SERVO VALVE ASSEMBLY ELHYD,2S,3W,LPTCC
2686835 - SERVO VALVE ASSEMBLY ELHYD,2S,4W,VBV
2686833 - SERVO VALVE ASSEMBLY ELHYD,2S,4W,VSV
2691118 - SERVO VALVE ASSEMBLY,ELECTROHYDRAULIC,2 STAGE,4 WAY
2690965 - MODULE ASSEMBLY,THERMAL MANAGEMENT METERING
2690762 - SERVO VALVE ASSEMBLY,ELHYD,2S,3W,TBV
2689369 - SERVO VALVE ASSEMBLY ELHYD,2S,3W,TBV
2689375 - SERVO VALVE ASSEMBLY ELHYD,2S,4W,VBV
2689367 - SERVO VALVE ASSEMBLY ELHYD,2S,4W,FMV
2689364 - SERVO VALVE ASSEMBLY ELHYD,2S,4W,VSV,INS
2690702 - MODULE ASSEMBLY,THERMAL MGT METERING
82010577-001 - SERVO VALVE ASSEMBLY,ELECTROHYDRAULIC,2 STAGE,3 WAY,TBV
82010576-001 - SERVO VALVE ASSEMBLY,ELECTROHYDRAULIC,2 STAGE, 4 WAY,FMV
82010575-001 - SERVO VALVE ASSEMBLY,ELECTROHYDRAULIC,2STAGE,4WAY,VSV
82010574-001 - SERVO VALVE ASSEMBLY,ELECTROHYDRAULIC,2 STAGE,4 WAY,VBV
82010573-001 - SERVO VALVE ASSEMBLY,ELECTROHYDRAULIC,2STAGE,3WAY,HPTCC
82010572-001 - SERVO VALVE ASSEMBLY,ELECTROHYDRAULIC,2 STAGE,3 WAY,LPTCC
2685500 - MODULE ASSEMBLY THRM MGT MTR
2685499 - SERVO VALVE ASSEMBLY ELHYD,PILOT
2685498 - SERVO VALVE ASSEMBLY ELHYD,TOTAL
2685497 - SERVO VALVE ASSEMBLY ELHYD,MAIN
2687851 - SERVO VALVE ASSEMBLY ELHYD,2S,3W,TBV
2687748 - SERVO VALVE ASSEMBLY ELHYD,2S,4W,VBV
2686141 - SERVO VALVE ASSEMBLY ELHYD,2S,3W,HPTCC
2685923 - SERVO VALVE ASSEMBLY ELHYD,2S,4W,VSV
2685750 - SERVO VALVE ASSEMBLY ELHYD,2S,4W,FMV
2685749 - SERVO VALVE ASSEMBLY ELHYD,2S,4W,VBV
2687922 - MODULE ASSEMBLY,THERMAL MGT METERING
2687921 - SERVO VALVE ASSEMBLY, ELHYD,PILOT
2687920 - SERVO VALVE ASSEMBLY ELHYD,TOTAL
2687900 - SERVO VALVE ASSEMBLY ELHYD,MAIN
2686136 - SERVO VALVE ASSEMBLY ELHYD,2S,3W,TBV
2691405 - SERVO VALVE ASSEMBLY,ELECTROHYDRAULIC,2 STAGE,4 WAY,VBV
2691403 - SERVO VALVE ASSEMBLY,ELECTROHYDRAULIC,2 STAGE,4 WAY,FMV
2691386 - SERVO VALVE ASSEMBLY,ELECTROHYDRAULIC,2 STAGE,4 WAY,VSV
2684848 - SERVO VALVE ASSEMBLY ELHYD,TOTAL
2684847 - SERVO VALVE ASSEMBLY ELHYD, MAIN
82010876-004 - SERVO VALVE ASSEMBLY,ELECTROHYDRAULIC,2 STAGE, 3 WAY
82010876-002 - SERVO VALVE ASSEMBLY,ELECTROHYDRAULIC,2 STAGE, 3 WAY,
82010876-001 - SERVO VALVE ASSEMBLY,ELECTROHYDRAULIC,2 STAGE, 3 WAY
82010871-005 - SERVO VALVE ASSEMBLY,ELECTROHYDRAULIC,2 STAGE, 4 WAY
82010871-004 - SERVO VALVE ASSEMBLY,ELECTROHYDRAULIC,2 STAGE,4 WAY
82010871-003 - SERVO VALVE ASSEMBLY,ELECTROHYDRAULIC,2 STAGE, 4 WAY
82010871-002 - SERVO VALVE ASSEMBLY,ELECTROHYDRAULIC,2 STAGE, 4 WAY
82010871-001 - SERVO VALVE,ELECTROHYDRAULIC,2 STAGE,4 WAY
2684797 - SERVO VALVE ASSEMBLY ELHYD,2S,4W,VSV
2684793 - SERVO VALVE ASSEMBLY ELHYD,2S,4W,VBV
2685752 - SERVO VALVE ASSEMBLY ELHYD,2S,3W,LPTCC
2685751 - SERVO VALVE ASSEMBLY ELHYD,2S,3W,LPTCC
2685926 - SERVO VALVE ASSEMBLY ELHYD,2S,4W,VBV
2685138 - SERVO VALVE ASSEMBLY ELHYD,2S,4W,VBV
2685137 - SERVO VALVE ASSEMBLY ELHYD,2S,4W,VSV
2684849 - SERVO VALVE ASSEMBLY ELHYD,PILOT
2684828 - VALVE ASSEMBLY THERMAL MANAGEMENT
2684799 - SERVO VALVE ASSEMBLY ELHYD,2S,3W,HPTCC
2684795 - SERVO VALVE ASSEMBLY ELHYD,2S,3W,LPTCC
2684776 - BODY ASSEMBLY METERING VALVE
2684603 - SERVO VALVE ASSEMBLY ELHYD,2S,4W,FMV
2682814 - SERVO VALVE ASSEMBLY ELHYD,TOTAL
2682813 - SERVO VALVE ASSEMBLY ELHYD,MAIN
82010454-001 - MODULE ASSEMBLY,THERMAL MANAGEMENT METERING
648036-ISSA - ESV-BK1 VITON EHSV OVHL KIT
648035-ISSA - ESV-AR1 VITON REPAIR/OVHL KIT
648034-ISSA - ESV-AP1 VITON REPAIR/OVHL KIT
648033-ISSA - ESV-AN1VITON REPAIR/OVHL KIT
648032-ISSA - ESV-AL1 VITON REPAIR/OVHL KIT
648031-ISSA - ESV-AM1 VITON REPAIR/OVHL KIT
648024-ISSA - EHSV OVERHAUL KIT
2686146 - SERVO VALVE ASSEMBLY ELHYD,2S,4W,FMV
2686142 - SERVO VALVE ASSEMBLY ELHYD,2S,3W,LPTCC
2685753 - SERVO VALVE ASSEMBLY ELHYD,2S,3W,TBV
2685748 - SERVO VALVE ASSEMBLY ELHYD,2S,4W,VSV
648019-ISSA - REPAIR/OVERHAUL KIT
648017-ISSA - REPAIR/OVERHAUL KIT
648016-ISSA - REPAIR/OVERHAUL KIT
648015-ISSA - REPAIR/OVERHAUL KIT
648014-ISSA - REPAIR/OVERHAUL KIT
2691625 - SERVO VALVE ASSEMBLY,ELHYD,2S,3W,LPTCC
2691624 - SERVO VALVE ASSEMBLY,ELHYD,2S,3W,HPTCC
2685662 - MODULE ASSEMBLY THERMAL MGT METERING
2685610 - SERVO VALVE ASSEMBLY ELHYD,2S,3W,TBV
351136-ISSA - KIT OVERHAUL EH-SV
351135-ISSA - KIT OVERHAUL, EH-SV
2683061 - VALVE ASSEMBLY THERMAL MANAGEMENT
82010871-007 - SERVO VALVE ASSEMBLY,ELECTROHYDRAULIC,2 STAGE, 4 WAY
2684800 - SERVO VALVE ASSEMBLY ELHYD,2S,3W,TBV
2690754 - SERVO VALVE ASSEMBLY,ELHYD,2S,3W,TBV
82010871-006 - SERVO VALVE ASSEMBLY,ELECTROHYDRAULIC,2 STAGE,4 WAY
2691499 - SERVO VALVE ASSY,ELHYD,2STAGE,3 WAY,TBV
2691497 - SERVO VALVE ASSEMBLY,ELECTROHYDRAULIC,2 STAGE,3 WAY,HPTCC
2691495 - SERVO VALVE ASSEMBLY,ELECTROHYDRAULIC,2 STAGE,3 WAY,TBV
2691493 - SERVO VALVE ASSEMBLY
2691430 - SERVO VALVE ASSEMBLY,ELECTROHYDRAULIC,2 STAGE,4 WAY,VG
2691395 - SERVO VALVE ASSY,ELHYD,2 STAGE,4 WAY,VG
2691388 - SERVO VALVE ASSEMBLY,ELECTROHYDRAULIC,2 STAGE,3 WAY,HPTCC
2691387 - SERVO VALVE ASSEMBLY,ELECTROHYDRAULIC,2 STAGE,3 WAY,LPTCC
2691379 - SERVO VALVE ASSEMBLY,ELHYD,2 STAGE,4 WAY,VSV
2691623 - SERVO VALVE ASSEMBLY,ELHYD,2S,3W,TBV
82010876-005 - SERVO VALVE ASSEMBLY,ELECTROHYDRAULIC,2 STAGE, 3 WAY
2682815 - SERVO VALVE ASSEMBLY ELHYD,PILOT
2683413 - BODY ASSEMBLY METERING VALVE
2687849 - SERVO VALVE ASSEMBLY ELHYD,2S,3W,LPTCC
2687848 - SERVO VALVE ASSEMBLY ELHYD,2S,4W,VBV
2687847 - SERVO VALVE ASSEMBLY ELHYD,2S,4W,VSV
2689371 - SERVO VALVE ASSEMBLY ELHYD,2S,3W,HPTCC
2690961 - MODULE ASSEMBLY,THERMAL MANAGEMENT METERING
2688418 - SERVO VALVE ASSEMBLY ELHYD,2S,3W,TBV
2687850 - SERVO VALVE ASSEMBLY ELHYD,2S,3W,HPTCC
</t>
  </si>
  <si>
    <t>BALL</t>
  </si>
  <si>
    <t>SBN GE CFM56-7 EMIDS, SBN GEAE CFM56-7</t>
  </si>
  <si>
    <t xml:space="preserve">2688485-001-XIII - TORQUE MOTOR ASSEMBLY, SERVO VALVE
2689525 - TORQUE MOTOR ASSEMBLY, SERVO VALVE
2689020-002 - TORQUE MOTOR ASSY SERVO VALVE
2689020-001 - TORQUE MOTOR ASSY, SERVO VALVE
2689020-002-XIII - REPLACE BY PRODUCTION SERVO VALVE
2689020-001-XIII - REPLACED BY PRODUCTION SERVO VALVE
82011332-001 - TORQUE MOTOR ASSEMBLY,SERVOVALVE
2688215-002 - TORQUE MOTOR ASSEMBLY SERVO VALVE
2688215-001 - TORQUE MOTOR ASSEMBLY SERVO VALVE
2688485-004-XIII - TORQUE MOTOR ASSEMBLY, SERVO VALVE
2688485-003-XIII - TORQUE MOTOR ASSEMBLY, SERVO VALVE
2688485-002-XIII - TORQUE MOTOR ASSEMBLY, SERVO VALVE
2688332-XIII - TORQUE MOTOR ASSEMBLY, SERVO VALVE
82011331-001 - TORQUE MOTOR ASSEMBLY
2688485-1004 - TORQUE MOTOR ASSEMBLY, SERVO VALVE
2688485-1003 - TORQUE MOTOR ASSEMBLY, SERVO VALVE
2688485-1002 - TORQUE MOTOR ASSEMBLY, SERVO VALVE
2688485-004 - TORQUE MOTOR ASSEMBLY, SERVO VALVE
2688485-003 - TORQUE MOTOR ASSEMBLY, SERVO VALVE
2688485-002 - TORQUE MOTOR ASSEMBLY, SERVO VALVE
2688485-001 - TORQUE MOTOR ASSEMBLY, SERVO VALVE
2691074 - TORQUE MOTOR ASSEMBLY,SERVO VALVE
</t>
  </si>
  <si>
    <t>BOOT COIL</t>
  </si>
  <si>
    <t>SBN EMIDS, SBN HS JSF F135 AFC, SBN HS JSF F135 MFTV</t>
  </si>
  <si>
    <t xml:space="preserve">SBN-DUMMYCLONE - FUEL CONTROL ASSY GAS TURBINE
SBN-CLONETEST3 - FUEL CONTROL ASSEMBLY
SBN-CLONETEST2 - FUEL CONTROL ASSY,GAS TURBINE
SBN-CLONETEST 3 - FUEL CONTROL ASSY GAS TURBINE
SBN-CLONETEST - FUEL CONTROL ASSY GAS TURBINE
3243381 - FUEL CONTROL ASSEMBLY
3243565 - FUEL CONTROL ASSEMBLY
2690162 - FUEL CONTROL ASSY GAS TURBINE
2690140 - FUEL CONTROL ASSY,GAS TURBINE
2690134 - FUEL CONTROL ASSY GAS TURBINE
2690083 - FUEL CONTROL ASSY
2690113 - FUEL CONTROL ASSY GAS TURBINE
82010861-001 - FUEL CONTROL ASSEMBLY,GAS TURBINE
82010860-001 - FUEL CONTROL ASSEMBLY,GAS TURBNE
82010859-001 - FUEL CONTROL ASSEMBLY,GAS TURBINE
82010858-001 - FUEL CONTROL ASSEMBLY,GAS TURBINE
82010857-001 - FUEL CONTROL ASSEMBLY,GAS TURBINE
3243694 - FUEL CONTROL ASSEMBLY
3242600 - FUEL CONTROL ASSEMBLY
3242840 - FUEL CONTROL ASSY
82010866-001 - FUEL CONTROL ASSEMBLY,GAS TURBINE
82010865-001 - FUEL CONTROL ASSEMBLY,GAS TURBINE
82010864-001 - FUEL CONTROL ASSEMBLY,GAS TURBINE
82010863-001 - FUEL CONTROL ASSEMBLY,GAS TURBINE
82010862-001 - FUEL CONTROL ASSEMBLY,GAS TURBINE
3243843 - FUEL CONTROL ASSY
2691574 - FUEL CONTROL ASSY,GAS TURBINE
2691573 - FUEL CONTROL ASSY,GAS TURBINE
2691572 - FUEL CONTROL ASSY,GAS TURBINE
2691571 - FUEL CONTROL ASSY,GAS TURBINE
2691570 - FUEL CONTROL ASSY,GAS TURBINE
2691569 - FUEL CONTROL ASSY,GAS TURBINE
2690166 - FUEL CONTROL ASSY GAS TURBINE
2691558 - FUEL CONTROL ASSY,GAS TURBINE
2691557 - FUEL CONTROL ASSY,GAS TURBINE
2691556 - FUEL CONTROL ASSY,GAS TURBINE
2691555 - FUEL CONTROL ASSY,GAS TURBINE
3243570 - FUEL CONTROL ASSEMBLY
3244143 - FUEL CONTROL ASSY
82010512-001 - FUEL CONTROL ASSEMBLY,GAS TURBINE
82010511-001 - FUEL CONTROL ASSEMBLY,GAS TURBINE
82010510-001 - FUEL CONTROL ASSEMBLY,GAS TURBINE
82010509-001 - FUEL CONTROL ASSEMBLY,GAS TURBINE
82010556-001 - FUEL CONTROL ASSEMBLY,GAS TURBINE
82010555-001 - FUEL CONTROL ASSEMBLY,GAS TURBINE
82010554-001 - FUEL CONTROL ASSEMBLY,GAS TURBINE
82010553-001 - FUEL CONTROL ASSEMBLY,GAS TURBINE
82010514-001 - FUEL CONTROL ASSEMBLY,GAS TURBINE
82010513-001 - FUEL CONTROL ASSEMBLY,GAS TURBINE
2690139 - FUEL CONTROL ASSY GAS TURBINE
2691381 - FUEL CONTROL ASSEMBLY
2691377 - FUEL CONTROL ASSEMBLY
2691376 - FUEL CONTROL ASSEMBLY
3242797 - FUEL CONTROL ASSY
3243000 - FUEL CONTROL ASSY
3242795 - FUEL CONTROL ASSEMBLY
2690348 - FUEL CONTROL ASSY,GAS TURBINE
2690327 - FUEL CONTROL ASSY, AS TURBINE
2690165 - FUEL CONTROL ASSY,GAS TURBINE
</t>
  </si>
  <si>
    <t>BUSHING</t>
  </si>
  <si>
    <t>SBN PWC SEC</t>
  </si>
  <si>
    <t xml:space="preserve">178041-1 - EXCHANGER ASSY
179111-1 - HEAT EXCH ASSY
179111 - HEAT EXCH ASSY
175611-4 - HEAT EXCH ASSY
175611-3 - HEAT EXCH ASSY
</t>
  </si>
  <si>
    <t>TOR B707</t>
  </si>
  <si>
    <t>2600363 - INACTIVE WHEEL HALF ASSEMBLY INBOARD</t>
  </si>
  <si>
    <t>PACKING,PREFORMED</t>
  </si>
  <si>
    <t>SBN 1-11-300</t>
  </si>
  <si>
    <t xml:space="preserve">2603561-14 - INACTIVE MAIN WHEEL
2603561-13 - INACTIVE MAIN WHEEL
2609431-1 - INACTIVE WHEEL,LANDING GEAR MAIN
2605391-4 - INACTIVE WHEEL,LANDING GE
2601901-6 - INACTIVE MAIN WHEEL ASSY
</t>
  </si>
  <si>
    <t>SBN 747-100</t>
  </si>
  <si>
    <t xml:space="preserve">2605391-4 - INACTIVE WHEEL,LANDING GE
2607081-2 - INACTIVE MAIN WHEEL
2607081-1 - INACTIVE WHEEL,MAIN
</t>
  </si>
  <si>
    <t>SBN 747 VHW</t>
  </si>
  <si>
    <t xml:space="preserve">2607471 - KIT,BEARING GREASE DAM
2611906-1 - INACTIVE WHEEL HALF ASSY INBOARD,(SERVICE)
2611904-1 - INACTIVE WHEEL HALF ASSY INBOARD,(SERVICE)
2611903 - INACTIVE WHEEL HALF ASSY INBOARD
2611897-1 - WHEEL HALF ASSEMBLY INBOARD,(SERVICE)
2614029 - INACTIVE WHEEL HALF ASSEMBLY INBOARD
2614022-1 - INACTIVE WHEEL HALF ASSEMBLY
2612387 - WHEEL HALF ASSEMBLY INBOARD
2611896 - WHEEL HALF ASSEMBLY INBOARD
2613558 - INACTIVE WHEEL HALF ASSEMBLY INBOARD
2613555-1 - WHEEL HALF ASSEMBLY
2611899-1 - WHEEL HALF ASSEMBLY INBOARD,(SERVICE)
2611898 - WHEEL HALF ASSEMBLY INBOARD
2613557 - WHEEL HALF ASSEMBLY INBOARD
</t>
  </si>
  <si>
    <t>SBN 747-200</t>
  </si>
  <si>
    <t>2609471-2 - WHEEL,LANDING GEAR,MAIN</t>
  </si>
  <si>
    <t xml:space="preserve">2612134 - WHEEL HALF ASSEMBLY OUTBOARD
2612117-1 - WHEEL HALF ASSEMBLY OUTBOARD,(SERVICE)
</t>
  </si>
  <si>
    <t>RING,GREASE DAM OUTBOARD</t>
  </si>
  <si>
    <t xml:space="preserve">2616565 - WHEEL HALF ASSEMBLY,OUTBOARD
2616463 - INACTIVE WHEEL HALF ASSEMBLY,OUTBOARD
2613776Q - INACTIVE WHEEL HALF ASSY OUTBOARD
2613776 - INACTIVE WHEEL HALF ASSEMBLY OUTBOARD
2613773Q - INACTIVE WHEEL HALF ASSY INBOARD
2613773 - INACTIVE WHEEL HALF ASSEMBLY INBOARD
2613933QS - INACTIVE KIT,MISC WHEEL PARTS
2614118Q - INACTIVE WHEEL HALF ASSY OUTBOARD
2616565QS - INACTIVE WHEEL HALF ASSY,OUTBOARD(TEST EQUIPMENT)
2616565Q - INACTIVE WHEEL HALF ASSEMBLY,OUTBOARD
2617067 - WHEEL HALF ASSEMBLY,OUTBOARD
2617068-1 - WHEEL HALF ASSEMBLY,OUTBOARD
2617067Q - ASSEMBLY,WHEEL HALF (OB)(TEST EQUIPMENT)
2614118 - WHEEL HALF ASSY OUTBOARD
2614104-1 - WHEEL HALF ASSEMBLY OUTBOARD (SERVICE)
2613773D - INACTIVE WHEEL HALF ASSY,INBOARD
2616566-1 - WHEEL HALF ASSEMBLY OUTBOARD
</t>
  </si>
  <si>
    <t>RING,GREASE DAM</t>
  </si>
  <si>
    <t xml:space="preserve">2615681 - KIT,HUBCAP(T.P.I.S.)
2616046 - KIT,HUBCAP(T.P.I.S.)
2616279 - KIT,HUBCAP(T.P.I.S.)
2616386 - KIT, HUBCAP (T.P.I.S)
</t>
  </si>
  <si>
    <t>2616784 - WHEEL HALF ASSEMBLY,OUTBOARD
2616782-1 - WHEEL HALF ASSEMBLY OUTBOARD (SERVICE)
2616368 - WHEEL HALF ASSEMBLY,OUTBOARD</t>
  </si>
  <si>
    <t>2615001-1F - WHEEL,LANDING GEAR,MAIN</t>
  </si>
  <si>
    <t>2616367 - WHEEL HALF ASSY,INBOARD</t>
  </si>
  <si>
    <t>RING,GREASE DAM INBOARD</t>
  </si>
  <si>
    <t xml:space="preserve">2672268 - DISTRIBUTION ASSY AUGMENTOR
2665942 - DISTRIBUTION ASSY AUG
2670785 - DISTRIBUTION ASSY AUG
350915-ISSA - PARTS KIT AUG DISTRIBUTION ASSY
350896-ISSB - PARTS KIT 100% MASTER
</t>
  </si>
  <si>
    <t>SEAL PRESSURIZING VAL</t>
  </si>
  <si>
    <t xml:space="preserve">2686666 - FUEL CONTROL ASSY MAIN,TURBINE ENGINE
351100-ISSB - KIT OVERHAUL
2680390 - FUEL CONTROL ASSY MN &amp; TER,TURB ENG
2679735 - FUEL CONTROL ASSY MN &amp; TER,TURB ENG
444574-EXP-ISS1 - PARTS KIT,IPC-30
351100-ISSC - KIT OVERHAUL
351100-ISSA - KIT OVERHAUL
2683856 - FUEL CONTROL ASSY MAIN
2681649 - FUEL CONTROL ASSY MAIN,TURBINE ENGINE
2679051 - FUEL CONTROL ASSY MAIN,TURB ENG
</t>
  </si>
  <si>
    <t>GASKET COVER</t>
  </si>
  <si>
    <t>GASKET WIRE COVER</t>
  </si>
  <si>
    <t xml:space="preserve">2686666 - FUEL CONTROL ASSY MAIN,TURBINE ENGINE
351100-ISSB - KIT OVERHAUL
444574-EXP-ISS1 - PARTS KIT,IPC-30
351100-ISSC - KIT OVERHAUL
351100-ISSA - KIT OVERHAUL
2681649 - FUEL CONTROL ASSY MAIN,TURBINE ENGINE
</t>
  </si>
  <si>
    <t xml:space="preserve">2686666 - FUEL CONTROL ASSY MAIN,TURBINE ENGINE
351100-ISSB - KIT OVERHAUL
2680390 - FUEL CONTROL ASSY MN &amp; TER,TURB ENG
2679735 - FUEL CONTROL ASSY MN &amp; TER,TURB ENG
444574-EXP-ISS1 - PARTS KIT,IPC-30
351100-ISSC - KIT OVERHAUL
351100-ISSA - KIT OVERHAUL
2683856 - FUEL CONTROL ASSY MAIN
2681649 - FUEL CONTROL ASSY MAIN,TURBINE ENGINE
</t>
  </si>
  <si>
    <t>441751 - KIT,ENCLOSURE HARDWARE</t>
  </si>
  <si>
    <t>GASKET SHPNG COVER(NONFUNC)</t>
  </si>
  <si>
    <t>SBN GE CFE738</t>
  </si>
  <si>
    <t>441971 - KIT,ENCLOSURE HARDWARE</t>
  </si>
  <si>
    <t>GASKET,SHIPPING (NON-FUNCTIONAL PART)</t>
  </si>
  <si>
    <t>SBN F-22 BCS</t>
  </si>
  <si>
    <t xml:space="preserve">2690742 - TORQUE MOTOR ASSY,SERVO VALVE
2690723-002 - TORQUE MOTOR ASSY, SERVO VALVE
2690723-001 - TORQUE MOTOR ASSEMBLY,SERVO VALVE
2691755-1005 - TORQUE MOTOR ASSEMBLY,SERVO VALVE
2691755-1004 - TORQUE MOTOR ASSEMBLY,SERVO VALVE
2691755-1003 - TORQUE MOTOR ASSEMBLY,SERVO VALVE
2691755-1002 - TORQUE MOTOR ASSEMBLY,SERVO VALVE
2691755-001 - TORQUE MOTOR ASSEMBLY,SERVO VALVE
82011231-001 - TORQUE MOTOR ASSEMBLY,SERVO VALVE
2690730-1005 - TORQUE MOTOR ASSEMBLY,SERVO VALVE
2690730-1004 - TORQUE MOTOR ASSEMBLY,SERVO VALVE
2690730-1003 - TORQUE MOTOR ASSEMBLY,SERVO VALVE
2690730-1002-F1 - TORQUE MOTOR ASSY, SERVO VAVLE
2690730-1002 - TORQUE MOTOR ASSEMBLY,SERVO VALVE
2690730-001 - TORQUE MOTOR ASSY, SERVO VALVE
</t>
  </si>
  <si>
    <t xml:space="preserve">628003-ISS2 - PUMP ASSY GEAR
74917-ISSD - PARTS KIT,CURE DATE
</t>
  </si>
  <si>
    <t>J4173819-900-2</t>
  </si>
  <si>
    <t>SEAL ASY</t>
  </si>
  <si>
    <t>J4173821-900-1</t>
  </si>
  <si>
    <t>WASHER, SEAT</t>
  </si>
  <si>
    <t>154236-1-1 - VALVE ASSY</t>
  </si>
  <si>
    <t>SBN BAC 1-11</t>
  </si>
  <si>
    <t xml:space="preserve">2607706 - PISTON AND BUSHING,ASSY OF
2601415-1 - INACTIVE ROTOR BRAKE
2604240 - INACTIVE P AND B,ASSY OF
2612337 - INACTIVE PISTON AND BUSHING
2609914-1 - INACTIVE ROTOR BRAKE
2601225-1 - INACTIVE BRAKE,SEGMENTED ROTOR
2607182-3 - 9.44 X 5.80-1 ROTOR BRAKE
2607820 - INACTIVE PISTON AND BUSHING ASSY
2606814 - PISTON AND BUSHING,ASSY OF
2609914-2 - 9.44 X 5.80-1 ROTOR BRAKE
2611956 - INACTIVE PISTON AND BUSHING ASSY OF
2612781 - PISTON AND BUSHING ASSY OF
2613423 - PISTON AND BUSHING, ASSY OF
</t>
  </si>
  <si>
    <t>SBN 1-11-200, SBN NA</t>
  </si>
  <si>
    <t xml:space="preserve">2609528 - PISTON AND BUSHING,ASSY OF
2616315 - PISTON AND BUSHING ASSY
</t>
  </si>
  <si>
    <t>SBN 727</t>
  </si>
  <si>
    <t xml:space="preserve">2612397 - PISTON AND BUSHING,ASSY OF
2601542 - INACTIVE PISTON AND BUSHING,ASSY OF
</t>
  </si>
  <si>
    <t>SBN DC-8-63</t>
  </si>
  <si>
    <t xml:space="preserve">2616202 - KIT,PISTON HOUSING OVERHAUL
2606319 - PISTON AND BUSHING,ASSY OF
</t>
  </si>
  <si>
    <t xml:space="preserve">2606598 - PISTON AND BUSHING,ASSY OF
153609 - PARTS KIT,OVERHAUL,PISTON
2616199 - PISTON AND BUSHING ASSY
59000726-001 - PISTON AND BUSHING ASSEMBLY
</t>
  </si>
  <si>
    <t>SBN DO-328</t>
  </si>
  <si>
    <t xml:space="preserve">2615709 - PISTON AND BUSHING ASSY
2614169 - INACTIVE PISTON AND BUSHING
59002458-001 - PISTON AND BUSHING ASSEMBLY
2611618 - INACTIVE PISTON AND BUSHING
</t>
  </si>
  <si>
    <t>2611483 - PISTON AND BUSHING ASSEMBLY</t>
  </si>
  <si>
    <t xml:space="preserve">2609948 - WHEEL HALF ASSEMBLY OUTBOARD
2609925-1 - WHEEL HALF ASSEMBLY OUTBOARD(SERVICE)
</t>
  </si>
  <si>
    <t>RING,PILOT</t>
  </si>
  <si>
    <t xml:space="preserve">2615527 - PISTON AND BUSHING ASSY
59002523-001 - PISTON AND BUSHING ASSEMBLY
R59000437-001 - PISTON AND BUSHING ASSEMBLY
2612926 - PISTON AND BUSHING ASSEMBLY
</t>
  </si>
  <si>
    <t>2613145 - PISTON AND BUSHING ASSY
59002001-001 - PISTON &amp; BUSHING. ASSEMBLY OF
59001935-001 - PISTON &amp; BUSHING. ASSEMBLY OF</t>
  </si>
  <si>
    <t>2609472-4-R - 19.44 X 12.99-6 RTR BRAKE
2609472-4-R - 19.44 X 12.99-6 RTR BRAKE</t>
  </si>
  <si>
    <t>BUSHING,SLEEVE REPAIR</t>
  </si>
  <si>
    <t>2615527 - PISTON AND BUSHING ASSY
59002478-001 - PISTON AND BUSHING, ASSEMBLY OF
59002523-001 - PISTON AND BUSHING ASSEMBLY
R59000437-001 - PISTON AND BUSHING ASSEMBLY</t>
  </si>
  <si>
    <t>PLATE,SEAL REINFORCEMENT</t>
  </si>
  <si>
    <t xml:space="preserve">2608910-2 - WHEEL HALF ASSEMBLY INBOARD,(SERVICE)
2609487-1 - WHEEL HALF ASSEMBLY INBOARD
2608811-3-R - WHEEL,LANDING GEAR,MAIN (SERVICE)
2606946-1 - WHEEL HALF ASSEMBLY INBOARD
2615506 - WHEEL HALF ASSY,INBOARD
2615498 - WHEEL HALF ASSY,INBOARD
2609502-1 - INACTIVE WHEEL HALF ASSEMBLY INBOARD
2608811-5-R - WHEEL,LANDING GEAR,MAIN (SERVICE)
2609493-2 - WHEEL HALF ASSEMBLY INBOARD,(SERVICE)
2606945-1 - WHEEL HALF ASSEMBLY INBOARD,(SERVICE)
</t>
  </si>
  <si>
    <t>GREASE DAM ASSY,INBOARD</t>
  </si>
  <si>
    <t>2610685 - GREASE DAM ASSY,INBOARD</t>
  </si>
  <si>
    <t>0 ,1</t>
  </si>
  <si>
    <t xml:space="preserve">2608913-1 - WHEEL HALF ASSEMBLY OUTBOARD
2608912-2 - WHEEL HALF ASSEMBLY OUTBOARD,(SERVICE)
2608811-3-R - WHEEL,LANDING GEAR,MAIN (SERVICE)
2606942-1 - WHEEL HALF ASSEMBLY OUTBOARD,(SERVICE)
2608811-5-R - WHEEL,LANDING GEAR,MAIN (SERVICE)
2609501-1 - WHEEL HALF ASSEMBLY, OUTBOARD
2609498-2 - WHEEL HALF ASSEMBLY OUTBOARD,(SERVICE)
2606943-1 - WHEEL HALF ASSEMBLY OUTBOARD(SERVICE)
</t>
  </si>
  <si>
    <t>GREASE DAM ASSY,OUTBOARD</t>
  </si>
  <si>
    <t>2610686 - GREASE DAM ASSY,INBOARD</t>
  </si>
  <si>
    <t>0 , 1</t>
  </si>
  <si>
    <t>USONLY</t>
  </si>
  <si>
    <t>9A619.x</t>
  </si>
  <si>
    <t>9E619.a</t>
  </si>
  <si>
    <t>XIX(f)(1)</t>
  </si>
  <si>
    <t>XIX(g)</t>
  </si>
  <si>
    <t>9E610.b.7</t>
  </si>
  <si>
    <t>No ASL &amp; SCS Sheet in team center.</t>
  </si>
  <si>
    <t>N</t>
  </si>
  <si>
    <t>R</t>
  </si>
  <si>
    <t>Y</t>
  </si>
  <si>
    <t>2601117</t>
  </si>
  <si>
    <t>SOUTH BEND - WHEEL AND BRAKE</t>
  </si>
  <si>
    <t>SOCD</t>
  </si>
  <si>
    <t>EMS-120</t>
  </si>
  <si>
    <t>Butadiene-Acrylonitrile Synthetic Rubber Grease Seal Stock 70 ±5 Durometer</t>
  </si>
  <si>
    <t>U</t>
  </si>
  <si>
    <t>EMS-217</t>
  </si>
  <si>
    <t>Carbon Filled Fluorocarbon Plastic TFE</t>
  </si>
  <si>
    <t>T</t>
  </si>
  <si>
    <t>2607190</t>
  </si>
  <si>
    <t>2607248</t>
  </si>
  <si>
    <t>2608968</t>
  </si>
  <si>
    <t>2609094</t>
  </si>
  <si>
    <t>2609135</t>
  </si>
  <si>
    <t>EMS-201</t>
  </si>
  <si>
    <t>Hydrogenated Nitrile (HNBR) 80 ±5 Durometer</t>
  </si>
  <si>
    <t>2609136</t>
  </si>
  <si>
    <t>2609193</t>
  </si>
  <si>
    <t>2609329</t>
  </si>
  <si>
    <t>2609567</t>
  </si>
  <si>
    <t>2609686</t>
  </si>
  <si>
    <t>2609894</t>
  </si>
  <si>
    <t>EMS-110</t>
  </si>
  <si>
    <t>NBR Grease Seal Stock 80 ±5 Durometer</t>
  </si>
  <si>
    <t>2609895</t>
  </si>
  <si>
    <t>2609996</t>
  </si>
  <si>
    <t>2610036</t>
  </si>
  <si>
    <t>2610037</t>
  </si>
  <si>
    <t>2610038</t>
  </si>
  <si>
    <t>2610197</t>
  </si>
  <si>
    <t>SEAL , GREASE DAM(INBOARD)</t>
  </si>
  <si>
    <t>2610198</t>
  </si>
  <si>
    <t>SEAL , GREASE DAM(OUTBOARD)</t>
  </si>
  <si>
    <t>2610584</t>
  </si>
  <si>
    <t>2610586</t>
  </si>
  <si>
    <t>2610593</t>
  </si>
  <si>
    <t>2610848</t>
  </si>
  <si>
    <t>None</t>
  </si>
  <si>
    <t>2611227</t>
  </si>
  <si>
    <t>2611228</t>
  </si>
  <si>
    <t>2611229</t>
  </si>
  <si>
    <t>EMS-203</t>
  </si>
  <si>
    <t>Hydrogenated Nitrile (HNBR) 70 ±5 Durometer</t>
  </si>
  <si>
    <t>2611230</t>
  </si>
  <si>
    <t>2611430</t>
  </si>
  <si>
    <t>2611658</t>
  </si>
  <si>
    <t>2611659</t>
  </si>
  <si>
    <t>2611675</t>
  </si>
  <si>
    <t>2611738</t>
  </si>
  <si>
    <t>2611739</t>
  </si>
  <si>
    <t>2611740</t>
  </si>
  <si>
    <t>2611741</t>
  </si>
  <si>
    <t>2611827</t>
  </si>
  <si>
    <t>2611828</t>
  </si>
  <si>
    <t>2611864</t>
  </si>
  <si>
    <t>2611945</t>
  </si>
  <si>
    <t>2611974</t>
  </si>
  <si>
    <t>2612111</t>
  </si>
  <si>
    <t>2612113</t>
  </si>
  <si>
    <t>2612120</t>
  </si>
  <si>
    <t>2612142</t>
  </si>
  <si>
    <t>2612257</t>
  </si>
  <si>
    <t>2612258</t>
  </si>
  <si>
    <t>2612303</t>
  </si>
  <si>
    <t>2612304</t>
  </si>
  <si>
    <t>2612313</t>
  </si>
  <si>
    <t>2612325</t>
  </si>
  <si>
    <t>2612326</t>
  </si>
  <si>
    <t>2612348</t>
  </si>
  <si>
    <t>2612516</t>
  </si>
  <si>
    <t>2612517</t>
  </si>
  <si>
    <t>2612518</t>
  </si>
  <si>
    <t>2612519</t>
  </si>
  <si>
    <t>2612874</t>
  </si>
  <si>
    <t>2613728</t>
  </si>
  <si>
    <t>2613850</t>
  </si>
  <si>
    <t>2613941</t>
  </si>
  <si>
    <t>2614448</t>
  </si>
  <si>
    <t>2614449</t>
  </si>
  <si>
    <t>2614570</t>
  </si>
  <si>
    <t>2614963</t>
  </si>
  <si>
    <t>2615188</t>
  </si>
  <si>
    <t>2615189</t>
  </si>
  <si>
    <t>2615716</t>
  </si>
  <si>
    <t>2615717</t>
  </si>
  <si>
    <t>2615879</t>
  </si>
  <si>
    <t>2615880</t>
  </si>
  <si>
    <t>2615887</t>
  </si>
  <si>
    <t>TT-C-490</t>
  </si>
  <si>
    <t>CHEMICAL CONVERSION COATINGS AND PRETREATMENTS FOR METALLIC SUBSTRATES (BASE FOR ORGANIC COATINGS)</t>
  </si>
  <si>
    <t>F AMD 4</t>
  </si>
  <si>
    <t>2615888</t>
  </si>
  <si>
    <t>2615971</t>
  </si>
  <si>
    <t>2616041</t>
  </si>
  <si>
    <t>2616089</t>
  </si>
  <si>
    <t>2616303</t>
  </si>
  <si>
    <t>2616304</t>
  </si>
  <si>
    <t>2616323</t>
  </si>
  <si>
    <t>2616409</t>
  </si>
  <si>
    <t>2616525</t>
  </si>
  <si>
    <t>2616534</t>
  </si>
  <si>
    <t>2616586</t>
  </si>
  <si>
    <t>2616591</t>
  </si>
  <si>
    <t>2616988</t>
  </si>
  <si>
    <t>2617009</t>
  </si>
  <si>
    <t>Bookland, Jeffrey</t>
  </si>
  <si>
    <t>Thompson, Mark (MS&amp;C)</t>
  </si>
  <si>
    <t>Speybroeck, John (MS&amp;C)</t>
  </si>
  <si>
    <t>Rosencrantz, Bill (PSE)</t>
  </si>
  <si>
    <t>Doehrmann, Shane</t>
  </si>
  <si>
    <t xml:space="preserve">Material :
Note : 6 Silicone rubber as per EMS53015
No ASL &amp; SCS Sheet in team center.
</t>
  </si>
  <si>
    <t xml:space="preserve">Material :
Note : 3 butadiene-acrylonitrile synthetic rubber per EMS-120
General notes:
Note : 5 only suppliers listed in AI-475-R have been approved by aircraft landing systems. A substitute item shall not be used without prior testing and approval of aircraft landing systems
Note : 4 O-rings series as per AS568
No ASL &amp; SCS Sheet in team center.
</t>
  </si>
  <si>
    <t xml:space="preserve">Material :
Note : 201 class: 0 Steel as per EMS-163
Note : 202 Nitrile Rubber(HNBR) as per EMS-HBAS-011
No ASL &amp; SCS Sheet in team center.
</t>
  </si>
  <si>
    <t xml:space="preserve">Material :
note : 201  Nitrile rubber (HNBR) as per EMS-HBAS-010
</t>
  </si>
  <si>
    <t xml:space="preserve">Material :
Note : 3 Butadiene-acrylonitrile synthetic rubber per EMS-120
General notes:
Note : 5 only suppliers listed in AI-475-R have been approved by aircraft landing systems. A substitute item shall not be used without prior testing and approval of aircraft landing systems
Note : 4 O-rings series as per AS568
No ASL &amp; SCS Sheet in team center.
</t>
  </si>
  <si>
    <t xml:space="preserve">Material :
Note : 2 per EMS-120
General notes:
Note : 3 only suppliers listed in AI-475-R have been approved by aircraft landing systems. A substitute item shall not be used without prior testing and approval of aircraft landing systems
</t>
  </si>
  <si>
    <t xml:space="preserve">Material :
As per EMS-120 &amp; 2611103
General notes:
Note : 5 only suppliers listed in AI-475-R have been approved by aircraft landing systems. A substitute item shall not be used without prior testing and approval of aircraft landing systems
</t>
  </si>
  <si>
    <t xml:space="preserve">Material :
Per EMS-110
General notes:
Note : 3 only suppliers listed in AI-475-R have been approved by aircraft landing systems. A substitute item shall not be used without prior testing and approval of aircraft landing systems
</t>
  </si>
  <si>
    <t xml:space="preserve">Material :
As per EMS-110
General notes:
Note : 2 only suppliers listed in AI-475-R have been approved by aircraft landing systems. A substitute item shall not be used without prior testing and approval of aircraft landing systems
</t>
  </si>
  <si>
    <t xml:space="preserve">Material :
As per EMS-120 
General notes:
Note : 9 only suppliers listed in AI-475-R have been approved by aircraft landing systems. A substitute item shall not be used without prior testing and approval of aircraft landing systems
</t>
  </si>
  <si>
    <t xml:space="preserve">Material :
As per EMS-120  , steel per EMS-163 Class:0
General notes:
Note : 3 only suppliers listed in AI-475-R have been approved by aircraft landing systems. A substitute item shall not be used without prior testing and approval of aircraft landing systems
</t>
  </si>
  <si>
    <t xml:space="preserve">Material :
As per EMS-120  
General notes:
Note : 3 only suppliers listed in AI-475-R have been approved by aircraft landing systems. A substitute item shall not be used without prior testing and approval of aircraft landing systems
</t>
  </si>
  <si>
    <t xml:space="preserve">Material :
Johns manville HI non Asbestos &amp; Per EMS-120  , steel per EMS-163 Cl:0
General notes:
Note : 4 only suppliers listed in AI-475-R have been approved by aircraft landing systems. A substitute item shall not be used without prior testing and approval of aircraft landing systems
</t>
  </si>
  <si>
    <t xml:space="preserve">Material :
As Per EMS-201  
General notes:
Note : 3 only suppliers listed in AI-475-R have been approved by aircraft landing systems. A substitute item shall not be used without prior testing and approval of aircraft landing systems
</t>
  </si>
  <si>
    <t xml:space="preserve">Material :
As per EMS-120  , steel per EMS-163 Cl:0
General notes:
Note : 4 only suppliers listed in AI-475-R have been approved by aircraft landing systems. A substitute item shall not be used without prior testing and approval of aircraft landing systems
</t>
  </si>
  <si>
    <t xml:space="preserve">Material :
As Per EMS-110
General notes:
Note : 3 only suppliers listed in AI-475-R have been approved by aircraft landing systems. A substitute item shall not be used without prior testing and approval of aircraft landing systems
</t>
  </si>
  <si>
    <t xml:space="preserve">Material :
EMS-120  , steel per EMS-163 Cl:0
General notes:
Note : 4 only suppliers listed in AI-475-R have been approved by aircraft landing systems. A substitute item shall not be used without prior testing and approval of aircraft landing systems
</t>
  </si>
  <si>
    <t xml:space="preserve">Material :
As Per EMS-120  , 
General notes:
Note : 4 only suppliers listed in AI-475-R have been approved by aircraft landing systems. A substitute item shall not be used without prior testing and approval of aircraft landing systems
</t>
  </si>
  <si>
    <t xml:space="preserve">Material :
EMS-120  , 
General notes:
Note : 4 only suppliers listed in AI-475-R have been approved by aircraft landing systems. A substitute item shall not be used without prior testing and approval of aircraft landing systems
</t>
  </si>
  <si>
    <t xml:space="preserve">Material :
EMS-110
General notes:
Note : 5 only suppliers listed in AI-475-R have been approved by aircraft landing systems. A substitute item shall not be used without prior testing and approval of aircraft landing systems
</t>
  </si>
  <si>
    <t xml:space="preserve">Material :
Rubber as per EMS-120  , Steel as per EMS-163 CL:0
General notes:
Note : 5 only suppliers listed in AI-475-R , EMS203 have been approved by aircraft landing systems. A substitute item shall not be used without prior testing and approval of aircraft landing systems
</t>
  </si>
  <si>
    <t xml:space="preserve">Material :
Rubber as per EMS-201 , Steel as per EMS163 CL:0
General notes:
Note : 5 only suppliers listed in AI-475-R have been approved by aircraft landing systems. A substitute item shall not be used without prior testing and approval of aircraft landing systems
</t>
  </si>
  <si>
    <t xml:space="preserve">Material :
Rubber as per EMS-201 , 
General notes:
Note : 5 only suppliers listed in AI-475-R have been approved by aircraft landing systems. A substitute item shall not be used without prior testing and approval of aircraft landing systems
note : 7 KC inspection as per HGS1021
</t>
  </si>
  <si>
    <t xml:space="preserve">Material :
As per EMS-203  , Steel as per EMS-163 CL:0
General notes:
Note : 6 only suppliers listed in AI-475-R have been approved by aircraft landing systems. A substitute item shall not be used without prior testing and approval of aircraft landing systems.
note : 8 KC inspection as per HGS1021
</t>
  </si>
  <si>
    <t xml:space="preserve">Material :
Note : 7 As per EMS-203  , Steel as per EMS-163 CL:0
General notes:
Note : 8 only suppliers listed in AI-475-R have been approved by aircraft landing systems. A substitute item shall not be used without prior testing and approval of aircraft landing systems.
note : 10 KC inspection as per HGS1021
</t>
  </si>
  <si>
    <t xml:space="preserve">Material :
Note : 5 As per EMS-203  &amp; 2612872
General notes:
Note : 6 only suppliers listed in AI-475-R have been approved by aircraft landing systems. A substitute item shall not be used without prior testing and approval of aircraft landing systems
</t>
  </si>
  <si>
    <t xml:space="preserve">Material :
Note : 7 As per  EMS-203  &amp; Steel as per EMS-163 CL:0
General notes:
Note : 8 only suppliers listed in AI-475-R have been approved by aircraft landing systems. A substitute item shall not be used without prior testing and approval of aircraft landing systems
</t>
  </si>
  <si>
    <t>Material :
Note : 7 Nitrile rubber as per EMS-203  &amp; Steel as per EMS-163 CL:0
General notes:
Note : 8 only suppliers listed in AI-475-R have been approved by aircraft landing systems. A substitute item shall not be used without prior testing and approval of aircraft landing systems.</t>
  </si>
  <si>
    <t xml:space="preserve">Material :
Rubber EMS-201 , Steel as per EMS163 CL:0
General notes:
Note : 5 only suppliers listed in AI-475-R have been approved by aircraft landing systems. A substitute item shall not be used without prior testing and approval of aircraft landing systems.
note : 7 KC inspection as per HGS1021
</t>
  </si>
  <si>
    <t>Material :
Rubber EMS-201 , Steel as per EMS163 CL:0
General notes:
Note : 6 only suppliers listed in AI-475-R have been approved by aircraft landing systems. A substitute item shall not be used without prior testing and approval of aircraft landing systems.
Note : 8 KC shall be inspect as per HGS1021</t>
  </si>
  <si>
    <t xml:space="preserve">Material :
EMS-203  &amp; Steel as per EMS-163 CL:0
General notes:
Note : 8 only suppliers listed in AI-475-R have been approved by aircraft landing systems. A substitute item shall not be used without prior testing and approval of aircraft landing systems
Note : 8 KC shall be inspect as per HGS1021
</t>
  </si>
  <si>
    <t xml:space="preserve">Material :
EMS-203  &amp; Steel as per EMS-163 CL:0
General notes:
Note : 6 only suppliers listed in AI-475-R have been approved by aircraft landing systems. A substitute item shall not be used without prior testing and approval of aircraft landing systems
Note : 8 KC shall be inspect as per HGS1021
</t>
  </si>
  <si>
    <t xml:space="preserve">Material :
Rubber as per EMS-203 &amp; Ring as per EMS-163 CL:0 
General notes:
Note : 6 only suppliers listed in AI-475-R have been approved by aircraft landing systems. A substitute item shall not be used without prior testing and approval of aircraft landing systems
</t>
  </si>
  <si>
    <t xml:space="preserve">Material :
Rubber as per EMS-203 &amp; Ring as per EMS-163 CL:0 
General notes:
Note : 6 only suppliers listed in AI-475-R have been approved by aircraft landing systems. A substitute item shall not be used without prior testing and approval of aircraft landing systems
</t>
  </si>
  <si>
    <t xml:space="preserve">Material :
Rubber as per EMS-203 &amp; Ring as per EMS-163 CL:0 
General notes:
Note : 6 only suppliers listed in AI-475-R have been approved by aircraft landing systems. A substitute item shall not be used without prior testing and approval of aircraft landing systems.
</t>
  </si>
  <si>
    <t xml:space="preserve">Material :
Rubber as per EMS-203 &amp; Ring as per EMS-163 CL:0
General notes:
Note : 8 only suppliers listed in AI-475-R have been approved by aircraft landing systems. A substitute item shall not be used without prior testing and approval of aircraft landing systems
</t>
  </si>
  <si>
    <t xml:space="preserve">Material :
EMS-203  &amp; Ring as per EMS-163 CL:0
General notes:
Note : 8 only suppliers listed in AI-475-R have been approved by aircraft landing systems. A substitute item shall not be used without prior testing and approval of aircraft landing systems
Resistance weld as per AI-504
</t>
  </si>
  <si>
    <t xml:space="preserve">Material :
Rubber EMS-201 ,
General notes:
Note : 5 only suppliers listed in AI-475-R have been approved by aircraft landing systems. A substitute item shall not be used without prior testing and approval of aircraft landing systems.
</t>
  </si>
  <si>
    <t xml:space="preserve">Material :
Rubber as per EMS-201 ,
General notes:
Note : 6 only suppliers listed in AI-475-R have been approved by aircraft landing systems. A substitute item shall not be used without prior testing and approval of aircraft landing systems.
</t>
  </si>
  <si>
    <t>Material :
Note : 6 Rubber as per EMS-203  &amp; Steel as per EMS-163 CL:0
General notes:
Note : 7 only suppliers listed in AI-475-R have been approved by aircraft landing systems. A substitute item shall not be used without prior testing and approval of aircraft landing systems</t>
  </si>
  <si>
    <t xml:space="preserve">Material :
Rubber as per EMS-201 ,
General notes:
Note : 4 only suppliers listed in AI-475-R have been approved by aircraft landing systems. A substitute item shall not be used without prior testing and approval of aircraft landing systems.
</t>
  </si>
  <si>
    <t xml:space="preserve">Material :
Rubber as per EMS-201 ,
General notes:
Note : 6 only suppliers listed in AI-475-R have been approved by aircraft landing systems. A substitute item shall not be used without prior testing and approval of aircraft landing systems.
note : 7 KC inspection as per HGS1021
</t>
  </si>
  <si>
    <t>Material :
Rubber as per EMS-203  &amp; Steel as per EMS-163 CL:0
General notes:
Note : 7 only suppliers listed in AI-475-R have been approved by aircraft landing systems. A substitute item shall not be used without prior testing and approval of aircraft landing systems</t>
  </si>
  <si>
    <t xml:space="preserve">Material :
Rubber as per EMS-201 ,
General notes:
Note : 5 only suppliers listed in AI-475-R have been approved by aircraft landing systems. A substitute item shall not be used without prior testing and approval of aircraft landing systems.
</t>
  </si>
  <si>
    <t>Material :
Note : 6 Nitrile Rubber as per EMS-203  &amp; Steel as per EMS-163 CL:0
General notes:
Note : 8 only suppliers listed in AI-475-R have been approved by aircraft landing systems. A substitute item shall not be used without prior testing and approval of aircraft landing systems</t>
  </si>
  <si>
    <t>Material :
Note : 3 Rubber as per EMS-203  &amp; Steel as per EMS-163 CL:0
General notes:
Note : 4 only suppliers listed in AI-475-R have been approved by aircraft landing systems. A substitute item shall not be used without prior testing and approval of aircraft landing systems</t>
  </si>
  <si>
    <t xml:space="preserve">Material :
Rubber as per EMS-120  , Steel as per EMS-163 CL:0 or ASTM A366 or ASTM A794
General notes:
Note : 4 only suppliers listed in AI-475-R have been approved by aircraft landing systems. A substitute item shall not be used without prior testing and approval of aircraft landing systems
</t>
  </si>
  <si>
    <t xml:space="preserve">Material :
Rubber EMS-201 ,
General notes:
Note : 5 only suppliers listed in AI-475-R have been approved by aircraft landing systems. A substitute item shall not be used without prior testing and approval of aircraft landing systems.
</t>
  </si>
  <si>
    <t>Material :
Rubber as per EMS-203  &amp; Steel as per EMS-163 CL:1
Special Process:
Heat treat as per AMS2759 HRC 36-40
General notes:
Note : 5 only suppliers listed in AI-475-R have been approved by aircraft landing systems. A substitute item shall not be used without prior testing and approval of aircraft landing systems</t>
  </si>
  <si>
    <t>Material :
Rubber as per EMS-203  &amp; Steel as per EMS-163 CL:0
General notes:
Note : 5 only suppliers listed in AI-475-R have been approved by aircraft landing systems. A substitute item shall not be used without prior testing and approval of aircraft landing systems</t>
  </si>
  <si>
    <t>Material :
note : 1 Seal as per EMS-203  &amp; Steel as per EMS-163 CL:0
General notes:
Note : 5 only suppliers listed in AI-475-R have been approved by aircraft landing systems. A substitute item shall not be used without prior testing and approval of aircraft landing systems</t>
  </si>
  <si>
    <t>Material :
note : 5 Seal as per EMS-203  &amp; Steel as per EMS-163 CL:0
General notes:
Note : 6 only suppliers listed in AI-475-R have been approved by aircraft landing systems. A substitute item shall not be used without prior testing and approval of aircraft landing systems</t>
  </si>
  <si>
    <t>Material :
note : 4 Seal as per EMS-203  &amp; Steel as per CRES-300 as per AMS5901 ,AMS5516 , AMS5513 , AMS5524.
General notes:
Note : 6 only suppliers listed in AI-475-R have been approved by aircraft landing systems. A substitute item shall not be used without prior testing and approval of aircraft landing systems</t>
  </si>
  <si>
    <t>Material :
note : 4 Seal as per EMS-203  &amp; Steel as per CRES-300 as per AMS5901 ,AMS5516 , AMS5513 , AMS5524. 
General notes:
Note : 6 only suppliers listed in AI-475-R have been approved by aircraft landing systems. A substitute item shall not be used without prior testing and approval of aircraft landing systems</t>
  </si>
  <si>
    <t xml:space="preserve">Material :
As per EMS-201 
General notes:
Note : 4 only suppliers listed in AI-475-R have been approved by aircraft landing systems. A substitute item shall not be used without prior testing and approval of aircraft landing systems
</t>
  </si>
  <si>
    <t>Material :
Seal as per EMS-203  &amp; Steel as per EMS-163 Cl:0
Special Process:
Clean &amp; coat as per TT-C-490 Mtd:II solvent clean &amp; Mtd:I Light abrasive blast.
General notes:
Note : 5 only suppliers listed in AI-475-R have been approved by aircraft landing systems. A substitute item shall not be used without prior testing and approval of aircraft landing systems</t>
  </si>
  <si>
    <t>Material :
Seal as per EMS-203  &amp; Steel as per EMS-163 Cl:0
General notes:
Note : 6 only suppliers listed in AI-475-R have been approved by aircraft landing systems. A substitute item shall not be used without prior testing and approval of aircraft landing systems</t>
  </si>
  <si>
    <t>Material :
Seal as per EMS-203  &amp; Steel as per EMS-163 Cl:0
General notes:
Note :4 only suppliers listed in AI-475-R have been approved by aircraft landing systems. A substitute item shall not be used without prior testing and approval of aircraft landing systems</t>
  </si>
  <si>
    <t>Material :
Note 4 Seal as per EMS-203  &amp; Steel as per EMS-163 Cl:0
General notes:
Note :5 only suppliers listed in AI-475-R have been approved by aircraft landing systems. A substitute item shall not be used without prior testing and approval of aircraft landing systems</t>
  </si>
  <si>
    <t>Material :
Note 5 Seal as per EMS-203  &amp; Steel as per EMS-163 Cl:0
General notes:
Note :6 only suppliers listed in AI-475-R have been approved by aircraft landing systems. A substitute item shall not be used without prior testing and approval of aircraft landing systems</t>
  </si>
  <si>
    <t xml:space="preserve">Material :
As per EMS-217 
General notes:
Note : 5 only suppliers listed in AI-475-R have been approved by aircraft landing systems. A substitute item shall not be used without prior testing and approval of aircraft landing systems.
Note : 1 Interchangeable per MIL-I-8500
</t>
  </si>
  <si>
    <t xml:space="preserve">Material :
Note : 2 carbon filled flurocarbon plastic TFE as per EMS-217 
General notes:
Note : 5 only suppliers listed in AI-475-R have been approved by aircraft landing systems. A substitute item shall not be used without prior testing and approval of aircraft landing systems.
Note : 1 Interchangeable per MIL-I-8500
</t>
  </si>
  <si>
    <t xml:space="preserve">Material :
As per EMS-178
General notes:
Note : 2 only suppliers listed in AI-475-R have been approved by aircraft landing systems. A substitute item shall not be used without prior testing and approval of aircraft landing systems.
Note : 1 Interchangeable per MIL-I-8500
</t>
  </si>
  <si>
    <t xml:space="preserve">Material :
As per EMS-217 
General notes:
Note : 3only suppliers listed in AI-475-R have been approved by aircraft landing systems. A substitute item shall not be used without prior testing and approval of aircraft landing systems.
Note : 1 Interchangeable per MIL-I-8500
</t>
  </si>
  <si>
    <t xml:space="preserve">Material :
PTFE as per EMS-177
General notes:
Note : 2only suppliers listed in AI-475-R have been approved by aircraft landing systems. A substitute item shall not be used without prior testing and approval of aircraft landing systems.
Note : 1 Interchangeable per MIL-I-8500
</t>
  </si>
  <si>
    <t xml:space="preserve">Material :
PTFE as per EMS-177
General notes:
Note : 3only suppliers listed in AI-475-R have been approved by aircraft landing systems. A substitute item shall not be used without prior testing and approval of aircraft landing systems.
Note : 1 Interchangeable per MIL-I-8500
</t>
  </si>
  <si>
    <t xml:space="preserve">Material :
As per EMS-238
General notes:
Note : 2 only suppliers listed in AI-475-R have been approved by aircraft landing systems. A substitute item shall not be used without prior testing and approval of aircraft landing systems
</t>
  </si>
  <si>
    <t xml:space="preserve">Material :
As per EMS-217
General notes:
Note : 2 only suppliers listed in AI-475-R have been approved by aircraft landing systems. A substitute item shall not be used without prior testing and approval of aircraft landing systems.
</t>
  </si>
  <si>
    <t xml:space="preserve">Material :
As per EMS-217
General notes:
Note : 3 only suppliers listed in AI-475-R have been approved by aircraft landing systems. A substitute item shall not be used without prior testing and approval of aircraft landing systems.
Note : 1 Interchangeable per MIL-I-8500
</t>
  </si>
  <si>
    <t xml:space="preserve">Material :
Jacket as per EMS-177 
Spring as per SS-304
General notes:
Note : 2 only suppliers listed in AI-475-R have been approved by aircraft landing systems. A substitute item shall not be used without prior testing and approval of aircraft landing systems.
Note : 1 Interchangeable per MIL-I-8500
</t>
  </si>
  <si>
    <t>Material :
Jacket as per EMS-177
Spring as per CRES - 304 or 301  , 17-7PH
General notes:
Note : 2 only suppliers listed in AI-475-R have been approved by aircraft landing systems. A substitute item shall not be used without prior testing and approval of aircraft landing systems A substitute item shall not be used without prior testing and approval of aircraft landing systems
Note : 1 Interchangeable per MIL-I-8500</t>
  </si>
  <si>
    <t>Material :
Jacket as per EMS-177 
Spring as per CRES-304
General notes:
Note : 2 only suppliers listed in AI-475-R have been approved by aircraft landing systems. A substitute item shall not be used without prior testing and approval of aircraft landing systems
Note : 1 Interchangeable per MIL-I-8500</t>
  </si>
  <si>
    <t xml:space="preserve">Material :
Jacket as per EMS-177 
Spring as per CRES-304
General notes:
Note : 2only suppliers listed in AI-475-R have been approved by aircraft landing systems. A substitute item shall not be used without prior testing and approval of aircraft landing systems.
Note : 1 Interchangeable per MIL-I-8500
</t>
  </si>
  <si>
    <t xml:space="preserve">Material :
seal – TFE per EMS-199
O-Ring – BUNA-N per ASTM D2000 M2BG 710 B14EA14 
General notes:
Note : 4only suppliers listed in AI-475-R have been approved by aircraft landing systems. A substitute item shall not be used without prior testing and approval of aircraft landing systems.
Note : 1 Interchangeable per MIL-I-8500
</t>
  </si>
  <si>
    <t xml:space="preserve">Material :
As per EMS-170
General notes:
Note : 3 only suppliers listed in AI-475-R have been approved by aircraft landing systems. A substitute item shall not be used without prior testing and approval of aircraft landing systems.
Note : 1 Interchangeable per MIL-I-8500
</t>
  </si>
  <si>
    <t xml:space="preserve">Material :
As per EMS-178
General notes:
Note : 3 only suppliers listed in AI-475-R have been approved by aircraft landing systems. A substitute item shall not be used without prior testing and approval of aircraft landing systems.
Note : 1 Interchangeable per MIL-I-8500
</t>
  </si>
  <si>
    <t xml:space="preserve">Material :
seal – TFE as per EMS-199
O-Ring – As per ASTM D2000 M2BG 710 B14EA14 
General notes:
Note : 3 only suppliers listed in AI-475-R have been approved by aircraft landing systems. A substitute item shall not be used without prior testing and approval of aircraft landing systems
</t>
  </si>
  <si>
    <t xml:space="preserve">Material :
As per EMS-178
General notes:
Note : 2 only suppliers listed in AI-475-R have been approved by aircraft landing systems. A substitute item shall not be used without prior testing and approval of aircraft landing systems
</t>
  </si>
  <si>
    <t xml:space="preserve">Material :
Note : 3 O ring : as per ASTM D2000 M2HK710A1-10B38F15 wiper body per EMS -170
General notes:
Note : 1 only suppliers listed in AI-475-R have been approved by aircraft landing systems. A substitute item shall not be used without prior testing and approval of aircraft landing systems
</t>
  </si>
  <si>
    <t xml:space="preserve">Material :
Note : 3 O ring : as per ASTM D2000 M2HK710A1-10B38F15 or EMS-195
wiper body per EMS -170
General notes:
Note : 1 only suppliers listed in AI-475-R have been approved by aircraft landing systems. A substitute item shall not be used without prior testing and approval of aircraft landing systems
</t>
  </si>
  <si>
    <t xml:space="preserve">Material :
As per EMS-178
General notes:
Note : 1 only suppliers listed in AI-475-R have been approved by aircraft landing systems. A substitute item shall not be used without prior testing and approval of aircraft landing systems
</t>
  </si>
  <si>
    <t xml:space="preserve">Material :
As per EMS-217 
General notes:
Note : 2only suppliers listed in AI-475-R have been approved by aircraft landing systems. A substitute item shall not be used without prior testing and approval of aircraft landing systems
</t>
  </si>
  <si>
    <t xml:space="preserve">Material :
As per EMS-217 
General notes:
Note : 2only suppliers listed in AI-475-R have been approved by aircraft landing systems. A substitute item shall not be used without prior testing and approval of aircraft landing systems A substitute item shall not be used without prior testing and approval of aircraft landing systems A substitute item shall not be used without prior testing and approval of aircraft landing systems.
</t>
  </si>
  <si>
    <t xml:space="preserve">Material :
As per EMS-203  &amp; 2612367 ( AMS-QQ-S-763 , AMS5901 , AMS5516 , AMS5513 or AMS5524)
General notes:
Note : 6 only suppliers listed in AI-475-R have been approved by aircraft landing systems. A substitute item shall not be used without prior testing and approval of aircraft landing systems
</t>
  </si>
  <si>
    <t>2601936</t>
  </si>
  <si>
    <t>2601938</t>
  </si>
  <si>
    <t>2606317</t>
  </si>
  <si>
    <t>2606673</t>
  </si>
  <si>
    <t>2607189</t>
  </si>
  <si>
    <t>2610659</t>
  </si>
  <si>
    <t>2610704</t>
  </si>
  <si>
    <t>2610705</t>
  </si>
  <si>
    <t>2611694</t>
  </si>
  <si>
    <t>2611847</t>
  </si>
  <si>
    <t>2612349</t>
  </si>
  <si>
    <t>2612928</t>
  </si>
  <si>
    <t>2613940</t>
  </si>
  <si>
    <t>2615198</t>
  </si>
  <si>
    <t>2616410</t>
  </si>
  <si>
    <t>2616411</t>
  </si>
  <si>
    <t>2616422</t>
  </si>
  <si>
    <t>WIPER, PISTON</t>
  </si>
  <si>
    <t>XC</t>
  </si>
  <si>
    <t>Unknown</t>
  </si>
  <si>
    <t>AMS-H-6875</t>
  </si>
  <si>
    <t>AMS-QQ-P-416</t>
  </si>
  <si>
    <t>AMS2759/1</t>
  </si>
  <si>
    <t>AMS2471</t>
  </si>
  <si>
    <t>MIL-C-5541</t>
  </si>
  <si>
    <t>Heat Treatment of Steel Raw Materials</t>
  </si>
  <si>
    <t>Plating, Cadmium (Electrodeposited)</t>
  </si>
  <si>
    <t>Heat Treatment of Carbon and Low-Alloy Steel Parts Minimum Tensile Strength Below 220 ksi (1517 MPa)</t>
  </si>
  <si>
    <t>Anodic Treatment of Aluminum Alloys Sulfuric Acid Process, Undyed Coating</t>
  </si>
  <si>
    <t>CHEMICAL CONVERSION COATINGS ON ALUMINUM AND ALUMINUM ALLOYS</t>
  </si>
  <si>
    <t>Pete Fizer</t>
  </si>
  <si>
    <t>Waddell, Simon (E&amp;PS)</t>
  </si>
  <si>
    <t>Frank Babayi</t>
  </si>
  <si>
    <t>Clemente, Mark</t>
  </si>
  <si>
    <t>Mike Faust</t>
  </si>
  <si>
    <t>Lewucky, Nikolay</t>
  </si>
  <si>
    <t>Denied / This Part is Obselete</t>
  </si>
  <si>
    <t xml:space="preserve">Material
Note : 201 As per ES-2000 this is restricted material as per ES-2185
General Notes
Note : 701 Key characteristic as per FI-1165
Note : 103 Tolerance &amp; Spec as per ES-0465
</t>
  </si>
  <si>
    <t xml:space="preserve">Material
Fluorosilicone per ES-2000
General Notes
Note : 1 Key characteristics as per FI-1165
Note : 3  use hydro carbon fuels , containing up to 30% aromatics at working temp ranging from -65°F to +347°F
</t>
  </si>
  <si>
    <t xml:space="preserve">Material
Silicone rubber as per AMS3302 Hardness 45-55
General Notes
Note : 6 Similar to 2203063-2
</t>
  </si>
  <si>
    <t xml:space="preserve">Material
0.02 Sht ethylene propylene CMPD as per EMS 388
General Notes
-
</t>
  </si>
  <si>
    <t xml:space="preserve">Material
Nitrile butadiene NBR as per MIL-R-6855 CL:I , GR60
General Notes
-
</t>
  </si>
  <si>
    <t xml:space="preserve">Material
0.02 SHT Ethylene propylene CMPD as per AMS3248
General Notes
-
</t>
  </si>
  <si>
    <t xml:space="preserve">Material
Note : 201 &amp; 202 Al Alloy as per EMS-160 CL: 1 &amp; 3 TY: A &amp; E
Special Process
Note : 501 Anodize as per AMS2471
Note : 503 Chemical conversion coat as per PS-1026
General Notes:
Note : 103 drawing Interpretation as per HGS1003.
</t>
  </si>
  <si>
    <t xml:space="preserve">Material
Note : 201 Nitrile Rubber (HNBR) as per EMS-201
General Notes:
Note : 103 drawing Interpretation as per HGS1003.
</t>
  </si>
  <si>
    <t xml:space="preserve">Material
Note : 4 Molded Fluorocarbon (FKM) elastomer as per AMS3218 
General Notes
-
</t>
  </si>
  <si>
    <t xml:space="preserve">Material
Note : 3 Silicone rubber ZZ-R-765 CL:3B GRD: 30  
General Notes
Note : 2  Similar to 146572-1
Note : 1 Drawing interperatation as per PIB-5
</t>
  </si>
  <si>
    <t xml:space="preserve">Material
Note : 201 As per ES-1494 this is restricted material as per ES-2185
General Notes
Note : 701 Key characteristic as per FI-1165
</t>
  </si>
  <si>
    <t xml:space="preserve">Material
Nitrile as per MIL-R-7362 TY:II
Note :  Allowable substitute: Fluorocarbon as per MIL-R-83248 TY:II CL:I or AMS3216
General Notes
-
</t>
  </si>
  <si>
    <t xml:space="preserve">Material
Fluorocarbon elastomer per ES-1494
General Notes
-
</t>
  </si>
  <si>
    <t xml:space="preserve">Material
Fluorosilicone elastomer per ES-2000
General Notes
Note : 1 key characteristic as per FI-1165
</t>
  </si>
  <si>
    <t xml:space="preserve">Material
As per ES-2186
General Notes
Note : 1 Shore Hardness A75-90
</t>
  </si>
  <si>
    <t xml:space="preserve">Material
As per EMS315
General Notes
Max Operating temp+450°F
</t>
  </si>
  <si>
    <t xml:space="preserve">Material :
As per AMS3304
General notes:
Note : 7  Interchangeable as per MIL-I-8500
Noe: 8 Inspect as per MIL-STD-413
</t>
  </si>
  <si>
    <t xml:space="preserve">ASSY of 2603212- Plate , seal , reinforcement
Material
Rubber as per EMS-120
General Notes:
Note : 1  Interchangeable as per MIL-I-8500
</t>
  </si>
  <si>
    <t xml:space="preserve">Material :
As per EMS-120 &amp; EMS-163 CL:0
General notes:
Note : 7  Interchangeable as per MIL-I-8500
</t>
  </si>
  <si>
    <t xml:space="preserve">Material
Steel CL:I as per EMS-163
Special Process:
Heat treat 160-180 Ksi as per AMS2759 or AMS-H-6785
Cadmium plate as per AMS-QQ-P-416 CL:1 TY:II
General Notes:
Note : 1  Interchangeable as per MIL-I-8500
</t>
  </si>
  <si>
    <t xml:space="preserve">Material
Rubber as per EMS-203
Ring Steel as per EMS-163 CL:0
General Notes:
Note : 1  Interchangeable as per MIL-I-8500
Resistance tack weld as per AI-504
</t>
  </si>
  <si>
    <t xml:space="preserve">Material
Steel as per EMS-163
Special Process
Heat treat  160-180 Ksi as per  AMS2759 or AMS-H-6785
Cadmium plate as per AMS-QQ-P-416 CL:2 TY:II
General Notes:
Note : 1  Interchangeable as per MIL-I-8500
</t>
  </si>
  <si>
    <t xml:space="preserve">Material
Steel CL:I as per EMS-163
Special Process:
Heat treat 160-180 Ksi as per AMS2759/1
Cadmium plate as per AMS-QQ-P-416 CL:2 TY:II
General Notes:
-
</t>
  </si>
  <si>
    <t xml:space="preserve">Material :
Steel CL:I as per EMS-163
Special Process:
Note : 3 Clean &amp; coat as per TT-C-490 Mtd:II solvent clean &amp; Mtd:I Light abrasive blast. , followed by type : I Zinc phosphate conversion coating  , spray , immersion or DIP
General notes:
-
</t>
  </si>
  <si>
    <t xml:space="preserve">Material
As per ES-1494
General Notes
-
</t>
  </si>
  <si>
    <t>looks in valid part number</t>
  </si>
  <si>
    <t>Material:
Teflon
General Notes:
Interchangeable per MIL-I-8500</t>
  </si>
  <si>
    <t xml:space="preserve">Material
Note : 2 Teflon 
General Notes:
Note : 1  Interchangeable as per MIL-I-8500
</t>
  </si>
  <si>
    <t xml:space="preserve">Material
Note : 8 Teflon 
General Notes:
Note : 7  Interchangeable as per MIL-I-8500
</t>
  </si>
  <si>
    <t xml:space="preserve">Material
Jacket as per EMS-177 (17-7 PH wire Spring.
General Notes:
Note : 1  Interchangeable as per MIL-I-8500
Note : 2 only suppliers listed in AI-475-R have been approved by aircraft landing systems. A substitute item shall not be used without prior testing and approval of aircraft landing systems
</t>
  </si>
  <si>
    <t xml:space="preserve">Material
Jacket as per EMS-177 (301-304) or (17-7 PH) CRES Spring.
General Notes:
Note : 1  Interchangeable as per MIL-I-8500
</t>
  </si>
  <si>
    <t xml:space="preserve">Material
As per EMS-217
General Notes:
Note : 1  Interchangeable as per MIL-I-8500
</t>
  </si>
  <si>
    <t xml:space="preserve">Material
As per EMS-178
General Notes:
-
</t>
  </si>
  <si>
    <t xml:space="preserve">Material
PTFE color green as per EMS-199
General Notes:
-
</t>
  </si>
  <si>
    <t xml:space="preserve">Material
PTFE color White as per EMS-199
General Notes:
-
</t>
  </si>
  <si>
    <t xml:space="preserve">Material
PTFE color Black as per EMS-199
General Notes:
-
</t>
  </si>
  <si>
    <t xml:space="preserve">Material :
As per SAE 1008 thru 1050 Steel 
General notes:
Spot weld call for in the drawing but spec not mentioned.
</t>
  </si>
  <si>
    <t>ASSY of 2610704 &amp; 2610197
General notes:
Note : 1  Interchangeable as per MIL-I-8500</t>
  </si>
  <si>
    <t xml:space="preserve">Assembled in Part: 2610685
Material
Steel CL:I as per EMS-163
Special Process:
Heat treat 160-180 Ksi as per AMS2759 or AMS-H-6785
Cadmium plate as per AMS-QQ-P-416 CL:1 TY:II
General Notes:
Note : 1  Interchangeable as per MIL-I-8500
</t>
  </si>
  <si>
    <t>ASSy of 
2610198 - DAM SEAL,OUTBOARD
2610705 - DAM,GREASE
General Notes
Note : 1  Interchangeable as per MIL-I-8500</t>
  </si>
  <si>
    <t xml:space="preserve">Assembled in Part:: 2610686
Material
Steel CL:I as per EMS-163
Special Process:
Heat treat 160-180 Ksi as per AMS2759 or AMS-H-6785
Cadmium plate as per AMS-QQ-P-416 CL:1 TY:II
General Notes:
Note : 1  Interchangeable as per MIL-I-8500
</t>
  </si>
  <si>
    <t>Priority</t>
  </si>
  <si>
    <t>PRIORITIES</t>
  </si>
  <si>
    <t>Priority-02</t>
  </si>
  <si>
    <t>Priority-03</t>
  </si>
  <si>
    <t>Priority-01</t>
  </si>
  <si>
    <t>Customer Approval Data   (  Class I (Major Change)
Class II (Minor Change))</t>
  </si>
  <si>
    <t>Feedback from Product Engineers on Substantiation requirement-(LAIR, FAIR, Fit Check, ATP and any Additional test)</t>
  </si>
  <si>
    <t>ROM Estimate</t>
  </si>
  <si>
    <t>TA AEROSPACE CO.</t>
  </si>
  <si>
    <t>Seals</t>
  </si>
  <si>
    <t>CATEGORY 1</t>
  </si>
  <si>
    <t xml:space="preserve">3030001-4  ,  ENGINE ASSEMBLY TURBOFAN; AS907-1-1A (BOMBARDIER CHALLENGER 300)
3030001-3  ,  ENGINE A/C TURBOFAN
70041011-1  ,  ENGINE ASSEMBLY TURBOFAN; AS907-2-1S CESSNA AX
70040702-1  ,  ENGINE ASSEMBLY TURBOFAN; AS907-2-1A - BOMBARDIER CHALLENGER 350
3030002-2  ,  ENGINE ASSEMBLY TURBOFAN; AS907-2-1G (GULFSTREAM G280)
3036121-2  ,  ADAPTER ASSY ACCESS
70040119-1  ,  ENGINE ASSY TURBOFAN; AS907-3-1E, EMBRAER
3030002-1  ,  ENGINE ASSEMBLY TURBOFAN; AS907-2-1G (GULFSTREAM G280)
70040702-2  ,  ENGINE ASSEMBLY TURBOFAN; AS907-2-1A - BOMBARDIER CHALLENGER 350
</t>
  </si>
  <si>
    <t xml:space="preserve">3036111-2 </t>
  </si>
  <si>
    <t>SEAL, GENERATOR EXHAUST</t>
  </si>
  <si>
    <t>design Authority Site/ Vault</t>
  </si>
  <si>
    <t>PHX AS907</t>
  </si>
  <si>
    <t>TBD</t>
  </si>
  <si>
    <t>Material:
Note : 13 Ceramic reinforced Silicone rubber.
Special Process:
-
Functional test:
As per ASL Sheet  ASL-3036111-2 : Engineering review of FAIR and fit check. Seal must withstand differential pressure of 0.5 psi and temperature of minus 65 deg F to 300 deg. F. Seal must compress from free height to a minimum installed height of 0.5 inches with a maximum applied force of 100 pounds. Seal must satisfy fire test requirements of FAA Advisory Circular 20-135 (15 minutes at 2 000 degrees F). Substantiation by similarity based on fire testing of similar seal configurations for other customers is permissible with Project Engineering approval.
Note : 12 seal requirements; 
differential pressure of 0.5 psi and temperature of minus 65 deg F to 300 deg. F. Seal must compress from free height to a minimum installed height of 0.5 inches with a maximum applied force of 100 pounds. Seal must satisfy fire proof  test requirements of FAA Advisory Circular 20-135 (15 minutes at 2 000 degrees F) 
General notes:
Note: 8 Approval of changes and / or substitution’s is required as SC6016 TY:I configuration management for suppliers.
Fully defined drawing</t>
  </si>
  <si>
    <t>As per ASL Sheet  ASL-3034246-1 Engineering review of FAIR and fit check. Seal must withstand differential pressure of 6 psi and temperature of minus 65 deg F to 300 deg F. Substantiation by similarity acceptable with Project Engineering approval..</t>
  </si>
  <si>
    <t>LAIR, FAIR, STIC and Fixed Process approval.</t>
  </si>
  <si>
    <t xml:space="preserve">70041011-1_CESSNA_class I_NOTIFICATION_class II_NOTIFICATION
3030002-2_GULFSTREAM AEROSPACE CORP_class I_APPROVAL_class II_CONCURRENCE
70040119-1_EMBRAER SA_class I_APPROVAL_class II_APPROVAL
</t>
  </si>
  <si>
    <t xml:space="preserve">3030201-6  ,  ACCESSORIES ASSY
70041014-1  ,  ACCESSORIES, PLUMBING AND ELECTRICAL
70040300-1  ,  ACCESSORIES, PLUMBING, AND ELECTRICAL
3030201-9  ,  ACCESSORIES, PLUMBING AND ELECTRICAL
70040786-2_DELETE  ,  ACCESORIES PLUMBING AND ELECTRICAL
3030201-8  ,  ACCESSORIES, PLUMBING AND ELECTRICAL
3030201-10  ,  ACCESSORIES, PLUMBING AND ELECTRICAL ASSY AS907-1-1A
3030205-1  ,  ACCESSORIES, PLUMBING AND ELECTRICAL ASSY AS907-2-1G
3030201-5  ,  ACCESSORIES ASSY
3030201-7  ,  ACCESSORIES, PLUMBING, ELECTRICAL ASSY, AS907
70040786-1  ,  ACCESSORIES, PLUMBING AND ELECTRICAL ASSY AS907-2-1A
70040786-2  ,  ACCESORIES, PLUMBING AND ELECTRICAL, AS907-2-1A
</t>
  </si>
  <si>
    <t xml:space="preserve">3034247-1 </t>
  </si>
  <si>
    <t>SEAL BULKHEAD</t>
  </si>
  <si>
    <t>PHX AS900 , PHX AS907-2-1A</t>
  </si>
  <si>
    <t>Material:
Note : 12 Glass fabric reinforced Silicone rubber.
Special Process:
-
Functional test:
As per ASL Sheet  ASL-3034246-1 Engineering review of FAIR and fit check. Seal must withstand differential pressure of 6 psi and temperature of minus 65 deg F to 300 deg F. Substantiation by similarity acceptable with Project Engineering approval..
Note : 16 seal requirements; 
differential pressure of 6 psi and temperature of minus 65 deg F to 300 deg. F. 
note : 18 this part comprises an item as per PSC3034235. REV:- Amendment :- 
General notes:
Note: 8 Approval of changes and / or substitution’s is required as SC6016 TY:I configuration management for suppliers.
Fully defined drawing</t>
  </si>
  <si>
    <t xml:space="preserve">70041011-1_CESSNA_class I_NOTIFICATION_class II_NOTIFICATION
70040119-1_EMBRAER SA_class I_APPROVAL_class II_APPROVAL
3030002-2_GULFSTREAM AEROSPACE CORP_class I_APPROVAL_class II_CONCURRENCE
</t>
  </si>
  <si>
    <t xml:space="preserve">3030201-6  ,  ACCESSORIES ASSY
70041014-1  ,  ACCESSORIES, PLUMBING AND ELECTRICAL
70040300-1  ,  ACCESSORIES, PLUMBING, AND ELECTRICAL
3030201-9  ,  ACCESSORIES, PLUMBING AND ELECTRICAL
3030201-8  ,  ACCESSORIES, PLUMBING AND ELECTRICAL
3030201-10  ,  ACCESSORIES, PLUMBING AND ELECTRICAL ASSY AS907-1-1A
3030205-1  ,  ACCESSORIES, PLUMBING AND ELECTRICAL ASSY AS907-2-1G
3030201-5  ,  ACCESSORIES ASSY
3030201-7  ,  ACCESSORIES, PLUMBING, ELECTRICAL ASSY, AS907
70040786-1  ,  ACCESSORIES, PLUMBING AND ELECTRICAL ASSY AS907-2-1A
70040786-2  ,  ACCESORIES, PLUMBING AND ELECTRICAL, AS907-2-1A
</t>
  </si>
  <si>
    <t xml:space="preserve">3034246-1 </t>
  </si>
  <si>
    <t>Material:
Note : 12 Glass fabric reinforced Silicone rubber.
Special Process:
-
Functional test:
As per ASL Sheet  ASL-3034247- Engineering review of FAIR and fit check. Seal must withstand differential pressure of 6 psi and temperature of minus 65 deg F to 300 deg F. Substantiation by similarity acceptable with Project Engineering approval.
Note : 16 seal requirements; 
differential pressure of 6 psi and temperature of minus 65 deg F to 300 deg. F. 
note : 18 this part comprises an item as per PSC3038062 . REV:- Amendment :- 
General notes:
Note: 8 Approval of changes and / or substitution’s is required as SC6016 TY:I configuration management for suppliers.
Fully defined drawing</t>
  </si>
  <si>
    <t>As per ASL Sheet  ASL-3034247- Engineering review of FAIR and fit check. Seal must withstand differential pressure of 6 psi and temperature of minus 65 deg F to 300 deg F. Substantiation by similarity acceptable with Project Engineering approval.</t>
  </si>
  <si>
    <t>Ducts &amp; Tubes</t>
  </si>
  <si>
    <t>CATEGORY 4</t>
  </si>
  <si>
    <t xml:space="preserve">3617170-4 PLUMBING AND ELECTRICAL ASSEMBLY 131-9A_x000D_
3617170-3 PLUMBING AND ELECTRICAL ASSY_x000D_
3617170-1 PLUMBING AND ELEC ASSY_x000D_
3617170-5 PLUMBING AND ELECTRICAL ASSEMBLY 131-9A_x000D_
3617170-2 P AND E ASSY_x000D_
</t>
  </si>
  <si>
    <t>PHX 131-9</t>
  </si>
  <si>
    <t>Peterson, Douglas</t>
  </si>
  <si>
    <t>2607182-3_AIRBUS HELICOPTERS SAS_Class I_NONE_Class II_NONE</t>
  </si>
  <si>
    <t>Misc</t>
  </si>
  <si>
    <t xml:space="preserve">3291967-3 VALVE ASSEMBLY, PROTECTION, ICE, WING, 2.5 INCH DIAMETER_x000D_
3291967-4 VALVE ASSEMBLY, PROTECTION, ICE, WING, 2.5 INCH DIAMETER_x000D_
</t>
  </si>
  <si>
    <t xml:space="preserve">TMP A350 XWB WP1, </t>
  </si>
  <si>
    <t>Fishman, Ross (MCOE)</t>
  </si>
  <si>
    <t>2609914-2_AIRBUS HELICOPTERS SAS_Class I_NONE_Class II_NONE</t>
  </si>
  <si>
    <t xml:space="preserve">67400019-3 PANEL ASSEMBLY, GROUND SERVICE_x000D_
67400019-1 PANEL ASSEMBLY, GROUND SERVICE_x000D_
67400019-2 PANEL ASSEMBLY, GROUND SERVICE_x000D_
</t>
  </si>
  <si>
    <t>TOR A350 XWB EASP</t>
  </si>
  <si>
    <t>Winton, Dale</t>
  </si>
  <si>
    <t>No data</t>
  </si>
  <si>
    <t xml:space="preserve">70720357-1 PLUMBING AND ELECTRICAL ASSEMBLY_x000D_
FT70642257-1 HOSE AND TUBE ASSEMBLY OIL COOLER SUPPLY, FLIGHT TEST_x000D_
FT70642340-1 HOSE AND TUBE ASSEMBLY OIL COOLER SUPPLY, FLIGHT TEST_x000D_
70720357-2 PLUMBING AND ELECTRICAL ASSY_x000D_
</t>
  </si>
  <si>
    <t>PHX HGT1700</t>
  </si>
  <si>
    <t>Phil King</t>
  </si>
  <si>
    <t xml:space="preserve">70720357-1 PLUMBING AND ELECTRICAL ASSEMBLY_x000D_
70720357-2 PLUMBING AND ELECTRICAL ASSY_x000D_
</t>
  </si>
  <si>
    <t>Orifice</t>
  </si>
  <si>
    <t xml:space="preserve">2615103 PISTON HGS AND PLUGS ASSY_x000D_
2611236 PISTON HGS AND PLUGS ASSY_x000D_
2615223 PISTON HGS AND PLUGS ASSY_x000D_
2613779D2 INACTIVE PISTON HSG AND PLUGS ASSY_x000D_
2613779Q INACTIVE PISTON HGS AND PLUGS ASSY_x000D_
AX-36456 PISTON HGS AND PLUGS ASSY_x000D_
2615933 PISTON HGS AND PLUGS ASSY_x000D_
2615603 PISTON HGS AND PLUGS ASSY_x000D_
2616905-1 PISTON HOUSING AND PLUGS, ASSEMBLY OF_x000D_
2616905 PISTON HGS AND PLUGS ASSY_x000D_
2616854 PISTON HGS AND PLUGS ASSY_x000D_
2615933Q PISTON HGS AND PLUGS ASSY_x000D_
2615933-1 PISTON HOUSINGANDPLUGS ASSY_x000D_
AX-36069 PISTON HGS AND PLUGS ASSY_x000D_
AX-36054 PISTON HGS AND PLUGS ASSY TEST HARDWARE_x000D_
AX-36051 PISTON HGS AND PLUGS ASSY TEST HARDWARE_x000D_
2615103Q PISTON HGS AND PLUGS ASSY_x000D_
2611613Q PISTON HSG AND PLUGS ASSY_x000D_
AX-36059 PISTON HGS AND PLUGS ASSY SYSTEMS TUNING_x000D_
2616493 PISTON HGS AND PLUGS ASSY_x000D_
RUB-00161 KIT,MULTIPLE DISC BRAKE_x000D_
2612973 PISTON HGS AND PLUGS ASSY_x000D_
2614127 PISTON HGS AND PLUGS ASSY_x000D_
2613704 PISTON HSG AND PLUGS ASSY_x000D_
R59000403-001 PISTON HOUSING AND PLUGS,ASSEMBLY OF_x000D_
R59000322-001 PISTON HOUSING &amp; PLUGS ASSY_x000D_
R59000322-001 PISTON HOUSING &amp; PLUGS ASSY_x000D_
2613779 PISTON HGS AND PLUGS ASSY_x000D_
2611613 PISTON HSG AND PLUGS ASSY_x000D_
2612973Q PISTON HGS AND PLUGS ASSY_x000D_
2613779D INACTIVE PISTON HGS AND PLUGS ASSY_x000D_
2613779Q1 INACTIVE PISTON HGS AND PLUGS ASSY_x000D_
2611613-1 PISTON HGS AND PLUGS ASSY_x000D_
2615760-1 PISTON HOUSINGANDPLUGS ASSY_x000D_
2615760 PISTON HGS AND PLUGS ASSY_x000D_
59000137-001 PISTON HOUSING AND PLUG ASSEMBLY_x000D_
Q59000137-001 PISTON HOUSING &amp; PLUGS (TEST EQUIPMENT)_x000D_
2612973F PISTON HGS AND PLUGS ASSY_x000D_
</t>
  </si>
  <si>
    <t xml:space="preserve">Toth, James (MS&amp;C) </t>
  </si>
  <si>
    <t>2611202-2_BOEING COMMERCIAL AIRPLANES_Class I_APPROVAL_Class II_NOTIFICATION
2616493-1_TAE PTY LTD_Class I_NONE_Class II_NONE
DAP00021-05_AIRBUS OPERATIONS LTD_Class I_APPROVAL_Class II_APPROVAL
2611612-3_LOCKHEED OEM_Class I_APPROVAL_Class II_NOTIFICATION
2611613-1_LOCKHEED OEM_Class I_APPROVAL_Class II_NOTIFICATION
59000087-1_SHANGHAI AIRCRAFT MANUFACTURING COR_Class I_APPROVAL_Class II_NOTIFICATION
FT59000087-1_SHANGHAI AIRCRAFT MANUFACTURING COR_Class I_APPROVAL_Class II_NOTIFICATION</t>
  </si>
  <si>
    <t xml:space="preserve">2612020 PISTON HSG AND PLUGS, ASSY_x000D_
2612020-1 PISTON HSG AND PLUGS,ASSY_x000D_
2613067Q INACTIVE PISTON HGS AND PLUGS ASSY_x000D_
2613068-1 INACTIVE PISTON HSG AND PLU SERVICE_x000D_
2613067 PISTON HGS AND PLUGS ASSY_x000D_
59000137-001 PISTON HOUSING AND PLUG ASSEMBLY_x000D_
Q59000137-001 PISTON HOUSING &amp; PLUGS (TEST EQUIPMENT)_x000D_
</t>
  </si>
  <si>
    <t>2612020_DLA PHILADELPHIA_Class I_APPROVAL_Class II_NOTIFICATION
2611992-5_DLA PHILADELPHIA_Class I_APPROVAL_Class II_NOTIFICATION
2612020-1_DLA PHILADELPHIA_Class I_APPROVAL_Class II_NOTIFICATION
59000087-1_SHANGHAI AIRCRAFT MANUFACTURING COR_Class I_APPROVAL_Class II_NOTIFICATION
FT59000087-1_SHANGHAI AIRCRAFT MANUFACTURING COR_Class I_APPROVAL_Class II_NOTIFICATION</t>
  </si>
  <si>
    <t xml:space="preserve">2614660 PISTON HGS AND PLUGS ASSY_x000D_
2615223 PISTON HGS AND PLUGS ASSY_x000D_
2613779D2 INACTIVE PISTON HSG AND PLUGS ASSY_x000D_
2613779Q INACTIVE PISTON HGS AND PLUGS ASSY_x000D_
2614603 PISTON HGS AND PLUGS ASSY_x000D_
2614524Q PISTON HGS AND PLUGS ASSY_x000D_
2614524 PISTON HGS AND PLUGS ASSY_x000D_
2612973 PISTON HGS AND PLUGS ASSY_x000D_
2614127 PISTON HGS AND PLUGS ASSY_x000D_
2613779 PISTON HGS AND PLUGS ASSY_x000D_
2612973Q PISTON HGS AND PLUGS ASSY_x000D_
2613779D INACTIVE PISTON HGS AND PLUGS ASSY_x000D_
2613779Q1 INACTIVE PISTON HGS AND PLUGS ASSY_x000D_
2612973F PISTON HGS AND PLUGS ASSY_x000D_
</t>
  </si>
  <si>
    <t>2611496-088_LOCKHEED OEM_Class I_APPROVAL_Class II_NOTIFICATION
2614672-3_LOCKHEED OEM_Class I_APPROVAL_Class II_NOTIFICATION
2614672-2_LOCKHEED OEM_Class I_APPROVAL_Class II_NOTIFICATION
2614672-4_LOCKHEED OEM_Class I_APPROVAL_Class II_NOTIFICATION
2614672-1_LOCKHEED OEM_Class I_APPROVAL_Class II_NOTIFICATION
2614602-4_LOCKHEED OEM_Class I_APPROVAL_Class II_NOTIFICATION
2614602-5_LOCKHEED OEM_Class I_APPROVAL_Class II_NOTIFICATION
2614602-2_LOCKHEED MARTIN AERONAUTICS CO OEM_Class I_APPROVAL_Class II_NOTIFICATION
2614602-6_LOCKHEED OEM_Class I_APPROVAL_Class II_NOTIFICATION
2614602-3_LOCKHEED OEM_Class I_APPROVAL_Class II_NOTIFICATION
2614524_LOCKHEED OEM_Class I_APPROVAL_Class II_NOTIFICATION
2614524-1_LOCKHEED OEM_Class I_APPROVAL_Class II_NOTIFICATION
2614502-3_LOCKHEED OEM_Class I_APPROVAL_Class II_NOTIFICATION
2614502-2_LOCKHEED OEM_Class I_APPROVAL_Class II_NOTIFICATION
2614502-1_LOCKHEED MARTIN AERONAUTICS CO OEM_Class I_APPROVAL_Class II_NOTIFICATION</t>
  </si>
  <si>
    <t xml:space="preserve">2615223 PISTON HGS AND PLUGS ASSY_x000D_
2613779D2 INACTIVE PISTON HSG AND PLUGS ASSY_x000D_
2613779Q INACTIVE PISTON HGS AND PLUGS ASSY_x000D_
2612973 PISTON HGS AND PLUGS ASSY_x000D_
2614127 PISTON HGS AND PLUGS ASSY_x000D_
2613779 PISTON HGS AND PLUGS ASSY_x000D_
2612973Q PISTON HGS AND PLUGS ASSY_x000D_
2613779D INACTIVE PISTON HGS AND PLUGS ASSY_x000D_
2613779Q1 INACTIVE PISTON HGS AND PLUGS ASSY_x000D_
2612973F PISTON HGS AND PLUGS ASSY_x000D_
2612550 PISTON HGS AND PLUGS ASSY_x000D_
</t>
  </si>
  <si>
    <t>2612302-1_BOEING COMMERCIAL AIRPLANES_Class I_APPROVAL_Class II_NOTIFICATION
2612312-1_BOEING COMMERCIAL AIRPLANES_Class I_APPROVAL_Class II_NOTIFICATION</t>
  </si>
  <si>
    <t xml:space="preserve">394477-2 VALVE ASSY,FLOW DIVIDER_x000D_
394477-1 VALVE ASSY,FLOW DIVIDER_x000D_
</t>
  </si>
  <si>
    <t>TMP TFE</t>
  </si>
  <si>
    <t>394476-2_FABRICA ARGENTINA DE AVIONES SA_Class I_NONE_Class II_NONE
3060000-4_DASSAULT AVIATION_Class I_NOTIFICATION_Class II_NOTIFICATION
3062075-1_LEARJET INC_Class I_APPROVAL_Class II_NOTIFICATION</t>
  </si>
  <si>
    <t>Valves</t>
  </si>
  <si>
    <t xml:space="preserve">3101121A-2 DUMMY PART_x000D_
3101121A-1 DUMMY PART_x000D_
3101453-1 INSTL KIT MANF_x000D_
895720-5 TURBOPROP ENG_x000D_
895720-4 TURBOPROP ENG_x000D_
895720-3 TURBOPROP ENG_x000D_
895720-2 TURBOPROP ENG_x000D_
ECP3101121-2 DUMMY PART_x000D_
ECP3101121-1 DUMMY PART_x000D_
3103641-2 DUMMY PART_x000D_
3103640-2 DUMMY PART_x000D_
3103530-1 TURBOPROP ENG_x000D_
3103270-1 TURBOPROP ENG_x000D_
3102920-4 ENGINE, AIRCRAFT, TURBOPROP_x000D_
3102920-3 ENGINE, AIRCRAFT, TURBOPROP_x000D_
3102920-2 ENGINE, AIRCRAFT, TURBOPROP_x000D_
3102920-1 ENGINE, AIRCRAFT, TURBOPROP_x000D_
3108140-2 ENGINE AIRCRAFT TURBOPROP_x000D_
3108140-1 ENGINE AIRCRAFT TURBOPROP_x000D_
3108240-1 ENGINE, AIRCRAFT TURBOPROP_x000D_
3103410-2 ENGINE ASSY_x000D_
3103410-1 ENGINE ASSY_x000D_
3108340-3 ENGINE, AIRCRAFT, TURBOPROP_x000D_
3108340-2 ENGINE, AIRCRAFT, TURBOPROP_x000D_
3108340-1 ENGINE, AIRCRAFT, TURBOPROP_x000D_
3108130-2 TURBOPROP ENG_x000D_
3108130-1 TURBOPROP ENG_x000D_
3108110-5 TURBOPROP ENG_x000D_
3108110-4 TURBOPROP ENG_x000D_
3108110-3 TURBOPROP ENG_x000D_
3108110-2 TURBOPROP ENG_x000D_
3108110-1 TURBOPROP ENG_x000D_
3103330-2 TURBOPROP ENG_x000D_
3103400-3 ENGINE AIRCRAFT TURBOPROP_x000D_
3103400-2 ENGINE AIRCRAFT TURBOPROP_x000D_
3103400-1 ENGINE AIRCRAFT TURBOPROP_x000D_
3108220-4 ENGINE AIRCRAFT TURBOPROP_x000D_
3108220-3 ENGINE_x000D_
3108220-2 ENGINE AIRCRAFT TURBOPROP_x000D_
3108220-1 ENGINE AIRCRAFT TURBOPROP_x000D_
3618275-1 PLUMBING AND ELECTRICAL ASSEMBLY_x000D_
3103090-2 TURBOPROP ENG_x000D_
3103090-1 TURBOPROP ENG_x000D_
3102000-1 ENGINE ACFT_x000D_
70100032-2 TPE331-12 HAL KIT_x000D_
70100040-1 TPE331-10GP HAL KIT_x000D_
3101121-2 TUROBPROP ENG_x000D_
3101121-1 TURBOPROP ENG_x000D_
3103770-5 DUMMY PART_x000D_
3103770-2 ENG KIT_x000D_
3103770-1 ENGINE KIT_x000D_
3101458-1 KIT, FUEL PURGE_x000D_
LHE50521-01 SYSTEM G DR F MANF_x000D_
3616781-1 PLUMBING AND ELEC ASSY_x000D_
3108160-1 TURBOPROP_x000D_
3103330-1-1 DUMMY PART_x000D_
3103330-1 TURBOPROP ENG_x000D_
3108350-1 ENGINE ASSEMBLY TURBOPROP_x000D_
70100010-1 ENGINE, AIRCRAFT TURBOPROP_x000D_
3104140-1 ACCESSORIES INSTL_x000D_
3102190-1 TURBOPROP ENG_x000D_
3102190-2 TURBOPROP ENG_x000D_
3108120-3 TURBOPROP ENG_x000D_
3108120-2 TURBOPROP ENG_x000D_
3108120-1 TURBOPROP ENG_x000D_
3108120-5 TURBOPROP ENG_x000D_
3108120-4 TURBOPROP ENG_x000D_
3108110-6 TURBOPROP ENGINE_x000D_
3103442-1 MOD. KIT COMBUSTOR_x000D_
3103500-1 DEV-PART_x000D_
3108220-6 ENGINE, AIRCRAFT TURBOPROP_x000D_
3108220-5 ENGINE, AIRCRAFT TURBOPROP_x000D_
3108300-1 ENGINE, AIRCRAFT, TURBOPROP_x000D_
3108180-2 ENGINE AIRCRAFT_x000D_
3108180-1 ENGINE AIRCRAFT_x000D_
3101702-1 INSTL KIT FUEL_x000D_
3102520-6 TURBOPROP ENG_x000D_
3102520-5 TURBOPROP ENG_x000D_
3102520-4 TURBOPROP ENG_x000D_
3102520-3 TURBOPROP ENG_x000D_
3102520-2 TURBOPROP ENG_x000D_
3102520-1 TURBOPROP ENG_x000D_
3104100-1 INSTL ASSY ACCESS_x000D_
3103370-2 LTA KIT_x000D_
3103370-1 TURBOPROP ENGINE_x000D_
3103250-1 TURBOPROP ENG_x000D_
3102200-1 TURBOPROP ENG_x000D_
3102200-3 TURBOPROP ENG_x000D_
3102200-2 TURBOPROP ENG_x000D_
</t>
  </si>
  <si>
    <t>PHX TPE331</t>
  </si>
  <si>
    <t xml:space="preserve">Jacobson, David </t>
  </si>
  <si>
    <t>Material
-
Functional test:
Note : 9 , 16 ( Vibration , force , operating temperatures, flow , actuation voltage , leakage , proof pressure test etc.) at different pressure levels,
Drawing Notes
Note : 17 valve shall withstand pressure from sea level to 8000feetand sea level to 80000 feet (non operating)</t>
  </si>
  <si>
    <t>3101396-1_GENERAL ATOMICS AERONAUTICAL SYSTEM_Class I_NOTIFICATION_Class II_NOTIFICATION
3108340-1_GENERAL ATOMICS AERONAUTICAL SYSTEM_Class I_NOTIFICATION_Class II_NOTIFICATION
3108170-3_PT DIRGANTARA INDONESIA_Class I_NONE_Class II_NONE
70100140-1_CLINT INTL LTD_Class I_APPROVAL_Class II_NONE</t>
  </si>
  <si>
    <t xml:space="preserve">3105230-1 ACCESSORIES INSTALLATION ASSEMBLY - TPE_x000D_
3104005-5 INSTL ASSY ACCESS_x000D_
3104005-5 INSTL ASSY ACCESS_x000D_
3104005-4 INSTL ASSY ACCESS_x000D_
3104005-4 INSTL ASSY ACCESS_x000D_
3104005-3 INSTL ASSY ACCESS_x000D_
3104005-3 INSTL ASSY ACCESS_x000D_
3104005-2 INSTL ASSY ACCESS_x000D_
3104005-2 INSTL ASSY ACCESS_x000D_
3104005-1 INSTL ASSY ACCESS_x000D_
3104005-1 INSTL ASSY ACCESS_x000D_
3104180-2 INSTL ASSY ACCESS_x000D_
3104180-2 INSTL ASSY ACCESS_x000D_
3104180-1 INSTL ASSY ACCESS_x000D_
3104180-1 INSTL ASSY ACCESS_x000D_
70100082-1 ACCESSORIES INSTALLATION ASSEMBLY - TPE_x000D_
3104150-1 INSTL ASSY ACCESS_x000D_
3104190-9 INTLS ASSY ACCESS_x000D_
3104190-8 INTLS ASSY ACCESS_x000D_
3104190-6 INTLS ASSY ACCESS_x000D_
3104190-5 INSTL ASSY ACCESS_x000D_
3104190-10 INTLS ASSY ACCESS_x000D_
3104170-3 INSTL ASSY ACCESS_x000D_
3104170-3 INSTL ASSY ACCESS_x000D_
3104170-2 INSTL ASSY ACCESS_x000D_
3104170-2 INSTL ASSY ACCESS_x000D_
3104170-1 INSTL ASSY ACCESS_x000D_
3104170-1 INSTL ASSY ACCESS_x000D_
</t>
  </si>
  <si>
    <t xml:space="preserve">Material 
-
Special Process
-
Functional test 
FTR - Substantiation per STI 5002, Category A, Class 1 and 150 hour engine test as per ASL Sheet
Functional test &amp; enviroment test as per from Note : 12 to 26
Drawing Notes : 
Construction as per MIL-STD-889
</t>
  </si>
  <si>
    <t>STI 5002, Category A, Class 1
150 hr engine test</t>
  </si>
  <si>
    <t xml:space="preserve">PL3108250-8 ENGINE, AIRCRAFT TURBOPROP_x000D_
PL3108250-8 ENGINE, AIRCRAFT TURBOPROP_x000D_
3108250-2 ENGINE AIRCRAFT TURBOPROP_x000D_
3108250-2 ENGINE AIRCRAFT TURBOPROP_x000D_
3108140-2 ENGINE AIRCRAFT TURBOPROP_x000D_
3108140-1 ENGINE AIRCRAFT TURBOPROP_x000D_
3108240-1 ENGINE, AIRCRAFT TURBOPROP_x000D_
3108240-1 ENGINE, AIRCRAFT TURBOPROP_x000D_
3108340-3 ENGINE, AIRCRAFT, TURBOPROP_x000D_
3108340-2 ENGINE, AIRCRAFT, TURBOPROP_x000D_
3108340-1 ENGINE, AIRCRAFT, TURBOPROP_x000D_
3103400-3 ENGINE AIRCRAFT TURBOPROP_x000D_
3103400-2 ENGINE AIRCRAFT TURBOPROP_x000D_
3103400-1 ENGINE AIRCRAFT TURBOPROP_x000D_
3108250-8 ENGINE, AIRCRAFT TURBOPROP_x000D_
3108250-8 ENGINE, AIRCRAFT TURBOPROP_x000D_
3108250-7 ENGINE, AIRCRAFT TURBOPROP_x000D_
3108250-7 ENGINE, AIRCRAFT TURBOPROP_x000D_
3108220-3 ENGINE_x000D_
70100032-2 TPE331-12 HAL KIT_x000D_
70100040-1 TPE331-10GP HAL KIT_x000D_
70100032-3 TPE331-12 HAL KIT_x000D_
70100032-3 TPE331-12 HAL KIT_x000D_
70100032-1 TPE331-12JR-702TT HAL KIT_x000D_
70100032-1 TPE331-12JR-702TT HAL KIT_x000D_
3108250-6 ENGINE, AIRCRAFT TURBOPROP_x000D_
3108250-6 ENGINE, AIRCRAFT TURBOPROP_x000D_
3102170-1 ENGINE AIRCRAFT TURBOPROP_x000D_
3102170-9 ENGINE AIRCRAFT TURBOPROP_x000D_
3102170-8 ENGINE AIRCRAFT TURBOPROP_x000D_
3102170-7 ENGINE AIRCRAFT TURBOPROP_x000D_
3102170-6 ENGINE AIRCRAFT TURBOPROP_x000D_
3102170-5 ENGINE AIRCRAFT TURBOPROP_x000D_
3102170-4 ENGINE AIRCRAFT TURBOPROP_x000D_
3102170-3 ENGINE AIRCRAFT TURBOPROP_x000D_
3102170-2 ENGINE AIRCRAFT TURBOPROP_x000D_
3108170-4 ENGINE AIRCRAFT TURBOPROP_x000D_
3108170-3 ENGINE AIRCRAFT TURBOPROP_x000D_
3108170-2 ENGINE AIRCRAFT TURBOPROP_x000D_
3108250-5 ENGINE AIRCRAFT TURBOPROP_x000D_
3108250-5 ENGINE AIRCRAFT TURBOPROP_x000D_
3108250-4 ENGINE AIRCRAFT TURBOPROP_x000D_
3108250-4 ENGINE AIRCRAFT TURBOPROP_x000D_
PL3102170-10 ENGINE AIRCRAFT TURBOPROP_x000D_
3108350-1 ENGINE ASSEMBLY TURBOPROP_x000D_
70100010-1 ENGINE, AIRCRAFT TURBOPROP_x000D_
70100010-1 ENGINE, AIRCRAFT TURBOPROP_x000D_
3108250-1 ENGINE AIRCRAFT TURBOPROP_x000D_
3108250-1 ENGINE AIRCRAFT TURBOPROP_x000D_
PL3108250-7 ENGINE AIRCRAFT TURBOPROP_x000D_
PL3108250-7 ENGINE AIRCRAFT TURBOPROP_x000D_
3108220-6 ENGINE, AIRCRAFT TURBOPROP_x000D_
3108220-5 ENGINE, AIRCRAFT TURBOPROP_x000D_
3108300-1 ENGINE, AIRCRAFT, TURBOPROP_x000D_
3108170-1 ENGINE AIRCRAFT TURBOPROP_x000D_
3108250-3 ENGINE AIRCRAFT TURBOPROP_x000D_
3108250-3 ENGINE AIRCRAFT TURBOPROP_x000D_
</t>
  </si>
  <si>
    <t>ATP and substantiation test as defined in drawing table 1</t>
  </si>
  <si>
    <t>3108448-1_GENERAL ATOMICS AERONAUTICAL SYSTEM_Class I_NOTIFICATION_Class II_NOTIFICATION
3108340-1_GENERAL ATOMICS AERONAUTICAL SYSTEM_Class I_NOTIFICATION_Class II_NOTIFICATION
3108170-3_PT DIRGANTARA INDONESIA_Class I_NONE_Class II_NONE</t>
  </si>
  <si>
    <t xml:space="preserve">70100520-1 ENGINE, AIRCRAFT, TURBOPROP_x000D_
3108140-2 ENGINE AIRCRAFT TURBOPROP_x000D_
3108140-1 ENGINE AIRCRAFT TURBOPROP_x000D_
70100040-1 TPE331-10GP HAL KIT_x000D_
70100140-1 ENGINE AIRCRAFT TURBOPROP_x000D_
70100170-1 ENGINE, AIRCRAFT, TURBOPROP_x000D_
</t>
  </si>
  <si>
    <t>3108448-2_HINDUSTAN AERONAUTICS LTD_Class I_NONE_Class II_NONE
70100140-1_CLINT INTL LTD_Class I_APPROVAL_Class II_NONE</t>
  </si>
  <si>
    <t xml:space="preserve">3800279-4 ENGINE GAS TURB_x000D_
3800361-1 ENGINE ASSEMBLY GAS TURBINE COMPRESSOR POWER_x000D_
381327-2 ENGINE ASSEMBLY GAS TURBINE COMPRESSOR POWER_x000D_
381337-1 ENGINE ASSEMBLY GAS TURBINE COMPRESSOR POWER_x000D_
3800299-1 ENGINE ASSEMBLY GAS TURBINE COMPRESOR POWER_x000D_
381389-2 ENGINE ASSY GAS TURBINE COMPRESSOR POWER_x000D_
381389-1 ENGINE ASSY GAS TURBINE COMPRESSOR POWER_x000D_
3800742-1 ENGINE ASSEMBLY GAS TURBINE COMPRESSOR POWER_x000D_
381365-1 ENGINE ASSEMBLY GAS TURBINE COMPRESSOR POWER_x000D_
3800519-1 ENGINE ASSEMBLY GAS TURBINE COMPRESSOR POWER_x000D_
</t>
  </si>
  <si>
    <t>PHX 331-200/250, PHX 36-280/300</t>
  </si>
  <si>
    <t xml:space="preserve">Lewis, Cameron </t>
  </si>
  <si>
    <t>Show compliance to 31-12342, FAIR, ATP</t>
  </si>
  <si>
    <t xml:space="preserve">3800298-1_BOEING COMMERCIAL AIRPLANES_Class I_APPROVAL_Class II_NOTIFICATION
</t>
  </si>
  <si>
    <t xml:space="preserve">107449-8 CONTROL ASSY, VALVE_x000D_
3399137-2 VALVE ASSEMBLY, CONTROL_x000D_
</t>
  </si>
  <si>
    <t>Not Available</t>
  </si>
  <si>
    <t>3399136-2_LUFTHANSA TECHNIK AG_Class I_NONE_Class II_NONE</t>
  </si>
  <si>
    <t xml:space="preserve">3883157-3 FUEL CONTROL ASSEMBLY_x000D_
3883157-2 FUEL CONTROL ASSEMBLY_x000D_
3883240-7 FUEL CONTROL, ASSEMBLY OUTLINE_x000D_
3883240-6 FUEL CONTROL, ASSEMBLY OUTLINE_x000D_
3883240-5 FUEL CONTROL, ASSEMBLY OUTLINE_x000D_
3883240-4 CONTROL FUEL_x000D_
3883240-3 FUEL CONTROL, ASSEMBLY OUTLINE_x000D_
3882500-9 CONTRO FUEL_x000D_
3882500-17 CONTROL FUEL_x000D_
3882500-16 CONTROL FUEL_x000D_
3882500-15 CONTRO FUEL_x000D_
3882500-14 CONTROL FUEL_x000D_
3883240-2 CONTROL FUEL_x000D_
3883240-1 CONTROL FUEL_x000D_
3882500-12 CONTROL FUEL_x000D_
3882500-10 CONTROL FUEL_x000D_
3883240-8 FUEL CONTROL, ASSEMBLY OUTLINE_x000D_
</t>
  </si>
  <si>
    <t>PHX 331-200/250</t>
  </si>
  <si>
    <t>Vossler, Daniella</t>
  </si>
  <si>
    <t xml:space="preserve">
3883240-7_SR TECHNICS SWITZERLAND LTD_Class I_NONE_Class II_NONE
3800454-6_AIRBUS OPERATIONS GMBH_Class I_APPROVAL_Class II_APPROVAL
3883240-4_KELLSTROM DEFENSE AEROSPACE INC_Class I_NONE_Class II_NONE
3882500-17_DELTA AIR LINES INC_Class I_APPROVAL_Class II_APPROVAL
3800298-1_BOEING COMMERCIAL AIRPLANES_Class I_APPROVAL_Class II_NOTIFICATION
3882500-16_LUFTHANSA TECHNIK AG_Class I_NONE_Class II_NONE</t>
  </si>
  <si>
    <t xml:space="preserve">3882825-6 CONTROL FUEL_x000D_
3882825-5 CONTROL FUEL_x000D_
3882825-4 CONTROL FUEL_x000D_
3882825-3 CONTROL FUEL_x000D_
3882825-9 CONTROL FUEL_x000D_
3882825-8 CONTROL FUEL_x000D_
3882825-7 CONTROL FUEL_x000D_
</t>
  </si>
  <si>
    <t>PHX 36-280/300</t>
  </si>
  <si>
    <t xml:space="preserve">Youmans, Scott C </t>
  </si>
  <si>
    <t>3882825-9_DELTA AIR LINES INC_Class I_APPROVAL_Class II_NONE
3800278-4_DELTA AIR LINES INC_Class I_NON-STD NOTIFIC_Class II_NON-STD NOTIFIC</t>
  </si>
  <si>
    <t xml:space="preserve">381354-1 ENGINE ASSEMBLY GAS TURBINE COMPRESSOR POWER_x000D_
3800517-1 ENGINE ASSY GAS TURB_x000D_
3800361-1 ENGINE ASSEMBLY GAS TURBINE COMPRESSOR POWER_x000D_
381327-2 ENGINE ASSEMBLY GAS TURBINE COMPRESSOR POWER_x000D_
3616139-1 PLUMBING AND ELEC ASSY_x000D_
381337-1 ENGINE ASSEMBLY GAS TURBINE COMPRESSOR POWER_x000D_
3616519-2 PLUMBING AND ELECTRICAL ASSEMBLY_x000D_
3616519-1 PLUMBING AND ELEC ASSY_x000D_
3616215-1 PLUMBING AND ELEC ASSY_x000D_
3800503-1 ENGINE ASSY GTRB_x000D_
3800299-1 ENGINE ASSEMBLY GAS TURBINE COMPRESOR POWER_x000D_
381389-2 ENGINE ASSY GAS TURBINE COMPRESSOR POWER_x000D_
381389-1 ENGINE ASSY GAS TURBINE COMPRESSOR POWER_x000D_
3800742-1 ENGINE ASSEMBLY GAS TURBINE COMPRESSOR POWER_x000D_
381365-1 ENGINE ASSEMBLY GAS TURBINE COMPRESSOR POWER_x000D_
3615682-1 PLUMBING AND ELEC ASSY_x000D_
3800519-1 ENGINE ASSEMBLY GAS TURBINE COMPRESSOR POWER_x000D_
</t>
  </si>
  <si>
    <t xml:space="preserve">
3800298-1_BOEING COMMERCIAL AIRPLANES_Class I_APPROVAL_Class II_NOTIFICATION
</t>
  </si>
  <si>
    <t xml:space="preserve">3800455-7 ENGINE ASSEMBLY, GAS TURBINE - GTCP 331-350 (C)_x000D_
3800455-6 ENGINE ASSEMBLY, GAS TURBINE - GTCP 331-350 (C)_x000D_
3800455-5 ENGINE ASSEMBLY, GAS TURBINE - GTCP 331-350 (C)_x000D_
3800455-4 ENGINE ASSEMBLY, GAS TURBINE - GTCP 331-350 (C)_x000D_
3800455-301 ENGINE ASSY GAS TURB_x000D_
3800455-3 ENGINE ASSEMBLY, GAS TURBINE - GTCP 331-350 (C)_x000D_
3800455-2 ENGINE ASSEMBLY, GAS TURBINE - GTCP 331-350 (C)_x000D_
3800455-1 ENGINE ASSEMBLY, GAS TURBINE - GTCP 331-350 (C)_x000D_
3800455-9 ENGINE ASSEMBLY, GAS TURBINE - GTCP 331-350 (C)_x000D_
3800383-301 DUMMY PART_x000D_
3800383-1 ENGINE GTRB_x000D_
3800567-301 DUMMY PART_x000D_
3800567-1 ENGINE GAS TURB_x000D_
3800455-8 ENGINE ASSEMBLY, GAS TURBINE GTCP 331-350 (C)_x000D_
</t>
  </si>
  <si>
    <t>PHX 331-350</t>
  </si>
  <si>
    <t>Greenman, Matt</t>
  </si>
  <si>
    <t>3800454-6_AIRBUS OPERATIONS GMBH_Class I_APPROVAL_Class II_APPROVAL</t>
  </si>
  <si>
    <t xml:space="preserve">3800279-4 ENGINE GAS TURB_x000D_
3800279-3 ENGINE GAS TURB_x000D_
3618077-1 DE-OIL KIT_x000D_
</t>
  </si>
  <si>
    <t>3800278-4_DELTA AIR LINES INC_Class I_NON-STD NOTIFIC_Class II_NON-STD NOTIFIC</t>
  </si>
  <si>
    <t xml:space="preserve">3800149-2 ENGINE GAS TURB_x000D_
3800149-1 ENGINE GAS TURB_x000D_
3800589-1 ENGINE ASSEMBLY, GAS TURBINE_x000D_
3617035-1 MOD KIT 100M-150M_x000D_
3800721-1 ENGINE ASSY_x000D_
3800249-1 ENGINE ASSY_x000D_
3800515-1 ENGINE ASSY GAS TURB_x000D_
3800189-1 ENGINE ASSY_x000D_
3800489-2 ENGINE ASSEMBLY, GAS TURBINE, GTCP36-15ORJ_x000D_
3800489-1 ENGINE ASSEMBLY, GAS TURBINE, GTCP36-15ORJ_x000D_
3800209-1 ENGINE ASSEMBLY GAS TURBINE PNEUMATIC POWER_x000D_
3800269-1 ENGINE ASSY_x000D_
3800791-1 DUMMY PART_x000D_
3800725-1 ENGINE ASSEMBLY GAS TURBINE PNEUMATIC AND SHAFT POWER_x000D_
3800723-2 ENGINE ASSEMBLY, GAS TURBINE_x000D_
3800723-1 ENGINE ASSEMBLY, GAS TURBINE_x000D_
3800727-1 ENGINE ASSEMBLY_x000D_
3800213-1 ENGINE AY GAS TURB_x000D_
3800377-3 ENGINE ASSY GAS TURB_x000D_
3800377-2 ENGINE ASSY GAS TURB_x000D_
3800377-1 ENGINE ASSY GAS TURB_x000D_
3800217-2 ENGINE ASSY GAS TURB_x000D_
3800217-1 ENGINE ASSY GAS TURB_x000D_
3800232-1 ENGINE ASSEMBLY GAS TURBINE PNEUMATIC AND SHAFT POWER_x000D_
3800271-4 ENGINE ASSY_x000D_
3800271-3 ENGINE ASSY_x000D_
3800271-2 ENGINE ASSY_x000D_
3800271-1 ENGINE ASSY_x000D_
3800499-3 ENGINE ASSY GAS TURB_x000D_
3800499-2 ENGINE ASSY GAS TURB_x000D_
3800499-1 ENGINE ASSY GAS TURB_x000D_
3800169-1 ENGINE ASSEMBLY GAS TURBINE PNEUMATIC POWER_x000D_
L3800721-T101 DUMMY PART_x000D_
L3800507-1 DUMMY PART_x000D_
3800761-1 ENGINE ASSEMBLY GAS TURBINE PNEUMATIC AND SHAFT POWER_x000D_
3800711-1 ENGINE ASSEMBLY GAS TURBINE PNEUMATIC AND SHAFT POWER_x000D_
3800711-2 ENGINE ASSEMBLY GAS TURBINE PNEUMATIC AND SHAFT POWER_x000D_
3800827-1 ENGINE ASSEMBLY GAS TURBINE PNEUMATIC AND SHAFT POWER_x000D_
3800789-2 ENGINE ASSEMBLY, GAS, TURBINE, 36-150FN_x000D_
3800305-1 ENGINE ASSY GAS TURB_x000D_
3800775-2 ENGINE ASSEMBLY GAS TURBINE PNEUMATIC AND SHAFT POWER_x000D_
3800515-2 ENGINE ASSY GAS TURB_x000D_
3800189-2 ENGINE ASSY_x000D_
3800489-3 ENGINE ASSEMBLY, GAS TURBINE, GTCP36-15ORJ_x000D_
3800827-2 ENGINE ASSEMBLY, GAS TURBINE_x000D_
3800786-2 ENGINE ASSEMBLY GAS TURBINE_x000D_
3800577-2 ENGINE ASSEMBLY, GAS TURBINE_x000D_
3800775-1 ENGINE ASSEMBLY GAS TURBINE PNEUMATIC AND SHAFT POWER_x000D_
3800507-1 ENGINE GAS TURB_x000D_
3800549-3 ENGINE ASSEMBLY, GAS TURBINE_x000D_
3800805-2 ENGINE ASSEMBLY, GAS TURBINE_x000D_
3800711-3 ENGINE ASSEMBLY,GAS TURBINE_x000D_
3800795-1 ENGINE ASSEMBLY, GAS TURBINE, 36-150GIV_x000D_
3618130-1 DUMMY PART_x000D_
3618129-1 FUEL SOLENOID KIT_x000D_
3618079-1 FUEL SOLENOID KIT_x000D_
3800577-1 ENGINE GAS TURBINE_x000D_
3800805-1 ENGINE ASSEMBLY GAS TURBINE PNEUMATIC AND SHAFT POWER_x000D_
3800189-3 ENGINE ASSY, GAS TURBINE_x000D_
70720190-2 ENGINE ASSEMBLY, GAS TURBINE_x000D_
3800789-1 ENGINE ASSEMBLY, GAS, TURBINE, 36-150FN_x000D_
70721683-1 ENGINE ASSEMBLY RE100 BR, APU_x000D_
3800786-1 ENGINE ASSEMBLY, GAS TURBINE_x000D_
70720190-1 ENGINE ASSEMBLY, GAS TURBINE_x000D_
3800549-2 ENGINE ASSY GAS TURB_x000D_
3800549-1 ENGINE ASSY GAS TURB_x000D_
380947-1 ENGINE ASSY_x000D_
3800557-1 ENGINE ASSY GTRB_x000D_
3800421-1 ENGINE ASSY GTRB_x000D_
3607371-1 DUMMY PART_x000D_
3800008-4 ENGINE GAS TURB_x000D_
3800008-3 ENGINE GAS TURB_x000D_
3800008-2 ENGINE GAS TURB_x000D_
380775-1 ENGINE ASSY_x000D_
3609150-9 CONTROL FUEL_x000D_
3609150-8 FUEL CONTROL UNIT ASSEMBLY OUTLINE TURBINE TYPE ENGINE_x000D_
3609150-5 CONTROL FUEL_x000D_
3609150-4 CONTROL FUEL_x000D_
3609150-2 CONTROL FUEL_x000D_
3609150-12 UNIT FUEL CONT_x000D_
3609150-11 CONTROL FUEL_x000D_
3609150-1 CONTROL FUEL_x000D_
3601356-6 CONTROL FUEL_x000D_
3601356-4 CONTROL FUEL_x000D_
3601356-2 CONTROL FUEL_x000D_
3601356-16 CONTROL FUEL_x000D_
3603100-7 UNIT FUEL CONTROL_x000D_
3603100-6 UNIT FUEL CONTROL_x000D_
380515-1 ENGINE ASSY_x000D_
3603100-5 UNIT FUEL CONTROL_x000D_
3800470-4 ENGINE ASSY GAS TURB_x000D_
968050-5 CONTROL FUEL_x000D_
968050-4 CONTROL FUEL_x000D_
968050-13 CONTROL FUEL_x000D_
968050-12 CONTROL FUEL_x000D_
968050-11 CONTROL FUEL_x000D_
968050-10 CONTROL FUEL_x000D_
381125-1 ENGINE ASSY_x000D_
3800087RD-4 DUMMY PART_x000D_
3800087RD-3 DUMMY PART_x000D_
3800017RD-5 DUMMY PART_x000D_
3800017RD-3 DUMMY PART_x000D_
380769-1 ENGINE ASSY_x000D_
3617750-4 CONTROL FUEL_x000D_
3617750-3 FUEL CONTROL UNIT_x000D_
3617750-2 CONTROL FUEL_x000D_
3617750-1 CONTROL FUEL_x000D_
3824011-1 GAS GENERATOR ASSY_x000D_
3800470-12 ENGINE G/T 36-155_x000D_
3800470-11 ENGINE GAS TURBINE_x000D_
3800470-10 ENGINE ASSY GAS TURB_x000D_
3800470-9 ENGINE ASSY GAS TURB_x000D_
3800257-1 ENGINE ASSY_x000D_
3882810-2 CONTROL ASSY FUEL_x000D_
3882810-1 CONTROL ASSY FUEL_x000D_
3800087-5 ENGINE ASSY_x000D_
3800087-4 ENGINE ASSY_x000D_
3800087-3 ENGINE ASSY GAS TURB_x000D_
3800087-2 ENGINE ASSY_x000D_
3800087-1 ENGINE ASSY_x000D_
381306-2 ENGINE_x000D_
381306-1 ENGINE ASSY_x000D_
381129-1 ENGINE ASSY_x000D_
381306-3 ENGINE_x000D_
380851-1 ENGINE ASSY_x000D_
380325-1 ENGINE ASSY_x000D_
3800102-4 ENGINE ASSEMBLY GAS TURBINE SHAFT POWER_x000D_
3800102-3 ENGINE ASSEMBLY GAS TURBINE SHAFT POWER_x000D_
3800102-2 ENGINE ASSEMBLY GAS TURBINE SHAFT POWER_x000D_
380919-1 ENGINE ASSY_x000D_
380799-1 ENGINE ASSY_x000D_
3800008-1 ENGINE TURB_x000D_
3800063-9 ENGINE ASSY GAS TURB_x000D_
3800063-8 ENGINE ASSY GAS TURB_x000D_
3800063-7 ENGINE ASSY GAS TURB_x000D_
3800063-6 ENGINE ASSY GAS TURB_x000D_
3800063-5 ENGINE ASSY GAS TURB_x000D_
3800063-4 ENGINE ASSY GAS TURB_x000D_
381314-1 ENGINE ASSY_x000D_
3800063-3 ENGINE ASSY GAS TURB_x000D_
3800063-2 ENGINE ASSY GAS TURB_x000D_
3800063-1 ENGINE ASSY GAS TURB_x000D_
3603100-10 UNIT FUEL CONTROL_x000D_
3601949-2 CONTROL FUEL_x000D_
124537-41 CONTROL ASSY F_x000D_
124537-22 CONTROL ASSY_x000D_
124537-21 CONTROL ASSY F_x000D_
124537-16 CONTROL ASSY_x000D_
3617750-5 CONTROL FUEL_x000D_
3800480-2 ENGINE ASSEMBLY GAS TURBINE-GTCP36-150BH_x000D_
3800480-1 ENGINE ASSEMBLY GAS TURBINE-GTCP36-150BH_x000D_
3602310-9 CONTROL FUEL_x000D_
3602310-8 CONTROL FUEL_x000D_
3602310-7 CONTROL FUEL_x000D_
3602310-6 CONTROL FUEL_x000D_
3602310-5 CONTROL FUEL_x000D_
3602310-4 CONTROL FUEL_x000D_
3602310-37 CONTROL FUEL_x000D_
3602310-35 CONTROL FUEL_x000D_
3602310-34 CONTROL FUEL_x000D_
3602310-32 CONTROL FUEL_x000D_
3602310-31 CONTROL FUEL_x000D_
3602310-30 CONTROL FUEL_x000D_
3602310-3 CONTROL FUEL_x000D_
3602310-29 CONTROL FUEL_x000D_
3602310-28 CONTROL FUEL_x000D_
3602310-27 CONTROL FUEL_x000D_
3602310-26 CONTROL FUEL_x000D_
3602310-25 CONTROL FUEL_x000D_
3602310-24 CONTROL FUEL_x000D_
3602310-23 CONTROL FUEL_x000D_
3602310-22 CONTROL FUEL_x000D_
3602310-21 CONTROL FUEL_x000D_
3602310-20 CONTROL FUEL_x000D_
3602310-19 CONTROL FUEL_x000D_
3602310-18 CONTROL FUEL_x000D_
3602310-17 CONTROL FUEL_x000D_
3602310-16 CONTROL FUEL_x000D_
3602310-15 CONTROL FUEL_x000D_
3602310-13 CONTROL FUEL_x000D_
3602310-12 CONTROL FUEL_x000D_
3602310-11 CONTROL FUEL_x000D_
3602310-10 CONTROL FUEL_x000D_
377396-6 CONTROL FUEL_x000D_
377396-5 CONTROL FUEL_x000D_
377396-4 CONTROL FUEL_x000D_
3608000-6 CONTROL FUEL_x000D_
3608000-5 CONTROL FUEL_x000D_
3608000-4 CONTROL FUEL_x000D_
3608000-3 CONTROL FUEL_x000D_
3608000-2 CONTROL FUEL_x000D_
3608000-13 FUEL CONTROL_x000D_
3608000-12 FUEL CONTROL_x000D_
3608000-11 FUEL CONTROL_x000D_
3608000-1 CONTROL FUEL_x000D_
3800480-3 ENGINE ASSEMBLY GAS TURBINE-GTCP36-150BH_x000D_
710519-1 CONTROL FUEL_x000D_
3800470-2 ENGINE GAS TURB_x000D_
3800470-1 ENGINE GAS TURB_x000D_
3670126-1 VALVE ASSY BL AIR_x000D_
380759-1 ENGINE ASSY_x000D_
380881-1 ENGINE ASSY_x000D_
380419-1 ENGINE ASSY_x000D_
3800423-1 ENGINE GTRB SFT PWR_x000D_
3800317-1 DUMMY PART_x000D_
3800231-1 DUMMY PART_x000D_
3800170-1 DUMMY PART_x000D_
3800051-6 ENGINE GAS TURB_x000D_
3800051-5 ENGINE ASSY_x000D_
3800051-3 ENGINE ASSY_x000D_
3800051-2 ENGINE GAS TURB_x000D_
381340-2 GAS TURBINE ENG_x000D_
381340-1 GAS TURBINE ENG_x000D_
380771-1 ENGINE ASSY_x000D_
3611991-1 DUMMY PART_x000D_
380369-3 DUMMY PART_x000D_
380369-2 ENGINE ASSY_x000D_
380369-1 DUMMY PART_x000D_
3800017-5 ENGINE ASSY GTRB_x000D_
3800017-4 ENGINE ASSY GTRB_x000D_
3800017-3 ENGINE ASSY GTRB_x000D_
3800017-2 ENGINE ASSY GTRB_x000D_
3800232-1 ENGINE ASSEMBLY GAS TURBINE PNEUMATIC AND SHAFT POWER_x000D_
3603100-9 FUEL CONTROL UNIT ASSEMBLY OUTLINE MAIN TURBINE ENGINE_x000D_
3603100-1 CONTROL FUEL_x000D_
3800470-8 ENGINE GAS TURBINE_x000D_
3800470-7 ENGINE ASSEMBLY, GAS TURBINE_x000D_
3800470-6 ENGINE ASSY, GAS TUR_x000D_
3800470-5 ENGINE ASSY, GAS TUR_x000D_
3800418-1 ENGINE GTRB SFT PWR_x000D_
3800367-1 ENG ASSY GAS TURB SP_x000D_
3800333-1 ENGINE ASSY_x000D_
380797-1 ENGINE ASSY_x000D_
3800044-3 ENGINE ASSY_x000D_
3603100-4 UNIT FUEL CONTROL_x000D_
970947-3 PLUMBING INSTL_x000D_
970947-2 PLUMBING INSTL_x000D_
970947-1 PLUMBING INSTL_x000D_
3800480-4 ENGINE ASSEMBLY GAS TURBINE - GTCP36-150CH_x000D_
3800470-3 ENGINE GAS TURB_x000D_
380939-1 ENGINE ASSY_x000D_
380583-1 ENGINE ASSY_x000D_
380777-1 ENGINE ASSY_x000D_
3612540-1 CONTROL FUEL_x000D_
380943-1 ENGINE ASSY_x000D_
971285-1 PLUMBING INSTL_x000D_
3602820-8 CONTROL FUEL_x000D_
3602820-7 CONTROL FUEL_x000D_
3602820-6 CONTROL FUEL_x000D_
3602820-4 CONTROL FUEL_x000D_
3602820-3 CONTROL FUEL_x000D_
3617740-1 CONTROL FUEL_x000D_
3617740-2 CONTROL FUEL_x000D_
3800102-1 ENGINE GAS TURB_x000D_
696405-1 PLUMBING INSTL_x000D_
3800207-2 ENGINE ASSY_x000D_
380453-2 ENGINE ASSY_x000D_
380453-1 ENGINE ASSY_x000D_
2215124-1 SPARE PARTS KIT_x000D_
3603100-2 CONTROL FUEL_x000D_
3603100-11 CONTROL UNIT FUEL_x000D_
380755-1 ENGINE ASSY_x000D_
381338-1 ENGINE_x000D_
</t>
  </si>
  <si>
    <t>PHX 30-VARIOUS, PHX 36-100, PHX 36-100/150, PHX 36-155, PHX 36-4-61, PHX 36-50/55, PHX 431-41, PHX 85, PHX 85/95/100, PHX JFS100, PHX RE100, PHX TPE331</t>
  </si>
  <si>
    <t xml:space="preserve">No Drawing &amp; ASL Sheet in team center </t>
  </si>
  <si>
    <t>No Drawing</t>
  </si>
  <si>
    <t>692545-1_MARUBENI AEROSPACE AMERICA CORP_Class I_NONE_Class II_NONE
3609150-8_KELLSTROM DEFENSE AEROSPACE INC_Class I_NONE_Class II_NONE
381116-1-9_KELLSTROM DEFENSE AEROSPACE INC_Class I_NONE_Class II_NONE
381116-1-8_STANDARD AERO LTD_Class I_NONE_Class II_NONE
381116-1-7_ROYAL AIRFORCE OF OMAN_Class I_NONE_Class II_NONE
381116-1_DERCO AEROSPACE INC_Class I_NONE_Class II_NONE
3800599-1_KELLSTROM DEFENSE AEROSPACE INC_Class I_NONE_Class II_NONE
3609150-12_KELLSTROM DEFENSE AEROSPACE INC_Class I_NONE_Class II_NONE
3617750-2_PRECISION AVIATION GROUP_Class I_NONE_Class II_NONE
3800587-1_L3 COMMUNICATIONS INTEGRATED SYS_Class I_NONE_Class II_NONE
3800470-12_BOEING CO_Class I_APPROVAL_Class II_CONCURRENCE
3617750-5_FEDERAL DEFENSE INDUSTRIES INC_Class I_NONE_Class II_NONE
3617687-1_DLA AVIATION AT CHERRY POINT NC_Class I_NON-STD NOTIFIC_Class II_NON-STD NOTIFIC
3800480-2_SIKORSKY AIRCRAFT_Class I_APPROVAL_Class II_CONCURRENCE
3615500-2_NORCATEC LLC_Class I_NONE_Class II_NONE
3800470-2_BOEING CO_Class I_CONCURRENCE_Class II_CONCURRENCE
3800470-1_BOEING CO_Class I_APPROVAL_Class II_NOTIFICATION
3603100-9_AL RAHA GROUP FOR TECHNICAL SERVICE_Class I_NONE_Class II_NONE
3800470-8_BOEING CO_Class I_APPROVAL_Class II_CONCURRENCE
3800470-7_BOEING CO_Class I_CONCURRENCE_Class II_CONCURRENCE
3800470-6_BOEING CO_Class I_CONCURRENCE_Class II_CONCURRENCE
3800470-5_BOEING CO_Class I_CONCURRENCE_Class II_CONCURRENCE
3800480-4_BOEING CO_Class I_APPROVAL_Class II_NOTIFICATION
3800470-3_BOEING CO_Class I_CONCURRENCE_Class II_CONCURRENCE
3603100-2_AL RAHA GROUP FOR TECHNICAL SERVICE_Class I_NONE_Class II_NONE</t>
  </si>
  <si>
    <t xml:space="preserve">3800149-2 ENGINE GAS TURB_x000D_
3800149-1 ENGINE GAS TURB_x000D_
3800589-1 ENGINE ASSEMBLY, GAS TURBINE_x000D_
3617035-1 MOD KIT 100M-150M_x000D_
3800721-1 ENGINE ASSY_x000D_
3800249-1 ENGINE ASSY_x000D_
3800515-1 ENGINE ASSY GAS TURB_x000D_
3800189-1 ENGINE ASSY_x000D_
3800489-2 ENGINE ASSEMBLY, GAS TURBINE, GTCP36-15ORJ_x000D_
3800489-1 ENGINE ASSEMBLY, GAS TURBINE, GTCP36-15ORJ_x000D_
3800209-1 ENGINE ASSEMBLY GAS TURBINE PNEUMATIC POWER_x000D_
3800269-1 ENGINE ASSY_x000D_
3800791-1 DUMMY PART_x000D_
3800725-1 ENGINE ASSEMBLY GAS TURBINE PNEUMATIC AND SHAFT POWER_x000D_
3800723-2 ENGINE ASSEMBLY, GAS TURBINE_x000D_
3800723-1 ENGINE ASSEMBLY, GAS TURBINE_x000D_
3800727-1 ENGINE ASSEMBLY_x000D_
3800213-1 ENGINE AY GAS TURB_x000D_
3800377-3 ENGINE ASSY GAS TURB_x000D_
3800377-2 ENGINE ASSY GAS TURB_x000D_
3800377-1 ENGINE ASSY GAS TURB_x000D_
3800217-2 ENGINE ASSY GAS TURB_x000D_
3800217-1 ENGINE ASSY GAS TURB_x000D_
3800232-1 ENGINE ASSEMBLY GAS TURBINE PNEUMATIC AND SHAFT POWER_x000D_
3800271-4 ENGINE ASSY_x000D_
3800271-3 ENGINE ASSY_x000D_
3800271-2 ENGINE ASSY_x000D_
3800271-1 ENGINE ASSY_x000D_
3800499-3 ENGINE ASSY GAS TURB_x000D_
3800499-2 ENGINE ASSY GAS TURB_x000D_
3800499-1 ENGINE ASSY GAS TURB_x000D_
3800169-1 ENGINE ASSEMBLY GAS TURBINE PNEUMATIC POWER_x000D_
L3800721-T101 DUMMY PART_x000D_
L3800507-1 DUMMY PART_x000D_
</t>
  </si>
  <si>
    <t>692545-17_STANDARD AERO ALLIANCE INC_Class I_APPROVAL_Class II_NONE
3800726-1_LEARJET INC_Class I_APPROVAL_Class II_NOTIFICATION</t>
  </si>
  <si>
    <t xml:space="preserve">3800761-1 ENGINE ASSEMBLY GAS TURBINE PNEUMATIC AND SHAFT POWER_x000D_
3800711-1 ENGINE ASSEMBLY GAS TURBINE PNEUMATIC AND SHAFT POWER_x000D_
3800711-2 ENGINE ASSEMBLY GAS TURBINE PNEUMATIC AND SHAFT POWER_x000D_
3800827-1 ENGINE ASSEMBLY GAS TURBINE PNEUMATIC AND SHAFT POWER_x000D_
3800789-2 ENGINE ASSEMBLY, GAS, TURBINE, 36-150FN_x000D_
3800305-1 ENGINE ASSY GAS TURB_x000D_
3800775-2 ENGINE ASSEMBLY GAS TURBINE PNEUMATIC AND SHAFT POWER_x000D_
3800515-2 ENGINE ASSY GAS TURB_x000D_
3800189-2 ENGINE ASSY_x000D_
3800489-3 ENGINE ASSEMBLY, GAS TURBINE, GTCP36-15ORJ_x000D_
3800827-2 ENGINE ASSEMBLY, GAS TURBINE_x000D_
3800786-2 ENGINE ASSEMBLY GAS TURBINE_x000D_
3800577-2 ENGINE ASSEMBLY, GAS TURBINE_x000D_
3800775-1 ENGINE ASSEMBLY GAS TURBINE PNEUMATIC AND SHAFT POWER_x000D_
3800507-1 ENGINE GAS TURB_x000D_
3800549-3 ENGINE ASSEMBLY, GAS TURBINE_x000D_
3800805-2 ENGINE ASSEMBLY, GAS TURBINE_x000D_
3800711-3 ENGINE ASSEMBLY,GAS TURBINE_x000D_
3800795-1 ENGINE ASSEMBLY, GAS TURBINE, 36-150GIV_x000D_
3618130-1 DUMMY PART_x000D_
3618129-1 FUEL SOLENOID KIT_x000D_
3618079-1 FUEL SOLENOID KIT_x000D_
3800577-1 ENGINE GAS TURBINE_x000D_
3800805-1 ENGINE ASSEMBLY GAS TURBINE PNEUMATIC AND SHAFT POWER_x000D_
3800189-3 ENGINE ASSY, GAS TURBINE_x000D_
70720190-2 ENGINE ASSEMBLY, GAS TURBINE_x000D_
3800789-1 ENGINE ASSEMBLY, GAS, TURBINE, 36-150FN_x000D_
70721683-1 ENGINE ASSEMBLY RE100 BR, APU_x000D_
3800786-1 ENGINE ASSEMBLY, GAS TURBINE_x000D_
70720190-1 ENGINE ASSEMBLY, GAS TURBINE_x000D_
3800549-2 ENGINE ASSY GAS TURB_x000D_
3800549-1 ENGINE ASSY GAS TURB_x000D_
</t>
  </si>
  <si>
    <t>692545-18_STANDARD AERO ALLIANCE INC_Class I_APPROVAL_Class II_NONE
3800710-2_GULFSTREAM AEROSPACE CORP_Class I_APPROVAL_Class II_CONCURRENCE
7080602-5_DASSAULT PROCUREMENT SERVICES_Class I_APPROVAL_Class II_NONE
3800774-2_BOMBARDIER INC_Class I_APPROVAL_Class II_NOTIFICATION
3800488-3_BOMBARDIER INC_Class I_APPROVAL_Class II_NOTIFICATION
3800774-1_BOMBARDIER INC_Class I_APPROVAL_Class II_NOTIFICATION
3800804-2_BOMBARDIER INC_Class I_APPROVAL_Class II_NOTIFICATION
7080602-4_DASSAULT PROCUREMENT SERVICES_Class I_APPROVAL_Class II_NONE
70721682-1_BELL HELICOPTER TEXTRON INC_Class I_NONE_Class II_NONE
FT70721683-1_BELL HELICOPTER TEXTRON INC_Class I_NONE_Class II_NONE
FT70721683-2_BELL HELICOPTER TEXTRON INC_Class I_APPROVAL_Class II_APPROVAL
3800548-2_DASSAULT AVIATION_Class I_APPROVAL_Class II_NONE</t>
  </si>
  <si>
    <t xml:space="preserve">3609150-7 CONTROL FUEL_x000D_
3609150-6 CONTROL FUEL_x000D_
3609150-3 CONTROL FUEL_x000D_
3609150-10 CONTROL FUEL_x000D_
3601356-5 CONTROL FUEL_x000D_
3617750-4 CONTROL FUEL_x000D_
3617750-3 FUEL CONTROL UNIT_x000D_
3617750-2 CONTROL FUEL_x000D_
3617750-5 CONTROL FUEL_x000D_
3602310-33 CONTROL FUEL_x000D_
3602310-2 CONTROL FUEL_x000D_
3602310-14 CONTROL FUEL_x000D_
3608000-9 CONTROL FUEL_x000D_
3608000-8 CONTROL FUEL_x000D_
3608000-7 CONTROL FUEL_x000D_
3608000-14 FUEL CONTROL_x000D_
3608000-10 CONTROL FUEL_x000D_
968800-1 ENGINE ASSY_x000D_
971126-1 PLUMBING INSTL_x000D_
381039-2 ENGINE GAS TURB_x000D_
381039-1 ENGINE GAS TURB_x000D_
380925-1 ENGINE ASSY_x000D_
3602820-5 CONTROL FUEL_x000D_
3602820-2 CONTROL FUEL_x000D_
3617740-2 CONTROL FUEL_x000D_
</t>
  </si>
  <si>
    <t>692545-3_MARUBENI AEROSPACE AMERICA CORP_Class I_NONE_Class II_NONE
3617750-2_PRECISION AVIATION GROUP_Class I_NONE_Class II_NONE
3617750-5_FEDERAL DEFENSE INDUSTRIES INC_Class I_NONE_Class II_NONE
3617687-1_DLA AVIATION AT CHERRY POINT NC_Class I_NON-STD NOTIFIC_Class II_NON-STD NOTIFIC</t>
  </si>
  <si>
    <t xml:space="preserve">3800421-1 ENGINE ASSY GTRB_x000D_
3800031-3 ENGINE GAS TURB_x000D_
3800031-2 ENGINE ASSY_x000D_
3800031-1 ENGINE GAS TURB_x000D_
3882300-4 CONTROL FUEL_x000D_
3882300-2 CONTROL FUEL_x000D_
3882340-2 CONTROL FUEL_x000D_
3882340-1 CONTROL FUEL_x000D_
3800470-4 ENGINE ASSY GAS TURB_x000D_
3800087RD-4 DUMMY PART_x000D_
3800087RD-3 DUMMY PART_x000D_
3800017RD-5 DUMMY PART_x000D_
3800017RD-3 DUMMY PART_x000D_
3800470-12 ENGINE G/T 36-155_x000D_
3800470-11 ENGINE GAS TURBINE_x000D_
3800470-10 ENGINE ASSY GAS TURB_x000D_
3800470-9 ENGINE ASSY GAS TURB_x000D_
3800087-5 ENGINE ASSY_x000D_
3800087-4 ENGINE ASSY_x000D_
3800087-3 ENGINE ASSY GAS TURB_x000D_
3800087-2 ENGINE ASSY_x000D_
3800087-1 ENGINE ASSY_x000D_
3800102-4 ENGINE ASSEMBLY GAS TURBINE SHAFT POWER_x000D_
3800102-3 ENGINE ASSEMBLY GAS TURBINE SHAFT POWER_x000D_
3800102-2 ENGINE ASSEMBLY GAS TURBINE SHAFT POWER_x000D_
3800104-1 ENGINE GAS TURB_x000D_
3882000-1 CONTROL FUEL_x000D_
3800063-9 ENGINE ASSY GAS TURB_x000D_
3800063-8 ENGINE ASSY GAS TURB_x000D_
3800063-7 ENGINE ASSY GAS TURB_x000D_
3800063-6 ENGINE ASSY GAS TURB_x000D_
3800063-5 ENGINE ASSY GAS TURB_x000D_
3800063-4 ENGINE ASSY GAS TURB_x000D_
3800063-3 ENGINE ASSY GAS TURB_x000D_
3800063-2 ENGINE ASSY GAS TURB_x000D_
3800063-1 ENGINE ASSY GAS TURB_x000D_
3800080-4 ENGINE GAS TURB_x000D_
3800080-3 ENGINE GAS TURB_x000D_
3800080-2 ENGINE GAS TURB_x000D_
3800080-1 ENGINE GAS TURB_x000D_
3800470-2 ENGINE GAS TURB_x000D_
3800470-1 ENGINE GAS TURB_x000D_
3800051-6 ENGINE GAS TURB_x000D_
3800051-5 ENGINE ASSY_x000D_
3800051-3 ENGINE ASSY_x000D_
3800051-2 ENGINE GAS TURB_x000D_
3608027-B DUMMY PART_x000D_
3800017-5 ENGINE ASSY GTRB_x000D_
3800017-4 ENGINE ASSY GTRB_x000D_
3800017-3 ENGINE ASSY GTRB_x000D_
3800017-2 ENGINE ASSY GTRB_x000D_
3800232-1 ENGINE ASSEMBLY GAS TURBINE PNEUMATIC AND SHAFT POWER_x000D_
3882000-3 CONTROL FUEL_x000D_
3882000-2 CONTROL FUEL_x000D_
3800470-8 ENGINE GAS TURBINE_x000D_
3800470-7 ENGINE ASSEMBLY, GAS TURBINE_x000D_
3800470-6 ENGINE ASSY, GAS TUR_x000D_
3800470-5 ENGINE ASSY, GAS TUR_x000D_
3800084-1 ENGINE GAS TURB_x000D_
3800044-3 ENGINE ASSY_x000D_
3800059-6 ENGINE ASSY_x000D_
3800059-5 ENGINE ASSY_x000D_
3800059-4 ENGINE ASSY_x000D_
3800059-3 ENGINE ASSY_x000D_
3800059-2 ENGINE ASSY_x000D_
3882300-3 CONTROL FUEL_x000D_
3800470-3 ENGINE GAS TURB_x000D_
3800102-1 ENGINE GAS TURB_x000D_
3800000-8 ENGINE GAS TURB_x000D_
3800000-7 ENGINE, GAS TURBINE_x000D_
3800207-2 ENGINE ASSY_x000D_
3882300-1 CONTROL FUEL_x000D_
3800117-2 ENGINE ASSY_x000D_
3800117-1 ENGINE ASSY_x000D_
</t>
  </si>
  <si>
    <t>692545-6_BOEING CO_Class I_APPROVAL_Class II_CONCURRENCE
3800470-12_BOEING CO_Class I_APPROVAL_Class II_CONCURRENCE
3800470-2_BOEING CO_Class I_CONCURRENCE_Class II_CONCURRENCE
3800470-1_BOEING CO_Class I_APPROVAL_Class II_NOTIFICATION
3800470-8_BOEING CO_Class I_APPROVAL_Class II_CONCURRENCE
3800470-7_BOEING CO_Class I_CONCURRENCE_Class II_CONCURRENCE
3800470-6_BOEING CO_Class I_CONCURRENCE_Class II_CONCURRENCE
3800470-5_BOEING CO_Class I_CONCURRENCE_Class II_CONCURRENCE
3800470-3_BOEING CO_Class I_CONCURRENCE_Class II_CONCURRENCE</t>
  </si>
  <si>
    <t xml:space="preserve">3616850-8 PLUMBING AND ELECTRICAL ASSEMBLY_x000D_
3617170-4 PLUMBING AND ELECTRICAL ASSEMBLY 131-9A_x000D_
3616850-7 PLUMBING AND ELECTRICAL ASSEMBLY_x000D_
70720900-1 PLUMBING AND ELECTRICAL ASSEMBLY_x000D_
3616850-6 PLUMBING AND ELECTRICAL ASSEMBLY, 131-9B_x000D_
3616850-4 PLUMBING AND ELECTRICAL ASSEMBLY, 131-9B_x000D_
3618284-2 ENIGINE KIT, APU, 131-9JC_x000D_
3618284-1 ENGINE KIT, APU, 131-9JC_x000D_
3616850-1 PLUMBING AND ELECTRICAL ASSEMBLY_x000D_
3617170-3 PLUMBING AND ELECTRICAL ASSY_x000D_
3616850-3 PLUMBING AND ELECTRICAL ASSEMBLY, 1319-B_x000D_
3618220-1 PLUMBING AND ELECTRICAL ASSEMBLY, 131-9JC_x000D_
3618216-1 ENGINE KIT, APU, 131-9J_x000D_
3618169-1 PLUMBING_x000D_
3617170-1 PLUMBING AND ELEC ASSY_x000D_
3618169-2 PLUMBING AND ELECTRICAL ASSEMBLY 131-9J_x000D_
3616850-5 PLUMBING AND ELECTRICAL ASSEMBLY, 1319-B_x000D_
3617170-5 PLUMBING AND ELECTRICAL ASSEMBLY 131-9A_x000D_
3617170-2 P AND E ASSY_x000D_
70721103-2 PLUMBING AND ELECTRICAL ASSEMBLY_x000D_
3616850-2 PLUMBING AND ELECTRICAL ASSEMBLY_x000D_
70721103-1 PLUMBING AND ELECTRICAL ASSEMBLY_x000D_
70721613-1 PLUMBING AND ELECTRICAL ASSY, APU_x000D_
</t>
  </si>
  <si>
    <t>PHX 131-9, PHX 85, PHX 85/95/100, PHX JFS100</t>
  </si>
  <si>
    <t xml:space="preserve">Engineering effort required to help sourcing identify an alternate source
Work through technical questions prior to contract
Work through development process, PDR, CDR, etc
Support process walk through and supplier back-to-back testing and DAT
Support qualification testing at supplier and report review and approval
System and engine testing at Honeywell and reports – assume we can piggy back other engine tests
Support necessary customer communications and approvals – this can be big, lots of customers and lots of integration issues
</t>
  </si>
  <si>
    <t>FT70722615-1_BOEING COMMERCIAL AIRPLANES_Class I_APPROVAL_Class II_CONCURRENCE
FT70722039-1_BOEING COMMERCIAL AIRPLANES_Class I_APPROVAL_Class II_NOTIFICATION
70720725-1_LEARJET INC_Class I_APPROVAL_Class II_NOTIFICATION
70722227-2_C SERIES AIRCRAFT LTD PARTNERSHIP_Class I_APPROVAL_Class II_CONCURRENCE
70722227-1_BOMBARDIER INC_Class I_APPROVAL_Class II_CONCURRENCE
3800708-1_AIRBUS OPERATIONS GMBH_Class I_APPROVAL_Class II_APPROVAL
70721100-1_SHANGHAI AIRCRAFT MANUFACTURING COR_Class I_NONE_Class II_NOTIFICATION
FT70721100-102_SHANGHAI AIRCRAFT MANUFACTURING COR_Class I_NONE_Class II_NOTIFICATION</t>
  </si>
  <si>
    <t xml:space="preserve">PL3108250-8 ENGINE, AIRCRAFT TURBOPROP_x000D_
3103270-1 TURBOPROP ENG_x000D_
3101080-1 TURBOPROP ENG_x000D_
3103320-2 TURBOPROP ENG_x000D_
3103320-1 TURBOPROP ENG_x000D_
3108250-2 ENGINE AIRCRAFT TURBOPROP_x000D_
3108140-2 ENGINE AIRCRAFT TURBOPROP_x000D_
3108140-1 ENGINE AIRCRAFT TURBOPROP_x000D_
3108240-1 ENGINE, AIRCRAFT TURBOPROP_x000D_
3103410-2 ENGINE ASSY_x000D_
3103410-1 ENGINE ASSY_x000D_
3103860-1 TURBOPROP ENG_x000D_
3108340-3 ENGINE, AIRCRAFT, TURBOPROP_x000D_
3102760-2 TURBOPROP ENG_x000D_
3102760-1 TURBOPROP ENG_x000D_
3103420-2 TURBOPROP ENG ACFT_x000D_
3103420-1 TURBOPROP ENG ACFT_x000D_
3108340-2 ENGINE, AIRCRAFT, TURBOPROP_x000D_
3108340-1 ENGINE, AIRCRAFT, TURBOPROP_x000D_
3108130-2 TURBOPROP ENG_x000D_
3108130-1 TURBOPROP ENG_x000D_
3108110-5 TURBOPROP ENG_x000D_
3108110-4 TURBOPROP ENG_x000D_
3108110-3 TURBOPROP ENG_x000D_
3108110-2 TURBOPROP ENG_x000D_
3108110-1 TURBOPROP ENG_x000D_
3103330-2 TURBOPROP ENG_x000D_
3103400-3 ENGINE AIRCRAFT TURBOPROP_x000D_
3103400-2 ENGINE AIRCRAFT TURBOPROP_x000D_
3103400-1 ENGINE AIRCRAFT TURBOPROP_x000D_
3101250-1 TURBOPROP ENG_x000D_
3103240-1 TURBO PROP ENGINE_x000D_
3108200-2 TURBOPROP ENG_x000D_
3108200-1 TURBOPROP ENG_x000D_
3108250-8 ENGINE, AIRCRAFT TURBOPROP_x000D_
3108250-7 ENGINE, AIRCRAFT TURBOPROP_x000D_
3108220-3 ENGINE_x000D_
3108210-2 TURBOPROP ENG_x000D_
3108210-1 TURBOPROP ENG_x000D_
70100032-2 TPE331-12 HAL KIT_x000D_
70100040-1 TPE331-10GP HAL KIT_x000D_
70100032-3 TPE331-12 HAL KIT_x000D_
70100032-1 TPE331-12JR-702TT HAL KIT_x000D_
3108250-6 ENGINE, AIRCRAFT TURBOPROP_x000D_
3102170-1 ENGINE AIRCRAFT TURBOPROP_x000D_
3102170-9 ENGINE AIRCRAFT TURBOPROP_x000D_
3102170-8 ENGINE AIRCRAFT TURBOPROP_x000D_
3102170-7 ENGINE AIRCRAFT TURBOPROP_x000D_
3102170-6 ENGINE AIRCRAFT TURBOPROP_x000D_
3102170-5 ENGINE AIRCRAFT TURBOPROP_x000D_
3102170-4 ENGINE AIRCRAFT TURBOPROP_x000D_
3102170-3 ENGINE AIRCRAFT TURBOPROP_x000D_
3102170-2 ENGINE AIRCRAFT TURBOPROP_x000D_
3103770-5 DUMMY PART_x000D_
3103770-2 ENG KIT_x000D_
3103770-1 ENGINE KIT_x000D_
3108170-4 ENGINE AIRCRAFT TURBOPROP_x000D_
3108170-3 ENGINE AIRCRAFT TURBOPROP_x000D_
3108170-2 ENGINE AIRCRAFT TURBOPROP_x000D_
3108250-5 ENGINE AIRCRAFT TURBOPROP_x000D_
3108250-4 ENGINE AIRCRAFT TURBOPROP_x000D_
PL3102170-10 ENGINE AIRCRAFT TURBOPROP_x000D_
3108160-1 TURBOPROP_x000D_
3108150-2 TURBOPROP ENG_x000D_
3108150-1 TURBOPROP ENG_x000D_
3102450-1 TURBOPROP ENG_x000D_
894870-2 TURBOSHAFT ENG_x000D_
894870-1 TURBOSHAFT ENG_x000D_
3103300-1 TURBOPROP ENG_x000D_
3103360-2 TURBOPROP ENG_x000D_
3103360-1 TURBOPROP ENG_x000D_
3103330-1-1 DUMMY PART_x000D_
3103330-1 TURBOPROP ENG_x000D_
3108350-1 ENGINE ASSEMBLY TURBOPROP_x000D_
896160-1 TURBOPROP ENG_x000D_
896160-6 TURBOPROP ENG_x000D_
896160-5 TURBOPROP ENG_x000D_
896160-4 TURBOPROP ENG_x000D_
896160-3 TURBOPROP ENG_x000D_
896160-2 TURBOPROP ENG_x000D_
70100010-1 ENGINE, AIRCRAFT TURBOPROP_x000D_
3103160-1 TURBOPROP ENG_x000D_
3101260-1 TURBOPROP ENG_x000D_
3101260-2 ENGINE AIRCRAFT TURBOPROP_x000D_
3102190-1 TURBOPROP ENG_x000D_
3101300-1 ENGINE TURBO_x000D_
3102180-2 ENGINE AIRCRAFT TURBOPROP_x000D_
3102180-1 ENGINE AIRCRAFT TURBOPROP_x000D_
3101300-3 TURBOPROP ENG_x000D_
3101300-2 ENGINE TURBO_x000D_
3102190-2 TURBOPROP ENG_x000D_
3108250-1 ENGINE AIRCRAFT TURBOPROP_x000D_
3101110-2 ENGINE ASSY_x000D_
3101110-1 TURBOPROP ENG_x000D_
3108110-6 TURBOPROP ENGINE_x000D_
PL3108250-7 ENGINE AIRCRAFT TURBOPROP_x000D_
3103500-1 DEV-PART_x000D_
3108220-6 ENGINE, AIRCRAFT TURBOPROP_x000D_
3108220-5 ENGINE, AIRCRAFT TURBOPROP_x000D_
3108300-1 ENGINE, AIRCRAFT, TURBOPROP_x000D_
3101630-2 TURBOPROP ENG_x000D_
3101630-1 TURBOPROP ENG_x000D_
3108180-2 ENGINE AIRCRAFT_x000D_
3108180-1 ENGINE AIRCRAFT_x000D_
3102520-6 TURBOPROP ENG_x000D_
3102520-5 TURBOPROP ENG_x000D_
3102520-4 TURBOPROP ENG_x000D_
3102520-3 TURBOPROP ENG_x000D_
3102520-2 TURBOPROP ENG_x000D_
3102520-1 TURBOPROP ENG_x000D_
3103370-2 LTA KIT_x000D_
3103370-1 TURBOPROP ENGINE_x000D_
3103250-1 TURBOPROP ENG_x000D_
3103120-1 TURBOPROP ENG_x000D_
3101350-1 TURBOPROP ENG_x000D_
3108190-2 ENGINE, AIRCRAFT TURBOPROP_x000D_
3108190-1 ENGINE, AIRCRAFT TURBOPROP_x000D_
3101840-1 TURBOPROP ENG_x000D_
3102700-1 TURBOPROP ENG_x000D_
3102200-1 TURBOPROP ENG_x000D_
3102200-3 TURBOPROP ENG_x000D_
3102200-2 TURBOPROP ENG_x000D_
3108170-1 ENGINE AIRCRAFT TURBOPROP_x000D_
3108250-3 ENGINE AIRCRAFT TURBOPROP_x000D_
</t>
  </si>
  <si>
    <t>STI 1500
150 hr test</t>
  </si>
  <si>
    <t>868558-1_GENERAL ATOMICS AERONAUTICAL SYSTEM_Class I_NOTIFICATION_Class II_NOTIFICATION
3108340-1_GENERAL ATOMICS AERONAUTICAL SYSTEM_Class I_NOTIFICATION_Class II_NOTIFICATION
3108170-3_PT DIRGANTARA INDONESIA_Class I_NONE_Class II_NONE</t>
  </si>
  <si>
    <t xml:space="preserve">897110-7 FUEL CONTROL ASSY, TURBOPROP ENGINE_x000D_
897110-1 FUEL CONTROL ASSEMBLY TURBOPROP ENGINE_x000D_
897110-9 FUEL CONTROL ASSEMBLY TURBOPROP ENGINE_x000D_
897110-8 FUEL CONTROL ASSEMBLY TURBOPROP ENGINE_x000D_
897110-24 FUEL CONTROL ASSEMBLY TURBOPROP ENGINE_x000D_
897110-23 FUEL CONTROL ASSSEMBLY TURBOPROP ENGINE_x000D_
897110-22 FUEL CONTROL ASSEMBLY  TURBOPROP ENGINE_x000D_
897110-21 FUEL CONTROL ASSEMBLY TURBOPROP ENGINE_x000D_
897110-20 FUEL CONTROL ASSEMBLY TURBOPROP ENGINE_x000D_
897110-2 FUEL CONTROL ASSEMBLY TURBOPROP ENGINE_x000D_
897110-19 FUEL CONTROL ASSEMBLY TURBOPROP ENGINE_x000D_
897110-18 FUEL CONTROL ASSEMBLY TURBOPROP ENGINE_x000D_
897110-17 FUEL CONTROL ASSEMBLY TURBOPROP ENGINE_x000D_
897110-16 FUEL CONTROL ASSEMBLY TURBOPROP ENGINE_x000D_
897110-15 FUEL CONTROL ASSEMBLY TURBOPROP ENGINE_x000D_
897110-14 FUEL CONTROL ASSEMBLY TURBOPROP ENGINE_x000D_
897110-13 FUEL CONTROL ASSEMBLY TURBOPROP ENGINE_x000D_
897110-12 FUEL CONTROL ASSEMBLY TURBOPROP ENGINE_x000D_
897110-11 FUEL CONTROL ASSEMBLY TURBOPROP ENGINE_x000D_
897110-10 FUEL CONTROL ASSEMBLY TURBOPROP ENGINE_x000D_
</t>
  </si>
  <si>
    <t>897110-22_GENERAL ATOMICS AERONAUTICAL SYSTEM_Class I_NOTIFICATION_Class II_NOTIFICATION
3108340-1_GENERAL ATOMICS AERONAUTICAL SYSTEM_Class I_NOTIFICATION_Class II_NOTIFICATION
897110-17_HINDUSTAN AERONAUTICS LTD_Class I_NONE_Class II_NONE</t>
  </si>
  <si>
    <t xml:space="preserve">11223344-1 DUMMY PART_x000D_
12345679-1 DUMMY PART_x000D_
378452-2 ENGINE STRIPPED_x000D_
380565-1 ENGINE ASSY_x000D_
380723-1 ENGINE ASSY_x000D_
380825-1 ENGINE ASSY_x000D_
698171-1 PLUMBING INSTL_x000D_
380075-B DUMMY PART_x000D_
380075 ENGINE ASSY_x000D_
380969-1 ENGINE ASSY_x000D_
</t>
  </si>
  <si>
    <t>PHX 36-4-61, PHX 85, PHX 85/95/100</t>
  </si>
  <si>
    <t>Scott, Steve</t>
  </si>
  <si>
    <t xml:space="preserve">WE3616727-2 PLUMBING AND ELEC ASSY_x000D_
70721408-2 PLUMBING AND ELECTRICAL ASSEMBLY_x000D_
70721408-1 PLUMBING AND ELECTRICAL ASSEMBLY_x000D_
WE3618273-1 PLUMBING AND ELECTRICAL ASSEMBLY, RE220 GVI_x000D_
WE3616568-2 PLUMBING AND ELECTRICAL ASSEMBLY, RE220_x000D_
WE3617905-1 PLUMBING_x000D_
</t>
  </si>
  <si>
    <t>PHX RE220</t>
  </si>
  <si>
    <t>Robert Mahar</t>
  </si>
  <si>
    <t>&gt; FTR in accordance with drawing note 10.
&gt; Environmental testing for EMI in accordance with DO160G 
&gt; Full FAIR required.</t>
  </si>
  <si>
    <t>WE3883738-2_GULFSTREAM AEROSPACE CORP_Class I_APPROVAL_Class II_CONCURRENCE
WE3800700-1_GULFSTREAM AEROSPACE CORP_Class I_APPROVAL_Class II_CONCURRENCE
70721406-1_GULFSTREAM AEROSPACE CORP_Class I_APPROVAL_Class II_CONCURRENCE
WE3800836-1_GULFSTREAM AEROSPACE CORP_Class I_APPROVAL_Class II_CONCURRENCE</t>
  </si>
  <si>
    <t>Metal/Carbon Seal</t>
  </si>
  <si>
    <t xml:space="preserve">1-080-250-29 GEARBOX ASSEMBLY, ACCESSORY DRIVE_x000D_
1-080-250-28 GEARBOX ASSEMBLY, ACCESSORY DRIVE_x000D_
1-200-160-01 T5317BCV PARTS KIT_x000D_
</t>
  </si>
  <si>
    <t>PHX T53</t>
  </si>
  <si>
    <t>Benz, Paul</t>
  </si>
  <si>
    <t>1-300-198-01_M INTL INC_Class I_NONE_Class II_NONE</t>
  </si>
  <si>
    <t xml:space="preserve">3036004-1 ACCESSORY GEARBOX ASSEMBLY, AS907_x000D_
3036004-1 ACCESSORY GEARBOX ASSEMBLY, AS907_x000D_
3036004-1 ACCESSORY GEARBOX ASSEMBLY, AS907_x000D_
3036004-1 ACCESSORY GEARBOX ASSEMBLY, AS907_x000D_
3036004-1 ACCESSORY GEARBOX ASSEMBLY, AS907_x000D_
3036020-5 GEARBOX ASSY ACCESS_x000D_
3036020-5 GEARBOX ASSY ACCESS_x000D_
3036020-5 GEARBOX ASSY ACCESS_x000D_
3036020-5 GEARBOX ASSY ACCESS_x000D_
3036020-5 GEARBOX ASSY ACCESS_x000D_
3036020-2 GEARBOX ASSY ACCESS_x000D_
3036020-2 GEARBOX ASSY ACCESS_x000D_
3036020-2 GEARBOX ASSY ACCESS_x000D_
3036020-2 GEARBOX ASSY ACCESS_x000D_
3036020-2 GEARBOX ASSY ACCESS_x000D_
3036020-3 GEARBOX ASSY ACCESS_x000D_
3036020-3 GEARBOX ASSY ACCESS_x000D_
3036020-3 GEARBOX ASSY ACCESS_x000D_
3036020-3 GEARBOX ASSY ACCESS_x000D_
3036020-3 GEARBOX ASSY ACCESS_x000D_
3036100-1 GEARBOX ASSY ACCESS_x000D_
3036100-1 GEARBOX ASSY ACCESS_x000D_
3036100-1 GEARBOX ASSY ACCESS_x000D_
3036100-1 GEARBOX ASSY ACCESS_x000D_
3036004-2 ACCESSORY GEARBOX ASSEMBLY, AS907_x000D_
3036004-2 ACCESSORY GEARBOX ASSEMBLY, AS907_x000D_
3036004-2 ACCESSORY GEARBOX ASSEMBLY, AS907_x000D_
3036004-2 ACCESSORY GEARBOX ASSEMBLY, AS907_x000D_
3036004-2 ACCESSORY GEARBOX ASSEMBLY, AS907_x000D_
3036020-4 GEARBOX ASSY_x000D_
3036020-4 GEARBOX ASSY_x000D_
3036020-4 GEARBOX ASSY_x000D_
3036020-4 GEARBOX ASSY_x000D_
3036020-4 GEARBOX ASSY_x000D_
3036020-1 GEARBOX ASSY ACCESS_x000D_
3036020-1 GEARBOX ASSY ACCESS_x000D_
3036020-1 GEARBOX ASSY ACCESS_x000D_
3036020-1 GEARBOX ASSY ACCESS_x000D_
3036020-1 GEARBOX ASSY ACCESS_x000D_
3036020-6 GEARBOX ASSY ACCESS_x000D_
3036020-6 GEARBOX ASSY ACCESS_x000D_
3036020-6 GEARBOX ASSY ACCESS_x000D_
3036020-6 GEARBOX ASSY ACCESS_x000D_
3036020-6 GEARBOX ASSY ACCESS_x000D_
N11522-1 GEARBOX ASSY ACCESS_x000D_
N11522-1 GEARBOX ASSY ACCESS_x000D_
N11522-1 GEARBOX ASSY ACCESS_x000D_
N11522-1 GEARBOX ASSY ACCESS_x000D_
3036120-3 GEARBOX ASSY ACCESS_x000D_
3036120-3 GEARBOX ASSY ACCESS_x000D_
3036120-3 GEARBOX ASSY ACCESS_x000D_
3036120-3 GEARBOX ASSY ACCESS_x000D_
3036120-2 GEARBOX ASSY ACCESS_x000D_
3036120-2 GEARBOX ASSY ACCESS_x000D_
3036120-2 GEARBOX ASSY ACCESS_x000D_
3036120-2 GEARBOX ASSY ACCESS_x000D_
3036120-1 ACCESSORY GEARBOX ASSY_x000D_
3036120-1 ACCESSORY GEARBOX ASSY_x000D_
3036120-1 ACCESSORY GEARBOX ASSY_x000D_
3036120-1 ACCESSORY GEARBOX ASSY_x000D_
3036100-4 GEARBOX ASSY ACCESS_x000D_
3036100-4 GEARBOX ASSY ACCESS_x000D_
3036100-4 GEARBOX ASSY ACCESS_x000D_
3036100-4 GEARBOX ASSY ACCESS_x000D_
3036100-3 GEARBOX ASSY ACCESS_x000D_
3036100-3 GEARBOX ASSY ACCESS_x000D_
3036100-3 GEARBOX ASSY ACCESS_x000D_
3036100-3 GEARBOX ASSY ACCESS_x000D_
3036100-2 GEARBOX ASSY ACCESSO_x000D_
3036100-2 GEARBOX ASSY ACCESSO_x000D_
3036100-2 GEARBOX ASSY ACCESSO_x000D_
3036100-2 GEARBOX ASSY ACCESSO_x000D_
R3560297-1 DUMMY PART_x000D_
R3560297-1 DUMMY PART_x000D_
R3560297-1 DUMMY PART_x000D_
R3560297-1 DUMMY PART_x000D_
R3560297-1 DUMMY PART_x000D_
</t>
  </si>
  <si>
    <t>Kenyon, Bruce</t>
  </si>
  <si>
    <t>1. Drawing requirements
2. 150 hour engine test</t>
  </si>
  <si>
    <t>3030002-2_GULFSTREAM AEROSPACE CORP_Class I_APPROVAL_Class II_CONCURRENCE
70040119-1_EMBRAER SA_Class I_APPROVAL_Class II_APPROVAL
70041011-1_CESSNA_Class I_NOTIFICATION_Class II_NOTIFICATION</t>
  </si>
  <si>
    <t>No Where Used</t>
  </si>
  <si>
    <t>PHX CFE738</t>
  </si>
  <si>
    <t xml:space="preserve">Kenyon, Bruce </t>
  </si>
  <si>
    <t xml:space="preserve">3505469-6 STARTER ASSEMBLY, ENGINE, AIR TURBINE_x000D_
3505469-5 STARTER ASSEMBLY, ENGINE, AIR TURBINE_x000D_
3505437-8 STARTER ASSEMBLY, ENGINE_x000D_
</t>
  </si>
  <si>
    <t>TMP 747, TMP A330, TMP CF6-80</t>
  </si>
  <si>
    <t>Goddard, Shane</t>
  </si>
  <si>
    <t>3500108-5_ST AEROSPACE SYSTEMS PTE LTD_Class I_NONE_Class II_NONE
3505468-6_GE AVIATION_Class I_APPROVAL_Class II_APPROVAL
3505468-5_GE AVIATION MATERIALS_Class I_NONE_Class II_NONE</t>
  </si>
  <si>
    <t xml:space="preserve">383935-3 STARTER ASSEMBLY ENGINE GAS TURBINE_x000D_
383935-2 STARTER ASSEMBLY ENGINE GAS TURBINE_x000D_
383935-1 STARTER ASSEMBLY ENGINE GAS TURBINE_x000D_
3505231-3 STARTER ASSEMBLY ENGINE AIR TURBINE_x000D_
3505231-2 STARTER ASSEMBLY ENGINE AIR TURBINE_x000D_
3505231-1 STARTER ASSEMBLY ENGINE AIR TURBINE_x000D_
383651-2 STARTER ASSY, ENG, AIR_x000D_
383473-2 STARTER ASSY TURBINE_x000D_
383473-1 STARTER ASSY TURBINE_x000D_
362929-7 ROTATING ASSY,TURBINE_x000D_
362929-6 ROTATING ASSY,TURBINE_x000D_
362929-5 ROTATING ASSY,TURBINE_x000D_
362929-4 ROTATING ASSY,TURBINE_x000D_
362929-3 ROTATING ASSY,TURBINE_x000D_
362929-2 ROTATING ASSY,TURBINE_x000D_
362929-1 ROTATING ASSY,TURBINE_x000D_
3505927-2 STARTER ASSEMBLY, ENGINE,_x000D_
3505927-1 STARTER ASSEMBLY, ENGINE_x000D_
3505673-2 STARTER ASSEMBLY ENGINE, AIR TURBINE_x000D_
3505673-1 STARTER ASSEMBLY ENGINE, AIR TURBINE_x000D_
3505559-2 STARTER ASSY, ENGINE, AIR TURBINE_x000D_
3505919-4 STARTER ASSEMBLY, ENGINE_x000D_
3505919-3 STARTER ASSEMBLY, ENGINE,_x000D_
3505919-2 STARTER ASSEMBLY, ENGINE_x000D_
3505919-1 STARTER ASSEMBLY, ENGINE,_x000D_
383223-81 STARTER ASSEMBLY, ENGINE_x000D_
383223-8 STARTER ASSEMBLY, ENGINE_x000D_
383223-79 STARTER ASSEMBLY,EENGINE_x000D_
383223-78 STARTER ASSEMBLY,EENGINE_x000D_
383223-77 STARTER ASSEMBLY, ENGINE_x000D_
383223-68 STARTER ASSEMBLY, ENGINE_x000D_
383223-67 STARTER ASSEMBLY, ENGINE_x000D_
383223-66 STARTER ASSEMBLY, ENGINE_x000D_
383223-65 STARTER ASSEMBLY, ENGINE_x000D_
383223-64 STARTER ASSEMBLY, ENGINE_x000D_
3505675-2 STARTER ASSEMBLY, ENGINE, AIR TURBINE_x000D_
3505675-1 STARTER ASSEMBLY, ENGINE, AIR TURBINE_x000D_
3502760-7 ROTATING ASSY. TURBINE_x000D_
3502760-6 ROTATING ASSEMBLY,TURBINE_x000D_
3502760-5 ROTATING ASSY, TURBINE_x000D_
383223-62 STARTER ASSEMBLY, ENGINE,_x000D_
383223-59 STARTER ASSEMBLY, ENGINE_x000D_
383223-58 STARTER ASSEMBLY, ENGINE_x000D_
383223-57 STARTER ASSEMBLY, ENGINE,_x000D_
383223-56 STARTER ASSEMBLY, ENGINE_x000D_
383223-53 STARTER ASSEMBLY, ENGINE,_x000D_
383223-51 STARTER ASSEMBLY, ENGINE_x000D_
383223-50 STARTER ASSEMBLY, ENGINE,_x000D_
3505057-1 STARTER ASSEMBLY ENGINE AIR CARTRIDGE TURBINE_x000D_
383015-9 STARTER ASSY,ENGINE,AIR-CARTRIDGE TURBINE_x000D_
383015-8 STARTER ASSY,ENGINE,AIR-CARTRIDGE TURBINE_x000D_
383015-7 STARTER ASSY,ENGINE,AIR-CARTRIDGE TURBINE_x000D_
383015-6 STARTER ASSY,ENGINE,AIR-CARTRIDGE TURBINE_x000D_
383015-5 STARTER ASSY,ENGINE,AIR-CARTRIDGE TURBINE_x000D_
383015-2 STARTER ASSY,ENGINE,AIR-CARTRIDGE TURBINE_x000D_
383015-10 STARTER ASSY,ENGINE,AIR-CARTRIDGE TURBINE_x000D_
383015-1 STARTER ASSY,ENGINE,AIR-CARTRIDGE TURBINE_x000D_
356661-1 STARTER ASSY TURBINE_x000D_
3502760-4 ROTATING ASSEMBLY,TURBINE_x000D_
3502760-3 ROTATING ASSEMBLY,TURBINE_x000D_
3502760-2 ROTATING ASSEMBLY,TURBINE_x000D_
3502760-1 ROTATING ASSEMBLY,TURBINE_x000D_
3504525-2 OVERHAUL/MOD KIT-STARTER_x000D_
3504525-1 OVERHAUL/MOD.KIT STARTER_x000D_
383223-49 STARTER ASSEMBLY, ENGINE_x000D_
383223-48 STARTER ASSEMBLY, ENGINE_x000D_
383223-47 STARTER ASSEMBLY, ENGINE_x000D_
383223-29 STARTER ASSEMBLY, ENGINE_x000D_
383223-26 STARTER ASSEMBLY, ENGINE_x000D_
383223-24 STARTER ASSEMBLY, ENGINE_x000D_
383223-22 STARTER ASSEMBLY, ENGINE,_x000D_
383223-21 STARTER ASSEMBLY ENGINE, AIR TURBINE_x000D_
383223-20 STARTER ASSEMBLY, ENGINE_x000D_
383223-15 STARTER ASSEMBLY, ENGINE_x000D_
383223-14 STARTER ASSEMBLY, ENGINE,_x000D_
383223-13 STARTER ASSEMBLY, ENGINE_x000D_
383223-12 STARTER ASSEMBLY, ENGINE_x000D_
383223-11 STARTER ASSEMBLY, ENGINE_x000D_
383223-10 STARTER ASSEMBLY, ENGINE_x000D_
383733-1 STARTER ASSY ENGINE AIR CARTRIDGE TURBINE_x000D_
3505715-1 STARTER ASSEMBLY_x000D_
3505787-1 STARTER ASSY, ENGINE, AIR TURBINE_x000D_
3506001-4 STARTER ASSEMBLY, ENGINE, AIR TURBINE_x000D_
3505229-4 STARTER ASSEMBLY ENGINE AIR TURBINE_x000D_
3505229-3 STARTER ASSEMBLY ENGINE AIR TURBINE_x000D_
3505229-2 STARTER ASSEMBLY ENGINE AIR TURBINE_x000D_
383371-5 STARTER ASSEMBLY, ENGINE,_x000D_
383371-11 STARTER ASSEMBLY, ENGINE,_x000D_
383371-10 STARTER ASSEMBLY, ENGINE,_x000D_
383351-9 STARTER ASSEMBLY ENGINE AIR TURBINE_x000D_
383351-8 STARTER ASSEMBLY ENGINE AIR TURBINE_x000D_
383351-7 STARTER ASSEMBLY ENGINE AIR TURBINE_x000D_
383351-6 STARTER ASSEMBLY ENGINE AIR TURBINE_x000D_
383351-5 STARTER ASSEMBLY ENGINE AIR TURBINE_x000D_
383351-4 STARTER ASSEMBLY ENGINE AIR TURBINE_x000D_
383351-3 STARTER ASSEMBLY ENGINE AIR TURBINE_x000D_
383993-2 STARTER ASSY,ENGINE,AIR CARTRIDGE TURBINE_x000D_
383993-1 STARTER ASSY,ENGINE,AIR CARTRIDGE TURBINE_x000D_
383371-9 STARTER ASSEMBLY, ENGINE,_x000D_
383371-8 STARTER ASSEMBLY, ENGINE,_x000D_
383371-7 STARTER ASSEMBLY, ENGINE,_x000D_
3505229-4 STARTER ASSEMBLY ENGINE AIR TURBINE_x000D_
3505229-3 STARTER ASSEMBLY ENGINE AIR TURBINE_x000D_
3505229-2 STARTER ASSEMBLY ENGINE AIR TURBINE_x000D_
3505229-1 STARTER ASSEMBLY, ENGINE, AIR TURBINE_x000D_
3506005-1 STARTER ASSY, ENG AIR_x000D_
3505959-3 STARTER ASSY, ENGINE, AIR TURBINE_x000D_
3505959-2 STARTER ASSY, ENGINE, AIR TURBINE_x000D_
3505959-1 STARTER ASSY, ENGINE, AIR TURBINE_x000D_
658336-2 O/H PRODUCT IMPRO_x000D_
PA3505863-1 DUMMY PART_x000D_
PA3505861-1 DUMMY PART_x000D_
3500659-1 MOD KIT, AIR TURBINE STARTER_x000D_
3502838-1 SEAL TURBINE WHEEL_x000D_
3502830-1 MODIFICATION KIT_x000D_
3505911-6 STARTER ASSY, ENGINE,_x000D_
3505911-5 SARTER ASSY. ENGINE_x000D_
3505911-4 STARTER ASSEMBLY, ENGINE_x000D_
3505911-3 STARTER ASSEMBLY ENGINE_x000D_
3505911-2 STARTER ASSEMBLY, ENGINE_x000D_
3505911-1 STARTER ASSEMBLY, ENGINE_x000D_
3505979-3 STARTER ASSY, ENGINE, AIR_x000D_
3505979-2 STARTER ASSY, ENGINE AIR_x000D_
3505979-1 STARTER ASSY, ENGINE AIR_x000D_
384089-41 STARTER ASSEMBLY, ENGINE, AIR TURBINE_x000D_
384089-40 STARTER ASSEMBLY, ENGINE, AIR TURBINE_x000D_
384089-39 STARTER ASSEMBLY, ENGINE, AIR TURBINE_x000D_
384089-37 STARTER ASSEMBLY, ENGINE,_x000D_
384089-36 STARTER ASSEMBLY, ENGINE, AIR TURBINE_x000D_
384089-35 STARTER ASSEMBLY, ENGINE, AIR TURBINE_x000D_
384089-34 STARTER ASSEMBLY, ENGINE, AIR TURBINE_x000D_
384089-33 STARTER ASSEMBLY, ENGINE, AIR TURBINE_x000D_
384089-32 STARTER ASSEMBLY, ENGINE, AIR TURBINE_x000D_
384089-31 STARTER ASSEMBLY, ENGINE, AIR TURBINE_x000D_
384089-30 STARTER ASSEMBLY, ENGINE, AIR TURBINE_x000D_
384089-28 STARTER ASSEMBLY, ENGINE, AIR TURBINE_x000D_
384089-27 STARTER ASSEMBLY, ENGINE, AIR TURBINE_x000D_
384089-25 STARTER ASSEMBLY, ENGINE, AIR TURBINE_x000D_
384089-23 STARTER ASSEMBLY, ENGINE,_x000D_
384089-22 STARTER ASSEMBLY, ENGINE,_x000D_
384089-19 STARTER ASSEMBLY, ENGINE,_x000D_
384089-17 STARTER ASSEMBLY, ENGINE,_x000D_
384089-16 STARTER ASSEMBLY, ENGINE,_x000D_
384089-15 STARTER ASSEMBLY, ENGINE, AIR TURBINE_x000D_
384089-13 STARTER ASSEMBLY, ENGINE, AIR TURBINE_x000D_
384089-10 STARTER ASSEMBLY, ENGINE,_x000D_
364657-9 ROTATING ASSY,TURBINE_x000D_
364657-27 ROTATING ASSY,TURBINE_x000D_
364657-26 ROTATING ASSY,TURBINE_x000D_
364657-25 ROTATING ASSY,TURBINE_x000D_
364657-24 ROTATING ASSY,TURBINE_x000D_
364657-23 ROTATING ASSY,TURBINE_x000D_
364657-22 ROTATING ASSY,TURBINE_x000D_
364657-21 ROTATING ASSY,TURBINE_x000D_
364657-19 ROTATING ASSY,TURBINE_x000D_
364657-16 ROTATING ASSY,TURBINE_x000D_
364657-14 ROTATING ASSY,TURBINE_x000D_
364657-12 ROTATING ASSY,TURBINE_x000D_
3505129-1 STARTER ASSEMBLY, ENGINE_x000D_
3505129-6 STARTER ASSY TURBINE_x000D_
3505129-5 STARTER ASSEMBLY, ENGINE - this part is not released and should be backed out.. refer to ECO-0018795 comments_x000D_
3505129-4 STARTER ASSEMBLY, ENGINE_x000D_
3505129-3 STARTER ASSEMBLY, ENGINE_x000D_
3505129-2 STARTER ASSEMBLY, ENGINE_x000D_
3504522-2 OVERHAUL/MOD KIT-STARTER_x000D_
383351-28 STARTER ASSEMBLY ENGINE AIR TURBINE_x000D_
383351-27 STARTER ASSEMBLY ENGINE AIR TURBINE_x000D_
383351-26 STARTER ASSEMBLY ENGINE AIR TURBINE_x000D_
383351-25 STARTER ASSEMBLY ENGINE AIR TURBINE_x000D_
383351-24 STARTER ASSEMBLY ENGINE AIR TURBINE_x000D_
383351-23 STARTER ASSEMBLY ENGINE AIR TURBINE_x000D_
383351-22 STARTER ASSEMBLY ENGINE AIR TURBINE_x000D_
383351-21 STARTER ASSEMBLY ENGINE AIR TURBINE_x000D_
383351-20 STARTER ASSEMBLY ENGINE AIR TURBINE_x000D_
383351-2 STARTER ASSEMBLY ENGINE AIR TURBINE_x000D_
383351-19 STARTER ASSEMBLY ENGINE AIR TURBINE_x000D_
383351-18 STARTER ASSEMBLY ENGINE AIR TURBINE_x000D_
383351-17 STARTER ASSEMBLY ENGINE AIR TURBINE_x000D_
383351-16 STARTER ASSEMBLY ENGINE AIR TURBINE_x000D_
383351-15 STARTER ASSEMBLY ENGINE AIR TURBINE_x000D_
383351-14 STARTER ASSEMBLY ENGINE AIR TURBINE_x000D_
383351-13 STARTER ASSEMBLY ENGINE AIR TURBINE_x000D_
383351-12 STARTER ASSEMBLY ENGINE AIR TURBINE_x000D_
383351-11 STARTER ASSEMBLY ENGINE AIR TURBINE_x000D_
383351-10 STARTER ASSEMBLY ENGINE AIR TURBINE_x000D_
383351-1 STARTER ASSEMBLY ENGINE AIR TURBINE_x000D_
3505231-2 STARTER ASSEMBLY, ENGINE, AIR TURBINE_x000D_
3505231-1 STARTER ASSEMBLY, ENGINE, AIR TURBINE_x000D_
3506005-3 STARTER ASSY_x000D_
3506001-5 STARTER ASSEMBLY, ENGINE, AIR TURBINE_x000D_
3506001-3 STARTER ASSY,_x000D_
3505621-1 STARTER ASSEMBLY ENGINE AIR CARTRIDGE TURBINE_x000D_
3505129-9 STARTER ASSY TURBINE_x000D_
3505129-8 STARTER ASSY TURBINE_x000D_
3505129-7 STARTER ASSY TURBINE_x000D_
3507671-1 OVERHAUL/MODIFICATION KIT STARTER, ENGINE AIR TURBINE_x000D_
3505231-3 STARTER ASSEMBLY, ENGINE, AIR TURBINE_x000D_
3505727-5 STARTER ASSEMBLY, ENGINE,_x000D_
3505727-4 STARTER ASSEMBLY, ENGINE,_x000D_
3505727-3 STARTER ASSEMBLY, ENGINE,_x000D_
3505727-2 STARTER ASSEMBLY, ENGINE,_x000D_
3505727-1 STARTER ASSEMBLY, ENGINE,_x000D_
3505691-1 STARTER ASSEMBLY ENGINE AIR TURBINE_x000D_
M0D383780-1-1 STARTER_x000D_
M0D383694-1-3 STARTER REPAIR_x000D_
M0D356660-1-5 STARTER_x000D_
M0D3505718-1-1 STARTER_x000D_
M0D3505710-2-1 STARTER_x000D_
M0D3505674-1-1B STARTER_x000D_
M0D3505674-1-1 C-130 STARTER_x000D_
M0D3505672-1-1A STARTERS_x000D_
M0D3505672-1-1 C-130 STARTER_x000D_
M0D3505188-9 STARTER_x000D_
M0D3505188-4-1 STARTER_x000D_
M0D3505124-6-1 CART STARTER_x000D_
M0D3505124-4-1 STARTER B52H_x000D_
3506005-2 STARTER ASSY, ENG AIR_x000D_
3506001-2 STARTER ASSY, ENG AIR_x000D_
3506001-1 STARTER ASSY, ENG, AIR_x000D_
R0E3505726-3 ATS_x000D_
3505771-1 STARTER ASSY, ENGINE, AIR TURBINE_x000D_
3505189-1 STARTER ASSEMBLY, ENGINE,_x000D_
3505189-4 STARTER ASSEMBLY, ENGINE, AIR TURBINE_x000D_
3505189-3 STARTER ASSEMBLY, ENGINE,_x000D_
3505189-2 STARTER ASSEMBLY, ENGINE,_x000D_
3505231-4 DUMMY PART_x000D_
3505973-2 STARTER ASSY ENG AIR_x000D_
3505973-1 STARTER ASSY, ENGINE, AIR_x000D_
3505129-10 STARTER ASSY, ENGINE AIR TURBINE_x000D_
3505973-4 STARTER ASSEMBLY ENGINE, AIR TURBINE_x000D_
3505973-3 STARTER ASSY ENG AIR_x000D_
3505125-6 STARTER ASSEMBLY, ENGINE,_x000D_
3505125-4 STARTER ASSEMBLY, ENGINE,_x000D_
3505125-3 STARTER ASSEMBLY, ENGINE,_x000D_
3505125-2 STARTER ASSEMBLY, ENGINE,_x000D_
</t>
  </si>
  <si>
    <t>TMP AE2100D, TMP C17, TMP CF6-80, TMP CL601, TMP EMB 145, TMP LM2500, TMP SEAL  ALL DWGS DISTRIBUTION</t>
  </si>
  <si>
    <t>3501212-3_ITOCHU AVIATION INC_Class I_NONE_Class II_NONE
383694-1-3_DLA OKLAHOMA CITY_Class I_APPROVAL_Class II_APPROVAL
3505674-2-1_DLA OKLAHOMA CITY_Class I_APPROVAL_Class II_APPROVAL
3505674-1-1_DEPARTMENT OF THE AIR FORCE_Class I_APPROVAL_Class II_CONCURRENCE
3505710-2-1_BOEING CO_Class I_APPROVAL_Class II_NOTIFICATION
3505582-65_GE AVIATION MATERIALS_Class I_NONE_Class II_NONE
3505582-45_AMERICAN COOLER SERVICES INC_Class I_APPROVAL_Class II_NOTIFICATION
3505582-45_AMERICAN COOLER SERVICES INC_Class I_APPROVAL_Class II_NOTIFICATION
383780-1-1_DEPARTMENT OF AIR FORCE_Class I_APPROVAL_Class II_APPROVAL
3505786-1_DERCO AEROSPACE INC_Class I_NONE_Class II_NONE
3506000-4_BOMBARDIER INC_Class I_APPROVAL_Class II_NOTIFICATION
3505958-3_ITOCHU AVIATION INC_Class I_NONE_Class II_NONE
3505230-1-1_KELLSTROM DEFENSE AEROSPACE INC_Class I_NONE_Class II_NONE
3505910-6_TRANS STATES AIRLINES_Class I_NONE_Class II_NONE
3505452-6-1_GE AVIATION_Class I_APPROVAL_Class II_APPROVAL
3505454-7-2_GE AVIATION_Class I_APPROVAL_Class II_APPROVAL
3505454-7-1_DEPARTMENT OF THE NAVY_Class I_NONE_Class II_NONE
3505448-5-1_GE AVIATION_Class I_APPROVAL_Class II_APPROVAL
3505606-4-1_ITOCHU AVIATION INC_Class I_NONE_Class II_NONE
3505606-3-1_DEPARTMENT OF THE NAVY_Class I_APPROVAL_Class II_APPROVAL
3505278-2-1_ITOCHU AVIATION INC_Class I_APPROVAL_Class II_NONE
3505188-4-1_DLA OKLAHOMA CITY_Class I_APPROVAL_Class II_CONCURRENCE
3504522-2_DLA AVIATION_Class I_APPROVAL_Class II_NONE
3505230-1-1_KELLSTROM DEFENSE AEROSPACE INC_Class I_NONE_Class II_NONE
3506000-5_BOMBARDIER INC_Class I_APPROVAL_Class II_NOTIFICATION
3030002-2_GULFSTREAM AEROSPACE CORP_Class I_APPROVAL_Class II_CONCURRENCE
3507671-1_DLA AVIATION_Class I_APPROVAL_Class II_NONE
3505726-5_NORTHROP GRUMMAN CORP_Class I_NONE_Class II_NONE
3505972-3_CESSNA AIRCRAFT CO_Class I_NONE_Class II_NONE</t>
  </si>
  <si>
    <t xml:space="preserve">63506077-1 STARTER ASSEMBLY, ENGINE, AIR TURBINE_x000D_
3505189-5 STARTER ASSEMBLY, ENGINE, AIR TURBINE_x000D_
3505973-5 STARTER ASSEMBLY, ENGINE, AIR TURBINE_x000D_
</t>
  </si>
  <si>
    <t>TMP CITATION X</t>
  </si>
  <si>
    <t>3505972-5_CESSNA AIRCRAFT CO_Class I_APPROVAL_Class II_NOTIFICATION</t>
  </si>
  <si>
    <t xml:space="preserve">3502534-5 SEAL ASSEMBLY, FACE_x000D_
63506093-1 STARTER ASSEMBLY, ENGINE, AIR TURBINE_x000D_
3505967-1 STARTER ASSEMBLY, ENGINE AIR TURBINE_x000D_
3505755-1 STARTER ASSEMBLY ENGINE, AIR TURBINE_x000D_
M0D3505300-8-1 18-3_x000D_
3505975-1 STARTER ASSEMBLY ENGINE, AIR TURBINE_x000D_
1558D000-001 STARTER ASSY,ENG.AIR TURBINE_x000D_
1558D000-002 STARTER ASSY,ENG.AIR TURBINE_x000D_
1717D000-001 STARTER,ASSY,ENG AIR TURBINE_x000D_
</t>
  </si>
  <si>
    <t>3502528-2_DLA TROOP SUPPORT_Class I_APPROVAL_Class II_NONE
3502534-5_ITOCHU AVIATION INC_Class I_NONE_Class II_NONE
3505300-9-1_HANWHA AEROSPACE CO LTD_Class I_NONE_Class II_NONE
3505300-6-1_DEPARTMENT OF THE ARMY_Class I_NONE_Class II_NONE
63506092-1_BELL HELICOPTER TEXTRON INC_Class I_APPROVAL_Class II_APPROVAL
3505966-1_BOEING CO_Class I_APPROVAL_Class II_NOTIFICATION
3505754-1-2_BOEING CO_Class I_APPROVAL_Class II_NOTIFICATION
3505754-1-1_BOEING CO_Class I_APPROVAL_Class II_NOTIFICATION
3505974-1_SIKORSKY COMMERCIAL INC SCI_Class I_APPROVAL_Class II_CONCURRENCE</t>
  </si>
  <si>
    <t xml:space="preserve">63506085-2 STARTER ASSEMBLY, AIR TURBINE_x000D_
63506085-1 STARTER ASSEMBLY, AIR TURBINE_x000D_
63506125-1 STARTER ASSEMBLY, ENGINE, AIR TURBINE_x000D_
63506118-1 STARTER ASSEMBLY, ENGINE, AIR TURBINE_x000D_
3505953-7 STARTER ASSEMBLY, AIR TURBINE_x000D_
3505953-6 STARTER ASSEMBLY, AIR TURBINE_x000D_
3505953-5 STARTER ASSY, AIR TURBINE_x000D_
3505953-4 STARTER ASSY, AIR TURBINE_x000D_
3505953-3 STARTER ASSY AIR TURBINE_x000D_
3506063-2 STARTER ASSEMBLY, AIR TURBINE_x000D_
</t>
  </si>
  <si>
    <t>TMP PASSPORT 20 ATS</t>
  </si>
  <si>
    <t>63506085-1_GE AVIATION_Class I_APPROVAL_Class II_APPROVAL
63506124-1_ROLLS ROYCE DEUTSCHLAND LTD &amp; CO KG_Class I_APPROVAL_Class II_CONCURRENCE
63506119-1_ROLLS ROYCE DEUTSCHLAND LTD &amp; CO KG_Class I_APPROVAL_Class II_CONCURRENCE
3505953-7_GE AVIATION_Class I_APPROVAL_Class II_APPROVAL
3505953-6_GE AVIATION_Class I_APPROVAL_Class II_APPROVAL
3505953-5_GE AVIATION_Class I_APPROVAL_Class II_APPROVAL
3505953-4_GOJET AIRLINES_Class I_NONE_Class II_NONE
3506062-2_GULFSTREAM AEROSPACE CORP_Class I_APPROVAL_Class II_CONCURRENCE</t>
  </si>
  <si>
    <t xml:space="preserve">3506037-6 STARTER, ASSEMBLY, ENGINE, AIR TURBINE_x000D_
3506059-1 STARTER, ASSEMBLY, ENGINE, AIR TURBINE_x000D_
3506037-5 STARTER, ASSEMBLY, ENGINE, AIR TURBINE_x000D_
3506037-4 STARTER, ASSEMBLY, ENGINE, AIR TURBINE_x000D_
3506059-2 STARTER, ASSEMBLY, ENGINE, AIR TURBINE_x000D_
</t>
  </si>
  <si>
    <t>TMP GENX</t>
  </si>
  <si>
    <t>3506037-6_GE AVIATION_Class I_APPROVAL_Class II_APPROVAL
3506059-1_GE AVIATION_Class I_APPROVAL_Class II_APPROVAL
3506037-5_GE AVIATION_Class I_APPROVAL_Class II_APPROVAL
3506059-2_GE AVIATION_Class I_APPROVAL_Class II_APPROVAL</t>
  </si>
  <si>
    <t xml:space="preserve">3506037-6 STARTER, ASSEMBLY, ENGINE, AIR TURBINE_x000D_
3506059-1 STARTER, ASSEMBLY, ENGINE, AIR TURBINE_x000D_
3506037-5 STARTER, ASSEMBLY, ENGINE, AIR TURBINE_x000D_
3506037-4 STARTER, ASSEMBLY, ENGINE, AIR TURBINE_x000D_
3506037-3 STARTER ASSEMBLY_x000D_
3506037-2 STARTER ASSEMBLY_x000D_
3506037-1 STARTER ASSEMBLY,_x000D_
3506059-2 STARTER, ASSEMBLY, ENGINE, AIR TURBINE_x000D_
</t>
  </si>
  <si>
    <t>3506037-6_GE AVIATION_Class I_APPROVAL_Class II_APPROVAL
3506059-1_GE AVIATION_Class I_APPROVAL_Class II_APPROVAL
3506037-5_GE AVIATION_Class I_APPROVAL_Class II_APPROVAL
3506037-3_GE AVIATION_Class I_APPROVAL_Class II_APPROVAL
3506059-2_GE AVIATION_Class I_APPROVAL_Class II_APPROVAL</t>
  </si>
  <si>
    <t xml:space="preserve">3505935-14 STARTER ASSEMBLY, AIR TURBINE_x000D_
3505935-13 STARTER ASSEMBLY, AIR TURBINE_x000D_
3505935-12 STARTER ASSEMBLY, AIR TURBINE_x000D_
3505935-11 STARTER ASSEMBLY, AIR TURBINE_x000D_
305935-13 STARTER ASSEMBLY, AIR TURBINE_x000D_
3059358-14 STARTER ASSEMBLY, AIR TURBINE_x000D_
</t>
  </si>
  <si>
    <t>TMP BR710</t>
  </si>
  <si>
    <t>3505934-14_ROLLS ROYCE DEUTSCHLAND LTD &amp; CO KG_Class I_APPROVAL_Class II_APPROVAL
3505934-13_ROLLS ROYCE DEUTSCHLAND LTD &amp; CO KG_Class I_NONE_Class II_NONE
3505934-11_ROLLS ROYCE DEUTSCHLAND LTD &amp; CO KG_Class I_NONE_Class II_NONE</t>
  </si>
  <si>
    <t xml:space="preserve">63506081-2 STARTER ASSEMBLY, ENGINE AIR TURBINE_x000D_
63506081-3 STARTER ASSEMBLY, ENGINE, AIR TURBINE_x000D_
3506063-1 STARTER ASSEMBLY, AIR TURBINE_x000D_
63506081-1 STARTER ASSEMBLY, ENGINE, AIR TURBINE_x000D_
</t>
  </si>
  <si>
    <t>TMP G650/GVI ATS, TMP PASSPORT 20 ATS, TMP SEAL  ALL DWGS DISTRIBUTION, TMP SWORDFISH</t>
  </si>
  <si>
    <t>63506080-3_PRATT &amp; WHITNEY CANADA CORP_Class I_APPROVAL_Class II_CONCURRENCE</t>
  </si>
  <si>
    <t xml:space="preserve">3801103-7 POWER SECTION ASSY_x000D_
70722369-1 POWER SECTION ASSEMBLY_x000D_
3801103-8 POWER SECTION ASSY_x000D_
3801300-10 POWER SECTION ASSEMBLY_x000D_
3801103-10 POWER SECTION ASSEMBLY_x000D_
3801103-9 POWER SECTION ASSEMBLY_x000D_
70720612-1 POWER SECTION ASSEMBLY_x000D_
70721102-1 POWER SECTION ASSEMBLY_x000D_
70721634-1 POWER SECTION ASSEMBLY_x000D_
70721102-2 POWER SECTION ASSY_x000D_
70720612-2 POWER SECTION ASSEMBLY_x000D_
70720612-3 POWER SECTION ASSEMBLY_x000D_
70721634-2 POWER SECTION ASSEMBLY_x000D_
</t>
  </si>
  <si>
    <t>Peterson, Douglas : manufacture per the drawing, FAIR, Engine Test per STI5004, Class 3</t>
  </si>
  <si>
    <t>3800708-1_AIRBUS OPERATIONS GMBH_Class I_APPROVAL_Class II_APPROVAL
FT70722615-1_BOEING COMMERCIAL AIRPLANES_Class I_APPROVAL_Class II_CONCURRENCE
FT70722039-1_BOEING COMMERCIAL AIRPLANES_Class I_APPROVAL_Class II_NOTIFICATION
70721100-1_SHANGHAI AIRCRAFT MANUFACTURING COR_Class I_NONE_Class II_NOTIFICATION
FT70721100-102_SHANGHAI AIRCRAFT MANUFACTURING COR_Class I_NONE_Class II_NOTIFICATION
70720725-1_LEARJET INC_Class I_APPROVAL_Class II_NOTIFICATION
70722227-2_C SERIES AIRCRAFT LTD PARTNERSHIP_Class I_APPROVAL_Class II_CONCURRENCE
70722227-1_BOMBARDIER INC_Class I_APPROVAL_Class II_CONCURRENCE</t>
  </si>
  <si>
    <t xml:space="preserve">3801104-4 POWER SECTION ASSEMBLY_x000D_
3801103-7 POWER SECTION ASSY_x000D_
3801332-2 POWER SECTION ASSEMBLY, 131-9JC_x000D_
3801332-1 POWER SECTION ASSEMBLY, 131-9JC_x000D_
70722369-1 POWER SECTION ASSEMBLY_x000D_
3801104-3 POWER SECTION ASSEMBLY_x000D_
3801300-7 POWER SECTION ASSEMBLY_x000D_
3801300-6 POWER SECTION ASSEMBLY_x000D_
3801300-5 POWER SECTION ASSEMBLY_x000D_
3801300-4 POWER SECTION ASSEMBLY_x000D_
3801300-3 POWER SECTION ASSEMBLY_x000D_
3801104-5 POWER SECTION ASSEMBLY_x000D_
3801103-8 POWER SECTION ASSY_x000D_
3801300-10 POWER SECTION ASSEMBLY_x000D_
3801103-10 POWER SECTION ASSEMBLY_x000D_
3801103-9 POWER SECTION ASSEMBLY_x000D_
3618284-2 ENIGINE KIT, APU, 131-9JC_x000D_
3618284-1 ENGINE KIT, APU, 131-9JC_x000D_
3618216-1 ENGINE KIT, APU, 131-9J_x000D_
3801300-9 POWER SECTION ASSEMBLY_x000D_
3801331-2 POWER SECTION ASSEMBLY_x000D_
3801300-8 POWER SECTION ASSEMBLY_x000D_
3801103-5 POWER SECTION ASSY_x000D_
70720612-1 POWER SECTION ASSEMBLY_x000D_
3801103-4 POWER SECTION_x000D_
70721102-1 POWER SECTION ASSEMBLY_x000D_
70721634-1 POWER SECTION ASSEMBLY_x000D_
70721102-2 POWER SECTION ASSY_x000D_
70720612-2 POWER SECTION ASSEMBLY_x000D_
3801103-6 POWER SECTION ASSY_x000D_
3801331-1 POWER SECTION ASSEMBLY_x000D_
70720612-3 POWER SECTION ASSEMBLY_x000D_
70721634-2 POWER SECTION ASSEMBLY_x000D_
</t>
  </si>
  <si>
    <t>Peterson, Douglas  : manufacture per drawing, FAIR, SUBSTANTIATION PER STI 5004, CATEGORY B, CLASS 8.</t>
  </si>
  <si>
    <t xml:space="preserve">3801103-7 POWER SECTION ASSY_x000D_
3801300-2 POWER SECTION ASSY_x000D_
3801332-2 POWER SECTION ASSEMBLY, 131-9JC_x000D_
3801332-1 POWER SECTION ASSEMBLY, 131-9JC_x000D_
70722369-1 POWER SECTION ASSEMBLY_x000D_
3801300-7 POWER SECTION ASSEMBLY_x000D_
3801300-6 POWER SECTION ASSEMBLY_x000D_
3801300-5 POWER SECTION ASSEMBLY_x000D_
3801300-4 POWER SECTION ASSEMBLY_x000D_
3801300-3 POWER SECTION ASSEMBLY_x000D_
3801103-8 POWER SECTION ASSY_x000D_
WE3801117-9 POWER SEC ASSY_x000D_
3801300-10 POWER SECTION ASSEMBLY_x000D_
3801103-10 POWER SECTION ASSEMBLY_x000D_
WE3801117-6 POWER SECTION ASSEMBLY_x000D_
3801103-9 POWER SECTION ASSEMBLY_x000D_
3618284-2 ENIGINE KIT, APU, 131-9JC_x000D_
3618284-1 ENGINE KIT, APU, 131-9JC_x000D_
3618216-1 ENGINE KIT, APU, 131-9J_x000D_
3801300-9 POWER SECTION ASSEMBLY_x000D_
3801331-2 POWER SECTION ASSEMBLY_x000D_
3801300-8 POWER SECTION ASSEMBLY_x000D_
3801103-5 POWER SECTION ASSY_x000D_
70720612-1 POWER SECTION ASSEMBLY_x000D_
70721420-2 POWER SECTION ASSY_x000D_
70721420-1 POWER SECTION ASSY_x000D_
WE3801117-13 POWER SECTION ASSY, RE220 GV_x000D_
WE3801321-7 POWER SECTION ASSY_x000D_
WE3801321-4 POWER SEC ASSY_x000D_
3801103-4 POWER SECTION_x000D_
70721102-1 POWER SECTION ASSEMBLY_x000D_
70721634-1 POWER SECTION ASSEMBLY_x000D_
70721102-2 POWER SECTION ASSY_x000D_
70720612-2 POWER SECTION ASSEMBLY_x000D_
3801103-6 POWER SECTION ASSY_x000D_
WE3801321-6 POWER SECT ASSY_x000D_
WE3801117-10 POWER SEC ASSY_x000D_
70720612-3 POWER SECTION ASSEMBLY_x000D_
70721634-2 POWER SECTION ASSEMBLY_x000D_
</t>
  </si>
  <si>
    <t>Peterson, Douglas : manufacture per drawing, FAIR, SUBSTANTIATION PER STI 5004, CATEGORY B, CLASS 8, PLUS 50 HOUR ENGINE TEST.</t>
  </si>
  <si>
    <t>3800708-1_AIRBUS OPERATIONS GMBH_Class I_APPROVAL_Class II_APPROVAL
FT70722615-1_BOEING COMMERCIAL AIRPLANES_Class I_APPROVAL_Class II_CONCURRENCE
FT70722039-1_BOEING COMMERCIAL AIRPLANES_Class I_APPROVAL_Class II_NOTIFICATION
70721406-1_GULFSTREAM AEROSPACE CORP_Class I_APPROVAL_Class II_CONCURRENCE
WE3800836-1_GULFSTREAM AEROSPACE CORP_Class I_APPROVAL_Class II_CONCURRENCE
WE3800700-1_GULFSTREAM AEROSPACE CORP_Class I_APPROVAL_Class II_CONCURRENCE
WE3800770-3_SUKHOI CIVIL AIRCRAFT_Class I_APPROVAL_Class II_NONE
70721100-1_SHANGHAI AIRCRAFT MANUFACTURING COR_Class I_NONE_Class II_NOTIFICATION
FT70721100-102_SHANGHAI AIRCRAFT MANUFACTURING COR_Class I_NONE_Class II_NOTIFICATION
70720725-1_LEARJET INC_Class I_APPROVAL_Class II_NOTIFICATION
70722227-2_C SERIES AIRCRAFT LTD PARTNERSHIP_Class I_APPROVAL_Class II_CONCURRENCE
70722227-1_BOMBARDIER INC_Class I_APPROVAL_Class II_CONCURRENCE</t>
  </si>
  <si>
    <t xml:space="preserve">3801057-6 POWER SECTION ASSEMBLY_x000D_
</t>
  </si>
  <si>
    <t>No Data</t>
  </si>
  <si>
    <t xml:space="preserve">63506083-3 STARTER ASSEMBLY, ENGINE, AIR TURBINE_x000D_
63506083-5 STARTER ASSEMBLY, ENGINE, AIR TURBINE_x000D_
63506083-4 STARTER ASSEMBLY, ENGINE, AIR TURBINE_x000D_
63506083-2 STARTER ASSEMBLY, ENGINE, AIR TURBINE_x000D_
63506083-1 STARTER ASSEMBLY, ENGINE, AIR TURBINE_x000D_
</t>
  </si>
  <si>
    <t>TMP LEAP ATS,</t>
  </si>
  <si>
    <t>63506083-3_GE AVIATION_Class I_APPROVAL_Class II_APPROVAL
63506083-4_GE AVIATION_Class I_APPROVAL_Class II_APPROVAL
63506083-1_GE AVIATION_Class I_APPROVAL_Class II_APPROVAL</t>
  </si>
  <si>
    <t xml:space="preserve">67400001-3 AIR CYCLE MACHINE ASSEMBLY_x000D_
67400001-2 AIR CYCLE MACHINE ASSEMBLY_x000D_
67400001-4 AIR CYCLE MACHINE ASSEMBLY_x000D_
67400001-1 AIR CYCLE MACHINE ASSEMBLY_x000D_
</t>
  </si>
  <si>
    <t xml:space="preserve">3884629-1 FAN ASSY OCLR_x000D_
698300-7 FAN ASSY VNXL_x000D_
698300-6 FAN ASSY VNXL_x000D_
698300-5 FAN ASSY VNXL_x000D_
698300-4 FAN ASSY VNXL_x000D_
3862200-1 FAN ASSY_x000D_
3601434-7 FAN AND PMG ASSEMBLY_x000D_
3601434-6 FAN AND PMG ASSEMBLY_x000D_
3601434-5 FAN AND PMG ASSEMBLY_x000D_
3601434-4 FAN AND PMG ASSEMBLY_x000D_
3601434-3 FAN AND PMG ASSEMBLY_x000D_
3601434-2 FAN AND PMG ASSEMBLY_x000D_
3601434-1 FAN AND PMG ASSEMBLY_x000D_
</t>
  </si>
  <si>
    <t>PHX 165-1/-10</t>
  </si>
  <si>
    <t>Best,John</t>
  </si>
  <si>
    <t>Non-metallic Ring</t>
  </si>
  <si>
    <t xml:space="preserve">2615529 PISTON AND BUSHING ASSY_x000D_
2614700 PISTON AND BUSHING ASSY OF_x000D_
59002500-002 PISTON AND BUSHING,ASSEMBLY OF_x000D_
2611048 INACTIVE PISTON AND BUSHING_x000D_
2615203 PISTN AND BSHNG ASSY AND COMP_x000D_
2612015 INACTIVE PISTON AND BUSHING_x000D_
2609706 INACTIVE KIT, FLIGHT TEST_x000D_
2614721 PISTON AND BUSHING ASSY_x000D_
2613188 KIT,CARRIER REBUILD_x000D_
2613183 KIT,PISTON BUSHING_x000D_
2613145 PISTON AND BUSHING ASSY_x000D_
2612312-1-R 17.80 X 10.75-5 RTR BRAKE_x000D_
2609954 PISTON AND BUSHING,ASSY OF_x000D_
59002001-001 PISTON &amp; BUSHING. ASSEMBLY OF_x000D_
2606598 PISTON AND BUSHING,ASSY OF_x000D_
59000869-001 PISTON AND BUSHING,ASSEMBLY OF_x000D_
AX-36233 PISTON AND BUSHING ASSY_x000D_
AX-36037 PISTON AND BUSHING ASSY_x000D_
2612023 INACTIVE PISTONANDBUSHING A_x000D_
2611241 INACTIVE PSTN AND BUSH ASSY_x000D_
153609 PARTS KIT,OVERHAUL,PISTON_x000D_
2616967 PISTON AND BUSHING ASSY_x000D_
2616899 PISTON AND BUSHING ASSY_x000D_
2614430 PISTON AND BUSHING ASSY OF_x000D_
2617053 PISTON AND BUSHING,ASSEMBLY OF_x000D_
2616998 PISTON AND BUSHING ASSY_x000D_
2614725 PISTON AND BUSHING ASSEMBLY_x000D_
2608939 INACTIVE PISTONANDBUSHING A_x000D_
2614516 PISTON AND BUSHING ASSY_x000D_
2615461 PISTON AND BUSHING ASSY_x000D_
2613803 PISTON AND BUSHING ASSY_x000D_
59001935-001 PISTON &amp; BUSHING. ASSEMBLY OF_x000D_
2615527 PISTON AND BUSHING ASSY_x000D_
2612146 PISTON AND BUSHING ASSY_x000D_
2615318 PISTN AND BSHNG ASSY AND COMP_x000D_
2612302-1-R 17.80 X 10.75-4 RTR BRAKE_x000D_
2616202 KIT,PISTON HOUSING OVERHAUL_x000D_
2616199 PISTON AND BUSHING ASSY_x000D_
2616151 PISTON AND BUSHING ASSY_x000D_
2609331 INACTIVE PSTN AND BUSH ASSY_x000D_
2614070 PISTON AND BUSHING ASSY OF_x000D_
2611829 INACTIVE PSTN AND BUNG ASSY_x000D_
2614848 PISTON AND BUSHING ASSY_x000D_
2611168 INACTIVE PISTON HSGANDPLUGS_x000D_
2611115 PISTON AND BUSHING,ASSY OF_x000D_
2616479 PISTON AND BUSHING,ASSY OF_x000D_
59000726-001 PISTON AND BUSHING ASSEMBLY_x000D_
2616448 PISTON AND BUSHING ASSY_x000D_
R59000437-001 PISTON AND BUSHING ASSEMBLY_x000D_
R59001564-001 PISTON BUSHING ASSEMBLY_x000D_
R59001562-001 PISTON BUSHING ASSEMBLY_x000D_
R59001560-001 PISTON BUSHING ASSEMBLY_x000D_
R59001558-001 PISTON BUSHING ASSEMBLY_x000D_
2611879 INACTIVE PISTONANDBUSHING ASSY OF_x000D_
2614173 PISTON AND BUSHING ASSY OF_x000D_
2606319 PISTON AND BUSHING,ASSY OF_x000D_
2610052 INACTIVE PISTON AND BUSHING ASSEMBLY_x000D_
2611483 PISTON AND BUSHING ASSEMBLY_x000D_
2611516 INACTIVE PISTON AND BUSHING ASSY_x000D_
2613014 PISTON AND BUSHING,ASSY OF_x000D_
2612926 PISTON AND BUSHING ASSEMBLY_x000D_
2613173 PISTON AND BUSHING ASSY OF_x000D_
2611963 INACTIVE P AND B ASSY_x000D_
2609603 INACTIVE PISTON AND BUSHING ASSY_x000D_
2615813 PISTON AND BUSHING ASSY_x000D_
2610828 INACTIVE PISTON AND BUSHING_x000D_
2616044 PISTON AND BUSHING ASSY_x000D_
59000143-001 PISTON AND BUSHING,ASSY OF_x000D_
2615640 PISTON AND BUSHING ASSY_x000D_
59001996-001 PISTON AND BUSHING ASSEMBLY_x000D_
2612575 PISTON AND BUSHING ASSY_x000D_
2612539 PISTON AND BUSHING ASSY_x000D_
2612443 PISTON AND BUSHING ASSY_x000D_
</t>
  </si>
  <si>
    <t xml:space="preserve">2612023 INACTIVE PISTONANDBUSHING A_x000D_
2615527 PISTON AND BUSHING ASSY_x000D_
2616202 KIT,PISTON HOUSING OVERHAUL_x000D_
59002523-001 PISTON AND BUSHING ASSEMBLY_x000D_
R59000437-001 PISTON AND BUSHING ASSEMBLY_x000D_
2606319 PISTON AND BUSHING,ASSY OF_x000D_
2612926 PISTON AND BUSHING ASSEMBLY_x000D_
</t>
  </si>
  <si>
    <t xml:space="preserve">Material
EMS-217
Drawing notes
All dimension available 
</t>
  </si>
  <si>
    <t xml:space="preserve">2609141 PISTON AND BUSHING,ASSY OF_x000D_
</t>
  </si>
  <si>
    <t xml:space="preserve">2610678 PISTON AND BUSHING,ASSY OF_x000D_
2610676 PISTON AND BUSHING,ASSY OF_x000D_
2610675 PISTON AND BUSHING,ASSY OF_x000D_
2605394 INACTIVE PSTN AND BUSHING ASSY_x000D_
2605186 INACTIVE PISTON AND BUSHING,ASSY OF_x000D_
2605666 PISTON AND BUSHING,ASSY OF_x000D_
2602997 INACTIVE PISTON AND BUSHING,ASSY OF_x000D_
2606598 PISTON AND BUSHING,ASSY OF_x000D_
2610677 INACTIVE PISTON AND BUSHING_x000D_
2610674 INACTIVE PISTON AND BUSHING,ASSY OF_x000D_
153609 PARTS KIT,OVERHAUL,PISTON_x000D_
2616199 PISTON AND BUSHING ASSY_x000D_
2616113 PISTON AND BUSHING ASSY_x000D_
59000726-001 PISTON AND BUSHING ASSEMBLY_x000D_
2602849 INACTIVE PISTON AND BUSHING,ASSY OF_x000D_
</t>
  </si>
  <si>
    <t xml:space="preserve">2607706 PISTON AND BUSHING,ASSY OF_x000D_
2604240 INACTIVE P AND B,ASSY OF_x000D_
2612337 INACTIVE PISTON AND BUSHING_x000D_
2609914-1 INACTIVE ROTOR BRAKE_x000D_
2607182-3 9.44 X 5.80-1 ROTOR BRAKE_x000D_
2607820 INACTIVE PISTON AND BUSHING ASSY_x000D_
2606814 PISTON AND BUSHING,ASSY OF_x000D_
2608185 PISTON AND BUSHING,ASSY OF_x000D_
2609914-2 9.44 X 5.80-1 ROTOR BRAKE_x000D_
2611956 INACTIVE PISTON AND BUSHING ASSY OF_x000D_
2612781 PISTON AND BUSHING ASSY OF_x000D_
2613423 PISTON AND BUSHING, ASSY OF_x000D_
</t>
  </si>
  <si>
    <t xml:space="preserve">2612023 INACTIVE PISTONANDBUSHING A_x000D_
2615527 PISTON AND BUSHING ASSY_x000D_
59002523-001 PISTON AND BUSHING ASSEMBLY_x000D_
R59000437-001 PISTON AND BUSHING ASSEMBLY_x000D_
2611483 PISTON AND BUSHING ASSEMBLY_x000D_
2612926 PISTON AND BUSHING ASSEMBLY_x000D_
</t>
  </si>
  <si>
    <t xml:space="preserve">2608939 INACTIVE PISTONANDBUSHING A_x000D_
2605399 PISTON AND BUSHING,ASSY OF_x000D_
2616113 PISTON AND BUSHING ASSY_x000D_
2609587 PISTON AND BUSHING,ASSY OF_x000D_
2609576 PISTON AND BUSHING,ASSY OF_x000D_
2609528 PISTON AND BUSHING,ASSY OF_x000D_
2616315 PISTON AND BUSHING ASSY_x000D_
2613590 INACTIVE PISTON AND BUSHING_x000D_
2615813 PISTON AND BUSHING ASSY_x000D_
</t>
  </si>
  <si>
    <t xml:space="preserve">2614700 PISTON AND BUSHING ASSY OF_x000D_
2610020 INACTIVE PISTON AND BUSHING ASSY OF_x000D_
2612015 INACTIVE PISTON AND BUSHING_x000D_
2609706 INACTIVE KIT, FLIGHT TEST_x000D_
2604240 INACTIVE P AND B,ASSY OF_x000D_
AX-36037 PISTON AND BUSHING ASSY_x000D_
2611168 INACTIVE PISTON HSGANDPLUGS_x000D_
2608423 INACTIVE PSTN AND BSHG,ASSY_x000D_
R59001560-001 PISTON BUSHING ASSEMBLY_x000D_
2608185 PISTON AND BUSHING,ASSY OF_x000D_
2611879 INACTIVE PISTONANDBUSHING ASSY OF_x000D_
2610052 INACTIVE PISTON AND BUSHING ASSEMBLY_x000D_
2613014 PISTON AND BUSHING,ASSY OF_x000D_
2613173 PISTON AND BUSHING ASSY OF_x000D_
59000143-001 PISTON AND BUSHING,ASSY OF_x000D_
59001996-001 PISTON AND BUSHING ASSEMBLY_x000D_
</t>
  </si>
  <si>
    <t xml:space="preserve">2613145 PISTON AND BUSHING ASSY_x000D_
2608939 INACTIVE PISTONANDBUSHING A_x000D_
59001935-001 PISTON &amp; BUSHING. ASSEMBLY OF_x000D_
2614070 PISTON AND BUSHING ASSY OF_x000D_
2609587 PISTON AND BUSHING,ASSY OF_x000D_
2609576 PISTON AND BUSHING,ASSY OF_x000D_
2610828 INACTIVE PISTON AND BUSHING_x000D_
</t>
  </si>
  <si>
    <t xml:space="preserve">2613070 PISTON AND BUSHING ASSY_x000D_
2616967 PISTON AND BUSHING ASSY_x000D_
2616964 PISTON AND BUSHING ASSY_x000D_
2616899 PISTON AND BUSHING ASSY_x000D_
2616151 PISTON AND BUSHING ASSY_x000D_
2616479 PISTON AND BUSHING,ASSY OF_x000D_
2615908 PISTON AND BUSHING ASSY_x000D_
2613590 INACTIVE PISTON AND BUSHING_x000D_
2613581 PISTON AND BUSHING ASSY OF_x000D_
2611483 PISTON AND BUSHING ASSEMBLY_x000D_
2609603 INACTIVE PISTON AND BUSHING ASSY_x000D_
2616044 PISTON AND BUSHING ASSY_x000D_
2613149 KIT, QUAL TEST SPARES_x000D_
2615640 PISTON AND BUSHING ASSY_x000D_
</t>
  </si>
  <si>
    <t xml:space="preserve">2615529 PISTON AND BUSHING ASSY_x000D_
2614700 PISTON AND BUSHING ASSY OF_x000D_
59002500-002 PISTON AND BUSHING,ASSEMBLY OF_x000D_
2611048 INACTIVE PISTON AND BUSHING_x000D_
2617000 PISTON AND BUSHING ASSY_x000D_
2616998 PISTON AND BUSHING ASSY_x000D_
2609331 INACTIVE PSTN AND BUSH ASSY_x000D_
2611829 INACTIVE PSTN AND BUNG ASSY_x000D_
2614848 PISTON AND BUSHING ASSY_x000D_
2611115 PISTON AND BUSHING,ASSY OF_x000D_
2614173 PISTON AND BUSHING ASSY OF_x000D_
2611516 INACTIVE PISTON AND BUSHING ASSY_x000D_
2613173 PISTON AND BUSHING ASSY OF_x000D_
2615813 PISTON AND BUSHING ASSY_x000D_
59000143-001 PISTON AND BUSHING,ASSY OF_x000D_
2612575 PISTON AND BUSHING ASSY_x000D_
2612539 PISTON AND BUSHING ASSY_x000D_
2612443 PISTON AND BUSHING ASSY_x000D_
</t>
  </si>
  <si>
    <t xml:space="preserve">2615203 PISTN AND BSHNG ASSY AND COMP_x000D_
2612015 INACTIVE PISTON AND BUSHING_x000D_
2609706 INACTIVE KIT, FLIGHT TEST_x000D_
2613145 PISTON AND BUSHING ASSY_x000D_
2614430 PISTON AND BUSHING ASSY OF_x000D_
2614725 PISTON AND BUSHING ASSEMBLY_x000D_
2613803 PISTON AND BUSHING ASSY_x000D_
59001935-001 PISTON &amp; BUSHING. ASSEMBLY OF_x000D_
2615318 PISTN AND BSHNG ASSY AND COMP_x000D_
2614070 PISTON AND BUSHING ASSY OF_x000D_
2611168 INACTIVE PISTON HSGANDPLUGS_x000D_
2616448 PISTON AND BUSHING ASSY_x000D_
R59001564-001 PISTON BUSHING ASSEMBLY_x000D_
R59001562-001 PISTON BUSHING ASSEMBLY_x000D_
R59001560-001 PISTON BUSHING ASSEMBLY_x000D_
R59001558-001 PISTON BUSHING ASSEMBLY_x000D_
2611879 INACTIVE PISTONANDBUSHING ASSY OF_x000D_
2610052 INACTIVE PISTON AND BUSHING ASSEMBLY_x000D_
2613014 PISTON AND BUSHING,ASSY OF_x000D_
2610828 INACTIVE PISTON AND BUSHING_x000D_
</t>
  </si>
  <si>
    <t>PHX LF502/507</t>
  </si>
  <si>
    <t xml:space="preserve">Pearson, Richard </t>
  </si>
  <si>
    <t>Coupling</t>
  </si>
  <si>
    <t xml:space="preserve">FT11879-4 INSTRUMENTATION ASSY, AIRCRAFT NO. 2, RH, AS907_x000D_
FT11879-3 INSTRUMENTATION ASSY, AIRCRAFT NO. 2, LH, AS907_x000D_
FT11879-2 INSTRUMENTATION ASSY, RH, AS907-2-1G_x000D_
FT11879-1 INSTRUMENTATION ASSY, AIRCRAFT NO 1, LH, AS907_x000D_
3038290-1 INSTALLATION KIT, FAN BLEED DUCT, RIGHT HAND_x000D_
70041059-1 INSTALLATION KIT, FAN BLEED DUCT LEFT HAND_x000D_
70041058-1 INSTALLATION KIT, FAN BLEED DUCT, RIGHT HAND_x000D_
3038289-1 INSTALLATION KIT, FAN BLEED DUCT, LEFT HAND_x000D_
FT70041045-2 INSTRUMENTATION ASSY, AIRCRAFT #1, RH, AS907_x000D_
FT70041045-1 INSTRUMENTATION ASSY, AIRCRAFT #1, LH, AS907_x000D_
</t>
  </si>
  <si>
    <t>1. Drawing requirements
2. FAIR and fit check
3. FAR33.17 Fire Preention Test</t>
  </si>
  <si>
    <t>3038292-4_CESSNA AIRCRAFT CO_Class I_APPROVAL_Class II_NOTIFICATION
710GA0100-2_GULFSTREAM AEROSPACE CORP_Class I_APPROVAL_Class II_CONCURRENCE
710GA0100-2_GULFSTREAM AEROSPACE CORP_Class I_APPROVAL_Class II_CONCURRENCE
3030002-2_GULFSTREAM AEROSPACE CORP_Class I_APPROVAL_Class II_CONCURRENCE
70041011-1_CESSNA_Class I_NOTIFICATION_Class II_NOTIFICATION
70041011-1_CESSNA_Class I_NOTIFICATION_Class II_NOTIFICATION
710GA0100-1_GULFSTREAM AEROSPACE CORP_Class I_APPROVAL_Class II_CONCURRENCE
710GA0100-1_GULFSTREAM AEROSPACE CORP_Class I_APPROVAL_Class II_CONCURRENCE
3030002-2_GULFSTREAM AEROSPACE CORP_Class I_APPROVAL_Class II_CONCURRENCE</t>
  </si>
  <si>
    <t xml:space="preserve">4241811-1 FLAPPER ASSY_x000D_
103643-5 VALVE ASSY_x000D_
103643-4 VALVE ASSY_x000D_
103643-3 VALVE ASSY_x000D_
103643-2 VALVE ASSY_x000D_
103643-1 VALVE ASSY_x000D_
147464-9 VALVE ASSY_x000D_
147464-8 VALVE ASSY_x000D_
147464-7 VALVE ASSY_x000D_
147464-6 VALVE ASSY_x000D_
147464-5 VALVE ASSY_x000D_
147464-4 VALVE ASSY_x000D_
147464-3 VALVE ASSY_x000D_
147464-2 VALVE ASSY_x000D_
147464-1 VALVE ASSY_x000D_
139310-3 VALVE ASSY_x000D_
139310-2 VALVE ASSY_x000D_
139310-1 VALVE ASSY_x000D_
2217688-1 FLAPPER ASSEMBY, RELIEF VALVE_x000D_
103651-19 _x000D_
103507-6 VALVE ASSY_x000D_
103507-5 VALVE ASSY_x000D_
103507-4 VALVE ASSY_x000D_
103757-3 VALVE ASSY_x000D_
103757-2 VALVE ASSY_x000D_
103757-1 VALVE ASSY_x000D_
</t>
  </si>
  <si>
    <t>BE AEROSPACE LICENSED DATA, BE AEROSPACE SUPPLY AGREEMENT</t>
  </si>
  <si>
    <t xml:space="preserve">Cornejo, Maria (PSE) </t>
  </si>
  <si>
    <t xml:space="preserve">1) FIT Check
2) Functional Test Requirement (FTR)
</t>
  </si>
  <si>
    <t>103642-3_BOEING COMMERCIAL AIRPLANES_Class I_APPROVAL_Class II_NOTIFICATION
2119786-1_BOEING COMMERCIAL AIRPLANES_Class I_APPROVAL_Class II_NOTIFICATION
2119786-1002_BOEING COMMERCIAL AIRPLANES_Class I_APPROVAL_Class II_APPROVAL
103756-2-2_BOEING CO_Class I_APPROVAL_Class II_NOTIFICATION</t>
  </si>
  <si>
    <t xml:space="preserve">3104012-31 POWER GROUP ASSEMBLY_x000D_
3104012-30 POWER GROUP ASSY_x000D_
3104012-29 POWER GROUP ASSY_x000D_
3104012-28 POWER GROUP ASSY_x000D_
3104012-27 POWER GROUP ASSEMBLY_x000D_
3104012-26 POWER GROUP ASSEMBLY_x000D_
3104012-25 POWER GROUP ASSEMBLY_x000D_
3104012-24 POWER GROUP ASSEMBLY_x000D_
3104012-23 POWER GROUP ASSEMBLY_x000D_
3104012-22 POWER GROUP ASSEMBLY_x000D_
3104012-16 POWER GROUP ASSEMBLY_x000D_
3104012-15 POWER GROUP ASSEMBLY_x000D_
3104012-14 POWER GROUP ASSEMBLY_x000D_
70100100-1 POWER GROUP ASSEMBLY_x000D_
</t>
  </si>
  <si>
    <t>FAIR
Insulation property validation test per drawing note 12 (1150 F max operating temp, 0.27 max K BTU IN at 700 F)
See project engineer for source approval requirements</t>
  </si>
  <si>
    <t xml:space="preserve">3030205-1 ACCESSORIES, PLUMBING AND ELECTRICAL ASSY AS907-2-1G_x000D_
3030201-6 ACCESSORIES ASSY_x000D_
3030203-5 PLUMBING AND ELEC ASSY_x000D_
3030201-9 ACCESSORIES, PLUMBING AND ELECTRICAL_x000D_
70040786-2_DELETE ACCESORIES PLUMBING AND ELECTRICAL_x000D_
3030201-8 ACCESSORIES, PLUMBING AND ELECTRICAL_x000D_
70040300-1 ACCESSORIES, PLUMBING, AND ELECTRICAL_x000D_
3030201-10 ACCESSORIES, PLUMBING AND ELECTRICAL ASSY AS907-1-1A_x000D_
70040786-2 ACCESORIES, PLUMBING AND ELECTRICAL, AS907-2-1A_x000D_
70040786-1 ACCESSORIES, PLUMBING AND ELECTRICAL ASSY AS907-2-1A_x000D_
3030201-5 ACCESSORIES ASSY_x000D_
3030201-4 ACCESSORIES ASSY_x000D_
3030201-7 ACCESSORIES, PLUMBING, ELECTRICAL ASSY, AS907_x000D_
70041014-1 ACCESSORIES, PLUMBING AND ELECTRICAL_x000D_
</t>
  </si>
  <si>
    <t>PHX AS900, PHX AS907-1-1A, PHX AS907-2-1G, PHX AS907-3-1E</t>
  </si>
  <si>
    <t>1. Drawing requirements
2. Successful completion of all tests required in PSC-3038779 and a 150 hour engine test or equivalent. Test
requirements may be reduced or waived based on suitable justification by Project Engineering (similarity,
prior experience, etc.).</t>
  </si>
  <si>
    <t xml:space="preserve">3036000-4 GEARBOX ACCESS_x000D_
3036000-6 ACCESSORY GEARBOX BUILD UNIT, HTF7000_x000D_
3036000-5 GEARBOX ACCESS UNIT_x000D_
</t>
  </si>
  <si>
    <t>1. Drawing requirements
2. Successful completion of all tests required in Procurement Spec PSC-3038797 and 150 hour engine
endurance test or equivalent. Project Engineering may substitute, reduce and/or waive the engine testing
based on similarity and/or experience.</t>
  </si>
  <si>
    <t xml:space="preserve">3060024-24 STRUTS PLMB_x000D_
3060024-21 STRUTS PLMB AND SVCE_x000D_
3060024-25 PLUMBING AND SERVICE STRUTS_x000D_
3060024-28 PLUMBING AND SERVICE STRUTS_x000D_
3060024-23 PLUMBING AND SERVICE STRUTS_x000D_
3060024-20 PLUMBING AND SERVICE STRUTS_x000D_
3060024-27 PLUMBING AND SERVICE STRUTS_x000D_
3060024-26 PLUMBING AND SERVICE STRUTS_x000D_
70060136-1 PLUMBING AND SERVICE STRUTS_x000D_
70060050-1 PLUMBING AND SERVICE STRUTS_x000D_
3060024-22 PLUMBING AND SERVICE STRUTS_x000D_
70060050-2 PLUMBING AND SERVICE STRUTS_x000D_
3060024-19 STRUTS PLMB AND SVCE_x000D_
</t>
  </si>
  <si>
    <t>PHX TFE731-20/40/60</t>
  </si>
  <si>
    <t>Chambers, Jim</t>
  </si>
  <si>
    <t>3062075-1_LEARJET INC_Class I_APPROVAL_Class II_NOTIFICATION</t>
  </si>
  <si>
    <t xml:space="preserve">3060004-8 PLUMBING AND SERVICE STRUTS_x000D_
3060004-9 PLUMBING AND SERVICE STRUTS_x000D_
</t>
  </si>
  <si>
    <t>3060000-4_DASSAULT AVIATION_Class I_NOTIFICATION_Class II_NOTIFICATION</t>
  </si>
  <si>
    <t xml:space="preserve">MDL3060066-1 DUMMY PART_x000D_
3060093-2 PLUMBING AND SERVICE PARTS_x000D_
3060024-24 STRUTS PLMB_x000D_
3060024-21 STRUTS PLMB AND SVCE_x000D_
3060004-8 PLUMBING AND SERVICE STRUTS_x000D_
3060024-25 PLUMBING AND SERVICE STRUTS_x000D_
3060024-28 PLUMBING AND SERVICE STRUTS_x000D_
3060024-23 PLUMBING AND SERVICE STRUTS_x000D_
3060024-16 STRUTS PLMB AND SVCE_x000D_
3060024-20 PLUMBING AND SERVICE STRUTS_x000D_
3060024-18 STRUTS PLMB AND SVCE_x000D_
3060024-27 PLUMBING AND SERVICE STRUTS_x000D_
3060024-26 PLUMBING AND SERVICE STRUTS_x000D_
70060136-1 PLUMBING AND SERVICE STRUTS_x000D_
70060050-1 PLUMBING AND SERVICE STRUTS_x000D_
3060024-22 PLUMBING AND SERVICE STRUTS_x000D_
70060050-2 PLUMBING AND SERVICE STRUTS_x000D_
3060093-1 PLUMBING AND SERVICE PARTS_x000D_
3060004-9 PLUMBING AND SERVICE STRUTS_x000D_
3060004-7 PLUMBING AND SERVICE STRUTS_x000D_
3060024-17 STRUTS PLMB AND SVCE_x000D_
3060024-19 STRUTS PLMB AND SVCE_x000D_
</t>
  </si>
  <si>
    <t>3062075-1_LEARJET INC_Class I_APPROVAL_Class II_NOTIFICATION
3060000-4_DASSAULT AVIATION_Class I_NOTIFICATION_Class II_NOTIFICATION</t>
  </si>
  <si>
    <t xml:space="preserve">3075804-1 STRUTS PLMB AND SVCE_x000D_
3074604-30 PLUMBING AND SERVICE STRUTS_x000D_
3074604-29 PLUMBING AND SERVICE STRUTS_x000D_
3074604-28 PLUMBING AND SERVICE STRUTS_x000D_
3074604-27 PLUMBING AND SERVICE STRUTS_x000D_
3074604-26 PLUMBING AND SERVICE STRUTS_x000D_
3074072-8 POWER SECTION ASSY_x000D_
3074072-7 POWER SECTION ASSY_x000D_
3074072-6 POWER SECTION ASSY_x000D_
3072102-13 POWER SECTION ASSY_x000D_
3072102-12 POWER SECTION ASSY_x000D_
3072302-28 POWER SECTION ASSY_x000D_
3072302-27 POWER SECTION ASSY_x000D_
3072302-26 POWER SECTION ASSY_x000D_
3072302-25 POWER SECTION ASSY_x000D_
3073102-7 POWER SECTION ASSEMBLY_x000D_
3073102-6 POWER SECTION ASSEMBLY_x000D_
3073644-16 STRUTS PLMB AND SVCE_x000D_
3073644-15 STRUTS PLMB AND SVCE_x000D_
3073644-14 STRUTS PLMB AND SVCE_x000D_
3073002-7 POWER SECTION ASSY_x000D_
3073002-6 POWER SECTION ASSY_x000D_
3073402-6 POWER SECTION ASSY_x000D_
</t>
  </si>
  <si>
    <t>3074372-3_INDUSTRIA DE TURBO PROPULSORES_Class I_APPROVAL_Class II_NONE</t>
  </si>
  <si>
    <t xml:space="preserve">3215851-3 VALVE ASSY PRSOV_x000D_
3215851-4 VALVE ASSY_x000D_
3215851-2 VALVE ASSEMBLY PRSOV_x000D_
3215851-1 VALVE ASSEMBLY PRSOV_x000D_
3215851-4 VALVE ASSEMBLY PRSOV_x000D_
</t>
  </si>
  <si>
    <t>TMP EMB 145</t>
  </si>
  <si>
    <t>3215850-4_GULFSTREAM AEROSPACE CORP_Class I_NONE_Class II_NONE
383702-5_GULFSTREAM AEROSPACE CORP_Class I_APPROVAL_Class II_CONCURRENCE</t>
  </si>
  <si>
    <t xml:space="preserve">3282985-2 HOUSING ASSEMBLY, MANIFOLD_x000D_
</t>
  </si>
  <si>
    <t>TMP V2500</t>
  </si>
  <si>
    <t>3282984-2_ROHR INC_Class I_APPROVAL_Class II_CONCURRENCE</t>
  </si>
  <si>
    <t xml:space="preserve">3282983-3 ASSEMBLY, ACTUATION SYSTEM-V2500 C-DUCT_x000D_
</t>
  </si>
  <si>
    <t>3282982-3_ROHR INC_Class I_APPROVAL_Class II_CONCURRENCE</t>
  </si>
  <si>
    <t xml:space="preserve">383223-59 STARTER ASSEMBLY, ENGINE_x000D_
383223-56 STARTER ASSEMBLY, ENGINE_x000D_
383223-55 STARTER ASSEMBLY, ENGINE_x000D_
383223-54 STARTER ASSEMBLY, ENGINE_x000D_
383223-50 STARTER ASSEMBLY, ENGINE,_x000D_
383223-49 STARTER ASSEMBLY, ENGINE_x000D_
383223-48 STARTER ASSEMBLY, ENGINE_x000D_
383223-47 STARTER ASSEMBLY, ENGINE_x000D_
383223-45 STARTER ASSEMBLY, ENGINE_x000D_
383223-36 STARTER ASSEMBLY, ENGINE_x000D_
383223-35 STARTER ASSEMBLY, ENGINE_x000D_
383223-28 STARTER ASSEMBLY, ENGINE_x000D_
3505787-1 STARTER ASSY, ENGINE, AIR TURBINE_x000D_
3505193-5 STARTER ASSEMBLY ENGINE AIR TURBINE_x000D_
3505193-4 STARTER ASSEMBLY ENGINE AIR TURBINE_x000D_
3505193-3 STARTER ASSEMBLY ENGINE AIR TURBINE_x000D_
383289-40 STARTER ASSY_x000D_
383289-30 STARTER ASSY_x000D_
383289-10 STARTER ASSY_x000D_
383289 STARTER ASSY_x000D_
</t>
  </si>
  <si>
    <t>3505786-1_DERCO AEROSPACE INC_Class I_NONE_Class II_NONE</t>
  </si>
  <si>
    <t xml:space="preserve">3618215-2 MODIFICATION KIT, ENGINE ASSEMBLY_x000D_
3618215-1 MODIFICATION KIT, ENGINE ASSEMBLY_x000D_
384239-8 ENGINE ASSEMBLY, STARTER, JET FUEL_x000D_
</t>
  </si>
  <si>
    <t>PHX F-15</t>
  </si>
  <si>
    <t>3617028-2_LOCKHEED MARTIN_Class I_NONE_Class II_NONE
3618215-1_DEPARTMENT OF THE AIR FORCE_Class I_APPROVAL_Class II_APPROVAL
384238-8_BOEING CO_Class I_APPROVAL_Class II_NOTIFICATION</t>
  </si>
  <si>
    <t xml:space="preserve">3617170-4 PLUMBING AND ELECTRICAL ASSEMBLY 131-9A_x000D_
3616850-4 PLUMBING AND ELECTRICAL ASSEMBLY, 131-9B_x000D_
3618284-2 ENIGINE KIT, APU, 131-9JC_x000D_
3618284-1 ENGINE KIT, APU, 131-9JC_x000D_
3617170-3 PLUMBING AND ELECTRICAL ASSY_x000D_
3618220-1 PLUMBING AND ELECTRICAL ASSEMBLY, 131-9JC_x000D_
3618216-1 ENGINE KIT, APU, 131-9J_x000D_
3618169-1 PLUMBING_x000D_
3618169-2 PLUMBING AND ELECTRICAL ASSEMBLY 131-9J_x000D_
3617170-5 PLUMBING AND ELECTRICAL ASSEMBLY 131-9A_x000D_
</t>
  </si>
  <si>
    <t>3800708-1_AIRBUS OPERATIONS GMBH_Class I_APPROVAL_Class II_APPROVAL</t>
  </si>
  <si>
    <t xml:space="preserve">3800489-3 ENGINE ASSEMBLY, GAS TURBINE, GTCP36-15ORJ_x000D_
3800489-2 ENGINE ASSEMBLY, GAS TURBINE, GTCP36-15ORJ_x000D_
3800489-1 ENGINE ASSEMBLY, GAS TURBINE, GTCP36-15ORJ_x000D_
3805064-1 GEARBOX ASSY_x000D_
</t>
  </si>
  <si>
    <t>PHX 36-100/150</t>
  </si>
  <si>
    <t>3800488-3_BOMBARDIER INC_Class I_APPROVAL_Class II_NOTIFICATION</t>
  </si>
  <si>
    <t xml:space="preserve">3882982-1 FUEL CONTROL ASSEMBLY OUTLINE_x000D_
3883157-3 FUEL CONTROL ASSEMBLY_x000D_
3883157-2 FUEL CONTROL ASSEMBLY_x000D_
3883157-1 FUEL CONTROL ASSEMBLY_x000D_
3882982-2 FUEL CONTROL ASSEMBLY OUTLINE_x000D_
3883240-7 FUEL CONTROL, ASSEMBLY OUTLINE_x000D_
3883240-6 FUEL CONTROL, ASSEMBLY OUTLINE_x000D_
3883240-5 FUEL CONTROL, ASSEMBLY OUTLINE_x000D_
3883240-4 CONTROL FUEL_x000D_
3883240-3 FUEL CONTROL, ASSEMBLY OUTLINE_x000D_
3882500-13 CONTRO FUEL_x000D_
3882500-9 CONTRO FUEL_x000D_
3882500-8 CONTRO FUEL_x000D_
3882500-7 CONTRO FUEL_x000D_
3882500-6 CONTRO FUEL_x000D_
3882500-21 CONTRO FUEL_x000D_
3882500-20 CONTRO FUEL_x000D_
3882500-19 CONTRO FUEL_x000D_
3882500-18 CONTRO FUEL_x000D_
3882500-17 CONTROL FUEL_x000D_
3882500-16 CONTROL FUEL_x000D_
3882500-15 CONTRO FUEL_x000D_
3882500-14 CONTROL FUEL_x000D_
3882982-4 FUEL CONTROL ASSEMBLY OUTLINE_x000D_
3882982-3 FUEL CONTROL ASSEMBLY OUTLINE_x000D_
3883240-2 CONTROL FUEL_x000D_
3883240-1 CONTROL FUEL_x000D_
3882500-12 CONTROL FUEL_x000D_
3882500-11 CONTRO FUEL_x000D_
3882500-10 CONTROL FUEL_x000D_
3883394-1 VALVE PRESS RLF_x000D_
3883240-8 FUEL CONTROL, ASSEMBLY OUTLINE_x000D_
3883230-6 PUMP ASSY FUEL_x000D_
3883230-5 PUMP ASSY FUEL_x000D_
3883230-4 PUMP ASSY FUEL_x000D_
3883230-3 PUMP ASSY FUEL_x000D_
3883230-2 PUMP ASSY FUEL_x000D_
3883230-1 PUMP ASSY FUEL_x000D_
3882850-4 CONTROL FUEL_x000D_
3882850-3 CONTROL FUEL_x000D_
3882850-2 CONTROL FUEL_x000D_
3882850-1 CONTROL FUEL_x000D_
</t>
  </si>
  <si>
    <t>FAIR and ATP</t>
  </si>
  <si>
    <t>3883240-7_SR TECHNICS SWITZERLAND LTD_Class I_NONE_Class II_NONE
3800454-6_AIRBUS OPERATIONS GMBH_Class I_APPROVAL_Class II_APPROVAL
3883240-4_KELLSTROM DEFENSE AEROSPACE INC_Class I_NONE_Class II_NONE
3882500-17_DELTA AIR LINES INC_Class I_APPROVAL_Class II_APPROVAL
3800298-1_BOEING COMMERCIAL AIRPLANES_Class I_APPROVAL_Class II_NOTIFICATION
3882500-16_LUFTHANSA TECHNIK AG_Class I_NONE_Class II_NONE</t>
  </si>
  <si>
    <t xml:space="preserve">3883297-9 FLOW DIVIDER ASSEMBLY_x000D_
3883297-8 FLOW DIVIDER ASSEMBLY_x000D_
3883297-7 FLOW DIVIDER ASSEMBLY_x000D_
3883297-6 FLOW DIVIDER ASSEMBLY_x000D_
3883297-5 FLOW DIVIDER ASSEMBLY_x000D_
3883297-4 FLOW DIVIDER ASSEMBLY_x000D_
3883297-2 FLOW DIVIDER ASSEMBLY_x000D_
</t>
  </si>
  <si>
    <t>PHX 331-200/250, PHX 331-350, PHX 36-280/300</t>
  </si>
  <si>
    <t>3800454-6_AIRBUS OPERATIONS GMBH_Class I_APPROVAL_Class II_APPROVAL
3883297-6_EUROPEAN PNEUMATIC COMP &amp; REPAIR_Class I_NONE_Class II_NONE
3883297-4_EUROPEAN PNEUMATIC COMP &amp; REPAIR_Class I_NONE_Class II_NONE</t>
  </si>
  <si>
    <t xml:space="preserve">3616850-8 PLUMBING AND ELECTRICAL ASSEMBLY_x000D_
3616850-7 PLUMBING AND ELECTRICAL ASSEMBLY_x000D_
70720900-1 PLUMBING AND ELECTRICAL ASSEMBLY_x000D_
70721103-2 PLUMBING AND ELECTRICAL ASSEMBLY_x000D_
70721103-1 PLUMBING AND ELECTRICAL ASSEMBLY_x000D_
70721613-1 PLUMBING AND ELECTRICAL ASSY, APU_x000D_
</t>
  </si>
  <si>
    <t>FT70722615-1_BOEING COMMERCIAL AIRPLANES_Class I_APPROVAL_Class II_CONCURRENCE
FT70722039-1_BOEING COMMERCIAL AIRPLANES_Class I_APPROVAL_Class II_NOTIFICATION
70720725-1_LEARJET INC_Class I_APPROVAL_Class II_NOTIFICATION
70722227-2_C SERIES AIRCRAFT LTD PARTNERSHIP_Class I_APPROVAL_Class II_CONCURRENCE
70722227-1_BOMBARDIER INC_Class I_APPROVAL_Class II_CONCURRENCE
70721100-1_SHANGHAI AIRCRAFT MANUFACTURING COR_Class I_NONE_Class II_NOTIFICATION
FT70721100-102_SHANGHAI AIRCRAFT MANUFACTURING COR_Class I_NONE_Class II_NOTIFICATION</t>
  </si>
  <si>
    <t xml:space="preserve">3883900-1 CONTROL FUEL_x000D_
3883964-4 FUEL CONTROL ASSEMBLY_x000D_
3883964-3 FUEL CONTROL ASSEMBLY_x000D_
3883964-2 FUEL CONTROL ASSEMBLY_x000D_
3883964-1 FUEL CONTROL ASSEMBLY_x000D_
</t>
  </si>
  <si>
    <t>PHX 36-100/150, PHX RE100</t>
  </si>
  <si>
    <t>3883900-1_GULFSTREAM AEROSPACE CORP_Class I_NONE_Class II_NONE
3800726-1_LEARJET INC_Class I_APPROVAL_Class II_NOTIFICATION
70721682-1_BELL HELICOPTER TEXTRON INC_Class I_NONE_Class II_NONE
FT70721683-1_BELL HELICOPTER TEXTRON INC_Class I_NONE_Class II_NONE
FT70721683-2_BELL HELICOPTER TEXTRON INC_Class I_APPROVAL_Class II_APPROVAL
3883964-3_BOMBARDIER INC_Class I_APPROVAL_Class II_NOTIFICATION
3800774-2_BOMBARDIER INC_Class I_APPROVAL_Class II_NOTIFICATION
3800774-1_BOMBARDIER INC_Class I_APPROVAL_Class II_NOTIFICATION
3800804-2_BOMBARDIER INC_Class I_APPROVAL_Class II_NOTIFICATION</t>
  </si>
  <si>
    <t xml:space="preserve">3800786-2 ENGINE ASSEMBLY GAS TURBINE_x000D_
3800723-2 ENGINE ASSEMBLY, GAS TURBINE_x000D_
3800723-1 ENGINE ASSEMBLY, GAS TURBINE_x000D_
3800727-1 ENGINE ASSEMBLY_x000D_
70721683-1 ENGINE ASSEMBLY RE100 BR, APU_x000D_
3800786-1 ENGINE ASSEMBLY, GAS TURBINE_x000D_
</t>
  </si>
  <si>
    <t>PHX RE100</t>
  </si>
  <si>
    <t xml:space="preserve">Dion, Jonathan (E&amp;PS) </t>
  </si>
  <si>
    <t>FAIR
Functional test:
as per ASL Sheet : STI 5002, CATEGORY B, CLASS 1
Drawing notes 12, 14, and 15</t>
  </si>
  <si>
    <t>3800726-1_LEARJET INC_Class I_APPROVAL_Class II_NOTIFICATION
70721682-1_BELL HELICOPTER TEXTRON INC_Class I_NONE_Class II_NONE
FT70721683-1_BELL HELICOPTER TEXTRON INC_Class I_NONE_Class II_NONE
FT70721683-2_BELL HELICOPTER TEXTRON INC_Class I_APPROVAL_Class II_APPROVAL</t>
  </si>
  <si>
    <t xml:space="preserve">3800609-2 ENGINE ASSEMBLY GAS TURBINE_x000D_
70721385-2 ENGINE ASSEMBLY GAS TURBINE 331-400C_x000D_
3800609-001 ENGINE ASSEMBLY GAS TURBINE_x000D_
70721385-1 ENGINE ASSEMBLY GAS TURBINE 331-400C_x000D_
</t>
  </si>
  <si>
    <t>PHX 331-400</t>
  </si>
  <si>
    <t>Burke, Joshua D</t>
  </si>
  <si>
    <t xml:space="preserve">FAIR
Bench testing
Full altitude tank performance mapping
Historically Boeing has required flight testing
</t>
  </si>
  <si>
    <t>3800608-2_DELTA AIR LINES INC_Class I_APPROVAL_Class II_NONE
70721386-1_BOEING COMMERCIAL AIRPLANES_Class I_APPROVAL_Class II_NOTIFICATION</t>
  </si>
  <si>
    <t xml:space="preserve">896162-6 POWER SECT ASSY_x000D_
896162-5 POWER SECT ASSY_x000D_
896162-4 POWER SECT ASSY_x000D_
896162-3 POWER SECT ASSY_x000D_
896162-2 POWER SECT ASSY_x000D_
896162-1 POWER SECT ASSY_x000D_
893251-1 ENGINE ASSY_x000D_
3101121A-2 DUMMY PART_x000D_
3101121A-1 DUMMY PART_x000D_
LHR50078-01 DUMMY PART_x000D_
3074602-1 POWER SECTION_x000D_
3074602-1 POWER SECTION_x000D_
MDL3060066-1 DUMMY PART_x000D_
3060092-4 POWER SECTION ASSY._x000D_
3079002-1 POWER SECT_x000D_
895720-1 TURBOPROP ENG_x000D_
895720-5 TURBOPROP ENG_x000D_
895720-4 TURBOPROP ENG_x000D_
895720-3 TURBOPROP ENG_x000D_
895720-2 TURBOPROP ENG_x000D_
894100-1 POWER SECTION_x000D_
894100-6 POWER SECTION_x000D_
894100-5 POWER SECTION_x000D_
894100-4 POWER SECTION_x000D_
894100-3 POWER SECTION_x000D_
894100-2 POWER SECTION_x000D_
ECP3101121-2 DUMMY PART_x000D_
ECP3101121-1 DUMMY PART_x000D_
895722-9 DUMMY PART_x000D_
895722-8 DUMMY PART_x000D_
895722-7 DUMMY PART_x000D_
895722-6 POWER SECTION_x000D_
895722-5 POWER SECTION_x000D_
895722-4 POWER SECTION_x000D_
895722-3 POWER SECTION_x000D_
895722-2 POWER SECTION_x000D_
895722-12 DUMMY PART_x000D_
895722-11 DUMMY PART_x000D_
895722-10 DUMMY PART_x000D_
895722-1 POWER SECTION_x000D_
3106190-1 TURBOPROP ENG_x000D_
3103350-2 TURBOPROP ENG_x000D_
3103350-1 TURBOPROP ENG_x000D_
3101622-2 POWER SECTION_x000D_
3101622-1 POWER SECTION_x000D_
3103530-1 TURBOPROP ENG_x000D_
3103530-1 TURBOPROP ENG_x000D_
3103270-1 TURBOPROP ENG_x000D_
896482-2 ENGINE ASSY_x000D_
896482-1 ENGINE ASSY_x000D_
3101900-1 TURBOSHAFT ENG_x000D_
3105230-1 ACCESSORIES INSTALLATION ASSEMBLY - TPE_x000D_
3105230-1 ACCESSORIES INSTALLATION ASSEMBLY - TPE_x000D_
3102890-1 TURBOPROP ENG_x000D_
3102920-4 ENGINE, AIRCRAFT, TURBOPROP_x000D_
3102920-3 ENGINE, AIRCRAFT, TURBOPROP_x000D_
3102920-2 ENGINE, AIRCRAFT, TURBOPROP_x000D_
3102920-1 ENGINE, AIRCRAFT, TURBOPROP_x000D_
3103320-2 TURBOPROP ENG_x000D_
3103320-1 TURBOPROP ENG_x000D_
3108140-2 ENGINE AIRCRAFT TURBOPROP_x000D_
3108140-1 ENGINE AIRCRAFT TURBOPROP_x000D_
3108240-1 ENGINE, AIRCRAFT TURBOPROP_x000D_
R3743467-2 DUMMY PART_x000D_
R3743467-1 DUMMY PART_x000D_
3074662-1 POWER SECTION_x000D_
3060002-13 POWER SECTION ASSY_x000D_
3101792-2 POWER SECTION_x000D_
3101792-1 POWER SECTION_x000D_
3103410-2 ENGINE ASSY_x000D_
3103410-1 ENGINE ASSY_x000D_
3103860-1 TURBOPROP ENG_x000D_
3102760-2 TURBOPROP ENG_x000D_
3102760-1 TURBOPROP ENG_x000D_
3102940-2 TURBOPROP ENG_x000D_
3102940-1 TURBOPROP ENG_x000D_
3060092-3 POWER SECTION ASSY_x000D_
3060092-2 POWER SECTION ASSY_x000D_
3060092-1 POWER SECTION ASSY_x000D_
3101800-1 TURBOPROP ENG_x000D_
3103420-2 TURBOPROP ENG ACFT_x000D_
3103420-1 TURBOPROP ENG ACFT_x000D_
3555280-1 DUMMY PART_x000D_
3555280-1 DUMMY PART_x000D_
3074902-1 POWER SECTION ASSY_x000D_
3074902-1 POWER SECTION ASSY_x000D_
4-161-000-46 PIPING AND ACCESSORIES_x000D_
3092360-2 AUGMENTOR ASSY_x000D_
3092360-1 AUGMENTOR ASSY_x000D_
3108130-2 TURBOPROP ENG_x000D_
3108130-1 TURBOPROP ENG_x000D_
3108110-5 TURBOPROP ENG_x000D_
3108110-4 TURBOPROP ENG_x000D_
3108110-3 TURBOPROP ENG_x000D_
3108110-2 TURBOPROP ENG_x000D_
3108110-1 TURBOPROP ENG_x000D_
3103330-2 TURBOPROP ENG_x000D_
3103230-3 TURBOPROP ENG_x000D_
3103230-2 TURBOPROP ENG_x000D_
3103230-1 TURBOPROP ENG_x000D_
3103400-3 ENGINE AIRCRAFT TURBOPROP_x000D_
3103400-2 ENGINE AIRCRAFT TURBOPROP_x000D_
3103400-1 ENGINE AIRCRAFT TURBOPROP_x000D_
3102161-9 INSTL KIT PWR_x000D_
3102161-8 INSTL KIT PWR_x000D_
3102161-7 INSTL KIT PWR_x000D_
3102161-6 INSTL KIT PWR_x000D_
3102161-5 INSTL KIT PWR_x000D_
3102161-4 INSTL KIT PWR_x000D_
3102161-3 INSTL KIT PWR_x000D_
3102161-2 INSTL KIT PWR_x000D_
3102161-10 INSTL KIT PWR_x000D_
3102161-1 INSTL KIT PWR_x000D_
869481-1 ENGINE ASSY_x000D_
894121-1 ENGINE ASSY_x000D_
894822-4 POWER SECTION_x000D_
894822-3 POWER SECTION_x000D_
894822-2 POWER SECTION_x000D_
894822-1 POWER SECT ASSY_x000D_
3102540-1 TURBOPROP ENGINE_x000D_
3102540-9 TURBOPROP ENGINE_x000D_
3102540-8 TURBOPROP ENGINE_x000D_
3102540-7 TURBOPROP ENGINE_x000D_
3102540-6 TURBOPROP ENGINE_x000D_
3102540-5 TURBOPROP ENGINE_x000D_
3102540-4 TURBOPROP ENGINE_x000D_
3102540-3 TURBOPROP ENGINE_x000D_
3102540-2 TURBOPROP ENGINE_x000D_
3102540-11 TURBOPROP ENGINE_x000D_
3102540-10 TURBOPROP ENGINE_x000D_
3103380-1 TURBOPROP ENGINE_x000D_
3103380-9 TURBOPROP ENGINE_x000D_
3103380-8 TURBOPROP ENGINE_x000D_
3103380-7 TURBOPROP ENGINE_x000D_
3103380-6 TURBOPROP ENGINE_x000D_
3103380-59 TURBOPROP ENGINE_x000D_
3103380-58 TURBOPROP ENGINE_x000D_
3103380-57 TURBOPROP ENGINE_x000D_
3103380-56 TURBOPROP ENGINE_x000D_
3103380-55 TURBOPROP ENGINE_x000D_
3103380-54 TURBOPROP ENGINE_x000D_
3103380-53 TURBOPROP ENG_x000D_
3103380-52 TURBOPROP ENGINE_x000D_
3103380-51 TURBOPROP ENGINE_x000D_
3103380-50 TURBOPROP ENGINE_x000D_
3103380-5 TURBOPROP ENGINE_x000D_
3103380-49 TURBOPROP ENGINE_x000D_
3103380-48 TURBOPROP ENGINE_x000D_
3108220-4 ENGINE AIRCRAFT TURBOPROP_x000D_
3103380-47 TURBOPROP ENGINE_x000D_
3103380-46 TURBOPROP ENGINE_x000D_
3103380-45 TURBOPROP ENGINE_x000D_
3103380-44 TURBOPROP ENGINE_x000D_
3103380-43 TURBOPROP ENGINE_x000D_
3103380-42 TURBOPROP ENGINE_x000D_
3103380-41 TURBOPROP ENGINE_x000D_
3103380-40 TURBOPROP ENGINE_x000D_
3103240-1 TURBO PROP ENGINE_x000D_
3103380-4 TURBOPROP ENGINE_x000D_
3103380-39 TURBOPROP ENGINE_x000D_
3103380-38 TURBOPROP ENGINE_x000D_
3103380-37 TURBOPROP ENGINE_x000D_
3103380-36 TURBOPROP ENGINE_x000D_
3103380-35 TURBOPROP ENGINE_x000D_
3103380-34 TURBOPROP ENGINE_x000D_
3103380-33 TURBOPROP ENGINE_x000D_
3108200-2 TURBOPROP ENG_x000D_
3108200-1 TURBOPROP ENG_x000D_
3103380-32 TURBOPROP ENGINE_x000D_
3103380-31 TURBOPROP ENGINE_x000D_
3103380-30 TURBOPROP ENGINE_x000D_
3103380-3 TURBOPROP ENGINE_x000D_
3103380-29 TURBOPROP ENGINE_x000D_
3103380-28 TURBOPROP ENGINE_x000D_
3103380-27 TURBOPROP ENGINE_x000D_
3103380-26 TURBOPROP ENGINE_x000D_
3103380-25 TURBOPROP ENG_x000D_
3103380-24 TURBOPROP ENGINE_x000D_
3103380-23 TURBOPROP ENGINE_x000D_
3103380-22 TURBOPROP ENGINE_x000D_
3103380-21 TURBOPROP ENGINE_x000D_
3103380-20 TURBOPROP ENGINE_x000D_
3103380-2 TURBOPROP ENGINE_x000D_
3103380-19 TURBOPROP ENGINE_x000D_
3103380-18 TURBOPROP ENGINE_x000D_
3103380-17 TURBOPROP ENGINE_x000D_
3103380-16 TURBOPROP ENGINE_x000D_
3103380-15 TURBOPROP ENGINE_x000D_
3103380-14 TURBOPROP ENGINE_x000D_
3103380-13 TURBOPROP ENGINE_x000D_
3103380-12 TURBOPROP ENGINE_x000D_
3103380-11 TURBOPROP ENGINE_x000D_
3103380-10 TURBOPROP ENGINE_x000D_
3104180-2 INSTL ASSY ACCESS_x000D_
3104180-2 INSTL ASSY ACCESS_x000D_
3104180-1 INSTL ASSY ACCESS_x000D_
3104180-1 INSTL ASSY ACCESS_x000D_
3108230-2 TURBOPROP ENG_x000D_
3108230-1 TURBPROP ENG(AYERS)_x000D_
3108220-2 ENGINE AIRCRAFT TURBOPROP_x000D_
3108220-1 ENGINE AIRCRAFT TURBOPROP_x000D_
3108210-2 TURBOPROP ENG_x000D_
3108210-1 TURBOPROP ENG_x000D_
3071202-1 POWER SECTION ASSY_x000D_
3101470-1 TURBOPROP ENG_x000D_
3101470-4 TURBOPROP ENG_x000D_
3101470-3 TURBOPROP ENG_x000D_
3101470-2 TURBOPROP ENG_x000D_
3103090-2 TURBOPROP ENG_x000D_
3103090-1 TURBOPROP ENG_x000D_
3102000-1 ENGINE ACFT_x000D_
3060002-9 POWER SECTION ASSY_x000D_
3060002-8 POWER SECTION ASSY_x000D_
3060002-7 POWER SECTION ASSY_x000D_
3060002-6 POWER SECTION ASSY_x000D_
3060002-5 POWER SECTION ASSY_x000D_
3060002-4 POWER SECTION ASSY_x000D_
3060002-3 POWER SECTION ASSY_x000D_
3060002-2 POWER SECTION ASSY_x000D_
3060002-12 POWER SECTION ASSY_x000D_
3060002-11 POWER SECTION ASSY_x000D_
3060002-10 POWER SECTION ASSY_x000D_
70100082-1 ACCESSORIES INSTALLATION ASSEMBLY - TPE_x000D_
70100082-1 ACCESSORIES INSTALLATION ASSEMBLY - TPE_x000D_
70100040-1 TPE331-10GP HAL KIT_x000D_
3102050-5 ENGINE, AIRCRAFT, TURBOPROP_x000D_
3102050-4 ENGINE, AIRCRAFT, TURBOPROP_x000D_
3102050-3 ENGINE, AIRCRAFT, TURBOPROP_x000D_
3102050-2 ENGINE, AIRCRAFT, TURBOPROP_x000D_
3102050-1 ENGINE, AIRCRAFT, TURBOPROP_x000D_
3102550-4 TURBOPROP ENG_x000D_
3102550-3 TURBOPROP ENG_x000D_
3102550-2 TURBOPROP ENG_x000D_
3102550-1 TURBOPROP ENG_x000D_
3103340-1 TURBOPROP ENG_x000D_
3030203-1 ACCESSORIES ASSY_x000D_
3091200-1 TURBOFAN ENG_x000D_
3101121-2 TUROBPROP ENG_x000D_
3101121-1 TURBOPROP ENG_x000D_
3103770-5 DUMMY PART_x000D_
3103770-2 ENG KIT_x000D_
3103770-1 ENGINE KIT_x000D_
70100400-1 TURBOPROP ENG_x000D_
929827-3 TURB ENG ASSY_x000D_
929827-2 TURB ENG ASSY_x000D_
929827-1 TURB ENG ASSY_x000D_
3101850-1 TURBOPROP ENG_x000D_
3060092-5 POWER SECTION ASSY_x000D_
3060058-1 SOLID MODEL DEFINITI_x000D_
3108160-1 TURBOPROP_x000D_
3108150-2 TURBOPROP ENG_x000D_
3108150-1 TURBOPROP ENG_x000D_
3102450-1 TURBOPROP ENG_x000D_
894870-4 TURBOSHAFT ENG_x000D_
894870-3 TURBOSHAFT ENG_x000D_
894870-2 TURBOSHAFT ENG_x000D_
894870-1 TURBOSHAFT ENG_x000D_
3074502-1 POWER SECTION_x000D_
3554630-4 DUMMY PART_x000D_
3554630-4 DUMMY PART_x000D_
3554630-3 DUMMY PART_x000D_
3554630-3 DUMMY PART_x000D_
3554630-2 DUMMY PART_x000D_
3554630-2 DUMMY PART_x000D_
3554630-1A DUMMY PART_x000D_
3554630-1A DUMMY PART_x000D_
3554630-1 DUMMY PART_x000D_
3554630-1 DUMMY PART_x000D_
3103300-1 TURBOPROP ENG_x000D_
3103360-2 TURBOPROP ENG_x000D_
3103360-1 TURBOPROP ENG_x000D_
3103330-1-1 DUMMY PART_x000D_
3103330-1 TURBOPROP ENG_x000D_
896760-4 TURBOPROP ENG_x000D_
896760-3 TURBOPROP ENG_x000D_
896760-2 TURBOPROP ENG_x000D_
896760-1 TURBOPROP ENG_x000D_
3060022-1 POWER SECTION ASSY_x000D_
893131-2 ENGINE ASSY_x000D_
3102600-9 ENGINE A/C TURBOPROP_x000D_
3102600-8 ENGINE A/C TURBOPROP_x000D_
3102600-7 ENGINE A/C TURBOPROP_x000D_
3102600-6 ENGINE A/C TURBOPROP_x000D_
3102600-5 ENGINE A/C TURBOPROP_x000D_
3102600-4 TURBOPROP ENG_x000D_
3102600-3 TURBOPROP ENG_x000D_
3102600-2 ENGINE A/C TURBOPROP_x000D_
3102600-12 ENGINE A/C TURBOPROP_x000D_
3102600-11 ENGINE A/C TURBOPROP_x000D_
3102600-10 ENGINE A/C TURBOPROP_x000D_
3102600-1 ENGINE A/C TURBOPROP_x000D_
896160-1 TURBOPROP ENG_x000D_
896160-6 TURBOPROP ENG_x000D_
896160-5 TURBOPROP ENG_x000D_
896160-4 TURBOPROP ENG_x000D_
896160-3 TURBOPROP ENG_x000D_
896160-2 TURBOPROP ENG_x000D_
4-164-000-05 PIPING AND ACCESSORIES_x000D_
3060002-1 POWER SECTION ASSY_x000D_
986003-1 POWER SECT_x000D_
70100010-1 ENGINE, AIRCRAFT TURBOPROP_x000D_
3103870-9 TURBOPROP ENGINE_x000D_
3103870-8 TURBOPROP ENGINE_x000D_
3103870-7 TURBOPROP ENGINE_x000D_
3103870-6 TURBOPROP ENGINE_x000D_
3103870-5 TURBOPROP ENGINE_x000D_
3103870-4 TURBOPROP ENGINE_x000D_
3103870-3 TURBOPROP ENGINE_x000D_
3103870-2 TURBOPROP ENGINE_x000D_
3103870-12 TURBOPROP ENGINE_x000D_
3103870-11 TURBOPROP ENGINE_x000D_
3103870-10 TURBOPROP ENGINE_x000D_
3103870-1 TURBOPROP ENGINE_x000D_
3072362-1 POWER SECTION_x000D_
4-164-000-06 Piping and Accessories_x000D_
LHR50040-02 DUMMY PART_x000D_
LHR50040-01 DUMMY PART_x000D_
3070002-1 POWER SECTION_x000D_
3072102-1 POWER SECTION ASSY_x000D_
3072102-8 POWER SECTION ASSY_x000D_
3072102-7 POWER SECTION ASSY_x000D_
3072102-6 POWER SECTION ASSY_x000D_
3072102-5 POWER SECTION ASSY_x000D_
3072102-4 POWER SECTION ASSY_x000D_
3072102-3 POWER SECTION ASSY_x000D_
3072102-2 POWER SECTION ASSY_x000D_
3072102-10 POWER SECTION ASSY_x000D_
3103700-9 TURBOPROP ENG_x000D_
3103700-8 TURBOPROP ENG_x000D_
3103700-7 TURBOPROP ENG_x000D_
3103700-6 TURBOPROP ENG_x000D_
3103700-5 ENGINE AIRCRAFT_x000D_
3103700-4 TURBOPROP ENG_x000D_
3103700-3 TURBOPROP ENG_x000D_
3103700-2 TURBOPROP ENG_x000D_
3103700-10 TURBOPROP ENG_x000D_
3103700-1 TURBOPROP ENG_x000D_
3103440-1 TURBOPROP ENG_x000D_
894980-2 TURBO PROP ENG_x000D_
894980-1 TURBO PROP ENG_x000D_
3103160-1 TURBOPROP ENG_x000D_
3101260-1 TURBOPROP ENG_x000D_
3072302-1 POWER SECTION ASSY_x000D_
869502-1 POWER SECTION_x000D_
3072302-8 POWER SECTION ASSY_x000D_
3072302-7 POWER SECTION ASSY_x000D_
3072302-6 POWER SECTION ASSY_x000D_
3072302-5 POWER SECTION ASSY_x000D_
3072302-4 POWER SECTION ASSY_x000D_
3072302-3 POWER SECTION ASSY_x000D_
3072302-2 POWER SECTION ASSY_x000D_
3072302-16 POWER SECTION ASSY_x000D_
3072302-15 POWER SECTION ASSY_x000D_
3072302-14 POWER SECTION ASSY_x000D_
3072302-11 POWER SECTION ASSY_x000D_
3101260-2 ENGINE AIRCRAFT TURBOPROP_x000D_
3073650-3 60PERCENT_x000D_
3073650-2 80PERCENT_x000D_
3073650-1 100PERCENT_x000D_
894872-4 POWER SECTION ASSY_x000D_
894872-3 POWER SECTION ASSY_x000D_
894872-2 POWER SECTION ASSY_x000D_
894872-1 POWER SECTION ASSY_x000D_
894820-2 ENGINE TURBOPROP_x000D_
894820-1 ENGINE TURBOPROP_x000D_
3742750-1 DUMMY PART_x000D_
968800-1 ENGINE ASSY_x000D_
896950-3 TURBOPROP ENG_x000D_
896950-2 TURBOPROP ENG_x000D_
896950-1 TURBOPROP ENG_x000D_
895754-2 POWER SECTION_x000D_
895754-1 POWER SECT ASSY_x000D_
3102190-1 TURBOPROP ENG_x000D_
3101300-1 ENGINE TURBO_x000D_
3102180-2 ENGINE AIRCRAFT TURBOPROP_x000D_
3102180-1 ENGINE AIRCRAFT TURBOPROP_x000D_
3101300-3 TURBOPROP ENG_x000D_
3101300-2 ENGINE TURBO_x000D_
865961-2 ENGINE ASSY_x000D_
865961-1 ENGINE ASSY_x000D_
3102190-2 TURBOPROP ENG_x000D_
896560-2 TURBOPROP ENG_x000D_
896560-1 TURBOPROP ENG_x000D_
869596-2 ENGINE ASSY_x000D_
869596-1 ENGINE ASSY_x000D_
3741800-2 JTDE ASSY_x000D_
3741800-1 JTDE ASSY_x000D_
4-164-000-02 PIPING AND ACCESSORIES_x000D_
3103310-8 TURBOPROP_x000D_
3103310-7 TURBOPROP_x000D_
3103310-6 TURBOPROP_x000D_
3103310-5 TURBOPROP_x000D_
3103310-4 TURBOPROP_x000D_
3103310-3 TURBOPROP_x000D_
3103310-2 TURBOPROP_x000D_
3103310-1 TURBOPROP_x000D_
3741600-2 DUMMY PART_x000D_
3741600-1 DUMMY PART_x000D_
3104150-1 INSTL ASSY ACCESS_x000D_
3104150-1 INSTL ASSY ACCESS_x000D_
3073102-1 POWER SECTION ASSY_x000D_
3108120-3 TURBOPROP ENG_x000D_
3108120-2 TURBOPROP ENG_x000D_
3108120-1 TURBOPROP ENG_x000D_
3108120-5 TURBOPROP ENG_x000D_
3108120-4 TURBOPROP ENG_x000D_
3108110-6 TURBOPROP ENGINE_x000D_
R3558100-3 DUMMY PART_x000D_
R3558100-2 DUMMY PART_x000D_
R3558100-1 DUMMY PART_x000D_
381039-2 ENGINE GAS TURB_x000D_
381039-1 ENGINE GAS TURB_x000D_
3103500-1 DEV-PART_x000D_
70060154-1 POWER SECTION ASSY_x000D_
896380-1 TURBO PROP ENG_x000D_
986702-1 DUMMY PART_x000D_
4-164-000-03 PIPING AND ACCESSORIES_x000D_
3102162-5 POWER SECTION ASSY_x000D_
3102162-4 POWER SECTION ASSY_x000D_
3102164-5 POWER SECTION ASSY_x000D_
3102162-3 POWER SECTION ASSY_x000D_
3102164-4 POWER SECTION ASSY_x000D_
3102162-2 POWER SECTION ASSY_x000D_
3102164-3 POWER SECTION ASSY_x000D_
3102162-1 POWER SECTION ASSY_x000D_
3102164-2 POWER SECTION ASSY_x000D_
3102164-1 POWER SECTION ASSY_x000D_
380925-1 ENGINE ASSY_x000D_
3060022-9 POWER SECTION ASSY_x000D_
3060022-8 POWER SECTION ASSY_x000D_
3060022-7 POWER SECTION ASSY_x000D_
3060022-6 POWER SECTION ASSY_x000D_
3060022-5 POWER SECTION ASSY_x000D_
3060022-4 POWER SECTION ASSY_x000D_
3060022-3 POWER SECTION ASSY_x000D_
3060022-26 POWER SECTION ASSY_x000D_
3060022-25 POWER SECTION ASSY_x000D_
3060022-24 POWER SECTION ASSY_x000D_
3060022-23 POWER SECTION ASSY_x000D_
3060022-22 POWER SECTION ASSY_x000D_
3060022-21 POWER SECTION ASSY_x000D_
3060022-20 POWER SECTION ASSY_x000D_
3060022-2 POWER SECTION ASSY_x000D_
3060022-19 POWER SECTION ASSY_x000D_
3060022-18 POWER SECTION ASSY_x000D_
3060022-17 POWER SECTION ASSY_x000D_
3060022-16 POWER SECTION ASSY_x000D_
3060022-15 POWER SECTION ASSY_x000D_
3060022-14 POWER SECTION ASSY_x000D_
3060022-13 POWER SECTION ASSY_x000D_
3060022-12 POWER SECTION ASSY_x000D_
3060022-11 POWER SECTION ASSY_x000D_
3060022-10 POWER SECTION ASSY_x000D_
3101630-2 TURBOPROP ENG_x000D_
3101630-1 TURBOPROP ENG_x000D_
3108180-2 ENGINE AIRCRAFT_x000D_
3108180-1 ENGINE AIRCRAFT_x000D_
894040-1 ENGINE TP_x000D_
894040-2 ENGINE ASSY_x000D_
3104190-9 INTLS ASSY ACCESS_x000D_
3104190-9 INTLS ASSY ACCESS_x000D_
3104190-8 INTLS ASSY ACCESS_x000D_
3104190-8 INTLS ASSY ACCESS_x000D_
3104190-7 INTLS ASSY ACCESS_x000D_
3104190-7 INTLS ASSY ACCESS_x000D_
3104190-6 INTLS ASSY ACCESS_x000D_
3104190-6 INTLS ASSY ACCESS_x000D_
3104190-5 INSTL ASSY ACCESS_x000D_
3104190-5 INSTL ASSY ACCESS_x000D_
3104190-4 INSTL ASSY ACCESS_x000D_
3104190-4 INSTL ASSY ACCESS_x000D_
3104190-3 INSTL ASSY ACCESS_x000D_
3104190-3 INSTL ASSY ACCESS_x000D_
3104190-2 INSTL ASSY ACCESS_x000D_
3104190-2 INSTL ASSY ACCESS_x000D_
3104190-10 INTLS ASSY ACCESS_x000D_
3104190-10 INTLS ASSY ACCESS_x000D_
3104190-1 INSTL ASSY ACCESS_x000D_
3104190-1 INSTL ASSY ACCESS_x000D_
3556620-1 DUMMY PART_x000D_
3556620-1 DUMMY PART_x000D_
70100170-1 ENGINE, AIRCRAFT, TURBOPROP_x000D_
3102670-1 TURBOPROP ENG_x000D_
3102520-6 TURBOPROP ENG_x000D_
3102520-5 TURBOPROP ENG_x000D_
3102520-4 TURBOPROP ENG_x000D_
3102520-3 TURBOPROP ENG_x000D_
3102520-2 TURBOPROP ENG_x000D_
3102520-1 TURBOPROP ENG_x000D_
3103370-2 LTA KIT_x000D_
3103370-1 TURBOPROP ENGINE_x000D_
3060092-6 POWER SECTION ASSY_x000D_
3103250-1 TURBOPROP ENG_x000D_
3103120-1 TURBOPROP ENG_x000D_
3108190-2 ENGINE, AIRCRAFT TURBOPROP_x000D_
3108190-1 ENGINE, AIRCRAFT TURBOPROP_x000D_
3102510-9 TURBOPROP ENG_x000D_
3102510-8 TURBOPROP ENG_x000D_
3102510-7 TURBOPROP ENG_x000D_
3102510-6 TURBOPROP ENG_x000D_
3102510-5 TURBOPROP ENG_x000D_
3102510-4 TURBOPROP ENG_x000D_
3102510-3 TURBOPROP ENG_x000D_
3102510-2 TURBOPROP ENG_x000D_
3102510-14 TURBOPROP ENG_x000D_
3102510-13 TURBOPROP ENG_x000D_
3102510-12 TURBOPROP ENG_x000D_
3102510-11 TURBOPROP ENG_x000D_
3102510-10 TURBOPROP ENG_x000D_
3102510-1 TURBOPROP ENG_x000D_
3101840-1 TURBOPROP ENG_x000D_
3102700-1 TURBOPROP ENG_x000D_
3102200-1 TURBOPROP ENG_x000D_
3102200-3 TURBOPROP ENG_x000D_
3102200-2 TURBOPROP ENG_x000D_
893401-1 ENGINE ASSY_x000D_
894042-1 POWER SECTION_x000D_
894042-9 POWER SECTION_x000D_
894042-8 POWER SECTION_x000D_
894042-7 POWER SECTION_x000D_
894042-6 POWER SECTION_x000D_
894042-5 POWER SECTION_x000D_
894042-4 POWER SECTION_x000D_
894042-3 POWER SECTION_x000D_
894042-2 POWER SECTION_x000D_
894042-12 POWER SECTION_x000D_
894042-11 POWER SECTION_x000D_
894042-10 POWER SECTION_x000D_
3102970-1 TURBOPROP ENG_x000D_
3104170-3 INSTL ASSY ACCESS_x000D_
3104170-3 INSTL ASSY ACCESS_x000D_
3104170-2 INSTL ASSY ACCESS_x000D_
3104170-2 INSTL ASSY ACCESS_x000D_
3104170-1 INSTL ASSY ACCESS_x000D_
3104170-1 INSTL ASSY ACCESS_x000D_
3073002-1 POWER SECTION ASSY_x000D_
3073002-3 POWER SECTION ASSY_x000D_
3073002-2 POWER SECTION ASSY_x000D_
3081100-7 TURBOFAN ENG_x000D_
3081100-7 TURBOFAN ENG_x000D_
3081100-5 TURBOFAN ENG_x000D_
3081100-5 TURBOFAN ENG_x000D_
3081100-4 TURBOFAN ENG_x000D_
3081100-4 TURBOFAN ENG_x000D_
3081100-3 TURBOFAN ENG_x000D_
3081100-3 TURBOFAN ENG_x000D_
3081100-2 TURBOFAN ENG_x000D_
3081100-2 TURBOFAN ENG_x000D_
3081100-13 TURBOFAN ENG_x000D_
3081100-13 TURBOFAN ENG_x000D_
3081100-1 TURBOFAN ENG_x000D_
3081100-1 TURBOFAN ENG_x000D_
3073402-1 POWER SECTION ASSY_x000D_
3073402-4 POWER SECTION ASSY_x000D_
3073402-3 POWER SECTION ASSY_x000D_
3073402-2 POWER SECTION ASSY_x000D_
3071302-3 DUMMY PART_x000D_
3071302-2 POWER SECTION_x000D_
3071302-1 POWER SECTION_x000D_
4-164-000-04 PIPING AND ACCESSORIES_x000D_
</t>
  </si>
  <si>
    <t>PHX 431-41, PHX AS900, PHX TFE731-2/3/4/5, PHX TFE731-20/40/60, PHX TPE331</t>
  </si>
  <si>
    <t>150 hr engine test
1000 actuation cycles</t>
  </si>
  <si>
    <t>868889-1_GENERAL ATOMICS AERONAUTICAL SYSTEM_Class I_NOTIFICATION_Class II_NOTIFICATION
3060000-4_DASSAULT AVIATION_Class I_NOTIFICATION_Class II_NOTIFICATION
4-007-000-03_INTERMOUNTAIN TURBINE SERVICES INC_Class I_NONE_Class II_NONE
3062075-1_LEARJET INC_Class I_APPROVAL_Class II_NOTIFICATION
4-007-000-05_EAGLE COPTERS MAINTENANCE LTD_Class I_NONE_Class II_NONE</t>
  </si>
  <si>
    <t xml:space="preserve">896162-6 POWER SECT ASSY_x000D_
896162-5 POWER SECT ASSY_x000D_
896162-4 POWER SECT ASSY_x000D_
896162-3 POWER SECT ASSY_x000D_
896162-2 POWER SECT ASSY_x000D_
896162-1 POWER SECT ASSY_x000D_
3102865-8 GEARBOX ASSEMBLY TURBOPROP ENGINE_x000D_
3102865-7 GEARBOX ASSEMBLY TURBOPROP ENGINE_x000D_
3102865-6 GEARBOX ASSEMBLY TURBOPROP ENGINE_x000D_
3102865-4 GEARBOX ASSEMBLY TURBOPROP ENGINE_x000D_
3102865-3 GEARBOX ASSEMBLY TURBOPROP ENGINE_x000D_
3102865-28 GEARBOX ASSEMBLY TURBOPROP ENGINE_x000D_
3102865-27 GEARBOX ASSEMBLY TURBOPROP ENGINE_x000D_
3102865-22 GEARBOX ASSEMBLY TURBOPROP ENGINE_x000D_
3102865-21 GEARBOX ASSEMBLY TURBOPROP ENGINE_x000D_
3102865-20 GEARBOX ASSEMBLY TURBOPROP ENGINE_x000D_
3102865-19 GEARBOX ASSEMBLY TURBOPROP ENGINE_x000D_
3102865-16 GEARBOX ASSEMBLY TURBOPROP ENGINE_x000D_
3102865-15 GEARBOX ASSEMBLY TURBOPROP ENGINE_x000D_
3102865-14 GEARBOX ASSEMBLY TURBOPROP ENGINE_x000D_
3102865-12 GEARBOX ASSEMBLY TURBOPROP ENGINE_x000D_
3102865-11 GEARBOX ASSEMBLY TURBOPROP ENGINE_x000D_
3102865-10 GEARBOX ASSEMBLY TURBOPROP ENGINE_x000D_
3102865-1 GEARBOX ASSEMBLY TURBOPROP ENGINE_x000D_
894100-1 POWER SECTION_x000D_
894100-5 POWER SECTION_x000D_
894100-4 POWER SECTION_x000D_
894100-2 POWER SECTION_x000D_
3102865-30 GEARBOX ASSEMBLY TURBOPROP ENGINE_x000D_
894542-5 POWER SECT.ASSY_x000D_
894542-4 POWER SECT.ASSY_x000D_
894542-3 POWER SECT.ASSY_x000D_
894542-2 POWER SECT.ASSY_x000D_
894542-1 POWER SECT.ASSY_x000D_
895722-9 DUMMY PART_x000D_
895722-8 DUMMY PART_x000D_
895722-7 DUMMY PART_x000D_
895722-6 POWER SECTION_x000D_
895722-5 POWER SECTION_x000D_
895722-4 POWER SECTION_x000D_
895722-3 POWER SECTION_x000D_
895722-2 POWER SECTION_x000D_
895722-12 DUMMY PART_x000D_
895722-11 DUMMY PART_x000D_
895722-10 DUMMY PART_x000D_
895722-1 POWER SECTION_x000D_
3101622-2 POWER SECTION_x000D_
3101622-1 POWER SECTION_x000D_
868936-1 POWER SECT.ASSY_x000D_
3101792-2 POWER SECTION_x000D_
3101792-1 POWER SECTION_x000D_
3102161-9 INSTL KIT PWR_x000D_
3102161-8 INSTL KIT PWR_x000D_
3102161-6 INSTL KIT PWR_x000D_
3102161-5 INSTL KIT PWR_x000D_
3102161-4 INSTL KIT PWR_x000D_
3102161-3 INSTL KIT PWR_x000D_
3102161-10 INSTL KIT PWR_x000D_
3102161-1 INSTL KIT PWR_x000D_
894822-4 POWER SECTION_x000D_
894822-3 POWER SECTION_x000D_
894822-2 POWER SECTION_x000D_
894822-1 POWER SECT ASSY_x000D_
893402-1 POWER SECT.ASSY_x000D_
893252-1 POWER SECT ASSY_x000D_
3103627-1 GEARBOX ASSY_x000D_
893132-1 POWER SECT.ASSY_x000D_
3102000-1 ENGINE ACFT_x000D_
869831-8 POWER SECT ASSY_x000D_
869831-7 POWER SECT.ASSY_x000D_
869831-6 POWER SECT.ASSY_x000D_
869831-5 POWER SECT.ASSY_x000D_
869831-4 POWER SECT.ASSY_x000D_
869831-3 POWER SECT ASSY_x000D_
869831-2 POWER SECT ASSY_x000D_
869831-1 POWER SECT ASSY_x000D_
3102865-31 GEARBOX ASSEMBLY, TURBOPROP ENGINE_x000D_
869597-1 POWER SECT.ASSY_x000D_
869502-1 POWER SECTION_x000D_
869482-1 SECTION ASSY_x000D_
895754-2 POWER SECTION_x000D_
895754-1 POWER SECT ASSY_x000D_
3102162-5 POWER SECTION ASSY_x000D_
3102162-4 POWER SECTION ASSY_x000D_
3102162-3 POWER SECTION ASSY_x000D_
3102164-3 POWER SECTION ASSY_x000D_
3102162-1 POWER SECTION ASSY_x000D_
3102164-1 POWER SECTION ASSY_x000D_
3103370-2 LTA KIT_x000D_
3103370-1 TURBOPROP ENGINE_x000D_
894042-1 POWER SECTION_x000D_
894042-9 POWER SECTION_x000D_
894042-8 POWER SECTION_x000D_
894042-7 POWER SECTION_x000D_
894042-6 POWER SECTION_x000D_
894042-5 POWER SECTION_x000D_
894042-4 POWER SECTION_x000D_
894042-3 POWER SECTION_x000D_
894042-2 POWER SECTION_x000D_
894042-12 POWER SECTION_x000D_
894042-11 POWER SECTION_x000D_
894042-10 POWER SECTION_x000D_
3102970-1 TURBOPROP ENG_x000D_
</t>
  </si>
  <si>
    <t>FAIR
ATP
5000 cycle endurance test</t>
  </si>
  <si>
    <t xml:space="preserve">3613828-1 INSTL PLMB AND ELEC_x000D_
3614556-1 INSTL PLMB AND ELEC_x000D_
3614555-1 INSTL PLMB AND ELEC_x000D_
3616348-1 PLUMBING AND ELEC ASSY_x000D_
698081-2 PLUMBING INSTL_x000D_
698081-1 PLUMBING INSTL_x000D_
695775-1 PLUMBING INSTL_x000D_
3609905-1 PLMB AND ELEC INSTL_x000D_
3616349-1 PLUMBING AND ELEC ASSY_x000D_
3610577-1 DUMMY PART_x000D_
969089-1 PLUMBING INSTL_x000D_
3610557-1 PLMB AND ELEC INSTL_x000D_
969235-1 PLUMBING INSTL_x000D_
3614557-1 INSTL PLMB AND ELEC_x000D_
695163-1 PLUMBING INSTL GTRB_x000D_
3613349-1 PLUMBING AND ELEC ASSY_x000D_
3613348-1 PLUMBING AND ELEC ASSY_x000D_
</t>
  </si>
  <si>
    <t>PHX 85, PHX 85/95/100</t>
  </si>
  <si>
    <t xml:space="preserve">WE3616727-2 PLUMBING AND ELEC ASSY_x000D_
70721408-2 PLUMBING AND ELECTRICAL ASSEMBLY_x000D_
70721408-1 PLUMBING AND ELECTRICAL ASSEMBLY_x000D_
WE3616727-1 PLUMBING AND ELEC ASSY_x000D_
WE3618273-1 PLUMBING AND ELECTRICAL ASSEMBLY, RE220 GVI_x000D_
WE3616568-2 PLUMBING AND ELECTRICAL ASSEMBLY, RE220_x000D_
WE3616568-1 PLUMBING AND ELEC ASSY_x000D_
WE3617905-1 PLUMBING_x000D_
</t>
  </si>
  <si>
    <t>&gt; FTR in accordance with drawing note 10
&gt; New ASL 3883842-2 needs to be released
&gt; Full FAIR required</t>
  </si>
  <si>
    <t>WE3800700-1_GULFSTREAM AEROSPACE CORP_Class I_APPROVAL_Class II_CONCURRENCE
70721406-1_GULFSTREAM AEROSPACE CORP_Class I_APPROVAL_Class II_CONCURRENCE
WE3800836-1_GULFSTREAM AEROSPACE CORP_Class I_APPROVAL_Class II_CONCURRENCE</t>
  </si>
  <si>
    <t xml:space="preserve">2780227-4 GROUND CHECKOUT MODULE ASSY, RAM AIR TURBINE_x000D_
2780227-3 GROUND CHECKOUT MODULE ASSY, RAM AIR TURBINE_x000D_
2780227-2 GROUND CHECKOUT MODULE ASSY, RAM AIR TURBINE_x000D_
2780227-1 GROUND CHECKOUT MODULE ASSY, RAM AIR TURBINE_x000D_
67400323-1 MODULE ASSEMBLY, GROUND CHECKOUT_x000D_
67400323-1T MODULE ASSEMBLY, GROUND CHECKOUT_x000D_
</t>
  </si>
  <si>
    <t>TOR B777X GCM</t>
  </si>
  <si>
    <t>Schindler, Wayne</t>
  </si>
  <si>
    <t xml:space="preserve">FAIR, Verification Matrix
Definitely I would say a FAIR is required, per ISC requirements. I do not know what a LAIR is.
As far as additional testing, all the requirements are included in the source control drawing for each part. The new supplier should create a verification matrix. Typically, they can use similarity, analysis, or test, but they would need to determine that and send us a qualification plan for approval. Given that these parts are critical for GCM function, I would also recommend some functional checks on the GCM (running an ATP) prior to approving the new parts.
</t>
  </si>
  <si>
    <t>2780226-3_BOEING COMMERCIAL AIRPLANES_Class I_APPROVAL_Class II_NOTIFICATION
67400322-1_BOEING COMMERCIAL AIRPLANES_Class I_APPROVAL_Class II_NOTIFICATION</t>
  </si>
  <si>
    <t xml:space="preserve">2780227-4 GROUND CHECKOUT MODULE ASSY, RAM AIR TURBINE_x000D_
</t>
  </si>
  <si>
    <t>TOR B777</t>
  </si>
  <si>
    <t xml:space="preserve">FAIR, Verification Matrix
definitely I would say a FAIR is required, per ISC requirements. I do not know what a LAIR is.
As far as additional testing, all the requirements are included in the source control drawing for each part. The new supplier should create a verification matrix. Typically, they can use similarity, analysis, or test, but they would need to determine that and send us a qualification plan for approval. Given that these parts are critical for GCM function, I would also recommend some functional checks on the GCM (running an ATP) prior to approving the new parts.
</t>
  </si>
  <si>
    <t>2780226-3_BOEING COMMERCIAL AIRPLANES_Class I_APPROVAL_Class II_NOTIFICATION</t>
  </si>
  <si>
    <t xml:space="preserve">897110-1 FUEL CONTROL ASSEMBLY TURBOPROP ENGINE_x000D_
897110-9 FUEL CONTROL ASSEMBLY TURBOPROP ENGINE_x000D_
897110-8 FUEL CONTROL ASSEMBLY TURBOPROP ENGINE_x000D_
897110-24 FUEL CONTROL ASSEMBLY TURBOPROP ENGINE_x000D_
897110-23 FUEL CONTROL ASSSEMBLY TURBOPROP ENGINE_x000D_
897110-22 FUEL CONTROL ASSEMBLY  TURBOPROP ENGINE_x000D_
897110-21 FUEL CONTROL ASSEMBLY TURBOPROP ENGINE_x000D_
897110-20 FUEL CONTROL ASSEMBLY TURBOPROP ENGINE_x000D_
897110-2 FUEL CONTROL ASSEMBLY TURBOPROP ENGINE_x000D_
897110-19 FUEL CONTROL ASSEMBLY TURBOPROP ENGINE_x000D_
897110-18 FUEL CONTROL ASSEMBLY TURBOPROP ENGINE_x000D_
897110-17 FUEL CONTROL ASSEMBLY TURBOPROP ENGINE_x000D_
897110-16 FUEL CONTROL ASSEMBLY TURBOPROP ENGINE_x000D_
897110-15 FUEL CONTROL ASSEMBLY TURBOPROP ENGINE_x000D_
897110-14 FUEL CONTROL ASSEMBLY TURBOPROP ENGINE_x000D_
897110-13 FUEL CONTROL ASSEMBLY TURBOPROP ENGINE_x000D_
897110-12 FUEL CONTROL ASSEMBLY TURBOPROP ENGINE_x000D_
897110-11 FUEL CONTROL ASSEMBLY TURBOPROP ENGINE_x000D_
897110-10 FUEL CONTROL ASSEMBLY TURBOPROP ENGINE_x000D_
</t>
  </si>
  <si>
    <t xml:space="preserve">130539-2 CONTROL UNIT ASSEMBLY CABIN AIR PRESSURE_x000D_
</t>
  </si>
  <si>
    <t>TUC CASA, TUC TAILWIND</t>
  </si>
  <si>
    <t xml:space="preserve">Cronin, William (Platform COE) </t>
  </si>
  <si>
    <t>130544-1_AIRBUS DEFENCE AND SPACE SA_Class I_NONE_Class II_NONE</t>
  </si>
  <si>
    <t xml:space="preserve">103833-6 VALVE ASSY_x000D_
103833-5 VALVE ASSY_x000D_
</t>
  </si>
  <si>
    <t>TUC COMPONENTS, TUC GV CPCS</t>
  </si>
  <si>
    <t xml:space="preserve">Dipaola, Christine (CS COE) </t>
  </si>
  <si>
    <t xml:space="preserve">The new supplier will have to meet every requirement of the SCD and provide a requirements compliance report.
In addition we(Honeywell)will have to acquire a few (3 to 4)development units to conduct vibrations, salt fog and humidity tests in accordance with the end unit’s intended application requirements in accordance with the customer’s procurement specification. These tasks may require 4 to 6 months and ROM NRE in the amount of  $25-$30K.
The common failures with the solenoids are known to beat lower ends of voltages of the spec requirements and at higher ends of  temperature requirements. The other issues results from not meeting the  leakage requirements and excessive corrosion during the salt fog/humidity testing
</t>
  </si>
  <si>
    <t>103928-2_GULFSTREAM AEROSPACE CORP_Class I_APPROVAL_Class II_CONCURRENCE
103928-1_GULFSTREAM AEROSPACE CORP_Class I_APPROVAL_Class II_CONCURRENCE</t>
  </si>
  <si>
    <t xml:space="preserve">2217889-1 _x000D_
103783-3 VALVE ASSY, SAFETY_x000D_
103783-2 SAFETY VALVE_x000D_
103783-1 SAFETY VALVE_x000D_
103655-4 _x000D_
103699-1 VALVE ASSY_x000D_
103665-4 VALVE ASSY_x000D_
103665-3 VALVE ASSY_x000D_
103665-2 VALVE ASSY_x000D_
103665-1 VALVE ASSY_x000D_
2217650-6 VALVE ASSY_x000D_
2217650-5 VALVE ASSY_x000D_
2217650-4 VALVE ASSY_x000D_
2217650-3 VALVE ASSY_x000D_
2217650-2 VALVE ASSY_x000D_
2217650-1 VALVE ASSY_x000D_
2118944-1 _x000D_
103677-4 VALVE ASSY_x000D_
103677-3 VAVLE ASSY_x000D_
103677-2 VALVE ASSY_x000D_
103677-1 VALVE ASSY_x000D_
103709-6 VALVE ASSY_x000D_
103709-5 VALVE ASSY_x000D_
103709-4 VALVE ASSY_x000D_
103709-3 VALVE ASSY_x000D_
103709-2 VALVE ASSY_x000D_
103709-1 VALVE ASSY_x000D_
103745-3 VALVE ASSY_x000D_
103745-2 VALVE ASSY_x000D_
</t>
  </si>
  <si>
    <t>103782-2_A J WALTER AVIATION LTD_Class I_APPROVAL_Class II_NONE
103698-1_INDONESIAN AEROSPACE ACS_Class I_NONE_Class II_NONE
103664-2_BOMBARDIER INC_Class I_APPROVAL_Class II_NOTIFICATION
103664-1_A J WALTER AVIATION LTD_Class I_APPROVAL_Class II_NONE</t>
  </si>
  <si>
    <t xml:space="preserve">3215395-8 VALVE ASSEMBLY, MODULATING AND SHUTOFF_x000D_
3215395-7 VALVE ASSEMBLY, MODULATING AND SHUTOFF_x000D_
3215395-6 VALVE ASSEMBLY, MODULATING AND SHUTOFF_x000D_
3215395-5 VALVE ASSEMBLY, MODULATING AND SHUTOFF_x000D_
3215395-4 VALVE ASSEMBLY, MODULATING AND SHUTOFF_x000D_
3215395-3 VALVE ASSEMBLY, MODULATING AND SHUTOFF_x000D_
3215395-2 VALVE ASSEMBLY, MODULATING AND SHUTOFF_x000D_
3215395-1 VALVE ASSEMBLY, MODULATING AND SHUTOFF_x000D_
</t>
  </si>
  <si>
    <t xml:space="preserve">TMP BOEING LEGACY, , </t>
  </si>
  <si>
    <t xml:space="preserve">
3505920-9_BOEING COMMERCIAL AIRPLANES_Class I_APPROVAL_Class II_NOTIFICATION
3505920-9_BOEING COMMERCIAL AIRPLANES_Class I_APPROVAL_Class II_NOTIFICATION
</t>
  </si>
  <si>
    <t xml:space="preserve">126843-2 ACTUATOR ASSEMBLY, VANE DIFFUSER_x000D_
126843-1 ACTUATOR ASSEMBLY, VANE DIFFUSER_x000D_
</t>
  </si>
  <si>
    <t>TMP ENGINES LEGACY</t>
  </si>
  <si>
    <t>3238473-1_STANDARD AERO ALLIANCE INC_Class I_APPROVAL_Class II_NONE</t>
  </si>
  <si>
    <t xml:space="preserve">540-1797-5 VALVE, BLEED SOLENDID OPERATED ASSY (MAIN)_x000D_
540-1797-4 VALVE, BLEED SOLENDID OPERATED ASSY (MAIN)_x000D_
540-1797-1 VALVE, BLEED SOLENDID OPERATED ASSY (MAIN)_x000D_
540-1955-3 VALVE,BLEED SOLENOID_x000D_
540-1955 VLV,BLD SOL OPER GA_x000D_
</t>
  </si>
  <si>
    <t xml:space="preserve">TMP AS900, , </t>
  </si>
  <si>
    <t>3030002-2_GULFSTREAM AEROSPACE CORP_Class I_APPROVAL_Class II_CONCURRENCE
70040119-1_EMBRAER SA_Class I_APPROVAL_Class II_APPROVAL
70041011-1_CESSNA_Class I_NOTIFICATION_Class II_NOTIFICATION
3030002-2_GULFSTREAM AEROSPACE CORP_Class I_APPROVAL_Class II_CONCURRENCE
70040119-1_EMBRAER SA_Class I_APPROVAL_Class II_APPROVAL
70041011-1_CESSNA_Class I_NOTIFICATION_Class II_NOTIFICATION</t>
  </si>
  <si>
    <t xml:space="preserve">540-1799-5 VALVE, BLEED SOLENOID OPERATED ASSEMBLY (TRIM)_x000D_
540-1799-4 VALVE, BLEED SOLENOID OPERATED ASSEMBLY (TRIM)_x000D_
540-1799-1 VALVE, BLEED SOLENOID OPERATED ASSEMBLY (TRIM)_x000D_
540-1958-3 VALVE,BLEED SOLENOID ASSY_x000D_
540-1958 VLV,BLD SOL OPER GA_x000D_
</t>
  </si>
  <si>
    <t xml:space="preserve">3283094-34 KIT, LOCK SYSTEM, TRAS_x000D_
3283094-32 KIT, LOCK SYSTEM, TRAS_x000D_
</t>
  </si>
  <si>
    <t>3283094-34_MIDDLE RIVER AIRCRAFT SYSTEMS INC_Class I_APPROVAL_Class II_APPROVAL</t>
  </si>
  <si>
    <t xml:space="preserve">3051001-4 INSTL ENG ACCESS_x000D_
3051001-3 INSTL ENG ACCESS_x000D_
3051002-1 DUMMY PART_x000D_
</t>
  </si>
  <si>
    <t>PHX CFE738, PHX VARIOUS</t>
  </si>
  <si>
    <t xml:space="preserve">282RA0002-2 FUEL SYSTEM ASSY RH_x000D_
282RA0001-2 FUEL ASSY INSTLN, LH_x000D_
</t>
  </si>
  <si>
    <t>PHX TFE731-50</t>
  </si>
  <si>
    <t>3051203-2_CESSNA AIRCRAFT CO_Class I_NONE_Class II_NONE</t>
  </si>
  <si>
    <t xml:space="preserve">2780227-4 GROUND CHECKOUT MODULE ASSY, RAM AIR TURBINE_x000D_
2780227-3 GROUND CHECKOUT MODULE ASSY, RAM AIR TURBINE_x000D_
</t>
  </si>
  <si>
    <t>TOR B777 RAT/GCM</t>
  </si>
  <si>
    <t xml:space="preserve">3215303-5 VALVE ASSEMBLY, HPSOV/PRSOV_x000D_
3215303-4 VALVE ASSEMBLY, HPSOV/PRSOV_x000D_
3215303-3 VALVE ASSEMBLY, HPSOV/PRSOV_x000D_
M0D3215302-4 VALVE_x000D_
</t>
  </si>
  <si>
    <t>3215302-5_BOEING COMMERCIAL AIRPLANES_Class I_APPROVAL_Class II_NOTIFICATION
3215302-4_GE AIRCRAFT ENGINE SERVICES LTD_Class I_NONE_Class II_NONE</t>
  </si>
  <si>
    <t xml:space="preserve">3215303-5 VALVE ASSEMBLY, HPSOV/PRSOV_x000D_
3215303-4 VALVE ASSEMBLY, HPSOV/PRSOV_x000D_
</t>
  </si>
  <si>
    <t>TMP B777 VALVES, TMP DETL-ASSY-PSC DISTRIBUTION</t>
  </si>
  <si>
    <t xml:space="preserve">3291184-4 VALVE ASSEMBLY,BLEED AIR_x000D_
3291184-3 VALVE ASSEMBLY, BLEED AIR_x000D_
3291184-2 VALVE ASSEMBLY, BLEED AIR_x000D_
3291184-1 VALVE ASSEMBLY, BLEED AIR_x000D_
3291186-5 VALVE ASSEMBLY, CLEARANCE, HIGH PRESSURE TURBINE_x000D_
3291682-6 VALVE ASSEMBLY, HIGH PRESSURE TURBINE_x000D_
3291186-7 VALVE ASSEMBLY, CLEARANCE, HIGH PRESSURE TURBINE_x000D_
63216107-1 VALVE ASSEMBLY, HIGH PRESSURE, 6.00 INCH DIAMETER_x000D_
63004517-1 HOUSING ASSEMBLY, SHAFT SEAL_x000D_
3216031-6 VALVE ASSEMBLY, HIGH PRESSURE 6.00 INCH DIAMETER_x000D_
3216031-2 VALVE ASSEMBLY, HIGH PRESSURE, FLIGHT TEST INSTRUMENTED_x000D_
3291186-6 VALVE ASSEMBLY, CLEARANCE, HIGH PRESSURE TURBINE_x000D_
63216177-1 VALVE ASSEMBLY, VPRSOV, 3.00 INCH DIAMETER_x000D_
63216177-1 VALVE ASSEMBLY, VPRSOV, 3.00 INCH DIAMETER_x000D_
3291186-3 VALVE ASSEMBLY, CLEARANCE_x000D_
3291186-1 VALVE ASSEMBLY, CLEARANCE_x000D_
3291680-1 VALVE ASSEMBLY,_x000D_
3291682-7 VALVE ASSEMBLY, HIGH PRESSURE TURBINE_x000D_
3291682-5 VALVE ASSY, HIGH PRESSURE TURBINE_x000D_
3291682-8 VALVE ASSEMBLY, HIGH PRESSURE TURBINE_x000D_
3291682-4 VALVE ASSY, HIGH_x000D_
3291682-3 VALVE ASSY,HIGH PRESS_x000D_
3291680-4 VALVE ASSEMBLY, BLEED AIR, TRANSIENT_x000D_
3291680-3 VALVE ASSY BLEED AIR_x000D_
3291680-2 VALVE ASSEMBLY,_x000D_
3216031-5 VALVE ASSEMBLY, HIGH PRESSURE, FLIGHT TEST INSTRUMENTED_x000D_
3216031-4 VALVE ASSEMBLY, HIGH PRESSURE, 6.00 INCH DIAMETER_x000D_
3216031-1 VALVE ASSY, HIGH PRESSURE_x000D_
3216031-7 VALVE ASSEMBLY, HIGH PRESSURE, FLIGHT TEST INSTRUMENTED_x000D_
3216031-3 VALVE ASSEMBLY, HIGH PRESSURE, FLIGHT TEST INSTRUMENTED_x000D_
3291186-4 VALVE ASSEMBLY, CLEARANCE_x000D_
3291390-4 VALVE ASSEMBLY, BLEED AIR, TRANSIENT_x000D_
3291390-3 VALVE ASSEMBLY, BLEED AIR, TRANSIENT_x000D_
3291390-2 VALVE ASSEMBLY, BLEED AIR, TRANSIENT_x000D_
3291390-1 VALVE ASSEMBLY, BLEED AIR, TRANSIENT_x000D_
3291186-2 VALVE ASSEMBLY, CLEARANCE_x000D_
63292237-1 VALVE ASSEMBLY_x000D_
63292237-1 VALVE ASSEMBLY_x000D_
63292237-1 VALVE ASSEMBLY_x000D_
63292237-1 VALVE ASSEMBLY_x000D_
3291682-1 VALVE ASSY_x000D_
3216031-6 VALVE ASSEMBLY, HIGH PRESSURE 6.00 INCH DIAMETER_x000D_
</t>
  </si>
  <si>
    <t>Robb, Scott D</t>
  </si>
  <si>
    <t>3291184-2_GE AIRCRAFT ENGINE SERVICES LTD_Class I_NONE_Class II_NONE
3291682-6_GE AVIATION_Class I_APPROVAL_Class II_APPROVAL
3291186-7_GE AVIATION_Class I_APPROVAL_Class II_APPROVAL
3291186-6_GE AVIATION_Class I_APPROVAL_Class II_APPROVAL
3291682-7_GE AVIATION_Class I_NONE_Class II_NONE
3291682-5_GE AVIATION_Class I_NONE_Class II_NONE
3291680-4_GE AVIATION_Class I_NONE_Class II_NONE
3291680-3_GE AVIATION_Class I_NONE_Class II_NONE
3291390-4_GE AVIATION_Class I_APPROVAL_Class II_APPROVAL
3291390-3_GE AVIATION_Class I_APPROVAL_Class II_APPROVAL
3291390-1_AJW AVIATION LTD_Class I_NONE_Class II_NONE</t>
  </si>
  <si>
    <t xml:space="preserve">540-0559-3 VALVE, ANTI-ICING ASSY_x000D_
540-1615-1 VALVE, ANTI-ICING ASSEMBLY_x000D_
540-1615 VALVE, ANTI-ICING ASSEMBLY_x000D_
R540-0406-3 REPAIR KIT_x000D_
540-1615-2 VALVE, ANTI-ICING ASSEMBLY_x000D_
</t>
  </si>
  <si>
    <t>TMP PW530A, TMP PW545</t>
  </si>
  <si>
    <t>540-0589-1_AIR PARTS &amp; SUPPLY CO_Class I_NONE_Class II_NONE
540-0406-5_PRATT &amp; WHITNEY CANADA CORP_Class I_APPROVAL_Class II_CONCURRENCE
540-0406-6_PRATT &amp; WHITNEY CANADA CORP_Class I_APPROVAL_Class II_CONCURRENCE</t>
  </si>
  <si>
    <t xml:space="preserve">R540-0774-1 REPAIR KIT_x000D_
540-0773 VALVE, AIR MOD, N.O. SINGLE LEVER ASSEMBLY_x000D_
540-0592 VALVE, AIR MOD, N.O. DOUBLE LEVER ASSEMBLY_x000D_
</t>
  </si>
  <si>
    <t>y</t>
  </si>
  <si>
    <t xml:space="preserve">3214553-6 VALVE ASSEMBLY, PRESSURE REGULATOR AND SHUTOFF_x000D_
3214553-7 VALVE ASSEMBLY, PRESSURE REGULATOR AND SHUTOFF_x000D_
3214447-5 VALVE ASSEMBLY, HIGH STAGE_x000D_
3214447-4 VALVE ASSEMBLY, HIGH STAGE_x000D_
3214447-3 VALVE ASSEMBLY, HIGH STAGE_x000D_
3214553-5 VALVE ASSEMBLY, PRESSURE REGULATOR AND SHUTOFF_x000D_
</t>
  </si>
  <si>
    <t>TMP B737</t>
  </si>
  <si>
    <t xml:space="preserve">63001090-1_ST AEROSPACE SYSTEMS PTE LTD_Class I_NONE_Class II_NONE
</t>
  </si>
  <si>
    <t xml:space="preserve">83E11-2 VALVE, ANTI-ICING_x000D_
540-0510-1 RING ASSEMBLY COATED_x000D_
83E11-1 VALVE, ANTI-ICING_x000D_
</t>
  </si>
  <si>
    <t>TMP A330-200, TMP A330-300, TMP G450, TMP GIV</t>
  </si>
  <si>
    <t>3215892-1_GULFSTREAM AEROSPACE CORP_Class I_APPROVAL_Class II_CONCURRENCE
65E63-2_SHORT BROTHERS PLC_Class I_APPROVAL_Class II_NOTIFICATION</t>
  </si>
  <si>
    <t xml:space="preserve">13E75-5 GENERAL ASSY_x000D_
13E75-3 HEAT EXCH ASSY_x000D_
13E75-2 HEAT EXCH ASSY_x000D_
13E75-1 HEAT EXCH ASSY_x000D_
13E75(S-5 GENERAL ASSY_x000D_
67400241-1 HX ASSY, HYDRAULIC_x000D_
2222193-1 HEAT EXCHANGER ASSY, HYDRAULIC_x000D_
13E75SYN(S-5 VALVE ASSY,HX, HYDRAULIC_x000D_
10E72-1 HEAT EXCHANGER_x000D_
</t>
  </si>
  <si>
    <t>67400240-1_SIKORSKY AIRCRAFT_Class I_APPROVAL_Class II_CONCURRENCE
2222192-1-1_SIKORSKY COMMERCIAL INC SCI_Class I_APPROVAL_Class II_CONCURRENCE</t>
  </si>
  <si>
    <t xml:space="preserve">2-063-650-01 VALVE AND FILTER ASS_x000D_
</t>
  </si>
  <si>
    <t xml:space="preserve">2-063-650-02 O/S FUEL SHUTOFF AND F_x000D_
2-203-810-01 FADEC CONVERSION KIT_x000D_
</t>
  </si>
  <si>
    <t>2-303-901-01_VECTOR AEROSPACE ENGINE SERVICES UK_Class I_NONE_Class II_NONE</t>
  </si>
  <si>
    <t xml:space="preserve">2704531-1 STATOR ASSY_x000D_
2713671-1 STATOR OUTL P.M_x000D_
2704551-1 STATOR ASSY_x000D_
2713661-1 STATOR P.M._x000D_
</t>
  </si>
  <si>
    <t>TOR B757-300 RR, TOR B777 RR</t>
  </si>
  <si>
    <t>Faust, Mike (MCOE)</t>
  </si>
  <si>
    <t>2704550-1_ROLLS ROYCE PLC_Class I_APPROVAL_Class II_APPROVAL</t>
  </si>
  <si>
    <t xml:space="preserve">3283094-35 KIT, LOCK SYSTEM, TRAS_x000D_
3283094-33 KIT, LOCK SYSTEM, TRAS,_x000D_
</t>
  </si>
  <si>
    <t>3283094-35_MIDDLE RIVER AIRCRAFT SYSTEMS INC_Class I_APPROVAL_Class II_APPROVAL</t>
  </si>
  <si>
    <t xml:space="preserve">3050007-1 DUMMY PART_x000D_
3050006-4 ENGINE POWER GROUP - TURBOFAN CFE738-1_x000D_
3050006-3 ENGINE POWER GROUP - TURBOFAN CFE738-1_x000D_
3050006-2 ENGINE POWER GROUP - TURBOFAN CFE738-1_x000D_
</t>
  </si>
  <si>
    <t xml:space="preserve">3800455-7 ENGINE ASSEMBLY, GAS TURBINE - GTCP 331-350 (C)_x000D_
3800455-9 ENGINE ASSEMBLY, GAS TURBINE - GTCP 331-350 (C)_x000D_
3800455-8 ENGINE ASSEMBLY, GAS TURBINE GTCP 331-350 (C)_x000D_
</t>
  </si>
  <si>
    <t xml:space="preserve">3800761-1 ENGINE ASSEMBLY GAS TURBINE PNEUMATIC AND SHAFT POWER_x000D_
3800711-1 ENGINE ASSEMBLY GAS TURBINE PNEUMATIC AND SHAFT POWER_x000D_
3800589-1 ENGINE ASSEMBLY, GAS TURBINE_x000D_
3800711-2 ENGINE ASSEMBLY GAS TURBINE PNEUMATIC AND SHAFT POWER_x000D_
3800827-1 ENGINE ASSEMBLY GAS TURBINE PNEUMATIC AND SHAFT POWER_x000D_
3800775-2 ENGINE ASSEMBLY GAS TURBINE PNEUMATIC AND SHAFT POWER_x000D_
3800827-2 ENGINE ASSEMBLY, GAS TURBINE_x000D_
3800577-2 ENGINE ASSEMBLY, GAS TURBINE_x000D_
3800775-1 ENGINE ASSEMBLY GAS TURBINE PNEUMATIC AND SHAFT POWER_x000D_
3800805-2 ENGINE ASSEMBLY, GAS TURBINE_x000D_
3800711-3 ENGINE ASSEMBLY,GAS TURBINE_x000D_
3800795-1 ENGINE ASSEMBLY, GAS TURBINE, 36-150GIV_x000D_
3800577-1 ENGINE GAS TURBINE_x000D_
3800805-1 ENGINE ASSEMBLY GAS TURBINE PNEUMATIC AND SHAFT POWER_x000D_
70720190-2 ENGINE ASSEMBLY, GAS TURBINE_x000D_
3800271-4 ENGINE ASSY_x000D_
3800271-3 ENGINE ASSY_x000D_
3800271-2 ENGINE ASSY_x000D_
3800271-1 ENGINE ASSY_x000D_
70720190-1 ENGINE ASSEMBLY, GAS TURBINE_x000D_
</t>
  </si>
  <si>
    <t>3800710-2_GULFSTREAM AEROSPACE CORP_Class I_APPROVAL_Class II_CONCURRENCE
3800774-2_BOMBARDIER INC_Class I_APPROVAL_Class II_NOTIFICATION
3800774-1_BOMBARDIER INC_Class I_APPROVAL_Class II_NOTIFICATION
3800804-2_BOMBARDIER INC_Class I_APPROVAL_Class II_NOTIFICATION</t>
  </si>
  <si>
    <t xml:space="preserve">4-162-000-04 PIPING AND ACCESSORIES_x000D_
4-162-000-06 PIPING AND ACCY_x000D_
4-161-000-46 PIPING AND ACCESSORIES_x000D_
4-161-000-35 PIPING AND ACCESS ENGINE LTS101-650B-1_x000D_
4-163-000-06 PIPING AND ACCY LTP1_x000D_
4-161-000-16 PIPING_x000D_
4-162-000-07 PIPING AND ACCESSORIES_x000D_
4-163-000-05 PIPING AND ACCESSORIES_x000D_
4-164-000-05 PIPING AND ACCESSORIES_x000D_
4-164-000-06 Piping and Accessories_x000D_
4-163-000-04 PIPING AND ACCESSORIES_x000D_
4-161-000-13 PIPING AND ACCESSORIES_x000D_
4-162-000-12 PIPING AND ACCESS ENG_x000D_
4-162-000-11 PIPING AND ACCESS ENG_x000D_
4-162-000-10 PIPING AND ACCESS_x000D_
4-162-000-09 PIPING AND ACCESS_x000D_
4-162-000-08 PIPING AND ACCESS_x000D_
4-164-000-02 PIPING AND ACCESSORIES_x000D_
4-164-000-03 PIPING AND ACCESSORIES_x000D_
4-161-000-20 PIPING AND ACCESSORIES_x000D_
4-161-000-19 PIPING AND ACCESSORIES_x000D_
4-161-000-18 PIPING AND ACCESSORIES_x000D_
4-161-000-17 PIPING AND ACCESSORIES_x000D_
4-162-000-03 PIPING AND ACCESSORIES_x000D_
4-161-000-44 PIPING AND ACCESSORIES HTS900_x000D_
4-161-000-37 PIPING AND ACCES_x000D_
4-161-000-36 PIPING AND ACCESS ENG_x000D_
4-161-000-26 PIPING AND ACCESSORIES_x000D_
4-201-100-01 KIT,ANTI-ICING_x000D_
4-201-080-01 KIT,ANTI-ICING_x000D_
4-164-000-04 PIPING AND ACCESSORIES_x000D_
</t>
  </si>
  <si>
    <t xml:space="preserve">Lopez, David (HTS900) </t>
  </si>
  <si>
    <t>4-007-000-03_INTERMOUNTAIN TURBINE SERVICES INC_Class I_NONE_Class II_NONE
4-007-000-05_EAGLE COPTERS MAINTENANCE LTD_Class I_NONE_Class II_NONE</t>
  </si>
  <si>
    <t xml:space="preserve">WE3800771-3 ENGINE ASSEMBLY_x000D_
WE3800771-2 ENGINE ASSY_x000D_
WE3800771-1 ENGINE ASSY_x000D_
3800825-1 ENGINE ASSY GAS TURB_x000D_
70721407-1 ENGINE ASSY, GAS TURBINE_x000D_
70721407-2 ENGINE ASSEMBLY, GAS TURBINE_x000D_
FTWE3885046-1 SURGE CONTROL VALVE, INSTRUMENTED_x000D_
WE3800771-4 ENGINE ASSEMBLY_x000D_
WE3800773-1 ENGINE ASSY_x000D_
</t>
  </si>
  <si>
    <t>&gt; FTR in accordance with PSC 31-14947.
&gt; Environmental testing for EMI in accordance with DO160G
&gt; Full FAIR required.</t>
  </si>
  <si>
    <t>WE3885046-1_SUKHOI CIVIL AIRCRAFT_Class I_APPROVAL_Class II_NONE
WE3800770-3_SUKHOI CIVIL AIRCRAFT_Class I_APPROVAL_Class II_NONE
70721406-1_GULFSTREAM AEROSPACE CORP_Class I_APPROVAL_Class II_CONCURRENCE</t>
  </si>
  <si>
    <t xml:space="preserve">2202911-8 REFR UNIT ASSY_x000D_
927481-14 REFR UNITASSY_x000D_
927371-23 REFRIGERATION UNIT ASSEMBLY, AIRCRAFT_x000D_
927371-22 REFRIGERATION UNIT ASSEMBLY, AIRCRAFT_x000D_
2203951-11 REFRIGERATION UNIT ASSEMBLY, AIRCRAFT_x000D_
2203951-10 REFRIGERATION UNIT ASSEMBLY, AIRCRAFT_x000D_
</t>
  </si>
  <si>
    <t>TOR MD11 ECS</t>
  </si>
  <si>
    <t>John Mueller</t>
  </si>
  <si>
    <t xml:space="preserve">2201601-7 REFR UNIT ASSY_x000D_
2201601-7 REFRIGERATION UNIT ASSY_x000D_
</t>
  </si>
  <si>
    <t>2201600-6_BOMBARDIER INC_Class I_APPROVAL_Class II_NOTIFICATION</t>
  </si>
  <si>
    <t xml:space="preserve">70040393-6 DOOR, ACCESS, FORWARD OUTER BYPASS_x000D_
70040393-5 DOOR, ACCESS, FORWARD OUTER BYPASS_x000D_
70040393-4 DOOR, ACCESS, FORWARD OUTER BYPASS_x000D_
70040393-3 DOOR, ACCESS, FORWARD OUTER BYPASS_x000D_
</t>
  </si>
  <si>
    <t>PHX AS907-3-1E</t>
  </si>
  <si>
    <t xml:space="preserve">1. Drawing requirements
2. FTR1 - Fit Check
3. FTR2 - Demonstration of fire proofness in accordance with FAA Advisory Circular AC33.17-1
</t>
  </si>
  <si>
    <t>70040119-1_EMBRAER SA_Class I_APPROVAL_Class II_APPROVAL</t>
  </si>
  <si>
    <t xml:space="preserve">82010157-002 ENGINE FUEL CONTROL ASSEMBLY_x000D_
2691397 FUEL CONTROL ASSY,INTEGRATED_x000D_
2691741 FUEL CONTROL ASSEMBLY,INTEGRATED_x000D_
82010157-001 ENGINE FUEL CONTROL ASSEMBLY_x000D_
</t>
  </si>
  <si>
    <t xml:space="preserve">Depending on the new potential supplier the following should be a good guide at this stage. We should be able to complete with about 100 hours effort including fixturing for the seals.  The hydraulic setup would have to be built in addition to the 100 hours – this requires Lab input into the status of the hydraulic amplifiers…
If the material is currently not approved per ES-2185 then we will need the following in this order: 1) material testing to certify the material meets the properties identified in the material specification, 2) first article inspection compliance to the drawing requirements; and 3) functional testing to validate the material performance and operating life. 
</t>
  </si>
  <si>
    <t xml:space="preserve">82010150-2_GE AVIATION_Class I_APPROVAL_Class II_APPROVAL
442571-ISS1_GE AVIATION_Class I_APPROVAL_Class II_APPROVAL
442571-ISS2_GE AVIATION_Class I_APPROVAL_Class II_APPROVAL </t>
  </si>
  <si>
    <t xml:space="preserve">2783202-3 SWIVEL ASSEMBLY_x000D_
2783202-2 SWIVEL ASSY_x000D_
2783202-1 SWIVEL ASSY_x000D_
67411872-1 SWIVEL ASSEMBLY, HYDRAULIC_x000D_
</t>
  </si>
  <si>
    <t>TOR B777X RAT</t>
  </si>
  <si>
    <t>2780222-7_BOEING COMMERCIAL AIRPLANES_Class I_APPROVAL_Class II_NOTIFICATION
67400314-1T_BOEING COMMERCIAL AIRPLANES_Class I_APPROVAL_Class II_NOTIFICATION
67400314-1_BOEING COMMERCIAL AIRPLANES_Class I_APPROVAL_Class II_NOTIFICATION</t>
  </si>
  <si>
    <t xml:space="preserve">3030205-1 ACCESSORIES, PLUMBING AND ELECTRICAL ASSY AS907-2-1G_x000D_
3030201-6 ACCESSORIES ASSY_x000D_
3030201-9 ACCESSORIES, PLUMBING AND ELECTRICAL_x000D_
70040786-2_DELETE ACCESORIES PLUMBING AND ELECTRICAL_x000D_
3030201-8 ACCESSORIES, PLUMBING AND ELECTRICAL_x000D_
70040300-1 ACCESSORIES, PLUMBING, AND ELECTRICAL_x000D_
3030201-10 ACCESSORIES, PLUMBING AND ELECTRICAL ASSY AS907-1-1A_x000D_
70040786-2 ACCESORIES, PLUMBING AND ELECTRICAL, AS907-2-1A_x000D_
70040786-1 ACCESSORIES, PLUMBING AND ELECTRICAL ASSY AS907-2-1A_x000D_
3030201-5 ACCESSORIES ASSY_x000D_
3030201-7 ACCESSORIES, PLUMBING, ELECTRICAL ASSY, AS907_x000D_
70041014-1 ACCESSORIES, PLUMBING AND ELECTRICAL_x000D_
</t>
  </si>
  <si>
    <t>1. Drawing requirements
2. Engineering review of FAIR and fit check. Seal must withstand differential pressure of 6 psi and temperature of minus 65 deg F to 300 deg. F. Seal must comply to Fireproof requirements of FAA AC20-135 (15 minutes at 2000 deg F). Substantiation by similarity acceptable with Project Engineering approval.
3. Per 24-PSC-3034235</t>
  </si>
  <si>
    <t>1. Drawing requirements
2. Engineering review of FAIR and fit check.  Seal must withstand differential pressure of 6 psi and temperature of minus 65 deg F to 300 deg F.  Seal must comply to Fireproof requirements of FAA AC20-135 (15 minutes at 2000 deg F).  Substantiation by similarity  acceptable with Project Engineering approval. 
3. Per 24-PSC-3038062</t>
  </si>
  <si>
    <t xml:space="preserve">3030205-1 ACCESSORIES, PLUMBING AND ELECTRICAL ASSY AS907-2-1G_x000D_
3030201-6 ACCESSORIES ASSY_x000D_
3030201-9 ACCESSORIES, PLUMBING AND ELECTRICAL_x000D_
70040786-2_DELETE ACCESORIES PLUMBING AND ELECTRICAL_x000D_
3030201-8 ACCESSORIES, PLUMBING AND ELECTRICAL_x000D_
70040300-1 ACCESSORIES, PLUMBING, AND ELECTRICAL_x000D_
3030201-10 ACCESSORIES, PLUMBING AND ELECTRICAL ASSY AS907-1-1A_x000D_
70040786-2 ACCESORIES, PLUMBING AND ELECTRICAL, AS907-2-1A_x000D_
70040786-1 ACCESSORIES, PLUMBING AND ELECTRICAL ASSY AS907-2-1A_x000D_
3030201-7 ACCESSORIES, PLUMBING, ELECTRICAL ASSY, AS907_x000D_
70041014-1 ACCESSORIES, PLUMBING AND ELECTRICAL_x000D_
</t>
  </si>
  <si>
    <t>1. Drawing requirements
2. Engineering review of FAIR and fit check.  Seal must withstand differential pressure of 6 psi and temperature of minus 65 deg F to 300 deg F.  Seal must comply to Fireproof requirements of FAA AC20-135 (15 minutes at 2000 deg F).  Substantiation by similarity  acceptable with Project Engineering approval.
3. Per PSC-3038108</t>
  </si>
  <si>
    <t>PHX HTF7000</t>
  </si>
  <si>
    <t>King, Phil</t>
  </si>
  <si>
    <t>LAIR, FAIR, Fit check and ATP</t>
  </si>
  <si>
    <t xml:space="preserve">3225093-2 VALVE ASSEMBLY, BLEED_x000D_
3225093-1 VALVE ASSEMBLY, BLEED_x000D_
3225093-3 VALVE ASSY, BLEED,IP8_x000D_
</t>
  </si>
  <si>
    <t>3225092-3_ROLLS ROYCE PLC_Class I_APPROVAL_Class II_APPROVAL</t>
  </si>
  <si>
    <t xml:space="preserve">3225091-6 VALVE ASSEMBLY, BLEED, HP3_x000D_
3225091-8 VALVE ASSEMBLY, BLEED AIR, HP3_x000D_
3225091-7 VALVE ASSEMBLY, BLEED AIR, HP3_x000D_
</t>
  </si>
  <si>
    <t>TMP DETL-ASSY-PSC DISTRIBUTION, TMP TRENT 900</t>
  </si>
  <si>
    <t>3225090-8_ROLLS ROYCE PLC_Class I_APPROVAL_Class II_APPROVAL
3225090-7_ROLLS ROYCE PLC_Class I_APPROVAL_Class II_APPROVAL</t>
  </si>
  <si>
    <t xml:space="preserve">83E11-1 VALVE, ANTI-ICING_x000D_
</t>
  </si>
  <si>
    <t xml:space="preserve">TMP A330-300, </t>
  </si>
  <si>
    <t>65E63-2_SHORT BROTHERS PLC_Class I_APPROVAL_Class II_NOTIFICATION</t>
  </si>
  <si>
    <t xml:space="preserve">3050600-301 MODULE ACCESS GRBX_x000D_
3050600-3 MODULE ACCESS GRBX_x000D_
3050600-2 MODULE ACCESS GRBX_x000D_
3050600-1 MODULE ACCESS GRBX_x000D_
</t>
  </si>
  <si>
    <t xml:space="preserve">3051001-4 INSTL ENG ACCESS_x000D_
3051001-4 INSTL ENG ACCESS_x000D_
3051001-3 INSTL ENG ACCESS_x000D_
3051001-3 INSTL ENG ACCESS_x000D_
3030201-6 ACCESSORIES ASSY_x000D_
3030201-6 ACCESSORIES ASSY_x000D_
3030201-6 ACCESSORIES ASSY_x000D_
3030201-5 ACCESSORIES ASSY_x000D_
3030201-5 ACCESSORIES ASSY_x000D_
3030201-5 ACCESSORIES ASSY_x000D_
3030201-4 ACCESSORIES ASSY_x000D_
3030201-4 ACCESSORIES ASSY_x000D_
3030201-4 ACCESSORIES ASSY_x000D_
</t>
  </si>
  <si>
    <t xml:space="preserve">3801103-7 POWER SECTION ASSY_x000D_
3801300-2 POWER SECTION ASSY_x000D_
3801300-7 POWER SECTION ASSEMBLY_x000D_
3801300-6 POWER SECTION ASSEMBLY_x000D_
3801300-5 POWER SECTION ASSEMBLY_x000D_
3801300-4 POWER SECTION ASSEMBLY_x000D_
3801300-3 POWER SECTION ASSEMBLY_x000D_
3801103-8 POWER SECTION ASSY_x000D_
3801103-10 POWER SECTION ASSEMBLY_x000D_
3801103-9 POWER SECTION ASSEMBLY_x000D_
3801300-1 POWER SECTION ASSY_x000D_
3801103-3 POWER SECTION ASSY_x000D_
3801103-5 POWER SECTION ASSY_x000D_
3801103-2 POWER SECTION ASSY_x000D_
3801103-1 POWER SECTION ASSY_x000D_
70720612-1 POWER SECTION ASSEMBLY_x000D_
3801103-4 POWER SECTION_x000D_
70720612-2 POWER SECTION ASSEMBLY_x000D_
3801103-6 POWER SECTION ASSY_x000D_
70720612-3 POWER SECTION ASSEMBLY_x000D_
</t>
  </si>
  <si>
    <t xml:space="preserve">3827152-3 CASE CPRSR DR  has been replaced by 3827505-2 = manufacture per the drawing, FAIR 
To manufacture the Case, Driven Compressor 3827152-3 or 3827505-2 you will need to use the 3827045-111 Forging which requires =
• Metallurgical Test Requirement (MTR) = Evaluate in accordance with 14-STI-3827045-111 and EMS52396.
• Functional Test Requirement (FTR) = No FTR Required
• Fixed Process Requirement (FPR) = Fixed process for forging required in accordance with EMS52548 Type I.
</t>
  </si>
  <si>
    <t>FT70722615-1_BOEING COMMERCIAL AIRPLANES_Class I_APPROVAL_Class II_CONCURRENCE
FT70722039-1_BOEING COMMERCIAL AIRPLANES_Class I_APPROVAL_Class II_NOTIFICATION
70720725-1_LEARJET INC_Class I_APPROVAL_Class II_NOTIFICATION
70722227-2_C SERIES AIRCRAFT LTD PARTNERSHIP_Class I_APPROVAL_Class II_CONCURRENCE
70722227-1_BOMBARDIER INC_Class I_APPROVAL_Class II_CONCURRENCE</t>
  </si>
  <si>
    <t xml:space="preserve">67000033-10 AIR GENERATION SYSTEM ASSEMBLY, RH_x000D_
67000033-5 AIR GENERATION SYSTEM ASSEMBLY, RH_x000D_
67000033-12 AIR GENERATION SYSTEM ASSEMBLY, RH_x000D_
67000031-13 AIR GENERATION SYSTEM ASSEMBLY, LH_x000D_
67000033-3 AIR GENERATION SYSTEM ASSEMBLY, RH, FTI_x000D_
67000031-3 AIR GENERATION SYSTEM ASSEMBLY, LH_x000D_
67000033-11 AIR GENERATION SYSTEM ASSEMBLY, RH_x000D_
67000031-12 AIR GENERATION SYSTEM ASSEMBLY, LH_x000D_
67000031-7 AIR GENERATION SYSTEM ASSEMBLY, LH_x000D_
67000031-5 AIR GENERATION SYSTEM ASSEMBLY, LH, MSN3_x000D_
67000033-9 AIR GENERATION SYSTEM ASSEMBLY, RH_x000D_
67000033-8 AIR GENERATION SYSTEM ASSEMBLY, RH -1000 FTI (MSN59)_x000D_
67000033-6 AIR GENERATION SYSTEM ASSEMBLY, RH_x000D_
67000031-8 AIR GENERATION SYSTEM ASSEMBLY, LH_x000D_
67000031-10 AIR GENERATION SYSTEM ASSEMBLY, LH -1000 FTI (MSN71)_x000D_
67000031-4 AIR GENERATION SYSTEM ASSEMBLY, LH, FTI_x000D_
67000033-4 AIR GENERATION SYSTEM ASSEMBLY, RH, MSN4_x000D_
67000031-6 AIR GENERATION SYSTEM ASSEMBLY, LH, MSN4_x000D_
67000033-2 AIR GENERATION SYSTEM ASSEMBLY, RH_x000D_
67041635-2 CLAMP ASSY, RETAINER_x000D_
67000033-7 AIR GENERATION SYSTEM ASSEMBLY, RH_x000D_
67000031-9 AIR GENERATION SYSTEM ASSEMBLY, LH_x000D_
67000031-11 AIR GENERATION SYSTEM ASSEMBLY, LH_x000D_
</t>
  </si>
  <si>
    <t>STANDARD PART - VARIOUS</t>
  </si>
  <si>
    <t>Helquist, Eric (e093480)</t>
  </si>
  <si>
    <t xml:space="preserve">67220817-1 DUCT ASSEMBLY, INLET_x000D_
2340039-3 WELDED ASSY_x000D_
195907-4 WELDED ASSY_x000D_
195907-3 WELDED ASSY_x000D_
</t>
  </si>
  <si>
    <t>340-053-9002_GENERAL DYNAMICS_Class I_APPROVAL_Class II_NONE
2340038-3-1_GENERAL DYNAMICS_Class I_APPROVAL_Class II_NONE</t>
  </si>
  <si>
    <t xml:space="preserve">70040380-2 INSTALLATION KIT, ECS - LEFT HAND_x000D_
70040381-2 INSTALLATION KIT, ECS - RIGHT HAND_x000D_
</t>
  </si>
  <si>
    <t>1. Drawing requirements
2. FIT CHECK
3. QUALIFICATION PER PSC-70040544, REV G.</t>
  </si>
  <si>
    <t>70040384-3_EMBRAER SA_Class I_APPROVAL_Class II_APPROVAL</t>
  </si>
  <si>
    <t xml:space="preserve">70040105-1 HTF7500E IPPS EQUIPMENT LIST LH/RH_x000D_
</t>
  </si>
  <si>
    <t>70040389-3_EMBRAER SA_Class I_APPROVAL_Class II_APPROVAL</t>
  </si>
  <si>
    <t xml:space="preserve">70040105-2 HTF7500E IPPS EQUIPMENT LIST LH/RH_x000D_
</t>
  </si>
  <si>
    <t>70040390-3_EMBRAER SA_Class I_APPROVAL_Class II_APPROVAL</t>
  </si>
  <si>
    <t xml:space="preserve">25-1960-23-1 LENS (L.H.)_x000D_
</t>
  </si>
  <si>
    <t>URB TSO C96a</t>
  </si>
  <si>
    <t xml:space="preserve">Long, Matt (PSE) </t>
  </si>
  <si>
    <t>Photometric performance testing; Drawing changes and CC; FAIR</t>
  </si>
  <si>
    <t>30-3060-3_IAI ISRAEL AEROSPACE INDUSTRIES LTD_Class I_APPROVAL_Class II_CONCURRENCE
30-3006-27_IAI ISRAEL AEROSPACE INDUSTRIES LTD_Class I_APPROVAL_Class II_CONCURRENCE</t>
  </si>
  <si>
    <t xml:space="preserve">25-1960-23-2 LENS (R.H.)_x000D_
</t>
  </si>
  <si>
    <t>30-3060-4_IAI ISRAEL AEROSPACE INDUSTRIES LTD_Class I_APPROVAL_Class II_CONCURRENCE
30-3006-28_IAI ISRAEL AEROSPACE INDUSTRIES LTD_Class I_APPROVAL_Class II_CONCURRENCE</t>
  </si>
  <si>
    <t xml:space="preserve">617-6329-001 ASSEMBLY, GIMBAL HOUSING, DUAL_x000D_
617-6329-002 GIMBAL HOUSING ASSEMBLY  DUAL , W/CAL FEATURES_x000D_
617-6325-002 GIMBAL HOUSING ASSEMBLY W/CALIBRATION FEATURES_x000D_
617-6325-001 ASSEMBLY, GIMBAL HOUSING_x000D_
</t>
  </si>
  <si>
    <t>RMD DA-1, RMD NGR, RMD RADAR</t>
  </si>
  <si>
    <t>Mowry, Steve</t>
  </si>
  <si>
    <t xml:space="preserve">1. Need FAIR
2. Need Engineering eval &amp; test
3. Need factory build and test (RF) to verify unit level RF tests
</t>
  </si>
  <si>
    <t>930-3001-001_ASB AVIONICS LLC_Class I_NONE_Class II_NONE
930-3002-001_THALES AVS FRANCE SAS_Class I_APPROVAL_Class II_APPROVAL
930-3004-001_DASSAULT PROCUREMENT SERVICES_Class I_APPROVAL_Class II_APPROVAL
930-3003-002_BOEING CO_Class I_APPROVAL_Class II_NOTIFICATION
930-3000-001_ASB AVIONICS LLC_Class I_NONE_Class II_NONE</t>
  </si>
  <si>
    <t xml:space="preserve">3093505-2 PARTS KIT, HONEYWELL_x000D_
3093502-1 INSTL ENGINE ACCESS_x000D_
3093505-3 PARTS KIT, HONEYWELL PROCURED (F124-GA-200)_x000D_
3093502-3 ENGINE ACCESSORY INSTALLATION_x000D_
3093502-2 ENGINE ASSY INSTALLATION_x000D_
</t>
  </si>
  <si>
    <t>PHX F124</t>
  </si>
  <si>
    <t>Johnson, John D</t>
  </si>
  <si>
    <t>FAIR only required.</t>
  </si>
  <si>
    <t xml:space="preserve">2-200-072-02 KIT_x000D_
0-201-110-02 KIT,GAS PRODUCER ASS_x000D_
0-201-110-01 KIT,GAS PRODUCER ASS_x000D_
2-003-810-19 COMBUSTOR TURBINE MODULE ALF502R_x000D_
2-003-810-15 COMB TURB MOD_x000D_
2-003-810-04 COMBUSTOR TURB MODUL_x000D_
2-001-020-15 ENGINE,AIRCRAFT_x000D_
2-001-020-24 ENGINE ASSY T55-L-11_x000D_
0-001-012-24 ENG SUB ASSY-OBSOLET_x000D_
YF01A0/H1 ALF502A ENGINE ASSY_x000D_
0-001-012-18 POWER PRODUCER GROUP_x000D_
2-003-810-25 MODULE CMBSTR TURB_x000D_
2-003-810-25 MODULE CMBSTR TURB_x000D_
2-001-020-09 ENGINE, AIRCRAFT, SHAFT TURBINE T55L 11_x000D_
0-141-100-37 TURBINE ASSY, POWER_x000D_
2-200-072-05 KIT, PARTS, ENGINE ASSEBLY FOR 55-L-714A_x000D_
0-001-012-41 POWER PRODUCER GROUP_x000D_
0-001-012-39 POWER PRODUCER GROUP_x000D_
0-001-012-31 ENG SUB ASSY_x000D_
0-001-012-30 ENG SUB ASSY_x000D_
0-001-012-22 ENGINE SUB ASSY,PWR_x000D_
0-001-012-13 ENG SUB ASSY_x000D_
0-001-012-11 ENG SUB ASSY_x000D_
0-001-012-06 ENG SUB ASSY PWR GP_x000D_
0-001-012-05 ENGINE SUB ASSY,POWE_x000D_
0-001-012-04 ENGINE SUB ASSY,POWE_x000D_
0-001-012-15 POWER PRODUCER GROUP_x000D_
2-001-020-18 ENGINE, ARICRAFT, SHAFT TURBINE T55 L712 CONVERSION_x000D_
0-001-012-49 PWR PROD GROUP,TF40_x000D_
0-001-012-48 POWER PRODUCER GROUP_x000D_
0-001-012-43 POWER PRODUCER ASSY_x000D_
0-001-012-40 POWER PRODUCER GROUP_x000D_
0-001-012-38 ENG SUB ASSY_x000D_
0-001-012-10 COMBUSTER TURBINE AS_x000D_
0-001-012-08 ENG SUB ASSY_x000D_
0-001-012-07 ENGINE SUB ASSY,POWE_x000D_
2-003-810-07 COMBUSTOR TURB MODUL_x000D_
2-003-810-03 COMBUSTOR TURB MODUL_x000D_
2-003-810-01 COMBUSTOR TURB MODUL_x000D_
2-003-800-02 COMBUSTOR TURB MODUL_x000D_
2-003-800-01 COMBUSTOR TURB MODUL_x000D_
2-003-020-03 ALF502 HIGH ALT TEST_x000D_
2-001-040-02 ENGINE,T55-L-712B-1_x000D_
2-001-040-01 ENGINE,T55-L-712A-1_x000D_
2-001-020-38 ENG ASSY_x000D_
2-001-020-36 ENGINE ASSY, T55 ACE_x000D_
2-001-020-27 ENGINE,T55-L-712A S/_x000D_
2-200-071-35 KIT-PIAGGIO MODIFICA_x000D_
2-001-020-13 ENGINE ASSY LTC4B-12_x000D_
0-141-100-32 TURBINE ASSY POWER_x000D_
0-141-300-03 MODULE PWR TURB_x000D_
PSK16293-02 ENGINE ASSY_x000D_
PSK16293-01 ENGINE ASSY_x000D_
2-003-020-02E3 ALF502 QT ENGINE ASS_x000D_
2-003-020-02E2 ALF502 QT ENGINE ASS_x000D_
2-003-020-02E1 ALF502 QT ENGINE ASS_x000D_
2-200-070-98 KIT,MOD,T55L11D TO L_x000D_
2-003-030-01 ALF502D ENGINE ASSY_x000D_
2-003-020-04 YF102(QSRA UPDATE)_x000D_
2-003-810-16 COMBUSTOR TURB MODUL_x000D_
2-200-072-08 PARTS KIT - CO-PRODUCTION ENGINE FOR KHI (55-L-714A NEW BUILD)_x000D_
2-001-020-21 ENGINE, AIRCRAFT, SHAFT TURBINE AL5512_x000D_
2-003-810-17 COMBUSTOR TURB MODUL_x000D_
2-003-810-02 COMBUSTOR TURB MODUL_x000D_
2-200-071-48 T55 CO-PRO PARTS KIT_x000D_
0-141-100-33 TURB ASSY POWER_x000D_
2-003-810-30 MODULE CMBSTR TURB_x000D_
2-003-810-29 COMBUSTOR, TURBINE MODULE LF507-1H_x000D_
2-003-810-28 COMBUSTOR, TURBINE MODULE LF507-1H_x000D_
2-003-810-27 COMBUSTOR TURB MODUL_x000D_
2-003-810-10 COMBUSTOR TURB MODUL_x000D_
2-003-810-09 COMBUSTOR TURB MODUL_x000D_
2-001-020-32 ENGINE SFT TURB_x000D_
2-003-810-31 MODULE CMBSTR TURB_x000D_
2-003-810-21 COMBUSTOR TURB MODUL_x000D_
2-200-070-76 KIT,MOD,T55L11D TO L_x000D_
2-003-810-13 COMBUSTOR TURB MODUL_x000D_
2-003-810-14 COMBUSTOR TURB MODUL_x000D_
0-001-012-23 ENGINE SUB ASSY,POWE_x000D_
0-001-012A23 ENGINE SUB ASSY,POWE_x000D_
0-001-012-35 POWER PRODUCER GROUP_x000D_
2-001-020-08 ENIGNE, AIRCRAFT, SHAFT TURBINE, T55L 1_x000D_
0-141-300-01-01 DUMMY PART_x000D_
0-141-300-01 POWER TURB MODULE_x000D_
0-141-100-42 TURBINE ASSY PWR_x000D_
2-001-020-23 ENGINE ASSY T55-L-71_x000D_
1301 PLASTIC_x000D_
1300 ADHESIVE_x000D_
2-003-810-06 COMBUSTOR TURB MODUL_x000D_
1307 DUMMY PART_x000D_
1306 DUMMY PART_x000D_
1305 DUMMY PART_x000D_
1303 DUMMY PART_x000D_
1302 DUMMY PART_x000D_
2-003-810-26 COMBUSTOR TURBINE MODULE LF507-1H_x000D_
2-003-810-26 COMBUSTOR TURBINE MODULE LF507-1H_x000D_
2-003-810-24 MODULE CMBSTR TURB_x000D_
2-003-810-23 COMBUSTOR TURBINE MO_x000D_
2-003-810-08 COMBUSTOR TURB MODUL_x000D_
2-001-020-37 ENGINE ASSY_x000D_
2-001-020-28 ENGINE ASSY SFT TURB_x000D_
2-200-071-30 KIT, OKURA/KHI CO-PR_x000D_
2-001-020-35 ENGINE AIRCRAFT_x000D_
0-001-012-02 ENGINE SUB ASSY PWR_x000D_
2-001-020-29 ENGINE, AIRCRAFT, SHAFT TURBINE T55 L 712A_x000D_
2-001-020-04 ENGINE ASSY,LTC4 B-1_x000D_
2-003-810-20 COMBUSTOR TUBINE MODULE LF507-IF_x000D_
2-001-020-41 ENGINE ACFT SFT TURB_x000D_
2-001-020-33 ENGINE, T55-L-714 SP_x000D_
2-001-020-26 ENGINE SHAFT TURBINE_x000D_
3448346-1 TURBINE ASSY PWR_x000D_
2-001-020-20 ENGINE,AIRCRAFT_x000D_
0-141-300-02 MODULE PWR TURB TF50_x000D_
0-141-100-41 POWER TURBINE ASSY_x000D_
2-001-020-22 ENGINE, AIRCRAFT, SHAFT TURBINE_x000D_
2-001-020-05 ENGINE, AIRCRAFT, SHAFT TURBINE T55L_x000D_
0-001-012-21 ENGINE SUB ASSY,POWE_x000D_
2-001-020-16 ENGINE, AIRCRAFT, SHAFT TURBINE T55L 11A_x000D_
2-001-020-25 ENGINE SHAFT TURBINE_x000D_
0-141-100-26 TURBINE ASSY POWER_x000D_
2-003-020-01 ALF502A ENGINE ASSY_x000D_
2-001-020-10 ENGINE,AIRCRAFT_x000D_
2-001-020-07 ENGINE,AIRCRAFT_x000D_
2-001-020-30 ENGINE SFT TURB_x000D_
2-001-020-14 ENGINE, AIRCRAFT, SHAFT TURBINE_x000D_
2-001-020-45 ENGINE_x000D_
2-003-810-05 COMBUSTOR TURB MODUL_x000D_
2-200-071-37 KIT-PIAGGIO MODIFICA_x000D_
0-001-012-26 ENG SUB ASSY_x000D_
0-001-012-01 ENGINE SUB ASSY,POWE_x000D_
2-003-810-12 COMBUSTOR TURB MODUL_x000D_
0-001-012-32 POWER PRODUCER GROUP_x000D_
0-001-012-19 ENGINE SUB ASSY,PWR_x000D_
0-001-012-03 ENGINE SUB ASSY,POWE_x000D_
2-001-020-11 ENGINE, AIRFCRAFT, SHAFT TURBINE T55 L11A_x000D_
2-003-810-11 COMBUSTOR TURB MODUL_x000D_
2-001-020-31 ENGINE, AIRCRAFT, SHAFT TURBINE T55 L712F_x000D_
2-200-071-36 CO-PRODUCTION KIT, T_x000D_
0-001-012-25 POWER PRODUCER GROUP_x000D_
0-001-012-16 ENG SUB ASSY_x000D_
2-003-810-22 MODULE COMBUSTOR TUR_x000D_
2-001-020-19 ENGINE, AIRCRAFT, SHAFT TURBINE T55L 11A SERIES A_x000D_
0-201-110-08 KIT,GP ASSY,SP-TF40_x000D_
0-201-110-04 KIT,GP ASSY,SPARE TF_x000D_
2-001-020-39 ENGINE AIRCRAFT SHAFT TURBINE T55-GA-714A_x000D_
2-001-020-01 ENGINE ASSY_x000D_
2-200-071-05 KIT,CONV.L11E TO L71_x000D_
0-001-012-42 POWER PRODUCER GROUP_x000D_
0-001-012-37 ENG SUB ASSY_x000D_
0-001-012-27 POWER PRODUCER GROUP_x000D_
0-001-012-17 ENG SUB ASSY_x000D_
2-200-071-34 OKURA/KHI KIT_x000D_
2-200-072-06 KIT,PARTS,ENGINE ASSEMBLY FOR 55-L-714A_x000D_
2-200-071-15 KIT,COMB-TURB-T55-L-_x000D_
2-200-071-11 KIT,COMBUSTOR-TURB-7_x000D_
</t>
  </si>
  <si>
    <t>PHX TF40</t>
  </si>
  <si>
    <t>2-300-281-01_ST AEROSPACE ENGINES PTE LTD_Class I_NONE_Class II_NONE
2-001-020-35_NETHERLANDS MINISTRY OF DEFENCE_Class I_NONE_Class II_NONE
2-001-020-39_DEPARTMENT OF THE ARMY_Class I_APPROVAL_Class II_APPROVAL</t>
  </si>
  <si>
    <t xml:space="preserve">2-200-072-02 KIT_x000D_
2-003-810-19 COMBUSTOR TURBINE MODULE ALF502R_x000D_
2-003-810-15 COMB TURB MOD_x000D_
2-003-810-04 COMBUSTOR TURB MODUL_x000D_
2-003-810-25 MODULE CMBSTR TURB_x000D_
0-141-100-37 TURBINE ASSY, POWER_x000D_
2-200-072-05 KIT, PARTS, ENGINE ASSEBLY FOR 55-L-714A_x000D_
2-001-020-18 ENGINE, ARICRAFT, SHAFT TURBINE T55 L712 CONVERSION_x000D_
2-003-810-07 COMBUSTOR TURB MODUL_x000D_
2-001-040-02 ENGINE,T55-L-712B-1_x000D_
2-001-040-01 ENGINE,T55-L-712A-1_x000D_
2-001-020-38 ENG ASSY_x000D_
2-001-020-36 ENGINE ASSY, T55 ACE_x000D_
2-001-020-27 ENGINE,T55-L-712A S/_x000D_
2-200-071-35 KIT-PIAGGIO MODIFICA_x000D_
0-141-100-32 TURBINE ASSY POWER_x000D_
0-141-300-03 MODULE PWR TURB_x000D_
2-200-070-98 KIT,MOD,T55L11D TO L_x000D_
2-003-030-01 ALF502D ENGINE ASSY_x000D_
2-003-810-16 COMBUSTOR TURB MODUL_x000D_
2-200-072-08 PARTS KIT - CO-PRODUCTION ENGINE FOR KHI (55-L-714A NEW BUILD)_x000D_
2-001-020-21 ENGINE, AIRCRAFT, SHAFT TURBINE AL5512_x000D_
2-003-810-17 COMBUSTOR TURB MODUL_x000D_
2-003-810-02 COMBUSTOR TURB MODUL_x000D_
2-200-071-48 T55 CO-PRO PARTS KIT_x000D_
0-141-100-33 TURB ASSY POWER_x000D_
2-003-810-30 MODULE CMBSTR TURB_x000D_
2-003-810-29 COMBUSTOR, TURBINE MODULE LF507-1H_x000D_
2-003-810-28 COMBUSTOR, TURBINE MODULE LF507-1H_x000D_
2-003-810-27 COMBUSTOR TURB MODUL_x000D_
2-003-810-10 COMBUSTOR TURB MODUL_x000D_
2-003-810-09 COMBUSTOR TURB MODUL_x000D_
2-001-020-32 ENGINE SFT TURB_x000D_
2-003-810-21 COMBUSTOR TURB MODUL_x000D_
2-200-070-76 KIT,MOD,T55L11D TO L_x000D_
2-003-810-13 COMBUSTOR TURB MODUL_x000D_
2-003-810-14 COMBUSTOR TURB MODUL_x000D_
0-141-300-01-01 DUMMY PART_x000D_
0-141-300-01 POWER TURB MODULE_x000D_
0-141-100-42 TURBINE ASSY PWR_x000D_
2-001-020-23 ENGINE ASSY T55-L-71_x000D_
2-003-810-06 COMBUSTOR TURB MODUL_x000D_
1307 DUMMY PART_x000D_
1306 DUMMY PART_x000D_
1303 DUMMY PART_x000D_
1302 DUMMY PART_x000D_
2-003-810-26 COMBUSTOR TURBINE MODULE LF507-1H_x000D_
2-003-810-24 MODULE CMBSTR TURB_x000D_
2-003-810-23 COMBUSTOR TURBINE MO_x000D_
2-003-810-08 COMBUSTOR TURB MODUL_x000D_
2-001-020-37 ENGINE ASSY_x000D_
2-001-020-28 ENGINE ASSY SFT TURB_x000D_
2-200-071-30 KIT, OKURA/KHI CO-PR_x000D_
2-001-020-35 ENGINE AIRCRAFT_x000D_
2-001-020-29 ENGINE, AIRCRAFT, SHAFT TURBINE T55 L 712A_x000D_
2-003-810-20 COMBUSTOR TUBINE MODULE LF507-IF_x000D_
2-001-020-41 ENGINE ACFT SFT TURB_x000D_
2-001-020-33 ENGINE, T55-L-714 SP_x000D_
2-001-020-26 ENGINE SHAFT TURBINE_x000D_
3448346-1 TURBINE ASSY PWR_x000D_
0-141-300-02 MODULE PWR TURB TF50_x000D_
0-141-100-41 POWER TURBINE ASSY_x000D_
2-001-020-25 ENGINE SHAFT TURBINE_x000D_
0-141-100-26 TURBINE ASSY POWER_x000D_
2-003-020-01 ALF502A ENGINE ASSY_x000D_
2-001-020-30 ENGINE SFT TURB_x000D_
2-001-020-45 ENGINE_x000D_
2-003-810-05 COMBUSTOR TURB MODUL_x000D_
2-200-071-37 KIT-PIAGGIO MODIFICA_x000D_
2-003-810-12 COMBUSTOR TURB MODUL_x000D_
2-003-810-11 COMBUSTOR TURB MODUL_x000D_
2-001-020-31 ENGINE, AIRCRAFT, SHAFT TURBINE T55 L712F_x000D_
2-200-071-36 CO-PRODUCTION KIT, T_x000D_
2-003-810-22 MODULE COMBUSTOR TUR_x000D_
2-001-020-39 ENGINE AIRCRAFT SHAFT TURBINE T55-GA-714A_x000D_
2-200-071-05 KIT,CONV.L11E TO L71_x000D_
2-200-071-34 OKURA/KHI KIT_x000D_
2-200-072-06 KIT,PARTS,ENGINE ASSEMBLY FOR 55-L-714A_x000D_
2-200-071-11 KIT,COMBUSTOR-TURB-7_x000D_
</t>
  </si>
  <si>
    <t>2-300-282-02_ST AEROSPACE ENGINES PTE LTD_Class I_NONE_Class II_NONE
2-001-020-35_NETHERLANDS MINISTRY OF DEFENCE_Class I_NONE_Class II_NONE
2-001-020-39_DEPARTMENT OF THE ARMY_Class I_APPROVAL_Class II_APPROVAL</t>
  </si>
  <si>
    <t xml:space="preserve">2-103-200-10 HOUSING ASSY BRG_x000D_
</t>
  </si>
  <si>
    <t xml:space="preserve">3-140-480-29 ADAPTER AND SHAFT ASSY_x000D_
3-200-380-01 KIT A REAR MODULE_x000D_
3-140-480-09 ADAPTER AND SHAFT ASSY_x000D_
3-140-480-08PEP ADAPTER AND SHAFT ASSY_x000D_
3-140-480-08 ADAPTER AND SHAFT ASSY_x000D_
3-140-480X25 ADAPTER AND SHAFT ASSY_x000D_
3-140-480X24 ADAPTER AND SHAFT AS_x000D_
3-140-480X22 ADAPTER AND SHAFT AS_x000D_
3-140-480X19 ADAPTOR AND SHAFT AS_x000D_
3-140-480-18 ADAPTER AND SHAFT AS_x000D_
3-140-480-17 ADAPTER AND SHAFT,AS_x000D_
3-140-480-13 ADAPTER AND SHAFT ASSEMBLY_x000D_
3-140-480-23 ADAPTER AND SHAFT AS_x000D_
3-140-480-07PEP ADAPTER AND SHAFT ASSY_x000D_
3-140-480-07 ADAPTER AND SHAFT ASSY_x000D_
</t>
  </si>
  <si>
    <t>PHX AGT1500</t>
  </si>
  <si>
    <t>Johs, Bruce</t>
  </si>
  <si>
    <t>3-300-336-01_DEPARTMENT OF THE ARMY_Class I_APPROVAL_Class II_APPROVAL
3-000-000-21_DEPARTMENT OF THE ARMY_Class I_APPROVAL_Class II_APPROVAL</t>
  </si>
  <si>
    <t xml:space="preserve">3801302-1 COMPRESSOR AND TURBINE ASSEMBLY_x000D_
3801096-2 COMPRESSOR AND TURB AY_x000D_
3616377-1 TURBINE KIT_x000D_
3616376-4 COMPRESSOR AND TURB AY_x000D_
3616376-3 COMPRESSOR AND TURB AY_x000D_
3616376-2 COMPRESSOR AND TURB AY_x000D_
3616376-1 COMPRESSOR AND TURB AY_x000D_
3801105-2 COMPRESSOR AND TURB AY_x000D_
3801105-2 COMPRESSOR AND TURB AY_x000D_
3801095-5 DUMMY PART_x000D_
3617224-1 BRACKET_x000D_
3617215-1 DUMMY PART_x000D_
3617234-1 DUMMY PART_x000D_
3616465-1 DUMMY PART_x000D_
3801105-1 COMPRESSOR AND TURB_x000D_
3616943-1 DUMMY PART_x000D_
</t>
  </si>
  <si>
    <t>PHX 85</t>
  </si>
  <si>
    <t>3615603-1_KELLSTROM DEFENSE AEROSPACE INC_Class I_NONE_Class II_NONE
3800599-1_KELLSTROM DEFENSE AEROSPACE INC_Class I_NONE_Class II_NONE</t>
  </si>
  <si>
    <t>Pump &amp; actuator</t>
  </si>
  <si>
    <t xml:space="preserve">2-193-810-02 FILTER AND PUMP ASSY_x000D_
2-193-810-01 FILTER AND PUMP ASSY_x000D_
2-193-810-05 FILTER AND PUMP ASSY_x000D_
</t>
  </si>
  <si>
    <t xml:space="preserve">3075160-4 ENGINE ASSY; TFE731-5BR-1H; BAE 125-800; ENG SPEC 21-6469; IM4200_x000D_
3060091-1 EXTERNAL ASSEMBLY, TURBOFAN_x000D_
3075300-3 ENGINE ASSY; TFE731-2A-2A; NAMC; ENG SPEC 21-6194; IM8001_x000D_
3060023-49 EXTERNAL ASSEMBLY, TURBOFAN_x000D_
3060023-37 EXTERNAL ASSEMBLY, TURBOFAN_x000D_
3060023-43 EXTERNAL ASSEMBLY, TURBOFAN_x000D_
3074600-5 ENGINE ASSY; TFE731-5R-1H; RCJ HS125; ENG SPEC 21-3886; IM4200_x000D_
3074600-4 ENGINE ASSY; TFE731-5R-1H; RCJ HS125; ENG SPEC 21-3886; IM4200_x000D_
3074600-3 ENGINE ASSY, TFE731-5R-1H, RCJ HS125, ENG SPEC 21-3886, IM4200_x000D_
3074600-2 ENGINE ASSY; TFE731-5R-1H; RCJ HS125; ENG SPEC 21-3886; IM4200_x000D_
3060023-46 EXTERNAL ASSEMBLY, TURBOFAN_x000D_
70060135-1 EXTERNALS ASSEMBLY, TURBOFAN_x000D_
3075330-5 ENGINE ASSY; TFE731-5BR-1C; DASSAULT FALCON 900B; ENG SPEC 21-7387; IM4200_x000D_
3060003-11 EXTERNAL ASSEMBLY, TURBOFAN_x000D_
3060003-10 EXTERNAL ASSEMBLY, TURBOFAN_x000D_
3060023-47 EXTERNAL ASSEMBLY, TURBOFAN_x000D_
3075900-1 TFE731-4-1C; FALCON 50; ENG SPEC 21-11739; IM7440_x000D_
70060047-1 EXTERNALS ASSEMBLY, TURBOFAN_x000D_
3060023-48 EXTERNAL ASSEMBLY, TURBOFAN_x000D_
3060023-42 EXTERNAL ASSEMBLY, TURBOFAN_x000D_
</t>
  </si>
  <si>
    <t>PHX TFE731-2/3/4/5, PHX TFE731-20/40/60, PHX TFE731-50</t>
  </si>
  <si>
    <t>3060785-3_FABRICA ARGENTINA DE AVIONES SA_Class I_NONE_Class II_NONE
3060000-4_DASSAULT AVIATION_Class I_NOTIFICATION_Class II_NOTIFICATION
3062075-1_LEARJET INC_Class I_APPROVAL_Class II_NOTIFICATION</t>
  </si>
  <si>
    <t xml:space="preserve">3108430-3 KIT INSTALLATION GENERATOR 45KVA_x000D_
3108430-1-1 DUMMY PART_x000D_
3108430-1 KIT, STARTER GENERAT_x000D_
3108430-4 KIT INSTALLATION GENERATOR 45KVA_x000D_
</t>
  </si>
  <si>
    <t>FAIR
Substantiation per PSC-3108491</t>
  </si>
  <si>
    <t>3108491-1_GENERAL ATOMICS AERONAUTICAL SYSTEM_Class I_APPROVAL_Class II_NOTIFICATION</t>
  </si>
  <si>
    <t xml:space="preserve">868972-2 ROTOR PMP SCAV_x000D_
868972-1 ROTOR PMP SCAV_x000D_
3101321-4 PUMP ASSEMBLY, ROTORY, POWER DRIVEN, OIL SCAVENGE_x000D_
3101321-1 PUMP ASSEMBLY, ROTORY, POWER DRIVEN, OIL SCAVENGE_x000D_
865010-4 PUMP ASSY ROT._x000D_
865010-3 PUMP ASSY ROT._x000D_
865010-2 PUMP ASSY ROT._x000D_
865010-1 PUMP ASSY ROT._x000D_
868948-2 PUMP ASSY_x000D_
868948-1 PUMP ASSY ROT._x000D_
70100032-2 TPE331-12 HAL KIT_x000D_
865930-9 PUMP ASSEMBLY, OIL SCAVENGE_x000D_
865930-8 PUMP ASSEMBLY, OIL SCAVENGE_x000D_
865930-7 PUMP ASSEMBLY, OIL SCAVENGE_x000D_
865930-3 PUMP ASSEMBLY, OIL SCAVENGE_x000D_
865930-2 PUMP ASSEMBLY, OIL SCAVENGE_x000D_
865930-11 PUMP ASSEMBLY, OIL SCAVENGE_x000D_
865930-1 PUMP ASSEMBLY, OIL SCAVENGE_x000D_
DC_STD_TEST PUMP ASSEMBLY, OIL SCAVENGE_x000D_
</t>
  </si>
  <si>
    <t>865101-3_HINDUSTAN AERONAUTICS LTD_Class I_NONE_Class II_NONE
3101321-4_RUAG SWITZERLAND LTD_Class I_NONE_Class II_NONE
3108170-3_PT DIRGANTARA INDONESIA_Class I_NONE_Class II_NONE
3108340-1_GENERAL ATOMICS AERONAUTICAL SYSTEM_Class I_NOTIFICATION_Class II_NOTIFICATION
3101321-1_RUAG SWITZERLAND LTD_Class I_NONE_Class II_NONE
70100140-1_CLINT INTL LTD_Class I_APPROVAL_Class II_NONE</t>
  </si>
  <si>
    <t xml:space="preserve">30060246-0502 CHASSIS, ASSEMBLY_x000D_
30050031-501P ADF RCVR FINAL ASSY_x000D_
30060246-0501 CHASSIS, ASSY_x000D_
</t>
  </si>
  <si>
    <t>RMD COMP STD</t>
  </si>
  <si>
    <t>1. Need FAIR only</t>
  </si>
  <si>
    <t>066-50014-1202_AIRBUS OPERATIONS SAS_Class I_APPROVAL_Class II_APPROVAL
066-50014-1101_BOEING COMMERCIAL AIRPLANES_Class I_NONE_Class II_NONE
066-50014-1301_UAC INTEGRATION CENTER_Class I_APPROVAL_Class II_APPROVAL
066-50014-1501_BOEING COMMERCIAL AIRPLANES_Class I_APPROVAL_Class II_CONCURRENCE
066-50014-0202_AJW AVIATION LTD_Class I_NONE_Class II_NONE
066-50014-0303_COBHAM AVIATION SERVICES_Class I_NOTIFICATION_Class II_NONE</t>
  </si>
  <si>
    <t xml:space="preserve">617-6480-010 CRASH SURVIVIABLE MEMORY UNIT ASSEMBLY_x000D_
617-6480-008 CRASH SURVIVIABLE MEMORY UNIT ASSEMBLY_x000D_
617-6451-010 CRASH SURVIVIABLE MEMORY UNIT ASSEMBLY_x000D_
617-6480-015 CRASH SURVIVIABLE MEMORY UNIT ASSEMBLY_x000D_
</t>
  </si>
  <si>
    <t>RMD SSCVR</t>
  </si>
  <si>
    <t>980-4750-009_AJW AVIATION LTD_Class I_NONE_Class II_NONE
980-4750-002_AJW AVIATION LTD_Class I_NONE_Class II_NONE
980-6032-023_AJW AVIATION LTD_Class I_NONE_Class II_NONE</t>
  </si>
  <si>
    <t xml:space="preserve">617-6480-005 CRASH SURVIVIABLE MEMORY UNIT ASSEMBLY_x000D_
617-6480-006 ASSEMBLY, CRASH SURVIVABLE MEMORY UNIT_x000D_
617-6480-003 CRASH SURVIVABLE MEMORY UNIT ASSEMBLY_x000D_
617-6480-001 CRASH SURVIVIABLE MEMORY UNIT ASSEMBLY_x000D_
617-6480-007 CRASH SURVIVABLE MEMORY UNIT ASSEMBLY_x000D_
617-6480-002 CRASH SURVIVABLE MEMORY UNIT ASSEMBLY_x000D_
617-6451-001 CRASH SURVIVIABLE MEMORY UNIT ASSEMBLY_x000D_
</t>
  </si>
  <si>
    <t xml:space="preserve">980-4750-001_AJW AVIATION LTD_Class I_NONE_Class II_NONE
980-4750-009_AJW AVIATION LTD_Class I_NONE_Class II_NONE
980-6032-020_AJW AVIATION LTD_Class I_NONE_Class II_NONE
980-4750-009_AJW AVIATION LTD_Class I_NONE_Class II_NONE
980-4750-002_AJW AVIATION LTD_Class I_NONE_Class II_NONE
980-6032-023_AJW AVIATION LTD_Class I_NONE_Class II_NONE
</t>
  </si>
  <si>
    <t xml:space="preserve">63200807-026 WP2-AIR GENERATION SYSTEM_x000D_
63200807-021 WP2-AIR GENERATION SYSTEM_x000D_
</t>
  </si>
  <si>
    <t>TOR A350 XWB EASP, TOR A350 XWB WP2</t>
  </si>
  <si>
    <t xml:space="preserve">70720055-04 INLET ASSEMBLY_x000D_
70720055-05 INLET ASSEMBLY_x000D_
70720055-06 INLET ASSEMBLY_x000D_
70720055-03 INLET ASSEMBLY_x000D_
</t>
  </si>
  <si>
    <t xml:space="preserve">83-0580-1 CREW ALERTING DISPLAY ASSY_x000D_
</t>
  </si>
  <si>
    <t>URB EC-135</t>
  </si>
  <si>
    <t>Drawing changes and CC; FAIR</t>
  </si>
  <si>
    <t>80-0689-5-6_AIRBUS HELICOPTERS DEUTSCHLAND GMBH_Class I_NONE_Class II_NONE
80-0689-5-5_AIRBUS HELICOPTERS DEUTSCHLAND GMBH_Class I_NONE_Class II_NONE
80-0689-4-4_AIRBUS HELICOPTERS DEUTSCHLAND GMBH_Class I_NONE_Class II_NONE</t>
  </si>
  <si>
    <t xml:space="preserve">8524332-901 ELECTRICAL COMPONENT ASSEMBLY-LIQUID CRYSTAL DISPLAY_x000D_
8524332-902 ELECTRONIC COMPONENTS ASSEMBLY-LIQUID CRYSTAL DISPLAY_x000D_
</t>
  </si>
  <si>
    <t>ABQ APEX</t>
  </si>
  <si>
    <t xml:space="preserve">RM1109V0300-1 REP &amp; MOD 1109V0300_x000D_
RM1108V0100-1 REP &amp; MOD 1108V0100_x000D_
RM04P23-6 REP &amp; MOD 04P23-4_x000D_
RM04P23-5CG KIT, ASSY REP &amp; MOD_x000D_
RM04P23-5 REP &amp; MOD 04P23-1_x000D_
540-0575-2 KIT, MODIFICATION_x000D_
540-0575-1 KIT, MODIFICATION_x000D_
540-0244 VALVE, G.A. FOR 1108V0100_x000D_
540-0247-1 VALVE DUAL 3 WAY PNEU_x000D_
540-0247 VALVE,DUAL 3 WAY,SOLENOID_x000D_
1108V0100-1 VALVE, DUAL 3 WAY_x000D_
1109V0300-1 VALVE, DUAL 3 WAY_x000D_
540-0241 GEN. ARR - VALVE, DUAL 3_x000D_
540-0238 VALVE, G.A. FOR 04P23-8_x000D_
540-0909 VLV,DUAL 3-WAY PNEU (GA)_x000D_
540-0908 VLV,DUAL 3-WAY PNEU (GA)_x000D_
04P23-6 VALVE,DUAL 3WAY PNEUMA_x000D_
04P23-5 VALVE, DUAL 3 WAY_x000D_
R04P23-6 REPAIR_x000D_
R04P23-5 REPAIR_x000D_
R04P23-10 REPAIR 04P23-10_x000D_
540-1741-1 KIT,OVERHAUL/ZERO TIME_x000D_
R1109V0300-1 REPAIR_x000D_
R1108V0100-1 REPAIR_x000D_
1109V0290 VLV,DUAL 3WAY PNEU SOL GA_x000D_
1109V0300 VALVE, DUAL 3 WAY_x000D_
1108V0100 VALVE, DUAL 3 WAY_x000D_
</t>
  </si>
  <si>
    <t>TMP PW4152/56, TMP PW4158, TMP PW4168</t>
  </si>
  <si>
    <t>1108V0114_ST AEROSPACE SYSTEMS PTE LTD_Class I_NONE_Class II_NONE
1109V0300-3_HAMILTON SUNDSTRAND_Class I_NONE_Class II_NONE</t>
  </si>
  <si>
    <t xml:space="preserve">3060023-31 EXTERNAL ASSEMBLY, TURBOFAN_x000D_
3060003-8 EXTERNAL ASSEMBLY, TURBOFAN_x000D_
3060023-33 EXTERNAL ASSEMBLY, TURBOFAN_x000D_
3060091-1 EXTERNAL ASSEMBLY, TURBOFAN_x000D_
MDL3060066-1 DUMMY PART_x000D_
3060023-30 EXTERNAL ASSEMBLY, TURBOFAN_x000D_
3060023-34 EXTERNAL ASSEMBLY, TURBOFAN_x000D_
3060023-49 EXTERNAL ASSEMBLY, TURBOFAN_x000D_
3060003-7 EXTERNAL ASSEMBLY, TURBOFAN_x000D_
3060023-28 EXTERNAL ASSEMBLY, TURBOFAN_x000D_
3060023-44 EXTERNAL ASSEMBLY, TURBOFAN_x000D_
3060023-37 EXTERNAL ASSEMBLY, TURBOFAN_x000D_
3060023-43 EXTERNAL ASSEMBLY, TURBOFAN_x000D_
3060023-39 EXTERNAL ASSEMBLY, TURBOFAN_x000D_
3060023-38 EXTERNAL ASSEMBLY, TURBOFAN_x000D_
3060023-46 EXTERNAL ASSEMBLY, TURBOFAN_x000D_
70060135-1 EXTERNALS ASSEMBLY, TURBOFAN_x000D_
3060023-41 EXTERNAL ASSEMBLY, TURBOFAN_x000D_
3060003-11 EXTERNAL ASSEMBLY, TURBOFAN_x000D_
3060003-10 EXTERNAL ASSEMBLY, TURBOFAN_x000D_
3060023-35 EXTERNAL ASSEMBLY, TURBOFAN_x000D_
3060023-40 EXTERNAL ASSEMBLY, TURBOFAN_x000D_
3060023-36 EXTERNAL ASSEMBLY, TURBOFAN_x000D_
3060023-47 EXTERNAL ASSEMBLY, TURBOFAN_x000D_
3060023-32 EXTERNAL ASSEMBLY, TURBOFAN_x000D_
3060023-24 EXTERNAL ASSEMBLY, TURBOFAN_x000D_
70060047-1 EXTERNALS ASSEMBLY, TURBOFAN_x000D_
3060023-26 EXTERNAL ASSEMBLY, TURBOFAN_x000D_
3060023-48 EXTERNAL ASSEMBLY, TURBOFAN_x000D_
3060023-25 EXTERNAL ASSEMBLY, TURBOFAN_x000D_
3060023-29 EXTERNAL ASSEMBLY, TURBOFAN_x000D_
3060023-45 EXTERNAL ASSEMBLY, TURBOFAN_x000D_
3060023-27 EXTERNAL ASSEMBLY, TURBOFAN_x000D_
3060023-42 EXTERNAL ASSEMBLY, TURBOFAN_x000D_
3060003-9 EXTERNAL ASSEMBLY, TURBOFAN_x000D_
</t>
  </si>
  <si>
    <t>3060000-4_DASSAULT AVIATION_Class I_NOTIFICATION_Class II_NOTIFICATION
3062075-1_LEARJET INC_Class I_APPROVAL_Class II_NOTIFICATION</t>
  </si>
  <si>
    <t xml:space="preserve">3801326-3 GAS TURBINE ASSEMBLY_x000D_
4131001-1 CLUSTER ASSEMBLY, LU_x000D_
3805034-11 GEARBOX ASSEMBLY_x000D_
70721983-1 GEARBOX ASSEMBLY_x000D_
70721983-1 GEARBOX ASSEMBLY_x000D_
3801326-2 GAS TURBINE ASSEMBLY_x000D_
70720105-1 GEARBOX ASSEMBLY_x000D_
3801326-1 GAS TURBINE ASSY_x000D_
3805060-001 GEARBOX ASSY_x000D_
3801326-4 GAS TURBINE ASSEMBLY_x000D_
4131001A-2 DUMMY PART_x000D_
4131001A-1 DUMMY PART_x000D_
70720105-2 GEARBOX ASSEMBLY_x000D_
3805060-2 GEARBOX ASSY_x000D_
3805034-10 GEARBOX ASSEMBLY_x000D_
3805034-12 GEARBOX ASSEMBLY_x000D_
3805034-9 GEARBOX ASSEMBLY_x000D_
3805034-8 GEARBOX ASSEMBLY_x000D_
3805034-7 GEARBOX ASSEMBLY_x000D_
3805034-6 GEARBOX ASSEMBLY_x000D_
3805034-5 GEARBOX ASSEMBLY_x000D_
3805034-4 GEARBOX ASSEMBLY_x000D_
3805034-3 GEARBOX ASSEMBLY_x000D_
3805034-2 GEARBOX ASSEMBLY_x000D_
3805034-1 GEARBOX ASSEMBLY_x000D_
3805061-1 DUMMY PART_x000D_
3805060-1 GEARBOX ASSY_x000D_
</t>
  </si>
  <si>
    <t>PHX 331-400, PHX 331-500/600, PHX F-22</t>
  </si>
  <si>
    <t>Contractually this is illegal</t>
  </si>
  <si>
    <t xml:space="preserve">
3800610-3_AIRBUS OPERATIONS GMBH_Class I_APPROVAL_Class II_APPROVAL
70721386-1_BOEING COMMERCIAL AIRPLANES_Class I_APPROVAL_Class II_NOTIFICATION</t>
  </si>
  <si>
    <t xml:space="preserve">367111-5 SWITCH AND PUMP ASSY_x000D_
367111-4 SWITCH AND PUMP ASSY_x000D_
</t>
  </si>
  <si>
    <t xml:space="preserve">No Detail information in the drawing .
No ASL or SCS sheet.
</t>
  </si>
  <si>
    <t>367111-4_AIRCRAFT ACCESSORIES &amp; COMPONENTS_Class I_NONE_Class II_NONE
386720-6_BOEING CO_Class I_APPROVAL_Class II_NOTIFICATION</t>
  </si>
  <si>
    <t xml:space="preserve">3805069-1 GEARBOX ASSY ACCESSORY DRIVE_x000D_
3805007-1 GEARBOX ASSY_x000D_
3805010-1 GEARBOX ASSY_x000D_
3800031-1 ENGINE GAS TURB_x000D_
3805013-4 GEARBOX AY ACCESS DR_x000D_
3805013-3 GEARBOX AY ACCESS DR_x000D_
3805013-2 GEARBOX AY ACCESS DR_x000D_
3805013-1 GEARBOX AY ACCESS DR_x000D_
3804001-1 GEARBOX ASSY_x000D_
3805067-2 GEARBOX ASSY ACCESSORY DRIVE_x000D_
3804001-2 GEARBOX ASSY_x000D_
3800087-2 ENGINE ASSY_x000D_
3800063-6 ENGINE ASSY GAS TURB_x000D_
3800063-5 ENGINE ASSY GAS TURB_x000D_
3800063-2 ENGINE ASSY GAS TURB_x000D_
3800063-1 ENGINE ASSY GAS TURB_x000D_
70722290 LUBE SYSTEM SCHEMATIC_x000D_
3804000-5 GEARBOX ASSY_x000D_
3804000-4 GEARBOX ASSY_x000D_
3804000-3 GEARBOX ASSY_x000D_
3804000-2 GEARBOX ASSY_x000D_
3804000-1 GEARBOX ASSY_x000D_
3800051-3 ENGINE ASSY_x000D_
3800051-2 ENGINE GAS TURB_x000D_
3800017-4 ENGINE ASSY GTRB_x000D_
3800017-2 ENGINE ASSY GTRB_x000D_
3805008-1 GEARBOX ASSY_x000D_
3800084-1 ENGINE GAS TURB_x000D_
3800059-5 ENGINE ASSY_x000D_
3800059-4 ENGINE ASSY_x000D_
3800059-2 ENGINE ASSY_x000D_
3800059-1 ENGINE ASSY_x000D_
3805015-9 GEARBOX AY ACCESS DR_x000D_
3805015-8 GEARBOX AY ACCESS DR_x000D_
3805015-7 GEARBOX AY ACCESS DR_x000D_
3805015-6 GEARBOX AY ACCESS DR_x000D_
3805015-5 GEARBOX AY ACCESS DR_x000D_
3805015-4 GEARBOX AY ACCESS DR_x000D_
3805015-3 GEARBOX AY ACCESS DR_x000D_
3805015-23 GEARBOX ASSY_x000D_
3805015-22 GEARBOX AY ACCESS DR_x000D_
3805015-21 GEARBOX AY ACCESS DR_x000D_
3805015-20 GEARBOX AY ACCESS DR_x000D_
3805015-2 GEARBOX AY ACCESS DR_x000D_
3805015-19 GEARBOX AY ACCESS DR_x000D_
3805015-18 GEARBOX AY ACCESS DR_x000D_
3805015-17 GEARBOX AY ACCESS DR_x000D_
3805015-16 GEARBOX AY ACCESS DR_x000D_
3805015-15 GEARBOX AY ACCESS DR_x000D_
3805015-14 GEARBOX AY ACCESS DR_x000D_
3805015-13 GEARBOX AY ACCESS DR_x000D_
3805015-12 GEARBOX AY ACCESS DR_x000D_
3805015-11 GEARBOX AY ACCESS DR_x000D_
3805015-10 GEARBOX AY ACCESS DR_x000D_
3805015-1 GEARBOX AY ACCESS DR_x000D_
3805067-1 GEARBOX ASSY_x000D_
3800000-1 ENGINE GAS TURB_x000D_
3805069-2 GEARBOX ASSEMBLY, ACCESSORY DRIVE_x000D_
3800000-5 ENGINE GAS TURB_x000D_
3800000-4 ENGINE GAS TURB_x000D_
3800000-3 ENGINE GAS TURB_x000D_
3800000-2 ENGINE GAS TURB_x000D_
3800207-2 ENGINE ASSY_x000D_
3800117-2 ENGINE ASSY_x000D_
3800117-1 ENGINE ASSY_x000D_
</t>
  </si>
  <si>
    <t>PHX 36-50/55</t>
  </si>
  <si>
    <t>3880000-2_DALLAS AIRMOTIVE INC_Class I_NONE_Class II_NONE
3800804-2_BOMBARDIER INC_Class I_APPROVAL_Class II_NOTIFICATION</t>
  </si>
  <si>
    <t>Gears</t>
  </si>
  <si>
    <t xml:space="preserve">3881230-1 PUMP ASSY LUBE_x000D_
3880225-3 PUMP ASSY RTRY_x000D_
3880225-1 PUMP ASSY RTRY_x000D_
3880000-1 PUMP ASSEMBLY ROTARY_x000D_
3880316-4 GEARSHAFT KIT_x000D_
3880316-2 GEARSHAFT KIT_x000D_
</t>
  </si>
  <si>
    <t>PHX 36-155, PHX 36-50/55</t>
  </si>
  <si>
    <t>3800470-12_BOEING CO_Class I_APPROVAL_Class II_CONCURRENCE
3800470-2_BOEING CO_Class I_CONCURRENCE_Class II_CONCURRENCE
3800470-1_BOEING CO_Class I_APPROVAL_Class II_NOTIFICATION
3800470-8_BOEING CO_Class I_APPROVAL_Class II_CONCURRENCE
3800470-7_BOEING CO_Class I_CONCURRENCE_Class II_CONCURRENCE
3800470-6_BOEING CO_Class I_CONCURRENCE_Class II_CONCURRENCE
3800470-5_BOEING CO_Class I_CONCURRENCE_Class II_CONCURRENCE
3800470-3_BOEING CO_Class I_CONCURRENCE_Class II_CONCURRENCE
3800470-12_BOEING CO_Class I_APPROVAL_Class II_CONCURRENCE
3800470-2_BOEING CO_Class I_CONCURRENCE_Class II_CONCURRENCE
3800470-1_BOEING CO_Class I_APPROVAL_Class II_NOTIFICATION
3800470-8_BOEING CO_Class I_APPROVAL_Class II_CONCURRENCE
3800470-7_BOEING CO_Class I_CONCURRENCE_Class II_CONCURRENCE
3800470-6_BOEING CO_Class I_CONCURRENCE_Class II_CONCURRENCE
3800470-5_BOEING CO_Class I_CONCURRENCE_Class II_CONCURRENCE
3800470-3_BOEING CO_Class I_CONCURRENCE_Class II_CONCURRENCE
3880225-2_IAI ISRAEL AEROSPACE INDUSTRIES LTD_Class I_APPROVAL_Class II_CONCURRENCE
7080602-5_DASSAULT PROCUREMENT SERVICES_Class I_APPROVAL_Class II_NONE
3800548-2_DASSAULT AVIATION_Class I_APPROVAL_Class II_NONE
3800774-2_BOMBARDIER INC_Class I_APPROVAL_Class II_NOTIFICATION
7080602-4_DASSAULT PROCUREMENT SERVICES_Class I_APPROVAL_Class II_NONE
3800774-1_BOMBARDIER INC_Class I_APPROVAL_Class II_NOTIFICATION
3800710-2_GULFSTREAM AEROSPACE CORP_Class I_APPROVAL_Class II_CONCURRENCE
3880000-2_DALLAS AIRMOTIVE INC_Class I_NONE_Class II_NONE
3800804-2_BOMBARDIER INC_Class I_APPROVAL_Class II_NOTIFICATION</t>
  </si>
  <si>
    <t xml:space="preserve">3881230-1 PUMP ASSY LUBE_x000D_
3880009-1 PUMP ASSY_x000D_
3880225-3 PUMP ASSY RTRY_x000D_
3880225-1 PUMP ASSY RTRY_x000D_
3880316-4 GEARSHAFT KIT_x000D_
</t>
  </si>
  <si>
    <t>3800470-12_BOEING CO_Class I_APPROVAL_Class II_CONCURRENCE
3800470-2_BOEING CO_Class I_CONCURRENCE_Class II_CONCURRENCE
3800470-1_BOEING CO_Class I_APPROVAL_Class II_NOTIFICATION
3800470-8_BOEING CO_Class I_APPROVAL_Class II_CONCURRENCE
3800470-7_BOEING CO_Class I_CONCURRENCE_Class II_CONCURRENCE
3800470-6_BOEING CO_Class I_CONCURRENCE_Class II_CONCURRENCE
3800470-5_BOEING CO_Class I_CONCURRENCE_Class II_CONCURRENCE
3800470-3_BOEING CO_Class I_CONCURRENCE_Class II_CONCURRENCE
3800470-12_BOEING CO_Class I_APPROVAL_Class II_CONCURRENCE
3800470-2_BOEING CO_Class I_CONCURRENCE_Class II_CONCURRENCE
3800470-1_BOEING CO_Class I_APPROVAL_Class II_NOTIFICATION
3800470-8_BOEING CO_Class I_APPROVAL_Class II_CONCURRENCE
3800470-7_BOEING CO_Class I_CONCURRENCE_Class II_CONCURRENCE
3800470-6_BOEING CO_Class I_CONCURRENCE_Class II_CONCURRENCE
3800470-5_BOEING CO_Class I_CONCURRENCE_Class II_CONCURRENCE
3800470-3_BOEING CO_Class I_CONCURRENCE_Class II_CONCURRENCE
3880225-2_IAI ISRAEL AEROSPACE INDUSTRIES LTD_Class I_APPROVAL_Class II_CONCURRENCE
7080602-5_DASSAULT PROCUREMENT SERVICES_Class I_APPROVAL_Class II_NONE
3800548-2_DASSAULT AVIATION_Class I_APPROVAL_Class II_NONE
3800774-2_BOMBARDIER INC_Class I_APPROVAL_Class II_NOTIFICATION
7080602-4_DASSAULT PROCUREMENT SERVICES_Class I_APPROVAL_Class II_NONE
3800774-1_BOMBARDIER INC_Class I_APPROVAL_Class II_NOTIFICATION
3800710-2_GULFSTREAM AEROSPACE CORP_Class I_APPROVAL_Class II_CONCURRENCE</t>
  </si>
  <si>
    <t xml:space="preserve">3801101-2 POWER SECTION ASSEMBLY_x000D_
3801101-1 POWER SECTION ASSEMBLY_x000D_
3801346-1 POWER SECTION ASSEMBLY, 331-200 LASSCART_x000D_
3801052-2 POWER SECTION ASSEMBLY_x000D_
3801052-3 POWER SECTION ASSEMBLY_x000D_
3801101-3 DUMMY PART_x000D_
3801003-9 POWER SECTION ASSEMBLY_x000D_
3801003-8 POWER SECTION ASSEMBLY_x000D_
3801003-7 POWER SECTION ASSEMBLY_x000D_
3801003-6 POWER SECTION ASSEMBLY_x000D_
3801003-5 POWER SECTION ASSEMBLY_x000D_
3801003-10 POWER SECTION ASSEMBLY_x000D_
</t>
  </si>
  <si>
    <t>Unable to develop second source, Aerocontrolex is the sole source per contract</t>
  </si>
  <si>
    <t>3880160-3_IAI ISRAEL AEROSPACE INDUSTRIES LTD_Class I_NONE_Class II_NONE
3800298-1_BOEING COMMERCIAL AIRPLANES_Class I_APPROVAL_Class II_NOTIFICATION</t>
  </si>
  <si>
    <t xml:space="preserve">3800361-1 ENGINE ASSEMBLY GAS TURBINE COMPRESSOR POWER_x000D_
381327-2 ENGINE ASSEMBLY GAS TURBINE COMPRESSOR POWER_x000D_
381337-1 ENGINE ASSEMBLY GAS TURBINE COMPRESSOR POWER_x000D_
3800299-1 ENGINE ASSEMBLY GAS TURBINE COMPRESOR POWER_x000D_
381389-2 ENGINE ASSY GAS TURBINE COMPRESSOR POWER_x000D_
381389-1 ENGINE ASSY GAS TURBINE COMPRESSOR POWER_x000D_
3800742-1 ENGINE ASSEMBLY GAS TURBINE COMPRESSOR POWER_x000D_
381365-1 ENGINE ASSEMBLY GAS TURBINE COMPRESSOR POWER_x000D_
3800519-1 ENGINE ASSEMBLY GAS TURBINE COMPRESSOR POWER_x000D_
</t>
  </si>
  <si>
    <t xml:space="preserve">no drawing for this 3880190-10 in team center.
Only part list is available </t>
  </si>
  <si>
    <t>3880190-10_BOEING COMMERCIAL AIRPLANES_Class I_APPROVAL_Class II_NOTIFICATION
3800298-1_BOEING COMMERCIAL AIRPLANES_Class I_APPROVAL_Class II_NOTIFICATION</t>
  </si>
  <si>
    <t xml:space="preserve">381354-1 ENGINE ASSEMBLY GAS TURBINE COMPRESSOR POWER_x000D_
3800361-1 ENGINE ASSEMBLY GAS TURBINE COMPRESSOR POWER_x000D_
381327-2 ENGINE ASSEMBLY GAS TURBINE COMPRESSOR POWER_x000D_
381337-1 ENGINE ASSEMBLY GAS TURBINE COMPRESSOR POWER_x000D_
3800299-1 ENGINE ASSEMBLY GAS TURBINE COMPRESOR POWER_x000D_
381389-2 ENGINE ASSY GAS TURBINE COMPRESSOR POWER_x000D_
381389-1 ENGINE ASSY GAS TURBINE COMPRESSOR POWER_x000D_
3800742-1 ENGINE ASSEMBLY GAS TURBINE COMPRESSOR POWER_x000D_
381365-1 ENGINE ASSEMBLY GAS TURBINE COMPRESSOR POWER_x000D_
3800519-1 ENGINE ASSEMBLY GAS TURBINE COMPRESSOR POWER_x000D_
</t>
  </si>
  <si>
    <t>3880200-6_IAI ISRAEL AEROSPACE INDUSTRIES LTD_Class I_NONE_Class II_NONE
3800298-1_BOEING COMMERCIAL AIRPLANES_Class I_APPROVAL_Class II_NOTIFICATION</t>
  </si>
  <si>
    <t xml:space="preserve">3880928-1 PUMP LUBE_x000D_
3880875-1 DUMMY PART_x000D_
3880190-9 PUMP ASSEMBLY LUBE_x000D_
3880190-8 PUMP ASSEMBLY LUBE_x000D_
3880190-13 PUMP ASSEMBLY LUBE_x000D_
3880190-12 PUMP ASSEMBLY LUBE_x000D_
3880190-11 PUMP ASSEMBLY LUBE_x000D_
3880190-10 PUMP ASSEMBLY LUBE_x000D_
</t>
  </si>
  <si>
    <t xml:space="preserve">3880190-10_BOEING COMMERCIAL AIRPLANES_Class I_APPROVAL_Class II_NOTIFICATION
3800298-1_BOEING COMMERCIAL AIRPLANES_Class I_APPROVAL_Class II_NOTIFICATION
</t>
  </si>
  <si>
    <t xml:space="preserve">3880928-1 PUMP LUBE_x000D_
3880875-1 DUMMY PART_x000D_
3880190-9 PUMP ASSEMBLY LUBE_x000D_
3880190-8 PUMP ASSEMBLY LUBE_x000D_
3880190-13 PUMP ASSEMBLY LUBE_x000D_
3880190-12 PUMP ASSEMBLY LUBE_x000D_
3880190-11 PUMP ASSEMBLY LUBE_x000D_
3880190-10 PUMP ASSEMBLY LUBE_x000D_
3880130-6 PUMP LUBE_x000D_
3880130-5 PUMP LUBE_x000D_
</t>
  </si>
  <si>
    <t>Filters</t>
  </si>
  <si>
    <t xml:space="preserve">3880694-6 FILTER ASSEMBLY_x000D_
3880694-4 FILTER ASSEMBLY_x000D_
3880694-3 FILTER ASSEMBLY_x000D_
3880928-1 PUMP LUBE_x000D_
3881200-1 OIL PUMP_x000D_
3881446-2 PUMP ASSY LUBE_x000D_
3881446-1 PUMP ASSY LUBE_x000D_
3880190-13 PUMP ASSEMBLY LUBE_x000D_
3881000-7 PUMP OIL_x000D_
3881000-6 PUMP OIL_x000D_
3881000-5 PUMP OIL_x000D_
3881000-4 PUMP OIL_x000D_
3881000-3 PUMP OIL_x000D_
3881000-2 PUMP OIL_x000D_
3881000-1 PUMP OIL_x000D_
3880929-1 FILTER ASSEMBLY_x000D_
</t>
  </si>
  <si>
    <t xml:space="preserve">3800454-6_AIRBUS OPERATIONS GMBH_Class I_APPROVAL_Class II_APPROVAL
</t>
  </si>
  <si>
    <t>Lacyk, Bill</t>
  </si>
  <si>
    <t>No drawing in team center &amp;r ASL Sheet :</t>
  </si>
  <si>
    <t xml:space="preserve">3881200-1 OIL PUMP_x000D_
3881000-6 PUMP OIL_x000D_
3881000-5 PUMP OIL_x000D_
3881000-4 PUMP OIL_x000D_
3881000-3 PUMP OIL_x000D_
3881000-2 PUMP OIL_x000D_
3881000-1 PUMP OIL_x000D_
</t>
  </si>
  <si>
    <t>PHX 331-350, PHX 36-100/150, PHX 700, PHX RE100, PHX RE220</t>
  </si>
  <si>
    <t xml:space="preserve">3880160-2 PUMP ASSEMBLY SCAVENGE_x000D_
3880160-5 PUMP ASSEMBLY SCAVENGE_x000D_
3880160-4 PUMP ASSEMBLY SCAVENGE_x000D_
3880160-3 PUMP ASSEMBLY SCAVENGE_x000D_
3880160-5-M1 PUMP ASSY_x000D_
3880160-2-M1 PUMP ASSY_x000D_
</t>
  </si>
  <si>
    <t>3880160-2_IAI ISRAEL AEROSPACE INDUSTRIES LTD_Class I_NONE_Class II_NONE
3880160-3_IAI ISRAEL AEROSPACE INDUSTRIES LTD_Class I_NONE_Class II_NONE
3800298-1_BOEING COMMERCIAL AIRPLANES_Class I_APPROVAL_Class II_NOTIFICATION</t>
  </si>
  <si>
    <t xml:space="preserve">3800551-10 ENGINE ASSEMBLY GAS TURBINE_x000D_
3800551-9 ENGINE ASSEMBLY GAS TURBINE_x000D_
3800551-11 ENGINE ASSEMBLY GAS TURBINE_x000D_
3800551-12 ENGINE ASSEMBLY GAS TURBINE_x000D_
3800551-8 ENGINE ASSEMBLY GAS TURBINE_x000D_
3800551-13 ENGINE ASSEMBLY GAS TURBINE_x000D_
</t>
  </si>
  <si>
    <t>PHX 331-500/600</t>
  </si>
  <si>
    <t xml:space="preserve">3800703-1 ENGINE ASSEMBLY GAS TURBINE_x000D_
OPAZ18-0000156290 LUBE MODULE_x000D_
OPAZ18-0000194869 HARNESS BRACKET_x000D_
70721641-1 LUBE MODULE OUTLINE_x000D_
</t>
  </si>
  <si>
    <t>FT70722615-1_BOEING COMMERCIAL AIRPLANES_Class I_APPROVAL_Class II_CONCURRENCE
FT70722039-1_BOEING COMMERCIAL AIRPLANES_Class I_APPROVAL_Class II_NOTIFICATION
FT70722615-1_BOEING COMMERCIAL AIRPLANES_Class I_APPROVAL_Class II_CONCURRENCE</t>
  </si>
  <si>
    <t xml:space="preserve">3800819-1 ENGINE ASSEMBLY GAS TURBINE, 131-9JC_x000D_
3800709-1 ENGINE ASSEMBLY GAS TURBINE_x000D_
3618284-2 ENIGINE KIT, APU, 131-9JC_x000D_
3618284-1 ENGINE KIT, APU, 131-9JC_x000D_
3800709-2 ENGINE ASSEMBLY GAS TURBINE_x000D_
3618216-1 ENGINE KIT, APU, 131-9J_x000D_
70720726-1 ENGINE ASSY, GAS TURBINE_x000D_
OPAZ18-0000155981 FUEL CONTROL &amp; ADAPTER_x000D_
3800801-1 ENGINE ASSEMBLY GAS TURBINE, 131-9J_x000D_
</t>
  </si>
  <si>
    <t xml:space="preserve">
3800708-1_AIRBUS OPERATIONS GMBH_Class I_APPROVAL_Class II_APPROVAL
70720725-1_LEARJET INC_Class I_APPROVAL_Class II_NOTIFICATION
70722227-2_C SERIES AIRCRAFT LTD PARTNERSHIP_Class I_APPROVAL_Class II_CONCURRENCE
70722227-1_BOMBARDIER INC_Class I_APPROVAL_Class II_CONCURRENCE</t>
  </si>
  <si>
    <t xml:space="preserve">See the Honeywell legal team for their approval first
Once that is complete substantiation costs are substantial. ROM of $500K +/- $250K. a better estimate can be generated when the legal issues are resolved. Will need complete performance mapping including altitude performance and endurance testing. Testing will most likely be done on a combination of engine and rig testing.
</t>
  </si>
  <si>
    <t>70721386-1_BOEING COMMERCIAL AIRPLANES_Class I_APPROVAL_Class II_NOTIFICATION</t>
  </si>
  <si>
    <t>John Zadik / Jim Unsworth / Chuck Royalty</t>
  </si>
  <si>
    <t>Rob Mahar</t>
  </si>
  <si>
    <t>Cameron Lewis</t>
  </si>
  <si>
    <t>No Drawing in team center &amp; ASL Sheet</t>
  </si>
  <si>
    <t xml:space="preserve">WE3881781-1 PUMP ASSEMBLY OUTLINE, LUBE_x000D_
</t>
  </si>
  <si>
    <t>WE3881767-1_GULFSTREAM AEROSPACE CORP_Class I_APPROVAL_Class II_CONCURRENCE
WE3800770-3_SUKHOI CIVIL AIRCRAFT_Class I_APPROVAL_Class II_NONE
70721406-1_GULFSTREAM AEROSPACE CORP_Class I_APPROVAL_Class II_CONCURRENCE
WE3800836-1_GULFSTREAM AEROSPACE CORP_Class I_APPROVAL_Class II_CONCURRENCE
WE3800700-1_GULFSTREAM AEROSPACE CORP_Class I_APPROVAL_Class II_CONCURRENCE</t>
  </si>
  <si>
    <t xml:space="preserve">WE3800715-1 ENGINE ASSEMBLY GAS TURBINE_x000D_
WE3800771-3 ENGINE ASSEMBLY_x000D_
WE3800771-2 ENGINE ASSY_x000D_
WE3800771-1 ENGINE ASSY_x000D_
FTWE3881781-1 LUBE PUMP, INSTRUMENTED_x000D_
3800825-1 ENGINE ASSY GAS TURB_x000D_
70721407-1 ENGINE ASSY, GAS TURBINE_x000D_
70721407-2 ENGINE ASSEMBLY, GAS TURBINE_x000D_
WE3800837-1 ENGINE ASSEMBLY GAS TURBINE_x000D_
WE3800771-4 ENGINE ASSEMBLY_x000D_
WE3800773-1 ENGINE ASSY_x000D_
WE3800701-1 ENGINE ASSEMBLY GAS TURBINE_x000D_
</t>
  </si>
  <si>
    <t xml:space="preserve">
WE3800770-3_SUKHOI CIVIL AIRCRAFT_Class I_APPROVAL_Class II_NONE
70721406-1_GULFSTREAM AEROSPACE CORP_Class I_APPROVAL_Class II_CONCURRENCE
WE3800836-1_GULFSTREAM AEROSPACE CORP_Class I_APPROVAL_Class II_CONCURRENCE
WE3800700-1_GULFSTREAM AEROSPACE CORP_Class I_APPROVAL_Class II_CONCURRENCE</t>
  </si>
  <si>
    <t xml:space="preserve">77100218-011 WP1-WING ICE PROTECTION SYSTEM_x000D_
77100218-013 WP1-WING ICE PROTECTION SYSTEM_x000D_
</t>
  </si>
  <si>
    <t>TMP A350 XWB WP1,</t>
  </si>
  <si>
    <t xml:space="preserve">7080702-1 PARTS KIT_x000D_
7080701-1 PARTS KIT_x000D_
</t>
  </si>
  <si>
    <t>7085701-1_BOMBARDIER INC_Class I_APPROVAL_Class II_NOTIFICATION</t>
  </si>
  <si>
    <t xml:space="preserve">30B95-46B GENERATOR_x000D_
30B95-46A GENERATOR_x000D_
30B95-46C GENERATOR_x000D_
</t>
  </si>
  <si>
    <t>TUC PALLADIN</t>
  </si>
  <si>
    <t>Heston, Bill (EPS-PGM) - E100430</t>
  </si>
  <si>
    <t xml:space="preserve">In addition to a FAIR for the 1598824-1 assembly, additional substantiation per test procedure 00-09106 (control test) is required.  </t>
  </si>
  <si>
    <t>1598824-1_DLA AVIATION_Class I_APPROVAL_Class II_NONE</t>
  </si>
  <si>
    <t xml:space="preserve">30-2810-3 WINGTIP ASSY_x000D_
30-2810-1 WINGTIP ASSY_x000D_
</t>
  </si>
  <si>
    <t>URB ERJ 190-100 IGW, URB ERJ 190-100 LR, URB ERJ 190-100 STD, URB ERJ 190-100ECJ, URB ERJ 190-100IGW, URB ERJ 190-100LR, URB ERJ 190-100STD, URB ERJ 190-200IGW, URB ERJ 190-200LR, URB ERJ 190-200STD</t>
  </si>
  <si>
    <t>Vibration testing; Drawing changes and CC; FAIR</t>
  </si>
  <si>
    <t>30-2810-3_EMBRAER SA_Class I_APPROVAL_Class II_NONE
30-2848-5_EMBRAER SA_Class I_APPROVAL_Class II_NONE</t>
  </si>
  <si>
    <t xml:space="preserve">30-2810-4 WINGTIP ASSY_x000D_
30-2810-2 WINGTIP ASSY_x000D_
</t>
  </si>
  <si>
    <t>30-2848-6_EMBRAER SA_Class I_APPROVAL_Class II_NONE</t>
  </si>
  <si>
    <t>Oil Fill Cap</t>
  </si>
  <si>
    <t xml:space="preserve">3805068-1 GEARBOX ASSEMBLY, 131-9J_x000D_
3801326-3 GAS TURBINE ASSEMBLY_x000D_
70720607-4 GEARBOX ASSEMBLY_x000D_
3805057-2 GEARBOX ASSY_x000D_
3805057-1 GEARBOX ASSY_x000D_
3618284-2 ENIGINE KIT, APU, 131-9JC_x000D_
3618284-1 ENGINE KIT, APU, 131-9JC_x000D_
3618216-1 ENGINE KIT, APU, 131-9J_x000D_
70642437-1 OIL COVER MODIFIED 131-9C_x000D_
3801326-2 GAS TURBINE ASSEMBLY_x000D_
3805051-1 GEARBOX ASSY_x000D_
3801326-1 GAS TURBINE ASSY_x000D_
3805060-001 GEARBOX ASSY_x000D_
70720607-3 GEARBOX ASSEMBLY_x000D_
3801326-4 GAS TURBINE ASSEMBLY_x000D_
3805051-2 GEARBOX ASSY_x000D_
70720607-1 GEARBOX ASSEMBLY_x000D_
3805060-2 GEARBOX ASSY_x000D_
70720607-2 GEARBOX ASSEMBLY_x000D_
3805060-1 GEARBOX ASSY_x000D_
</t>
  </si>
  <si>
    <t>PHX 131-9, PHX 331-400, PHX 331-500/600</t>
  </si>
  <si>
    <t>70720725-1_LEARJET INC_Class I_APPROVAL_Class II_NOTIFICATION
70722227-2_C SERIES AIRCRAFT LTD PARTNERSHIP_Class I_APPROVAL_Class II_CONCURRENCE
70722227-1_BOMBARDIER INC_Class I_APPROVAL_Class II_CONCURRENCE
3800708-1_AIRBUS OPERATIONS GMBH_Class I_APPROVAL_Class II_APPROVAL
FT70722615-1_BOEING COMMERCIAL AIRPLANES_Class I_APPROVAL_Class II_CONCURRENCE
FT70722039-1_BOEING COMMERCIAL AIRPLANES_Class I_APPROVAL_Class II_NOTIFICATION
70720725-1_LEARJET INC_Class I_APPROVAL_Class II_NOTIFICATION
70722227-2_C SERIES AIRCRAFT LTD PARTNERSHIP_Class I_APPROVAL_Class II_CONCURRENCE
70722227-1_BOMBARDIER INC_Class I_APPROVAL_Class II_CONCURRENCE
3800610-3_AIRBUS OPERATIONS GMBH_Class I_APPROVAL_Class II_APPROVAL
FT70722615-1_BOEING COMMERCIAL AIRPLANES_Class I_APPROVAL_Class II_CONCURRENCE
FT70722039-1_BOEING COMMERCIAL AIRPLANES_Class I_APPROVAL_Class II_NOTIFICATION
70721386-1_BOEING COMMERCIAL AIRPLANES_Class I_APPROVAL_Class II_NOTIFICATION</t>
  </si>
  <si>
    <t xml:space="preserve">3617170-5 PLUMBING AND ELECTRICAL ASSEMBLY 131-9A_x000D_
</t>
  </si>
  <si>
    <t xml:space="preserve">3881763-2  TUBE ASSEMBLY, OIL COOLER RETU = manufacture per the drawing, FAIR and APU Fit check, SUBSTANTIATION PER 14-STI-5002, CATEGORY B, CLASS 1
- At the same time you should consider the 3881764-2 TUBE ASSEMBLY, OIL COOLER SUPPLY = manufacture per the drawing, FAIR and APU Fit check, SUBSTANTIATION PER 14-STI-5002, CATEGORY B, CLASS 1
</t>
  </si>
  <si>
    <t xml:space="preserve">67000033-12 AIR GENERATION SYSTEM ASSEMBLY, RH_x000D_
67000031-13 AIR GENERATION SYSTEM ASSEMBLY, LH_x000D_
67000033-11 AIR GENERATION SYSTEM ASSEMBLY, RH_x000D_
67000031-14 AIR GENERATION SYSTEM ASSEMBLY, LH_x000D_
</t>
  </si>
  <si>
    <t>TOR A350 XWB WP2</t>
  </si>
  <si>
    <t>3883957-1</t>
  </si>
  <si>
    <t>TUBE FCU DRAIN</t>
  </si>
  <si>
    <t>Material :
Note : 15  Hard Tube: AMS5557(CRES321) or AMS5571 (CRES347)
Metal component material : Steel ( 304,304L,321&amp; 347) weld or braze is not permitted in 304
Drawing notes:
Pressure sealing CAP as per MS21914-4J
Note : 8 Approval of change as per SC6016 TY:1
Note : 16 hose specification operating range temp : -65F to +450Fmedia using oil MIL-L-23699, SKYDROL Aviation Fuels and de-ice fluid per MIL-A-8243
Functional Test Instruction
as per ASL Sheet.:SUBSTANTIATION PER STI 5002 CATEGORY B, CLASS 1. 
Note : 20 Tube assy shall tested at 10 Psig. no leakage allowed</t>
  </si>
  <si>
    <t>63000190-2</t>
  </si>
  <si>
    <t>BLANKET, THERMAL INSULATION</t>
  </si>
  <si>
    <t>59364|TEMPE</t>
  </si>
  <si>
    <t xml:space="preserve">Material :
Note : 201  Creamic insulation asper MCS3018 TY:2 CL:3 Grd: 3
Note : 202  Creamic insulation asper MCS3018 TY:2 CL:3 Grd: 1
Note : 203 CRES-300 Sheet/ strip/ plate as per ASTM A240/A240M
Note : 204 CRES-300 Sheet/ strip/ plate as per AMS5510
Note : 205 BAR/ROD as per AMS5640 ( CRES-303) 
Note : 206 NAS1149C0332R
Drawing Notes
Note : 801  resistance weld
</t>
  </si>
  <si>
    <t>67410125-1</t>
  </si>
  <si>
    <t>PLUG AND CAP, QD FILL</t>
  </si>
  <si>
    <t>Material:
-
Drawing notes:
Note : 702 Unit shall conform honeywell compenet spec 67410416
Note : 704 pressure drop, while coupled to the mating halfin the flow direction shown 0.219 brads max at 42 lites/min at -4C</t>
  </si>
  <si>
    <t>70720281-2</t>
  </si>
  <si>
    <t>HOSE AND TUBE ASSY, OIL COOLER SUPPLY</t>
  </si>
  <si>
    <t xml:space="preserve">Material
Note : 201  CRES tubing SAE30347 as per AMS5571 or SAE30321 as per AMS5570 or AMS5557
Note : 202 CRES ROD/BAR SAE 30347 as per AMS5646 or CRES ROD/BAR SAE 30321 as per AMS5645
Note : 203 Inconel asper AMS5596 , AMS5597 or AMS5662. Harden as per AMS2774
Special process
welding (Spec not mentioned in the drawing) 
Drawing notes: 
Note : 702 
A) Hose specification operating range temp : -65F to +450Fmedia using oil MIL-PRF-7808 , MIL-PRF-23699, SKYDROL Aviation Fuels and de-ice fluid per AMS1424
c) fire sleeve shall be permanently attached or molded silicone rubber per AS1055
d) Metal hose component material : Steel ( 304,304L,321&amp; 347) weld or braze is not permitted in 304
Functional Test Instruction
as per ASL Sheet. :Substantiate with successful fit check. a
Note : 602 Pressure test at 220 Psig . no leakage allowed 
</t>
  </si>
  <si>
    <t>70720304-1</t>
  </si>
  <si>
    <t>TUBE ASSY, DRAIN FUEL, FCU</t>
  </si>
  <si>
    <t>Material
Note : 201  CRES tubing SAE30347 as per AMS5571 or SAE30321 as per AMS5570 or AMS5557
Note : 202 CRES ROD/BAR SAE 30347 as per AMS5646 or CRES ROD/BAR SAE 30321 as per AMS5645
Special process
welding (Spec not mentioned in the drawing) 
Functional Test Instruction
 As per ASL Sheet : Substantiate with successful fit check.
Note : 602 Pressure test at 50 Psig . no leakage allowed 
Drawing notes: 
Note : 702 
A) Hose specification operating range temp : -65F to +450Fmedia using oil MIL-PRF-7808 , MIL-PRF-23699, SKYDROL Aviation Fuels and de-ice fluid per AMS1424
c) fire sleeve shall be permanently attached or molded silicone rubber per AS1055
d) Metal hose component material : Steel ( 304,304L,321&amp; 347) weld or braze is not permitted in 304</t>
  </si>
  <si>
    <t>2611496-070</t>
  </si>
  <si>
    <t>ORIFICE JEPX0523500B</t>
  </si>
  <si>
    <t>55284|SB_WHEEL&amp;BRAKES</t>
  </si>
  <si>
    <t xml:space="preserve">Material
Note: 7075-T6 Al per AMS-QQ-A-225/9 or ASTM B211
Special Process
Note : 4  Anodize as per MIL-A-8625 TY:II 
PIN is yellow alodined per MIL-C-5541 CL:1A rev:E
</t>
  </si>
  <si>
    <t>2611496-080</t>
  </si>
  <si>
    <t>ORIFICE</t>
  </si>
  <si>
    <t>2611496-088</t>
  </si>
  <si>
    <t xml:space="preserve">Material
Note: 7075-T6 Al per AMS-QQ-A-225/9 or ASTM B211
Special Process
Note : 3  Insert Anodize as per MIL-A-8625 TY:II 
PIN is yellow alodined per MIL-C-5541 CL:1A rev:E
</t>
  </si>
  <si>
    <t>2611496-110</t>
  </si>
  <si>
    <t>ORIFICE, EXPANSION PLUG</t>
  </si>
  <si>
    <t>3178219-1</t>
  </si>
  <si>
    <t>VALVE, RELIEF</t>
  </si>
  <si>
    <t xml:space="preserve">Material:
Note : 9 
Body : CRES-304 (UNS S30400) BAR /ROD as per AMS-QQ-S-763
PIN: CRES-304 (UNS S17400) BAR /ROD as per AMS-5643
Poppet : CRES (UNS S30400) BAR /ROD as per AMS-QQ-S-763
Spring Seat : CRES-303 (UNS S30300) BAR /ROD as per AMS-QQ-S-763
Spring : CRES Wire UNS S17700(17-7PH) as per AMS5678
Seat : CRES BAR/ROD INS S44004 (440C) as per SAE AMS 5630
Functional test 
Pressure test like ( cracking Pressure test  , laekage  etc) as per notes 11 to 21
</t>
  </si>
  <si>
    <t>3101396-1</t>
  </si>
  <si>
    <t>VALVE SOL NC</t>
  </si>
  <si>
    <t>3105756-2</t>
  </si>
  <si>
    <t>3108448-1</t>
  </si>
  <si>
    <t>VALVE</t>
  </si>
  <si>
    <t xml:space="preserve">Material 
-
Special Process
-
Functional test 
 AS per ASL Sheet  COMPLIANCE MAY BE DEMONSTRATED BY SIMILARITY OR ANALYSIS WITH PROPER REPORT REFERENCES WHEN NOT SPECIFICALLY DEMONSTRATED BY TEST. SUPPLIER WILL BE ELEVATED TO SS1 UPON MEETING THESE REQUIREMENTS.
Note : 13 Functional test
a) Electrical 
b) Pressure
c) Flow requirments
d) operating Tempeture
e) vibration
f) Valve operation 
g) leakage
Drawing notes:
Note : 14  Enviromental test as per MIL-STD-810
Note : 10 Substantiation Req's &amp; Product Acceptance as per TABLE:1
Drawing is not fully defined. 
</t>
  </si>
  <si>
    <t>3108448-2</t>
  </si>
  <si>
    <t>3616848-2</t>
  </si>
  <si>
    <t>VALVE SHUTOFF GRBX</t>
  </si>
  <si>
    <t xml:space="preserve">Material 
-
Special Process
-
Functional test 
Note : 10 All functional test ,  Operation Requirments  Substantiation Req's &amp; Product Acceptance as per Note 11
Note : 11 Shall conform to PSC 31-12342 REV A Amendment None
Drawing notes:
Note : 16 lockwired per AS567
Drawing is not fully defined. 
</t>
  </si>
  <si>
    <t>3750805-1</t>
  </si>
  <si>
    <t>VALVE, SOLENOID LATCHING</t>
  </si>
  <si>
    <t xml:space="preserve">Material 
-
Special Process
-
Functional test 
Note : 9 Fluid
Note : 10  Operating Pressure
Note : 11 Operating Temp 
Note : 12 Flow requirments
Note : 13 Internal Leakage
Note : 14  Voltage 
Note : 15 Dieletric Strenght 
Note : 16 Insulation Resistance 
Note : 17 Vibration Capacity
Note : 18  Substantiation Req's as per QTP 41-12305 , AD1 &amp; AD2 
Drawing notes:
Drawing is not fully defined. 
</t>
  </si>
  <si>
    <t>3876049-5</t>
  </si>
  <si>
    <t>SOLENOID, FUEL VALVE</t>
  </si>
  <si>
    <t xml:space="preserve">Material 
Note : 12 Al Alloy 
Special Process
Note : 12  Chemical flim material as per MIL-DTL-81706 CL:3 . All other al alloy surface shall be sulfuric acid anodized.
Functional test 
Note : 13 Electrical receptacle as per MIL-STD-1554
Note : 14  Reverse pressure requirments per PSC31-3378 REV F as per Note : 1   PSC31-3378 REV F 
Drawing notes:
Drawing is not fully defined. 
</t>
  </si>
  <si>
    <t>3876141-2</t>
  </si>
  <si>
    <t>SOLENOID VALVE FUEL</t>
  </si>
  <si>
    <t xml:space="preserve">Material 
Note : 12 Al Alloy 
Special Process
Note : 12  Chemical flim material as per MIL-DTL-81706 CL:3 . All other al alloy surface shall be sulfuric acid anodized.
Functional test 
As per ASL Sheet no STICS requirments
Note : 14  Reverse pressure requirments per PSC31-5849 REV - as per Note : 1    PSC31-5849 REV - 
Drawing notes:
Note : 13 lockwire screws per MS33540
Note : 15 Connector shall meet as per MIL-C-33723 Series :III Cl:Y 
Drawing is not fully defined. 
</t>
  </si>
  <si>
    <t>3876166-1</t>
  </si>
  <si>
    <t>VALVE DEOILING SOL</t>
  </si>
  <si>
    <t xml:space="preserve">Material 
Note : 12 Al Alloy 
Special Process
Note : 12  Chemical flim material as per MIL-DTL-81706 CL:3 . All other al alloy surface shall be sulfuric acid anodized.
Functional test 
As per ASL Sheet no STICS requirments
Note : 1   PSC31-6159 REV A 
Drawing notes:
note : 13  Eletrical connector as per MIL-C-26500
Drawing is not fully defined. 
</t>
  </si>
  <si>
    <t>3876185-2</t>
  </si>
  <si>
    <t>VALVE, SOLENOID, 2-WAY</t>
  </si>
  <si>
    <t xml:space="preserve">Material 
Note : -
Special Process
Note : 13  Surafce indicated must be eletricallly conductive . if AL alloy . chemical flim  asper MIL-DTl-81706 CL:3
Functional test 
As per ASL Sheet no STICS requirments
STI 5002 , Catagory B , CL:I 
Note :18  valve shall be capable of Environmental testing as per MIL-STD-810 Rev:C
a) Tempature shock , 
b) Explosive conditions
c) Fungus,
d) vibration
E) Shock: 
f) acceleration
Note : 19 Spwcification strenght 
Operating prssure floe configuration,
Note : 20 Dieletric sterneght
note : 21 insulation resistance
Drawing notes:
note : 17 Install lockwire per MS33540
Note : 15 the coil and magnet wire as per MIL--S-4040
Note : 7 procurement sources asASL3876185
Drawing is not fully defined. 
</t>
  </si>
  <si>
    <t>3876356-1</t>
  </si>
  <si>
    <t>VALVE SOLENOID</t>
  </si>
  <si>
    <t xml:space="preserve">Material 
-
Special Process
-
Functional Test Instruction
As per ASL Sheet : SUBSTANTIATION PER STI 5002, CATEGORY B, CLASS :1
Note : 12 Shall confrom to PSC 31-16044 Rev: - 
Drawing Notes:
note : Similar to 3876166
Note : 16 Eletrical connector as per MIL-C-83723m Series:III Cl:Y 
Not Fully Defined . </t>
  </si>
  <si>
    <t>692545-1</t>
  </si>
  <si>
    <t>VALVE SOLENOID - NORMALLY CLOS</t>
  </si>
  <si>
    <t>692545-17</t>
  </si>
  <si>
    <t>VALVE, SOLENOID - NORMALLY CLO</t>
  </si>
  <si>
    <t>692545-18</t>
  </si>
  <si>
    <t>692545-3</t>
  </si>
  <si>
    <t>692545-6</t>
  </si>
  <si>
    <t>692546-4</t>
  </si>
  <si>
    <t>VALVE SOL NO</t>
  </si>
  <si>
    <t xml:space="preserve">Material :
-.
Special Process:
-
Functional test:
As per old ASL Sheet ASL692546: -No STICS Requirments:
As per ASL Sheet ASL692546:-4: No STICS Requirments: 
note : 1
a) Actuation voltage
b) Operating pressure 
c) flow test
d) pressure drop
e) operating temp:
f) vibration
g) force
h) leakage
note : 2 Environmental testing as per MIL-E-5272
Note : 14  Hydraulic lock test 
note : 15 Insulation resistance test 
Note : 16 mounting surface test
General Notes: 
Note : 3 Port to be protected as per MIL-C-5501
Not fully defined 
</t>
  </si>
  <si>
    <t>868558-1</t>
  </si>
  <si>
    <t>VALVE SOL</t>
  </si>
  <si>
    <t xml:space="preserve">Material :
Note : 13 O-Rings are to be VITON per MIL-R-83248 or Fluorosicone per MIL-R-25988
Special Process:
-
Functional test:
As per ASL Sheet ASL 868558-1: -FTR - STI 1500 and 150 hour test
note : 1
a) Actuation voltage
b) Operating pressure 
c) flow test
d) pressure drop
e) operating temp:
f) vibration
g) force
h) leakage
note : 2 Environmental testing as per MIL-STD-810 MTD: 507,508,509,510,&amp;511
Note : 14  Hydraulic lock test 
note : 15 Altitude test
note : 18 Proof pressure test.
General Notes: 
Note : 3 Port to be protected as per MIL-C-5501
Not fully defined 
</t>
  </si>
  <si>
    <t>897323-1</t>
  </si>
  <si>
    <t xml:space="preserve">Material :
Note : 13 O-Rings are to be VITON per MIL-R-83248 or Fluorosicone per MIL-R-25988
Note : 22  unit must be constructed of corrosion resistanr material . no age controlled material shall be used.
Special Process:
-
Functional test:
As per old ASL Sheet ASL 897323 : Substantiation per STI5002 CAT: A , CL:I
As per ASL Sheet ASL 897323-1 : No STICS Requirments: 
note : 11 pressure data
Note :12  Fluid media as per MIL-DTL-5624 Grd: HP-4 , 5  , ASTM D910 , MIL-PRF-7024
Note : 13 Temp Range 
Note : Flow area
Note : 15 Solenoid data
note : 18 unit must be capable of operating for 50000Cycles
note : 19 vibration test asper MIL-STD-810 MTD:514
General Notes: 
Not fully defined 
</t>
  </si>
  <si>
    <t>976087-1</t>
  </si>
  <si>
    <t>9A991.c</t>
  </si>
  <si>
    <t>Material :
-
Special process:
-
Functional test:
as per ASL Sheet: No STICS Requiments
Note : 13 Actuation Voltage test:
Drawing Notes:
Note : 11  ports to be protected as per MIL-C-5501
Not fully defined</t>
  </si>
  <si>
    <t>WE3883738-2</t>
  </si>
  <si>
    <t>VALVE SOL FU</t>
  </si>
  <si>
    <t xml:space="preserve">Material :
-
Special Process:
Note : 22 Al Alloy surface shall be Anodized or Chemical Flimed.
Functional Test : 
As per ASL Sheet : STI PER 5002 CATEGORY B CLASS 1
Note : 13 
a) Fuel type as per MIL-C-7024 
b) Operating temp : 
c) Pressure : 
d) Actution current 
e) Flow 
f) Leakage 
g)  Vibration and shock 
Drawing notes: 
Note : 16 install lockwire per AS567.
Not fully defined 
</t>
  </si>
  <si>
    <t>1-300-198-01</t>
  </si>
  <si>
    <t>FACE SEAL</t>
  </si>
  <si>
    <t>Material : 
- 
Special Process:
-
Functional test 
As per Asl Sheet Production seal to meet notes on SCD 1-300-198-01. Substantiation of this design will be via design change proposal (DCP) report 22-5697 produced by Honeywell for FAA approval
note : 13 Static seal leakage pressure or vacuum decay test.
Note : 14 Seal Face load requirements .
Drawing Notes: 
Not Fully defined</t>
  </si>
  <si>
    <t>3036033-1</t>
  </si>
  <si>
    <t>SEAL ASSY GEARSHAFT</t>
  </si>
  <si>
    <t xml:space="preserve">Material :
Note : 13 Seal Cup : AMS4117(AL 6061-T6)
Note : 14 Carbon USG2980 wityh hardness of 60Shore
Note : 15  O-Ring secondary seal Fluorocarbon GFLT.
Note : 17 Spring : CRES17-7PH per AMS5529 
Special Process
Note : 21 Anodize seal cup per AMS2468 
Functional Test Instruction
150 HOURS OF ENGINE TESTING. As per ASL Sheet
Functional Test as per Note : 18 design requirments
</t>
  </si>
  <si>
    <t>3050647-2</t>
  </si>
  <si>
    <t>SEAL O RING FACE</t>
  </si>
  <si>
    <t>Material 
Housing : AL
Washers : CRES-300
Spring : 17-7PH Condition :C
Seal Nose carbon grade : ACF10QE2 P0C0
O-Ring : Viton 65-80 DURO
Functional Test Instruction
150 HOURS OF ENGINE TESTING. As per ASL Sheet
Functional Test as per Note : 13 design requirments</t>
  </si>
  <si>
    <t>3050649-2</t>
  </si>
  <si>
    <t>3050650-2</t>
  </si>
  <si>
    <t>3500108-5</t>
  </si>
  <si>
    <t>SEAL, TURBINE WHEEL</t>
  </si>
  <si>
    <t xml:space="preserve">3500108-5 not able to find separate part drawing for this part in team center. 
Drawing Notes: 
Note : 23 this dash number and subsequent dash nyumber are identified on separate drawings by thier dash number . 
</t>
  </si>
  <si>
    <t>3501212-3</t>
  </si>
  <si>
    <t>SEAL, WHEEL, TURBINE</t>
  </si>
  <si>
    <t>Material 
Seal Housing : AL Alloy 2024-T851 or 
Washers : CRES-300
Wave Spring : 17-7PH Condition :C
Seal Nose carbon grade : ACF10QE2 P0C0
O-Ring : Viton 65-80 DURO
Functional Test Instruction
150 HOURS OF ENGINE TESTING. As per ASL Sheet
Functional Test as per Note : 13 design requirments</t>
  </si>
  <si>
    <t>3501212-6</t>
  </si>
  <si>
    <t xml:space="preserve">Material :
Note : 202  Stillium seal compound SR2810
note : 203 Molded fluorocarbon Elastomer as per MCS2048 TY:I 
Note : 204 Molded fluorocarbon Elastomer as per MCS2048 TY:2 
Note : 205 Wave spring : CRES440C 
Note : 206 seal housing :AL Alloy 2024-T851 or 6061-T651 
Note :208 carbon element :Morgoan Carbon CNFJ
Special Process:
-
Functional test : 
No ASL Sheet:
Note: 801 operating data
note : 802 Pressure test 
Note : 803  Static load 
Drawing notes : 
Note : 502 Demagnetize  
note : 503 Preserve as per GPS3053-1
Note : 504 &amp; 505 oil Soak 
Not fully defined
 </t>
  </si>
  <si>
    <t>3502528-2</t>
  </si>
  <si>
    <t>SEAL, CARBON FACE</t>
  </si>
  <si>
    <t xml:space="preserve">Material :
Note :  Stillium seal compound SR2810
note : 203 Molded fluorocarbon Elastomer as per MCS2048 TY:I 
Note : 204 Molded fluorocarbon Elastomer as per MCS2048 TY:2 
Note : 205 Wave spring : -
Note : 14 seal housing :CRES-300
Note :19&amp; 20   carbon element :CTI-76 &amp; CNFJ 
Special Process:
Note : 7 Eletro chemical etch as per MIL-STD-130 
Functional test : 
No ASL Sheet:
Note : 21 FAIR report as per Substatiation IAW-STI-7013
Note: 15 operating data
Drawing notes : 
Note : 17 Silimiar to 3500954 
Not fully defined
 </t>
  </si>
  <si>
    <t>3507083-1</t>
  </si>
  <si>
    <t>SEAL, TURBINE</t>
  </si>
  <si>
    <t xml:space="preserve">Material :
Note : 14
O-Ring : Fluorocarbon IAW MCS2020. preswell in MIL-L-23699 oil . Lightly with MIL-G-81322
Wave spring :CRES17-7 PH as per AMS 5529. heat treat to cond CH900
Carbon : MCS4004 TY:4 CL:4 Grd: 1 or MCS4004 TY:6 CL:8 Grd: 2
seal housing : Al Alloy 2024-T851 as per IAW QQ -A-225 or 6061-T651 IAW QQ-A-225/8 . Anodize per MIL-A-8625 TY:II or TY:III
note : 33 Rotor : CRES 440C per AMS5630 . Heat treat as per MILMIL-H-6875
Note : 
Special Process: 
Seal housing :Anodize per MIL-A-8625 TY:II or TY:III
Functional test : 
No ASL Sheet:
Note : 20 Operating data
Shaft Speed 
operating temp
air pressure 
oil pressure
Note : 23 pressure decay 
Note :  34 Tested as per latest Approved source ATP
Drawing note : 
Note : 19 Package as per MIL-P-116 MTD: 1A-8
Note : 31 Demeganetize to an absolute field strenght 
Note : 29 critical feature as per IAW GPS1032-1
Note : 36 Similar to 3507056
Not fully defined
</t>
  </si>
  <si>
    <t>3507915-2</t>
  </si>
  <si>
    <t xml:space="preserve">Material :
Note : 201  SST Sheet /Strip UNS S17700 (17-7Ph ) as per AMS5529
Note : 203 Al alloy BAR /ROD 2024-T6  as per AMS-QQ-A-225/6  
Note : 206  Al alloy BAR  2024-T851 as per AMS-QQ-A-225/6  
Note :202 carbon element :MCS4004 TY:3 CL:9 grd:1
Special Process:
Note : 503 Anodize as per MIL-A-8625 TY:I CL:I 
Note : 504 Heat treat as per AMS2759/3 
Functional test : 
No ASL Sheet:
Note: 601 pressure decay 
note : 710 operating data
Shaft Speed 
operating temp
air pressure 
oil pressure
Drawing notes : 
Note : 502 Demagnetize  
note : 501 Preserve as per GPS3053-1
Note :  602  Tested as per latest Approved source ATP
Note : 712 qualification as per PSC-3507915
Not fully defined
 </t>
  </si>
  <si>
    <t>3507928-1</t>
  </si>
  <si>
    <t>ROTOR, SEAL</t>
  </si>
  <si>
    <t xml:space="preserve">Material :
Note : 201  SST BAR/ROD UNS S44004 as per AMS5630
Special Process:
Note : 504 Heat treat as per AMS2759/3
Note : 600 Magnetic particle inspect as per ASTM E1444 
Note : 601 Magnetic particle acceptance  as per MIL-STD-1907  Grd:A
Functional test : 
No ASL Sheet:
note : 710 operating data
Shaft Speed 
operating temp
air pressure 
oil pressure
Drawing notes : 
Note : 501 Demagnetize  
Note : 502 Preserve as per GPS3053-1
Note : 602  Tested as per latest Approved source ATP
Note : 712 qualification as per PSC-3507928
Not fully defined
 </t>
  </si>
  <si>
    <t>3508029-1</t>
  </si>
  <si>
    <t xml:space="preserve">Material :
Note : 201 Fluorocarbon IAW MCS2020.
Note : 202 CRES17-7 PH as per AMS 5529.
Note : 203 Carbon : MCS4004 TY:3 CL:9 Grd: 1 
Note : 204 Al Alloy 2024-T851 as per IAW QQ -A-225 /6 
Note : 205 Al Alloy 6061-T651 as per IAW QQ -A-225 /8 
Note : 206 CRES BAR/ROD  UNS S440004 (440C) per AMS5630 .
Note : 
Special Process: 
Note : 503 Seal housing :Anodize per MIL-A-8625 TY:II or TY:III
Note : 504 Heat treat as per AMS2759/3 Condition CH900
Note : 505 Heat treat as per AMS2759/5 .
Functional test : 
No ASL Sheet:
Note : 707 Operating data
Shaft Speed 
operating temp
air pressure 
oil pressure
Note : 601 pressure decay 
Note :  602Tested as per latest Approved source ATP
Drawing note : 
Note : 502 Demagnetize  
Note : 501 Preserve as per GPS3053-1
Note : 716 Similar to 3507083-1
Note : 602  Tested as per latest Approved source ATP
Not fully defined
</t>
  </si>
  <si>
    <t>3508029-2</t>
  </si>
  <si>
    <t xml:space="preserve">Material :
Note : 201  Fluorocarbon IAW MCS2020. 
Note : 202 CRES17-7 PH as per AMS 5529.
Note : 203 Carbon : MCS4004 TY:3 CL:9 Grd: 1 
Note : 204 Al Alloy 2024-T851 as per IAW QQ -A-225 /6 
Note : 205 Al Alloy 6061-T651 as per IAW QQ -A-225 /8 
Note : 206 CRES BAR/ROD  UNS S440004 (440C) per AMS5630 .
Note : 
Special Process: 
Note : 503 Seal housing :Anodize per MIL-A-8625 TY:II or TY:III
Note : 504 Heat treat as per AMS2759/3 Condition CH900
Note : 505 Heat treat as per AMS2759/5 .
Functional test : 
No ASL Sheet:
Note : 707 Operating data
Shaft Speed 
operating temp
air pressure 
oil pressure
note : 711 oil Soak 
Note : 601 pressure decay 
Note :  602Tested as per latest Approved source ATP
Drawing note : 
Note : 502 Demagnetize  
Note : 501 Preserve as per GPS3053-1
Note : 602  Tested as per latest Approved source ATP
Note : 709 source Qualification as per STI 7013
Not fully defined
</t>
  </si>
  <si>
    <t>3822635-3</t>
  </si>
  <si>
    <t xml:space="preserve">Material :
Note : 201  SST BAR/ROD UNS S44004 as per AMS5630
Special Process:
Note : 501 Heat treat as per AMS2759/5
Note : 503 Praxaair coating SDG 2040G
Note : 600 Penetrant inspect 
Functional test : 
As per  ASL Sheet: Engine Test per STI5004, Class 3
note : 705 hydrodynamic rotorand seal 
Drawing notes : 
Note : 502 Demagnetize  
Note : Silimar to 3822635-1 &amp; 3822635-2 
Not fully defined
 </t>
  </si>
  <si>
    <t>3827608-3</t>
  </si>
  <si>
    <t>SEAL AIR OIL STA</t>
  </si>
  <si>
    <t xml:space="preserve">Material :
Note : 14 case : SST-304 as per AMS5639 
Note : 15 carbon seal : METCAR M45 
Note : 16 seal : Graphite filled teflon jacket with SST spring 
Special Process:
-
Functional test : 
As per  ASL Sheet: SUBSTANTIATION PER STI 5004, CATEGORY B, CLASS 8.
Note : 13 static Pressurized seal 
note : 22 design requirments
Drawing note : 
Note :18 Mating rotor is tungsten carbide coated 440C with hydrodynamic features .
Note : 19 seal mating with 3822635-3
Note :23 Silimar to 3827608-2
Not fully defined
 </t>
  </si>
  <si>
    <t>3844561-3</t>
  </si>
  <si>
    <t>SEAL, TURB REAR BRG</t>
  </si>
  <si>
    <t>Material 
Note : 13  Housing material as per AMS5622 or AMS5643(17-4) heat treat to condition H1025 per MIL-H-6875 or H1000 per AMS2759/3.
Note: 16 &amp; 18 Carbon seal &amp; bore 
Special Process
Note : 11 Fluoresecent penetrant inspect per EMS52309 CL:2
Functional Test Instruction
as per ASL Sheet.SUBSTANTIATION PER STI 5004, CATEGORY B, CLASS 8, PLUS 50 HOUR ENGINE TEST 
Note : 15 static performance acceptance air leakage</t>
  </si>
  <si>
    <t>3844986-1</t>
  </si>
  <si>
    <t>Material 
Note: 14 Carbon grade :P4229 , P5007 or M50
Note : 15  Housing material as per AMS5622 or AMS5643(17-4) heat treat to condition H1025 per MIL-H-6875 or H1000 per AMS2759/3
Functional Test Instruction
SUBSTANTIATION PER STI-5004 CATEGORY B, 50 HOUR ENGINE TEST as per ASL Sheet.
Note : 20 static performance acceptance air leakage</t>
  </si>
  <si>
    <t>3861114-1</t>
  </si>
  <si>
    <t>ROTOR SEAL HYDR</t>
  </si>
  <si>
    <t xml:space="preserve">Material 
Note : 11  M50 as per AMS6491
Special Process
Note : 12 heat Treat as per AMS2759/2 
Functional Test Instruction
As per ASL Sheet : SUBSTANTIATION PER STI 5004, CATEGORY B, CLASS 8.
Note : 16 ,19 &amp; 21 Hydrodynamic feature on datum :A at different RPM.
Drawing Notes:
note : 14 Magnetic particles inspect as per ASTM E 1444
Note : 15 Demagnetize to 5 gauss max
</t>
  </si>
  <si>
    <t>63508352-1</t>
  </si>
  <si>
    <t xml:space="preserve">Material 
-
Function Test 
Note : 601 shall conform as per PSC-63508352 (Acceptance as per 4.2)
Drawing  notes
Requirements as PSC-63508352 note : 3
</t>
  </si>
  <si>
    <t>67410314-1</t>
  </si>
  <si>
    <t>SEAL, CARBON, SINGLE</t>
  </si>
  <si>
    <t xml:space="preserve">Material
-
Special Process
Special process as per Note : 
Functional &amp; Technical requirments 
Functional test as per note : 4  Technical requirments </t>
  </si>
  <si>
    <t>67410315-1</t>
  </si>
  <si>
    <t>SEAL, CARBON, DOUBLE</t>
  </si>
  <si>
    <t>698328-1</t>
  </si>
  <si>
    <t>SEAL BRG</t>
  </si>
  <si>
    <t xml:space="preserve">Material 
-
Functional Test Instruction
Substantiation Per STI 5004 as per ASL Sheet
Note : 9 &amp; 12  operating condition (Media oil as per MIL-L-28600), speed , temp , pressure , Leakage pressure test etc.)
Drawing notes 
Note : 10 Life required : 5000HRS operating condition
</t>
  </si>
  <si>
    <t>2606799-222</t>
  </si>
  <si>
    <t>RETAINER, PACKING</t>
  </si>
  <si>
    <t>2-313-049-02</t>
  </si>
  <si>
    <t>SPEED PICK UP, ELECTROMAGNETIC</t>
  </si>
  <si>
    <t xml:space="preserve">Material :
-
Special Process:
-
Functional Test :
As per ASL Sheet : STI-5002, Category D, Class 1
note : 12 
operating Temp:
Note : 13 Operating Enviorment : oil as per MIL-PRF-23699 or MIL-PRF-7808
Note : 14 Max Torque test 
Drawing Notes: 
Note : 19 Procument Spec 24-PSC-2-213-049- REV-B
</t>
  </si>
  <si>
    <t>3038292-4</t>
  </si>
  <si>
    <t>COUPLING, FLEXIBLE - FAN BLEED</t>
  </si>
  <si>
    <t>Material : 
Note : 201 Fabric reinforced silicone elastomer. 8 plies total.
Note : 202 Rings to be CRES
Special Process:           
-
Functional Test Instruction
As per ASL Sheet : FAIR and fit check. FAR33.17 Fire Prevention Test
note : 601 Coupling requiments
b) operating Pressure difference
e) Fire proof test
Drawing Notes:
Not Fully defined</t>
  </si>
  <si>
    <t>136823-2</t>
  </si>
  <si>
    <t>RETAINING WIRE</t>
  </si>
  <si>
    <t xml:space="preserve">Material :
CRES 17-7PH wire as per AMS5673
Special process :
Note : 3 Heat treat as per HT-38 Cond : CH900
Fully defined 
</t>
  </si>
  <si>
    <t>3105212-1</t>
  </si>
  <si>
    <t>INSULATION BLANKET, THERMAL -</t>
  </si>
  <si>
    <t>Material 
-
Special Process:
-
Functional Test:
AS per ASL Sheet: 
FAIR AND INSULATION PROPERTY VALIDATION TEST PER DRAWING NOTE 12. SEE PROJECT ENGINEER FOR SOURCE APPROVAL  EQUIREMENTS. TESTING MAY BE WAIVED OR MODIFIED BY PROJECT ENGINEER BASED ON SIMILARITY OR EXPERIENCE.
Note : 12 Operating Temperuture: 
General Notes:
Not Fully defined.</t>
  </si>
  <si>
    <t>3038779-3</t>
  </si>
  <si>
    <t>VALVE DE-OIL</t>
  </si>
  <si>
    <t xml:space="preserve">Material :
-
Special Process
- 
Functional test :
As per ASL Sheet : Successful completion of all tests required in PSC-3038779 and a 150 hour engine test or equivalent. Test
requirements may be reduced or waived based on suitable justification by Project Engineering (similarity,
prior experience, etc.).
General notes: 
Note : 11 Procurement Spec 3038779- Rev:B 
Note :14 fitting as per AS4207A08. sealing surface shall be coated as per MIL-PRF-46010.
Not fully defined drawing  
</t>
  </si>
  <si>
    <t>3038797-1</t>
  </si>
  <si>
    <t>VALVE PRESS OIL TANK</t>
  </si>
  <si>
    <t xml:space="preserve">Material :
-
Special Process
Note : 19 Anodize surface indicated using blue dye color
Functional test :
As per ASL Sheet : Successful completion of all tests required in Procurement Spec PSC-3038797 and 150 hour engine endurance test or equivalent. Project Engineering may substitute, reduce and/or waive the engine testing based on similarity and/or experience.
General notes: 
Note : 11 Procurement Spec PSC3038797- Rev:-
Note :17 Similar to 3038708-1
Note : 19 Anodize surface indicated using blue dye color
Not fully defined drawing  
</t>
  </si>
  <si>
    <t>3061207-6</t>
  </si>
  <si>
    <t>TUBE ASSEMBLY</t>
  </si>
  <si>
    <t xml:space="preserve">Material : 
Tube : CRES-347 as per AMS5571
Adapter : CRES-347 as per AMS5646
Relief Valve : CRES-347 as per AMS5646
Special process: 
note : 23 Fusion arc weld as per WBS5072 CL:A
Note : 24 Pressure test asper EMS52310 TY:V CL:A 
Functional test : 
As per ASL Sheet : 50 hour engine test or equivalent and 5000 cycle pressure test as required by project engineering.
Note : 24 Pressure test asper EMS52310 TY:V CL:A
Note : 25 
a) Pressure drop
b) crack pressure 
c) reset pressure
note : 26 unit parameters
Drawing Notes: 
Note : 21 Similar to 3061207-5
Note : 22 Prepare fitting as per AS1579-06 Style : A
Note : 12 Fabrication , cleaning , inspection of tubing asper AF5112
Note : 15 tube tolerance as per SC6057
Not Fully defined
</t>
  </si>
  <si>
    <t>3061208-6</t>
  </si>
  <si>
    <t>TUBE MET OIL SPLY</t>
  </si>
  <si>
    <t xml:space="preserve">Material : 
Tube : CRES-347 as per AMS5571
Adapter : CRES-347 as per AMS5646
Relief Valve : CRES-347 as per AMS5646
Special process: 
note : 23 Fusion arc weld as per WBS5072 CL:A
Note : 24 Pressure test asper EMS52310 TY:V CL:A 
Functional test : 
As per ASL Sheet : 50 hour engine test or equivalent and 5000 cycle pressure test as required by project engineering.
Note : 24 Pressure test asper EMS52310 TY:V CL:A
Note : 25 
a) Pressure drop
b) crack pressure 
c) reset pressure
note : 26 unit parameters
Drawing Notes: 
Note : 21 Similar to 3061208
Note : 22 Prepare fitting as per AS1579-06 Style : A
Note : 12 Fabrication , cleaning , inspection of tubing asper AF5112
Note : 15 tube tolerance as per SC6057
Not Fully defined
</t>
  </si>
  <si>
    <t>3061290-2</t>
  </si>
  <si>
    <t>VALVE DRAIN</t>
  </si>
  <si>
    <t xml:space="preserve">Material :
-
Special Process
-
Functional test :
As per ASL Sheet : nil
Note : 14 unit parameters:
Operating temp 
Pressures
Flow
Fluids
leakage 
General notes: 
Note : 11 Procurement SpecASL3061290-2
Note :17 Similar to 3061184
Note : 
Not fully defined drawing  
</t>
  </si>
  <si>
    <t>3074372-3</t>
  </si>
  <si>
    <t>VALVE CHK PPT</t>
  </si>
  <si>
    <t xml:space="preserve">Material :
-
Special Process
-
Functional test :
As per ASL Sheet :50 hour engine test or equivalent and 5000 cycle pressure test as required per Project Engineering.
Note : 14 unit parameters:
Operating temp 
Pressures
Flow
Fluids
leakage 
General notes: 
Note : 11 Procurement Spec ASL3074372-3
Note :10 Similar to 3074372
Note : 
Not fully defined drawing  
</t>
  </si>
  <si>
    <t>3183853-4</t>
  </si>
  <si>
    <t>HOUSING ASSEMBLY</t>
  </si>
  <si>
    <t xml:space="preserve">Material :
Note : 201 &amp; 202 CRES
Special Process
- 
Functional test :
ASL Sheet is note Available 
Note : 701 Operating requirments &amp; Operating enviroment condition  requirments
Note : 702 Acceptance test requirments
Note : 703 Qualification test requiments 
</t>
  </si>
  <si>
    <t>3183853-5</t>
  </si>
  <si>
    <t>HOUSING ASSEMBLY, RESTRICTOR,</t>
  </si>
  <si>
    <t>3237756-2</t>
  </si>
  <si>
    <t xml:space="preserve">Material :
Note : 10 CRES as per  MIL-F-7179 E TY:I or MIL-STD-889
Heat treat as per MIL-H-6875 
Special Process:
-
Functional test :
No information on the ASL Sheet
As per Note : 11 to 17
Drawing Notes:
Fully Defined 
</t>
  </si>
  <si>
    <t>3237896-3</t>
  </si>
  <si>
    <t>VALVE, CHECK, ORIFICE</t>
  </si>
  <si>
    <t xml:space="preserve">Material :
Note : 9 CRES as per  MIL-F-7179 E TY:I or MIL-STD-8898
Heat treat as per MIL-H-67756 and of AL as per MIL-H-6088F(1) 
Special Process:
-
Functional test :
No information on the ASL Sheet
As per Note : 11 to 20 
Drawing Notes:
Fully Defined 
</t>
  </si>
  <si>
    <t>351853-1</t>
  </si>
  <si>
    <t>VALVE-CHECK</t>
  </si>
  <si>
    <t xml:space="preserve">Material :
Note : 1 CRES
Special Process
Note : 19  Passivate as per MIL-S-5002
Functional test :
No Information on the ASL Sheet
Note : 6 Fluids : Aircraft fuels
Note : 5 Pressure : 500Psig
Note : 4  Flow 
Note : 3 Temperature 
Note : 2  Leakage </t>
  </si>
  <si>
    <t>3617028-2</t>
  </si>
  <si>
    <t>VALVE, CHECK DRAIN SPRING LOA</t>
  </si>
  <si>
    <t xml:space="preserve">Material :
note : 705 
Retainer : CRES-300 
Poppet : CRES-440C 
Spring -Inconel X-750 
Special Process
Retainer : Passivated
Poppet : Heat treated 
Spring : Tempered
Functional test :
As per ASL Sheet :STI 5002, CLASS B, CATEGORY 1
Note : 700 unit parameters:
Note : 703 Operating temp 
Note : 702 Pressures
Note : 704 leakage 
General notes: 
Note : 102 Procurement Spec ASL3617028-2
Not fully defined drawing  
</t>
  </si>
  <si>
    <t>3879005-1</t>
  </si>
  <si>
    <t>VALVE, CHECK</t>
  </si>
  <si>
    <t xml:space="preserve">Material :
-
Special Process
-
Functional test :
As per ASL Sheet :SUBSTANTIATION IS REQUIRED VIA ENGINE TEST, SUBSTANTIATION WAS DEMONSTRATED BY 52 HOUR ENGINE TEST CONDUCTED IN DECEMBER 2002
Note : 12 operating conditions:
a) Fuel type : as per JETA/A-1 , JP4 , JP6as per MIL-C-1024
b) Temperautre 
c) Pressure : 
Note : 13 valve charateristics
note : 14 screen Charateristics
General notes: 
Note : 102 Procurement Spec ASL3879005-1
Not fully defined drawing  
</t>
  </si>
  <si>
    <t>3881113-1</t>
  </si>
  <si>
    <t xml:space="preserve">Material :
-
Special Process:
Note : 12 All exterior Al surafce shall be Anodized black per MIL-A-8625 TYLII CL:1
Functional test:
As per ASL Sheet : STI 5002, CATEGORY B, CLASS 1
Note : 14 Fluids as per MIL-L-23699
Note : 15 Pressure requirements
Note : 16 Flow requirments
Note : 17 lealage requiments
General notes: 
Note : 18  Service life requiments :5000 HRS
Not Fully defined 
</t>
  </si>
  <si>
    <t>3882482-2</t>
  </si>
  <si>
    <t>VALVE PRESS RLF</t>
  </si>
  <si>
    <t>Material :
Note : 13 CRES
Special Process:
-
Functional test:
as per ASL Sheet : STI 5002 Category B
Note : 10 Specification 
a) fuel type:
b) fuel operating temp 
c) Pressure
d) flow
e) Internal leakage
f) Amb Temp:
-
General notes:
-
Not fully defined.</t>
  </si>
  <si>
    <t>3883484-2</t>
  </si>
  <si>
    <t>VALVE CHK FUEL</t>
  </si>
  <si>
    <t>Material :
Note : 11 CRES
Special Process:
-
Functional test:
as per ASL Sheet : No STICS Requiments
Note : 12 Specification 
a) fuel type:
b) fuel operating temp 
c) Pressure
d) flow
e) Internal leakage
f) Amb Temp:
Note : 13 operational life : 20000HRS
General notes:
note :  14 Operational includes fuel contaminated to 20% os MIL-E-5007C
Not fully defined.</t>
  </si>
  <si>
    <t>3883830-2</t>
  </si>
  <si>
    <t>TEE, FLOW DIVIDER, SCREENED</t>
  </si>
  <si>
    <t>Material :
Note : 11 CRES-304 BAR/ROD (UNS S30400 as per AMS5639 
Note : 12 CRES-316 BAR/ROD (UNS S31600 as per AMS5648 
Note : 13 CRES-321 BAR/ROD (UNS S32100 as per AMS5645 
Note : 14 CRES-347 BAR/ROD (UNS S34700 as per AMS5646
Note : 15 CRES-304 BAR/ROD (UNS S30400 as per AMS-QQ-S-763
Note : 16 CRES-316 BAR/ROD (UNS S31600 as per AMS-QQ-S-763
Note : 17 CRES-321 BAR/ROD (UNS S32100 as per AMS-QQ-S-763
Note : 18 CRES-347 BAR/ROD (UNS S34700 as per AMS-QQ-S-763
Specia;l Process:
Note : 21 Sintered woven mesh as per MIL-F-55044
Functional test:
As per ASL Sheet : The new design will be tested at Honeywell for qualification on APU.
Note : 19 Operating conditions: 
Note: 20  check valve Characteristics Test:
note 21 Screen Characteristics Test:
General notes:
-
Not fully defined.</t>
  </si>
  <si>
    <t>3883918-3</t>
  </si>
  <si>
    <t>RESTRICTOR UNIT,FILTERED FLUID</t>
  </si>
  <si>
    <t>Material :
Note : CRES-300
Specia;l Process:
-
Functional test:
as per ASL Sheet : STI 5002, CATEGORY B, CLASS 1
Note : 9 Operating conditions: 
Pressure
temperature 
Fuel type
Floe requirments
Filtration
General notes:
-
Not fully defined.</t>
  </si>
  <si>
    <t>3883921-2</t>
  </si>
  <si>
    <t>TEE FLOW DIVIDER</t>
  </si>
  <si>
    <t>Material :
Note : 11  SST 
Specia;l Process:
-
Functional test:
as per ASL Sheet : STI 5002, CATEGORY B, CLASS 1
Note : Operating conditions: 
Note : 14  Flow divider test
note : 15 flow divider characteristics with orfice discharge port.
General notes:
-
Not fully defined.</t>
  </si>
  <si>
    <t>3883976-1</t>
  </si>
  <si>
    <t>FLOW DIVIDER</t>
  </si>
  <si>
    <t xml:space="preserve">Material 
Note : 11 Outer Body:  
CRES -304 as per AMS5639 or QQ-S-763
CRES -316 as per AMS5648 or QQ-S-763
CRES -321 as per AMS5645 or QQ-S-763
CRES -347 as per AMS5646 or QQ-S-763
Special Process:
- 
Functional test :
As per ASL Sheet : STI5002, CATEGORY B, CLASS 1 (REFERENCE SUBSTANTIATION REPORT 32-4212).
Note : 12 Operating Condition 
Note : 13 Crack pressure 
Flow pressure 
Note : 14
a) Sintered woven mesh as per MIL-F-5504A
b)  Pressure loss 
</t>
  </si>
  <si>
    <t>868889-1</t>
  </si>
  <si>
    <t>VALVE, DRAIN</t>
  </si>
  <si>
    <t xml:space="preserve">Material :
-
Special Procress:
-
Functional test:
AS per ASL Sheet: FTR - 150 hour engine test plus 1000 actuation cycles
Note : 12  Leakage test:
Note : 11 Regulation Pressure test:
General Notes: 
Note :13 Regulated fluid: JET 'A' Fuel vapors &amp; air
Not fully defined
</t>
  </si>
  <si>
    <t>869808-1</t>
  </si>
  <si>
    <t>VALVE RGLT</t>
  </si>
  <si>
    <t xml:space="preserve">Material :
Note : 2 Valve housing : CRES51440C per AMS5630 or CRES-51440F  as per AMS5632 
Special Procress:
-
Functional test:
AS per ASL Sheet: FAIR ATP AND QUALIFICATION REPORT VIBRATION PER MIL-STD-810F METHOD 514.4 .PROCEDURE 1 CATEGORY 22. 5000 CYCLE ENDURANCE TEST. PROJECT ENGINEERING MAY SUBSTITUTE, REDUCE AND/OR WAIVE THE TESTING BASED ON SIMILARITY AND/OR EXPERIENCE.
Note : 11 Leakage test:
Note : 12 Regulation Pressure test:
General Notes: 
Note :13 Regulated fluid: Lube oil as per MIL-L-7808 or MIL-L-23699
Not fully defined
</t>
  </si>
  <si>
    <t>899766-1</t>
  </si>
  <si>
    <t xml:space="preserve">Material 
Note :Valvebody &amp; CAP:  CRES ( Passivated) 
Special Process
-
Functional Test Instruction
As per ASL Sheet : SUBSTANTIATION PER STI 5002 AND ENGINE EVALUATION
Note : 17 &amp; 10 Pressure test
Note :  Leakage test.
Drawing Notes:
note : Similar to 3876166
Note : 16 Eletrical connector as per MIL-C-83723m Series:III Cl:Y 
Not Fully Defined . </t>
  </si>
  <si>
    <t>WE3883842-2</t>
  </si>
  <si>
    <t>VALVE FLOW DIVIDER</t>
  </si>
  <si>
    <t xml:space="preserve">Material :
Note : 12 CRES
Special Process:
-
Functional Test : 
As per ASL Sheet : STI PER 5002 CATEGORY B CLASS 1
Note : 14
a) Fuel type as per MIL-C-7024 
b) Operating temp : 
c) Pressure : 
d) Actution current 
e) Flow 
f) Leakage 
Drawing notes: 
Note : 13 no age control parts allowed.
Not fully defined 
</t>
  </si>
  <si>
    <t>2783319-1</t>
  </si>
  <si>
    <t>VALVE,DEPLOY</t>
  </si>
  <si>
    <t>Material 
As per Paragraph:: 4.2.17 in Page -10
Special process : 
As per Paragraph: 4.2.17 in Page -10
Substantiation &amp; Functional test :
As per Paragraph:10
General notes : 
Technical requiments as per Paragraph:4.0 
No ASL or SCS sheet in team center
Not fully defined drawing .</t>
  </si>
  <si>
    <t>2783342-1</t>
  </si>
  <si>
    <t xml:space="preserve">Material 
As per Paragraph:: 4.2.17 in Page -10
Special process : 
As per Paragraph: 4.2.17 in Page -10
Substantiation &amp; Functional test : 
As per Paragraph:10
General notes : 
Technical requiments as per Paragraph:4.0 
No ASL or SCS sheet in team center
Not fully defined drawing </t>
  </si>
  <si>
    <t>897119-3</t>
  </si>
  <si>
    <t xml:space="preserve">Material :
Note : 19  unit must be constructed of corrosion resistanr material . no age controlled material shall be used.
Special Process:
-
Functional test:
As per old ASL Sheet ASL 897119 : Substantiation per STI5002 CAT: A , CL:I
As per ASL Sheet ASL 897119-3 : No STICS Requirments: 
note : 12 pressure data
Note :12  Fluid media as per MIL-DTL-5624 Grd: HP-4 , 5  , ASTM D910 , MIL-PRF-7024
Note : 13 Temp Range 
Note : 15 Flow area
Note : 14 Solenoid data
note : 16 unit must be capable of operating for 50000Cycles
note : 17 vibration test as per MIL-E-5009 PARA :4.4.3.3.7 
Note : 18  Leakage
General Notes: 
note : 20 Fluid Media : oil per MIL-L-23699
Fuel per MIL-F-5572
Compressor bleed air
Not fully defined 
</t>
  </si>
  <si>
    <t>941962-1</t>
  </si>
  <si>
    <t>PANEL</t>
  </si>
  <si>
    <t>Material :
-
Special Process:
Note : 802 ALL TRANSPARENT SURFACES OF COVERGLASS, AND/OR LIGHT WEDGE IF USED, SHALL BE PROVIDED WITH AN ANTI REFLECTION COATING IN
ACCORDANCE WITH MIL-C-675 OR MIL-C-14806.
Functional test :
600. INSPECTION/TESTING REQUIREMENTS
Drawing notes : 
Note : 901. IDENTIFICATION MARKINGS PER MC16.
note : 610 PANEL FABRICATION TO BE IN ACCORDANCE WITH MIL-P-7788 TYPE V, BLACK COLOR NUMBER 37038 &amp; 5.0 VDC LIGHTING TO MEET REQMTS OF WHITE
INTEGRAL LIGHTING SPEC MIL-L-27160.</t>
  </si>
  <si>
    <t>135233-16</t>
  </si>
  <si>
    <t>VALVE, AIR SHUTOFF, SOLENOID O</t>
  </si>
  <si>
    <t>135233-9</t>
  </si>
  <si>
    <t>3177070-1</t>
  </si>
  <si>
    <t>VALVE, SOLENOID</t>
  </si>
  <si>
    <t>Material :
-
Special Process:
-
Functional test :
No ASL Sheet information 
Note : 9 Shall be tested as per Latest approved source ATP
Drawing Notes : 
Note : 7  PSC 41-11D82 forms
Note : 8 Electrically conductive . do not apply non conductive coating
Note : 9 Shall be tested as per Latest approved source ATP
Note : 16 Traceability as per GPS1105-1 
not Fully defined</t>
  </si>
  <si>
    <t>3238473-1</t>
  </si>
  <si>
    <t>Material :
-
Special Process:
-
Functional test :
No ASL Sheet information 
Note : 12 Desigh requirments 
Note : 14 Acceptance tests like ( examination of product , dielectric strength , insulation resistance , max flow leakage flow grounding .
Drawing Notes : 
Note : 16 Traceability as per GPS1105-1 
Note : 17 Marking as per HGS1007 
not Fully defined</t>
  </si>
  <si>
    <t>540-1817-1</t>
  </si>
  <si>
    <t>SOLENOID, DUAL COIL ASSY (PULL</t>
  </si>
  <si>
    <t>Material :
Note : 18 
a) All metals used in the unit construction shall be inherently corrosion resistant or shall be suitably protected to resist corrosion. The unit shall be capable of meeting all the performance requirements after a salt fog test as per ASTM B117 for a period of 100 HRS
b) Iron &amp; iron alloy with chromium content less than 12 % shall be plated with fluorocarbon infused electroless nickel (PTFE) 
Special Process:
Note : 17 Solenoid to contain no cadmium including braze material except solder 
Functional Test: 
Note : 3 Operating Fluid : &amp; Pressure test 
Note : 6  Voltage DC 18 to 32 
Note : 16 Vibration input: 
Note : 26 Solenoid must with flange load 425 Lbsfrom proof pressure with out yield., brust pressure test without rupture
Drawing Notes:
Note :9 Solder using Sn50 
Note: 15 Solenoid  desigh as per MIL-STD-4040
Note : 32 Fill cavitybetween outer case and coil assembly with STYCAST2762 using 17M1 curing agent.
note :33 desigh Spcification note : 3,4,5B,6,7A,7C,7E, 8,9,10,15,16,17,18A,26,&amp; 32 do not required for FAIR.
No ASL , SCS Sheet in team center
Not fully defined</t>
  </si>
  <si>
    <t>540-1839-1</t>
  </si>
  <si>
    <t>SOLENOID,DUAL COIL,ASSY</t>
  </si>
  <si>
    <t>Material :
Note : 18 
a) All metals used in the unit construction shall be inherently corrosion resistant or shall be suitably protected to resist corrosion. The unit shall be capable of meeting all the performance requirements after a salt fog test as per ASTM B117 for a period of 100 HRS
b) Iron &amp; iron alloy with chromium content less than 12 % shall be plated with fluorocarbon infused electroless nickel (PTFE) 
Special Process:
Note : 17 Solenoid to contain no cadmium including braze material except solder 
Functional Test: 
Note : 3 Operating Fluid : &amp; Pressure test 
Note : 6  Voltage DC 18 to 32 
Note : 16 Vibration input: 
Note : 26 Solenoid must with flange load 425 Lbsfrom proof pressure with out yield., brust pressure test without rupture
Drawing Notes:
Note :9 Solder using Sn50 
Note: 15 Solenoid  desigh as per MIL-STD-4040
Note : 32 Fill cavitybetween outer case and coil assembly with STYCAST2762 using 17M1 curing agent.
note :33 desigh Spcification note : 3,4,5B,6,7A,7C,7E, 8,9,10,15,16,17,18A,26,&amp; 32 do not required for FAIR.
Not fully defined</t>
  </si>
  <si>
    <t>1806M71P02</t>
  </si>
  <si>
    <t>BRACKET,ACTUATOR LOCK MIDDLE R</t>
  </si>
  <si>
    <t xml:space="preserve">material : 
Note : 4 2024-T351 Al Alloy per AMS4037 
Special process: 
note : 2 Chemical conversion coat as per MIL-C-5541 CL:1A
P3TF2 CL-A Fluor penetrant inspection &amp; P29TF7 CL-A Fluor Acceptance limit
Functional test : 
-
Drawing notes : 
Note : 3 Epoxy primer A50TF107 CL:Aor B 
note : 5  Mask from Primer in area shown, 
Fully Defined Drawing </t>
  </si>
  <si>
    <t>3051203-1</t>
  </si>
  <si>
    <t>TRANSMITTER FUEL FLOW</t>
  </si>
  <si>
    <t xml:space="preserve">Material : 
-
Special Process:
-
Functional test :
No ASL Sheet : MEET FUNCTIONAL TEST REQUIREMENTS PER PSC3051203
Drawing Notes:
Note :  12 Shall conform to PSC3051203
Note : 14 Similar to parts defined 3051203
NoT fully defined drawing 
</t>
  </si>
  <si>
    <t>3051203-2</t>
  </si>
  <si>
    <t xml:space="preserve">Material : 
-
Special Process:
-
Functional test :
No ASL Sheet : FAIR ATP MEET REQUIREMENTS OF THE PSC3051203
Drawing Notes:
Note :  12 Shall conform to PSC3051203
Note : 14 Similar to parts defined 3051203
NoT fully defined drawing 
</t>
  </si>
  <si>
    <t>2783336-2</t>
  </si>
  <si>
    <t>FUSE ASSY</t>
  </si>
  <si>
    <t xml:space="preserve">Material 
As per Paragraph:: 4.2.26 in Page -11
Special process : 
As per Paragraph: 4.2.27 in Page -11
Substantiation &amp; Functional test : 
As per Paragraph:10
General notes : 
Technical requiments as per Paragraph:4.0 
No ASL or SCS sheet in team center
Not fully defined drawing </t>
  </si>
  <si>
    <t>3176812-4</t>
  </si>
  <si>
    <t>SEAL, SHAFT</t>
  </si>
  <si>
    <t>Material : 
Note : 9 Compression Ring : Inconel -X750
Inner Ring : Polyimide IAW MIL-R-46198 TY:II CL: I 
Special Process:
-
Functional test 
Note : 10 Operating Conditions
a) 25 Psi Delta P
b) No Lubrication 
c) Temputure Etc.
Drawing Notes
Not Fully defined drawing.</t>
  </si>
  <si>
    <t>3179386-3</t>
  </si>
  <si>
    <t>RING SET, PISTON</t>
  </si>
  <si>
    <t xml:space="preserve">Material :
Outer Ring : Polyimide IAW AMS3644 CL:2 or Polyimide IAW ASTM D6456 TY:II Cl:I 
Inner Ring : CRES 17-7 PH as per AMS5528 or CRES 17-7 PH as per MIL-S-25043 , IAW MIL-H-6875
Special Process:
-
Functional test :
Note : 8  Operating enviroment 
Note : 10 Tension loadof 4.0LBS
Niote :11  Air leakage test  
Drawing niotes
Not fully Defined drawing </t>
  </si>
  <si>
    <t>3179387-3</t>
  </si>
  <si>
    <t xml:space="preserve">Material :
Outer Ring : Polyimide IAW AMS3644 CL:2 or Polyimide IAW ASTM D6456TIIC1
Inner Ring : CRES 17-7 PH as per AMS5528 or CRES 17-7 PH as per MIL-S-25043 , IAW MIL-H-6875
Special Process:
-
Functional test :
Note : 8  Operating enviroment 
Note : 10 Tension loadof 4.0LBS
Niote :11  Air leakage test  
Drawing niotes
Not fully Defined drawing </t>
  </si>
  <si>
    <t>3179417-2</t>
  </si>
  <si>
    <t>SEAL ASSEMBLY</t>
  </si>
  <si>
    <t xml:space="preserve">Material :
Note : 9 ring : H525
Special process:
-
Functional test:
no ASL sheet : 
note: 10 Air leakage test 
Note: 11 leakageshall be less than 0.24 lb/min at 150psig 
Drawing notes: 
not fully defined </t>
  </si>
  <si>
    <t>540-0589-1</t>
  </si>
  <si>
    <t>MATERIAL :
Note : 9 outer rings: AXF-501 graphite 
Expander ring : Inconel X-750 per AMS5542 , AMS5667 , AMS5671 or AMS5698 
a) Heat treat as per MIL-H-6875 , 
C) Surface treatment asper MIL-S-5002
anti rotation : CRES-302
Special process:
Note : 11 Spot welding 
Functional test 
Note : 3 operating Condition : ( Temp &amp; pressure) 
Note : 4  Leakage test 
Drawing notes: 
Note : 5 Match set assy
not fully defined</t>
  </si>
  <si>
    <t>540-0772-1</t>
  </si>
  <si>
    <t>RING ASSEMBLY, SHAFT</t>
  </si>
  <si>
    <t>MATERIAL :
Note : 9 outer rings: ACF-10QE2 graphite 
Expander ring : Inconel X-750 per AMS5542 , AMS5667 , AMS5671 or AMS5698 
a) Heat treat as per MIL-H-6875 ,
anti rotation : CRES-300
Special process:
Note : 11 Spot welding 
Functional test 
Note : 3 operating Condition : ( Temp &amp; pressure) 
Note : 4  Leakage test 
Drawing notes: 
Note : 5 Match set assy
not fully defined</t>
  </si>
  <si>
    <t>63001090-1</t>
  </si>
  <si>
    <t>Material 
Note : 201 Moldedpolyimide Rod/BAR/ TUBE asper AMS 3644 CL:2
Note : 202 CRES Sheet */Plate / Strip (17-7PH) as per AMS5528 
Special Process:
Note : 501 Passivate as per AMS2700 MTD:1 
Functional test :
Note : 601  Tensional loadof 4 LBS
Note : Air leakage test at 4.05 Psig
Drawing notes: 
not Fully Defined</t>
  </si>
  <si>
    <t>83E01-1</t>
  </si>
  <si>
    <t>RING ASSEMBLY-BUTTERFLY</t>
  </si>
  <si>
    <t xml:space="preserve">Material : 
Ourt ring s: Haynes Stellite #25 as per AMS5759
Inner Ring : Inconel X-750 per AMS5898
Special Process:
Pre-oxidize outer rings at 1125F for 4 HRS
Functional test : 
No ASL Sheet
note : 6 operating Condition , Temp &amp; leakage 
Drawing notes : 
Not Fully Defined </t>
  </si>
  <si>
    <t>12E06-1</t>
  </si>
  <si>
    <t>GUIDE, VALVE</t>
  </si>
  <si>
    <t xml:space="preserve">Material: 
Note : 3 2024-T351 Al alloy as per QQ-A-225/6
Special Process
Note : Conversion coat as per Grimes AS-4800
Functional Test 
- 
Drawing Notes
- 
Drawing  is Fully Defined </t>
  </si>
  <si>
    <t>2-303-175-02</t>
  </si>
  <si>
    <t>FUEL SOL VALVE ASSY</t>
  </si>
  <si>
    <t xml:space="preserve">Material :
-
Special Process:
-
Functional Test :
As per ASL Sheet : Functional Test Instruction
Qualification per E2274 and complete 1000 cycle engine test or equivalent as specified by engineering. Provide copies of FAIR and ATP to Controls and Accessories Engineering.
Drawing Notes: 
Note : 12 Procument Spec 24-PSC-2-303-175-XX
Not Fully defined
</t>
  </si>
  <si>
    <t>2-303-901-01</t>
  </si>
  <si>
    <t>FUEL SOLENOID VALVE ASSEMBLY -</t>
  </si>
  <si>
    <t xml:space="preserve">Material :
-
Special Process:
-
Functional Test :
As per ASL Sheet : Functional Test Instruction
Qualification per E2274 and complete 1000 cycle engine test or equivalent as specified by engineering. Provide copies of FAIR and ATP to Controls and Accessories Engineering.
Drawing Notes: 
Note : 7 Shall conform PSC-21-8987 REV: - 
Not Fully defined
</t>
  </si>
  <si>
    <t>2710937-1</t>
  </si>
  <si>
    <t>SUPPORT ASSY</t>
  </si>
  <si>
    <t xml:space="preserve">Material 
Note : 4..1.1 unalloy molybdenum Bar/Rod aire as per ASTM B387
Special process : 
-
Substantiation &amp; Functional test : 
As per Note: 4.2 &amp; 5.0 , 
General notes : 
Technical requiments as per Paragraph:4.0 
No ASL or SCS sheet in team center
Not fully defined drawing </t>
  </si>
  <si>
    <t>1806M72G01</t>
  </si>
  <si>
    <t>BRACKET,ELECTRICAL MIDDLE RIVE</t>
  </si>
  <si>
    <t xml:space="preserve">Material : 
As per AMS5510
Special process: 
P3TF2 CL-A Fluor penetrant inspection &amp; P29TF7 CL-A Fluor Acceptance limit
Functional test : 
-
Drawing notes : 
Note : 3 Epoxy primer A50TF107 CL:Aor B 
not Fully Defined Drawing </t>
  </si>
  <si>
    <t>1806M72G02</t>
  </si>
  <si>
    <t>3051350-4</t>
  </si>
  <si>
    <t>VALVE START BL</t>
  </si>
  <si>
    <t xml:space="preserve">Material :
-
Special Process:
-
Functional test 
AS per ASL Sheet :Substantiate per PSC 3051350
General Note:
Not Fully Defined.
</t>
  </si>
  <si>
    <t>3614295-3</t>
  </si>
  <si>
    <t>VALVE, COOLING</t>
  </si>
  <si>
    <t xml:space="preserve">Material :
-
Special Process:
Note : 19 All exterior Al surafce shall be Anodized black per MIL-A-8625 TYLII CL:2
Functional test:
As per ASL Sheet : STI5002 CAT: B , CL:I
Note : 14 temperature requirments
Note : 15 Operating proof pressure : 
note : 16 Burst Pressure 
Note : 18 Leakage test
Note :22 operating requiments; 
General notes: 
note : 20 Valve design as per MIL-STD-889 , Protected as per MIL-F-7179 
Note : 13 Service life requiments :5000 HRS
Not Fully defined 
</t>
  </si>
  <si>
    <t>3884538-6</t>
  </si>
  <si>
    <t>VALVE, SHUTOFF</t>
  </si>
  <si>
    <t xml:space="preserve">Material :
-
Special Process:
-
Functional test:
As per ASL Sheet : STI5002 CAT: B , CL:I
Note :15  to 31 for functional requiments test.
General notes: 
note :32 Solenoid eletrically connector as per M83723 
Note : 4 install lock wire per MS33540
Not Fully defined 
</t>
  </si>
  <si>
    <t>4-301-044-02</t>
  </si>
  <si>
    <t xml:space="preserve">Material :
-
Special process:
-
Functional Test : 
As per ASL Sheet : Successfully pass ATP and FAIR.
Note : 3 Pressure rating 
Note : 4 temp Rating 
Note : 5 Pressure drop.
note : 6 Leakage 
Note : 7 Power Requirments
Note : 8 dieletric strenghth 
General Note:
Note : 10 ALT MS3122E8-2P
not Fully defined.
</t>
  </si>
  <si>
    <t>WE3885046-1</t>
  </si>
  <si>
    <t>SURGE CONTROL VALVE</t>
  </si>
  <si>
    <t xml:space="preserve">Material :
-
Special Process:
-
Functional Test : 
As per ASL Sheet : Test per STI5002, Verification test to be at least 50 hours on a qualifica tion APU.
Note : 11 shall conform PSC 31-14947
Drawing notes: 
Note : 13 no age control parts allowed.
Not fully defined 
</t>
  </si>
  <si>
    <t>2215569-2</t>
  </si>
  <si>
    <t>HOSE</t>
  </si>
  <si>
    <t xml:space="preserve">Material : 
Note : 4.3.2 
Rubber : Silicone rubber as per ZZ-R-765 CL:2A Grd:50 
Fiber glass :Cloth as per MIL-Y-1140 CL:C 
Structure : 4 plies
Ply: 1 : fine Glass fiber glass cloth , fabric number 7628
Plies 2-4  : Coarse Fiberglass cloth , fabric number 1523
Special process: 
-
Functional test : 
Note : 4.2.1 desigh requirments : 
a) operating pressure :
b) proof pressure test: 
c) burst pressure 
d) operating temp: 
Note : 5.2  producttion testing:
proof pressure test for FAIR
Drawing Notes: 
note : 4.4 Workmanship 
</t>
  </si>
  <si>
    <t>2215569-7</t>
  </si>
  <si>
    <t>HOSE, DUCT</t>
  </si>
  <si>
    <t>70040550-2</t>
  </si>
  <si>
    <t>GASKET, ACCESS DOOR, OUTER BYP</t>
  </si>
  <si>
    <t>Material 
Note : 201  Glass fabric reinforced silsicone rubber(Silicone elastomer) 
Special Process:
-
Functional test :
As per ASL Sheet : FTR1 - Fit Check
FTR2 - Demonstration of fire proofness in accordance with FAA Advisory Circular AC33.17-1.
Note : 601 Gasket requirments:
a) operating bTemp
b) Operating Air pressure
c) fire proof
General Notes:
Not fully defined.</t>
  </si>
  <si>
    <t>2691400-024</t>
  </si>
  <si>
    <t>SEAL,CAP</t>
  </si>
  <si>
    <t>2783208-1</t>
  </si>
  <si>
    <t xml:space="preserve">Material :
seal : ethylene propylene as per NAS1613
Back up ring : PTFT( turcon) 
Special process:
-
Functional test :
Note: 8 operating conditions: 
a) pressure test :
b) temp range
c) fluid , Skydrol
Drawing notes: 
not fully defined. </t>
  </si>
  <si>
    <t>3034235-2</t>
  </si>
  <si>
    <t>SEAL FUEL TUBE</t>
  </si>
  <si>
    <t xml:space="preserve">material : 
note : 12 Glass fabric reinforced silicone rubber. 
Special process: 
- 
Functional Test Instruction
As per ASL Sheet : Engineering review of FAIR and fit check. Seal must withstand differential pressure of 6 psi and
temperature of minus 65 deg F to 300 deg. F. Seal must comply to Fireproof requirements of FAA AC20-
135 (15 minutes at 2000 deg F). Substantiation by similarity acceptable with Project Engineering approval.
Note : 16 Operating temp &amp; differential pressure 
drawing notes: 
Note : 19 part as per PSC3034235 Rev:- amendment: - 
Note : 13 feature interface control by the RSP (Risk sharing participant) orsupplier is required. any change of this feature shall be approved by the RSP/Supplier.
Not Fully defined </t>
  </si>
  <si>
    <t>3038062-5</t>
  </si>
  <si>
    <t xml:space="preserve">material : 
note : 12 Glass fabric reinforced silicone rubber. 
Special process: 
- 
Functional Test Instruction
As per ASL Sheet : Functional Test Instruction
Engineering review of FAIR and fit check. Seal must withstand differential pressure of 6 psi and
temperature of minus 65 deg F to 300 deg F. Seal must comply to Fireproof requirements of FAA AC20-135
(15 minutes at 2000 deg F). Substantiation by similarity acceptable with Project Engineering approval.
Note : 16 Operating temp &amp; differential pressure 
drawing notes: 
Note : 19 part as per PSC3038062 Rev:- amendment: - 
Note : 13 feature interface control by the RSP (Risk sharing participant) orsupplier is required. any change of this feature shall be approved by the RSP/Supplier.
Not Fully defined </t>
  </si>
  <si>
    <t>3038108-6</t>
  </si>
  <si>
    <t xml:space="preserve">Material : 
note : 11 Glass fabric reinforced silicone rubber. 
Special process: 
- 
Functional Test Instruction
As per ASL Sheet :Engineering review of FAIR and fit check. Seal must withstand differential pressure of 6 psi and temperature of minus 65 deg F to 300 deg F. Seal must comply to Fireproof requirements of FAA AC20-135 (15 minutes at 2000 deg F). Substantiation by similarity acceptable with Project Engineering approval.
Note : 17 Operating temp &amp; differential pressure 
note : 16 Seal must comply to fireproof requiments of FAA AC20-135 
drawing notes: 
Note : 18 part as per PSC 3038108 Rev:- amendment: - 
Note : 15 feature interface control by the RSP (Risk sharing participant) orsupplier is required. any change of this feature shall be approved by the RSP/Supplier.
Not Fully defined </t>
  </si>
  <si>
    <t>3038114-2</t>
  </si>
  <si>
    <t>SEAL IGNITER LEAD</t>
  </si>
  <si>
    <t xml:space="preserve">Material : 
note : 11 Glass fabric reinforced silicone rubber. 
Special process: 
- 
Functional Test Instruction
As per ASL Sheet : Engineering review of FAIR and fit check. Seal must withstand differential pressure of 6 psi and
temperature of minus 65 deg F to 300 deg F. Substantiation by similarity acceptable with Project
Engineering approval.
Note : 15 Operating temp &amp; differential pressure 
drawing notes: 
Note : 14 part as per PSC 3038108 Rev:- amendment: - 
Not Fully defined </t>
  </si>
  <si>
    <t>3184463-1</t>
  </si>
  <si>
    <t>Material:
-
Special Process
-
Functional test 
Note : 601 Source qualification as per PSC-3184463
Drawing notes :
Note : 601 Source qualification as per PSC-3184463
Not Fully defined</t>
  </si>
  <si>
    <t>3184470-6</t>
  </si>
  <si>
    <t>SEAL ASSEMBLY, OUTLET</t>
  </si>
  <si>
    <t xml:space="preserve">Material :
Note : 201  one ply CWNX002 Nomex Fabric
one ply CWCE001 CERAMIC Fabric
two plies of CWFB003 fiberglass
all four plies impergnated with CW9636 silicone elastomer.
Seal stiffner : CRES 17-7PH heat treated to TH1050 condition 
clamping ring: CRES-300
Special Process:
- 
Functional test ;
No ASL sheet:
Note : 703 Torque of 30Lb inches min
Drawing notes:
Note : 601 Inspection as per PSC-3184470 : PROCUREMENT SPECIFICATION FOR HP3 BLEED VALVE OUTLET SEAL 3184470-1,-2 (TRENT 900) 
</t>
  </si>
  <si>
    <t>71E86-1</t>
  </si>
  <si>
    <t>DIAPHRAGM</t>
  </si>
  <si>
    <t xml:space="preserve">Material :
two layers of fabric coated with elastomer on oneside. Elastomer-silicone , high temperature, 45-60 durometer. 
Reinforcement nomex per trelleborg DF -30605 plus polstester per trelleborg DF-80903
Special process:
-
Functional Test : 
Note : 4 Operating condition 
Drawing notes:
Note : 6 Workmanship
Not fully defined </t>
  </si>
  <si>
    <t>3050603-1</t>
  </si>
  <si>
    <t>ADAPTOR OFLTR &amp; RG</t>
  </si>
  <si>
    <t>Material : 
-
Special process:
-
Functional test :
As per ASL Sheet : STI5002, CATEGORY A, CLASS 1(PSC3050603) 150 HOUR ENDURANCE ENGINE TEST
Note : 10 Shall conform as per PSC 3050603 Rev: - Amendment :1
General Notes: 
Note : 15 prepare fluid connection per S8534-4
 Note fully defined :</t>
  </si>
  <si>
    <t>3051237-1</t>
  </si>
  <si>
    <t>CHECK VALVE</t>
  </si>
  <si>
    <t>Material : 
Note : 12  Cast Inco-718
Note : 13 Inco-718 AMS5662
Special Process:
-
Functional test :
As per ASL Sheet : FTR-FIT CHECK REQUIRED
Note : 16 Max operating Condition Temp
General Notes:
Note : 5 Procurement Source per ASL3051237-1
Not fully defined.</t>
  </si>
  <si>
    <t>3827152-3</t>
  </si>
  <si>
    <t>CASE CPRSR DR</t>
  </si>
  <si>
    <t xml:space="preserve">material :
Pin :CRES (17-4PH) as per AMS5643
Special Process:
note : 8 Cioated as per FP5091
Note : 6 Penetrant inspect as per EMS52309 TY:I &amp; acceptance as per EMS57931 CL:
Functional test :
No ASL Sheet in Team center
General notes: 
Note : 2 TL3827152 Rev:-
Note : 10 Install per APS525-624
Note : 13 Contour Shall conform to TL3616997 REV:-
Not fully defined.
</t>
  </si>
  <si>
    <t>211-074-9003</t>
  </si>
  <si>
    <t>CLAMP ASSY, RETAINING</t>
  </si>
  <si>
    <t xml:space="preserve">Material :
Clamp : CRES as per AMS5504
nut , Clinch , Self locking : CRES 18-8 Steel -Silver plated
Bolt : HEX Head CRE-A286
Special process:
Steel silver plated
Functional test:
-
General Notes: 
No SCS , ASL Sheet in team center
Not fully defined drawing 
</t>
  </si>
  <si>
    <t>340-053-9002</t>
  </si>
  <si>
    <t>FLANGE</t>
  </si>
  <si>
    <t xml:space="preserve">Material : 
CRES as per MIL-S-5002
Special process: 
Weld symbol mentioned in the drawing 
Drawing notes:
Fully Defined drawing </t>
  </si>
  <si>
    <t>70040384-3</t>
  </si>
  <si>
    <t>DUCT, INSULATED, HIGH PRESSURE</t>
  </si>
  <si>
    <t xml:space="preserve">Material :
Note : 201 Corrision resistant material or resistive to corrision.
Special Process:
-
Functional test : 
As per ASL sheet : FIT CHECK, QUALIFICATION PER PSC-70040544, REV B
Drawing Notes: 
Note : 406  Flange as per AS1985/14-250
Note : 407 Mates with EATON Flange number : 20942-0250-F
Note : 106 Procurement Spec as per PSC-70040544 Rev:F
</t>
  </si>
  <si>
    <t>70040389-3</t>
  </si>
  <si>
    <t>DUCT, INSULATED - LOW PRESSURE</t>
  </si>
  <si>
    <t xml:space="preserve">Material :
Note : 201 Corrision resistant material or resistive to corrision.
Special Process:
-
Functional test : 
As per ASL sheet : FIT CHECK, QUALIFICATION PER PSC-70040544, REV B
Drawing Notes: 
Note: 404 Hole preperation as per AS4724
Note : 406  Flange as per AS1985/14-250
Note : 407 Mates with EATON Flange number : 20942-0250-F
Note : 106 Procurement Spec as per PSC-70040544 Rev:F
</t>
  </si>
  <si>
    <t>70040390-3</t>
  </si>
  <si>
    <t>25-1960-23-3</t>
  </si>
  <si>
    <t>LENS (L.H. LESS HOLES)</t>
  </si>
  <si>
    <t>72914|URBANA</t>
  </si>
  <si>
    <t>Material : 
Note : 1 G.E Lexan LS2 clear polycarbonate molded Resin U.V satbilzed
Special process:
Note : 3 Hard coat of lens ouside surface required. Momentive silicone AS4000 hard caot with SHP401 Primer
Coating adhesive as per dry tape method 09-03-050
Drawing Notes:
Note : 7 mold release agents are prohibited.
Note : 10 defect criteria</t>
  </si>
  <si>
    <t>25-1960-23-4</t>
  </si>
  <si>
    <t>LENS (R.H. LESS HOLES)</t>
  </si>
  <si>
    <t>303-0032-001</t>
  </si>
  <si>
    <t>WAVEGUIDE, TRANSITION</t>
  </si>
  <si>
    <t>97896|REDMOND_COMMERCIAL</t>
  </si>
  <si>
    <t>6A998.a</t>
  </si>
  <si>
    <t>Material :
Note : 2 AL 6061-T6 , 6082-T6
Special process:
Note : 3 Chemical conversion coat asper MIL-C5541 CL:1A
Functional test :
-
General Notes:
Note : 8 construction : brazed as per AMS2673 or AMS2672..
Post brazing -the assembly shall be heat treated to T4 as per AMS2770.
Sheet :3 Note: 6 tack welds are used to hold pieces together the DIP brazing process
Fully defined drawing</t>
  </si>
  <si>
    <t>3093578-1</t>
  </si>
  <si>
    <t>CLAMP FWD DR LINES</t>
  </si>
  <si>
    <t xml:space="preserve">Material :
-
Special process:
-
Functional test:
As per ASL Sheet : FTR - ENGINE RESONANT DWELL requirement may be waived by engineering based on similarity to other approved parts.
Drawing notes :
Not Fully defined 
</t>
  </si>
  <si>
    <t>3093578-2</t>
  </si>
  <si>
    <t>CLAMP AFT DR LINES</t>
  </si>
  <si>
    <t>2-300-281-01</t>
  </si>
  <si>
    <t>SPRING,EXPANDER</t>
  </si>
  <si>
    <t>Material
CRES as per AMS5698
Special process
Heat Treat as per P6000LZT
Drawing notes
Process as per E2047</t>
  </si>
  <si>
    <t>2-300-282-02</t>
  </si>
  <si>
    <t>SEAL RING</t>
  </si>
  <si>
    <t>2-303-893-01</t>
  </si>
  <si>
    <t>SEAL #3 BRG INTERSTG</t>
  </si>
  <si>
    <t xml:space="preserve">Material 
SHAFT B   AMS5662 (HRC60-63)
SHAFT C   AMS6265 (HRC60-63)
Spacer : CRES-300
Wave Spring CRES17-7PH
Special process
Note : 3 Chrome Plating  per AMS2406 on Shaft :B
Note : 4 Surface Carburizing on Shaft : C
Note : 10 Welding or Braze spec Not mentioned 
Functional test
Honeywell Factory Engine test 1000 Cycles
Operation Data as per Drawing
Drawing Notes
Sealing element Material Graphite G-84 or pure carbon P4229
Perpendicularity of 0.001 required on Datum: B Zone :1F6
Parallesium of 0.001 required on Zone :1F5
Concentricity of 0.005 required on Zone:1D3 and 1D8
</t>
  </si>
  <si>
    <t>3-300-336-01</t>
  </si>
  <si>
    <t>SPRING, EXPANDER, SEAL RING</t>
  </si>
  <si>
    <t>Material 
CRES as per AMS 5542 or AMS 5698
Special process
Heat treat as per P6000L7ZT
Drawing Notes
Marking as per P6600-35 or37
Procurement as per E2047</t>
  </si>
  <si>
    <t>3615603-1</t>
  </si>
  <si>
    <t>SEAL SEG AIR OIL</t>
  </si>
  <si>
    <t xml:space="preserve">Material 
CRES as per AMS 5622 or AMS 5643 at Heat Treat as per MIL-H-6875 Condition H1025
Special process
Fluorescent penetrant inspection as per EMS52309 CL:2
Functional test
Static condition test as per Drawing
Drawing Key Characters
Flatness required 0.001 on Datum: A
Perpendicularity  0.0005 Required  
Surface roughness of 8  
</t>
  </si>
  <si>
    <t>2-193-790-01</t>
  </si>
  <si>
    <t>PUMP AND FILTER BOWL ASSY LUBE</t>
  </si>
  <si>
    <t xml:space="preserve">Material :
-
Special Process: 
-
Functional test :
AS per ASL Sheet : None 
Drawing Note : 
Note : 12 Procurement sources per ASL 2-303-901 
Not Fully Defined
</t>
  </si>
  <si>
    <t>3060785-3</t>
  </si>
  <si>
    <t>PUMP - LUBE WITH REGULATOR &amp; S</t>
  </si>
  <si>
    <t>Material :
-
Special Process:
-
Functional test : 
As per ASL Sheet : Test in accordance with STI5002, Category A, Class 1
Note : 11 shall conform PSC 3060785 Rev: - 
Drawing notes: 
Note : 14 Similar to the parts 3060785-2
Not fully defined.</t>
  </si>
  <si>
    <t>3108491-1</t>
  </si>
  <si>
    <t>PUMP LUBE</t>
  </si>
  <si>
    <t>Material :
-
Special Process:
-
Functional test : 
As per ASL Sheet : Substantiation per PSC-3108491 and First Article Inspection Report (FAIR). Additional testing as specified
by Engineering.
Note : 11 shall conform PSC 3108491 Rev: B
Drawing notes: 
-
Not fully defined.</t>
  </si>
  <si>
    <t>865101-3</t>
  </si>
  <si>
    <t>ROTOR SET</t>
  </si>
  <si>
    <t xml:space="preserve">Material :
Note : 24  Outer Gerotor -AISI8620 , MIL-S-8690 , Nitride hardness 15N83 min , Case 0.005 Min ,
Inner Gerotor -AISI8620 , carburized and hardened to Ra 80min
Special Process:
Note : 24 Outer Gerotor -AISI8620 , MIL-S-8690 , Nitride hardness 15N83 min , Case 0.005 Min , 
Inner Gerotor -AISI8620 , carburized and hardened to Ra 80min
Note : 16 Magnetic inspection as per MIL-I-6868 
Functional test : 
As per  ASL Sheet: STI5002 Catagory :A
Drawing Notes: 
Note : 9 Silimar to 693689
Not fully defined
</t>
  </si>
  <si>
    <t>39035-0005</t>
  </si>
  <si>
    <t>HOOK,SUPPORT</t>
  </si>
  <si>
    <t>7A994</t>
  </si>
  <si>
    <t xml:space="preserve">Material :
CRES-302,303,304
Special process:
Passivate
Drawing Notes:
Fully Defined
</t>
  </si>
  <si>
    <t>639-0198-020</t>
  </si>
  <si>
    <t>END PLUG INSULATING</t>
  </si>
  <si>
    <t xml:space="preserve">Material:
Aeropore AC260
Special Process: 
-
Functional Test :
Note : 3.2  thermal test 
Drawing notes : 
note : 4 qualification test requiments as per Note : 3.2 
Note : 11 Key note :
Statictical method as per 060-4151-001 
Note : 10  Protective package as per 037-0057-000)
</t>
  </si>
  <si>
    <t>639-0198-030</t>
  </si>
  <si>
    <t xml:space="preserve">Material:
MIN-K-1303 insulation
Special Process: 
-
Functional Test :
Note : 3.2  thermal test 
Drawing notes : 
note : 4 qualification test requiments as per Note : 3.2 
Note : 11 Key note :
Statictical method as per 060-4151-001 
Note : 10  Protective package as per 037-0057-000)
</t>
  </si>
  <si>
    <t>67600006-00</t>
  </si>
  <si>
    <t>ACTUATOR OUTLINE, LINEAR</t>
  </si>
  <si>
    <t xml:space="preserve">Material :
-
Special Process:
-
Functional test :
No ASL Sheet 
As per drawing table :1 
Drawing Notes :
note : 901 marking as per ESSG1000 TY:11
not Fully Defined drawing .
</t>
  </si>
  <si>
    <t>70720059-2</t>
  </si>
  <si>
    <t>ACTUATOR, LINEAR</t>
  </si>
  <si>
    <t xml:space="preserve">Material :
-
Special Process:
Note : 501 Chemical conversion coat asper MIL-*C5541 Cl:3 if Al surface is used 
Functional Test Instruction
As per ASL Sheet : Meet all requirements defined in Procurement Specification 31-18094F.
Drawing notes:
Not fully defined </t>
  </si>
  <si>
    <t>83-0279-1</t>
  </si>
  <si>
    <t>ANTI REFLECTIVE GLASS</t>
  </si>
  <si>
    <t>Material :
Note : 2 Borosilicate glass: corning1737F , nippon eletric OA-10 or Corning eagle XG
Special process:
Note : 1 Anti-rreflective caoting one side only per MIL-C-675C and MIL-C-1486A
Function test : 
No  ASL or SCS Sheet : 
Fully defined</t>
  </si>
  <si>
    <t>8524369-1</t>
  </si>
  <si>
    <t>COVER GLASS, VENDOR ITEM-SEE S</t>
  </si>
  <si>
    <t>07187|ALBUQUERQUE</t>
  </si>
  <si>
    <t>Material 
note : 1  Glass : Corning1737 , corning XG , Nippon Eletric glass (NEG) OA-10 
note : 7 bus bar : fired silver
Special Process: 
note : 4 Anti reflective coating as per MIL-C-14806(opitical coating) &amp; MIL-O-13830 (Surface quality ) 
Drawing note : 
Fully Defined.</t>
  </si>
  <si>
    <t>1108V0114</t>
  </si>
  <si>
    <t>SEAL (C-RING)</t>
  </si>
  <si>
    <t xml:space="preserve">Material :
Inconel X-750 per AMS 5542 or AMS 5582 or AMS 5598
Special Process: 
Solution Anneal 
Note : Silver plate  as per AMS2411
Functional test :  
No ASL sheet 
Not fully defined </t>
  </si>
  <si>
    <t>3060769-1</t>
  </si>
  <si>
    <t>VALVE, OIL REDUCTION</t>
  </si>
  <si>
    <t xml:space="preserve">Material :
-
Special process:
-
Functional Test : 
As per ASL Sheet : REVIEW OF FAIR, SUCCESSFUL COMPLETION OF ATP, AND ENGINE TEST AS DEFINED BY
PROJECT.
Note : 17 Ambient Temp
Note : 18 Fluid Temp :
Note : 19 oil Pressure : 
Note : 20 P3 pressure 
Note : 21 Pressure drop 
Note : 22 Flow requirements as per Table: 1
Note : 23 Allowable hysteresis 
note : 25 dynamic oil to air sealing asper MIL-L-23699
General Note:
Note : 16  Fluid oil as per MIL-L23699 &amp; MIL-L-7808
not Fully defined.
</t>
  </si>
  <si>
    <t>3616221-1</t>
  </si>
  <si>
    <t>ADAPTER</t>
  </si>
  <si>
    <t>No drawing in team Center 
Functional Test Instruction
As per ASL Sheet : AeroControlex is licensed as design authority and sole source supplier to Honeywell from March 2001
through March 2041. At the time of the license initiation the design was defined by Honeywell drawing
3616221 rev (A). Parts manufactured by AeroControlex met the requirements of Honeywell drawing
3616221 rev (A) at the time of licensing initiation. Changes by AeroControlex during the license period
require Honeywell approval prior to implementation in accordance with Honeywell specification SC6016
and Honeywell drawing 3616221 latest revision. Honeywell Project Engineering may require submittal of a
substantiation test plan which must be approved by Honeywell prior to testing.</t>
  </si>
  <si>
    <t>366508-5</t>
  </si>
  <si>
    <t>SCREW CAP SKT HD HEX</t>
  </si>
  <si>
    <t>3880000-2</t>
  </si>
  <si>
    <t>PUMP ASSEMBLY ROTARY</t>
  </si>
  <si>
    <t>3880004-2</t>
  </si>
  <si>
    <t>GEARSHAFT ASSY SPUR</t>
  </si>
  <si>
    <t>No drawing in team center 
Functional Test Instruction
As per ASL Sheet : AeroControlex is licensed as design authority and sole source supplier to Honeywell from March 2001
through March 2041. At the time of the license initiation the design was defined by Honeywell drawing
3880004 rev (F). Parts manufactured by AeroControlex met the requirements of Honeywell drawing
3880004 rev (F) at the time of licensing initiation. Changes by AeroControlex during the license period
require Honeywell approval prior to implementation in accordance with Honeywell specification SC6016
and Honeywell drawing 3880004 latest revision. Honeywell Project Engineering may require submittal of a
substantiation test plan which must be approved by Honeywell prior to testing.</t>
  </si>
  <si>
    <t>3880004-3</t>
  </si>
  <si>
    <t>3880160-3</t>
  </si>
  <si>
    <t>PUMP ASSY, SCAVENGE</t>
  </si>
  <si>
    <t>No detailed Information in the drawing.
Functional Test Instruction
As per ASL Sheet: Functional Test Instruction
AeroControlex is licensed as design authority and sole source supplier to Honeywell from March 2001
through March 2041. At the time of the license initiation the design was defined by Honeywell drawing
3880160 rev (J) . and the Production Acceptance Test Requirements were defined by Honeywell document
TI-3880160 Revision (G). Parts manufactured by AeroControlex met the requirements of Honeywell
drawing 3880160 rev (J) at the time of licensing initiation. Changes by AeroControlex during the license
period require Honeywell approval prior to implementation in accordance with Honeywell specification
SC6016 and Honeywell drawing 3880160 latest revision. Honeywell Project Engineering may require
submittal of a substantiation test plan which must be approved by Honeywell prior to testing. Changes to the
Production Acceptance Test requirements require submittal of a revised test procedure which must be
approved by Honeywell prior to hardware delivery in accordance with SC6016 requirements.</t>
  </si>
  <si>
    <t>3880190-10</t>
  </si>
  <si>
    <t>PUMP ASSY</t>
  </si>
  <si>
    <t>3880200-6</t>
  </si>
  <si>
    <t>No detailed Information in the drawing.
Functional Test Instruction
As per ASL Sheet: AeroControlex is licensed as design authority and sole source supplier to Honeywell from March 2001
through March 2041. At the time of the license initiation the design was defined by Honeywell drawing
3880200 rev (J). and the Production Acceptance Test Requirements were defined by Honeywell document
TI-3880200 Revision (A). Parts manufactured by AeroControlex met the requirements of Honeywell
drawing 3880200 rev (J) at the time of licensing initiation. Changes by AeroControlex during the license
period require Honeywell approval prior to implementation in accordance with Honeywell specification
SC6016 and Honeywell drawing 3880200 latest revision. Honeywell Project Engineering may require
submittal of a substantiation test plan which must be approved by Honeywell prior to testing. Changes to the
Production Acceptance Test requirements require submittal of a revised test procedure which must be
approved by Honeywell prior to hardware delivery in accordance with SC6016 requirements.</t>
  </si>
  <si>
    <t>3880614-14</t>
  </si>
  <si>
    <t>GEAR SPUR</t>
  </si>
  <si>
    <t>No drawing in team center 
Functional Test Instruction
As per ASL Sheet : AeroControlex is licensed as design authority and sole source supplier to Honeywell from March 2001
through March 2041. At the time of the license initiation the design was defined by Honeywell drawing
3880614 rev (E). Parts manufactured by AeroControlex met the requirements of Honeywell drawing
3880614 rev (E) at the time of licensing initiation. Changes by AeroControlex during the license period
require Honeywell approval prior to implementation in accordance with Honeywell specification SC6016
and Honeywell drawing 3880614 latest revision. Honeywell Project Engineering may require submittal of a
substantiation test plan which must be approved by Honeywell prior to testing.</t>
  </si>
  <si>
    <t>3880614-17</t>
  </si>
  <si>
    <t>3880938-1</t>
  </si>
  <si>
    <t>ELEMENT, OIL FILTER</t>
  </si>
  <si>
    <t xml:space="preserve">Material : 
-
Special Process:
- 
Metallurgical Test Requirement
As per ASL Sheet : STI 5002
Functional Test Instruction
As per ASL Sheet : STI 5002, Category B, Class 1
AeroControlex is licensed as a supplier for this part to Honeywell for the period commencing March 2001 through March 2041. At the time of the license initiation, the design was defined by  Honeywell Source Control Drawing 3880938 rev (B). Parts procured by AeroControlex and sold to Honeywell must initially be
from the same Source Status 1 approved suppliers listed in the Honeywell ASL 3880938 Rev (-). Any subsequent changes to the supplier base or the detailed design by AeroControlex during the license period will require Honeywell approval prior to incorporation into the next higher assembly or the release as a
detail. Changes by AeroControlex must be submitted in accordance with SC6016 and the notes on the Honeywell Source Control Drawing 3880938 latest revision. Honeywell Project Engineering may require  submittal of a substantiation test plan which must be approved by Honeywell prior to testing. Changes to the Production Acceptance Test requirements require submittal of a revised test procedure which must be approved by Honeywell prior to hardware delivery in accordance with the SC6016 requirements.
Note : 19 Filter element Specification 
a) Fluid
b) Flow &amp; pressure 
c) collapse pressure 
d) operating temp 
e) operating Media
f) dort holding capacity
g) Package material : Viton "A" size equvalent to AN6227-19
h) max allowable leakage
Drawing Notes: 
Note : 20 Similar to 30011436
Note : 18 Clean filter
</t>
  </si>
  <si>
    <t>3880940-1</t>
  </si>
  <si>
    <t>GEARSHAFT SPLINED</t>
  </si>
  <si>
    <t>3881052-1</t>
  </si>
  <si>
    <t>INDICATOR DIFF PRESS</t>
  </si>
  <si>
    <t>Material 
-
Special Process:
-
Functional Test:
AS per ASL Sheet: 
Metallurgical Test Requirement
STI 5002
Functional Test Instruction
STI 5002, Category B, Class 1. Project Engineering may substitute, reduce and or waive functional testing requirements based on similarity and or experience.
AeroControlex is licensed as the design authority and sole source supplier for this part to Honeywell for the period commencing March 2001 through March 2041. At the time of the license initiation, the design was defined by Honeywell Source Control Drawing 3881052 rev (J). Parts procured by AeroControlex and sold to Honeywell must initially be from the same Source Status 1 approved suppliers listed in the Honeywell ASL 3881052 Rev (K). Any subsequent changes to the supplier base or the detailed design by AeroControlex during the license period will require Honeywell approval prior to incorporation into the next higher assembly or the release as a detail. Changes by AeroControlex must be submitted in accordance with SC6016 and the notes on the Honeywell Source Control Drawing 3881052 latest revision. Honeywell Project Engineering may require submittal of a substantiation test plan which must be approved by Honeywell prior
to testing. Changes to the Production Acceptance Test requirements require submittal of a revised test procedure which must be approved by Honeywell prior to hardware delivery in accordance with the SC6016
requirements
Note : 13 System Pressure : Actuation 
Note : 18 Compenent must pass internal qualification per MIL-S-810E
General Notes:
Not Fully defined.</t>
  </si>
  <si>
    <t>3881106-1</t>
  </si>
  <si>
    <t>GEAR SPUR OP</t>
  </si>
  <si>
    <t>4131000-6</t>
  </si>
  <si>
    <t>LUBE CLUSTER</t>
  </si>
  <si>
    <t xml:space="preserve">No ASL Sheet :
No detailed Information in the drawing.
44-ATP-4131000 
functional test: 
44-ATP-4131000 - ACCEPTANCE TEST PROCEDURE FOR LUBE CLUSTER 4131000 
</t>
  </si>
  <si>
    <t>4131020-3</t>
  </si>
  <si>
    <t>LUBE MODULE</t>
  </si>
  <si>
    <t>No detailed Information in the drawing.
Functional Test Instruction
As per ASL Sheet: AeroControlex is licensed as design authority and sole source supplier to Honeywell from March 2001
through March 2041. At the time of the license initiation the design was defined by Honeywell drawing
4131020 rev (B). and the Production Acceptance Test Requirements were defined by Honeywell document
ATP-4131020 Revision (B). Parts manufactured by AeroControlex met the requirements of Honeywell
drawing 4131020 rev (B) at the time of licensing initiation. Changes by AeroControlex during the license
period require Honeywell approval prior to implementation in accordance with Honeywell specification
SC6016 and Honeywell drawing 4131020 latest revision. Honeywell Project Engineering may require
submittal of a substantiation test plan which must be approved by Honeywell prior to testing. Changes to the
Production Acceptance Test requirements require submittal of a revised test procedure which must be
approved by Honeywell prior to hardware delivery in accordance with SC6016 requirements.</t>
  </si>
  <si>
    <t>4131020-4</t>
  </si>
  <si>
    <t>4131024-2</t>
  </si>
  <si>
    <t xml:space="preserve">Material : 
-
Special Process:
Note : 17 Eletrical connector as per MIL-C-83723 
Functional test :
As per  ASL Sheet.:  Substantiation test as per STI5002 Catagory :B CL:1 
Note : 12 Substantiation test as per PSC31-16491 Rev:-
Note : 14 Product acceptance as per PSC31-16491 Rev:-
drawing notes:
Note : 11 Lockwire as per AS567
fully defined drawing </t>
  </si>
  <si>
    <t>4132029-3</t>
  </si>
  <si>
    <t>VALVE, BY-PASS</t>
  </si>
  <si>
    <t xml:space="preserve">Material :
-
Special Process:
note : 9 Anodize as per MIL-A-8625 TY:I or II CL:I
Note : 10 Aluminium Chemical conversion coat as per MIL-C-5541 CL:3
Functional  Test : 
no STICS , MTR , FTR as per ASL Sheet;
Drawing Notes: 
Note : 6 Eletrical connector as per ESC10YE11203PN0
Note : 8 shall conform as per PSC41-10624
</t>
  </si>
  <si>
    <t>4132030-3</t>
  </si>
  <si>
    <t>4132092-1</t>
  </si>
  <si>
    <t>SCREEN</t>
  </si>
  <si>
    <t>75281-16</t>
  </si>
  <si>
    <t>PLATE GASKET SEAL</t>
  </si>
  <si>
    <t>WE3881767-1</t>
  </si>
  <si>
    <t>OIL FILTER</t>
  </si>
  <si>
    <t xml:space="preserve">No drawings in Team Center
Material :
-
Special Process:
-
Functional Test : 
As per ASL Sheet : Test per STI5002, Category B, CL:1 
Drawing notes: 
No
Not fully defined 
</t>
  </si>
  <si>
    <t>WE3881781-1</t>
  </si>
  <si>
    <t>PUMP ASSEMBLY OUTLINE, LUBE</t>
  </si>
  <si>
    <t>Part List is avauialble .
Functional Test Instruction
As per ASL Sheet: WE3881781
AeroControlex is licensed as design authority and sole source supplier to Honeywell from March 2001
through March 2041. At the time of the license initiation the design was defined by Honeywell drawing
WE3881781 rev (B). and the Production Acceptance Test Requirements were defined by Honeywell
document TI-WE3881781 Revision (-). Parts manufactured by AeroControlex met the requirements of
Honeywell drawing WE3881781 rev (B) at the time of licensing initiation. Changes by AeroControlex
during the license period require Honeywell approval prior to implementation in accordance with Honeywell
specification SC6016 and Honeywell drawing WE3881781 latest revision. Honeywell Project Engineering
may require submittal of a substantiation test plan which must be approved by Honeywell prior to testing.
Changes to the Production Acceptance Test requirements require submittal of a revised test procedure which
must be approved by Honeywell prior to hardware delivery in accordance with SC6016 requirements.</t>
  </si>
  <si>
    <t>63000516-00</t>
  </si>
  <si>
    <t>TELESCOPIC DUCTING</t>
  </si>
  <si>
    <t xml:space="preserve">Material : 
-
Special Process:
-
Functional test :
No ASL Sheet : 
Drawing Notes:
Note : 601 Shall conform to PSC-63000516
Note : 904 Serial Number as per GPS1105-1
NoT fully defined drawing 
</t>
  </si>
  <si>
    <t>7085701-1</t>
  </si>
  <si>
    <t>BLEED AIR DUCT</t>
  </si>
  <si>
    <t xml:space="preserve">Material:
- 
Special Process:
-
Function test : 
Substantiation 
Note : 13 Proof Pressure test at 207 PSig
Note : 14 Burst Pressure test at 414 Psig(729F) 
Note : 20 Substantiation  Pressure cycled to 15600 fightcycle . test as per Note : 23 Life requirements : 30000 Fight hours
Note : 21 Pressure cycled to 15600 fightcycle
Note : 24 Viration as per MIL-STD-8108
note :25 duct assembly shall be Substantiation with the enviroment testing per RTCA/DD/1600. explose proofness. waterproofness
Drawing notes: 
not Fully defined
.
</t>
  </si>
  <si>
    <t>1598824-1</t>
  </si>
  <si>
    <t>PUMP, OIL REVERSING</t>
  </si>
  <si>
    <t>0A606.y.2</t>
  </si>
  <si>
    <t>0E606.y</t>
  </si>
  <si>
    <t xml:space="preserve">Material :
mentioned as Purcahsed in the drawing 
Special Process:
Anodize asper MIL-A-8625 TY:II CL:I 
Functional test :
Pump Specification as per below test :
Flow,Speed range , Over speed , Discharge pressure , inlet pressure , temp Range  , Fluid temp , Etc , 
drawing Notes : 
Not Fully defined drawing 
</t>
  </si>
  <si>
    <t>31-9352-1</t>
  </si>
  <si>
    <t>HOUSING (LH)</t>
  </si>
  <si>
    <t xml:space="preserve">Material:
Note : 5083 Al per Sky L-121
Special process:
Note : 2 Chemical conersion coat asper MIL-DTL-5541 CL:1A . Paint -1&amp; -2 with one coat of PR1055 (Boeing BMS 10-79 TY:III
note : 10 Electrical bonding as per SPEC S5-33010
note : 8 welding housing as per Grimes S5-33026 &amp; Penetrant inspection asper ASTM E1417
Functional test:
- 
no ASL  or SCS Sheet
Drawing notes: 
note : 7 Workmanship standard asper 09-03-030 
Note : 6 formimg of housing to be plastic form per Superform Spec SOP-910
Not fully defined drawing 
</t>
  </si>
  <si>
    <t>31-9352-2</t>
  </si>
  <si>
    <t>HOUSING (RH)</t>
  </si>
  <si>
    <t>3863374-2</t>
  </si>
  <si>
    <t>CAP OIL FILL</t>
  </si>
  <si>
    <t>Material:
Cap Material : Anodized alloy
Handle : 15-5PH SST
Special process
Note : 14 Cap Material : Anodized alloy
Functional test 
No information As per ASL Sheet: 
Note: 11 pressure test.
note: 12 operating enviroment 
Drawing notes :
Note : 16 Similar to 3863256.
Not Fully defined</t>
  </si>
  <si>
    <t>3881763-2</t>
  </si>
  <si>
    <t>TUBE ASSEMBLY, OIL COOLER RETU</t>
  </si>
  <si>
    <t>Material:
Note : 15  hard Tube CRES-321 as per AMS5557 or CRES-347 as per AMS5571.
Metal compenet material : SST-304,304L,321,347 welding or brazing or CRES-304 compenet not permitted.
Special Process:
-
Functional Test Instruction
As per ASL Sheet: SUBSTANTIATION PER 14-STI-5002, CATEGORY B, CLASS 1
Nbote : 21 leakage test at 450Psig
Drawing notes: 
NOTE : 12 CODE PER MIL-STD-1247 FUNCTIONAL LUBE7
Note : 16 hose specification a) temp b) as per AS4897 and AS150 TY: 1.A</t>
  </si>
  <si>
    <t>67041954-1</t>
  </si>
  <si>
    <t>HOSE, CONNECTING</t>
  </si>
  <si>
    <t xml:space="preserve">Material :
Note : 4.2.5 Silicon impregnated fiberglass . Inner silicon rubber 
Special process :
- 
Functional test :
No ASL Sheet:
Note : 4.2.2 operating temp 
Note : 4.2.3 Operating pressure 
Note : 4.2.4 Pressure Requirments 
Drawing Notes : 
Fully Defined Drawing </t>
  </si>
  <si>
    <t xml:space="preserve">3800709-1,  ENGINE ASSEMBLY GAS TURBINE
3800709-2,  ENGINE ASSEMBLY GAS TURBINE
</t>
  </si>
  <si>
    <t>3876330-2</t>
  </si>
  <si>
    <t>LOW OIL QUANTITY SWITCH</t>
  </si>
  <si>
    <t>GTCP131-9[A]</t>
  </si>
  <si>
    <t>Tim Obrien</t>
  </si>
  <si>
    <t xml:space="preserve">Material
-
Special Process
Note : 14 Surfaceindiacted conductive. 
Chemival cFlim aspe rMIL-C5541 CL:3 or AMS2474, Exce[telectrical resistance lot test not required. all other al alloysurafce shall be anodizedas per MIL-A-8625 TY:I or II or AMS2471
Note : 13 Connector shall be per MIL-C-83723 Series III , andd shall mate with M83723/95R08036
Functional test 
Note : 11 As per PSC31-134922 REC.A Amendment 1 ( Note available in Team center) 
Drawing notes: 
Note : 8 Approval &amp; cahnage as per SC6016 TY: 2 
Dimension
Not Fully defined Drawing
No ASL or SCS Sheet for this part
</t>
  </si>
  <si>
    <t>3876330-2_US AIRWAYS_Class I_APPROVAL_Class II_APPROVAL
3800708-1_AIRBUS OPERATIONS GMBH_Class I_APPROVAL_Class II_APPROVAL</t>
  </si>
  <si>
    <t>2670352 ,  BODY ASSEMBLY PUMP CONT</t>
  </si>
  <si>
    <t>2669282-6</t>
  </si>
  <si>
    <t>RESTRICTOR VISCO JET</t>
  </si>
  <si>
    <t>Jerue, Debra – Please Contact CM</t>
  </si>
  <si>
    <t>Material: 
Braze Assy of Body, Plug and Pin, Filter
1. Body, plug and ping: 303 CRES per QQ-S-763C
2. Visco Stack, Filter base washer and Filter screen: 304-L CRES per QQ-S-766
Spl. Process:
1. Braze per AMS 4774
2. Function and life of part qualified to MIL-E-5007
3. All jets are passivated per MIL-S-5002
Dimension 
Not fully defined drawing</t>
  </si>
  <si>
    <t>2670351_DLA OKLAHOMA CITY_Class I_APPROVAL_Class II_APPROVAL
441294-ISS4_PRATT &amp; WHITNEY_Class I_NONE_Class II_NONE
441294-ISS3_PRATT &amp; WHITNEY_Class I_NONE_Class II_NONE
441929-ISS4_ITOCHU AVIATION INC_Class I_NONE_Class II_NONE
441738-ISS4_DLA OKLAHOMA CITY_Class I_APPROVAL_Class II_APPROVAL</t>
  </si>
  <si>
    <t xml:space="preserve">2690472   ,  BODY ASSEMBLY   ,MAIN
2678594   ,  VALVE ASSEMBLY SHUTTLE
2690577   ,  BODY ASSY   ,MAIN
2690631   ,  BODY ASSY   ,MAIN
2690554   ,  BODY ASSEMBLY   ,MAIN
2689431   ,  BODY ASSEMBLY, MAIN
2687076   ,  BODY ASSEMBLY , MAIN
2689429   ,  BODY ASSEMBLY , MAIN
2690293   ,  BODY ASSEMBLY  , MAIN
2690835   ,  BODY ASSEMBLY  , MAIN
2679405   ,  BODY ASSEMBLY BACKUP
82011257-001   ,  BODY ASSY  , MAIN
2691532   ,  BODY ASSEMBLY  , MAIN
352848-ISS1   ,  KIT UPGRADE
352844-ISS1   ,  KIT UPGRADE
2691371   ,  BODY ASSY , MAIN
2690580   ,  BODY ASSEMBLY  ,MAIN
2689598   ,  BODY ASSEMBLY   ,MAIN
</t>
  </si>
  <si>
    <t>2674955-055</t>
  </si>
  <si>
    <t>RESTRICTOR,FLUID FLOW</t>
  </si>
  <si>
    <t>SBN GEAE CFM56-7</t>
  </si>
  <si>
    <t>Lewis, Steve (MCOE)</t>
  </si>
  <si>
    <t>Brad McRoberts</t>
  </si>
  <si>
    <t>Material:
-
Dimension
Not full Defined Drawing</t>
  </si>
  <si>
    <t xml:space="preserve">442543-ISS1_HAMILTON SUNDSTRAND_Class I_NONE_Class II_NONE
82011403-2_HAMILTON SUNDSTRAND_Class I_APPROVAL_Class II_APPROVAL
442662-ISS4_HAMILTON SUNDSTRAND_Class I_NONE_Class II_NONE
442608-ISS2_HAMILTON SUNDSTRAND_Class I_APPROVAL_Class II_APPROVAL
442608-ISS3_HAMILTON SUNDSTRAND_Class I_APPROVAL_Class II_APPROVAL
82011405-1_HAMILTON SUNDSTRAND_Class I_APPROVAL_Class II_CONCURRENCE
442543-ISS2_HAMILTON SUNDSTRAND_Class I_NONE_Class II_NONE
442653-ISS17_GE AVIATION_Class I_APPROVAL_Class II_APPROVAL
442497-ISS1_HAMILTON SUNDSTRAND_Class I_NONE_Class II_NONE
82011396-2_HAMILTON SUNDSTRAND_Class I_NONE_Class II_NONE
</t>
  </si>
  <si>
    <t>2676784-144  ,  RESTRICTOR &amp; ADAPTER ASSY</t>
  </si>
  <si>
    <t>2676490-144</t>
  </si>
  <si>
    <t>BLEED RESTRICTOR,STAGED</t>
  </si>
  <si>
    <t>SBN PW F100</t>
  </si>
  <si>
    <t>Kinney, Tim (MCOE)</t>
  </si>
  <si>
    <t>2676784-144_DLA AVIATION_Class I_APPROVAL_Class II_APPROVAL
441610-ISS20_KELLSTROM DEFENSE AEROSPACE INC_Class I_NONE_Class II_NONE
442631-ISS12_DERCO AEROSPACE INC_Class I_NONE_Class II_NONE
441610-ISS22_DLA OKLAHOMA CITY_Class I_APPROVAL_Class II_APPROVAL
441610-ISS21_PRATT &amp; WHITNEY_Class I_NONE_Class II_NONE
441721-ISS9_DERCO REPAIR SERVICES INC_Class I_NONE_Class II_NONE
441721-ISS10_PRATT &amp; WHITNEY_Class I_NONE_Class II_NONE
441721-ISS11_DLA OKLAHOMA CITY_Class I_APPROVAL_Class II_APPROVAL
441721-ISS8_PRATT &amp; WHITNEY_Class I_NONE_Class II_NONE
442632-ISS23_PRATT &amp; WHITNEY_Class I_APPROVAL_Class II_APPROVAL</t>
  </si>
  <si>
    <t xml:space="preserve">2688021  ,  BODY ASSEMBLY MAIN
2688019  ,  BODY ASSEMBLY MAIN
2687668-MOD  ,  BODY ASSEMBLY MAIN
2687156  ,  BODY ASSEMBLY MAIN
2687973  ,  BODY ASSEMBLY MAIN
2687949  ,  BODY ASSEMBLY MAIN
2691765  ,  BODY ASSEMBLY  ,MAIN
2691751  ,  BODY ASSY  ,MAIN
2691586  ,  BODY ASSEMBLY  ,MAIN
82010898-001  ,  BODY ASSEMBLY  ,MAIN
82010896-001  ,  BODY ASSEMBLY  ,MAIN
2687668  ,  BODY ASSEMBLY MAIN
2687866  ,  BODY ASSEMBLY MAIN
2688032  ,  BODY ASSEMBLY  ,MAIN
2687899  ,  BODY ASSEMBLY MAIN
</t>
  </si>
  <si>
    <t>2681648-004</t>
  </si>
  <si>
    <t>SCREEN CARTRIDGE</t>
  </si>
  <si>
    <t>SBN HE HTF7000 HMU</t>
  </si>
  <si>
    <t>Walker, Michael (MS&amp;C)</t>
  </si>
  <si>
    <t>3291557-3  ,  VALVE ASSEMBLY  , ATSCV  , 4.00 INCH DIAMETER
3291557-1  ,  VALVE ASSEMBLY
3291557-2  ,  VALVE ASSEMBLY  , ATSCV  , 4.00 INCH DIAMETER</t>
  </si>
  <si>
    <t>3176427-3</t>
  </si>
  <si>
    <t>RESTRICTOR</t>
  </si>
  <si>
    <t xml:space="preserve">TMP CFM56, </t>
  </si>
  <si>
    <t>Material 
CRES 
Special Process
Passivate as per MIL-S-5002
Functional test
Pressure test at 3000Psig
Dimension 
Not fully defined drawing</t>
  </si>
  <si>
    <t>3291556-3_SAFRAN AIRCRAFT ENGINES_Class I_APPROVAL_Class II_CONCURRENCE
3291556-2_AER LINGUS LTD_Class I_NONE_Class II_NONE</t>
  </si>
  <si>
    <t>67000081-3  ,  TURBOCOMPRESSOR ASSEMBLY  , CSAS  , RIGHT SIDE
67000059-4  ,  TURBOCOMPRESSOR ASSEMBLY  , CSAS  , LEFT SIDE
67000059-5  ,  TURBOCOMPRESSOR ASSEMBLY  , CSAS  , LEFT SIDE
67000081-4  ,  TURBOCOMPRESSOR ASSEMBLY  , CSAS  , RIGHT SIDE</t>
  </si>
  <si>
    <t>337-048-9301</t>
  </si>
  <si>
    <t>FILTER SCREEN</t>
  </si>
  <si>
    <t>Herrera, Vicente</t>
  </si>
  <si>
    <t xml:space="preserve">Material
17-4PH CRES as per AMS5604 or AMS5643
Dimension
Not Fully defined Drawing
</t>
  </si>
  <si>
    <t>71E96-1  ,  BODY  , VALVE (MACHINING)
72E24-2  ,  BODY  , REGULATOR</t>
  </si>
  <si>
    <t>88C56-11</t>
  </si>
  <si>
    <t>PIN PLUG</t>
  </si>
  <si>
    <t>TMP A318, TMP A319, TMP A320, TMP A321, TMP A330-200, TMP A330-300, TMP A340, TMP CF6-80, TMP CFM56-5B, TMP CRJ700,  TMP G450</t>
  </si>
  <si>
    <t>Material
CRES-416
Special Process
Passivate as per MIL-S-5002
Functional test
Proof Pressure Test 
Dimension
Not full defined Drawing</t>
  </si>
  <si>
    <t>65E63-2_SHORT BROTHERS PLC_Class I_APPROVAL_Class II_NOTIFICATION
52E61-3_DEPARTMENT OF THE NAVY_Class I_APPROVAL_Class II_APPROVAL</t>
  </si>
  <si>
    <t>CATEGORY 3</t>
  </si>
  <si>
    <t>Not Available71-Not Available1251-Not AvailableNot AvailableNot AvailableNot Available  ,  RELAY</t>
  </si>
  <si>
    <t>076-01260-0001</t>
  </si>
  <si>
    <t>JACKSCREW CPTV W/F</t>
  </si>
  <si>
    <t>22373|OLATHE</t>
  </si>
  <si>
    <t>OLA KA 138</t>
  </si>
  <si>
    <t>Yakubisin, Kyle (PSE APAC)</t>
  </si>
  <si>
    <t xml:space="preserve">Material:
CRES-3Not Available3
Special Process
Note : 2 Passivate as per KPN Not AvailableNot Available1-Not Available187-16
Drawing Notes
Fully defined drawing </t>
  </si>
  <si>
    <t>3800797-7,  ENGINE ASSEMBLY, TURBOMACHINE
3800797-8,  ENGINE ASSEMBLY, TURBOMACHINE
3800797-9,  ENGINE ASSEMBLY, TURBOMACHINE</t>
  </si>
  <si>
    <t>771-5507-9301</t>
  </si>
  <si>
    <t>PHX AS900, PHX VARIOUS</t>
  </si>
  <si>
    <t xml:space="preserve">Material 
Body : 303 CRES as per MIL-S-7720
Poppet - 440C CRES as per QQ-S-763
Spring : Inconel X750 as per AMS5699
Retainer - CRES-304 as per AMS5639
Special Process
Passivate as per ASTM A967 Body, Spring 
Passivate as per MIL-S-5002 for Poppet &amp; Retainer
Functional test :
Note:3 
Proof test- 283 Psig
Burst Test: 570PSig
Operating Test - 65 Psig
Note : 4 Leakage test 
Not Fully Defined drawing
</t>
  </si>
  <si>
    <t xml:space="preserve">67400103-3,  DUAL PUMP ASSEMBLY
67400103-2,  DUAL PUMP ASSEMBLY
</t>
  </si>
  <si>
    <t>771-631-9002</t>
  </si>
  <si>
    <t>VALVE, SWING CHECK</t>
  </si>
  <si>
    <t>Material
Note:5 Al Alloy 
Note : 5 CRES
Special Process
Anodize 
Passivate
Functional test
Note : 3 Leakage test on internal
Proof pressure test
brust pressure test
operating pressure as per table
Drawing Notes:
Not fully defined drawing</t>
  </si>
  <si>
    <t>67400008-00_AIRBUS OPERATIONS GMBH_Class I_APPROVAL_Class II_APPROVAL</t>
  </si>
  <si>
    <t>3291991-2,  VALVE ASSEMBLY, BLEED, 6.0 INCH DIAMETER
3291991-1,  VALVE ASSEMBLY, APU BLEED, 6.0 INCH DIAMETER</t>
  </si>
  <si>
    <t>7206811-1</t>
  </si>
  <si>
    <t>A350 XWB WP3</t>
  </si>
  <si>
    <t xml:space="preserve">Material:
-
Functional test :
Note : 601  Test as per Latest honeywell Approval ATP
As per Sheet :3 for design  , operating requirments , ATP , Test set up , Qualification , Cycle test etc) ( note : 701 to 703.3.19)
</t>
  </si>
  <si>
    <t>3205047-4  ,  VALVE ASSY,EM,MODULATING
3205047-103  ,  VALVE ASSY,EM,MODULATING
3205035-5  ,  VALVE ASSEMBLY, EM, MODULATING, 3.00 INCH
3205047-3  ,  VALVE ASSY, EM, MODULATG
3205047-102  ,  VALVE ASSEMBLY, EM,
3215793-1  ,  VALVE ASSEMBLY, REGULATOR
63216145-1  ,  VALVE ASSEMBLY, TRIM AIR, PRESSURE REGULATING AND SHUTOFF
398751-5  ,  VALVE ASSEMBLY, CONTROL,
398751-4  ,  VALVE ASSEMBLY, CONTROL,
398751-3  ,  VALVE ASSEMBLY, CONTROL,
398751-2  ,  VALVE ASSEMBLY, CONTROL,
398751-1  ,  VALVE ASSEMBLY, CONTROL,
3205035-3  ,  VALVE ASSEMBLY, EM,
3215581-1  ,  VALVE ASSEMBLY TRIM AIR PRESSURE REGULATING &amp; SO
3215431-1  ,  VALVE ASSEMBLY REGULATOR TRIM AIR PRESSURE
3215581-1  ,  VALVE ASSEMBLY, TRIM AIR PRESSURE, REGULATING AND SHUTOFF
3214231-4  ,  VALVE ASSY - REGULATOR TRIM AIR PRESSURE
3214231-301  ,  VALVE ASSY - REGULATOR TRIM AIR PRESSURE
3214231-3  ,  VALVE ASSY - REGULATOR TRIM AIR PRESSURE
3214231-201  ,  VALVE ASSY - REGULATOR TRIM AIR PRESSURE
3214231-2  ,  VALVE ASSY - REGULATOR TRIM AIR PRESSURE
3214231-101  ,  VALVE ASSY - REGULATOR TRIM AIR PRESSURE
3214231-1  ,  VALVE ASSY - REGULATOR TRIM AIR PRESSURE
3205035-4  ,  VALVE ASSEMBLY, EM, MODULATING, 3.00 INCH
3225111-4  ,  VALVE ASSY, MANUAL
3225111-3  ,  VALVE ASSY, MANUAL
3205047-103  ,  VALVE ASSY,EM,MODULATING
3205047-102  ,  VALVE ASSEMBLY, EM,
3225111-4  ,  VALVE ASSY, MANUAL
3205035-5  ,  VALVE ASSEMBLY, EM, MODULATING, 3.00 INCH
3205047-4  ,  VALVE ASSY,EM,MODULATING</t>
  </si>
  <si>
    <t>3169853-1</t>
  </si>
  <si>
    <t>RING,BUTTERFLY SEAL</t>
  </si>
  <si>
    <t>TMP 737NG PZTC UPGRADE, TMP MC-21</t>
  </si>
  <si>
    <t>Material:
VESPEL SP-21 may be purchased from EI DUPONT DE NEMOURS &amp; CO
Special Process
-
Functional Test
Pressure test as per AF5423
Operation Condition
Dimension
Not full Defined Drawing
NO ASL  or SCS Sheet</t>
  </si>
  <si>
    <t>3169853-1_ST AEROSPACE SYSTEMS PTE LTD_Class I_NONE_Class II_NONE
3205046-4_DASSAULT AVIATION_Class I_APPROVAL_Class II_NONE
3205034-5_DASSAULT AVIATION_Class I_APPROVAL_Class II_NONE
63216144-1_SC PDC TEPLOOBMENNIK_Class I_APPROVAL_Class II_NOTIFICATION
398750-5_UNITED AIRLINES_Class I_NON-STD NOTIFIC_Class II_NON-STD NOTIFIC
2202450-9_BOEING COMMERCIAL AIRPLANES_Class I_APPROVAL_Class II_NOTIFICATION
398750-2_UNITED AIRLINES_Class I_NON-STD NOTIFIC_Class II_NON-STD NOTIFIC
3215580-1_BOEING COMMERCIAL AIRPLANES_Class I_APPROVAL_Class II_NOTIFICATION
3214972-1_BOEING COMMERCIAL AIRPLANES_Class I_APPROVAL_Class II_NOTIFICATION
3214230-2_US AIRWAYS_Class I_APPROVAL_Class II_NONE
3214862-1_SR TECHNICS SWITZERLAND LTD_Class I_NONE_Class II_NONE
3205034-4_DASSAULT AVIATION_Class I_APPROVAL_Class II_NONE
3205046-4_DASSAULT AVIATION_Class I_APPROVAL_Class II_NONE
6112C000-023_DASSAULT AVIATION_Class I_APPROVAL_Class II_NONE
6112C000-019_DASSAULT AVIATION_Class I_APPROVAL_Class II_NONE
6112C000-016_DASSAULT AVIATION_Class I_APPROVAL_Class II_NONE
6112C000-022_DASSAULT AVIATION_Class I_APPROVAL_Class II_NONE
3205034-5_DASSAULT AVIATION_Class I_APPROVAL_Class II_NONE</t>
  </si>
  <si>
    <t xml:space="preserve">3205051-3  ,  VALVE ASSY, EM,
3205051-103  ,  VALVE ASSY,EM,MODULATING
3289873-101  ,  VALVE ASSEMBLY, CONTROL
3289873-1  ,  VALVE ASSEMBLY, CONTROL
979421-2  ,  VALVE ASSEMBLY CABIN ADD HEAT
63292015-101  ,  VALVE ASSEMBLY, MODULATING AND SHUTOFF, 1.50 INCH DIAMETER
979421-1  ,  VALVE ASSEMBLY CABIN ADD HEAT
63292083-1  ,  VALVE ASSEMBLY, MODULATING AND SHUTOFF, 1.50 INCH DIAMETER
979771-4  ,  VALVE ASSY ANTI ICE
3291753-1  ,  VALVE ASSY, MODULATING - STPR MOT, TEMP CTRL
3290187-1  ,  VALVE ASSEMBLY ANTI ICE 1.5IN DIA
3289879-101  ,  VALVE ASSEMBLY, CONTROL
3289879-1  ,  VALVE ASSEMBLY, CONTROL
3289551-101  ,  VALVE ASSEMBLY CABIN ADD HEAT 1.5IN DIA
3289551-1  ,  VALVE ASSEMBLY CABIN ADD HEAT 1.5IN DIA
63216233-1  ,  VALVE ASSEMBLY, FLOW CONTROL, 1.50 INCH DIAMETER
3205051-4  ,  VALVE ASSY,EM,MODULATING
3205051-102  ,  VALVE ASSY, EM,
3291229-1  ,  VALVE ASSEMBLY, SHUTOFF, 1.5 INCH DIAMETER
3289547-1  ,  VALVE ASSEMBLY ANTI ICE 1.5IN DIA
63292015-1  ,  VALVE ASSEMBLY, MODULATING AND SHUTOFF, 1.50 INCH DIAMETER
979771-3  ,  VALVE ASSY ANTI ICE
3289923-2  ,  VALVE ASSY SHUTOFF
3289923-1  ,  VALVE ASSY SHUTOFF
3291287-3  ,  VALVE ASSEMBLY, SHUTOFF, 1.5 INCH DIAMETER
3291287-2  ,  VALVE ASSEMBLY, SHUTOFF, 1.5 INCH DIAMETER
3291287-1  ,  VALVE ASSEMBLY, SHUTOFF, 1.5 INCH DIAMETER
3291285-1  ,  VALVE ASSEMBLY, MODULATING AND SHUTOFF 1.50 INCH DIAMETER
3291723-1  ,  VALVE ASSEMBLY, MODULATING - STPR MOT, COOLING AIR
3291723-2  ,  VALVE ASSEMBLY, MODULATING - STPR MOT, COOLING AIR
M0D979774-3-1  ,  CABIN HEAT VALVE
979829-1  ,  VALVE ASSY
979775-3  ,  VALVE ASSEMBLY CABIN ADD HEAT
979775-1  ,  VALVE ASSEMBLY CABIN ADD HEAT
979449-2  ,  VALVE ASSEMBLY ADD HEAT ANTI-ICE 1.5 IN DIA
979449-1  ,  VALVE ASSEMBLY ADD HEAT ANTI-ICE 1.5 IN DIA
3289711-2  ,  VALVE ASSEMBLY, SHUTOFF
3289711-1  ,  VALVE ASSEMBLY, SHUTOFF
3291303-1  ,  VALVE ASSEMBLY, MODULATING AND SHUTOFF 1.5 INCH DIAMETER
979771-1  ,  VALVE ASSY ANTI ICE
63292099-1  ,  VALVE ASSEMBLY, MODULATING AND SHUTOFF, 1.50 INCH DIAMETER
3205051-4  ,  VALVE ASSY,EM,MODULATING
</t>
  </si>
  <si>
    <t>3170031-1</t>
  </si>
  <si>
    <t>RING BUTTERFLY, SEAL</t>
  </si>
  <si>
    <t>TMP EMBRAER LEGACY 450/500 ECS</t>
  </si>
  <si>
    <t>Material:
ENVEX 1000 Liner Aromatic polymer 
ALT Material: VESPEL SP-1 may be purchased from EI DUPONT DE NEMOURS &amp; CO
Special Process
-
Functional Test
Pressure test as per GPS6012-1
Operation Condition
Dimension
Not full Defined Drawing
NO ASL  or SCS Sheet</t>
  </si>
  <si>
    <t>3170031-1_DLA AVIATION_Class I_APPROVAL_Class II_APPROVAL
63292082-1_CESSNA AIRCRAFT CO_Class I_APPROVAL_Class II_NONE
67000108-1_CESSNA AIRCRAFT CO_Class I_APPROVAL_Class II_APPROVAL
979770-4-1_DLA PHILADELPHIA_Class I_APPROVAL_Class II_CONCURRENCE
3291752-1-1_LOCKHEED MARTIN CORP_Class I_APPROVAL_Class II_NOTIFICATION
3205050-4_DASSAULT AVIATION_Class I_APPROVAL_Class II_NONE
3205050-4_DASSAULT AVIATION_Class I_APPROVAL_Class II_NONE
3291228-1_LEARJET INC_Class I_NONE_Class II_NONE
2215150-3_SHORT BROTHERS PLC_Class I_APPROVAL_Class II_NOTIFICATION
67000074-1_EMBRAER SA_Class I_APPROVAL_Class II_APPROVAL
3291286-3_GULFSTREAM AEROSPACE CORP_Class I_NONE_Class II_NONE
2215080-3_GULFSTREAM AEROSPACE CORP_Class I_APPROVAL_Class II_CONCURRENCE
3291284-1_GULFSTREAM AEROSPACE CORP_Class I_APPROVAL_Class II_CONCURRENCE
2215080-3_GULFSTREAM AEROSPACE CORP_Class I_APPROVAL_Class II_CONCURRENCE
3291722-2-1_LOCKHEED MARTIN CORP_Class I_APPROVAL_Class II_NOTIFICATION
979774-3-1_DLA PHILADELPHIA_Class I_APPROVAL_Class II_CONCURRENCE
67000134-1_BOEING CO_Class I_NONE_Class II_NONE
3291302-1_GULFSTREAM AEROSPACE CORP_Class I_NONE_Class II_NONE
5849520-1_IAI ISRAEL AEROSPACE INDUSTRIES LTD_Class I_APPROVAL_Class II_CONCURRENCE
67000118-1_BELL HELICOPTER TEXTRON INC_Class I_NONE_Class II_NONE
3205050-4_DASSAULT AVIATION_Class I_APPROVAL_Class II_NONE
6112C000-016_DASSAULT AVIATION_Class I_APPROVAL_Class II_NONE
6112C000-019_DASSAULT AVIATION_Class I_APPROVAL_Class II_NONE
6112C000-022_DASSAULT AVIATION_Class I_APPROVAL_Class II_NONE
6112C000-023_DASSAULT AVIATION_Class I_APPROVAL_Class II_NONE</t>
  </si>
  <si>
    <t xml:space="preserve">2342133-2 ,  PRECOOLER ASSY, FAN/BLEED AIR - RH
2342133-1 ,  PRECOOLER ASSY, FAN/BLEED AIR - LH
</t>
  </si>
  <si>
    <t>340-061-9007</t>
  </si>
  <si>
    <t>WELDED SERIES FLANGE</t>
  </si>
  <si>
    <t>TOR G250</t>
  </si>
  <si>
    <t>Dimension: Fully defined
Material:
321 or 347 CRES, Cond A per AMS-QQ-S-763, AMS5645, AMS5646, ASTM A269, ASTM A312 or ASTM A376
Special Process:
Passivate per AMS-QQ-P-35 Type VI pr VII
FTR:No
STR:No
MTR:No</t>
  </si>
  <si>
    <t>2342132-2_IAI ISRAEL AEROSPACE INDUSTRIES LTD_Class I_APPROVAL_Class II_CONCURRENCE
2342132-1_IAI ISRAEL AEROSPACE INDUSTRIES LTD_Class I_APPROVAL_Class II_CONCURRENCE</t>
  </si>
  <si>
    <t>2341747-1 ,  HEAT EXCHANGER ASSY, REGENERATIVE</t>
  </si>
  <si>
    <t>340-061-9104</t>
  </si>
  <si>
    <t>FLANGE, SOCKET</t>
  </si>
  <si>
    <t>Dimension: Fully defined
Material:
6061-T6, T651 or T6511 Al per AMS-QQ-A-225/8, AMS-QQ-A-200/8, WW-T-700/6, AMS4080, AMS4082, AMS4117, AMS4128 or ASTM B211
Special Process:
None
FTR:No
STR:No
MTR:No</t>
  </si>
  <si>
    <t xml:space="preserve">2342139-101 ,  HEAT EXCHANGER, REHEATER/CONDENSER - INSTRUMENTED, ASSY
2342139-1 ,  HEAT EXCHANGER ASSY, REHEATER/CONDENSER
</t>
  </si>
  <si>
    <t>340-061-9106</t>
  </si>
  <si>
    <t>5849520-1_IAI ISRAEL AEROSPACE INDUSTRIES LTD_Class I_APPROVAL_Class II_CONCURRENCE</t>
  </si>
  <si>
    <t>2341735-1 ,  HEAT EXCH ASSY</t>
  </si>
  <si>
    <t>340-068-9007</t>
  </si>
  <si>
    <t xml:space="preserve">103643-5 ,  VALVE ASSY
103643-4 ,  VALVE ASSY
103643-3 ,  VALVE ASSY
103643-2 ,  VALVE ASSY
103643-1 ,  VALVE ASSY
147464-9 ,  VALVE ASSY
147464-8 ,  VALVE ASSY
147464-7 ,  VALVE ASSY
147464-6 ,  VALVE ASSY
147464-5 ,  VALVE ASSY
147464-4 ,  VALVE ASSY
147464-3 ,  VALVE ASSY
147464-2 ,  VALVE ASSY
147464-1 ,  VALVE ASSY
103651-19 ,   
103507-6 ,  VALVE ASSY
103507-5 ,  VALVE ASSY
103507-4 ,  VALVE ASSY
2119787-2 ,  VALVE ASSY
2119787-1 ,  VALVE ASSY
103757-3 ,  VALVE ASSY
103757-2 ,  VALVE ASSY
103757-1 ,  VALVE ASSY
130655-1 ,  VALVE ASSY
130651-1 ,  VALVE ASSY
2119787-3 ,  VALVE ASSY
</t>
  </si>
  <si>
    <t>146529-1</t>
  </si>
  <si>
    <t>GROMMET</t>
  </si>
  <si>
    <t>TUC TAILWIND,
TUC 777X CPCS</t>
  </si>
  <si>
    <t>Dimension: Fully defined
Material:
Syntheti rubber per EMS93002
Special Process:
None
FTR:No
STR:No
MTR:No</t>
  </si>
  <si>
    <t xml:space="preserve">Using the FAIR to validate the new supplier for P/N 146529-1 is fine.  </t>
  </si>
  <si>
    <t>103642-3_BOEING COMMERCIAL AIRPLANES_Class I_APPROVAL_Class II_NOTIFICATION
103506-10_UNITED PARCEL SERVICE CO_Class I_NONE_Class II_NONE
2119786-1_BOEING COMMERCIAL AIRPLANES_Class I_APPROVAL_Class II_NOTIFICATION
103756-2-2_BOEING CO_Class I_APPROVAL_Class II_NOTIFICATION
2119786-1002_BOEING COMMERCIAL AIRPLANES_Class I_APPROVAL_Class II_APPROVAL</t>
  </si>
  <si>
    <t xml:space="preserve">3290815-6 ,  VALVE ASSEMBLY, HYDRAULIC SURGE CONTROL
3290815-5 ,  VALVE ASSEMBLY, HYDRAULIC SURGE CONTROL
3290815-4 ,  VALVE ASSEMBLY, HYDRAULIC
3290815-3 ,  VALVE ASSEMBLY, CONTROL,
3290815-2 ,  VALVE ASSEMBLY, CONTROL,
3290815-1 ,  VALVE ASSEMBLY, CONTROL,
</t>
  </si>
  <si>
    <t>3175896-8</t>
  </si>
  <si>
    <t>TMP A350 XWB APU BLEED VALVE</t>
  </si>
  <si>
    <t>Dimension: Not Fully defined
Material:
Special Process:
None
FTR:No
STR:No
MTR:No</t>
  </si>
  <si>
    <t xml:space="preserve">3175896-8_AIR FRANCE_Class I_NONE_Class II_NONE
3290814-6_BOEING COMMERCIAL AIRPLANES_Class I_APPROVAL_Class II_CONCURRENCE
3884863-8_BOEING COMMERCIAL AIRPLANES_Class I_APPROVAL_Class II_CONCURRENCE
3290814-5_DELTA AIR LINES INC_Class I_APPROVAL_Class II_NONE
3800610-3_AIRBUS OPERATIONS GMBH_Class I_APPROVAL_Class II_APPROVAL
3884863-7_DELTA AIR LINES INC_Class I_APPROVAL_Class II_NONE
3800550-1_DELTA AIR LINES INC_Class I_APPROVAL_Class II_NONE
3800550-1_DELTA AIR LINES INC_Class I_APPROVAL_Class II_NONE
3800550-1_DELTA AIR LINES INC_Class I_APPROVAL_Class II_NONE
3800550-1_DELTA AIR LINES INC_Class I_APPROVAL_Class II_NONE
3290814-4_DELTA AIR LINES INC_Class I_APPROVAL_Class II_NONE
3884863-6_DELTA AIR LINES INC_Class I_APPROVAL_Class II_NONE
3800550-1_DELTA AIR LINES INC_Class I_APPROVAL_Class II_NONE
3800550-1_DELTA AIR LINES INC_Class I_APPROVAL_Class II_NONE
3800550-1_DELTA AIR LINES INC_Class I_APPROVAL_Class II_NONE
3800550-1_DELTA AIR LINES INC_Class I_APPROVAL_Class II_NONE
3800550-1_DELTA AIR LINES INC_Class I_APPROVAL_Class II_NONE
3800550-1_DELTA AIR LINES INC_Class I_APPROVAL_Class II_NONE
3800550-1_DELTA AIR LINES INC_Class I_APPROVAL_Class II_NONE
3800550-1_DELTA AIR LINES INC_Class I_APPROVAL_Class II_NONE
</t>
  </si>
  <si>
    <t xml:space="preserve">3291184-4 ,  VALVE ASSEMBLY,BLEED AIR
3291184-3 ,  VALVE ASSEMBLY, BLEED AIR
3291184-2 ,  VALVE ASSEMBLY, BLEED AIR
3291184-1 ,  VALVE ASSEMBLY, BLEED AIR
3291993-1 ,  VALVE ASSEMBLY, START OPERABILITY BLEED, 3.50 INCH DIAMETER
3292005-1 ,  VALVE ASSEMBLY, THROTTLING
3291553-4 ,  VALVE ASSEMBLY, START
3291553-3 ,  VALVE ASSEMBLY, START
3291553-2 ,  VALVE ASSEMBLY , START
3291553-1 ,  VALVE ASSEMBLY,START
3291911-1 ,  VALVE ASSEMBLY, START OPERABILITY BLEED
3291553-6 ,  VALVE ASSEMBLY, START OPERABILITY BLEED
3291553-5 ,  VALVE ASSEMBLY, START OPERABILITY BLEED
3290969-1 ,  VALVE ASSEMBLY, AI-FUEL ACTUATED
3291295-4 ,  VALVE ASSEMBLY, AI-FUEL ACTUATED
3291295-3 ,  VALVE ASSEMBLY, AI-FUEL
3291295-2 ,  VALVE ASSEMBLY, AI-FUEL
3291295-1 ,  VALVE ASSEMBLY, AI-FUEL
</t>
  </si>
  <si>
    <t>3177427-2</t>
  </si>
  <si>
    <t>TMP CFM56-5 (VBV), TMP CFM56-7B, TMP CX ENGINE START SYSTEM</t>
  </si>
  <si>
    <t>Dimension: Fully defined
Material:
Plus Ring: FluoroHydrocarbon per MIL-R-83485
Seal Ring: TURCON 99
Special Process:
Pressure test at different stroke level
FTR:Yes
STR:No
MTR:No</t>
  </si>
  <si>
    <t>3291184-2_GE AIRCRAFT ENGINE SERVICES LTD_Class I_NONE_Class II_NONE
3291993-1_GE AVIATION_Class I_APPROVAL_Class II_APPROVAL
3291910-1_ITOCHU AVIATION INC_Class I_NONE_Class II_NONE</t>
  </si>
  <si>
    <t xml:space="preserve">3291390-4 ,  VALVE ASSEMBLY, BLEED AIR, TRANSIENT
3291390-3 ,  VALVE ASSEMBLY, BLEED AIR, TRANSIENT
3291390-2 ,  VALVE ASSEMBLY, BLEED AIR, TRANSIENT
3291390-1 ,  VALVE ASSEMBLY, BLEED AIR, TRANSIENT
</t>
  </si>
  <si>
    <t>3177427-3</t>
  </si>
  <si>
    <t>Dimension: Fully defined
Material:
Plus Ring: FluoroHydrocarbon per MIL-R-83485
Seal Ring: TURCON 19
Special Process:
Pressure test at different stroke level
FTR:Yes
STR:No
MTR:No</t>
  </si>
  <si>
    <t>3177427-3_ST AEROSPACE ENGINES PTE LTD_Class I_NONE_Class II_NONE
3291390-4_GE AVIATION_Class I_APPROVAL_Class II_APPROVAL
3291390-3_GE AVIATION_Class I_APPROVAL_Class II_APPROVAL
3291390-2_DELTA AIR LINES INC_Class I_APPROVAL_Class II_NONE
3291390-1_AJW AVIATION LTD_Class I_NONE_Class II_NONE</t>
  </si>
  <si>
    <t xml:space="preserve">3291682-6 ,  VALVE ASSEMBLY, HIGH PRESSURE TURBINE
3291186-3 ,  VALVE ASSEMBLY, CLEARANCE
3291186-1 ,  VALVE ASSEMBLY, CLEARANCE
3291682-5 ,  VALVE ASSY, HIGH PRESSURE TURBINE
3291682-4 ,  VALVE ASSY, HIGH
3291682-3 ,  VALVE ASSY,HIGH PRESS
3291186-4 ,  VALVE ASSEMBLY, CLEARANCE
3291186-2 ,  VALVE ASSEMBLY, CLEARANCE
3291682-1 ,  VALVE ASSY
</t>
  </si>
  <si>
    <t>3179511-1</t>
  </si>
  <si>
    <t>TMP CF34-10</t>
  </si>
  <si>
    <t>Dimension: Not Fully defined
Material:
Plus Ring: FluoroHydrocarbon per MIL-R-83485
Seal Ring: Turcon 99
Special Process:
Pressure test at different stroke level
FTR:Yes
STR:No
MTR:No</t>
  </si>
  <si>
    <t xml:space="preserve">3291682-6_GE AVIATION_Class I_APPROVAL_Class II_APPROVAL
3291682-5_GE AVIATION_Class I_NONE_Class II_NONE
</t>
  </si>
  <si>
    <t xml:space="preserve">3291682-6 ,  VALVE ASSEMBLY, HIGH PRESSURE TURBINE
3291682-7 ,  VALVE ASSEMBLY, HIGH PRESSURE TURBINE
3291682-5 ,  VALVE ASSY, HIGH PRESSURE TURBINE
3291682-8 ,  VALVE ASSEMBLY, HIGH PRESSURE TURBINE
3291682-4 ,  VALVE ASSY, HIGH
3291682-3 ,  VALVE ASSY,HIGH PRESS
3291682-1 ,  VALVE ASSY
</t>
  </si>
  <si>
    <t>3181480-2</t>
  </si>
  <si>
    <t>SEAL ASSY</t>
  </si>
  <si>
    <t>Dimension: Not Fully defined
Material:
Plus Ring: FluoroHydrocarbon
Seal Ring: Turcon 99
Special Process:
None
FTR:No
STR:No
MTR:No</t>
  </si>
  <si>
    <t xml:space="preserve">3291682-6_GE AVIATION_Class I_APPROVAL_Class II_APPROVAL
3291682-7_GE AVIATION_Class I_NONE_Class II_NONE
3291682-5_GE AVIATION_Class I_NONE_Class II_NONE
</t>
  </si>
  <si>
    <t xml:space="preserve">3291761-4 ,  VALVE ASSY LP/HP TACCV
3291761-1 ,  VALVE ASSY, LP/H
3291759-3 ,  VALVE ASSEMBLY, START BLEED, 3.00 INCH DIA
3291761-3 ,  VALVE ASSY, LP/HP TACCV, 4.00 INCH DIA.
3291761-2 ,  VALVE ASSY, LP/HP TACCV,
3291759-2 ,  VALVE ASSY, START BLEED
3291759-1 ,  START BLEED VAL
</t>
  </si>
  <si>
    <t>3181480-5</t>
  </si>
  <si>
    <t>Dimension: Not Fully defined
Material:
Plus Ring: FluoroHydrocarbon
Seal Ring: Turcon 20
Special Process:
Pressure test for seals at different stroke Cycles 
FTR:Yes
STR:No
MTR:No</t>
  </si>
  <si>
    <t>3291761-4_GE AVIATION_Class I_APPROVAL_Class II_APPROVAL
3291759-3_GE AVIATION_Class I_APPROVAL_Class II_APPROVAL
3291761-3_AIR FRANCE_Class I_NONE_Class II_NONE
3291759-2_EMIRATES AIRLINES_Class I_NONE_Class II_NONE</t>
  </si>
  <si>
    <t xml:space="preserve">3291941-1 ,  VAVLE ASSEMBLY, START BLEED, 3.50 INCH DIAMETER
3291881-2 ,  VALVE ASSEMBLY, TRANSIENT BLEED, 3.50 INCH DIAMETER
3291881-1 ,  VALVE ASSEMBLY, TRANSIENT BLEED, 3.50 INCH DIAMETER
</t>
  </si>
  <si>
    <t>3181480-7</t>
  </si>
  <si>
    <t>Dimension: Not Fully defined
Material:
Plus Ring: FluoroHydrocarbon
Seal Ring: Turcon 19
Special Process:
Pressure test for seals at different stroke Cycles 
FTR:Yes
STR:No
MTR:No</t>
  </si>
  <si>
    <t>3291941-1_GE AVIATION_Class I_APPROVAL_Class II_APPROVAL
3291881-2_AIR FRANCE_Class I_NONE_Class II_NONE</t>
  </si>
  <si>
    <t>3181481-4</t>
  </si>
  <si>
    <t>TMP GP7200</t>
  </si>
  <si>
    <t>3291680-4 ,  VALVE ASSEMBLY, BLEED AIR, TRANSIENT</t>
  </si>
  <si>
    <t>3181481-7</t>
  </si>
  <si>
    <t>Dimension: Not Fully defined
Material:
Plus Ring: Fluorocarbon
Seal Ring: Turcon 19
Special Process:
Pressure test for seals at different stroke Cycles 
FTR:Yes
STR:
MTR:</t>
  </si>
  <si>
    <t>3291680-4_GE AVIATION_Class I_NONE_Class II_NONE</t>
  </si>
  <si>
    <t xml:space="preserve">126785-9 ,  ACTUATOR ASSEMBLY, PNEUMATIC DRIVE
126785-8 ,  ACTUATOR ASSEMBLY, PNEUMATIC DRIVE
126785-7 ,  ACTUATOR ASSEMBLY, PNEUMATIC DRIVE
126785-6 ,  ACTUATOR ASSEMBLY, PNEUMATIC DRIVE
126785-5 ,  ACTUATOR ASSEMBLY, PNEUMATIC DRIVE
126785-4 ,  ACTUATOR ASSEMBLY, PNEUMATIC DRIVE
126785-3 ,  ACTUATOR ASSY, PNEUMATIC DRIVE
126785-11 ,  ACTUATOR ASSEMBLY, PNEUMATIC DRIVE
126785-10 ,  ACTUATOR ASSEMBLY, PNEUMATIC DRIVE
126743-9 ,  ACTUATOR ASSY, PNEUMATIC
126743-14 ,  ACTUATOR ASSEMBLY, PNEUMATIC DRIVE
126743-13 ,  ACTUATOR ASSEMBLY, PNEUMATIC DRIVE
126743-12 ,  ACTUATOR ASSEMBLY, PNEUMATIC DRIVE
126743-11 ,  ACTUATOR ASSEMBLY, PNEUMATIC DRIVE
126743-10 ,  ACTUATOR ASSY, PNEUMATIC
</t>
  </si>
  <si>
    <t>3239446-1</t>
  </si>
  <si>
    <t>RING, GLIDE</t>
  </si>
  <si>
    <t>TMP CF6, TMP CF6, TMP CF6-80, TMP CF6-80,</t>
  </si>
  <si>
    <t>Castellanos, Estevan</t>
  </si>
  <si>
    <t>Dimension: Not Fully defined
Material:
Special Process:
None
FTR:No
STR:No
MTR:No</t>
  </si>
  <si>
    <t>126784-9_DELTA AIR LINES INC_Class I_NONE_Class II_NONE
3269086-28_AER LINGUS LTD_Class I_NONE_Class II_NONE
3269086-27_LUFTHANSA TECHNIK AG_Class I_NONE_Class II_NONE
126784-8_DELTA AIR LINES INC_Class I_NONE_Class II_NONE
3269264-20_AAR AIRCRAFT COMPONENTS_Class I_APPROVAL_Class II_NONE
3269264-9_AAR AIRCRAFT COMPONENTS_Class I_APPROVAL_Class II_NONE
3269264-10_AAR AIRCRAFT COMPONENTS_Class I_NONE_Class II_NONE
3269264-32_QANTAS AIRWAYS LTD_Class I_NONE_Class II_NONE
3269264-31_AAR AIRCRAFT COMPONENTS_Class I_APPROVAL_Class II_NONE
126784-10_DELTA AIR LINES INC_Class I_NONE_Class II_NONE
3269086-32_QATAR AIRWAYS QCSC_Class I_NONE_Class II_NONE
3269264-28_LUFTHANSA TECHNIK AG_Class I_NONE_Class II_NONE
3269264-27_MIDDLE RIVER AIRCRAFT SYSTEMS INC_Class I_APPROVAL_Class II_APPROVAL</t>
  </si>
  <si>
    <t xml:space="preserve">2688074 ,  FUEL CONTROL ASSY AUXILIARY POWER UNIT
2686359 ,  FUEL CONTROL ASSY AUXILIARY POWER UNIT
3883900-1 ,  CONTROL FUEL
2688666 ,  FUEL CONTROL ASSY AUXILIARY POWER UNIT
</t>
  </si>
  <si>
    <t>3883905-1</t>
  </si>
  <si>
    <t>SEAL PLAIN,ENLARGED,OIL FUEL</t>
  </si>
  <si>
    <t>Greg Geyer</t>
  </si>
  <si>
    <t>Dimension: Not Fully defined
Material:
300 Series except CRES 303
Special Process:
None
FTR: STI 5004, CATEGORY B, CLASS 4.
STR:No
MTR:No</t>
  </si>
  <si>
    <t>3883900-1_GULFSTREAM AEROSPACE CORP_Class I_NONE_Class II_NONE
3800726-1_LEARJET INC_Class I_APPROVAL_Class II_NOTIFICATION
70721682-1_BELL HELICOPTER TEXTRON INC_Class I_NONE_Class II_NONE
FT70721683-1_BELL HELICOPTER TEXTRON INC_Class I_NONE_Class II_NONE
FT70721683-2_BELL HELICOPTER TEXTRON INC_Class I_APPROVAL_Class II_APPROVAL</t>
  </si>
  <si>
    <t xml:space="preserve">3215943-1 ,  VALVE ASSY, STARTER AIR
3215859-4 ,  VALVE ASSEMBLY, STARTER, AIR, 4.00 INCH DIA.
3215859-2 ,  VALVE ASSY
3291685-1 ,  HIGH STAGE VALVE
3215859-3 ,  VALVE ASSY,STARTER
3291667-3 ,  VALVE ASSY, STARTER, AIR, 4.00 INCH DIA.
3291679-2 ,  VALVE ASSY, STARTER, AIR
3291679-1 ,  VALVE ASSEMBLY,STARTER
3291667-1 ,  VALVE ASSEMBLY, STARTER
3215859-1 ,  VALVE ASSY
</t>
  </si>
  <si>
    <t>624-512-9574</t>
  </si>
  <si>
    <t>BE AEROSPACE LICENSED DATA, BE AEROSPACE SUPPLY AGREEMENT, PHX VARIOUS</t>
  </si>
  <si>
    <t>Dimension: Not Fully defined
Material:
TURCON(Premium modified TFE combined with molybdenum disulphide)
Special Process:
None
FTR:No
STR:No
MTR:No</t>
  </si>
  <si>
    <t>3215942-1_ITOCHU AVIATION INC_Class I_NONE_Class II_NONE
3215859-4_GE AVIATION_Class I_APPROVAL_Class II_APPROVAL
3291684-1_GULFSTREAM AEROSPACE CORP_Class I_APPROVAL_Class II_CONCURRENCE
3291666-3_ROLLS ROYCE PLC_Class I_APPROVAL_Class II_APPROVAL
3291678-2_ITOCHU AVIATION INC_Class I_NONE_Class II_NONE</t>
  </si>
  <si>
    <t xml:space="preserve">4166019-4 ,  STARTER ASSEMBLY ENGINE
4166019-3 ,  STARTER ASSEMBLY ENGINE
4166019-2 ,  STARTER ASSEMBLY ENGINE
4166019-1 ,  STARTER ASSEMBLY ENGINE HYDRAULIC
4111025-1 ,  DUMMY PART
4101051-1 ,  DUMMY PART
4101049-1 ,  DUMMY PART
</t>
  </si>
  <si>
    <t>624-512-9826</t>
  </si>
  <si>
    <t>Dimension: Not Fully defined
Material:
Plus Ring: Flurocarbon per MIL-R-83485
Seal Ring: Turcon with Mineral and Moly Disulfide Fillers.
Special Process:
None
FTR:No
STR:No
MTR:No</t>
  </si>
  <si>
    <t>624-512-9826_DLA AVIATION_Class I_NONE_Class II_NONE</t>
  </si>
  <si>
    <t xml:space="preserve">3291991-2 ,  VALVE ASSEMBLY, BLEED, 6.0 INCH DIAMETER
3291991-1 ,  VALVE ASSEMBLY, APU BLEED, 6.0 INCH DIAMETER
</t>
  </si>
  <si>
    <t>63000203-1</t>
  </si>
  <si>
    <t xml:space="preserve">TMP A350 XWB APS, TMP A350 XWB APU, </t>
  </si>
  <si>
    <t>Material:
Seal Jacket: Turcon 99
Energizer: Stainless steel
Special Process:
Anodized as per IAW MIL-A-8625 TY:III CL:1
Functional test
Pressure test for seals at different stroke Cycles 
Dimension: Not Fully defined
FTR:Yes
STR:No
MTR:No</t>
  </si>
  <si>
    <t>63000204-1</t>
  </si>
  <si>
    <t>DESCRIPTION MISSING</t>
  </si>
  <si>
    <t>63000339-1</t>
  </si>
  <si>
    <t xml:space="preserve">Material : 
Seal Jacket :Turcon 99
Energizer : SST
Staineless Steel
Special process:
1) Housing- Anodized as per MIL-A-8625
2) Turcon variseal  SA  type seal Gland -223 IAW MIL-G-5514
Functionai test : 
Pressure test for Seal Leakage at differtent Stroke level.
Dimension :
Not fully defined drawing
</t>
  </si>
  <si>
    <t>63000495-1</t>
  </si>
  <si>
    <t>9A991.b</t>
  </si>
  <si>
    <t xml:space="preserve">Material : 
Seal Jacket :Turcon 99
Energizer : Flurocarbon  FT
Special process:
1) Housing- Anodized as per MIL-A-8625
2) Turcon plusseal  II type seal Gland -123 IAW MIL-G-5514
Functional test : 
Pressure test for Seal Leakage at different Stroke level.
Dimension :
Not fully defined drawing
</t>
  </si>
  <si>
    <t xml:space="preserve">63151013-2 ,  ACTUATOR ASSEMBLY, VARIABLE BLEED VALVE
63151013-1 ,  ACTUATOR ASSEMBLY, VARIABLE BLEED VALVE
</t>
  </si>
  <si>
    <t>63001642-1</t>
  </si>
  <si>
    <t>TMP DETL-ASSY-PSC DISTRIBUTION, TMP LEAP VBVA</t>
  </si>
  <si>
    <t xml:space="preserve">Cloutier, Brian (MS&amp;C) </t>
  </si>
  <si>
    <t xml:space="preserve">Material : 
 Seal Ring :Turcon 20 Mineral &amp; molebednum disulfide filled PTFE 
Energizer : Flurocarbon  Turel FT
Special process:
1) Housing- Anodized as per MIL-A-8625
2) Turcon plus seal  II type seal Gland -226 IAW MIL-G-5514
Functional test : 
Pressure test for Seal Leakage at different Stroke level.
Dimension :
Not fully defined drawing
</t>
  </si>
  <si>
    <t>63151012-1_SAFRAN AIRCRAFT ENGINES_Class I_APPROVAL_Class II_CONCURRENCE</t>
  </si>
  <si>
    <t>63001643-1</t>
  </si>
  <si>
    <t xml:space="preserve">Material : 
Seal Ring :Turcon 19 Mineral &amp; molebednum disulfide filled PTFE 
Energizer : Flurocarbon  Turel FT
Special process:
1) Turcon plus seal  II type seal Gland -214 IAW MIL-G-5514
Functionai test : 
Pressure test for Seal Leakage at different Stroke level.
Dimension :
Not fully defined drawing
</t>
  </si>
  <si>
    <t xml:space="preserve">67600009-4 ,  ACTUATOR ASSEMBLY, LINEAR
4404067-1 ,  VALVE ASSEMBLY, CONTROL, AFFF
67600009-2 ,  ACTUATOR ASSEMBLY, LINEAR
67600009-6 ,  ACTUATOR ASSEMBLY, LINEAR
67600009-8 ,  ACTUATOR ASSEMBLY, LINEAR
67600009-7 ,  ACTUATOR ASSEMBLY, LINEAR
67600009-5 ,  ACTUATOR ASSEMBLY, LINEAR
</t>
  </si>
  <si>
    <t>651-522-9401</t>
  </si>
  <si>
    <t>SEAL, PLAIN</t>
  </si>
  <si>
    <t xml:space="preserve">Material : 
Jacket : TURCON T91 
Spring : AISI-301 SST
</t>
  </si>
  <si>
    <t xml:space="preserve">67600015-1 ,  ACTUATOR ASSEMBLY, ELECTRO-MECHANICAL, LINEAR-RAM AIR MODULATION
67600015-2 ,  ACTUATOR ASSEMBLY, ELECTRO-MECHANICAL, LINEAR-RAM AIR MODULATION
</t>
  </si>
  <si>
    <t>651-522-9501</t>
  </si>
  <si>
    <t xml:space="preserve">Material: 
Jacket : TURCON T99 
Spring : AISI-301 SST
</t>
  </si>
  <si>
    <t>67600014-1_BOEING COMMERCIAL AIRPLANES_Class I_APPROVAL_Class II_NOTIFICATION</t>
  </si>
  <si>
    <t xml:space="preserve">2741693-6 ,  ACTUATOR ASSEMBLY
2741693-8 ,  ACTUATOR ASSEMBLY
2741693-7 ,  ACTUATOR ASSEMBLY
2741693-4 ,  ACTUATOR ASSEMBLY
2741693-3 ,  ACTUATOR ASSEMBLY
2741693-5 ,  ACTUATOR ASSEMBLY
2741693-2 ,  ACTUATOR ASSEMBLY
67600029-1 ,  ACTUATOR, LINEAR
</t>
  </si>
  <si>
    <t>651-522-9551</t>
  </si>
  <si>
    <t xml:space="preserve">Material : 
Jacket : TURCON T19 
Spring : AISI-301 SST
</t>
  </si>
  <si>
    <t>67411872-1 ,  SWIVEL ASSEMBLY, HYDRAULIC</t>
  </si>
  <si>
    <t>67411880-1</t>
  </si>
  <si>
    <t>SEAL, RING, PREFORMED</t>
  </si>
  <si>
    <t xml:space="preserve">Material :
1) Ethylene propylene as per NAS1613
2) Back -up Ring Material : PTPE (TURCON)
Functional test
1) Proof pressure test
2) Brust Pressure test
Dimension :
Not fully defined drawing
Drawing interperation as per HGS1003
</t>
  </si>
  <si>
    <t>67400314-1T_BOEING COMMERCIAL AIRPLANES_Class I_APPROVAL_Class II_NOTIFICATION
67400314-1_BOEING COMMERCIAL AIRPLANES_Class I_APPROVAL_Class II_NOTIFICATION</t>
  </si>
  <si>
    <t>7205920-1</t>
  </si>
  <si>
    <t>GE 787 GENX Valves ,TMP 7E7</t>
  </si>
  <si>
    <t xml:space="preserve">Material :
plus Ring : Fluorocarbon 
Seal Ring : TURCON 19
Special Process
Chrome Plated per AMS-QQ-C-320
Functional test 
1) Static leakage test 
Dimension :
Not fully defined drawing
Authorized Supplier as per GPS1025-1 </t>
  </si>
  <si>
    <t xml:space="preserve">3291887-2 ,  VALVE ASSEMBLY, COOLING CORE COMPARTMENT, 6.00 INCH DIAMTER
3291883-1 ,  VALVE ASSEMBLY  ACTIVE###CLEARANCE CONTROL
3291887-1 ,  VALVE ASSEMBLY, CORE COMPARTMENT, COOLING
</t>
  </si>
  <si>
    <t>7205920-2</t>
  </si>
  <si>
    <t xml:space="preserve">3291887-2_GE AVIATION_Class I_APPROVAL_Class II_APPROVAL
3291883-1_GE AVIATION_Class I_APPROVAL_Class II_APPROVAL
</t>
  </si>
  <si>
    <t xml:space="preserve">3291682-7 ,  VALVE ASSEMBLY, HIGH PRESSURE TURBINE
3291682-8 ,  VALVE ASSEMBLY, HIGH PRESSURE TURBINE
</t>
  </si>
  <si>
    <t>7205920-3</t>
  </si>
  <si>
    <t>3291682-7_GE AVIATION_Class I_NONE_Class II_NONE</t>
  </si>
  <si>
    <t xml:space="preserve">2687261 ,  MAIN BODY &amp; COMPUTER ASSY
SBN-DUMMYCLONE ,  FUEL CONTROL ASSY GAS TURBINE
SBN-CLONETEST3 ,  FUEL CONTROL ASSEMBLY
SBN-CLONETEST2 ,  FUEL CONTROL ASSY,GAS TURBINE
SBN-CLONETEST 3 ,  FUEL CONTROL ASSY GAS TURBINE
SBN-CLONETEST ,  FUEL CONTROL ASSY GAS TURBINE
2686487 ,  MAIN BODY &amp; COMPUTER ASSY
2688012 ,  MAIN BODY &amp; COMPUTER ASSY
2685778 ,  MAIN BODY &amp; COMPUTER ASSY
3243381 ,  FUEL CONTROL ASSEMBLY
3243565 ,  FUEL CONTROL ASSEMBLY
2690162 ,  FUEL CONTROL ASSY GAS TURBINE
2690140 ,  FUEL CONTROL ASSY,GAS TURBINE
2690134 ,  FUEL CONTROL ASSY GAS TURBINE
2690083 ,  FUEL CONTROL ASSY
2690113 ,  FUEL CONTROL ASSY GAS TURBINE
2685773 ,  MAIN BODY &amp; COMPUTER ASSY
2682366 ,  MAIN BODY &amp; COMPUTER ASSY
2675485 ,  MAIN BODY &amp; COMPUTER ASSY PI
3243694 ,  FUEL CONTROL ASSEMBLY
3242600 ,  FUEL CONTROL ASSEMBLY
3242840 ,  FUEL CONTROL ASSY
3243843 ,  FUEL CONTROL ASSY
2682612 ,  MAIN BODY &amp; COMPUTER ASSY
2691574 ,  FUEL CONTROL ASSY,GAS TURBINE
2691573 ,  FUEL CONTROL ASSY,GAS TURBINE
2691572 ,  FUEL CONTROL ASSY,GAS TURBINE
2691571 ,  FUEL CONTROL ASSY,GAS TURBINE
2691570 ,  FUEL CONTROL ASSY,GAS TURBINE
2691569 ,  FUEL CONTROL ASSY,GAS TURBINE
2691568 ,  FUEL CONTROL ASSY,GAS TURBINE
2690166 ,  FUEL CONTROL ASSY GAS TURBINE
2691558 ,  FUEL CONTROL ASSY,GAS TURBINE
2691557 ,  FUEL CONTROL ASSY,GAS TURBINE
2691556 ,  FUEL CONTROL ASSY,GAS TURBINE
2691555 ,  FUEL CONTROL ASSY,GAS TURBINE
3243570 ,  FUEL CONTROL ASSEMBLY
3242000 ,  FUEL CONTROL ASSY
3244143 ,  FUEL CONTROL ASSY
2686561 ,  MAIN BODY &amp; COMPUTER ASSY
82010512-001 ,  FUEL CONTROL ASSEMBLY,GAS TURBINE
82010511-001 ,  FUEL CONTROL ASSEMBLY,GAS TURBINE
82010510-001 ,  FUEL CONTROL ASSEMBLY,GAS TURBINE
82010509-001 ,  FUEL CONTROL ASSEMBLY,GAS TURBINE
82010556-001 ,  FUEL CONTROL ASSEMBLY,GAS TURBINE
82010555-001 ,  FUEL CONTROL ASSEMBLY,GAS TURBINE
82010554-001 ,  FUEL CONTROL ASSEMBLY,GAS TURBINE
82010553-001 ,  FUEL CONTROL ASSEMBLY,GAS TURBINE
82010514-001 ,  FUEL CONTROL ASSEMBLY,GAS TURBINE
82010513-001 ,  FUEL CONTROL ASSEMBLY,GAS TURBINE
351128-ISSA ,  PARTS KIT OVERHAUL
351127-ISSA ,  KIT UPGRADE CIP IMPROVEMENT
2690139 ,  FUEL CONTROL ASSY GAS TURBINE
2678913 ,  MAIN BODY &amp; COMPUTER ASSY
2682412 ,  MAIN BODY &amp; COMPUTER ASSY
2679073 ,  MAIN BODY &amp; COMPUTER ASSY
2679071 ,  MAIN BODY &amp; COMPUTER ASSY PI
2691385 ,  FUEL CONTROL ASSEMBLY
2691381 ,  FUEL CONTROL ASSEMBLY
2691377 ,  FUEL CONTROL ASSEMBLY
2691376 ,  FUEL CONTROL ASSEMBLY
2687473 ,  MAIN BODY &amp; COMPUTER ASSY
3242797 ,  FUEL CONTROL ASSY
2688250 ,  MAIN BODY &amp; COMPUTER ASSY
3243000 ,  FUEL CONTROL ASSY
3242795 ,  FUEL CONTROL ASSEMBLY
2690348 ,  FUEL CONTROL ASSY,GAS TURBINE
2690327 ,  FUEL CONTROL ASSY, AS TURBINE
2690165 ,  FUEL CONTROL ASSY,GAS TURBINE
</t>
  </si>
  <si>
    <t>953539-10</t>
  </si>
  <si>
    <t>SEAL ASSY EXPANDING</t>
  </si>
  <si>
    <t>SBN PW100</t>
  </si>
  <si>
    <t xml:space="preserve">Material
Expander : CRES as per AMS5529 Condition CH-90D
Ring: Fluorocarbon plastic as per Bendix ES-1472
Dimension 
Not fully defined 
</t>
  </si>
  <si>
    <t>953539-10_AIR PARTS &amp; SUPPLY CO_Class I_NONE_Class II_NONE
3244871-ISS9_PRATT &amp; WHITNEY CANADA CORP_Class I_APPROVAL_Class II_CONCURRENCE
4138011-ISS4_PRATT &amp; WHITNEY CANADA CORP_Class I_APPROVAL_Class II_CONCURRENCE
3244871-ISS10_PRATT &amp; WHITNEY CANADA CORP_Class I_APPROVAL_Class II_CONCURRENCE
3244874-ISS8_PRATT &amp; WHITNEY CANADA CORP_Class I_APPROVAL_Class II_CONCURRENCE
4138011-ISS5_PRATT &amp; WHITNEY CANADA CORP_Class I_APPROVAL_Class II_CONCURRENCE
3244857-ISS17_PRATT &amp; WHITNEY CANADA CORP_Class I_APPROVAL_Class II_CONCURRENCE
3244853-ISS21_PRATT &amp; WHITNEY CANADA CORP_Class I_APPROVAL_Class II_CONCURRENCE
3244857-ISS16_PRATT &amp; WHITNEY CANADA CORP_Class I_APPROVAL_Class II_CONCURRENCE</t>
  </si>
  <si>
    <t>Nut</t>
  </si>
  <si>
    <t xml:space="preserve">34212404-0004 ,  INS FRONT COVER ASSY, JSF
34212064-0005 ,  IEU FRONT COVER ASSEMBLY-JSF TNS
34212064-0007 ,  IEU FRONT COVER ASSEMBLY-JSF TNS
</t>
  </si>
  <si>
    <t>74200913-001</t>
  </si>
  <si>
    <t>NUT JAM HEX W/O SAFETY HOLES.1</t>
  </si>
  <si>
    <t>0BFA5|CW_DEFENSE</t>
  </si>
  <si>
    <t>CWD JSF</t>
  </si>
  <si>
    <t>Borio, Russell (PSE)  / Pagan, Mary (SGNCOE)</t>
  </si>
  <si>
    <t xml:space="preserve">Material:
Aluminum AMS4150 or 9-8578
Special Process : 
1) Electroless Nickel Plating ( Spec is not mentioned ) 
Dimension :
Fully defined drawing.( Not Clear to view) 
</t>
  </si>
  <si>
    <t xml:space="preserve">34212054-0008 ,  INERTIAL ELECTRONICS ASSY, TACTICAL NAV SYSTEM-JSF
34212400-0012 ,  INERTIAL NAVIGATION SYSTEM ASSEMBLY
34212400-0011 ,  INERTIAL NAVIGATION SYSTEM ASSEMBLY
34212054-0006 ,  INERTIAL ELECTRONICS ASSY, TACTICAL NAV SYSTEM-JSF
</t>
  </si>
  <si>
    <t>74200913-002</t>
  </si>
  <si>
    <t>34212404-0004 ,  INS FRONT COVER ASSY, JSF</t>
  </si>
  <si>
    <t>74200913-003</t>
  </si>
  <si>
    <t xml:space="preserve">34212404-0004 ,  INS FRONT COVER ASSY, JSF
34212064-0005 ,  IEU FRONT COVER ASSEMBLY-JSF TNS
34212050-0006 ,  CAP ASSEMBLY, IMU
34212064-0007 ,  IEU FRONT COVER ASSEMBLY-JSF TNS
68009188-001 ,  CAP ASSEMBLY, INERTIAL MEASUREMENT UNIT
34212050-0005 ,  CAP ASSEMBLY, IMU
</t>
  </si>
  <si>
    <t>74200913-004</t>
  </si>
  <si>
    <t>46-1663-1 ,  MOTOR ASSY</t>
  </si>
  <si>
    <t>55-1963-1</t>
  </si>
  <si>
    <t>MOTOR</t>
  </si>
  <si>
    <t>URB C-17, URB MD-11, URB MD-11-F</t>
  </si>
  <si>
    <t xml:space="preserve">Material:
-
Functional test &amp; STR
1) dieletric requiements
2) Insulation resistance 
3) Enviorment Test 
4) Performance Spec
Electrial assy Part 
</t>
  </si>
  <si>
    <t>46-1670-1_BOEING CO_Class I_CONCURRENCE_Class II_CONCURRENCE
45-0263-5011_DLA AVIATION_Class I_APPROVAL_Class II_CONCURRENCE
45-0263-504_BOEING CO_Class I_CONCURRENCE_Class II_CONCURRENCE
45-0263-22_DLA AVIATION_Class I_APPROVAL_Class II_APPROVAL
45-0263-11_DLA AVIATION_Class I_APPROVAL_Class II_NONE
45-0263-503_BOEING CO_Class I_CONCURRENCE_Class II_CONCURRENCE
46-1670-1_BOEING CO_Class I_CONCURRENCE_Class II_CONCURRENCE
45-0263-5011_DLA AVIATION_Class I_APPROVAL_Class II_CONCURRENCE
45-0263-504_BOEING CO_Class I_CONCURRENCE_Class II_CONCURRENCE
45-0263-22_DLA AVIATION_Class I_APPROVAL_Class II_APPROVAL
45-0263-11_DLA AVIATION_Class I_APPROVAL_Class II_NONE
45-0263-503_BOEING CO_Class I_CONCURRENCE_Class II_CONCURRENCE
46-1670-1_BOEING CO_Class I_CONCURRENCE_Class II_CONCURRENCE
45-0263-5011_DLA AVIATION_Class I_APPROVAL_Class II_CONCURRENCE
45-0263-504_BOEING CO_Class I_CONCURRENCE_Class II_CONCURRENCE
45-0263-22_DLA AVIATION_Class I_APPROVAL_Class II_APPROVAL
45-0263-11_DLA AVIATION_Class I_APPROVAL_Class II_NONE
45-0263-503_BOEING CO_Class I_CONCURRENCE_Class II_CONCURRENCE
46-1670-1_BOEING CO_Class I_CONCURRENCE_Class II_CONCURRENCE
45-0263-5011_DLA AVIATION_Class I_APPROVAL_Class II_CONCURRENCE
45-0263-504_BOEING CO_Class I_CONCURRENCE_Class II_CONCURRENCE
45-0263-22_DLA AVIATION_Class I_APPROVAL_Class II_APPROVAL
45-0263-11_DLA AVIATION_Class I_APPROVAL_Class II_NONE
45-0263-503_BOEING CO_Class I_CONCURRENCE_Class II_CONCURRENCE</t>
  </si>
  <si>
    <t xml:space="preserve">3030205-1 ,  ACCESSORIES, PLUMBING AND ELECTRICAL ASSY AS907-2-1G
3030201-6 ,  ACCESSORIES ASSY
3030201-9 ,  ACCESSORIES, PLUMBING AND ELECTRICAL
70040786-2_DELETE ,  ACCESORIES PLUMBING AND ELECTRICAL
3030201-8 ,  ACCESSORIES, PLUMBING AND ELECTRICAL
70040300-1 ,  ACCESSORIES, PLUMBING, AND ELECTRICAL
3030201-10 ,  ACCESSORIES, PLUMBING AND ELECTRICAL ASSY AS907-1-1A
70040786-2 ,  ACCESORIES, PLUMBING AND ELECTRICAL, AS907-2-1A
70040786-1 ,  ACCESSORIES, PLUMBING AND ELECTRICAL ASSY AS907-2-1A
3030201-5 ,  ACCESSORIES ASSY
3030201-7 ,  ACCESSORIES, PLUMBING, ELECTRICAL ASSY, AS907
70041014-1 ,  ACCESSORIES, PLUMBING AND ELECTRICAL
</t>
  </si>
  <si>
    <t>3034246-1</t>
  </si>
  <si>
    <t>Material 
Note : 12  Glass fabric reinforced silicone rubber
Functional test
Note : 16 &amp; 18 as per PSC3034235. REV- Amendment -
Drawing Notes:
Dimension :
Not fully defined drawing
Note :8 Substitution is required as per SC6016 TY:3
FTI: Engineering review of FAIR and fit check. Seal must withstand differential pressure of 6 psi and temperature of minus 65 deg F to 300 deg F. Substantiation by similarity acceptable with Project Engineering approval.</t>
  </si>
  <si>
    <t xml:space="preserve">3030205-1 ,  ACCESSORIES, PLUMBING AND ELECTRICAL ASSY AS907-2-1G
3030201-6 ,  ACCESSORIES ASSY
3030201-9 ,  ACCESSORIES, PLUMBING AND ELECTRICAL
70040786-2_DELETE ,  ACCESORIES PLUMBING AND ELECTRICAL
3030201-8 ,  ACCESSORIES, PLUMBING AND ELECTRICAL
70040300-1 ,  ACCESSORIES, PLUMBING, AND ELECTRICAL
3030201-10 ,  ACCESSORIES, PLUMBING AND ELECTRICAL ASSY AS907-1-1A
70040786-2 ,  ACCESORIES, PLUMBING AND ELECTRICAL, AS907-2-1A
70040786-1 ,  ACCESSORIES, PLUMBING AND ELECTRICAL ASSY AS907-2-1A
3030201-5 ,  ACCESSORIES ASSY
3030201-7 ,  ACCESSORIES, PLUMBING, ELECTRICAL ASSY, AS907
70041014-1 ,  ACCESSORIES, PLUMBING AND ELECTRICAL
</t>
  </si>
  <si>
    <t>3034247-1</t>
  </si>
  <si>
    <t>Material 
Note : 12  Glass fabric reinforced silicone rubber
Functional test
Note : 16 &amp; 18 as per PSC3038062. REV- Amendment -
Drawing Notes:
Dimension :
Not fully defined drawing
Note :8 Substitution is required as per SC6016 TY:3
FTI: Engineering review of FAIR and fit check. Seal must withstand differential pressure of 6 psi and temperature of minus 65 deg F to 300 deg F. Substantiation by similarity acceptable with Project Engineering approval.</t>
  </si>
  <si>
    <t xml:space="preserve">3030001-4 - ENGINE ASSEMBLY TURBOFAN; AS907-1-1A (BOMBARDIER CHALLENGER 300)
3030001-3 - ENGINE A/C TURBOFAN
EL3030002-1 - DUMMY PART
70041011-1 - ENGINE ASSEMBLY TURBOFAN; AS907-2-1S CESSNA AX
70040702-1 - ENGINE ASSEMBLY TURBOFAN; AS907-2-1A - BOMBARDIER CHALLENGER 350
3030002-2 - ENGINE ASSEMBLY TURBOFAN; AS907-2-1G (GULFSTREAM G280)
3036121-2 - ADAPTER ASSY ACCESS
70040119-1 - ENGINE ASSY TURBOFAN; AS907-3-1E, EMBRAER
3030002-1 - ENGINE ASSEMBLY TURBOFAN; AS907-2-1G (GULFSTREAM G280)
70040702-2 - ENGINE ASSEMBLY TURBOFAN; AS907-2-1A - BOMBARDIER CHALLENGER 350
</t>
  </si>
  <si>
    <t>3036111-2</t>
  </si>
  <si>
    <t>PHX AS907,
PHX AS907-1-1A</t>
  </si>
  <si>
    <t>Dimensional : Fully Defined
Material: Ceramic Reinforced Silicone Rubber
Spl. Process: None
FTR: Report Number SR006
MTR: None
STR:Seal Requirements : Operating temperature range minus 65 degrees to plus 300 degrees fahrenheit.Operating Air pressure differential across seal .5 PSID. Seal must compress from free height .50 inches with a Max applied force of 100 pounds.Seal must satisfy fireproof requirements of FAA AC20-135(15Minutes, 2000 degrees fahrenheit fire test)</t>
  </si>
  <si>
    <t>70041011-1_CESSNA_Class I_NOTIFICATION_Class II_NOTIFICATION
3030002-2_GULFSTREAM AEROSPACE CORP_Class I_APPROVAL_Class II_CONCURRENCE
70040119-1_EMBRAER SA_Class I_APPROVAL_Class II_APPROVAL</t>
  </si>
  <si>
    <t>3234-1250</t>
  </si>
  <si>
    <t>" - 1250 doesn't present in the available drawing"</t>
  </si>
  <si>
    <t>195891-7 - WELDED ASSY
195891-5 - WELDED ASSY
5849229-2 - DUCT, ADD
5849229-1 - DUCT ASSY, ADD
2340529-3 - WELDED ASSY
2303161-1 - PAN ASSY
2303160-3 - DOUBLER
2303160-1 - PAN ASSY
195891-3 - WELDED ASSY
5849765-1 - DUCT ASSY
67200093-1 - CSAS, CONVERTER ASSEMBLY, OZONE
5849607-2 - DUCT ASSEMBLY, BLEED AIR, HEAT EXCHANGER INLET
5849607-1 - DUCT ASSEBMLY, BLEED AIR, HEAT EXCHANGER INET
2341830-2 - CONVERTER, OZONE
2219482-1 - SCROLL,COMPRESS
2219457-1 - DUCT,BLEED ASSY
2219456-1 - DUCT,BLEED ASSY</t>
  </si>
  <si>
    <t>335-010-9306</t>
  </si>
  <si>
    <t>FERRULE, BUTT WELD</t>
  </si>
  <si>
    <t xml:space="preserve">TOR A350 XWB EASP ,
TOR NGS 737 </t>
  </si>
  <si>
    <t>Mark Fewell</t>
  </si>
  <si>
    <t xml:space="preserve">Dimensional : Not Fully defined
Material: 321 or 347 CRES Condition A per AMS-QQ-S-763, AMS5645, AMS5646, ASTMA269, ASTMA312 or ASTMA376 for Socket weld.
Alternate Material : 321 CRES Per QQ-S-763
Spl. Process: Passivate per AMS2700, Method 1
FTR: None
MTR: None
STR: None
</t>
  </si>
  <si>
    <t xml:space="preserve">2341831-5 - ONVERTER ASSY, OZONE
2341831-2 - ONVERTER ASSY, OZONE
2341831-1 - CONVERTER ASSY, OZONE
2214789-1 - DUCT ASSY
67200013-1 - CONVERTER ASSY, OZONE
2215223-1 - FILTER HEPA
2214742-1 - DUCT ASSY
5848639-1 - DUCT ASSY
5848588-1 - DUCT ASSY
5848585-1 - DUCT ASSY
2342199-1 - CONVERTER ASSY, OZONE
67200013-2 - CONVERTER ASSY, OZONE
2215206-1 - DUCT ASSY
2215205-1 - DUCT ASSY
2215204-1 - DUCT ASSY
5848638-1 - DUCT ASSY
</t>
  </si>
  <si>
    <t>335-010-9308</t>
  </si>
  <si>
    <t>2341830-3_AIR FRANCE_Class I_NONE_Class II_NONE
5849310-1_BOEING COMMERCIAL AIRPLANES_Class I_APPROVAL_Class II_NOTIFICATION
67000052-1_BOEING COMMERCIAL AIRPLANES_Class I_APPROVAL_Class II_NOTIFICATION
67040915-1_BOEING COMMERCIAL AIRPLANES_Class I_APPROVAL_Class II_NOTIFICATION
2342198-1-1_DLA PHILADELPHIA_Class I_APPROVAL_Class II_CONCURRENCE
67200012-00_LUFTHANSA TECHNIK AG_Class I_NONE_Class II_NONE</t>
  </si>
  <si>
    <t xml:space="preserve">2215851-3 - WELDED ASSY
2341577-1 - REHEATERASSY
2215801-3 - WELDED ASSY
2341541-2 - HEAT EXCHG ASSY
2341541-1 - HEAT EXCHG ASSY
2308967-1 - DUCT ASSY,
2308965-1 - DUCT ASSY,
5848904-1 - DUCT ASSY,
5848898-1 - DUCT ASSY,
5848942-1 - DUCT ASSY,
5848917-1 - DUCT ASSY,
5848916-1 - DUCT ASSY,
5848913-1 - DUCT ASSY,
5848909-1 - DUCT ASSY,
5848908-1 - DUCT ASSY,
5848905-1 - DUCT ASSY,
2309028-1 - TEST PAN ASSY
</t>
  </si>
  <si>
    <t>5848782-3</t>
  </si>
  <si>
    <t>FERRULE SOCKET, WELD</t>
  </si>
  <si>
    <t xml:space="preserve">Fewell, Mark (MS&amp;C) </t>
  </si>
  <si>
    <t>Dimensional : Fully Defined
Material: 6061 AL Alloy, QQ-A-225/8, Temper T6 or T651, or 6061 AL Alloy, WW-T-700/6, Temper T6 
Spl. Process: None
FTR: None
MTR: None
STR: None</t>
  </si>
  <si>
    <t>3038976-1 - FIRE DETECTION ASSEMBLY</t>
  </si>
  <si>
    <t>151-521-9001</t>
  </si>
  <si>
    <t>BRACKET, DUAL MOUNTING</t>
  </si>
  <si>
    <t>PHX P30,PHX G250</t>
  </si>
  <si>
    <t xml:space="preserve">Mrozinski, Bryce </t>
  </si>
  <si>
    <t>Dimensional :  Not Fully defined
Material: 304 CR and Annealed in accordance with AMS5513, .062 Thick
Alternate Material : 316L in Accordance with AMS5507, 321 in accordance with AMS5510
Spl. Process: Passivate in accordance with AMS-QQ-P-35
FTR: None
MTR: None
STR: None</t>
  </si>
  <si>
    <t>3030002-2_GULFSTREAM AEROSPACE CORP_Class I_APPROVAL_Class II_CONCURRENCE</t>
  </si>
  <si>
    <t>370-511-9405</t>
  </si>
  <si>
    <t>GROMMET PLSTC</t>
  </si>
  <si>
    <t xml:space="preserve"> PHX 131-9, PHX 331-500/600, PHX AS900, PHX F-22, PHX F22, PHX RE220, PHX TF50, PHX TFE731-2/3/4/5,</t>
  </si>
  <si>
    <t>Dimensional : Fully Defined
Material: Teflon with 25% Glass Bead Filler(385 Mesh)
Alternate Material : 20% Glass filled Teflon
Spl. Process: None
FTR: Operating Temperature : +600F Max
MTR: None
STR: None</t>
  </si>
  <si>
    <t xml:space="preserve">1110V0790-2 - G.A. FOR 1110V0700-2
1110V0790-1 - G.A. FOR 1110V0700-1
1110V0790 - G.A. FOR 1110V0700
1110V0790-4 - VALVE,TURBINE BLADE/VANE COOLING GENERAL ARRANGEMENT
1110V0790-3 - VALVE, TURBINE BLADE/VANE COOLING GENERAL ARRANGEMENT
M0DR1110V0700-5 - VALVES
1110V0790-5 - VALVE, TURBINE BLADE/VANE COOLING GENERAL ARRANGEMENT
R1110V0700-5 - VALVES
</t>
  </si>
  <si>
    <t>1110V0714</t>
  </si>
  <si>
    <t>C-SEAL</t>
  </si>
  <si>
    <t>TMP PW4000</t>
  </si>
  <si>
    <t>Dimensional : Fully Defined
Material: Inconel X-750
Spl. Process: Silver Plating ( Spec  not mentioned )
FTR: None
MTR: None
STR: None</t>
  </si>
  <si>
    <t>1110V0714_ST AEROSPACE SYSTEMS PTE LTD_Class I_NONE_Class II_NONE
1110V0700-5_PRATT &amp; WHITNEY_Class I_APPROVAL_Class II_CONCURRENCE</t>
  </si>
  <si>
    <t xml:space="preserve">1-000-060-23 - ENGINE, AIRCRAFT, SHAFT TURBINE ASSY T 53 L 703
1-000-060-05 - ENGINE,AIRCRAFT
1-000-060-30 - ENGINE, AIRCRAFT, SHAFT TURBINE ASSY T5317B
1-000-110-03 - ENGINE ASSEMBLY
1-200-160-03 - T5317BCV PARTS KIT_EAGLE APPLICATION
1-200-120-03 - AUSTRALIAN C KIT
1-200-120-02 - AUSTRALIAN B KIT
1-200-120-01 - AUSTRALIAN A KIT
1-200-160-01 - T5317BCV PARTS KIT
1-000-110-08 - ENGINE ASSEMBLY
1-000-110-07 - ENGINE ASSEMBLY
1-000-060-22 - ENGINE, AIRCRAFT, SHAFT, TURBINE, T53 L 13B SERIAL NO. SUFFIX B
1-000-060-17 - ENGINE AIRCRAFT
1-000-080-13 - ENGINE,SHAFT TURBINE
1-000-030-07 - ENGINE AIRCRAFT
1-000-050-04 - ENGINE,SHAFT TURBINE
1-000-110-01 - ENGINE ASSEMBLY
1-000-030-09 - ENGINE, AIRCRAFT
1-200-070-90 - PARTS KIT
1-200-070-71 - REPAIR KIT
1-000-150-01 - ENGINE ASSY-UNIJASU
1-000-110-09 - ENGINE ASSY T53-L-70
1-000-060-26 - ENGINE AIRCRAFT
1-003-020-03 - CORE ASSY UNIJASU
1-000-080-12 - ENGINE,SHAFT TURBINE
1-200-071-33 - KIT,GRN RUN REPLCMNT
1-003-020-01 - CORE ASSY, UNIJASU
1-000-060-31 - ENGINE ASSY SFT TURB
1-000-080-06 - ENGINE, AIRCRAFT
1-000-060-21 - ENGINE ASSY T5317A C
1-000-060-08 - ENGINE ASSY
1-000-060-13 - ENGINE, AIRCRAFT, SHAFT TURBINE, T5313B - COMMNERCIAL
1-000-060-32 - ENGINE, AIRCRAFT, SHAFT TURBINE ASSY T5317BCV
1-000-050-02 - ENGINE, TURBINE
1-000-030-11 - ENGINE
1-000-080-03 - ENGINE, AIRCRAFT
1-000-060-28 - ENG ASSY,T53-L-13B S
1-003-020-04 - CORE ASSY
1-003-020-02 - CORE ASSY
1-000-060-34 - ENGINE, AIRCRAFT, SHAFT TURBINE ASSY T5317BCV
1-000-060-33 - ENGINE, AIRCRAFT, SHAFT TURBINE ASSY T5317BCV
1-000-060-27 - ENGINE ASSY T53-L-70
1-000-100-02 - ENGINE AIRCRAFT
1-000-060-29 - ENGINE, AIRCRAFT, SHAFT TURBINE
1-000-060-10 - ENGINE SFT TURB
1-000-100-01 - ENGINE,AIRCRAFT
1-000-080-11 - ENGINE ASSY
1-200-160-02 - T5317A-1 PARTS KIT - KAMAN APPLICATION
</t>
  </si>
  <si>
    <t>1-300-249-03</t>
  </si>
  <si>
    <t>SEAL,RING</t>
  </si>
  <si>
    <t>John Hill</t>
  </si>
  <si>
    <t>Dimensional : Fully Defined
Material: Type 321 Stainless Steel ( Spec not mentioned ) 
Spl. Process: None
FTR: None
MTR: None
STR: None</t>
  </si>
  <si>
    <t>1-300-249-03_M INTL INC_Class I_NONE_Class II_NONE
1-200-160-02_M INTL INC_Class I_NONE_Class II_NONE</t>
  </si>
  <si>
    <t xml:space="preserve">560-1114 - VLV,BREATH/RESTR (GA)
560-0097 - VLV,BREATH/RESTR#3 (GA)
19P25 - VALVE, BREATHER / RESTRICTOR #3 BEARING
19P26 - VALVE,BREATHER/RESTRICTOR
560-0012 - VALVE GA FOR 10P18-11
</t>
  </si>
  <si>
    <t>13P54-1</t>
  </si>
  <si>
    <t>C-SEAL (FACE)</t>
  </si>
  <si>
    <t xml:space="preserve">Dimensional : Fully Defined (Dimension in the Drawing are after plating)
Material: INCONEL X-750
Spl. Process:  High Temperature Silver Plate per AMS2411, .0005-.0010 Thick
                        Treatment : Long Cycle Aging
FTR: None
MTR: None
STR: None
</t>
  </si>
  <si>
    <t xml:space="preserve">13P54-1_ST AEROSPACE SYSTEMS PTE LTD_Class I_NONE_Class II_NONE
10P18-10_PRATT &amp; WHITNEY_Class I_APPROVAL_Class II_CONCURRENCE
</t>
  </si>
  <si>
    <t xml:space="preserve">3225071-2 - VALVE ASSY, SOLENOID
3225071-1 - VALVE ASSEMBLY, SOLENOID
3225069-3 - VALVE ASSEMBLY, SOLENOID (PORT)
3225069-2 - VALVE ASSY
3225069-1 - VALVE ASSEMBLY, SOLENOID
3225071-3 - VALVE ASSEMBLY, SOLENOID (STARBOARD)
3225071-4 - VALVE ASSEMBLY, SOLENOID (STARBOARD)
3225069-4 - VALVE ASSEMBLY, SOLENOID (PORT)
</t>
  </si>
  <si>
    <t>3184484-1</t>
  </si>
  <si>
    <t>SEAL,SPRING</t>
  </si>
  <si>
    <t>TMP TRENT 900</t>
  </si>
  <si>
    <t xml:space="preserve">Dimensional : Not Fully defined
Material: Housing Material : 17-4PH IAW AMS5643
                    Piston Material : 17-4PH IAW AMS5643
                    Jacket : PTFE + Proprietart Filler Code 63
                    Spring : CO-CR Alloy Code 2
Spl. Process:Housing Material : Heat Treat IAW AMS2759/3, Cond H1075
                          Piston Material : Heat Treat IAW AMS2759/3, Cond H1075
STR: Operating Environmental Conditions  
         Operating Fluid : Air
         Operating Pressure : 0 to 400 PSID Static 0 to 200 PSID Dynamic
          Operating Temperature : -65 Deg F to 400 Deg F
          Non Operating Temperature : -101 deg F to 400 Deg F Proof Pressure : 595 PSID at 80 Deg F +/- 40 Deg F  
         Acceptance Test Requirements : Per lot Testing of Leakage : 0.013 SCFM Maximum at  200 PSID and 80 Deg F +/- 40 Deg F
                                                                            Per lot testing of breakout friction : 10.0 LB-Force Maximum at 200 PSID and 80 Deg F  +/- 40 Deg F 3.0 LB-Force Maximum at 0 PSID at 80 Deg F +/- 40 Deg F 
FTR : Operating Requirements
           leakage : Equivalent to a .002 Max Effective Orifice Diameter through operating pressure (0 to 400 PSID Static 0 to 200 PSID Dynamic) and operating temp (-65 Deg F to 400 Deg F)
           Breakout Friction : 10.0 LB-Force Maximum at 200 PSID at 80 deg F
           1.5 LB-Force Maximum at 0 PSID at -40 Deg F
           3.0 LB-Force Maximum at 0 PSID at 80 Deg F
          Seal Motion : Reciprocating Stroke : 0.028-0.048 Inches Life : 150000 Cycles Minimum
</t>
  </si>
  <si>
    <t>3225070-4_ROLLS ROYCE PLC_Class I_NONE_Class II_NONE
3225068-4_ROLLS ROYCE PLC_Class I_APPROVAL_Class II_APPROVAL</t>
  </si>
  <si>
    <t xml:space="preserve">3291665-6 - VALVE ASSEMBLY, TURBINE CASE COOLING
3291665-5 - VALVE ASSEMBLY, TURBINE CASE COOLING
3291665-4 - VALVE ASSEMBLY, TURBINE
3291665-3 - VALVE ASSY, TURBINE CASE
3291665-2 - VALVE ASSY, TURBINE
</t>
  </si>
  <si>
    <t>3184506-2</t>
  </si>
  <si>
    <t>SEAL, ASSEMBLY</t>
  </si>
  <si>
    <t xml:space="preserve">Dimensional :  Not Fully defined
Material: Jacket : AP63, Code 63
                   Spring : 302SS Light Code 4Y
Spl. Process: None
STR: Operating Environmental Conditions  
         Operating Fluid : Air
         Operating Pressure : 0 to 400 PSID Static 0 to 390 PSID Dynamic
          Operating Temperature : -0 Deg F to 200 Deg F
          Non Operating Temperature : -101.2 deg F to 450 Deg F
          Proof Pressure : 400 PSID at 80 Deg F +/- 40 Deg F  
       Acceptance Test Requirements : Per lot Testing of Leakage : 0.005 SCFM Maximum at  200 PSID and 80 Deg F +/- 40 Deg F
                                                                            Per lot testing of breakout friction : 6.0 LB-Force Maximum at 200 PSID and 80 Deg F  +/- 40 Deg F 
FTR : Operating Requirements
           leakage : Equivalent to a .002 Max Orifice Diameter at 80-400 PSID from 0 Deg F through 200 Deg F
           Breakout Friction : 6 LB-Force Maximum at 200 PSID at 80 deg F +/- 40 Deg F 1.5 LB-Force Maximum at 0 PSID at 80 Deg F +/- 40 Deg F           
          Seal Motion : Reciprocating
          Stroke : 0.000-2.187 Inches
          Life : 100000 Cycles Minimum
</t>
  </si>
  <si>
    <t>3291664-6_ROLLS ROYCE PLC_Class I_APPROVAL_Class II_APPROVAL
3291664-5_ROLLS ROYCE PLC_Class I_NONE_Class II_NONE</t>
  </si>
  <si>
    <t xml:space="preserve">3291665-6 - VALVE ASSEMBLY, TURBINE CASE COOLING
3291665-5 - VALVE ASSEMBLY, TURBINE CASE COOLING
3291665-4 - VALVE ASSEMBLY, TURBINE
3291665-3 - VALVE ASSY, TURBINE CASE
3291665-2 - VALVE ASSY, TURBINE
</t>
  </si>
  <si>
    <t>3184507-2</t>
  </si>
  <si>
    <t>Dimensional :  Not Fully defined
Material: Jacket : AP63, Code 63
                   Spring : 302SS Light Code 4Y
Spl. Process: None
STR: Operating Environmental Conditions  
         Operating Fluid : Air
         Operating Pressure : 0 to 400 PSID Static 0 to 390 PSID Dynamic
          Operating Temperature : -0 Deg F to 200 Deg F
          Non Operating Temperature : -101.2 deg F to 450 Deg F
          Proof Pressure : 400 PSID at 80 Deg F +/- 40 Deg F  
       Acceptance Test Requirements : Per Lot testing of breakout friction : 1.5 LB-Force Maximum at 0 PSID and 80 Deg F +/- 40 Deg F
FTR : Operating Requirements     
           Breakout Friction : 1.5  LB-Force Maximum at 0 PSID at 80 Deg F +/- 40 deg F   7.0 LB-Force Maximum at 200 PSID at 80 Deg F +/- 40 Deg F      
          Seal Motion : Reciprocating
          Stroke : 0.000-2.187 Inches
          Life : 100000 Cycles Minimum</t>
  </si>
  <si>
    <t>3291665-6 - VALVE ASSEMBLY, TURBINE CASE COOLING
3291665-5 - VALVE ASSEMBLY, TURBINE CASE COOLING
3291665-4 - VALVE ASSEMBLY, TURBINE
3291665-3 - VALVE ASSY, TURBINE CASE
3291665-2 - VALVE ASSY, TURBINE</t>
  </si>
  <si>
    <t>3184509-2</t>
  </si>
  <si>
    <t>SEAL,ASSEMBLY</t>
  </si>
  <si>
    <t xml:space="preserve">Dimensional :  Not Fully defined
Material: Jacket : AP63, Code 63
                   Spring : 302SS Light Code 4Y
Spl. Process: None
STR: Operating Environmental Conditions  
         Operating Fluid : Air
         Operating Pressure : 0 to 400 PSID Static 0 to 390 PSID Dynamic
          Operating Temperature : -0 Deg F to 200 Deg F
          Non Operating Temperature : -101.2 deg F to 450 Deg F
          Proof Pressure : 400 PSID at 80 Deg F +/- 40 Deg F  
       Acceptance Test Requirements :  
Per lot testing of Leakage : 0.013 SCFM Maximum at 200 PSID and 80 Deg F +/- 40 Deg F
Per Lot testing of breakout friction : 4 LB-Force Maximum at 0 PSID and 80 Deg F +/- 40 Deg F
FTR : Operating Requirements     
           Leakage : Equivalent to 0.002 Inches Maximum effective orifice diameter at 80-400 PSID from 0 deg F through 200 Deg F
           Breakout Friction : 20  LB-Force Maximum at 200 PSID at 80 Deg F +/- 40 deg F   4.0 LB-Force Maximum at 0 PSID at 80 Deg F +/- 40 Deg F      
          Seal Motion : Reciprocating
          Stroke : 0.000-2.187 Inches
          Life : 100000 Cycles Minimum
</t>
  </si>
  <si>
    <t xml:space="preserve">540-1615-1 :  VALVE, ANTI-ICING ASSEMBLY
540-1615 :  VALVE, ANTI-ICING ASSEMBLY
540-1615-2 :  VALVE, ANTI-ICING ASSEMBLY
</t>
  </si>
  <si>
    <t>540-0843-1</t>
  </si>
  <si>
    <t>TMP PW500</t>
  </si>
  <si>
    <t>Dimensional : Fully Defined (Dimensions apply after plating)
Material: Inconel X-750, Solution anneal and Heat Treat
Spl. Process: Silver Plate in accordance with AMS2411, Over Gold Flash, Thickness .0010-.0015. Plating to be Non Oxidizing and certified to 1200F
FTR: None
MTR: None 
STR: None</t>
  </si>
  <si>
    <t>540-0843-1_AIR PARTS &amp; SUPPLY CO_Class I_NONE_Class II_NONE
540-0406-5_PRATT &amp; WHITNEY CANADA CORP_Class I_APPROVAL_Class II_CONCURRENCE
540-0406-6_PRATT &amp; WHITNEY CANADA CORP_Class I_APPROVAL_Class II_CONCURRENCE</t>
  </si>
  <si>
    <t xml:space="preserve">RM04P23-8-12:  REPAIR KIT
540-1901-6:  KIT, MODIFICATION
540-1901-5:  KIT, MODIFICATION
540-1901-4:  KIT, MODIFICATION
540-1901-3:  KIT, MODIFICATION
540-1901-2:  KIT, MODIFICATION
540-1901-1:  KIT, MODIFICATION
540-1845:  VALVE,DUAL 3-WAY GA
540-0244-1:  VALVE DUAL 3 WAY PNEU
540-0247-2:  VALVE, DUAL 3 WAY PNEUMATIC SOLENOID ASSEMBLY
540-1850:  VALVE, DUAL 3-WAY
</t>
  </si>
  <si>
    <t>540-1622-1</t>
  </si>
  <si>
    <t xml:space="preserve">Dimensional : Not Fully defined
Material: Inconel X-750, Solution Annealed, No Heat Treat
Spl. Process: Welding Prior to forming Permitted ( Spec not mentioned )
FTR: None
MTR: None
STR: None
</t>
  </si>
  <si>
    <t>540-1622-1_ST AEROSPACE SYSTEMS PTE LTD_Class I_NONE_Class II_NONE
1108V0100-3_PRATT &amp; WHITNEY_Class I_APPROVAL_Class II_CONCURRENCE
1109V0300-4_PRATT &amp; WHITNEY_Class I_APPROVAL_Class II_CONCURRENCE
04P23-12_PRATT &amp; WHITNEY_Class I_APPROVAL_Class II_CONCURRENCE</t>
  </si>
  <si>
    <t xml:space="preserve">RM04P23-8-12:  REPAIR KIT
540-1901-6:  KIT, MODIFICATION
540-1901-5:  KIT, MODIFICATION
540-1901-4:  KIT, MODIFICATION
540-1901-3:  KIT, MODIFICATION
540-1901-2:  KIT, MODIFICATION
540-1901-1:  KIT, MODIFICATION
540-1845:  VALVE,DUAL 3-WAY GA
540-0244-1:  VALVE DUAL 3 WAY PNEU
540-0247-2:  VALVE, DUAL 3 WAY PNEUMATIC SOLENOID ASSEMBLY
540-1850:  VALVE, DUAL 3-WAY
</t>
  </si>
  <si>
    <t>540-1623-1</t>
  </si>
  <si>
    <t>540-1623-1_ST AEROSPACE SYSTEMS PTE LTD_Class I_NONE_Class II_NONE
1108V0100-3_PRATT &amp; WHITNEY_Class I_APPROVAL_Class II_CONCURRENCE
1109V0300-4_PRATT &amp; WHITNEY_Class I_APPROVAL_Class II_CONCURRENCE
04P23-12_PRATT &amp; WHITNEY_Class I_APPROVAL_Class II_CONCURRENCE</t>
  </si>
  <si>
    <t>4222380-1001</t>
  </si>
  <si>
    <t>MOTOR, ELECTRIC, BRUSHLESS WIT</t>
  </si>
  <si>
    <t>TUC SOURCE CONTROL, TUC VARIOUS</t>
  </si>
  <si>
    <t>Cronin, William (Platform COE)</t>
  </si>
  <si>
    <t>Electrical part</t>
  </si>
  <si>
    <t xml:space="preserve">2690511:  BODY ASSEMBLY,MAIN
2690472:  BODY ASSEMBLY,MAIN
2686153:  BODY ASSEMBLY MAIN
2544376:  BODY SUBASSY,MAIN
2677212:  BODY ASSEMBLY MAIN
2690734:  BODY ASSEMBLY,MAIN
2690577:  BODY ASSY,MAIN
2690631:  BODY ASSY,MAIN
2690554:  BODY ASSEMBLY,MAIN
2544376-XIII:  BODY SUBASSEMBLY,MAIN
2687076:  BODY ASSEMBLY,MAIN
2676131:  BODY ASSEMBLY MAIN
2690835:  BODY ASSEMBLY,MAIN
2679405:  BODY ASSEMBLY BACKUP
82011257-001:  BODY ASSY,MAIN
2691532:  BODY ASSEMBLY,MAIN
2685741:  BODY ASSEMBLY MAIN
2684488:  BODY ASSEMBLY MAIN
2691371:  BODY ASSY,MAIN
2681712:  BODY ASSEMBLY MAIN
2680229:  BODY ASSEMBLY MAIN
2681701:  BODY ASSEMBLY MAIN
2690580:  BODY ASSEMBLY,MAIN
2689598:  BODY ASSEMBLY,MAIN
</t>
  </si>
  <si>
    <t>2674955-058</t>
  </si>
  <si>
    <t xml:space="preserve">Dimensional : Not Fully defined
Material: Not Available
Spl. Process: Not Available
FTR: None
MTR: None
STR: None
</t>
  </si>
  <si>
    <t xml:space="preserve">442633-ISS4_GE AVIATION_Class I_APPROVAL_Class II_APPROVAL
442554-ISS27_GE AVIATION_Class I_APPROVAL_Class II_APPROVAL
442637-ISS29_GE AVIATION_Class I_APPROVAL_Class II_APPROVAL
442635-ISS5_GE AVIATION_Class I_APPROVAL_Class II_APPROVAL
442634-ISS29_GE AVIATION_Class I_APPROVAL_Class II_APPROVAL
442543-ISS1_HAMILTON SUNDSTRAND_Class I_NONE_Class II_NONE
82011403-2_HAMILTON SUNDSTRAND_Class I_APPROVAL_Class II_APPROVAL
442662-ISS4_HAMILTON SUNDSTRAND_Class I_NONE_Class II_NONE
442608-ISS2_HAMILTON SUNDSTRAND_Class I_APPROVAL_Class II_APPROVAL
442608-ISS3_HAMILTON SUNDSTRAND_Class I_APPROVAL_Class II_APPROVAL
82011405-1_HAMILTON SUNDSTRAND_Class I_APPROVAL_Class II_CONCURRENCE
442543-ISS2_HAMILTON SUNDSTRAND_Class I_NONE_Class II_NONE
442653-ISS17_GE AVIATION_Class I_APPROVAL_Class II_APPROVAL
442497-ISS1_HAMILTON SUNDSTRAND_Class I_NONE_Class II_NONE
82011396-2_HAMILTON SUNDSTRAND_Class I_NONE_Class II_NONE
</t>
  </si>
  <si>
    <t>47420-1:COVER ASSY</t>
  </si>
  <si>
    <t>235-012-9001</t>
  </si>
  <si>
    <t>COVER</t>
  </si>
  <si>
    <t>TOR 36-150 APU</t>
  </si>
  <si>
    <t xml:space="preserve">Dimensional : Not Fully defined
Material: Nut : Stainless Steel 10-24UNC-2B With Nylon Locking Insert
                    Screw : CRES 10-24UNC-2A Socket Head Hex Cap Screw 1 Long
                    Clip : CRES 0.040-IN Thick Per MIL-S-5059 Comp 302
                    Band : CRES 0.040-IN Thickper MIL-S-5059 Comp 301, 1/4 Hard
                    Doubler : CRES 0.020-IN Thick Per MIL-S-5059, Comp 301, 1/4 Hard
Spl. Process: None
FTR: None
MTR: None
STR: None
</t>
  </si>
  <si>
    <t>519892-6-2_A J WALTER AVIATION LTD_Class I_APPROVAL_Class II_NONE
519892-5-1_DEFENSE LOGISTICS AGENCY_Class I_NON-STD NOTIFIC_Class II_NON-STD NOTIFIC
2704458-1_PSA AIRLINES_Class I_NONE_Class II_NONE
3800488-3_BOMBARDIER INC_Class I_APPROVAL_Class II_NOTIFICATION
3800804-2_BOMBARDIER INC_Class I_APPROVAL_Class II_NOTIFICATION</t>
  </si>
  <si>
    <t>071-01251-0000</t>
  </si>
  <si>
    <t xml:space="preserve">Dimensional : Fully defined
Material: 303 CRES
Spl. Process: Passivate AMS2700
FTR: None
MTR: None
STR: None
</t>
  </si>
  <si>
    <t>Clutch</t>
  </si>
  <si>
    <t>3505929-1  ,  STARTER ASSY ENGINE  , AIR TURBINE
3505889-1  ,  STARTER ASSY ENGINE  , AIR TURBINE
63506093-1  ,  STARTER ASSEMBLY  , ENGINE  , AIR TURBINE
3505381-2  ,  STARTER ASSEMBLY AIR TURBINE
3505925-1  ,  STARTER ASSEMBLY  , ENGINE  ,
3505925-2  ,  STARTER ASSEMBLY  , ENGINE  ,
3505967-1  ,  STARTER ASSEMBLY  , ENGINE AIR TURBINE
3505381-1  ,  STARTER ASSEMBLY AIR TURBINE
3505755-1  ,  STARTER ASSEMBLY ENGINE  , AIR TURBINE
M0D3505300-9-1  ,  STARTERS
M0D3505300-8-1  ,  18-3
M0D3505300-6-1  ,  STARTER18-3
3505975-1  ,  STARTER ASSEMBLY ENGINE  , AIR TURBINE
3549454-1  ,  KIT STARTER ENGINE AIR TURBINE
3505301-9  ,  STARTER ASSEMBLY  , ENGINE  , AIR TURBINE
3505301-8  ,  STARTER ASSEMBLY  , ENGINE  , AIR TURBINE
3505301-7  ,  STARTER ASSEMBLY  , ENGINE  , AIR TURBINE
3505301-6  ,  STARTER ASSEMBLY  , ENGINE  , AIR TURBINE
3505301-5  ,  STARTER ASSEMBLY  , ENGINE  , AIR TURBINE
3505301-4  ,  STARTER ASSEMBLY  , ENGINE  , AIR TURBINE
3505301-3  ,  STARTER ASSEMBLY  , ENGINE
3505301-2  ,  STARTER ASSEMBLY  , ENGINE
3505301-1  ,  STARTER ASSEMBLY  , ENGINE  ,
1558D000-001  ,  STARTER ASSY  ,ENG.AIR TURBINE
1717D000-001  ,  STARTER  ,ASSY  ,ENG AIR TURBINE
1558D000-002  ,  STARTER ASSY  ,ENG.AIR TURBINE</t>
  </si>
  <si>
    <t>3500967-1</t>
  </si>
  <si>
    <t>CLUTCH, FRICTION</t>
  </si>
  <si>
    <t xml:space="preserve">TMP ATS18-10, TMP BELL 525 RELENTLESS, </t>
  </si>
  <si>
    <t>Inman, John</t>
  </si>
  <si>
    <t>Steve Birn</t>
  </si>
  <si>
    <t>9E991.d</t>
  </si>
  <si>
    <t>Formsprag P.N. CL42542 
Drawings to be reviewed by Engineering</t>
  </si>
  <si>
    <t>Material:
-
No sufficient information in the drawing &amp; old ASL Sheet</t>
  </si>
  <si>
    <t xml:space="preserve">All part numbers you requested are source controlled parts where the supplier owns the IP.  As a result each alternate part would be subject to a development program to ensure a new supplier can provide the same capability.  I cannot confirm any alternate part numbers until the below minimum work was to be completed for each item.
1. Transition team plan that provides the projected volume for the clutch end applications (ATS), to provide a check that the following efforts make economic sense before proceeding
2. Establishment of the new (potential) supplier capability of producing similar/proven products
3. Detailed review of ATS usage to establish all customers impacted (and verify there is not already alternate on ATS level drawing)
4. Detailed implementation plan (determination of adding supplier to existing SCD or generation of new SCD)
5. Requirements review and compliance matrix with the supplier
6. Preliminary design review with the supplier
7. Manufacturing and test review with the supplier
8. Critical design review with the supplier
9. First Article Inspection Report (FAIR) evaluation 
10. Qualification testing, depends on number of effected applications per sprag clutch part number (Note:  These sprag clutches are found in different ATS with different design points, temperatures, and operating regimes)
a. Back to back thermal survey of the existing part and the new supplier part within the applicable air turbine starters 
b. ATS level start endurance including running engagement testing (one of the two operating modes of the sprag clutch)
c. ATS level overrunning endurance including heat dissipation (second operating mode of the sprag clutch)
11. Document the test results and provide substantiation to the customer for review/approval
12. Complete drawing changes and CMM changes as applicable
Each part number would require approximately $200K NRE and 9-12 months to complete the work to add one supplier to one sprag drawing.  This does not include customer approval time for the final drawing change approval.  That approval will vary widely, but could be on the order of 2 years.
</t>
  </si>
  <si>
    <t>3500967-1_ITOCHU AVIATION INC_Class I_NONE_Class II_NONE
63506092-1_BELL HELICOPTER TEXTRON INC_Class I_APPROVAL_Class II_APPROVAL
3505966-1_BOEING CO_Class I_APPROVAL_Class II_NOTIFICATION
3505754-1-2_BOEING CO_Class I_APPROVAL_Class II_NOTIFICATION
3505754-1-1_BOEING CO_Class I_APPROVAL_Class II_NOTIFICATION
3505974-1_SIKORSKY COMMERCIAL INC SCI_Class I_APPROVAL_Class II_CONCURRENCE
3505300-9-1_HANWHA AEROSPACE CO LTD_Class I_NONE_Class II_NONE
3505300-6-1_DEPARTMENT OF THE ARMY_Class I_NONE_Class II_NONE</t>
  </si>
  <si>
    <t>63506081-2  ,  STARTER ASSEMBLY  , ENGINE AIR TURBINE
3505713-2  ,  STARTER ASSY TURBINE
3505713-1  ,  STARTER ASSY TURBINE
63506085-2  ,  STARTER ASSEMBLY  , AIR TURBINE
63506081-3  ,  STARTER ASSEMBLY  , ENGINE  , AIR TURBINE
63506085-1  ,  STARTER ASSEMBLY  , AIR TURBINE
63506125-1  ,  STARTER ASSEMBLY  , ENGINE  , AIR TURBINE
3505709-2  ,  STARTER ASSEMBLY ENGINE AIR TURBINE
3505709-1  ,  STARTER ASSEMBLY ENGINE AIR TURBINE
63506118-1  ,  STARTER ASSEMBLY  , ENGINE  , AIR TURBINE
63506081-4  ,  STARTER ASSEMBLY  , ENGINE  , AIR TURBINE
3505953-7  ,  STARTER ASSEMBLY  , AIR TURBINE
3505953-6  ,  STARTER ASSEMBLY  , AIR TURBINE
3505953-5  ,  STARTER ASSY  , AIR TURBINE
3505953-4  ,  STARTER ASSY  , AIR TURBINE
3505953-3  ,  STARTER ASSY AIR TURBINE
3506063-2  ,  STARTER ASSEMBLY  , AIR TURBINE
3506063-1  ,  STARTER ASSEMBLY  , AIR TURBINE
3505965-1  ,  STARTER ASSY  , ENGINE  , AIR TURBINE
3505569-9  ,  STARTER ASSEMBLY  , ENGINE
3505569-8  ,  STARTER ASSEMBLY ENGINE
3505569-7  ,  STARTER ASSEMBLY ENGINE
3505569-6  ,  STARTER ASSEMBLY  , ENGINE
3505569-5  ,  STARTER ASSEMBLY  , ENGINE
3505569-4  ,  STARTER ASSEMBLY  , ENGINE
3505569-3  ,  STARTER ASSEMBLY  , ENGINE
3505569-2  ,  STARTER ASSEMBLY  , ENGINE
3505569-14  ,  STARTER ASSY ENGINE  , AIR
3505569-13  ,  STARTER ASSEMBLY  , ENGINE  ,
3505569-12  ,  STARTER ASSEMBLY  , ENGINE
3505569-11  ,  STARTER ASSEMBLY  , ENGINE
3505569-10  ,  STARTER ASSEMBLY  , ENGINE
3505569-1  ,  STARTER ASSEMBLY  , ENGINE
63506081-1  ,  STARTER ASSEMBLY  , ENGINE  , AIR TURBINE</t>
  </si>
  <si>
    <t>3502582-1</t>
  </si>
  <si>
    <t>CLUTCH, SPRAG</t>
  </si>
  <si>
    <t>Formsprag P.N. CL42533 
Drawings to be reviewed by Engineering</t>
  </si>
  <si>
    <t xml:space="preserve">Material
-
Special Process
-
Functional test 
Operating Medium : MIL-L-7808 or MIL-L-23699
Torque test
Overrunning Speed 27525RPM
Dimension
Not Fully defined Drawing
No ASL or SCS Sheet for this part
</t>
  </si>
  <si>
    <t>63506080-3_PRATT &amp; WHITNEY CANADA CORP_Class I_APPROVAL_Class II_CONCURRENCE
63506085-1_GE AVIATION_Class I_APPROVAL_Class II_APPROVAL
3505568-14-1_NORTHROP GRUMMAN TECHNICAL SERVICES_Class I_APPROVAL_Class II_NOTIFICATION
63506124-1_ROLLS ROYCE DEUTSCHLAND LTD &amp; CO KG_Class I_APPROVAL_Class II_CONCURRENCE
63506119-1_ROLLS ROYCE DEUTSCHLAND LTD &amp; CO KG_Class I_APPROVAL_Class II_CONCURRENCE
3505953-7_GE AVIATION_Class I_APPROVAL_Class II_APPROVAL
3505953-6_GE AVIATION_Class I_APPROVAL_Class II_APPROVAL
3505953-5_GE AVIATION_Class I_APPROVAL_Class II_APPROVAL
3505953-4_GOJET AIRLINES_Class I_NONE_Class II_NONE
3506062-2_GULFSTREAM AEROSPACE CORP_Class I_APPROVAL_Class II_CONCURRENCE</t>
  </si>
  <si>
    <t>63506087-1  ,  STARTER ASSEMBLY
63506083-3  ,  STARTER ASSEMBLY, ENGINE, AIR TURBINE
63506083-5  ,  STARTER ASSEMBLY, ENGINE, AIR TURBINE
63506083-4  ,  STARTER ASSEMBLY, ENGINE, AIR TURBINE
63506083-2  ,  STARTER ASSEMBLY, ENGINE, AIR TURBINE
63506077-1  ,  STARTER ASSEMBLY, ENGINE, AIR TURBINE
63506083-1  ,  STARTER ASSEMBLY, ENGINE, AIR TURBINE
3505945-9  ,  STARTER ASSY, AIR TURBINE
3505945-8  ,  STARTER ASSEMBLY, AIR TURBINE
3505945-7  ,  STARTER ASSEMBLY, AIR TURBINE
3505945-6  ,  STARTER ASSY, AIR TURBINE
3505945-5  ,  STARTER ASSY, AIR TURBINE
3505945-4  ,  STARTER ASSY, AIR TURBINE
3505945-3  ,  STARTER ASSY, AIR TURBINE
3505945-2  ,  STARTER ASSY, AIR TURBINE
3505945-12  ,  STARTER ASSEMBLY, AIR TURBINE
3505945-11  ,  STARTER ASSY, AIR TURBINE
3505945-10  ,  STARTER ASSY, AIR TURBINE
3505945-1  ,  STARTER ASSY, AIR TURBINE
3505129-1  ,  STARTER ASSEMBLY, ENGINE
3505129-5  ,  STARTER ASSEMBLY, ENGINE - this part is not released and should be backed out.. refer to ECO-0018795 comments
3505129-4  ,  STARTER ASSEMBLY, ENGINE
3505129-3  ,  STARTER ASSEMBLY, ENGINE
3505129-2  ,  STARTER ASSEMBLY, ENGINE
3506061-2  ,  STARTER ASSEMBLY, ENGINE, AIR TURBINE
3506061-1  ,  STARTER ASSEMBLY, ENGINE, AIR TURBINE
M0D3505188-4-1  ,  STARTER
3505189-5  ,  STARTER ASSEMBLY, ENGINE, AIR TURBINE
3505189-4  ,  STARTER ASSEMBLY, ENGINE, AIR TURBINE
3505717-5  ,  STARTER ASSEMBLY, ENGINE, AIR TURBINE
3505717-4  ,  STARTER ASSEMBLY, ENGINE
3505717-3  ,  STARTER ASSEMBLY, ENGINE
3505717-2  ,  STARTER ASSEMBLY, ENGINE
3505129-10  ,  STARTER ASSY, ENGINE AIR TURBINE</t>
  </si>
  <si>
    <t>3503411-1</t>
  </si>
  <si>
    <t>TMP LEAP ATS</t>
  </si>
  <si>
    <t>Formsprag P.N. CL42740 &amp; CL42516 
Drawings to be reviewed by Engineering</t>
  </si>
  <si>
    <t xml:space="preserve">Material
Inner Race &amp; outer Race Aly /Carbon as per AMS AMS6260
Retaining Ring : SAE4340 as per AMS6415
Sprag : SAE52100 as per AMS6440
Drag slip : CRES-300
Special Process
Carburized Inner Race &amp; outer Race
Functional test 
Operating Medium : MIL-L-7808 or MIL-L-23699
Torque test
Overrunning Speed 27525RPM
Dimension
Not Fully defined Drawing.
</t>
  </si>
  <si>
    <t>63506083-3_GE AVIATION_Class I_APPROVAL_Class II_APPROVAL
63506083-4_GE AVIATION_Class I_APPROVAL_Class II_APPROVAL
63506083-1_GE AVIATION_Class I_APPROVAL_Class II_APPROVAL
3505945-9_AJW AVIATION LTD_Class I_NONE_Class II_NONE
3505945-4_AAR DEFENSE SYSTEMS AND LOGISTICS_Class I_NONE_Class II_NONE
3505945-12_GE AVIATION_Class I_APPROVAL_Class II_APPROVAL
3505945-11_GOL LINHAS AEREAS SA_Class I_APPROVAL_Class II_NONE
3505945-10_SOUTHWEST AIRLINES CO_Class I_NONE_Class II_NONE
3505188-4-1_DLA OKLAHOMA CITY_Class I_APPROVAL_Class II_CONCURRENCE
3505188-9_PSA AIRLINES_Class I_NONE_Class II_NONE
3505716-6_AVTRADE LTD_Class I_NONE_Class II_NONE
3505716-5_AVTRADE LTD_Class I_APPROVAL_Class II_NONE</t>
  </si>
  <si>
    <t>3504975-1</t>
  </si>
  <si>
    <t>TMP CFM56</t>
  </si>
  <si>
    <t>Formsprag P.N. CL42773 
Drawings to be reviewed by Engineering</t>
  </si>
  <si>
    <t xml:space="preserve">Material
Sprag SAE52100 as poer AMS6440
Retainer : Allloy Carbon STL per AMS6415 
Spring : Music wire ASTM A228
Specai Process
Heat Treat SAE4340 as per AMS6415
Dimension
Not Fully defined Drawing.
</t>
  </si>
  <si>
    <t>3504975-1_ST AEROSPACE SYSTEMS PTE LTD_Class I_NONE_Class II_NONE
3505582-26_AMERICAN COOLER SERVICES INC_Class I_APPROVAL_Class II_NOTIFICATION
3505582-28_AER LINGUS LTD_Class I_NONE_Class II_NONE</t>
  </si>
  <si>
    <t>3805068-1  ,  GEARBOX ASSEMBLY, 131-9J
3860813-2  ,  CLUTCH ASSY START
3860813-1  ,  CLUTCH ASSY START
3862795-3  ,  GEARBOX ASSY
3862795-2  ,  GEARBOX ASSY
3862795-1  ,  GEARBOX ASSY
3618284-2  ,  ENIGINE KIT, APU, 131-9JC
3618284-1  ,  ENGINE KIT, APU, 131-9JC
3860851-1  ,  CLUTCH ASSY START
3860976-1  ,  MODULE GR CL START
3618216-1  ,  ENGINE KIT, APU, 131-9J
3860864-1  ,  GEAR ASSY STARTER
3862600-9  ,  GEARBOX ASSY
3862600-8  ,  GEARBOX ASSY
3862600-7  ,  GEARBOX ASSY
3862600-6  ,  GEARBOX ASSY
3862600-5  ,  GEARBOX ASSY
3862600-4  ,  GEARBOX ASSY
3862600-3  ,  GEARBOX ASSY
3862600-2  ,  GEARBOX ASSY
3862600-10  ,  GEARBOX ASSY
3862600-1  ,  GEARBOX ASSY
70721374-1  ,  GEAR ASSEMBLY, STARTER
3860798-4  ,  CLUTCH ASSY START
3860798-3  ,  CLUTCH ASSY START
3860798-2  ,  CLUTCH ASSY START
3860798-1  ,  CLUTCH ASSY START</t>
  </si>
  <si>
    <t>3610945-1</t>
  </si>
  <si>
    <t>CLUTCH, ONE WAY</t>
  </si>
  <si>
    <t>PHX 36-280/300, PHX 131-9</t>
  </si>
  <si>
    <t>Scott Youmans (small APU)</t>
  </si>
  <si>
    <t>Tim O'Brien, Brad Volkman, Greg Geyer
Paul Talbert</t>
  </si>
  <si>
    <t>Formsprag P.N. CL42588
Drawings to be reviewed by Engineering</t>
  </si>
  <si>
    <t xml:space="preserve">Material
-
Special Process
-
Functional test 
1) Disengagement &amp; engagement speed test
2) Basic torque Cycle life test
3) Clutch life capacity test-50000 Cycle
Dimension
Not Fully defined Drawing
</t>
  </si>
  <si>
    <t>3610945-1_AIR FRANCE_Class I_NONE_Class II_NONE
3800278-4_DELTA AIR LINES INC_Class I_NON-STD NOTIFIC_Class II_NON-STD NOTIFIC
3860864-1_US AIRWAYS_Class I_APPROVAL_Class II_APPROVAL
3800708-1_AIRBUS OPERATIONS GMBH_Class I_APPROVAL_Class II_APPROVAL
70720725-1_LEARJET INC_Class I_APPROVAL_Class II_NOTIFICATION
70722227-2_C SERIES AIRCRAFT LTD PARTNERSHIP_Class I_APPROVAL_Class II_CONCURRENCE
70722227-1_BOMBARDIER INC_Class I_APPROVAL_Class II_CONCURRENCE
70720725-1_LEARJET INC_Class I_APPROVAL_Class II_NOTIFICATION
70722227-2_C SERIES AIRCRAFT LTD PARTNERSHIP_Class I_APPROVAL_Class II_CONCURRENCE
70722227-1_BOMBARDIER INC_Class I_APPROVAL_Class II_CONCURRENCE</t>
  </si>
  <si>
    <t xml:space="preserve">3805025-3  ,  GEARBOX ASSY GTRB
3805025-2  ,  GEARBOX AY GTRB ENG
3805025-1  ,  GEARBOX AY GTRB ENG
3805036-1  ,  GEARBOX ASSEMBLY ACESSORY DRIVE
3805009-1  ,  GEARBOX ASSY
3805025-4  ,  GEARBOX ASSEMBLY GAS TURBINE ENGINE
3862841-302  ,  GEARBOX AY GTRB ENG
3862841-301  ,  GEARBOX AY GTRB ENG
3800044-2  ,  ENGINE GAS TURB
3800102-4  ,  ENGINE ASSEMBLY GAS TURBINE SHAFT POWER
3800102-3  ,  ENGINE ASSEMBLY GAS TURBINE SHAFT POWER
3800102-2  ,  ENGINE ASSEMBLY GAS TURBINE SHAFT POWER
3805043-3  ,  GEARBOX ASSEMBLY
3805000-8  ,  GEARBOX AY ACCESS DR
3805000-6  ,  GEARBOX AY ACCESS DR
3805000-3  ,  GEARBOX AY ACCESS DR
3805000-1  ,  GEARBOX AY ACCESS DR
3862076-7  ,  GEARBOX ASSY GTRB EN
3862076-6  ,  GEARBOX ASSY GTRB
3862076-5  ,  GEARBOX ASSY GTRB
WT3800303-2  ,  DUMMY PART
WT3800303-1  ,  DUMMY PART
3805058-2  ,  GEARBOX ASSEMBLY, ACCESSORY DRIVE
3805058-1  ,  GEARBOX ASSEMBLY, ACCESSORY DRIVE
3805043-2  ,  GEARBOX ASSEMBLY ACCESSORY DRIVE
3805043-1  ,  GEARBOX ASSEMBLY ACCESSORY DRIVE
3800044-3  ,  ENGINE ASSY
3862215-6  ,  GEARBOX AY GTRB ENG
3862215-5  ,  GEARBOX AY GTRB ENG
3862215-4  ,  GEARBOX AY GTRB ENG
3862215-3  ,  GEARBOX AY GTRB ENG
3862215-2  ,  GEARBOX AY GTRB ENG
3862215-1  ,  GEARBOX AY GTRB ENG
3805063-1  ,  GEARBOX AY ACCESS DR
3805058-3  ,  GEARBOX ASSEMBLY ACCESSORY DRIVE
3805020-302  ,  GEARBOX ASSY
3805020-301  ,  GEARBOX ASSY
3862300-5  ,  GEARBOX ASSY
3862300-4  ,  GEARBOX ASSY
3862300-3  ,  GEARBOX ASSY
3862300-2  ,  GEARBOX ASSY
3862300-1  ,  GEARBOX ASSY
3805000-22  ,  GEARBOX ASSEMBLY ACCESSORY DRIVE
3805000-21  ,  GEARBOX ASSEMBLY ACCESSORY DRIVE
3805000-18  ,  GEARBOX ASSEMBLY ACCESSORY DRIVE
3805000-17  ,  GEARBOX ASSEMBLY ACCESSORY DRIVE
3805000-13  ,  GEARBOX ASSEMBLY ACCESSORY DRIVE
3805000-10  ,  GEARBOX ASSEMBLY ACCESSORY DRIVE
3800102-1  ,  ENGINE GAS TURB
3862076-4  ,  GEARBOX ASSY GTRB
3862076-3  ,  GEARBOX ASSY GTRB
3862076-2  ,  GEARBOX ASSEMBLY GAS TURBINE ENGINE
3862076-1  ,  GEARBOX ASSY GTRB
</t>
  </si>
  <si>
    <t>3860104-1</t>
  </si>
  <si>
    <t>CLUTCH POS ONE WAY</t>
  </si>
  <si>
    <t>Prieve, J, Johnson,
Steve Scott, Jim (Norm) Hahn, J pacione, 
R Mahar,
Todd Wolownik</t>
  </si>
  <si>
    <t>Formsprag P.N. CL42640
Drawings to be reviewed by Engineering</t>
  </si>
  <si>
    <t xml:space="preserve">Material
-
Special Process
-
Functional test 
1) Disengagement &amp; engagement speed test
2) Basic torque Cycle life test
3) Clutch life capacity test-50000 Cycle
Dimension
Not Fully defined Drawing
Drawing no reviewed for legibility
for honeywell engine Engineering internal use only
</t>
  </si>
  <si>
    <t>3800470-7_BOEING CO_Class I_CONCURRENCE_Class II_CONCURRENCE
3800470-5_BOEING CO_Class I_CONCURRENCE_Class II_CONCURRENCE
3800470-2_BOEING CO_Class I_CONCURRENCE_Class II_CONCURRENCE
3800470-1_BOEING CO_Class I_APPROVAL_Class II_NOTIFICATION
3800470-3_BOEING CO_Class I_CONCURRENCE_Class II_CONCURRENCE
3800470-12_BOEING CO_Class I_APPROVAL_Class II_CONCURRENCE
3800470-8_BOEING CO_Class I_APPROVAL_Class II_CONCURRENCE
3800470-6_BOEING CO_Class I_CONCURRENCE_Class II_CONCURRENCE
3800076-9_SHINTOA CORP_Class I_NONE_Class II_NONE</t>
  </si>
  <si>
    <t>3805007-1  ,  GEARBOX ASSY
3805013-2  ,  GEARBOX AY ACCESS DR
3805013-1  ,  GEARBOX AY ACCESS DR
3804001-1  ,  GEARBOX ASSY
3804001-2  ,  GEARBOX ASSY
3862400-1  ,  GEARBOX ASSEMBLY
3800087-2  ,  ENGINE ASSY
3800063-6  ,  ENGINE ASSY GAS TURB
3800063-5  ,  ENGINE ASSY GAS TURB
3800063-2  ,  ENGINE ASSY GAS TURB
3800063-1  ,  ENGINE ASSY GAS TURB
3800051-3  ,  ENGINE ASSY
3800051-2  ,  ENGINE GAS TURB
3860198-3  ,  CLUTCH AND SFT ASSY
3860198-2  ,  CLUTCH AND SFT ASSY
3860198-1  ,  CLUTCH AND SFT ASSY
3805015-8  ,  GEARBOX AY ACCESS DR
3805015-7  ,  GEARBOX AY ACCESS DR
3805015-5  ,  GEARBOX AY ACCESS DR
3805015-4  ,  GEARBOX AY ACCESS DR
3805015-3  ,  GEARBOX AY ACCESS DR
3805015-23  ,  GEARBOX ASSY
3805015-22  ,  GEARBOX AY ACCESS DR
3805015-21  ,  GEARBOX AY ACCESS DR
3805015-19  ,  GEARBOX AY ACCESS DR
3805015-18  ,  GEARBOX AY ACCESS DR
3805015-16  ,  GEARBOX AY ACCESS DR
3805015-15  ,  GEARBOX AY ACCESS DR
3805015-14  ,  GEARBOX AY ACCESS DR
3805015-11  ,  GEARBOX AY ACCESS DR
3805015-10  ,  GEARBOX AY ACCESS DR
3800207-2  ,  ENGINE ASSY
3800117-2  ,  ENGINE ASSY
3800117-1  ,  ENGINE ASSY</t>
  </si>
  <si>
    <t>3860104-2</t>
  </si>
  <si>
    <t>Prieve, J, Johnson,Steve Scott, Jim (Norm) Hahn, J pacione, R Mahar, Todd Wolownik</t>
  </si>
  <si>
    <t>Formsprag P.N. CL42641 
Drawings to be reviewed by Engineering</t>
  </si>
  <si>
    <t>3505755-2  ,  STARTER ASSEMBLY ENGINE, AIR TURBINE
MK63508744-2  ,  MODIFICATION KIT, AIR TURBINE STARTER
MK63508744-1  ,  MODIFICATION KIT, AIR TURBINE STARTER
3505975-2  ,  STARTER ASSEMBLY, ENGINE, AIR TURBINE
3505301-10  ,  STARTER ASSY, ENGINE, AIR TURBINE</t>
  </si>
  <si>
    <t>63508261-1</t>
  </si>
  <si>
    <t>TMP ATS18-10A, TMP BLACKHAWK UH60, TMP S92</t>
  </si>
  <si>
    <t>Formsprag P.N. CL42588 &amp; CL42496 
Drawings to be reviewed by Engineering</t>
  </si>
  <si>
    <t xml:space="preserve">Material
-
Special Process
-
Functional test 
-
Dimension
Not Fully defined Drawing
</t>
  </si>
  <si>
    <t>3505974-2_SIKORSKY AIRCRAFT_Class I_APPROVAL_Class II_CONCURRENCE
3505300-10_AERO PRECISION_Class I_NONE_Class II_NONE</t>
  </si>
  <si>
    <t>COUPLING</t>
  </si>
  <si>
    <t>KENYON BRUCE M,
Phil King</t>
  </si>
  <si>
    <t>9E991.c</t>
  </si>
  <si>
    <t xml:space="preserve">Material 
Note : 201  Fabric reforced silicone elastomer . 8 plies total
Note : 202 Reinforcing rings to be corrision resistant steel.
Substantiation Test :
Note : 601 
B. Operating Pressure differential across coupling: 18 Psig Max
E Fire proof as per FAA advisory circular AC33.17-1
Metallurgical Test Requirement
NONE
Functional Test Instruction
FAIR and fit check. FAR33.17 Fire Prevention Test
Source : 1 
ASL3038292-4
KIRKHILL RUBBER CO.
Cage Code: 
Supplier P/N# C-4483-4
</t>
  </si>
  <si>
    <t>LH30330-01  ,  GEARBOX ACCESS
LHE11414-01  ,  MODULE ASSY GRBX
LHE11390-01  ,  MODULE ASSY GRBX
LH91016-02  ,  COLLAR SWAGE
LH91016-01  ,  PULLER KIT COV
LH30003-02  ,  GEARBOX ACCESS DR
LH30003-01  ,  GEARBOX ACCESS DR
LH11229-02  ,  GEARBOX ACCESS DR
LH30480-01  ,  PARTS KIT, CTS800-4N, ROLLS-ROYCE
LH30478-01  ,  PARTS KIT, CTS800-4K, ROLLS-ROYCE
LH10720-04  ,  GEARBOX ACCESS DR
LH10720-03  ,  GEARBOX ACCESS DR
LH10720-02  ,  GEARBOX ACCESS DR
LH10720-01  ,  GEARBOX ACCESS DR
LH11368-01  ,  PARTS KIT CTS800-4N
LH30330-08  ,  GEARBOX, ACCESSORY DRIVE TURBINE ENGINE - MODULE
LH30330-03  ,  GEARBOX ACCESS DR
LH30330-02  ,  ACCY GEARBOX MOD
LH10002-01  ,  MODULE ASSY GRBX
LH30476-01  ,  PARTS KIT, CTS800-4A, ROLLS-ROYCE
LH30218-01  ,  GEARBOS MODULE ASSY
LHE12131-01  ,  GEARBOX ASSY ACCESS
LHE11630-04  ,  MODULE ASSY GRBX
LHE11630-03  ,  MODULE ASSY GRBX
LHE11630-02  ,  MODULE ASSY GRBX
LHE11630-01  ,  MODULE ASSY GRBX</t>
  </si>
  <si>
    <t>LH90078-01</t>
  </si>
  <si>
    <t>COUPLING, CLAMP</t>
  </si>
  <si>
    <t>PHX T800</t>
  </si>
  <si>
    <t>Dwight Bozarth</t>
  </si>
  <si>
    <t>Victor Reyes, Paul Talbert</t>
  </si>
  <si>
    <t>Voss Catalgue item no. VC1261-434
Engineering to verify supplier drawing</t>
  </si>
  <si>
    <t>Material : 
1) Band : MIL-S-5059 (301 Half Hard)
2)Nut: A286 as per AMS5731 or AMS5734
3)Retainer : CRES-321 As per AMS 5510
4)T-Bolt : A286 as per AMS5732
5)Latch : CRES-301 as per MIL-S5009
Special  Process:
1) Weld as per MIL-W6858 CL: A &amp; B
Dimension
Not fully defined drawing</t>
  </si>
  <si>
    <t>927331-4  ,  REFRIGERATION UNIT ASSY, AIRCRAFT
927331-2  ,  REFR UNIT ASSY</t>
  </si>
  <si>
    <t>234-015-9007</t>
  </si>
  <si>
    <t>Daniel Dunning</t>
  </si>
  <si>
    <t>Bob Nims</t>
  </si>
  <si>
    <t>12 J36 type Hydraflow coupling ( Variable cavity), Awaiting response from alternate Suppliers</t>
  </si>
  <si>
    <t xml:space="preserve">Material
Nut: Al alloy 2014-T6 as per QQ-A-367
Body: Al alloy 2014-T6 as per QQ-A-367
Washer: Al alloy 2024-T6 as per QQ-A-225/6
Retainer: Al alloy 2024-T6 as per QQ-A-225/6
Special Process:
1)Nut: Grey Anodize asper MIL-A-8624  or TY:II
2)Body: Grey Anodize asper MIL-A-8624  or TY:II
3)Washer: Clear Anodize asper MIL-A-8625  or Black Anodize as per MIL-A-8624 TY:II
4)Retainer: Washer: Clear Anodize asper MIL-A-8625  or Black Anodize as perMIL-A-8624 TY:II
5)Dry Flim lubricant per MIL-L-8937 or AS5272
Dimension
Not fully defined drawing </t>
  </si>
  <si>
    <t>927330-4_LEONARDO SPA AIRCRAFT_Class I_APPROVAL_Class II_APPROVAL</t>
  </si>
  <si>
    <t>2201226-4  ,  REFR UNIT ASSY
2201226-3  ,  REFR UNIT ASSY
2201226-2  ,  REFR UNIT ASSY
2201226-1  ,  REFR UNIT ASSY
927331-4  ,  REFRIGERATION UNIT ASSY, AIRCRAFT
927331-2  ,  REFR UNIT ASSY
927526-17  ,  REFR UNIT ASSY
927526-16  ,  REFR UNIT ASSY
927526-15  ,  REFR UNIT ASSY</t>
  </si>
  <si>
    <t>234-015-9010</t>
  </si>
  <si>
    <t xml:space="preserve">67000127-1  ,  AIR SEPARATION UNIT ASSEMBLY
67000061-4  ,  HEAT EXCHANGER ASSEMBLY, CSAS, LEFT SIDE
67041179-00  ,  INTERCONNECTING DUCT INSTALLATION, PRECOOLER INLET, RIGHT SIDE
67041178-00  ,  INTERCONNECTING DUCT INSTALLATION, COMPRESSOR OUTLET, RIGHT SIDE
67041177-00  ,  INTERCONNECTING DUCT INSTALLATION, COMPRESSOR INLET, RIGHT SIDE
67041176-00  ,  INTERCONNECTING DUCT INSTALLATION, PRECOOLER INLET, LEFT SIDE
67041175-00  ,  INTERCONNECTING DUCT INSTALLATION, COMPRESSOR OUTLET, LEFT SIDE
67041174-00  ,  INTERCONNECTING DUCT INSTALLATION, COMPRESSOR INLET, LEFT SIDE
67041173-00  ,  CSAS BLEED DUCT INSTALLATION, RIGHT SIDE
67041172-00  ,  CSAS BLEED DUCT INSTALLATION, RIGHT SIDE
67041170-00  ,  CSAS BLEED DUCT INSTALLATION, LEFT SIDE
67041169-00  ,  CSAS BLEED DUCT INSTALLATION, LEFT SIDE
67000079-3  ,  HEAT EXCHANGER ASSEMBLY, CSAS, RIGHT SIDE
67000059-5  ,  TURBOCOMPRESSOR ASSEMBLY, CSAS, LEFT SIDE
67041173-01  ,  CSAS BLEED DUCT INSTALLATION, RIGHT SIDE
67041170-01  ,  CSAS BLEED DUCT INSTALLATION, LEFT SIDE
67000125-1  ,  THERMAL CONTROL UNIT ASSEMBLY, NGS
67000125-1  ,  THERMAL CONTROL UNIT ASSEMBLY, NGS
67000125-1  ,  THERMAL CONTROL UNIT ASSEMBLY, NGS
67000125-1  ,  THERMAL CONTROL UNIT ASSEMBLY, NGS
67000081-4  ,  TURBOCOMPRESSOR ASSEMBLY, CSAS, RIGHT SIDE
</t>
  </si>
  <si>
    <t>234-056-8001</t>
  </si>
  <si>
    <t>COUPLING ASSEMBLY</t>
  </si>
  <si>
    <t>Adel Catalogue item no. W991M282A32D
Engineering to verify Supplier drawing</t>
  </si>
  <si>
    <t xml:space="preserve">Material
Body :  Al alloy 2024-T4 or T6 as per AMS-QQ-A-225/6
Sleeve : Al alloy 2024-T4 or T6 as per AMS-QQ-A-225/6
Latch : CRES-300
HINGE Spring : CRES-300 or 17-7PH as per 5528
Bonding Device : Beryllium Copper or CRES-301 as per QQ-S-766
Hinge Pin : CRES-300
Special Process
Body :  Anodize as per MIL-A-8625
Sleeve : Anodize as per MIL-A-8625
Latch : Passivate as per AMS2700
HINGE Spring : Sliver or Tin Plated
Hinge Pin :Passivate as per AMS2700
Functional Test
Operating pressure: 125 psig Max
Proof Pressure test : 250 Psig
Brust Pressure test : 375 Psig
Dimension
Not fully defined drawing </t>
  </si>
  <si>
    <t>67000126-1_BOEING COMMERCIAL AIRPLANES_Class I_APPROVAL_Class II_APPROVAL
67000060-00_SINGAPORE AIRLINES LTD_Class I_APPROVAL_Class II_NONE
67041178-00_AIRBUS OPERATIONS GMBH_Class I_APPROVAL_Class II_APPROVAL
67000124-1_BOEING COMMERCIAL AIRPLANES_Class I_APPROVAL_Class II_CONCURRENCE</t>
  </si>
  <si>
    <t>67041179-00  ,  INTERCONNECTING DUCT INSTALLATION, PRECOOLER INLET, RIGHT SIDE
67041177-00  ,  INTERCONNECTING DUCT INSTALLATION, COMPRESSOR INLET, RIGHT SIDE
67041176-00  ,  INTERCONNECTING DUCT INSTALLATION, PRECOOLER INLET, LEFT SIDE
67041174-00  ,  INTERCONNECTING DUCT INSTALLATION, COMPRESSOR INLET, LEFT SIDE
67041173-00  ,  CSAS BLEED DUCT INSTALLATION, RIGHT SIDE
67041172-00  ,  CSAS BLEED DUCT INSTALLATION, RIGHT SIDE
67041171-00  ,  CSAS BLEED DUCT INSTALLATION, RIGHT SIDE
67041170-00  ,  CSAS BLEED DUCT INSTALLATION, LEFT SIDE
67041169-00  ,  CSAS BLEED DUCT INSTALLATION, LEFT SIDE
67041167-00  ,  CSAS BLEED DUCT INSTALLATION, LEFT SIDE
67000059-5  ,  TURBOCOMPRESSOR ASSEMBLY, CSAS, LEFT SIDE
67041173-01  ,  CSAS BLEED DUCT INSTALLATION, RIGHT SIDE
67041171-01  ,  CSAS BLEED DUCT INSTALLATION, RIGHT SIDE
67041170-01  ,  CSAS BLEED DUCT INSTALLATION, LEFT SIDE
67000125-1  ,  THERMAL CONTROL UNIT ASSEMBLY, NGS
67000081-4  ,  TURBOCOMPRESSOR ASSEMBLY, CSAS, RIGHT SIDE</t>
  </si>
  <si>
    <t>234-056-8004</t>
  </si>
  <si>
    <t>Adel Catalogue item no. W991M282A40D
Engineering to verify Supplier drawing</t>
  </si>
  <si>
    <t>67000124-1_BOEING COMMERCIAL AIRPLANES_Class I_APPROVAL_Class II_CONCURRENCE</t>
  </si>
  <si>
    <t>67041179-00  ,  INTERCONNECTING DUCT INSTALLATION, PRECOOLER INLET, RIGHT SIDE
67041176-00  ,  INTERCONNECTING DUCT INSTALLATION, PRECOOLER INLET, LEFT SIDE
67000125-1  ,  THERMAL CONTROL UNIT ASSEMBLY, NGS</t>
  </si>
  <si>
    <t>234-056-8006</t>
  </si>
  <si>
    <t>Adel Catalogue item no. W991M282A48D
Engineering to verify Supplier drawing</t>
  </si>
  <si>
    <t>5849661-2  ,  THERMAL CONTROL UNIT ASSEMBLY, NGS
5849661-1  ,  THERMAL CONTROL UNIT ASSEMBLY, NGS
5849641-5  ,  THERMAL CONTROL UNIT ASSEMBLY, NGS
5849641-4  ,  THERMAL CONTROL UNIT ASSEMBLY, NGS
5849641-3  ,  THERMAL CONTROL UNIT ASSEMBLY, NGS
5849641-2  ,  THERMAL CONTROL UNIT ASSY, NGS
5849641-1  ,  THERMAL CONTROL UNIT ASSY, NGS
5849691-1  ,  ENVIRONMENTAL CONTROL UNIT, ASSEMBLY, INSTRUMENTED
2215181-1  ,  CONTROL ASSY
67000051-1  ,  AIR SEPARATION UNIT ASSY, NGS
5849621-1  ,  AIR SEPARATION UNIT ASSY, NGS
67000051-2  ,  AIR SEPARATION UNIT ASSY, NGS
5849341-1  ,  ASSEMBLY, COOLING UNIT, AIR CONDITIONING
67000045-2  ,  THERMAL CONTROL UNIT ASSEMBLY, NGS
5849591-2  ,  AIR SEPARATION UNIT ASSY, NGS
5849591-1  ,  AIR SEPARATION UNIT ASSY, NGS
5849591-4  ,  AIR SEPARATION UNIT ASSY, NGS
5849591-3  ,  AIR SEPARATION UNIT ASSY, NGS
5848750-1  ,  INSUL KIT
5849301-1  ,  AIR SEPARATION UNIT, ASSEMBLY
5849621-3  ,  AIR SEPARATION UNIT ASSY, NGS
2340555-1  ,  RMV SYSTEM ASSY
5848910-1  ,  INSTALLATION KIT, THERMAL CONTROL SYSTEM, 777
5849621-5  ,  AIR SEPARATION UNIT ASSY, NGS
5849121-1  ,  ASSY, AIR CONDITIONING UNIT
67000091-2  ,  AIR SEPARATION UNIT, NGS, ASSEMBLY
2340747-1  ,  REMOVAL SS ASSY
5849621-2  ,  AIR SEPARATION UNIT ASSY, NGS
67000091-1  ,  AIR SEPARATION UNIT, NGS, ASSEMBLY
2215081-6  ,  ENVIRONMENTAL CONTROL UNIT, ASSEMBLY
2215081-5  ,  CONTROL ASSY
2215081-4  ,  ENVIRONMENTAL
2215081-3  ,  ENVIRONMENTAL
2215081-2  ,  CONTROL ASSY
2215081-1  ,  CONTROL ASSY
5849591-5  ,  AIR SEPARATION UNIT ASSY, NGS
67000089-1  ,  THERMAL CONTROL UNIT ASSEMBLY, NGS
5849621-4  ,  AIR SEPARATION UNIT ASSY, NGS
67000053-2  ,  THERMAL CONTROL UNIT ASSY, NGS
67000053-1  ,  THERMAL CONTROL UNIT ASSY, NGS
67000045-3  ,  THERMAL CONTROL UNIT ASSY, NGS
2203881-5  ,  REFRIGERATION UNIT ASSY, AIRCRAFT
2203881-3  ,  REFRIGERATION UNIT ASSY, AIRCRAFT
2203881-2  ,  REFR UNIT ASSY
2203881-1  ,  REFR UNIT ASSY
67000045-1  ,  THERMAL CONTROL UNIT ASSEMBLY, NGS
5848581-2  ,  ENVIRONMENTAL
5848581-1  ,  ENVIRONMENTAL CONTROLL ASSY</t>
  </si>
  <si>
    <t>234-056-9002</t>
  </si>
  <si>
    <t>LC685 type Hydraflow coupling ( Fixed cavity, clam-shell type), Awaiting response from alternate Suppliers</t>
  </si>
  <si>
    <t>234-056-9002_BOEING COMMERCIAL AIRPLANES_Class I_APPROVAL_Class II_NOTIFICATION
5849660-1_BOEING COMMERCIAL AIRPLANES_Class I_APPROVAL_Class II_NOTIFICATION
5849310-1_BOEING COMMERCIAL AIRPLANES_Class I_APPROVAL_Class II_NOTIFICATION
67000050-1_BOEING COMMERCIAL AIRPLANES_Class I_APPROVAL_Class II_NOTIFICATION
5849620-1_BOEING COMMERCIAL AIRPLANES_Class I_APPROVAL_Class II_NOTIFICATION
67000090-1_BOEING COMMERCIAL AIRPLANES_Class I_APPROVAL_Class II_NOTIFICATION
2215080-3_GULFSTREAM AEROSPACE CORP_Class I_APPROVAL_Class II_CONCURRENCE
5849300-1_BOEING COMMERCIAL AIRPLANES_Class I_APPROVAL_Class II_NOTIFICATION
67000088-1_BOEING COMMERCIAL AIRPLANES_Class I_APPROVAL_Class II_NOTIFICATION
67000052-1_BOEING COMMERCIAL AIRPLANES_Class I_APPROVAL_Class II_NOTIFICATION</t>
  </si>
  <si>
    <t>5849301-1  ,  AIR SEPARATION UNIT, ASSEMBLY
67400001-3  ,  AIR CYCLE MACHINE ASSEMBLY
67400001-2  ,  AIR CYCLE MACHINE ASSEMBLY
67400001-4  ,  AIR CYCLE MACHINE ASSEMBLY
67400001-1  ,  AIR CYCLE MACHINE ASSEMBLY
67000089-1  ,  THERMAL CONTROL UNIT ASSEMBLY, NGS
5848581-2  ,  ENVIRONMENTAL
5848581-1  ,  ENVIRONMENTAL CONTROLL ASSY</t>
  </si>
  <si>
    <t>234-056-9008</t>
  </si>
  <si>
    <t>Adel Catalogue item no. W991-8DE
Engineering to verify Supplier drawing</t>
  </si>
  <si>
    <t>Dimension: Not fully defined
Materials:
Body: Al aly 2024-T4 or T6 or T851 or T8510 or T8511 per AMS/QQ-A-225/6
Sleeve: Al aly 2024-T4 or T6 or T851 or T8510 or T8511 per AMS/QQ-A-225/6
Latch: 300 CRES
Hinge Spring: 300 CRES or 17-7PH CRES AMS5528
Bonding device: Beryllium copper or 301 CRES QQ-S-766
Hinge PIN: 301 CRES
Special Process:
Body: Anodize per MIL-A-8625
Sleeve: Anodize per MIL-A-8625
Latch&amp;Hinge Springs: Passivate per AMS2700 or electropolish or Ion Vapor deposited aluminum
Bonding Device: Silver or Tin Plated or Ion vapor deposited aluminum or no ion vapor deposit on berrylium copper wire. use Tin plating per MIL-T-10727
Hinge Pin: Passivate per AMS2700 or electropolish or ion vapor deposited aluminum
Functional test: 
Operating Pressure: 125 PSIG Max
Proof Pressure: 250 PSIG Min
Burst Pressure: 375 PSIG Min
FTR:yes
STR:No
MTR:No</t>
  </si>
  <si>
    <t>67000088-1_BOEING COMMERCIAL AIRPLANES_Class I_APPROVAL_Class II_NOTIFICATION</t>
  </si>
  <si>
    <t>5849341-1  ,  ASSEMBLY, COOLING UNIT, AIR CONDITIONING
5849121-1  ,  ASSY, AIR CONDITIONING UNIT
2203881-6  ,  Refrigeration Unit Assy, Aircraft
2203881-4  ,  REFRIGERATION UNIT ASSY, AIRCRAFT</t>
  </si>
  <si>
    <t>234-056-9009</t>
  </si>
  <si>
    <t>234-056-9009_BOEING CO_Class I_CONCURRENCE_Class II_CONCURRENCE</t>
  </si>
  <si>
    <t xml:space="preserve">5849341-1 ,  ASSEMBLY, COOLING UNIT, AIR CONDITIONING
5849121-1 ,  ASSY, AIR CONDITIONING UNIT
</t>
  </si>
  <si>
    <t>234-056-9010</t>
  </si>
  <si>
    <t>COUPLING ASSY</t>
  </si>
  <si>
    <t>Adel Catalogue item no. W991-72DE
Engineering to verify Supplier drawing</t>
  </si>
  <si>
    <t>Dimension: Not fully defined
Materials:
Body: Al aly 2024-T4 or T6 or T851 or T8510 or T8511 per AMS/QQ-A-225/6
Sleeve: Al aly 2024-T4 or T6 or T851 or T8510 or T8511 per AMS/QQ-A-225/6
Latch: 300 CRES
Hinge Spring: 300 CRES or 17-7PH CRES AMS5528
Bonding device: Beryllium copper or 301 CRES QQ-S-766
Hinge PIN: 301 CRES
Special Process:
Body: Anodize per MIL-A-8625
Sleeve: Anodize per MIL-A-8625
Latch&amp;Hinge Springs: Passivate per AMS2700 or electropolish or Ion Vapor deposited aluminum
Bonding Device: Silver or Tin Plated or Ion vapor deposited aluminum or no ion vapor deposit on berrylium copper wire. use Tin plating per MIL-T-10727
Hinge Pin: Passivate per AMS2700 or electropolish or ion vapor deposited aluminum
Functional test: 
Operating Pressure: 10 PSIG Max
Proof Pressure: 20 PSIG Min
Burst Pressure: 30 PSIG Min
FTR:yes
STR:No
MTR:No</t>
  </si>
  <si>
    <t xml:space="preserve">5849621-1 ,  AIR SEPARATION UNIT ASSY, NGS
67000051-2 ,  AIR SEPARATION UNIT ASSY, NGS
5849591-2 ,  AIR SEPARATION UNIT ASSY, NGS
5849591-1 ,  AIR SEPARATION UNIT ASSY, NGS
5849591-4 ,  AIR SEPARATION UNIT ASSY, NGS
5849591-3 ,  AIR SEPARATION UNIT ASSY, NGS
5849621-3 ,  AIR SEPARATION UNIT ASSY, NGS
5849621-5 ,  AIR SEPARATION UNIT ASSY, NGS
67000091-2 ,  AIR SEPARATION UNIT, NGS, ASSEMBLY
5849621-2 ,  AIR SEPARATION UNIT ASSY, NGS
67000091-1 ,  AIR SEPARATION UNIT, NGS, ASSEMBLY
5849591-5 ,  AIR SEPARATION UNIT ASSY, NGS
5849621-4 ,  AIR SEPARATION UNIT ASSY, NGS
</t>
  </si>
  <si>
    <t>234-056-9011</t>
  </si>
  <si>
    <t>Adel Catalogue item no. W991-12DE
Engineering to verify Supplier drawing</t>
  </si>
  <si>
    <t>5849620-1_BOEING COMMERCIAL AIRPLANES_Class I_APPROVAL_Class II_NOTIFICATION
67000090-1_BOEING COMMERCIAL AIRPLANES_Class I_APPROVAL_Class II_NOTIFICATION
5849300-1_BOEING COMMERCIAL AIRPLANES_Class I_APPROVAL_Class II_NOTIFICATION</t>
  </si>
  <si>
    <t xml:space="preserve">67000033-10 ,  AIR GENERATION SYSTEM ASSEMBLY, RH
67000033-5 ,  AIR GENERATION SYSTEM ASSEMBLY, RH
67000033-3 ,  AIR GENERATION SYSTEM ASSEMBLY, RH, FTI
67000031-3 ,  AIR GENERATION SYSTEM ASSEMBLY, LH
67000031-12 ,  AIR GENERATION SYSTEM ASSEMBLY, LH
67000031-7 ,  AIR GENERATION SYSTEM ASSEMBLY, LH
67000031-5 ,  AIR GENERATION SYSTEM ASSEMBLY, LH, MSN3
67000033-9 ,  AIR GENERATION SYSTEM ASSEMBLY, RH
67000033-8 ,  AIR GENERATION SYSTEM ASSEMBLY, RH -1000 FTI (MSN59)
67000033-6 ,  AIR GENERATION SYSTEM ASSEMBLY, RH
67000033-11 ,  AIR GENERATION SYSTEM ASSEMBLY, RH
67000031-8 ,  AIR GENERATION SYSTEM ASSEMBLY, LH
67000031-13 ,  AIR GENERATION SYSTEM ASSEMBLY, LH
67000031-10 ,  AIR GENERATION SYSTEM ASSEMBLY, LH -1000 FTI (MSN71)
67000031-4 ,  AIR GENERATION SYSTEM ASSEMBLY, LH, FTI
67000033-4 ,  AIR GENERATION SYSTEM ASSEMBLY, RH, MSN4
67000031-6 ,  AIR GENERATION SYSTEM ASSEMBLY, LH, MSN4
67000033-2 ,  AIR GENERATION SYSTEM ASSEMBLY, RH
67000033-7 ,  AIR GENERATION SYSTEM ASSEMBLY, RH
67000033-1 ,  AIR GENERATION SYSTEM ASSEMBLY, RH
67000031-9 ,  AIR GENERATION SYSTEM ASSEMBLY, LH
67000031-2 ,  AIR GENERATION SYSTEM ASSEMBLY, LH
67000031-11 ,  AIR GENERATION SYSTEM ASSEMBLY, LH
</t>
  </si>
  <si>
    <t>234-023-9008</t>
  </si>
  <si>
    <t>COUPLING, DUCT</t>
  </si>
  <si>
    <t>Peri seals, Awaiting response from alternate Suppliers</t>
  </si>
  <si>
    <t>Material:
CRES -321/347 as per AISI 321/347 
Functional test
1) Proof pressure test at 225 Psig
2) Brust Pressure test at 300 Psig
Dimension :
Not fully defined drawing</t>
  </si>
  <si>
    <t xml:space="preserve">67000033-10 ,  AIR GENERATION SYSTEM ASSEMBLY, RH
67000033-5 ,  AIR GENERATION SYSTEM ASSEMBLY, RH
67000033-12 ,  AIR GENERATION SYSTEM ASSEMBLY, RH
67000033-3 ,  AIR GENERATION SYSTEM ASSEMBLY, RH, FTI
67000031-3 ,  AIR GENERATION SYSTEM ASSEMBLY, LH
67000031-12 ,  AIR GENERATION SYSTEM ASSEMBLY, LH
67000031-7 ,  AIR GENERATION SYSTEM ASSEMBLY, LH
67000031-5 ,  AIR GENERATION SYSTEM ASSEMBLY, LH, MSN3
67000033-9 ,  AIR GENERATION SYSTEM ASSEMBLY, RH
67000033-8 ,  AIR GENERATION SYSTEM ASSEMBLY, RH -1000 FTI (MSN59)
67000033-6 ,  AIR GENERATION SYSTEM ASSEMBLY, RH
67000033-11 ,  AIR GENERATION SYSTEM ASSEMBLY, RH
67000031-8 ,  AIR GENERATION SYSTEM ASSEMBLY, LH
67000031-13 ,  AIR GENERATION SYSTEM ASSEMBLY, LH
67000031-10 ,  AIR GENERATION SYSTEM ASSEMBLY, LH -1000 FTI (MSN71)
67000031-4 ,  AIR GENERATION SYSTEM ASSEMBLY, LH, FTI
67000031-14 ,  AIR GENERATION SYSTEM ASSEMBLY, LH
67000033-4 ,  AIR GENERATION SYSTEM ASSEMBLY, RH, MSN4
67000031-6 ,  AIR GENERATION SYSTEM ASSEMBLY, LH, MSN4
67000033-2 ,  AIR GENERATION SYSTEM ASSEMBLY, RH
67000033-7 ,  AIR GENERATION SYSTEM ASSEMBLY, RH
67000033-1 ,  AIR GENERATION SYSTEM ASSEMBLY, RH
67000031-9 ,  AIR GENERATION SYSTEM ASSEMBLY, LH
67000031-2 ,  AIR GENERATION SYSTEM ASSEMBLY, LH
67000031-11 ,  AIR GENERATION SYSTEM ASSEMBLY, LH
</t>
  </si>
  <si>
    <t>234-023-9009</t>
  </si>
  <si>
    <t>Material:
CRES -321/347 as per AISI 321/347 
Functional test
1) Proof pressure test
2) Brust Pressure test
Dimension :
Not fully defined drawing</t>
  </si>
  <si>
    <t xml:space="preserve">67000033-10 ,  AIR GENERATION SYSTEM ASSEMBLY, RH
67041267-02 ,  DUCT INSTALLATION, FLOW INDICATING, RH
67000033-5 ,  AIR GENERATION SYSTEM ASSEMBLY, RH
67000033-12 ,  AIR GENERATION SYSTEM ASSEMBLY, RH
67041266-5C ,  DUCT INSTALLATION, FLOW INDICATING, INSTRUMENTED, LH
67041267-5C ,  DUCT INSTALLATION, FLOW INDICATING, INSTRUMENTED, RH
67000033-3 ,  AIR GENERATION SYSTEM ASSEMBLY, RH, FTI
67000031-3 ,  AIR GENERATION SYSTEM ASSEMBLY, LH
67041266-01 ,  DUCT INSTALLATION, FLOW INDICATING, LH
67041267-5B ,  DUCT INSTALLATION, FLOW INDICATING INSTRUMENTED, RH
67041267-51 ,  DUCT INSTALLATION, FLOW INDICATING, RH
67041267-00 ,  DUCT INSTALLATION, FLOW INDICATING, RH
67041266-5B ,  DUCT INSTALLATION FLOW INDICATING, INSTRUMENTED, LH
67041266-00 ,  DUCT INSTALLATION, FLOW INDICATING, LH
67000031-12 ,  AIR GENERATION SYSTEM ASSEMBLY, LH
67000031-7 ,  AIR GENERATION SYSTEM ASSEMBLY, LH
67000031-5 ,  AIR GENERATION SYSTEM ASSEMBLY, LH, MSN3
67000033-9 ,  AIR GENERATION SYSTEM ASSEMBLY, RH
67000033-8 ,  AIR GENERATION SYSTEM ASSEMBLY, RH -1000 FTI (MSN59)
67000033-6 ,  AIR GENERATION SYSTEM ASSEMBLY, RH
67000033-11 ,  AIR GENERATION SYSTEM ASSEMBLY, RH
67000031-8 ,  AIR GENERATION SYSTEM ASSEMBLY, LH
67000031-13 ,  AIR GENERATION SYSTEM ASSEMBLY, LH
67000031-10 ,  AIR GENERATION SYSTEM ASSEMBLY, LH -1000 FTI (MSN71)
67000031-4 ,  AIR GENERATION SYSTEM ASSEMBLY, LH, FTI
67041267-01 ,  DUCT INSTALLATION, FLOW INDICATING, RH
67000031-14 ,  AIR GENERATION SYSTEM ASSEMBLY, LH
67041266-02 ,  DUCT INSTALLATION, FLOW INDICATING, LH
67000033-4 ,  AIR GENERATION SYSTEM ASSEMBLY, RH, MSN4
67000031-6 ,  AIR GENERATION SYSTEM ASSEMBLY, LH, MSN4
67000033-2 ,  AIR GENERATION SYSTEM ASSEMBLY, RH
67041087-1 ,  PARTS KIT, FLOW INDICATING DUCT
67000033-7 ,  AIR GENERATION SYSTEM ASSEMBLY, RH
67000033-1 ,  AIR GENERATION SYSTEM ASSEMBLY, RH
67000031-9 ,  AIR GENERATION SYSTEM ASSEMBLY, LH
67000031-2 ,  AIR GENERATION SYSTEM ASSEMBLY, LH
67041266-51 ,  DUCT INSTALLATION FLOW INDICATING, LH
67000031-11 ,  AIR GENERATION SYSTEM ASSEMBLY, LH
</t>
  </si>
  <si>
    <t>234-023-9010</t>
  </si>
  <si>
    <t>67041266-01_AIRBUS OPERATIONS GMBH_Class I_APPROVAL_Class II_APPROVAL</t>
  </si>
  <si>
    <t xml:space="preserve">67000033-10 , AIR GENERATION SYSTEM ASSEMBLY, RH
67000033-5 , AIR GENERATION SYSTEM ASSEMBLY, RH
67000033-12 , AIR GENERATION SYSTEM ASSEMBLY, RH
67000033-3 , AIR GENERATION SYSTEM ASSEMBLY, RH, FTI
67000031-3 , AIR GENERATION SYSTEM ASSEMBLY, LH
67000031-12 , AIR GENERATION SYSTEM ASSEMBLY, LH
67000031-7 , AIR GENERATION SYSTEM ASSEMBLY, LH
67000031-5 , AIR GENERATION SYSTEM ASSEMBLY, LH, MSN3
67000033-9 , AIR GENERATION SYSTEM ASSEMBLY, RH
67000033-8 , AIR GENERATION SYSTEM ASSEMBLY, RH -1000 FTI (MSN59)
67000033-6 , AIR GENERATION SYSTEM ASSEMBLY, RH
67000033-11 , AIR GENERATION SYSTEM ASSEMBLY, RH
67000031-8 , AIR GENERATION SYSTEM ASSEMBLY, LH
67000031-13 , AIR GENERATION SYSTEM ASSEMBLY, LH
67000031-10 , AIR GENERATION SYSTEM ASSEMBLY, LH -1000 FTI (MSN71)
67000031-4 , AIR GENERATION SYSTEM ASSEMBLY, LH, FTI
67000031-14 , AIR GENERATION SYSTEM ASSEMBLY, LH
67000033-4 , AIR GENERATION SYSTEM ASSEMBLY, RH, MSN4
67000031-6 , AIR GENERATION SYSTEM ASSEMBLY, LH, MSN4
67000033-2 , AIR GENERATION SYSTEM ASSEMBLY, RH
67000033-7 , AIR GENERATION SYSTEM ASSEMBLY, RH
67000031-9 , AIR GENERATION SYSTEM ASSEMBLY, LH
67000031-11 , AIR GENERATION SYSTEM ASSEMBLY, LH
</t>
  </si>
  <si>
    <t>234-023-9011</t>
  </si>
  <si>
    <t xml:space="preserve">67041267-02 ,  DUCT INSTALLATION, FLOW INDICATING, RH
67041266-01 ,  DUCT INSTALLATION, FLOW INDICATING, LH
67041267-01 ,  DUCT INSTALLATION, FLOW INDICATING, RH
67041266-02 ,  DUCT INSTALLATION, FLOW INDICATING, LH
</t>
  </si>
  <si>
    <t>234-023-9012</t>
  </si>
  <si>
    <t xml:space="preserve">67000023-101 - V-22 (BLOCK C) ENVIRONMENTAL CONTROL UNIT ASSY, INSTRUMENTED
67000023-2 - V-22 ENVIRONMENTAL CONTROL UNIT ASSEMBLY
67000023-2 - V-22 ENVIRONMENTAL CONTROL UNIT ASSEMBLY
67000023-2 - V-22 ENVIRONMENTAL CONTROL UNIT ASSEMBLY
67000023-102 - V-22 ENVIRONMENTAL CONTROL UNIT ASSEMBLY - INSTRUMENTED
67000023-102 - V-22 ENVIRONMENTAL CONTROL UNIT ASSEMBLY - INSTRUMENTED
67000023-102 - V-22 ENVIRONMENTAL CONTROL UNIT ASSEMBLY - INSTRUMENTED
67000023-1 - V-22 ENVIRONMENTAL CONTROL UNIT ASSEMBLY
</t>
  </si>
  <si>
    <t>234-056-9104</t>
  </si>
  <si>
    <t>14J02 type hydraflow coupling,(Fixed Cavity Type With Threadless Clam-Shell Closure). Awaiting reponse from Suppliers making similar product.(Adel regretted)</t>
  </si>
  <si>
    <t xml:space="preserve">Dimensional : Not Fully defined
Material: Body : 303 CRES, ASTM A582 or AMS5640 or AMS5638 or 17-4PH Cres, AMS5643
                    Sleeve : 303 CRES, ASTMA582 or AMS5638 or 302, 304 CRES, ASTM A276 
                    Latch : 300 Series CRES
                    Hinge Spring : 300 Series CRES or 17-4PH CRES, AMS5528
                    Bonding device : Beryllium Copper or 301 CRES, QQ-S-766
                    Hinge Pin : 300 Series CRES
Spl. Process: Body : Passivate in accordance with AMS2700 or Electro Polish
                           Sleeve : Passivate in accordance with AMS2700 or Electro Polish, Apply a thin, uniform coat of dow corning FS3452, Flurosilicone grease over the entire inside diameter surface.
                           Latch &amp; Hinge Springs : Passivate in accordance with AMS2700 or Electro Polish(Option Finish :Ion vapor deposited aluminum)
                          Bonding device : Silver or Tin Plated (Option Finish : Ion vapor deposited aluminum)(No Ion vapor deposit on beryllium copper wire use Tin Plating in accordance with MIL-T-10727)
                          Hinge Pin : Passivate in accordance with AMS2700, or Electro Polish (Option Finish :Ion Vapor deposited aluminum)
FTR: Operating Pressure : 10 PSIG MAX
          Proof Pressure : 20 PSIG MIN
          Burst Pressure : 30 PSIG MIN
MTR: None
STR: None
</t>
  </si>
  <si>
    <t>234-056-9104_DLA AVIATION_Class I_NON-STD NOTIFIC_Class II_NON-STD NOTIFIC
67000022-1_DLA PHILADELPHIA_Class I_APPROVAL_Class II_CONCURRENCE</t>
  </si>
  <si>
    <t>234-601-9101</t>
  </si>
  <si>
    <t>COUPLING, CLAMP, V-BAND</t>
  </si>
  <si>
    <t>PHX VARIOUS, STANDARD PART - VARIOUS</t>
  </si>
  <si>
    <t>Paul Talbert</t>
  </si>
  <si>
    <t>Voss Catalgue item no. VC1745
Engineering to verify supplier drawing</t>
  </si>
  <si>
    <t xml:space="preserve">Dimensional : Not Fully defined
Material: Band   : Nickle Alloy 718
                    Rivet  : 301 Stainless Steel
                    T-Bolt : A286 CRES
Spl. Process: None
FTR: None
MTR: None
STR: None
</t>
  </si>
  <si>
    <t>TUCSON</t>
  </si>
  <si>
    <t>MIL-A-8625</t>
  </si>
  <si>
    <t>ANODIC COATINGS FOR ALUMINUM AND ALUMINUM ALLOYS</t>
  </si>
  <si>
    <t>F AMD 1</t>
  </si>
  <si>
    <t>REDMOND_COMMERCIAL</t>
  </si>
  <si>
    <t>AMS2672</t>
  </si>
  <si>
    <t>Brazing, Aluminum Torch or Furnace</t>
  </si>
  <si>
    <t>AMS2673</t>
  </si>
  <si>
    <t>Brazing, Aluminum and Aluminum Alloys Molten Flux (Dip)</t>
  </si>
  <si>
    <t>303-0032-002</t>
  </si>
  <si>
    <t>PHOENIX</t>
  </si>
  <si>
    <t>EMS52310</t>
  </si>
  <si>
    <t>PRESSURE TESTING</t>
  </si>
  <si>
    <t>WBS5072</t>
  </si>
  <si>
    <t>Orbitally Fusion Arc Welded Tubing Assemblies</t>
  </si>
  <si>
    <t>MIL-R-25897</t>
  </si>
  <si>
    <t>RUBBER, FLUOROCARBON ELASTOMER, HIGH-TEMPERATURE, FLUID RESISTANT</t>
  </si>
  <si>
    <t>E CANC NOTICE 2</t>
  </si>
  <si>
    <t>TEMPE</t>
  </si>
  <si>
    <t>FP5091</t>
  </si>
  <si>
    <t>Coating, Abradable (Aluminum-Polyester Resin) Plasma Sprayed, for Premium Applications</t>
  </si>
  <si>
    <t>VALVE RLF</t>
  </si>
  <si>
    <t>MIL-A-8243</t>
  </si>
  <si>
    <t/>
  </si>
  <si>
    <t>VALVE, BYPASS (LUBE)</t>
  </si>
  <si>
    <t>VALVE, BYPASS (GENERATOR)</t>
  </si>
  <si>
    <t>TORRANCE</t>
  </si>
  <si>
    <t>VALVE, SOLENOID - NORMALLY CLOSED</t>
  </si>
  <si>
    <t>BJ</t>
  </si>
  <si>
    <t>GASKET, ACCESS DOOR, OUTER BYPASS - FORWARD</t>
  </si>
  <si>
    <t>FAA AC33.17-1</t>
  </si>
  <si>
    <t>ENGINE FIRE PROTECTION ADVISORY CIRCULAR</t>
  </si>
  <si>
    <t>AMS2411</t>
  </si>
  <si>
    <t>Plating, Silver for High Temperature Applications</t>
  </si>
  <si>
    <t>SOUTH BEND - FUEL AND ACTUATION</t>
  </si>
  <si>
    <t>ASTM A967</t>
  </si>
  <si>
    <t>Standard Specification for Chemical Passivation Treatments for Stainless Steel Parts</t>
  </si>
  <si>
    <t>ASTM A967/A967M</t>
  </si>
  <si>
    <t>17</t>
  </si>
  <si>
    <t>AMS-QQ-C-320</t>
  </si>
  <si>
    <t>Chromium Plating (Electrodeposited)</t>
  </si>
  <si>
    <t>AK</t>
  </si>
  <si>
    <t>AMS2700</t>
  </si>
  <si>
    <t>Passivation of Corrosion Resistant Steels</t>
  </si>
  <si>
    <t>AMS-QQ-P-35</t>
  </si>
  <si>
    <t>Passivation Treatments for Corrosion-Resistant Steel</t>
  </si>
  <si>
    <t>SWITCH, LOW OIL LEVEL</t>
  </si>
  <si>
    <t>AMS2474</t>
  </si>
  <si>
    <t>Chemical Treatment for Aluminum Alloys Low Electrical Resistance Coating</t>
  </si>
  <si>
    <t>SCRAPER</t>
  </si>
  <si>
    <t>AMS2460</t>
  </si>
  <si>
    <t>Plating, Chromium</t>
  </si>
  <si>
    <t>AMS2770</t>
  </si>
  <si>
    <t>Heat Treatment of Wrought Aluminum Alloy Parts</t>
  </si>
  <si>
    <t>AB</t>
  </si>
  <si>
    <t>ES-1472</t>
  </si>
  <si>
    <t>Modified Fluorocarbon Plastic</t>
  </si>
  <si>
    <t>OLATHE</t>
  </si>
  <si>
    <t>0</t>
  </si>
  <si>
    <t>AS5272</t>
  </si>
  <si>
    <t>Lubricant, Solid Film, Heat Cured, Corrosion Inhibiting, Procurement Specification</t>
  </si>
  <si>
    <t>MIL-PRF-46010</t>
  </si>
  <si>
    <t>LUBRICANT, SOLID FILM, HEAT CURED, CORROSION INHIBITING NATO CODE - S-1738</t>
  </si>
  <si>
    <t>AT</t>
  </si>
  <si>
    <t>ASTM B545</t>
  </si>
  <si>
    <t>Standard Specification for Electrodeposited Coatings of Tin</t>
  </si>
  <si>
    <t>13</t>
  </si>
  <si>
    <t>ASTM B339</t>
  </si>
  <si>
    <t>Standard Specification for Pig Tin</t>
  </si>
  <si>
    <t>12</t>
  </si>
  <si>
    <t>LHP6010</t>
  </si>
  <si>
    <t>Corrosion and Heat Resistant Alloys, Surface Cleaning and Passivation of</t>
  </si>
  <si>
    <t>AWS D17.2/D17.2M</t>
  </si>
  <si>
    <t>Specification for Resistance Welding for Aerospace Applications</t>
  </si>
  <si>
    <r>
      <rPr>
        <sz val="11"/>
        <color rgb="FFFF0000"/>
        <rFont val="Calibri"/>
        <family val="2"/>
        <scheme val="minor"/>
      </rPr>
      <t xml:space="preserve"> This Part is Obselete</t>
    </r>
    <r>
      <rPr>
        <sz val="11"/>
        <rFont val="Calibri"/>
        <family val="2"/>
        <scheme val="minor"/>
      </rPr>
      <t xml:space="preserve">
Material
As per EMS-110
General Notes:
Note : 2 only suppliers listed in AI-475-R have been approved by aircraft landing systems. A substitute item shall not be used without prior testing and approval of aircraft landing systems.
</t>
    </r>
  </si>
  <si>
    <t>Year Planned</t>
  </si>
  <si>
    <t>ECN-6038118</t>
  </si>
  <si>
    <t>ECO-0150764</t>
  </si>
  <si>
    <t>ECO-0298797</t>
  </si>
  <si>
    <t>ECO-0026809</t>
  </si>
  <si>
    <t>ECO-0149640</t>
  </si>
  <si>
    <t>ECR-00240882</t>
  </si>
  <si>
    <t>ECN-6037614</t>
  </si>
  <si>
    <t>Exit Supplier-(2019 - 2020)</t>
  </si>
  <si>
    <t>Current Supplier Name</t>
  </si>
  <si>
    <t>2-310-084-01</t>
  </si>
  <si>
    <t>2-310-046-09</t>
  </si>
  <si>
    <t>2-310-046-06</t>
  </si>
  <si>
    <t>2-310-046-12</t>
  </si>
  <si>
    <t>211-073-9601</t>
  </si>
  <si>
    <t>211-073-9605</t>
  </si>
  <si>
    <t>211-073-9603</t>
  </si>
  <si>
    <t>211-073-9602</t>
  </si>
  <si>
    <t>211-073-9111</t>
  </si>
  <si>
    <t>211-073-9604</t>
  </si>
  <si>
    <t>211-073-9109</t>
  </si>
  <si>
    <t>211-057-9602</t>
  </si>
  <si>
    <t>211-057-9601</t>
  </si>
  <si>
    <t>211-594-9220</t>
  </si>
  <si>
    <t>211-594-9212</t>
  </si>
  <si>
    <t>211-594-9208</t>
  </si>
  <si>
    <t>211-594-9109</t>
  </si>
  <si>
    <t>211-594-9011</t>
  </si>
  <si>
    <t>211-073-9501</t>
  </si>
  <si>
    <t>4-301-373-01</t>
  </si>
  <si>
    <t>MS90484-14-1</t>
  </si>
  <si>
    <t>MS51852-12SS</t>
  </si>
  <si>
    <t>MS90415-6</t>
  </si>
  <si>
    <t>100-111502-00</t>
  </si>
  <si>
    <t>100-111608-00</t>
  </si>
  <si>
    <t>100-111498-01</t>
  </si>
  <si>
    <t>7028642-1</t>
  </si>
  <si>
    <t>100-111501-00</t>
  </si>
  <si>
    <t>100-111608-01</t>
  </si>
  <si>
    <t>100-111502-01</t>
  </si>
  <si>
    <t>1557D076</t>
  </si>
  <si>
    <t>2208447-1</t>
  </si>
  <si>
    <t>2452H030</t>
  </si>
  <si>
    <t>2684863-001</t>
  </si>
  <si>
    <t>3061968-1</t>
  </si>
  <si>
    <t>3073968-2</t>
  </si>
  <si>
    <t>3105508-2</t>
  </si>
  <si>
    <t>3184159-1</t>
  </si>
  <si>
    <t>3617791-1</t>
  </si>
  <si>
    <t>3883918-1</t>
  </si>
  <si>
    <t>3883918-2</t>
  </si>
  <si>
    <t>968390-1</t>
  </si>
  <si>
    <t>3883113-2</t>
  </si>
  <si>
    <t>2207584-1</t>
  </si>
  <si>
    <t>3103841-1</t>
  </si>
  <si>
    <t>582043-1</t>
  </si>
  <si>
    <t>3056643-6</t>
  </si>
  <si>
    <t>3094919-1</t>
  </si>
  <si>
    <t>2787927-1</t>
  </si>
  <si>
    <t>3091512-1</t>
  </si>
  <si>
    <t>5849718-1</t>
  </si>
  <si>
    <t>771-5507-9201</t>
  </si>
  <si>
    <t>3883830-1</t>
  </si>
  <si>
    <t>771-006-9001</t>
  </si>
  <si>
    <t>2339H060</t>
  </si>
  <si>
    <t>366264-2</t>
  </si>
  <si>
    <t>2166H020</t>
  </si>
  <si>
    <t>2166H030</t>
  </si>
  <si>
    <t>2321H140</t>
  </si>
  <si>
    <t>M25675-6</t>
  </si>
  <si>
    <t>365256-1</t>
  </si>
  <si>
    <t>367060-1</t>
  </si>
  <si>
    <t>M25675-4</t>
  </si>
  <si>
    <t>2788268-1</t>
  </si>
  <si>
    <t>2329H070</t>
  </si>
  <si>
    <t>2380H030</t>
  </si>
  <si>
    <t>2605999-2</t>
  </si>
  <si>
    <t>3-300-595-01</t>
  </si>
  <si>
    <t>2110194-1</t>
  </si>
  <si>
    <t>4201639-1</t>
  </si>
  <si>
    <t>425-007-9001</t>
  </si>
  <si>
    <t>425-007-9002</t>
  </si>
  <si>
    <t>WI9972</t>
  </si>
  <si>
    <t>8524362-1</t>
  </si>
  <si>
    <t>WI9974</t>
  </si>
  <si>
    <t>1545567-1</t>
  </si>
  <si>
    <t>1545567-2</t>
  </si>
  <si>
    <t>2215569-3</t>
  </si>
  <si>
    <t>2215569-4</t>
  </si>
  <si>
    <t>2215569-12</t>
  </si>
  <si>
    <t>2215569-13</t>
  </si>
  <si>
    <t>2215488-1</t>
  </si>
  <si>
    <t>10067060-102</t>
  </si>
  <si>
    <t>68006685-101</t>
  </si>
  <si>
    <t>10065334-101</t>
  </si>
  <si>
    <t>EFP18404-5</t>
  </si>
  <si>
    <t>EFP18404-6</t>
  </si>
  <si>
    <t>S8168-22A0220</t>
  </si>
  <si>
    <t>55-0609-1</t>
  </si>
  <si>
    <t>076-01251-0000</t>
  </si>
  <si>
    <t>3844234-1</t>
  </si>
  <si>
    <t>3104077-1</t>
  </si>
  <si>
    <t>4-111-069-01</t>
  </si>
  <si>
    <t>364992-1</t>
  </si>
  <si>
    <t>938V112-2</t>
  </si>
  <si>
    <t>364953-1</t>
  </si>
  <si>
    <t>3-300-261-03</t>
  </si>
  <si>
    <t>2783889-1</t>
  </si>
  <si>
    <t>2784859-1</t>
  </si>
  <si>
    <t>2784859-2</t>
  </si>
  <si>
    <t>3091404-2</t>
  </si>
  <si>
    <t>53003360-5</t>
  </si>
  <si>
    <t>53500165-590</t>
  </si>
  <si>
    <t>53500168-165</t>
  </si>
  <si>
    <t>53500328-261</t>
  </si>
  <si>
    <t>53500731-3</t>
  </si>
  <si>
    <t>53501797-211</t>
  </si>
  <si>
    <t>53504096-2</t>
  </si>
  <si>
    <t>53504168-1</t>
  </si>
  <si>
    <t>53504289-10</t>
  </si>
  <si>
    <t>53504289-9</t>
  </si>
  <si>
    <t>53504512-1</t>
  </si>
  <si>
    <t>53500063-156</t>
  </si>
  <si>
    <t>53500165-351</t>
  </si>
  <si>
    <t>53500302-601</t>
  </si>
  <si>
    <t>3244115-F1</t>
  </si>
  <si>
    <t>3244100-F1</t>
  </si>
  <si>
    <t>PC651-7003-8003</t>
  </si>
  <si>
    <t>PC651-7003-8004</t>
  </si>
  <si>
    <t>170869-1</t>
  </si>
  <si>
    <t>2783799-1</t>
  </si>
  <si>
    <t>3179455-4</t>
  </si>
  <si>
    <t>3876184-2</t>
  </si>
  <si>
    <t>692545-9</t>
  </si>
  <si>
    <t>7086048-1</t>
  </si>
  <si>
    <t>WE3883738-1</t>
  </si>
  <si>
    <t>2783986-3</t>
  </si>
  <si>
    <t>2783971-2</t>
  </si>
  <si>
    <t>2786926-3</t>
  </si>
  <si>
    <t>698285-3</t>
  </si>
  <si>
    <t>3179455-3</t>
  </si>
  <si>
    <t>V44734-263</t>
  </si>
  <si>
    <t>692545-2</t>
  </si>
  <si>
    <t>3180905-1</t>
  </si>
  <si>
    <t>692546-1</t>
  </si>
  <si>
    <t>V44749-2632</t>
  </si>
  <si>
    <t>V44702-263</t>
  </si>
  <si>
    <t>V44731-204-1</t>
  </si>
  <si>
    <t>2210387-1</t>
  </si>
  <si>
    <t>519957-1</t>
  </si>
  <si>
    <t>049-00086-0002</t>
  </si>
  <si>
    <t>075-05133-0001</t>
  </si>
  <si>
    <t>67410088-1</t>
  </si>
  <si>
    <t>3178829-1</t>
  </si>
  <si>
    <t>3181113-1</t>
  </si>
  <si>
    <t>3178489-1</t>
  </si>
  <si>
    <t>32866-1</t>
  </si>
  <si>
    <t>647-2002-002</t>
  </si>
  <si>
    <t>404-4006-007</t>
  </si>
  <si>
    <t>647-2002-004</t>
  </si>
  <si>
    <t>647-2002-005</t>
  </si>
  <si>
    <t>4-063-028-02</t>
  </si>
  <si>
    <t>60001376-1</t>
  </si>
  <si>
    <t>7000037-305</t>
  </si>
  <si>
    <t>7000037-304</t>
  </si>
  <si>
    <t>7000037-278</t>
  </si>
  <si>
    <t>7000037-253</t>
  </si>
  <si>
    <t>7000037-250</t>
  </si>
  <si>
    <t>402-6072-211</t>
  </si>
  <si>
    <t>7000037-241</t>
  </si>
  <si>
    <t>7000037-227</t>
  </si>
  <si>
    <t>7000037-211</t>
  </si>
  <si>
    <t>7000037-179</t>
  </si>
  <si>
    <t>7000037-150</t>
  </si>
  <si>
    <t>7000037-103</t>
  </si>
  <si>
    <t>7000037-1019</t>
  </si>
  <si>
    <t>7000037-1018</t>
  </si>
  <si>
    <t>7000037-1017</t>
  </si>
  <si>
    <t>7000037-273</t>
  </si>
  <si>
    <t>7000037-153</t>
  </si>
  <si>
    <t>7000037-275</t>
  </si>
  <si>
    <t>7000037-66</t>
  </si>
  <si>
    <t>7021039-89</t>
  </si>
  <si>
    <t>4017178-1</t>
  </si>
  <si>
    <t>68004032-101</t>
  </si>
  <si>
    <t>4222115-1001</t>
  </si>
  <si>
    <t>65053853-1001</t>
  </si>
  <si>
    <t>65053853-1002</t>
  </si>
  <si>
    <t>805788-1</t>
  </si>
  <si>
    <t>63508565-2</t>
  </si>
  <si>
    <t>63508564-2</t>
  </si>
  <si>
    <t>63508564-1</t>
  </si>
  <si>
    <t>63508565-1</t>
  </si>
  <si>
    <t>67041586-3</t>
  </si>
  <si>
    <t>67041586-1</t>
  </si>
  <si>
    <t>67041586-2</t>
  </si>
  <si>
    <t>67041586-4</t>
  </si>
  <si>
    <t>2-300-312-01</t>
  </si>
  <si>
    <t>2-300-815-02</t>
  </si>
  <si>
    <t>2-300-824-02</t>
  </si>
  <si>
    <t>2-300-826-02</t>
  </si>
  <si>
    <t>2-300-889-02</t>
  </si>
  <si>
    <t>2-310-109-01</t>
  </si>
  <si>
    <t>3617368-2</t>
  </si>
  <si>
    <t>021-00115-0001</t>
  </si>
  <si>
    <t xml:space="preserve">Material :
EMS-120, Johns Manville Hi Non Asbestos &amp; 
.06 Steel Ring per EMS-163, Class 0
General notes:
Note : 3 - Only suppliers listed in AI-475-R have been approved by aircraft landing systems. A substitute item shall not be used without prior testing and approval of aircraft landing systems
</t>
  </si>
  <si>
    <t xml:space="preserve">Material :
As per EMS-120 + 2611944 Grease Seal Ring ((300 SERIES PER AMS-QQ-S-763 , AMS5901 , AMS5516 , AMS5513 or AMS5524) )
General notes:
Note : 5 only suppliers listed in AI-475-R have been approved by aircraft landing systems. A substitute item shall not be used without prior testing and approval of aircraft landing systems
</t>
  </si>
  <si>
    <t xml:space="preserve">Material :
As per EMS-120 &amp; 2611106  (Grease Seal Ring)( 2611107 + 2611105))
General notes:
Note : 6 only suppliers listed in AI-475-R have been approved by aircraft landing systems. A substitute item shall not be used without prior testing and approval of aircraft landing systems
</t>
  </si>
  <si>
    <t xml:space="preserve">Material :
As per EMS-120 &amp; 2611103 (Grease Seal Ring)( 2611104  + 2611105))
General notes:
Note : 6 only suppliers listed in AI-475-R have been approved by aircraft landing systems. A substitute item shall not be used without prior testing and approval of aircraft landing systems
</t>
  </si>
  <si>
    <t xml:space="preserve">Material
Note : 201 - As per ES-2000 this is Source restricted material as per ES-2185
General Notes
Note : 701 - Key characteristic as per FI-1165
Note : 103 - Drawing interpretation as per HGS1003
Note : 104  - Standard requirements as per EI-1289
</t>
  </si>
  <si>
    <t>Material
Rubber as per EMS-120  + 2603211 ( SAE 1008 THRU 1050 STEEL)
General Notes:
Note : 7  Interchangeable as per MIL-I-8500</t>
  </si>
  <si>
    <t xml:space="preserve">Material
Note : 2 - AMS3215 (Acrylonitrile Butadiene (NBR) Rubber)
General Notes
Refer to SEI-2031 for honeywell ESA to ALS part and spec number cross-reference and equivalence tables.
</t>
  </si>
  <si>
    <t>35039 - RING HOLDER
35039-7 - HOLDER
35039-6 - RING HOLDER
35039-5 - RING HOLDER
35039-4 - HOLDER
35039-3 - RING HOLDER
35039-2 - RING HOLDER
35039-1 - RING HOLDER
518365-1 - HOLDER ASSY</t>
  </si>
  <si>
    <t xml:space="preserve">67400009-9 - COOLANT DISTRIBUTION MODULE ASSEMBLY
67400009-2 - COOLANT DISTRIBUTION MODULE ASSEMBLY
67400009-1 - COOLANT DISTRIBUTION MODULE ASSEMBLY
67400009-8 - COOLANT DISTRIBUTION MODULE ASSEMBLY
67400009-7 - COOLANT DISTRIBUTION MODULE ASSEMBLY
67400009-6 - COOLANT DISTRIBUTION MODULE ASSEMBLY
67400009-5 - COOLANT DISTRIBUTION MODULE ASSEMBLY
67400009-4 - COOLANT DISTRIBUTION MODULE ASSEMBLY
67400009-3 - COOLANT DISTRIBUTION MODULE ASSEMBLY
511699 - COOLANT DISTRIBUTION MODULE ASSEMBLY
</t>
  </si>
  <si>
    <t xml:space="preserve">107461-9 - PILOT ASSEMBLY, HIGH
107461-6 - PILOT ASSEMBLY, HIGH
107461-5 - PILOT ASSEMBLY, HIGH
107461-3 - PILOT ASSEMBLY, HIGH
107461-2 - PILOT ASSEMBLY, HIGH
107461-17 - PILOT ASSEMBLY, HIGH
107461-14 - PILOT ASSEMBLY, HIGH
107461-13 - PILOT ASSEMBLY, HIGH
107461-12 - PILOT ASSEMBLY, HIGH
107461-11 - PILOT ASSEMBLY, HIGH
107461-10 - PILOT ASSEMBLY, HIGH
3399005-9 - PILOT ASSY, 14TH STAGE
3399005-8 - PILOT ASSY, 14TH STAGE
3399005-7 - PILOT ASSEMBLY, 14TH
3399005-6 - PILOT ASSEMBLY, 14TH
3399005-5 - PILOT ASSEMBLY, 14TH
3399005-3 - PILOT ASSEMBLY, 14TH
3399005-2 - PILOT ASSEMBLY, 14TH
3399005-1 - PILOT ASSEMBLY, 14TH
</t>
  </si>
  <si>
    <t xml:space="preserve">3215359-2 - VALVE ASSEMBLY
3215733-1 - VALVE ASSEMBLY, SHUTOFF
3215359-1 - VALVE ASSEMBLY, SHUTOFF
</t>
  </si>
  <si>
    <t>109813-14 - VALVE ASSEMBLY, BUTTERFLY, SHUTOFF-2.50 INCH DIAMETER</t>
  </si>
  <si>
    <t>58960|NORTH_PHOENIX_ATS</t>
  </si>
  <si>
    <t xml:space="preserve">7026208-813 - VIDL-G/SBAS ASSEMBLY, CAT II
7026208-1811 - VIDL-G/SBAS ASSEMBLY, CAT II
7026208-1812 - VIDL-G/SBAS ASSEMBLY, CAT II
7026208-812 - VIDL-G/SBAS ASSEMBLY, CAT II
7026208-1813 - VIDL-G/SBAS ASSEMBLY
7026208-814 - VIDL-G/SBAS ASSEMBLY, CAT II
7026208-811 - VIDL-G/SBAS ASSEMBLY, CAT II
</t>
  </si>
  <si>
    <t>0YFP0|REDMOND_DEFENSE</t>
  </si>
  <si>
    <t>CONTACT, FIXED</t>
  </si>
  <si>
    <t>SEAL, RADIAL</t>
  </si>
  <si>
    <t>SWITCH</t>
  </si>
  <si>
    <t xml:space="preserve">4877-2 - PLATE ASSY, SWITCH
4877-2 - PLATE ASSY, SWITCH
4877-1 - PLATE ASSY, SWITCH
4877-1 - PLATE ASSY, SWITCH
74D71 - SWITCH
5686 - ACTUATOR ASSY
5662-1 - ACTUATOR ASSY
5662 - ACTUATOR ASSY
4811-3 - PLATE ASSY., SWITCH
4811-2 - PLATE ASSY., SWITCH
7364 - ACTUATOR ASSY
4877-7 - PLATE ASSY, SWITCH
4877-7 - PLATE ASSY, SWITCH
4877-6 - PLATE ASSY, SWITCH
4877-4 - PLATE ASSY, SWITCH
</t>
  </si>
  <si>
    <t xml:space="preserve">637-0202-002 - CHASSIS ASSEMBLY
617-0131-003 - CHASSIS ASSEMBLY
617-0131-002 - CHASSIS ASSEMBLY
617-0131-001 - CHASSIS ASSEMBLY
751-0019-008 - HEADER ASSEMBLY
751-0019-005 - HEADER ASSEMBLY
751-0019-004 - HEADER ASSEMBLY
751-0019-001 - HEADER ASSEMBLY
637-0202-001 - CHASSIS ASSEMBLY
617-0130-005 - CHASSIS
617-0130-004 - CHASSIS
617-0130-003 - CHASSIS
617-0130-002 - CHASSIS
617-0130-001 - CHASSIS
617-0365-006 - CHASSIS ASSY
617-0365-005 - INACTIVE CHASSIS ASSY
617-0365-004 - INACTIVE CHASSIS ASSY
617-0365-003 - INACTIVE CHASSIS ASSY
617-0365-002 - CHASSIS ASSY
617-0365-001 - CHASSIS ASSY
</t>
  </si>
  <si>
    <t xml:space="preserve">617-0133-032 - ARMATURE ASSY
617-0133-031 - ARMATURE ASSY
617-0133-030 - INACTIVE - ARMATURE ASSY
617-0133-028 - INACTIVE - ARMATURE ASSY
617-0133-024 - INACTIVE - ARMATURE ASSY
617-0133-013 - ARMATURE ASSY
617-0133-010 - INACTIVE - ARMATURE ASSY
</t>
  </si>
  <si>
    <t>751-0019-007 - HEADER ASSEMBLY</t>
  </si>
  <si>
    <t>CAP PRIMER</t>
  </si>
  <si>
    <t xml:space="preserve">4-161-000-39 - PIPING AND ACCESS ENG
4-161-000-51 - PIPING AND ACCESS. ENGINE LTS 101
4-161-000-35 - PIPING AND ACCESS ENGINE LTS101-650B-1
4-161-000-28 - PIPING AND ACCESSORIES
4-163-000-06 - PIPING AND ACCY LTP1
4-161-000-23 - PIPING AND ACCESSORIES
4-163-000-05 - PIPING AND ACCESSORIES
4-163-000-04 - PIPING AND ACCESSORIES
000000000001836 - PIPING AND ACCESSORIES
4-161-000-37 - PIPING AND ACCES
4-161-000-36 - PIPING AND ACCESS ENG
4-161-000-26 - PIPING AND ACCESSORIES
</t>
  </si>
  <si>
    <t>CLIP,PANEL,RADIAL IN</t>
  </si>
  <si>
    <t xml:space="preserve">7520061-34017 - HIGH SPEED DATA UNIT   ASSEMBLY, HS-720
7520061-34016 - HIGH SPEED DATA UNIT   ASSEMBLY, HS-720
7520061-34015 - HIGH SPEED DATA UNIT   ASSEMBLY, HS-720
7520061-35018 - HIGH SPEED DATA UNIT   ASSEMBLY, HS-720
7520061-35018 - HIGH SPEED DATA UNIT ASSEMBLY, HS-720
7520061-34016 - HIGH SPEED DATA UNIT
</t>
  </si>
  <si>
    <t>DECAL - ELECTROSTATIC</t>
  </si>
  <si>
    <t>PLATE,PRODUCT SIGNATURE</t>
  </si>
  <si>
    <t>COVER, QUICK DISCONNECT</t>
  </si>
  <si>
    <t>COUPLING, QUICK DISCONNECT</t>
  </si>
  <si>
    <t xml:space="preserve">7517402-1970 - TRANSPONDER ASSEMBLY, ADS-B
7517402-970 - TRANSPONDER ASSEMBLY, ADS-B
</t>
  </si>
  <si>
    <t>7510700-665 - COMMUNICATION UNIT      ASSEMBLY</t>
  </si>
  <si>
    <t xml:space="preserve">7026203-814 - NAVCOM ASSEMBLY
KS7031396-9 - SOFTWARE-MODIFICATION-  UPGRADE KIT
7026203-813 - NAVCOM ASSEMBLY
7026203-1801 - NAVCOM ASSEMBLY
7026203-801 - NAVCOM ASSEMBLY
7026203-1814 - Assembly, NAVCOM
7026203-1813 - NAVCOM ASSEMBLY
</t>
  </si>
  <si>
    <t>7026202-802 - VIDL ASSEMBLY
KS7031396-2 - SOFTWARE-MODIFICATION-  UPGRADE KIT
7026202-1802 - VIDL ASSEMBLY</t>
  </si>
  <si>
    <t xml:space="preserve">7517400-950 - MODULE ASSEMBLY - MODE S DIVERSITY TRANSPONDER
7517400-877 - MODULE ASSEMBLY- MODE S DIVERSITY XPDR
7517400-876 - MODULE ASSEMBLY - MODE S DIVERSITY TRANSPONDER
7517400-875 - MODULE ASSEMBLY - MODE S DIVERSITY TRANSPONDER
7517400-1950 - MODULE ASSEMBLY - MODE S DIVERSITY TRANSPONDER
7517400-1922 - MODULE ASSEMBLY - MODE S DIVERSITY TRANSPONDER
7517400-1921 - MODULE ASSEMBLY - MODE S DIVERSITY TRANSPONDER
7517400-1876 - MODULE ASSEMBLY - MODE S DIVERSITY
</t>
  </si>
  <si>
    <t>7510184-855 - DME ASSEMBLY</t>
  </si>
  <si>
    <t>7510700-833 - COMMUNICATION UNIT      ASSEMBLY</t>
  </si>
  <si>
    <t xml:space="preserve">7510100-613 - ASSEMBLY, NAV UNIT
7510100-612 - ASSEMBLY, NAV UNIT
7510100-611 - ASSEMBLY, NAV UNIT
7510100-834 - INTEGRATED NAVIGATION   UNIT
7510100-833 - ASSEMBLY, NAV UNIT
7510100-832 - ASSEMBLY, NAV UNIT
7510100-831 - ASSEMBLY, NAV UNIT
7510100-814 - ASSEMBLY, NAV UNIT
7510100-813 - ASSEMBLY, NAV UNIT
7510100-812 - ASSEMBLY, NAV UNIT
7510100-811 - ASSEMBLY, ADF MODULE
7510100-634 - ASSEMBLY, NAV UNIT
7510100-633 - ASSEMBLY, NAV UNIT
7510100-632 - ASSEMBLY, NAV UNIT
7510100-631 - ASSEMBLY, NAV UNIT
7510100-614 - ASSEMBLY, NAV UNIT
</t>
  </si>
  <si>
    <t>7510100-934 - ASSEMBLY, NAV UNIT
7510100-933 - ASSEMBLY, NAV UNIT
7510100-932 - ASSEMBLY, NAV UNIT
7510100-931 - ASSEMBLY, NAV UNIT
7510100-924 - ASSEMBLY, NAV UNIT
7510100-923 - ASSEMBLY, NAV UNIT
7510100-922 - ASSEMBLY, NAV UNIT
7510100-921 - ASSEMBLY, NAV UNIT
7510100-914 - ASSEMBLY, NAV UNIT
7510100-913 - ASSEMBLY, NAV UNIT
7510100-912 - ASSEMBLY, NAV UNIT
7510100-911 - ASSEMBLY, NAV UNIT
7510100-904 - ASSEMBLY, NAV UNIT
7510100-903 - ASSEMBLY, NAV UNIT
7510100-902 - ASSEMBLY, NAV UNIT
7510100-901 - ASSEMBLY, ADF MODULE
7510100-734 - ASSEMBLY, NAV UNIT
7510100-733 - ASSEMBLY, NAV UNIT
7510100-732 - ASSEMBLY, NAV UNIT
7510100-731 - ASSEMBLY, NAV UNIT
7510100-724 - ASSEMBLY, NAV UNIT
7510100-723 - ASSEMBLY, NAV UNIT
7510100-722 - ASSEMBLY, NAV UNIT
7510100-721 - ASSEMBLY, NAV UNIT
7510100-714 - ASSEMBLY, NAV UNIT
7510100-713 - ASSEMBLY, NAV UNIT
7510100-712 - ASSEMBLY, NAV UNIT
7510100-711 - ASSEMBLY, NAV UNIT
7510100-704 - ASSEMBLY, NAV UNIT
7510100-703 - ASSEMBLY, NAV UNIT
7510100-702 - ASSEMBLY, NAV UNIT
7510100-701 - ASSEMBLY, NAV UNIT</t>
  </si>
  <si>
    <t xml:space="preserve">7007484-914 - FAULT WARNING
7007484-912 - FAULT WARNING
7007484-906 - FAULT WARNING
7007484-905 - FAULT WARNING
7007484-904 - FAULT WARNING
7007484-903 - FAULT WARNING
7007484-902 - FAULT WARNING
7007484-901 - FAULT WARNING
7007484-802 - FAULT WARNING
7007484-801 - FAULT WARNING
7007484-505 - FAULT WARNING
7007484-504 - FAULT WARNING
7007484-503 - FAULT WARNING
7007484-502 - FAULT WARNING
7007484-501 - FAULT WARNING
</t>
  </si>
  <si>
    <t>60002380-918 - MODULE ASSEMBLY - NIM
60002380-918 - MODULE ASSEMBLY - NIM
60002380-1918 - MODULE ASSEMBLY - NIM</t>
  </si>
  <si>
    <t>60000091-918 - MODULE ASSEMBLY NIM
60000091-1918 - MODULE ASSEMBLY NIM</t>
  </si>
  <si>
    <t>60000091-1913 - MODULE ASSEMBLY NIM
60000091-917 - MODULE ASSEMBLY NIM
60000091-913 - MODULE ASSEMBLY NIM
60000091-1983 - MODULE ASSEMBLY NIM
60000091-1919 - MODULE ASSEMBLY NIM
60000091-1917 - MODULE ASSEMBLY NIM
60000091-983 - MODULE ASSEMBLY NIM
60000091-919 - MODULE ASSEMBLY NIM</t>
  </si>
  <si>
    <t>7517400-887 - MODULE ASSEMBLY - MODE S DIVERSITY
7517400-885 - MODULE ASSEMBLY - MODE S DIVERSITY TRANSPONDER</t>
  </si>
  <si>
    <t>7004609-940 - COMPUTER,AUTOTHROTTLE   PERFORMANCE
7004609-935 - COMPUTER,AUTOTHROTTLE   PERFORMANCE
7004609-930 - COMPUTER,AUTOTHROTTLE   PERFORMANCE AW-PS CRITICAL
7004609-925 - COMPUTER,AUTOTHROTTLE   PERFORMANCE AW-PS CRITICAL
7004609-920 - PERFORMANCE-AUTOTROTTLE COMPUTER
7004609-915 - PERFORMANCE-AUTOTHROTTLECOMPUTER- AW-PS CRITICAL
7004609-910 - COMPUTER,PERFORMANCE-   AUTOTHROTTLE PZ-800
7004609-906 - PREFORMANCE-AUTOTHROTTLECOMPUTER
7004609-905 - COMPUTER,PERFORMANCE-   AUTOTHROTTLE
7004609-904 - COMPUTER,PERFORMANCE-AUTOTHROTTLE</t>
  </si>
  <si>
    <t>7517400-897 - MODULE ASSEMBLY - MODE S DIVERSITY
7517400-896 - MODULE ASSEMBLY - MODE S DIVERSITY TRANSPONDER</t>
  </si>
  <si>
    <t>7003974-731 - COMPUTER,FLIGHT GUIDANCE
7003974-715 - COMPUTER,FLIGHT GUIDANCE
7003974-708 - COMPUTER,FLIGHT GUIDANCE
7003974-732 - COMPUTER,FLIGHT GUIDANCE
7003974-903 - COMPUTER,FLIGHT GUIDANCE
7003974-901 - COMPUTER,FLIGHT GUIDANCE
7003974-712 - COMPUTER,FLIGHT GUIDANCE
7003974-711 - COMPUTER
7003974-709 - COMPUTER,FLIGHT GUIDANCE
7003974-706 - COMPUTER,FLIGHT GUIDANCE
7003974-705 - COMPUTER,FIGHT GUIDANCE
7003974-703 - COMPUTER,FLIGHT GUIDANCE
7003974-702 - COMPUTER,FLIGHT GUIDANCE
7003974-701 - COMPUTOR,FLIGHT GUIDANCE
7003974-716 - COMPUTER,FLIGHT GUIDANCE
7003974-726 - COMPUTER,FLIGHT GUIDANCE
7003974-730 - COMPUTER,FLIGHT GUIDANCE
7003974-728 - COMPUTER,FLIGHT GUIDANCE
7003974-724 - COMPUTER,FLIGHT GUIDANCE
7003974-721 - COMPUTER,FLIGHT GUIDANCE
7003974-727 - COMPUTER,FLIGHT GUIDANCE
7003974-722 - COMPUTER,FLIGHT GUIDANCE
7003974-713 - COMPUTER,FLIGHT GUIDANCE
7003974-717 - COMPUTER,FLIGHT GUIDANCE
7003974-707 - COMPUTER,FLIGHT GUIDANCE
7003974-720 - COMPUTER,FLIGHT GUIDANCE
7003974-710 - COMPUTER,FLIGHT GUIDANCE
7003974-719 - COMPUTER,FLIGHT GUIDANCE
7003974-714 - COMPUTER,FLIGHT GUIDANCE
7003974-723 - COMPUTER,FLIGHT GUIDANCE
7003974-718 - COMPUTER,FLIGHT GUIDANCE
7003974-729 - COMPUTER,FLIGHT GUIDANCE
7003974-725 - COMPUTER,FLIGHT GUIDANCE</t>
  </si>
  <si>
    <t>7017000-96813 - COMPUTER,INTEGRATED
7017000-96825 - COMPUTER,INTEGRATED
7017000-96815 - COMPUTER,INTEGRATED
7017000-96802 - COMPUTER,INTEGRATED
7017000-96803 - COMPUTER,INTEGRATED
7017000-96814 - COMPUTER,INTEGRATED
7017000-96812 - COMPUTER,INTEGRATED
7017000-96801 - COMPUTER,INTEGRATED
7017000-96851 - COMPUTER,INTEGRATED
7017000-96804 - COMPUTER,INTEGRATED
7017000-96811 - COMPUTER,INTEGRATED</t>
  </si>
  <si>
    <t>SOCKET CONTACT</t>
  </si>
  <si>
    <t>BASE PLATE W/FINISH</t>
  </si>
  <si>
    <t>FRONT PLATE WITH FINISH</t>
  </si>
  <si>
    <t>COLD PLATE</t>
  </si>
  <si>
    <t>JUMPER ASSEMBLY</t>
  </si>
  <si>
    <t>SWITCH ASSEMBLY,</t>
  </si>
  <si>
    <t>SWITCH ASSEMBLY, DUAL</t>
  </si>
  <si>
    <t>CONTACT</t>
  </si>
  <si>
    <t>LABEL, SW VERSION</t>
  </si>
  <si>
    <t>PLATE IDENTIFICATION</t>
  </si>
  <si>
    <t>PLATE,IDENTIFICATION</t>
  </si>
  <si>
    <t>O-RING, HOUSING SEAL</t>
  </si>
  <si>
    <t>METER</t>
  </si>
  <si>
    <t>METER, NVIS POSITION INDICATOR</t>
  </si>
  <si>
    <t>FLEXIBLE TUBE ASSY, SCAVENGE - NO. 2 BEARING TO CHIP DETECTOR</t>
  </si>
  <si>
    <t>FLEXIBLE TUBE ASSY. SECONDARY FUEL - FLOW DIVIDER TO FUEL MANIFOLD</t>
  </si>
  <si>
    <t>FLEXIBLE TUBE ASSY</t>
  </si>
  <si>
    <t>SLEEVE-FIRERESISTANT</t>
  </si>
  <si>
    <t>FLEX TUBE ASSY</t>
  </si>
  <si>
    <t>SEAL, VENTURI</t>
  </si>
  <si>
    <t>TUBE CATHODE RAY</t>
  </si>
  <si>
    <t>7A002</t>
  </si>
  <si>
    <t>9A619.y.2</t>
  </si>
  <si>
    <t>9E619.y</t>
  </si>
  <si>
    <t>9A619.y.3</t>
  </si>
  <si>
    <t>4055900-914 - COMPUTER,DIGITAL SYMBOL GENERATOR
4053818-907 - COMPUTER
4053818-906 - COMPUTER-WINDSHEAR
4053818-905 - COMPUTER
4053818-904 - COMPUTER
4053818-903 - COMPUTER
4053818-902 - COMPUTER
4053818-901 - COMPUTER
4038170-904 - CONTROL DISPLAY UNIT
4052968 - MODIFICATION KIT
4052966 - MODIFICATION KIT
4083900-960 - COMPUTER DIGITAL-ADVANCED FLIGHT MANAGEMENT
4052600-971 - COMPUTER,DIGITAL FLIGHT MANAGEMENT
4086870-10001 - RECEIVER-DECODER UNIT
4086870-10000 - RECEIVER
4051360-902 - MODIFICATION KIT
4051360-901 - MODIFICATION KIT
7002053-901 - CONTROL ROD ASSEMBLY- PITCH
4038169-905 - COMPUTER,DIGITAL-FLIGHT MANAGEMENT
4040800-902 - COMPUTER,AIR DATA
4043912-902 - CONTROL DISPLAY UNIT
4040800-905 - COMPUTER,AIR DATA
4052999-907 - MODIFICATION KIT
4050106-905 - CONTROLLER-ALTITUDE     ALERT
4050106-904 - CONTROLLER-ALTITUDE     ALERT
4047200-903 - CONTROLLER,PERFORMANCE  MANAGEMENT
4052600-965 - COMPUTER,DIGITAL
4052600-932 - COMPUTER,DIGITAL FLIGHT MANAGEMENT MOISTURE SENSITIVE
4052600-921 - COMPUTER,DIGITAL MOISTURE SENSITIVE
7516240-20060 - RADIO FREQUENCY UNIT
7516240-20050 - RADIO FREQUENCY UNIT
7516240-18033 - RADIO FREQUENCY UNIT
7516240-15020 - RADIO FREQUENCY UNIT
7516240-10001 - RADIO FREQUENCY UNIT
4040800-901 - COMPUTER,AIR DATA
4052600-902 - COMPUTER,DIGITAL MOISTURE SENSITIVE
4056512-905 - PANEL,MODE SELECT
4056511-903 - CONTROL PANEL,DIMMING
4038169-904 - COMPUTER,DIGITAL-FLIGHT MANAGEMENT
4056512-907 - PANEL,MODE SELECT
4056512-901 - PANEL,MODE SELECT
4056510-902 - DISPLAY UNIT
4073400-903 - COMPUTER-AUXILIARY      CONTROL UNIT
4073400-902 - COMPUTER-AUXILIARY      CONTROL UNIT
4073400-901 - COMPUTER-AUXILIARY      CONTROL UNIT
4040800-907 - COMPUTER,AIR DATA
7007140-901 - CONTROL ROD ASSEMBLY
7007138-902 - CONTROL ROD ASSEMBLY
7007138-901 - CONTROL ROD ASSEMBLY
4052600-970 - COMPUTER,DIGITAL FLIGHT MANAGEMENT
4052600-910 - COMPUTER,DIGITAL MOISTURE SENSITIVE
4052600-906 - COMPUTER,DIGITAL MOISTURE SENSITIVE
4038170-905 - DISPLAY UNIT, CONTROL
4047200-904 - CONTROLLER,PERFORMANCE  MANAGEMENT
7516250-55050 - HIGH POWER AMPLIFIER    ASSEMBLY- DC P0WER SUPPLY
7516250-20050 - HIGH POWER AMPLIFIER    ASSEMBLY- 115 VAC P0WER SUPPLY
7516250-18033 - HIGH POWER AMPLIFIER    ASSEMBLY- 115 VAC P0WER SUPPLY
4058000-902 - DISPLAY UNIT,CONTROL MOISTURE SENSITIVE
4052600-955 - COMPUTER,DIGITAL-       FLIGHT MANAGEMENT MOISTURE SENSITIVE
7011988-901 - CONTROL ROD ASSEMBLY- YAW
4051928-908 - MODIFICATION KIT
4052600-950 - COMPUTER,DIGITAL
7516251-20060 - ASSEMBLY, 20 WATT HPA UNIT, HP-700
4051928-913 - MODIFICATION KIT
4052600-960 - COMPUTER,DIGITAL
4052600-951 - COMPUTER,DIGITAL
4052600-931 - COMPUTER,DIGITAL - FLIGHT MANAGEMENT
4051705-904 - COMPUTER,PERFORMANCE    MANAGEMENT
4051705-903 - COMPUTER,PERFORMANCE    MANAGEMENT
4051705-902 - COMPUTER,PERFORMANCE    MANAGEMENT
4051705-901 - COMPUTER,PERFORMANCE    MANAGEMENT
7516100-20060 - SATELLITE DATA UNIT
7516100-20050 - SATELLITE DATA UNIT
7516100-18033 - SATELLITE DATA UNIT
7516100-16021 - SATELLITE DATA UNIT
7516100-15020 - SATELLITE DATA UNIT
7516100-10001 - SATELLITE DATA UNIT
4052100-901 - INDICATOR ASSEMBLY
4083900-950 - COMPUTER,DIGITAL MOISTURE SENSITIVE
4038169-906 - COMPUTER,DIGITAL-FLIGHT MANAGEMENT
4050730-921 - COMPUTER,UNIT,          PERFORMANCE MANAGEMENT
4050730-911 - COMPUTER UNIT,          PERFORMANCE MANAGEMENT
4050730-910 - COMPUTER UNIT,          PERFORMANCE MANAGEMENT
4050730-909 - COMPUTER UNIT,          PERFORMANCE MANAGEMENT
4050730-908 - COMPUTER UNIT,          PERFORMANCE MANAGEMENT
4050730-907 - COMPUTER UNIT,          PERFORMANCE MANAGEMENT
4050730-906 - COMPUTER UNIT,          PERFORMANCE MANAGEMENT
4050730-905 - COMPUTER UNIT,          PERFORMANCE MANAGEMENT
4050730-904 - COMPUTER UNIT,          PERFORMANCE MANAGEMENT
4050730-903 - COMPUTER UNIT,          PERFORMANCE MANAGEMENT
4050730-902 - COMPUTER UNIT,          PERFORMANCE MANAGEMENT
4050730-901 - COMPUTER UNIT,          PERFORMANCE MANAGEMENT
4063370-2 - EMITTER UNIT, DENSITOMETER- ASSEMBLY OF
4063370-1 - EMITTER UNIT, DENSITOMETER- ASSEMBLY OF
7516250-15020 - HIGH POWER AMPLIFIER    ASSEMBLY- 115 VAC P0WER SUPPLY
7516250-10001 - HIGH POWER AMPLIFIER    ASSEMBLY- 115 VAC P0WER SUPPLY
4053331-902 - COMPUTER UNIT,          PERFORMANCE MANAGEMENT
4053331-901 - COMPUTER UNIT,          PERFORMANCE MANAGEMENT
62003750-904 - COMPUTER, DIGITAL - FLIGHT MANAGEMENT
62003750-903 - COMPUTER, DIGITAL - FLIGHT MANAGEMENT
4074450-903 - COMPUTER,FLIGHT         MANAGEMENT
4074450-902 - COMPUTER,FLIGHT         MANAGEMENT
4056510-901 - DISPLAY UNIT
4040800-904 - COMPUTER,AIR DATA
7001410-904 - CONTROL ROD ASSEMBLY
7001410-903 - CONTROL ROD ASSEMBLY
7001410-902 - CONTROL ROD ASSEMBLY
7001410-901 - CONTROL ROD ASSEMBLY
4051819-916 - COMPUTER,PERFORMANCE    MANAGEMENT
4051819-906 - COMPUTER,PERFORMANCE    MANAGEMENT
4051819-905 - COMPUTER,PERFORMANCE    MANAGEMENT
4051819-904 - COMPUTER,PERFORMANCE    MANAGEMENT
4051819-903 - COMPUTER,PERFORMANCE    MANAGEMENT
4051819-902 - COMPUTER,PERFORMANCE    MANAGEMENT
4051819-901 - COMPUTER,PERFORMANCE    MANAGEMENT</t>
  </si>
  <si>
    <t>10159335-203 - SENSOR ASSEMBLY
10159335-104 - SENSOR ASSEMBLY
10159335-103 - SENSOR ASSEMBLY
10159335-205 - SENSOR ASSEMBLY
10159335-106 - SENSOR ASSEMBLY
10159335-204 - SENSOR ASSEMBLY
68003700-103 - SENSOR ASSEMBLY
10159335-105 - SENSOR ASSEMBLY
10159335-102 - SENSOR ASSEMBLY
68003700-102 - SENSOR ASSEMBLY
10159335-202 - SENSOR ASSEMBLY
10159335-201 - SENSOR ASSEMBLY
68003700-202 - SENSOR ASSEMBLY</t>
  </si>
  <si>
    <t>130503-16 - SELECTOR ASSY
130503-15 - SELECTOR ASSY
130503-14 - SELECTOR ASSY
130503-11 - SELECTOR ASSY</t>
  </si>
  <si>
    <t>65053857-2 - SELECTOR ASSY, CABIN PRESSURE</t>
  </si>
  <si>
    <t>130503-9 - SELECTOR ASSY
130503-8 - SELECTOR ASSY
130503-7 - SELECTOR ASSY, CABIN PRESSURE
130503-6 - SELECTOR ASSY
130503-5 - SELECTOR ASSY
130503-4 - SELECTOR ASSY
130503-3 - SELECTOR ASSY
130503-2 - SELECTOR ASSY
130503-13 - SELECTOR ASSY
130503-12 - SELECTOR ASSY
130503-10 - SELECTOR ASSY
130503-1 - SELECTOR ASSY
13423-1 - SELECTOR ASSY</t>
  </si>
  <si>
    <t>63506095-1 - STARTER ASSEMBLY, ENGINE, AIR TURBINE</t>
  </si>
  <si>
    <t>67000033-10 - AIR GENERATION SYSTEM ASSEMBLY, RH
67000033-5 - AIR GENERATION SYSTEM ASSEMBLY, RH
67000033-12 - AIR GENERATION SYSTEM ASSEMBLY, RH
67000031-12 - AIR GENERATION SYSTEM ASSEMBLY, LH
67000031-7 - AIR GENERATION SYSTEM ASSEMBLY, LH
67000033-11 - AIR GENERATION SYSTEM ASSEMBLY, RH
67000033-9 - AIR GENERATION SYSTEM ASSEMBLY, RH
67000033-8 - AIR GENERATION SYSTEM ASSEMBLY, RH -1000 FTI (MSN59)
67000031-10 - AIR GENERATION SYSTEM ASSEMBLY, LH -1000 FTI (MSN71)
67000031-14 - AIR GENERATION SYSTEM ASSEMBLY, LH
67000033-7 - AIR GENERATION SYSTEM ASSEMBLY, RH
67000031-9 - AIR GENERATION SYSTEM ASSEMBLY, LH
67000031-13 - AIR GENERATION SYSTEM ASSEMBLY, LH
67000031-11 - AIR GENERATION SYSTEM ASSEMBLY, LH</t>
  </si>
  <si>
    <t>67000033-10 - AIR GENERATION SYSTEM ASSEMBLY, RH
67041267-02 - DUCT INSTALLATION, FLOW INDICATING, RH
67000033-5 - AIR GENERATION SYSTEM ASSEMBLY, RH
67000033-12 - AIR GENERATION SYSTEM ASSEMBLY, RH
67041266-01 - DUCT INSTALLATION, FLOW INDICATING, LH
67000031-12 - AIR GENERATION SYSTEM ASSEMBLY, LH
67000031-7 - AIR GENERATION SYSTEM ASSEMBLY, LH
67000033-11 - AIR GENERATION SYSTEM ASSEMBLY, RH
67000033-9 - AIR GENERATION SYSTEM ASSEMBLY, RH
67000033-8 - AIR GENERATION SYSTEM ASSEMBLY, RH -1000 FTI (MSN59)
67000031-10 - AIR GENERATION SYSTEM ASSEMBLY, LH -1000 FTI (MSN71)
67041267-01 - DUCT INSTALLATION, FLOW INDICATING, RH
67000031-14 - AIR GENERATION SYSTEM ASSEMBLY, LH
67041266-02 - DUCT INSTALLATION, FLOW INDICATING, LH
67000033-7 - AIR GENERATION SYSTEM ASSEMBLY, RH
67000031-9 - AIR GENERATION SYSTEM ASSEMBLY, LH
67000031-13 - AIR GENERATION SYSTEM ASSEMBLY, LH
67000031-11 - AIR GENERATION SYSTEM ASSEMBLY, LH</t>
  </si>
  <si>
    <t>2-200-072-02 - KIT
2-161-200-57 - PIPING AND ACCESSORIES, T55-L-712E
2-161-200-40 - PIPING
2-161-200-31 - PIPING AND ACCESSORIES
2-161-200-58 - PIPING AND ACCESSORIES 55-L-714A
2-200-072-05 - KIT, PARTS, ENGINE ASSEBLY FOR 55-L-714A
2-161-200-45 - PIPING AND ACCESSORIES
2-161-200-44 - PIPING AND ACCESSORIES
2-161-200-56 - PIPING AND ACCESSORIES
2-161-200-30 - PIPING AND ACCESSORIES
2-161-200-28 - PIPING AND ACCESSORIES
2-161-200-18 - PIPING AND ACCESSORIES
2-161-200-14 - PIPING AND ACCESSORIES
2-200-072-08 - PARTS KIT - CO-PRODUCTION ENGINE FOR KHI (55-L-714A NEW BUILD)
2-171-210-01 - PIPING AND ACCESSORIES
2-161-200-36 - PIPING (NOT REL)
2-161-200-29 - PIPING AND ACCESSORIES
2-161-200-24 - PIPING AND ACCESSORIES
2-161-200-07 - PIPING AND ACCESSORIES
2-161-200-04 - PIPING AND ACCESSORIES
2-161-200-06 - PIPING AND ACCESSORIES
2-200-071-48 - T55 CO-PRO PARTS KIT
2-161-200-08 - PIPING AND ACCESSORIES
2-161-200-39 - PIPING AND ACCESSORIES T55-GA-714A
2-161-200-35 - PIPING
2-200-071-30 - KIT, OKURA/KHI CO-PR
2-161-200-34 - PIPING AND ACCESSORIES
2-161-200-32 - PIPING AND ACCESSORI
2-161-200-09 - PIPING AND ACCESSORIES
2-161-200-05 - PIPING AND ACCESSORIES
2-161-200-41 - PIPING AND ACCESSORIES
2-161-200-10 - PIPING AND ACCESSORIES
2-161-200-17 - PIPING AND ACCESSORIES
2-161-200-33 - PIPING AND ACCESSORI
2-161-200-13 - PIPING AND ACCESSORIES
2-200-071-36 - CO-PRODUCTION KIT, T
2-161-200-25 - PIPING AND ACCESSORIES T55-L-712E
2-161-200-01 - PIPING AND ACCESSORIES
2-161-200-16 - PIPING AND ACCESSORIES
2-161-200-11 - PIPING AND ACCESSORIES
2-200-071-34 - OKURA/KHI KIT
2-200-072-06 - KIT,PARTS,ENGINE ASSEMBLY FOR 55-L-714A</t>
  </si>
  <si>
    <t>2-200-072-02 - KIT
2-161-200-57 - PIPING AND ACCESSORIES, T55-L-712E
2-161-200-40 - PIPING
2-161-200-31 - PIPING AND ACCESSORIES
2-161-200-58 - PIPING AND ACCESSORIES 55-L-714A
2-200-072-05 - KIT, PARTS, ENGINE ASSEBLY FOR 55-L-714A
2-161-200-45 - PIPING AND ACCESSORIES
2-161-200-44 - PIPING AND ACCESSORIES
2-161-200-56 - PIPING AND ACCESSORIES
2-161-200-30 - PIPING AND ACCESSORIES
2-161-200-28 - PIPING AND ACCESSORIES
2-200-071-35 - KIT-PIAGGIO MODIFICA
2-200-070-98 - KIT,MOD,T55L11D TO L
2-200-072-08 - PARTS KIT - CO-PRODUCTION ENGINE FOR KHI (55-L-714A NEW BUILD)
2-171-210-01 - PIPING AND ACCESSORIES
2-161-200-36 - PIPING (NOT REL)
2-161-200-29 - PIPING AND ACCESSORIES
2-161-200-27 - PIPING AND ACCESSORIES
2-161-200-26 - PIPING AND ACCESSORIES
2-161-200-24 - PIPING AND ACCESSORIES
2-200-071-48 - T55 CO-PRO PARTS KIT
2-161-200-39 - PIPING AND ACCESSORIES T55-GA-714A
2-200-070-76 - KIT,MOD,T55L11D TO L
2-161-200-35 - PIPING
2-200-071-30 - KIT, OKURA/KHI CO-PR
2-161-200-34 - PIPING AND ACCESSORIES
2-161-200-32 - PIPING AND ACCESSORI
2-161-200-41 - PIPING AND ACCESSORIES
2-161-200-10 - PIPING AND ACCESSORIES
2-200-071-37 - KIT-PIAGGIO MODIFICA
2-161-200-33 - PIPING AND ACCESSORI
2-200-071-36 - CO-PRODUCTION KIT, T
2-161-200-25 - PIPING AND ACCESSORIES T55-L-712E
2-200-071-05 - KIT,CONV.L11E TO L71
2-161-200-16 - PIPING AND ACCESSORIES
2-200-071-34 - OKURA/KHI KIT
2-200-072-06 - KIT,PARTS,ENGINE ASSEMBLY FOR 55-L-714A</t>
  </si>
  <si>
    <t>2-161-200-57 - PIPING AND ACCESSORIES, T55-L-712E
2-161-200-40 - PIPING
2-161-200-31 - PIPING AND ACCESSORIES
2-161-200-58 - PIPING AND ACCESSORIES 55-L-714A
2-200-072-05 - KIT, PARTS, ENGINE ASSEBLY FOR 55-L-714A
2-161-200-45 - PIPING AND ACCESSORIES
2-161-200-44 - PIPING AND ACCESSORIES
2-161-200-56 - PIPING AND ACCESSORIES
2-161-200-30 - PIPING AND ACCESSORIES
2-161-200-28 - PIPING AND ACCESSORIES
2-161-200-18 - PIPING AND ACCESSORIES
2-200-071-35 - KIT-PIAGGIO MODIFICA
2-200-070-98 - KIT,MOD,T55L11D TO L
2-200-072-08 - PARTS KIT - CO-PRODUCTION ENGINE FOR KHI (55-L-714A NEW BUILD)
2-171-210-01 - PIPING AND ACCESSORIES
2-161-200-36 - PIPING (NOT REL)
2-161-200-29 - PIPING AND ACCESSORIES
2-161-200-27 - PIPING AND ACCESSORIES
2-161-200-26 - PIPING AND ACCESSORIES
2-161-200-24 - PIPING AND ACCESSORIES
2-200-071-48 - T55 CO-PRO PARTS KIT
2-161-200-39 - PIPING AND ACCESSORIES T55-GA-714A
2-200-070-76 - KIT,MOD,T55L11D TO L
2-161-200-35 - PIPING
2-200-071-30 - KIT, OKURA/KHI CO-PR
2-161-200-34 - PIPING AND ACCESSORIES
2-161-200-32 - PIPING AND ACCESSORI
2-161-200-41 - PIPING AND ACCESSORIES
2-161-200-10 - PIPING AND ACCESSORIES
2-200-071-37 - KIT-PIAGGIO MODIFICA
2-161-200-33 - PIPING AND ACCESSORI
2-200-071-36 - CO-PRODUCTION KIT, T
2-161-200-25 - PIPING AND ACCESSORIES T55-L-712E
2-200-071-05 - KIT,CONV.L11E TO L71
2-161-200-16 - PIPING AND ACCESSORIES
2-200-071-34 - OKURA/KHI KIT
2-200-072-06 - KIT,PARTS,ENGINE ASSEMBLY FOR 55-L-714A</t>
  </si>
  <si>
    <t>2-200-072-02 - KIT
2-161-200-57 - PIPING AND ACCESSORIES, T55-L-712E
2-161-200-40 - PIPING
2-161-200-45 - PIPING AND ACCESSORIES
2-161-200-42 - PIPING AND ACCESSORIES
2-163-510-11 - PIPING AND ACCESSORIES-ENGINE ALF-502L-75
2-161-200-50 - PIPING AND ACCESSORIES AL 5512
2-161-200-30 - PIPING AND ACCESSORIES
2-161-200-28 - PIPING AND ACCESSORIES
2-161-200-14 - PIPING AND ACCESSORIES
2-161-200-19 - PIPING
2-171-210-01 - PIPING AND ACCESSORIES
2-161-200-38 - PIPING AND ACCESS AL55
2-161-200-29 - PIPING AND ACCESSORIES
2-161-200-27 - PIPING AND ACCESSORIES
2-161-200-26 - PIPING AND ACCESSORIES
2-161-200-24 - PIPING AND ACCESSORIES
2-200-071-48 - T55 CO-PRO PARTS KIT
2-161-200-08 - PIPING AND ACCESSORIES
2-200-071-30 - KIT, OKURA/KHI CO-PR
2-161-200-09 - PIPING AND ACCESSORIES
2-161-200-41 - PIPING AND ACCESSORIES
2-161-200-10 - PIPING AND ACCESSORIES
2-163-510-12 - PIPING AND ACCESS ALF-
2-161-200-17 - PIPING AND ACCESSORIES
2-161-200-33 - PIPING AND ACCESSORI
2-161-200-13 - PIPING AND ACCESSORIES
2-161-200-55 - PIPING AND ACCESSORIES, AL5512
2-161-200-51 - PIPING AND ACCESSORIES, AL5512
2-200-071-36 - CO-PRODUCTION KIT, T
2-161-200-25 - PIPING AND ACCESSORIES T55-L-712E
2-161-200-16 - PIPING AND ACCESSORIES
2-200-071-34 - OKURA/KHI KIT
2-200-070-95 - KIT,T 2 TEMP SENSING</t>
  </si>
  <si>
    <t>2-200-072-02 - KIT
2-161-200-57 - PIPING AND ACCESSORIES, T55-L-712E
2-161-200-40 - PIPING
2-161-200-31 - PIPING AND ACCESSORIES
2-161-200-58 - PIPING AND ACCESSORIES 55-L-714A
2-200-072-05 - KIT, PARTS, ENGINE ASSEBLY FOR 55-L-714A
2-161-200-45 - PIPING AND ACCESSORIES
2-161-200-44 - PIPING AND ACCESSORIES
2-161-200-56 - PIPING AND ACCESSORIES
2-161-200-14 - PIPING AND ACCESSORIES
2-200-072-08 - PARTS KIT - CO-PRODUCTION ENGINE FOR KHI (55-L-714A NEW BUILD)
2-161-200-06 - PIPING AND ACCESSORIES
2-200-071-48 - T55 CO-PRO PARTS KIT
2-161-200-08 - PIPING AND ACCESSORIES
2-161-200-39 - PIPING AND ACCESSORIES T55-GA-714A
2-161-200-35 - PIPING
2-161-200-34 - PIPING AND ACCESSORIES
2-161-200-32 - PIPING AND ACCESSORI
2-161-200-09 - PIPING AND ACCESSORIES
2-161-200-05 - PIPING AND ACCESSORIES
2-161-200-41 - PIPING AND ACCESSORIES
2-161-200-10 - PIPING AND ACCESSORIES
2-161-200-17 - PIPING AND ACCESSORIES
2-161-200-33 - PIPING AND ACCESSORI
2-161-200-13 - PIPING AND ACCESSORIES
2-200-071-36 - CO-PRODUCTION KIT, T
2-200-071-87 - 714A DEPOT KIT
2-161-200-25 - PIPING AND ACCESSORIES T55-L-712E
2-161-200-11 - PIPING AND ACCESSORIES
2-200-071-34 - OKURA/KHI KIT
2-200-072-06 - KIT,PARTS,ENGINE ASSEMBLY FOR 55-L-714A</t>
  </si>
  <si>
    <t>3800729-1 - ENGINE ASSY GAS TURB
3800729-2 - ENGINE ASSEMBLY GAS TURBINE PNEUMATIC POWER</t>
  </si>
  <si>
    <t>MATERIAL. :
ADHESIVE BACKED ALUMINUM FOIL PER P7015502.
General Notes:
Note :1.2.1) LOGO BACKGROUND. RED MATTE FINISH; COLOR SHALL MATCH PANTONE MATCHING
SYSTEM NUMBER PMS 485C; (GLOSS FINISH NOT APPLICABLE).
Note :1.2.2 )NOMENCLATURE BACKGROUND. BLACK, MATTE SURFACE PER FED-STD-595, COLOR 37038.
Note :1.2.3) CHARACTERS AND LINES. NATURAL ALUMINUM, MATTE SURFACE.</t>
  </si>
  <si>
    <t>No ASL or SCS Sheet in team center</t>
  </si>
  <si>
    <t xml:space="preserve"> NPX RADAR GEN IND, NPX RADAR/RADIO VARIOUS</t>
  </si>
  <si>
    <t>TMP RR 97K</t>
  </si>
  <si>
    <t xml:space="preserve">Source: Triumph Actuation System-CT 
Supplier Part Number : OMP2506-9
Cage Code : 33068
Material :
Stainless steel
</t>
  </si>
  <si>
    <t xml:space="preserve">Source: Triumph Actuation System-CT 
Supplier Part Number : OMP2505-9
Cage Code : 33068
Material :
Stainless steel
</t>
  </si>
  <si>
    <t xml:space="preserve">Source: Triumph Actuation System-CT 
Supplier Part Number : OMP2506-6PS
Cage Code : 33068
Material :
Stainless steel
</t>
  </si>
  <si>
    <t xml:space="preserve">Source: Triumph Actuation System-CT 
Supplier Part Number : OMP2505-6PS
Cage Code :  33068
Material :
Stainless steel
</t>
  </si>
  <si>
    <t>NPX RADAR/RADIO VARIOUS</t>
  </si>
  <si>
    <t xml:space="preserve">MATERIAL. 
0.005 THICK MYLAR WITH SUBSURFACE PRINTING. PRESSURE SENSITIVE ADHESIVE BACKING IS TO BE PROVIDED. (3M467 ADHESIVE)
General Notes:
1.2)  COLOR BACKGROUND. YELLOW PER FED-STD-595, COLOR NUMBER 13538.
1.2.2)  CHARACTERS AND SYMBOL. BLACK PER FED-STD-595, COLOR NUMBER 17038
</t>
  </si>
  <si>
    <t>NPX COMPUTERS IC</t>
  </si>
  <si>
    <t xml:space="preserve">MATERIAL.
ADHESIVE BACKED ALUMINUM FOIL PER P7015502, OR ADHESIVE BACKED
METALLIZED POLYESTER PER 7006940.
1.2 COLOR. SEE TABLE I FOR APPLICABILITY.
1.2.1 BACKGROUND NATURAL ALUMINUM, MATTE SURFACE.
1.2.1.2 RED MATTE FINISH: COLOR SHALL MATCH PANTONE MATCHING SYSTEM NO. PMS 485 C;
(GLOSS FINISH NOT APPLICABLE).
1.2.1.3 BLACK MATTE SURFACE PER FED-STD-595, COLOR 37038.
</t>
  </si>
  <si>
    <t xml:space="preserve">Material.
Adhesive Backed Aluminum Foil Per P4005019
1.2 Color. Background Natural Aluminum, Matte Surface.
General Note:
Note : 2.1 ) install identification plates per M4005020
Note :2.2 Blank plate 4017178-1 has space for 28 typed character per line. Preprinted plates , 4017178-2 and up, have space for max of 26 characters per line of regular or 31 characters line of condensed
</t>
  </si>
  <si>
    <t>Material
CRES as per AMS5510
Make from 4-063-028-01</t>
  </si>
  <si>
    <t>As per ASL Sheet:
FTR - Test per Mil-E-8593 or Equivalent. Testing may be waived or modified based on suitable justification from Project
Engineering.</t>
  </si>
  <si>
    <t>94580|MINNEAPOLIS</t>
  </si>
  <si>
    <t xml:space="preserve">Material
(Note :1 ) Al Alloy 6061-T6 or T651
Special Process
Note : 2 ) Clear chromate conversion per honeywell Spec 001-00187-0008. Minimize coating weight to minimize electrical contact resistance. Approx. coating weight range 20 to 40 mg/sq.ft
</t>
  </si>
  <si>
    <t>OLA KSG 7200</t>
  </si>
  <si>
    <t>OLA KRA 405B</t>
  </si>
  <si>
    <t>Material
(Note :1 ) 075-00172-0001
Special Process
Note : 3 ) clear iridite per ASGAA Spec : 001-00187-0008 followed by black textured paint per ASGAA Spec : 001-00044-0005. No paint or overspray permitted in designated areas.</t>
  </si>
  <si>
    <t xml:space="preserve">065-00188-5101 - KSG 7200 ADAHRS
    065-00188-1101 - KSG 7200 ADAHRS F7X
    065-00188-1105R - KSG7200 -1105 red label PL
    065-00188-5502 - KSG 7200 ADAHRS
    065-00188-5104 - KSG 7200 ADAHRS PARTS LIST (5104)
    065-00188-5505R - KSG 7200 ADAHRS -5505 Red Label PARTS LIST
    065-00188-5505 - KSG 7200 ADAHRS PARTS LIST (5505)
    065-00188-5105 - KSG 7200 ADAHRS PARTS LIST (5105)
    065-00188-1105 - KSG 7200 ADAHRS PARTS LIST (1105)
    065-00188-0101 - KSG 7200 ADAHRS
    065-00188-5503 - KSG 7200 ADAHRS PARTS LIST (5503)
    065-00188-5103 - KSG 7200 ADAHRS
    065-00188-1104 - KSG 7200 ADAHRS PARTS LIST (1104)
    065-00188-5105R - KSG7200 ADAHRS 5105 Red Label Parts List
    065-00188-5501 - KSG 7200 ADAHRS HP
    065-00188-5102 - ADAHRS GPS_TRK
</t>
  </si>
  <si>
    <t xml:space="preserve">  066-01153-0202 - FINAL ASSY KRA 405B
    066-01153-4001 - KRA 405B FINAL ASSEMBLY
    066-01153-0101 - FINAL ASSY KRA405B
    066-01153-2001 - KRA 405B RADAR ALTIMETER FINAL ASSEMBLY
    066-01153-5001 - KRA 405B RADAR ALTIMETER FINAL ASSEMBLY
    066-01153-5001R - KRA 405B RADAR ALTIMETER FINAL ASSEMBLY
    066-01153-4001R - KRA 405B FINAL ASSEMBLY
    066-01153-0101R - FINAL ASSY KRA405B</t>
  </si>
  <si>
    <t>TOR A350 XWB EASP, TOR A350 XWB WP5</t>
  </si>
  <si>
    <t>Source : AMETEK, INC. 
300 ENDO BLVD
GARDEN CITY, NY 11530
Supplier part Number : 60998-000
Cage Code: 12536</t>
  </si>
  <si>
    <t>Airbus DBT Supplemental cooling system 
Functional test : Severe humidity test 
Test doc: EYV-275/04
System : ATA21-59 supplemental cooling system / ATA 25-34 gallery cooling</t>
  </si>
  <si>
    <t>ASSEMBLED Part
LUG: 724-509-9013 &amp; 724-509-9011
Sleeving : S9045-2-006
Material
May be made from 3171287-2 or 3172590-2
Wire : M22759/8-20-0 as per MIL-W-22759
General notes
(Note : 2 ) crimped connections as per GPS5121-1 requirements.</t>
  </si>
  <si>
    <t xml:space="preserve">ASSEMBLED Part
Switch: 362411-1
Connector : D38999/20FA98PN
Wire : S8935F91524A , S58935F93524A &amp; S58935F92524A
Solder : QQ-S-571 TY: SN10
Sealing compound : MCS6098T1C1 &amp; MCS6098T2C2
Silicon Primer : MCS6033
Material
-
General notes
(Note : 2 ) Solder as per MIL-STD-454 
(Note : 6)  Crimp wires as per MIL-C-22520.
</t>
  </si>
  <si>
    <t>TMP EMB 145, TMP AJT SAV</t>
  </si>
  <si>
    <t>ASSEMBLED Part
Connector : 3178124-1
Switch-Basic : 3178048-1
Wire PFTE insulated : MI6878/4BFE91 , MI6878/4BFE92 , MI6878/4BFE93 &amp; MI6878/4BFE94
Sealing compound : MCS6098T1C1 , MCS6098T2C2
Yellow Silicon Primer: MCS6033
Solder : Pb88B as per IAW J-STD-006 , Pb97B as per IAW J-STD-006
Material
-
General notes
(Note : 3 ) Solder accordance with MIL-STD-2000</t>
  </si>
  <si>
    <t xml:space="preserve">No Asl or SCS Sheet in team center </t>
  </si>
  <si>
    <t>TUC VARIOUS</t>
  </si>
  <si>
    <t xml:space="preserve">Source : 1 
Rogerson Aircraft Equipment Group 
Div of Rogerson Aircraft Controls 
Irvine, CA 
Supplier part number : 114.111-3 
Cage code : 04192
Source :2 
Phaostron Instrument &amp; Electronic Co, Inc. 
Azusa, CA 
Cage code : 77221
Material:
-
Functional test :
1. Range 
2. Dielectric strength
3. Environmental test
I. Pressure altitude 
II. Humidity
III. Fungus
IV. Dust
V. Acceleration 
VI. Vibration
VII. Pressure
VIII. Hydraulic fluid
IX. explosion
</t>
  </si>
  <si>
    <t>TUC 767 TANKER, TUC 767-2C TANKER CPCS</t>
  </si>
  <si>
    <t xml:space="preserve">Source : 1 
Rogerson Aircraft Equipment Group 
Div of Rogerson Aircraft Controls 
Irvine, CA 
Supplier part number : 114.111-4
Cage code : 04192
Material:
-
Functional test :
1. Range 
2. Dielectric strength
3. Environmental test
I. Pressure altitude 
II. Humidity
III. Salt fog
IV. Fungus
V. Dust
VI. Acceleration 
VII. Vibration
VIII. Pressure
IX. Hydraulic fluid
X. explosion
</t>
  </si>
  <si>
    <t xml:space="preserve">Source : 1 
Rogerson Aircraft Equipment Group 
Div of Rogerson Aircraft Controls 
Irvine, CA 
Supplier part number : 114.111-5
Cage code : 04192
Material:
-
Functional test :
1. Range 
2. Dielectric strength
3. Environmental test
I. Pressure altitude 
II. Humidity
III. Salt fog
IV. Fungus
V. Dust
VI. Acceleration 
VII. Vibration
VIII. Pressure
IX. Hydraulic fluid
X. explosion
</t>
  </si>
  <si>
    <t>TUC 757/767</t>
  </si>
  <si>
    <t xml:space="preserve">Source : 1 
Rogerson Aircraft Equipment Group 
Div of Rogerson Aircraft Controls 
Irvine, CA 
Supplier part number : 114.111-1
Cage code : 04192
Material:
-
Functional test :
1. Range 
2. Dielectric strength
3. Operating temperature
4. Accuracy
5. Lighting and light bulbs per boeing spec D6T10783-1
6. MTBF : 25000HRS minimum
7. Environmental test as per Boeing S210T160 section 3.1.2
General Notes
(Note : 10) Dial marking and pointer to be white per federal standard 595 number 37875 or BAC700.
(Note : 11) Dial marking and Mask to be black per federal standard 595 number 37038 or BAC706.
(Note : 12) case and bezel to be medium brown per BAC8328.
</t>
  </si>
  <si>
    <t>RMD EGPWS</t>
  </si>
  <si>
    <t xml:space="preserve">Source : 1 
GM NAMEPLATE, INC
Supplier part number : 
Cage code : 22670
SYTEK ENTERPRISES INC.
Supplier part number : 
Cage code : 
ADHESA PLATE
Supplier part number : 
Cage code : 1HV94
NELSON NAME PLATE CO.
Supplier part number : 
Cage code : 07416
Material:
MATERIAL:
POLYESTER PM200-C (V-23 ADHESIVE).
SIZE REFERENCE: .002 X .26 X .36
SILVER CHARACTERS ON PMS 300 BLUE BACKGROUND
OVERLAMINATE MATTE COLD SEAL.
</t>
  </si>
  <si>
    <t>RMD DEF THERMAL</t>
  </si>
  <si>
    <t xml:space="preserve">Source : 1 
Derringer NEY Inc. 
Supplier part number : 
Cage code : 07416
Material:
Note :3.1.1 Silver sheet 0.025±0.002 THK Silver cadmium oxide ( 90% silver , 10% cadmium oxide) internally oxidized , hard temper
Note :3.1.2 Silver sheet 0.025±0.002 THK , GR C (COIN) ¾ H
Note :3.1.1 Silver sheet 0.025±0.002 THK Silver cadmium oxide ( 90% silver , 10% cadmium oxide) . by heat treating in an inert atmosphere at 700°F for 1 Hour( cooled in inert atmosphere ). Hardness shall not exceed micro Vickers hardness 85.
Special Process
Note : 3.1.6 Gold plate per MIL-G-45204 TY:II 0.00004 to 0.000010 RTHK. Hardness not required.
</t>
  </si>
  <si>
    <t>Source : 1 
Derringer NEY Inc. 
Supplier part number : Q47136-B
Cage code : 57MA8
Material:
Note :3.1.2 Made from 99.9% fine silver per MIL-S-13282
Special Process
-</t>
  </si>
  <si>
    <t>RMD DEF THERMAL SWITCH</t>
  </si>
  <si>
    <t xml:space="preserve">8095351-1004 - OUTLINE ASSY, DISPLAY UNI
    8095351-1002 - UNIT,DISO/L ED102E
    3605684-0502 - DSPL UNIT
    8095351-1001 - UNIT,DISO/L ED102E
    3605684-0501 - DSPL UNIT
</t>
  </si>
  <si>
    <t>No ASL or SCS Sheet in Team center</t>
  </si>
  <si>
    <r>
      <rPr>
        <b/>
        <sz val="11"/>
        <rFont val="Calibri"/>
        <family val="2"/>
        <scheme val="minor"/>
      </rPr>
      <t>Functional test:</t>
    </r>
    <r>
      <rPr>
        <sz val="11"/>
        <rFont val="Calibri"/>
        <family val="2"/>
        <scheme val="minor"/>
      </rPr>
      <t xml:space="preserve">
Eletrical data as per note: 1A
Optical data as per note : 1B
Test conditions and limits as per Note : 2 
Heater characteristics as per note : 3 
Electrical characteristics as per note : 4
Beam alignment  characteristics as per Note : 5 
Dynamic convergence characteristics as per Note : 6
Deflection yoke characteristics as per Note : 7
Screen characteristics as per Note : 8
Resolution as per Note : 9
Screen and faceplate quality as per note : 10
External conductive coating characteristics as per Note : 11
X-Radiation as per Note : 13
</t>
    </r>
  </si>
  <si>
    <t>FTR - Test per Mil-E-8593 or Equivalent. Testing may be waived or modified based on suitable justification from Project
Engineering.</t>
  </si>
  <si>
    <t>PHX LF502/507, PHX T55</t>
  </si>
  <si>
    <t>Material:
Note : 8 Wire braid and all other hardware to be CRES-300 Series weldable sulfer free austenitic stainless steel unless otherwise specified.
Special Process:
Note : 7  all welded joints as per P8200 CL:I , P6804 CL:I , AMS 5680 filler material 
Functional test :
note : 6 Test per MIL-E-8593 or equiv
General Notes:
Note : 9 line to have a spiral spring inside Teflon hose , spring to be in contact with both metal fitting ends after assy, coils to be 0.125 wide by 0.020 wall THK. Number of coils optional.
Note : 12  line to be color code for fuel with ident tape per MIL-STD-1247</t>
  </si>
  <si>
    <t>FTR - Sleeve material must meet the requirements of AS1055B &amp; FAA AC20-135</t>
  </si>
  <si>
    <t>Source : 1
TITEFLEX corp Springfield , Mass
Supplier part Number : 108043
Cage Code : 78570
Material:
Note 2 Silicone-impregnated fiber glass.
Special Process:
-
Functional test :
-
General Notes:
-</t>
  </si>
  <si>
    <t>PHX T55</t>
  </si>
  <si>
    <t xml:space="preserve">Material:
Note 2 wire braid and all other hardware to be SST .
Special Process:
Note :1 all welded joints as per P6200 CL:I and brazed joints shall as per P6233 CL;I
Functional test :
Note : 6  Test per MIL-E-8593 or equivalent , except burst pressure test max requirements is 5000 PSi
General Notes:
-
</t>
  </si>
  <si>
    <t>Material:
Note 2 wire braid and all other hardware to be SST .
Special Process:
Note :1 all welded joints as per P6200 CL:I and brazed joints shall as per P6233 CL;I
Functional test :
Note : 6  Test per MIL-E-8593 or equivalent , except burst pressure test max requirements is 5000 Psi
Note : 7 Pressure drop through assy with 90° Elbow as inlet when flowing 1200 PPH MIL-C-7024 TY:II fluid at 80°F±2°F shall be within 20-230Psi.
General Notes:
-</t>
  </si>
  <si>
    <t>FTR - Test per 8593 or Equivalent, except Burst Pressure maximum requirement is 5000 PSI. Testing may be waived or modified based on suitable justification from Project engineering.</t>
  </si>
  <si>
    <t>FTR - test per Mil 8593 or Equivalent, except Burst Pressure maximum requirement is 5000 PSI. Testing may be waived or modified with suitable justification from Project Engineering.</t>
  </si>
  <si>
    <t>FTR - Test per Mil-E-8593 or Equivalent, except Burst pressure maximum requirement is 5000 PSI. Testing may be waived or modified based on suitable justification from Project Engineering.</t>
  </si>
  <si>
    <t>Material:
Note :1 wire braid and all other hardware to be SST .
Special Process:
Note :6 all welded joints as per P6200 CL:I and brazed joints shall as per P6233 CL;I
Functional test :
Note : 3  Test per MIL-E-8593 or equivalent .
General Notes:
-</t>
  </si>
  <si>
    <t>Source:
Advanced product NV Ind, Ter
Supplier part Number : 236024
Cage Code : 81255
Material:
Seal , outer : PTFE per WL5.1129 or similar and filler
Seal , Inner reinforced with metal spring-ring : PTFE per WL5.1129 or similar and filler corrosion resistance steel : AISI1301 per MIL-S-5059 or AISI1304 per MIL-S-5059 , X12crNi17-7 per DIN 17224 or X12crNi18-8 per EN10088-3 WL1.4324 or similar.
Special Process:
-
General Notes:
Note : 4.3.2 technical requirements as per ABS0777 &amp; ABS1041</t>
  </si>
  <si>
    <t xml:space="preserve">Source:
Advanced product NV Ind, Ter
Supplier part Number : 236137
Cage Code : 81255
Material:
Seal , outer : PTFE per WL5.1129 or similar and filler
Seal , Inner reinforced with metal spring-ring : PTFE per WL5.1129 or similar and filler corrosion resistance steel : AISI1301 per MIL-S-5059 or AISI1304 per MIL-S-5059 , X12crNi17-7 per DIN 17224 or X12crNi18-8 per EN10088-3 WL1.4324 or similar.
Special Process:
-
General Notes:
Note : 4.3.2 technical requirements as per ABS0777 &amp; ABS1041
</t>
  </si>
  <si>
    <t>Source:
Advanced product NV Ind, Ter
Supplier part Number : 236136
Cage Code : 81255
Material:
Seal , outer : PTFE per WL5.1129 or similar and filler
Seal , Inner reinforced with metal spring-ring : PTFE per WL5.1129 or similar and filler corrosion resistance steel : AISI1301 per MIL-S-5059 or AISI1304 per MIL-S-5059 , X12crNi17-7 per DIN 17224 or X12crNi18-8 per EN10088-3 WL1.4324 or similar.
Special Process:
-
General Notes:
Note : 4.3.2 technical requirements as per ABS0777 &amp; ABS1041</t>
  </si>
  <si>
    <t>Source:
Advanced product NV Ind, Ter
Supplier part Number : 236022
Cage Code : 81255
Material:
Seal , outer : PTFE per WL5.1129 or similar and filler
Seal , Inner reinforced with metal spring-ring : PTFE per WL5.1129 or similar and filler corrosion resistance steel : AISI1301 per MIL-S-5059 or AISI1304 per MIL-S-5059 , X12crNi17-7 per DIN 17224 or X12crNi18-8 per EN10088-3 WL1.4324 or similar.
Special Process:
-
General Notes:
Note : 4.3.2 technical requirements as per ABS0777 &amp; ABS1041</t>
  </si>
  <si>
    <t>TUC TAILWIND</t>
  </si>
  <si>
    <t>Material :
Make from 668-012-9001 or 668-012-9101 Socket
General Notes:
-</t>
  </si>
  <si>
    <t>Material :
Fabric ( Glass or nomex) reinforced silicon rubber.
Functional test:
Note : 12  operating temperature range -65°F to 500°F
Note : 13 operating air differential across seal ±1 Psig
General Notes:
Note : 11  seal must prevent flame penetration between seal and mating surface during 2000°F direct flame impingment for 15 minutes in either direction across the seal per FAA AC 20-135</t>
  </si>
  <si>
    <t>No test requiremnts in the ASL Sheet</t>
  </si>
  <si>
    <t xml:space="preserve">Source:1
LICON FSCM 
Supplier part number: 16-438535 contact material Silver 
Cage code : 04425
General Notes:
Military part number : MS27217 
Functional test;
Qualification requirements as per Note : 3 
Quality assurance provision as per Note : 4 
</t>
  </si>
  <si>
    <t>65053858-1 - SELECTOR OUTLINE, CABIN PRESSURE</t>
  </si>
  <si>
    <t xml:space="preserve">63506095-1 - STARTER ASSEMBLY, ENGINE, AIR TURBINE
63506094-1 - STARTER OUTLINE, ENGINE, AIR TURBINE
</t>
  </si>
  <si>
    <t xml:space="preserve">67041586-1 - SEAL, RADIAL
    67000033-10 - AIR GENERATION SYSTEM ASSEMBLY, RH
    63000563-040 - EXTENDED MECHANICAL SYSTEM PERIMETER
    63000563-052 - EXTENDED MECHANICAL SYSTEM PERIMETER
    67000032-04 - AIR GENERATION SYSTEM OUTLINE, RH
    67000031-12 - AIR GENERATION SYSTEM ASSEMBLY, LH
    67000033-11 - AIR GENERATION SYSTEM ASSEMBLY, RH
    67000032-02 - AIR GENERATION SYSTEM OUTLINE, RH
    67000032-5D - AIR GENERATION SYSTEM OUTLINE, RH -1000 FTI (MSN59)
    67000033-11_0001_1030 - AIR GENERATION SYSTEM, RH
    67000031-13_0001_1030 - AIR GENERATION SYSTEM LH
    67000030-5E - AIR GENERATION SYSTEM OUTLINE, LH -1000 FTI (MSN71)
    67000032-01 - AIR GENERATION SYSTEM OUTLINE, RH
    67000030-01 - AIR GENERATION SYSTEM OUTLINE, LH
    67000030-04 - AIR GENERATION SYSTEM OUTLINE, LH
    67000030-02 - AIR GENERATION SYSTEM OUTLINE, LH
</t>
  </si>
  <si>
    <t>Name Plate</t>
  </si>
  <si>
    <t>Electrical</t>
  </si>
  <si>
    <t>Seal</t>
  </si>
  <si>
    <t>sss</t>
  </si>
  <si>
    <t>CLAMP, SADDLE STYLE</t>
  </si>
  <si>
    <t>3609119-10</t>
  </si>
  <si>
    <t>PACKING, PERFORMED - DYNAMIC A</t>
  </si>
  <si>
    <t>311-546-9004</t>
  </si>
  <si>
    <t>ELBOW</t>
  </si>
  <si>
    <t>3105746-3</t>
  </si>
  <si>
    <t>SWITCH, AUTO IGNITION</t>
  </si>
  <si>
    <t>362-564-9007</t>
  </si>
  <si>
    <t>3103244-2</t>
  </si>
  <si>
    <t>PRINTED WIRING BOARD STRAIN GA</t>
  </si>
  <si>
    <t>3876379-1</t>
  </si>
  <si>
    <t>SWITCH LOW OIL QTY</t>
  </si>
  <si>
    <t>897457-5</t>
  </si>
  <si>
    <t>TORQUE LIMITER, BYPASS VALVE</t>
  </si>
  <si>
    <t>897111-2</t>
  </si>
  <si>
    <t>SENSOR</t>
  </si>
  <si>
    <t>340-021-9301</t>
  </si>
  <si>
    <t>896494-3</t>
  </si>
  <si>
    <t>SEAL AIR OIL</t>
  </si>
  <si>
    <t>897104-4</t>
  </si>
  <si>
    <t>VALVE, PRESSURE CONTROL</t>
  </si>
  <si>
    <t>3102469-2</t>
  </si>
  <si>
    <t>MANIFOLD FUEL FLEX</t>
  </si>
  <si>
    <t>2714474-211</t>
  </si>
  <si>
    <t>COVER,PC BOARD(SMART#</t>
  </si>
  <si>
    <t>897807-1</t>
  </si>
  <si>
    <t>GOVERNOR PROP CONSTANT SPEED</t>
  </si>
  <si>
    <t>3102476-6</t>
  </si>
  <si>
    <t>CONDITIONER SIG TRQ</t>
  </si>
  <si>
    <t>3103913-3</t>
  </si>
  <si>
    <t>CABLE ASSY</t>
  </si>
  <si>
    <t>CLAMP, LOOP</t>
  </si>
  <si>
    <t>869907-1</t>
  </si>
  <si>
    <t>SEAL SHAFT</t>
  </si>
  <si>
    <t>6430595-1</t>
  </si>
  <si>
    <t>PERMANENT MAG</t>
  </si>
  <si>
    <t>3888553-5</t>
  </si>
  <si>
    <t>WIRING HARNESS, BRANCHED, AFT</t>
  </si>
  <si>
    <t>3888552-4</t>
  </si>
  <si>
    <t>HARNESS, WIRING, FWD</t>
  </si>
  <si>
    <t>3037037-3</t>
  </si>
  <si>
    <t>SEAL CARBON #1</t>
  </si>
  <si>
    <t>243GA0001-2</t>
  </si>
  <si>
    <t>GENERATOR, DC, 400 AMPS, BRUSH</t>
  </si>
  <si>
    <t>291GA0001-1</t>
  </si>
  <si>
    <t>PUMP</t>
  </si>
  <si>
    <t>3035532-3</t>
  </si>
  <si>
    <t>SEAL CARBON #4</t>
  </si>
  <si>
    <t>3038504-3</t>
  </si>
  <si>
    <t>STATOR ASSY PMA</t>
  </si>
  <si>
    <t>3038506-3</t>
  </si>
  <si>
    <t>ROTOR PMA</t>
  </si>
  <si>
    <t>5848502-1</t>
  </si>
  <si>
    <t>VALVE SERVICE</t>
  </si>
  <si>
    <t>5848525-1</t>
  </si>
  <si>
    <t>CAP, PROTECTIVE</t>
  </si>
  <si>
    <t>399-5501-9102</t>
  </si>
  <si>
    <t>HOSE ASSEMBLY</t>
  </si>
  <si>
    <t>CUSHION - CLAMP HARNESS</t>
  </si>
  <si>
    <t>CLAMP</t>
  </si>
  <si>
    <t>CLAMP, SADDLE, STYLE</t>
  </si>
  <si>
    <t>CLAMP, PIPE, QUICK DISCONNECT</t>
  </si>
  <si>
    <t>7000037-118</t>
  </si>
  <si>
    <t>7000037-132</t>
  </si>
  <si>
    <t>7000037-137</t>
  </si>
  <si>
    <t>7000037-185</t>
  </si>
  <si>
    <t>7000037-202</t>
  </si>
  <si>
    <t>7000037-173</t>
  </si>
  <si>
    <t>7000037-210</t>
  </si>
  <si>
    <t>7000037-228</t>
  </si>
  <si>
    <t>7000037-268</t>
  </si>
  <si>
    <t>7000037-279</t>
  </si>
  <si>
    <t>7000037-288</t>
  </si>
  <si>
    <t>7000037-291</t>
  </si>
  <si>
    <t>S8239F7S</t>
  </si>
  <si>
    <t>34214156-001</t>
  </si>
  <si>
    <t>GPS SAASM 3.3 MODULE, GEM V (A</t>
  </si>
  <si>
    <t>74374202-001</t>
  </si>
  <si>
    <t>GPS SAASM MODULE NAVSTRIKE 3.7</t>
  </si>
  <si>
    <t>7018704-904</t>
  </si>
  <si>
    <t>POWER SUPPLY</t>
  </si>
  <si>
    <t>HG2021GD06</t>
  </si>
  <si>
    <t>GLOBAL NAVIGATION SATELLITE SE</t>
  </si>
  <si>
    <t>2040025-106</t>
  </si>
  <si>
    <t>FILTER - NITROGEN GENERATION S</t>
  </si>
  <si>
    <t>90000359-1</t>
  </si>
  <si>
    <t>IMU/GPS</t>
  </si>
  <si>
    <t>3180711-1</t>
  </si>
  <si>
    <t>VALVE, SERVO, 2 STAGE ELECTROH</t>
  </si>
  <si>
    <t>34212130-002</t>
  </si>
  <si>
    <t>VIM MODULE</t>
  </si>
  <si>
    <t>90000355-1</t>
  </si>
  <si>
    <t>LOW NOISE AMPLIFIER K-BAND</t>
  </si>
  <si>
    <t>3177861-2</t>
  </si>
  <si>
    <t>BEARING,BALL &amp; ROLLER,INTEGRAT</t>
  </si>
  <si>
    <t>3844908-111</t>
  </si>
  <si>
    <t>SUPPORT, NOZZLE, FIRST STAGE</t>
  </si>
  <si>
    <t>63002523-1</t>
  </si>
  <si>
    <t>ELECTRICAL ASSEMBLY, TORQUE MO</t>
  </si>
  <si>
    <t>63002522-2</t>
  </si>
  <si>
    <t>VALVE CHK</t>
  </si>
  <si>
    <t>BOBBIN PI SOLENOID</t>
  </si>
  <si>
    <t>WASHER,LOCKWIRE</t>
  </si>
  <si>
    <t>2688819-001</t>
  </si>
  <si>
    <t>2688819-002</t>
  </si>
  <si>
    <t>3175896-9</t>
  </si>
  <si>
    <t>3181480-6</t>
  </si>
  <si>
    <t>3863209-1</t>
  </si>
  <si>
    <t>VALVE NC SOL</t>
  </si>
  <si>
    <t>BELLOWS ASSY</t>
  </si>
  <si>
    <t>3179511-4</t>
  </si>
  <si>
    <t>VALVE, GATE, FUEL DRAIN</t>
  </si>
  <si>
    <t>VALVE, ISOLATION</t>
  </si>
  <si>
    <t>BELLOWS SUB ASSY</t>
  </si>
  <si>
    <t>3863232-1</t>
  </si>
  <si>
    <t>SEAL PL ENCSD</t>
  </si>
  <si>
    <t>3179511-2</t>
  </si>
  <si>
    <t>FTG STATIC TUBE</t>
  </si>
  <si>
    <t>3179511-5</t>
  </si>
  <si>
    <t>3239517-2</t>
  </si>
  <si>
    <t>3175896-10</t>
  </si>
  <si>
    <t>JSF LIQUID LOOP PAO BLEED VALV</t>
  </si>
  <si>
    <t>TRANSFORMER</t>
  </si>
  <si>
    <t>3182155-2</t>
  </si>
  <si>
    <t>651-522-9301</t>
  </si>
  <si>
    <t>41021-0039</t>
  </si>
  <si>
    <t>CONTACT FINGER</t>
  </si>
  <si>
    <t>HEATER, FR/BC-EHJ (6KW)</t>
  </si>
  <si>
    <t>SOLENOID ASSY</t>
  </si>
  <si>
    <t>BELLOWS</t>
  </si>
  <si>
    <t>70720170-3</t>
  </si>
  <si>
    <t>DATA MEMORY MODULE</t>
  </si>
  <si>
    <t>PUMP OIL ROTARY</t>
  </si>
  <si>
    <t>RING, RADIAL STEP - POWER SHAF</t>
  </si>
  <si>
    <t>2-310-088-02</t>
  </si>
  <si>
    <t>HARNESS ASSEMBLY AND THERMOCOU</t>
  </si>
  <si>
    <t>2-300-812-01</t>
  </si>
  <si>
    <t>INDICATOR,DIFF PRESS</t>
  </si>
  <si>
    <t>2-310-087-02</t>
  </si>
  <si>
    <t>2-310-086-02</t>
  </si>
  <si>
    <t>2-310-156-03</t>
  </si>
  <si>
    <t>WIRING HARNESS, REVERSIONARY</t>
  </si>
  <si>
    <t>2-310-158-02</t>
  </si>
  <si>
    <t>HARNESS T4.5</t>
  </si>
  <si>
    <t>2-310-159-03</t>
  </si>
  <si>
    <t>WIRING HARNESS, ACCESSORY</t>
  </si>
  <si>
    <t>2-300-801-01</t>
  </si>
  <si>
    <t>ELEMENT, FUEL FILTER</t>
  </si>
  <si>
    <t>2-300-962-01</t>
  </si>
  <si>
    <t>FILTER ELEMENT,OIL</t>
  </si>
  <si>
    <t>2-310-157-02</t>
  </si>
  <si>
    <t>HARNESS PRIMARY</t>
  </si>
  <si>
    <t>1-300-363-03</t>
  </si>
  <si>
    <t>IGNITION UNIT</t>
  </si>
  <si>
    <t>2-300-272-03</t>
  </si>
  <si>
    <t>COIL AND CABLE ASSY</t>
  </si>
  <si>
    <t>2-300-796-01</t>
  </si>
  <si>
    <t>FILTER FUEL IN-LINE</t>
  </si>
  <si>
    <t>FILTER, LIGHT, ELECTRON TUBE,</t>
  </si>
  <si>
    <t>70720171-1</t>
  </si>
  <si>
    <t>SENSOR, OIL LEVEL</t>
  </si>
  <si>
    <t>VALVE,SHUTTLE</t>
  </si>
  <si>
    <t>70720176-3</t>
  </si>
  <si>
    <t>STARTER / GENERATOR</t>
  </si>
  <si>
    <t>70722005-1</t>
  </si>
  <si>
    <t>BLANKET, FIRE, TEMP SENSOR, IN</t>
  </si>
  <si>
    <t>70722000-1</t>
  </si>
  <si>
    <t>BLANKET, FIRE, ACCESS DOOR, IN</t>
  </si>
  <si>
    <t>3883952-1</t>
  </si>
  <si>
    <t>TUBE ASSEMBLY, IGVA-SCV SUPPLY</t>
  </si>
  <si>
    <t>3883846-3</t>
  </si>
  <si>
    <t>TUBE ASSEMBLY, IGV SUPPLY</t>
  </si>
  <si>
    <t>3844834-9</t>
  </si>
  <si>
    <t>BLANKET SET</t>
  </si>
  <si>
    <t>3881685-2</t>
  </si>
  <si>
    <t>TUBE, OIL COOLER RTN</t>
  </si>
  <si>
    <t>3881684-2</t>
  </si>
  <si>
    <t>TUBE ASSY</t>
  </si>
  <si>
    <t>3876227-2</t>
  </si>
  <si>
    <t>SENSOR PRESS DIFF</t>
  </si>
  <si>
    <t>2372531-2</t>
  </si>
  <si>
    <t>THERMOSTAT</t>
  </si>
  <si>
    <t>3888449-2</t>
  </si>
  <si>
    <t>WIRING HARNESS, BRANCHED, ENGI</t>
  </si>
  <si>
    <t>6430595-2</t>
  </si>
  <si>
    <t>3883850-3</t>
  </si>
  <si>
    <t>TUBE DR EDUC CMBSTR</t>
  </si>
  <si>
    <t>3876287-1</t>
  </si>
  <si>
    <t>3060735-3</t>
  </si>
  <si>
    <t>COMPENSATOR</t>
  </si>
  <si>
    <t>3060457-1</t>
  </si>
  <si>
    <t>SEAL, HYDRODYNAMIC CARBON, NO.</t>
  </si>
  <si>
    <t>3061132-3</t>
  </si>
  <si>
    <t>SEAL BULB</t>
  </si>
  <si>
    <t>3073609-7</t>
  </si>
  <si>
    <t>RING SEAL, METAL</t>
  </si>
  <si>
    <t>SEAL PLATE VALVE</t>
  </si>
  <si>
    <t>157231-5</t>
  </si>
  <si>
    <t>THERMOSTAT OIL TEMP</t>
  </si>
  <si>
    <t>3061294-2</t>
  </si>
  <si>
    <t>HOSE FUEL SECONDARY</t>
  </si>
  <si>
    <t>682-557-2108</t>
  </si>
  <si>
    <t>STUD KEY LKD MIDDLE</t>
  </si>
  <si>
    <t>3061132-5</t>
  </si>
  <si>
    <t>SEAL BULB CLR</t>
  </si>
  <si>
    <t>3060551-2</t>
  </si>
  <si>
    <t>SEAL FUEL ATOMIZER</t>
  </si>
  <si>
    <t>3060735-6</t>
  </si>
  <si>
    <t>HEATER, AIR OUTLET DT</t>
  </si>
  <si>
    <t>HEATER, AOH-PT2 (300W)</t>
  </si>
  <si>
    <t>HEATER, AOH-PT1 (150W)</t>
  </si>
  <si>
    <t>PANEL-SWITCH,INDICATING</t>
  </si>
  <si>
    <t>VALVE,NON RETURN</t>
  </si>
  <si>
    <t>VALVE ASSY</t>
  </si>
  <si>
    <t>VALVE, RESTRICTOR</t>
  </si>
  <si>
    <t>VALVE, PRESSURE RELEASE</t>
  </si>
  <si>
    <t>VALVE, RELIEF, THERMAL</t>
  </si>
  <si>
    <t>VALVE CHECK</t>
  </si>
  <si>
    <t>VALVE, SAFETY REFLIEF - DRAIN</t>
  </si>
  <si>
    <t>RELIEF VALVE HYD</t>
  </si>
  <si>
    <t>TEE-FLOW DIVIDER</t>
  </si>
  <si>
    <t>VALVE, SHUTTLE</t>
  </si>
  <si>
    <t>VALVE SWG CHK</t>
  </si>
  <si>
    <t>VALVE, CHECK, MINIATURE, HYDRA</t>
  </si>
  <si>
    <t>PANEL AY</t>
  </si>
  <si>
    <t>KEYBOARD, ILLUMINATED PANEL, V</t>
  </si>
  <si>
    <t>GEAR ASSEMBLY (MATCHED)</t>
  </si>
  <si>
    <t>RING</t>
  </si>
  <si>
    <t>BEARING ASSEMBLY</t>
  </si>
  <si>
    <t>COIL FORM</t>
  </si>
  <si>
    <t>ARMATURE ASSEMBLY,ELECTROMAGNETIC ACTUAT</t>
  </si>
  <si>
    <t>HARNESS, CARTRIDGE</t>
  </si>
  <si>
    <t>CABLE ASSY, FLEXIBLE, PRINTED-LCD TO DMR INTCON, VENDOR ITEM-SEE SOCD</t>
  </si>
  <si>
    <t>PACKING,</t>
  </si>
  <si>
    <t>SMA JACK, CAPTIVE (T4, T7)</t>
  </si>
  <si>
    <t>CONNECTOR, HERMETICALLY SEALED</t>
  </si>
  <si>
    <t>CONNECTOR, RF/COAXIAL, ADAPTER</t>
  </si>
  <si>
    <t>SPACER</t>
  </si>
  <si>
    <t>RING SEAL</t>
  </si>
  <si>
    <t>SEAL PISTON RING GP TURBINE</t>
  </si>
  <si>
    <t>RING ASSEMBLY, TWO PIECE</t>
  </si>
  <si>
    <t>BURST DISK,</t>
  </si>
  <si>
    <t>RUPTURE DISK,</t>
  </si>
  <si>
    <t>RUPTURE DISK</t>
  </si>
  <si>
    <t>SIGHTGLASS KIT</t>
  </si>
  <si>
    <t>17D82-7</t>
  </si>
  <si>
    <t>RING - SEAL, ID</t>
  </si>
  <si>
    <t>DIAPHRAGM HEAD SENSOR</t>
  </si>
  <si>
    <t>2691399-026</t>
  </si>
  <si>
    <t>2788175-1</t>
  </si>
  <si>
    <t>3060361-999</t>
  </si>
  <si>
    <t>SEALING WRAP/MBP</t>
  </si>
  <si>
    <t>3105775-2</t>
  </si>
  <si>
    <t>SEAL PLAIN ENCASED</t>
  </si>
  <si>
    <t>3181481-2</t>
  </si>
  <si>
    <t>3253347-225</t>
  </si>
  <si>
    <t>ROD SEAL</t>
  </si>
  <si>
    <t>3257609-2</t>
  </si>
  <si>
    <t>SEAL, PISTON</t>
  </si>
  <si>
    <t>3884728-1</t>
  </si>
  <si>
    <t>DUCT OCLR</t>
  </si>
  <si>
    <t>624-512-9153</t>
  </si>
  <si>
    <t>63000013-1</t>
  </si>
  <si>
    <t>63000013-2</t>
  </si>
  <si>
    <t>63241494-1</t>
  </si>
  <si>
    <t>SEAL ASSEMBLY, PISTON</t>
  </si>
  <si>
    <t>63241494-2</t>
  </si>
  <si>
    <t>63241494-3</t>
  </si>
  <si>
    <t>63241495-1</t>
  </si>
  <si>
    <t>SEAL ASSEMBLY, ROD</t>
  </si>
  <si>
    <t>63241495-2</t>
  </si>
  <si>
    <t>63241495-3</t>
  </si>
  <si>
    <t>63241505-2</t>
  </si>
  <si>
    <t>SEAL, HOUSING</t>
  </si>
  <si>
    <t>63259120-1</t>
  </si>
  <si>
    <t>SHAFT, SEAL</t>
  </si>
  <si>
    <t>63259171-2</t>
  </si>
  <si>
    <t>SEAL, STATIC</t>
  </si>
  <si>
    <t>651-522-9571</t>
  </si>
  <si>
    <t>651-527-9105</t>
  </si>
  <si>
    <t>953530-4</t>
  </si>
  <si>
    <t>SEAL CAP</t>
  </si>
  <si>
    <t>3863005-1</t>
  </si>
  <si>
    <t>VALVE,</t>
  </si>
  <si>
    <t>VALVE, PURGE,</t>
  </si>
  <si>
    <t>VALVE,SOLENOID</t>
  </si>
  <si>
    <t>SPRING</t>
  </si>
  <si>
    <t>BEARING</t>
  </si>
  <si>
    <t>90002726-002</t>
  </si>
  <si>
    <t>MICROWAVE ABSORBER WITH A PRES</t>
  </si>
  <si>
    <t>187-01857-0001</t>
  </si>
  <si>
    <t>EMI GASKET 13 IN.</t>
  </si>
  <si>
    <t>VALVE ANTI SURGE</t>
  </si>
  <si>
    <t>RESISTOR, FIXED, WIREWOUND, TH</t>
  </si>
  <si>
    <t>RESISTOR, FIXED, THIN FILM, TA</t>
  </si>
  <si>
    <t>RESISTOR, FIXED, THIN FILM, NI</t>
  </si>
  <si>
    <t>RESISTOR, FIXED, PULSE, THICK</t>
  </si>
  <si>
    <t>DIODE, TRANSIENT VOLTAGE SUPPR</t>
  </si>
  <si>
    <t>53502302-1</t>
  </si>
  <si>
    <t>CRYSTAL, 2.5 X 3.2 MM, 25.0000</t>
  </si>
  <si>
    <t>53503103-1</t>
  </si>
  <si>
    <t>DIODE, RECTIFIER, SCHOTTKY, 10</t>
  </si>
  <si>
    <t>53503872-2</t>
  </si>
  <si>
    <t>EMI-RFI SUPPRESSION DEVICE, DU</t>
  </si>
  <si>
    <t>MICROCIRCUIT, MEMORY, FLASH, N</t>
  </si>
  <si>
    <t>TRANSISTOR, MOSFET, POWER, N-C</t>
  </si>
  <si>
    <t>53504189-2</t>
  </si>
  <si>
    <t>EMI-RFI SUPPRESSION DEVICE, DI</t>
  </si>
  <si>
    <t>INDUCTOR, FIXED, FERRITE CORE,</t>
  </si>
  <si>
    <t>MICROCIRCUIT, INTERFACE, DIFFE</t>
  </si>
  <si>
    <t>ATTENUATOR, MICROWAVE, THERMOP</t>
  </si>
  <si>
    <t>3061132-1</t>
  </si>
  <si>
    <t>3060436-1</t>
  </si>
  <si>
    <t>3061132-4</t>
  </si>
  <si>
    <t>BULB SEAL AOC</t>
  </si>
  <si>
    <t>2691274-010</t>
  </si>
  <si>
    <t>SEAL,RADIAL,MECHANICALLY EXPA</t>
  </si>
  <si>
    <t>3061186-1</t>
  </si>
  <si>
    <t>159872-1</t>
  </si>
  <si>
    <t>3061294-1</t>
  </si>
  <si>
    <t>FUEL HOSE, PRIMARY</t>
  </si>
  <si>
    <t>3060540-2</t>
  </si>
  <si>
    <t>NOZZLE FUEL INJ</t>
  </si>
  <si>
    <t>3061109-3</t>
  </si>
  <si>
    <t>SEAL, BULB, AIR - OIL - COOLER</t>
  </si>
  <si>
    <t>3060735-4</t>
  </si>
  <si>
    <t>3060150-3</t>
  </si>
  <si>
    <t>SEAL, SEGMENTED</t>
  </si>
  <si>
    <t>3060735-5</t>
  </si>
  <si>
    <t>3888217-4</t>
  </si>
  <si>
    <t>MOTOR, ENGINE STARTER</t>
  </si>
  <si>
    <t>5849716-3-1</t>
  </si>
  <si>
    <t>VALVE, FLOW CONTROL AND SHUT-O</t>
  </si>
  <si>
    <t>2715353-1</t>
  </si>
  <si>
    <t>INDUCTOR, COMMON-MODE, THREE-P</t>
  </si>
  <si>
    <t>2783180-6</t>
  </si>
  <si>
    <t>PUMP, HYDRAULIC</t>
  </si>
  <si>
    <t>2805401-7</t>
  </si>
  <si>
    <t>CONTROLLER/STATOR ASSY</t>
  </si>
  <si>
    <t>2715355-1</t>
  </si>
  <si>
    <t>TRANSFORMER, ATRU</t>
  </si>
  <si>
    <t>2715357-1</t>
  </si>
  <si>
    <t>INDUCTOR, DIFFERENTIAL-MODE TH</t>
  </si>
  <si>
    <t>2805302-4</t>
  </si>
  <si>
    <t>2780841-5</t>
  </si>
  <si>
    <t>CONTROLLER, PAO PUMP - DUAL CH</t>
  </si>
  <si>
    <t>2780878-2</t>
  </si>
  <si>
    <t>2787923-4</t>
  </si>
  <si>
    <t>PAO RESERVOIR, JSF LIQUID LOOP</t>
  </si>
  <si>
    <t>63002384-2</t>
  </si>
  <si>
    <t>VALVE, CONTROL, ELECTRO-MAGNET</t>
  </si>
  <si>
    <t>90000374-1</t>
  </si>
  <si>
    <t>SLIP RING,AZIMUTH</t>
  </si>
  <si>
    <t>SEAL BELLOWS SHAFT</t>
  </si>
  <si>
    <t>3176705-4</t>
  </si>
  <si>
    <t>SENSOR, POSITION, RVDT</t>
  </si>
  <si>
    <t>3034427-3</t>
  </si>
  <si>
    <t>WIRING HARNESS, BRANCHED, W5</t>
  </si>
  <si>
    <t>3-300-584-02</t>
  </si>
  <si>
    <t>HARNESS ASSY, T/C</t>
  </si>
  <si>
    <t>3182364-2</t>
  </si>
  <si>
    <t>TRANSFORMER,LINEAR DUAL</t>
  </si>
  <si>
    <t>3876226-1</t>
  </si>
  <si>
    <t>SENSOR, TOTAL PRESSURE</t>
  </si>
  <si>
    <t>VALVE ASSY,SOLENOID CUTOFF</t>
  </si>
  <si>
    <t>3-300-583-02</t>
  </si>
  <si>
    <t>3-300-585-02</t>
  </si>
  <si>
    <t>3885057-2</t>
  </si>
  <si>
    <t>DUCT, SURGE</t>
  </si>
  <si>
    <t>70330020-01</t>
  </si>
  <si>
    <t>STARTER MOTOR</t>
  </si>
  <si>
    <t>SEAL ASSEMBLY ENGINE PLENUM</t>
  </si>
  <si>
    <t>3034431-2</t>
  </si>
  <si>
    <t>WIRING HARNESS, BRANCHED, W3</t>
  </si>
  <si>
    <t>066-01212-0301</t>
  </si>
  <si>
    <t>TRA-100B MODE S TRANSPONDER (B</t>
  </si>
  <si>
    <t>3179543-2</t>
  </si>
  <si>
    <t>TRANSFORMER, LVD DUAL</t>
  </si>
  <si>
    <t>WHEEL HALF,FORGING INBOARD</t>
  </si>
  <si>
    <t>7205752-1</t>
  </si>
  <si>
    <t>TRANSDUCER, LINEAR, VARIABLE</t>
  </si>
  <si>
    <t>540-0447-1</t>
  </si>
  <si>
    <t>SWITCH, POSITION</t>
  </si>
  <si>
    <t>PARKER HANNIFIN CORP</t>
  </si>
  <si>
    <t>THERMAL STRUCTURES, INC.</t>
  </si>
  <si>
    <t>PARKER-HANNIFIN CORPORATION</t>
  </si>
  <si>
    <t>PARKER INDUSTRIAL, S. DE R.L. DE C.V.</t>
  </si>
  <si>
    <t>VALCOR ENGINEERING CORPORATION</t>
  </si>
  <si>
    <t>HITCO CARBON COMPOSITES, INC.</t>
  </si>
  <si>
    <t>CRISSAIR, INC.</t>
  </si>
  <si>
    <t>PNEUDRAULICS, INC.</t>
  </si>
  <si>
    <t>DUCOMMUN LABARGE TECHNOLOGIES, INC</t>
  </si>
  <si>
    <t>CURTISS-WRIGHT CONTROLS INTEGRATED SENSING, INC.</t>
  </si>
  <si>
    <t>ROBRAD TOOL &amp; ENGINEERING INC</t>
  </si>
  <si>
    <t>DUKES, INC.</t>
  </si>
  <si>
    <t>MEGGITT-OREGON, INC.</t>
  </si>
  <si>
    <t>TRELLEBORG SEALING SOLUTIONS US, INC.</t>
  </si>
  <si>
    <t>RING KAYDON &amp; SEAL INC</t>
  </si>
  <si>
    <t>ELEKTRO-METALL EXPORT GESELLSCHAFT MIT BESCHRANKTER HAFTUNG</t>
  </si>
  <si>
    <t>QUANTUM COATING INC.</t>
  </si>
  <si>
    <t>AEROCONTROLEX GROUP, INC.</t>
  </si>
  <si>
    <t>AEROCONTROLEX</t>
  </si>
  <si>
    <t>ARROWHEAD PRODUCTS CORP.</t>
  </si>
  <si>
    <t>ALLEN AIRCRAFT PRODUCTS, INC.</t>
  </si>
  <si>
    <t>EATON CORPORATION</t>
  </si>
  <si>
    <t xml:space="preserve">PARKER-HANNIFIN / HYDRAULIC SYSTEMS DIVISION </t>
  </si>
  <si>
    <t>Material : 
CLAMP : Stainless Steel, 17-7PH/Annealed per SAE, AMS 5528, MIL-S-25043
CUSHION : Silicone (Fabric Supported), Colour Light Blue
FINISH : Ball Burnish &amp; Passivate Per QQ-P-35 or AMS2700</t>
  </si>
  <si>
    <t>No ASL &amp; SCS Sheet in team center</t>
  </si>
  <si>
    <t>Material : 
CLAMP : Stainless Steel, Type 321, 1/8 Hard Per SAE,AMS5510 or SAE, AMS5512
CUSHION : Silicone Flame Retardent and Unsupported, Color White, Hardness 45-60
FINISH : Ball Burnish &amp; Passivate Per QQ-P-35 or AMS2700</t>
  </si>
  <si>
    <t>Material : 
CLAMP: Stainless Steel, Type 321 Annealed per SAE, AMS5510
CUSHION: Silicone(Fabric Supported), Colour Light Blue</t>
  </si>
  <si>
    <t>2523123</t>
  </si>
  <si>
    <t>2610149</t>
  </si>
  <si>
    <t>2681914</t>
  </si>
  <si>
    <t>2684113</t>
  </si>
  <si>
    <t>2691479</t>
  </si>
  <si>
    <t>8501361</t>
  </si>
  <si>
    <t>denied</t>
  </si>
  <si>
    <t xml:space="preserve">1)   FAIR
2) Frozen Process – Approval by Honeywell Material Process Engineer
3) EMS-217 Testing Requirements
4) Temperature test to customer specification
</t>
  </si>
  <si>
    <t>These are sealing parts made from a material that must conform to the material requirements of our spec EMS-217.  Only a supplier who can make a material compliant to EMS-217 can supply these parts.  Since these parts are fundamental to the hydraulic sealing capacities of our brakes we would need to do significant testing of new seals in full brake assemblies to validate acceptability.  The only supplier I am aware of that may be able to meet the EMS-217 requirements is Trelleborg Sealing Solutions.  They would need to develop the material and then make parts to test.  This would be a long term effort before we actually had replacement parts.  I hope this helps.</t>
  </si>
  <si>
    <t>1. Drawing requirements only
2. Per 771-5507</t>
  </si>
  <si>
    <t xml:space="preserve">FAIR
70722907-1 (3883905-1 replacement)
Other than FAIR requirements, engineering would expect to see the following requirements substantiated for each part:
Required seal life : 5000hrs
Shaft Speed : 0 to 8012 RPM
&gt;Air side Temp : -65degree F to 350 degrees F
Oil Side Temp : -65 degrees F to 350 degrees F
&gt; Oil Type : MIL-PRF-78-8 Grade 3, SAE AS5780   all classifications, or MIL-PRF-23699 
&gt; Seal Housing must be capable of withstanding a 50 Pound Axial Load Applied Uniformly on surface area shown without deformation of seal housing or loss of Sealing Integrity
</t>
  </si>
  <si>
    <t xml:space="preserve">Talking with our Materials Lab personnel here, it appears this is part of the push to get out of Trelleborg who actually acquired Shambam.
It was indicated that Greentree is now an approved Honeywell supplier for this type of material.
Since the 953539 is a source control drawing, it does not have all of the fine details that a new supplier will need to manufacture these seals.
Any new supplier for this part must be approved for aerospace quality processes.
There are 2 of these seals per fuel control and are installed on a piston assembly that creates axial motion in a casting bore.
Qualification testing will include new seal material analysis and performance comparison to the current seal.
The major portion of the qual tests should include actual cycle testing under temperature and with the air pressure inputs that supply the movement to the piston.
Hardware will include new production castings and some related hardware for the needed operation of the piston assembly and corresponding cycle test.
The cycle test will take some time based on the actual cycle rate and the number of agreed upon cycles.
Since I will be leaving Honeywell in 20 days, I have copied Greg Lafferty who is the team lead on the small controls program. 
I can discuss with Greg when he is back next week and see what direction this should follow.
</t>
  </si>
  <si>
    <t xml:space="preserve">LAIR, FAIR, STIC and Fixed Process approval.
</t>
  </si>
  <si>
    <t>Validation Plan Summary                           (Feedback from Product Engineers on Substantiation requirement-(LAIR, FAIR, Fit Check, ATP and any Additional test))</t>
  </si>
  <si>
    <t>The parts below are a small portion of a series of parts under base part number 2606799.  All parts in this series are made with a special polymer material that must be developed by a new supplier before they can make these parts.  Once the new supplier has demonstrated that they have a compliant material we can perform a substantiation test using the new parts in a worst case brake application.  This worst case application would likely not use the part numbers below but would be the appropriate 2606799 parts for that application.  That substantiation test would then be used to validate all 2606799 parts.  This substantiation test would run endurance, environmental and performance tests for the chosen brake.  The ROM cost for that substantiation is $300k.</t>
  </si>
  <si>
    <t>100Hours</t>
  </si>
  <si>
    <t>30K</t>
  </si>
  <si>
    <t>$240K</t>
  </si>
  <si>
    <t>$255K</t>
  </si>
  <si>
    <t>$220K</t>
  </si>
  <si>
    <t>8o Hours</t>
  </si>
  <si>
    <t>$250K</t>
  </si>
  <si>
    <t>100 Hrs - For FAIR &amp; Fit Check</t>
  </si>
  <si>
    <t xml:space="preserve">Bench testing $10K
Altitude Tank testing $500K
Flight testing $500K if feasible, high risk Boeing may refuse 
</t>
  </si>
  <si>
    <t>$71K</t>
  </si>
  <si>
    <t>$82K</t>
  </si>
  <si>
    <t>20 hrs</t>
  </si>
  <si>
    <t>$5k, 2 months; $5K, 1 month</t>
  </si>
  <si>
    <t>$280K</t>
  </si>
  <si>
    <t>$200K</t>
  </si>
  <si>
    <t>A H MACHINE INC</t>
  </si>
  <si>
    <t>ALEXANDRIA EXTRUSION COMPANY</t>
  </si>
  <si>
    <t>AMETEK THERMAL SYSTEMS, INC.</t>
  </si>
  <si>
    <t>CHEROKEE NATION RED WING LLC</t>
  </si>
  <si>
    <t>DERINGER-NEY INC.</t>
  </si>
  <si>
    <t>HELM PRECISION, LTD.</t>
  </si>
  <si>
    <t>NEWHART PRODUCTS, INC.</t>
  </si>
  <si>
    <t>ORANGE COUNTY NAME PLATE CO., INC.</t>
  </si>
  <si>
    <t>R D RUBBER TECHNOLOGY CORPORATION</t>
  </si>
  <si>
    <t>ROGERSON AIRCRAFT EQUIPMENT GROUP</t>
  </si>
  <si>
    <t>SEAL DYNAMICS LLC</t>
  </si>
  <si>
    <t>SMITHS TUBULAR SYSTEMS-LACONIA, INC.</t>
  </si>
  <si>
    <t>TOSHIBA HOKUTO ELECTRONICS CORPORATION</t>
  </si>
  <si>
    <t>L. D. REDMER SCREW PRODUCTS, INC.</t>
  </si>
  <si>
    <t>SENIOR CALORSTAT</t>
  </si>
  <si>
    <t>SONFARREL INC.</t>
  </si>
  <si>
    <t>NUMERICAL CONTROL SUPPORT INC</t>
  </si>
  <si>
    <t>NORLAKE MANUFACTURING COMPANY</t>
  </si>
  <si>
    <t>AMETEK AIRTECHNOLOGY GROUP LIMITED</t>
  </si>
  <si>
    <t>MEGGITT DEFENSE SYSTEMS, INC.</t>
  </si>
  <si>
    <t>PRECISION RINGS INCORPORATED</t>
  </si>
  <si>
    <t>ACCURATE PRESCISION FASTENER CORP.</t>
  </si>
  <si>
    <t>ILLINOIS TOOL WORKS INC.</t>
  </si>
  <si>
    <t>LIBERTY ELECTRONICS, INC.</t>
  </si>
  <si>
    <t>MICRO-MODE PRODUCTS, INC.</t>
  </si>
  <si>
    <t>MOKED PRECISION INSTRUMENTS LTD.</t>
  </si>
  <si>
    <t>PRESSURE SPECIALTIES INC</t>
  </si>
  <si>
    <t>MICROTECNICA SRL</t>
  </si>
  <si>
    <t>SCI BROCKVILLE CORP</t>
  </si>
  <si>
    <t>KLX INC</t>
  </si>
  <si>
    <t>FASTENER DEPOT, INC.</t>
  </si>
  <si>
    <t>HYDRA-ELECTRIC COMPANY</t>
  </si>
  <si>
    <t>MINCO PRODUCTS, INC.</t>
  </si>
  <si>
    <t>WOODWARD, INC.</t>
  </si>
  <si>
    <t>KINEMOTIVE CORPORATION</t>
  </si>
  <si>
    <t>MARICOPA CONTROLS, INC.</t>
  </si>
  <si>
    <t>MAGNETIC SEAL CORP.</t>
  </si>
  <si>
    <t>AMPHENOL BORISCH TECHNOLOGIES, INC.</t>
  </si>
  <si>
    <t>STEIN SEAL COMPANY</t>
  </si>
  <si>
    <t>THALES AVIONICS ELECTRICAL SYSTEMS SAS</t>
  </si>
  <si>
    <t>ROCKWELL COLLINS, INC.</t>
  </si>
  <si>
    <t>RANTEC POWER SYSTEMS INC.</t>
  </si>
  <si>
    <t>MILLER CASTINGS, INC.</t>
  </si>
  <si>
    <t>SERVOTRONICS, INC.</t>
  </si>
  <si>
    <t>LAIRD TECHNOLOGIES, INC.</t>
  </si>
  <si>
    <t>HARCO LLC</t>
  </si>
  <si>
    <t>PALL AEROPOWER CORPORATION</t>
  </si>
  <si>
    <t>UNITED AVIONICS, INC.</t>
  </si>
  <si>
    <t>UNISON INDUSTRIES, LLC</t>
  </si>
  <si>
    <t>KULITE SEMICONDUCTOR PRODUCTS, INC.</t>
  </si>
  <si>
    <t>HUTCHINSON SEAL DE MEXICO, S.A. DE C.V.</t>
  </si>
  <si>
    <t>EGC ENTERPRISES, INC.</t>
  </si>
  <si>
    <t>PARKER HANNIFIN - GTFSD</t>
  </si>
  <si>
    <t>MEGGITT (NORTH HOLLYWOOD), INC.</t>
  </si>
  <si>
    <t>EATON AEROSPACE LLC</t>
  </si>
  <si>
    <t>EATON SAS</t>
  </si>
  <si>
    <t>FOKKER ELMO B.V.</t>
  </si>
  <si>
    <t>SEMCO INSTRUMENTS, INC.</t>
  </si>
  <si>
    <t>KAVLICO CORPORATION</t>
  </si>
  <si>
    <t>PRESTOLITE ELECTRIC INCORPORATED</t>
  </si>
  <si>
    <t>FINMECCANICA SPA</t>
  </si>
  <si>
    <t>9A619.y.5</t>
  </si>
  <si>
    <t>XII(d)(2)(ii)</t>
  </si>
  <si>
    <t>7A611.x</t>
  </si>
  <si>
    <t>ML10.a</t>
  </si>
  <si>
    <t>8A609.x</t>
  </si>
  <si>
    <t>ML10.g</t>
  </si>
  <si>
    <t>3A611.x</t>
  </si>
  <si>
    <t>**3A992</t>
  </si>
  <si>
    <t>9A003.a</t>
  </si>
  <si>
    <t>9A604.x</t>
  </si>
  <si>
    <t>IV(h)(28)</t>
  </si>
  <si>
    <t>IV(h)(1)</t>
  </si>
  <si>
    <t>XI(a)(4)(iii)</t>
  </si>
  <si>
    <t>ECL COO</t>
  </si>
  <si>
    <t>0A606.x</t>
  </si>
  <si>
    <t>7E611.a</t>
  </si>
  <si>
    <t>8E609.a</t>
  </si>
  <si>
    <t>3E611.a</t>
  </si>
  <si>
    <t>9E604.a</t>
  </si>
  <si>
    <t>C-NEPR</t>
  </si>
  <si>
    <t>0E606.a</t>
  </si>
  <si>
    <t>65507|COON_RAPIDS</t>
  </si>
  <si>
    <t>U1605|YEOVIL</t>
  </si>
  <si>
    <t>AERO|STANDARDS</t>
  </si>
  <si>
    <t>5VWN5|NORCROSS</t>
  </si>
  <si>
    <t>03JA2|AERO_TRADING</t>
  </si>
  <si>
    <t>BE AEROSPACE LICENSED DATA, BE AEROSPACE SUPPLY AGREEMENT, STANDARD PART - VARIOUS</t>
  </si>
  <si>
    <t>BE AEROSPACE LICENSED DATA, BE AEROSPACE SUPPLY AGREEMENT, PHX TPE331</t>
  </si>
  <si>
    <t>PHX VARIOUS</t>
  </si>
  <si>
    <t>BE AEROSPACE LICENSED DATA</t>
  </si>
  <si>
    <t>TUC B737-700</t>
  </si>
  <si>
    <t>PHX AS907, PHX AS907-2-1G, PHX HTF7000</t>
  </si>
  <si>
    <t>BE AEROSPACE LICENSED DATA, BE AEROSPACE SUPPLY AGREEMENT, PHX TFE731-20/40/60, PHX VARIOUS</t>
  </si>
  <si>
    <t>BE AEROSPACE LICENSED DATA, BE AEROSPACE SUPPLY AGREEMENT, PHX 131-9, PHX 331-400, PHX 331-500/600, PHX AS900, PHX VARIOUS, STANDARD PART - VARIOUS</t>
  </si>
  <si>
    <t>NPX DISPLAYS DU870</t>
  </si>
  <si>
    <t>CNR GNS</t>
  </si>
  <si>
    <t>TOR 737 NG, TOR B747-8 NGS, TOR B777-NGS, TOR NGS 757/767, TOR NGS-747-400 SYSTEMS</t>
  </si>
  <si>
    <t>NOR K/KA-BAND APERTURE  SUB-ARRAY-37303</t>
  </si>
  <si>
    <t>TMP DAILY RELEASES, TMP DETL-ASSY-PSC DISTRIBUTION, TMP GTCP131</t>
  </si>
  <si>
    <t>TMP B737, TMP DAILY RELEASES, TMP DETL-ASSY-PSC DISTRIBUTION</t>
  </si>
  <si>
    <t>SBN PWC PT-6</t>
  </si>
  <si>
    <t>TOR M1A1</t>
  </si>
  <si>
    <t>OLA KC 295, OLA KDC 222</t>
  </si>
  <si>
    <t>SBN AE LTS-101, SBN PWC PT-6</t>
  </si>
  <si>
    <t>PHX A350 XWB APS, PHX HGT1700</t>
  </si>
  <si>
    <t>PHX LTS101, PHX T53, PHX T55</t>
  </si>
  <si>
    <t>ABQ F-15 ANMI</t>
  </si>
  <si>
    <t>PHX 131-9, PHX 331-400</t>
  </si>
  <si>
    <t>PHX TFE731-2/3/4/5</t>
  </si>
  <si>
    <t>BE AEROSPACE LICENSED DATA, BE AEROSPACE SUPPLY AGREEMENT, PHX TFE731-2/3/4/5</t>
  </si>
  <si>
    <t>NPX ELECTRO-MECHANICAL VARIOUS</t>
  </si>
  <si>
    <t>PHX F124, PHX TFE1042</t>
  </si>
  <si>
    <t>BE AEROSPACE LICENSED DATA, BE AEROSPACE SUPPLY AGREEMENT, PHX AS900, PHX VARIOUS</t>
  </si>
  <si>
    <t>ABQ GEN USE</t>
  </si>
  <si>
    <t>SBN EMIDS, SBN HE TFE731</t>
  </si>
  <si>
    <t>MSP VARIOUS</t>
  </si>
  <si>
    <t>TOR M1A1/A2</t>
  </si>
  <si>
    <t>TUC COMPONENTS, TUC MP3 CPCS</t>
  </si>
  <si>
    <t>TMP FAA IDENTICALITY, TMP VARIOUS</t>
  </si>
  <si>
    <t>BE AEROSPACE LICENSED DATA, BE AEROSPACE SUPPLY AGREEMENT, PHX VARIOUS, STANDARD PART - VARIOUS</t>
  </si>
  <si>
    <t>OLA KX 155A, OLA KX 165A, OLA UNKNOWN</t>
  </si>
  <si>
    <t>PHX 36-170, PHX EFA</t>
  </si>
  <si>
    <t>STANDARD PART - VARIOUS, TRT TANGO</t>
  </si>
  <si>
    <t>STANDARD PART - VARIOUS, TMP MPE</t>
  </si>
  <si>
    <t>SBN HE TFE731</t>
  </si>
  <si>
    <t>PHX TFE731-20/40/60, PHX VARIOUS</t>
  </si>
  <si>
    <t>PHX 331-350, PHX 331-400, PHX 331-600</t>
  </si>
  <si>
    <t>TMP 737 MAX, TMP DAILY RELEASES, TMP DETL-ASSY-PSC DISTRIBUTION</t>
  </si>
  <si>
    <t>SBN HE 131-9, SBN HE 331-400</t>
  </si>
  <si>
    <t>TMP DAILY RELEASES, TMP DETL-ASSY-PSC DISTRIBUTION, TMP VARIOUS</t>
  </si>
  <si>
    <t>OLA TRA 100B</t>
  </si>
  <si>
    <t>TMP CF34-10, TMP CFM56</t>
  </si>
  <si>
    <t>TMP DAILY RELEASES, TMP DETL-ASSY-PSC DISTRIBUTION, TMP PW500</t>
  </si>
  <si>
    <t>ECN-6036659 - External review</t>
  </si>
  <si>
    <t>ECN-6036649 - External review</t>
  </si>
  <si>
    <t>CO-0010143 - External Review</t>
  </si>
  <si>
    <t>ECO-0115276 - External review</t>
  </si>
  <si>
    <t>TMP CF6-80, TMP CF6-80 TRASLOCK, TMP DAILY RELEASES, TMP DETL-ASSY-PSC DISTRIBUTION</t>
  </si>
  <si>
    <t>PHX TPE331, PHX VARIOUS</t>
  </si>
  <si>
    <t>TMP B777 VALVES, TMP DAILY RELEASES, TMP DETL-ASSY-PSC DISTRIBUTION</t>
  </si>
  <si>
    <t>TMP 131-9 APU UPGRADE SCV, TMP DAILY RELEASES, TMP DETL-ASSY-PSC DISTRIBUTION</t>
  </si>
  <si>
    <t>TMP 7E7, TMP GENX</t>
  </si>
  <si>
    <t>TMP CF34-10A, TMP DAILY RELEASES, TMP DETL-ASSY-PSC DISTRIBUTION</t>
  </si>
  <si>
    <t>TMP CFM56-7B, TMP DAILY RELEASES, TMP DETL-ASSY-PSC DISTRIBUTION</t>
  </si>
  <si>
    <t>TMP ETRAS</t>
  </si>
  <si>
    <t>TMP A350 XWB EMSP</t>
  </si>
  <si>
    <t>TUC M1A2</t>
  </si>
  <si>
    <t>TUC M60</t>
  </si>
  <si>
    <t>TMP CF34-10A</t>
  </si>
  <si>
    <t>3290730-1_DLA OKLAHOMA CITY_Class I_APPROVAL_Class II_APPROVAL
102746-4-3_GULFSTREAM AEROSPACE CORP_Class I_NONE_Class II_NONE</t>
  </si>
  <si>
    <t>065-00188-1101_DASSAULT PROCUREMENT SERVICES_Class I_APPROVAL_Class II_APPROVAL
065-00188-5502_BELL HELICOPTER TEXTRON_Class I_CONCURRENCE_Class II_CONCURRENCE
065-00188-5103_PILATUS AIRCRAFT LTD_Class I_APPROVAL_Class II_NOTIFICATION</t>
  </si>
  <si>
    <t>066-01153-4001_EMBRAER SA_Class I_APPROVAL_Class II_NONE
066-01153-0101_EMBRAER EXECUTIVE AIRCRAFT LLC_Class I_APPROVAL_Class II_APPROVAL
066-01153-5001_DASSAULT PROCUREMENT SERVICES_Class I_APPROVAL_Class II_APPROVAL</t>
  </si>
  <si>
    <t>107460-12_AMERICAN COOLER SERVICES INC_Class I_NONE_Class II_NONE</t>
  </si>
  <si>
    <t>3800548-2_DASSAULT AVIATION_Class I_APPROVAL_Class II_NONE</t>
  </si>
  <si>
    <t>32-2684-007_BOEING COMMERCIAL AIRPLANES_Class I_APPROVAL_Class II_NOTIFICATION</t>
  </si>
  <si>
    <t>975-0079-001_SHORELINE AEROSPACE LLC_Class I_NONE_Class II_NONE
975-0079-001_SHORELINE AEROSPACE LLC_Class I_NONE_Class II_NONE
975-0116-001_LKD AEROSPACE INC_Class I_NONE_Class II_NONE
975-0032-001_LKD AEROSPACE INC_Class I_NONE_Class II_NONE</t>
  </si>
  <si>
    <t>975-0353-002_LKD AEROSPACE INC_Class I_NONE_Class II_NONE
975-0396-001_LKD AEROSPACE INC_Class I_NONE_Class II_NONE
975-0026-003_LOCKHEED OEM_Class I_APPROVAL_Class II_NOTIFICATION
975-0152-003_LKD AEROSPACE INC_Class I_NONE_Class II_NONE
975-0525-001_LKD AEROSPACE INC_Class I_NONE_Class II_NONE
975-0026-003_LOCKHEED OEM_Class I_APPROVAL_Class II_NOTIFICATION
975-0646-001_LKD AEROSPACE INC_Class I_NONE_Class II_NONE
975-0026-003_LOCKHEED OEM_Class I_APPROVAL_Class II_NOTIFICATION
975-0026-003_LOCKHEED OEM_Class I_APPROVAL_Class II_NOTIFICATION
975-0152-003_LKD AEROSPACE INC_Class I_NONE_Class II_NONE
975-0525-001_LKD AEROSPACE INC_Class I_NONE_Class II_NONE</t>
  </si>
  <si>
    <t>7520061-34017_AIRBUS OPERATIONS SAS_Class I_APPROVAL_Class II_APPROVAL
7520061-35018_KAIGAI CORP_Class I_NONE_Class II_NONE</t>
  </si>
  <si>
    <t>7026208-813_GULFSTREAM AEROSPACE CORP_Class I_APPROVAL_Class II_CONCURRENCE
7026208-1812_GULFSTREAM AEROSPACE CORP_Class I_APPROVAL_Class II_CONCURRENCE
7026208-812_GULFSTREAM AEROSPACE CORP_Class I_APPROVAL_Class II_CONCURRENCE
7026208-1813_GULFSTREAM AEROSPACE CORP_Class I_APPROVAL_Class II_CONCURRENCE</t>
  </si>
  <si>
    <t>7517402-970_EMBRAER SA_Class I_APPROVAL_Class II_NONE</t>
  </si>
  <si>
    <t>7510700-665_EMBRAER SA_Class I_APPROVAL_Class II_APPROVAL</t>
  </si>
  <si>
    <t>7026203-813_GULFSTREAM AEROSPACE CORP_Class I_APPROVAL_Class II_CONCURRENCE
7026203-1814_GULFSTREAM AEROSPACE CORP_Class I_APPROVAL_Class II_CONCURRENCE</t>
  </si>
  <si>
    <t>7026202-802_EMBRAER SA_Class I_APPROVAL_Class II_NONE</t>
  </si>
  <si>
    <t>7517400-950_EMBRAER SA_Class I_APPROVAL_Class II_NONE
7517400-877_EMBRAER SA_Class I_APPROVAL_Class II_NONE</t>
  </si>
  <si>
    <t>7510700-833_EMBRAER SA_Class I_APPROVAL_Class II_APPROVAL</t>
  </si>
  <si>
    <t>7510100-834_EMBRAER AVIATION INTL_Class I_CONCURRENCE_Class II_NONE
7510100-634_EMBRAER AIRCRAFT CUSTOMER SERVICES_Class I_CONCURRENCE_Class II_NONE
7510100-633_EMBRAER SA_Class I_APPROVAL_Class II_APPROVAL
7510100-632_EMBRAER AVIATION INTL_Class I_CONCURRENCE_Class II_NONE
7510100-631_EMBRAER SA_Class I_APPROVAL_Class II_APPROVAL</t>
  </si>
  <si>
    <t>7510100-731_BAE SYSTEMS OPERATIONS LTD_Class I_NOTIFICATION_Class II_NONE
7510100-721_BAE SYSTEMS OPERATIONS LTD_Class I_NOTIFICATION_Class II_NONE</t>
  </si>
  <si>
    <t>7007484-505_GULFSTREAM AEROSPACE CORP_Class I_NONE_Class II_NONE</t>
  </si>
  <si>
    <t>60002380-918_GULFSTREAM AEROSPACE CORP_Class I_APPROVAL_Class II_CONCURRENCE
60002380-918_GULFSTREAM AEROSPACE CORP_Class I_APPROVAL_Class II_CONCURRENCE
60002380-1918_GULFSTREAM AEROSPACE CORP_Class I_APPROVAL_Class II_CONCURRENCE</t>
  </si>
  <si>
    <t>60000091-918_GULFSTREAM AEROSPACE CORP_Class I_APPROVAL_Class II_CONCURRENCE</t>
  </si>
  <si>
    <t>60000091-913_DASSAULT PROCUREMENT SERVICES_Class I_APPROVAL_Class II_APPROVAL
60000091-983_DASSAULT PROCUREMENT SERVICES_Class I_APPROVAL_Class II_APPROVAL
60000091-919_LEONARDO S.P.A. HELICOPTER DIVISION_Class I_APPROVAL_Class II_NONE</t>
  </si>
  <si>
    <t>7517400-887_LEONARDO S.P.A. HELICOPTER DIVISION_Class I_NONE_Class II_NONE</t>
  </si>
  <si>
    <t>7004609-940_GULFSTREAM AEROSPACE CORP_Class I_NONE_Class II_NONE
7004609-935_GULFSTREAM AEROSPACE CORP_Class I_NONE_Class II_NONE
7004609-925_GULFSTREAM AEROSPACE CORP_Class I_NONE_Class II_NONE</t>
  </si>
  <si>
    <t>7003974-726_A J WALTER AVIATION LTD_Class I_APPROVAL_Class II_NONE
7003974-730_COBHAM AVIATION SERVICES_Class I_NOTIFICATION_Class II_NONE
7003974-722_WILD AVIATION SERVICES PTY LTD_Class I_NOTIFICATION_Class II_NONE</t>
  </si>
  <si>
    <t>7017000-96825_EPPS AVIATION_Class I_NONE_Class II_NONE
7017000-96812_CESSNA AIRCRAFT CO_Class I_NONE_Class II_NONE
7017000-96851_DUNCAN AVIATION INC_Class I_NONE_Class II_NONE</t>
  </si>
  <si>
    <t>4059050-922_FEDEX CORP_Class I_APPROVAL_Class II_NONE
4059050-923_FEDEX CORP_Class I_APPROVAL_Class II_NONE
4059050-921_FEDEX CORP_Class I_APPROVAL_Class II_NONE
4052502-980_FOKKER SERVICES BV_Class I_APPROVAL_Class II_NONE
4052502-953_FOKKER SERVICES BV_Class I_APPROVAL_Class II_NONE
7516240-20050_VAS AERO SERVICES LLC_Class I_NONE_Class II_NONE
4052500-962_AVTRADE LTD_Class I_APPROVAL_Class II_NONE</t>
  </si>
  <si>
    <t>65053858-1_BOEING COMMERCIAL AIRPLANES_Class I_APPROVAL_Class II_NOTIFICATION</t>
  </si>
  <si>
    <t>65053858-2_BOEING COMMERCIAL AIRPLANES_Class I_APPROVAL_Class II_NOTIFICATION</t>
  </si>
  <si>
    <t>130502-5_LUFTHANSA TECHNIK AG_Class I_NONE_Class II_NONE
130502-6_LUFTHANSA TECHNIK AG_Class I_NONE_Class II_NONE</t>
  </si>
  <si>
    <t>63506094-1_ROLLS ROYCE PLC_Class I_APPROVAL_Class II_CONCURRENCE</t>
  </si>
  <si>
    <t>67000126-1_BOEING COMMERCIAL AIRPLANES_Class I_APPROVAL_Class II_APPROVAL</t>
  </si>
  <si>
    <t>3800454-6_AIRBUS OPERATIONS GMBH_Class I_APPROVAL_Class II_APPROVAL
3108340-1_GENERAL ATOMICS AERONAUTICAL SYSTEM_Class I_NOTIFICATION_Class II_NOTIFICATION
70100140-1_CLINT INTL LTD_Class I_APPROVAL_Class II_NONE
3108170-3_PT DIRGANTARA INDONESIA_Class I_NONE_Class II_NONE
70000298-20_GENERAL ATOMICS AERONAUTICAL SYSTEM_Class I_NONE_Class II_NONE</t>
  </si>
  <si>
    <t>3108340-1_GENERAL ATOMICS AERONAUTICAL SYSTEM_Class I_NOTIFICATION_Class II_NOTIFICATION</t>
  </si>
  <si>
    <t>3108170-3_PT DIRGANTARA INDONESIA_Class I_NONE_Class II_NONE
70100140-1_CLINT INTL LTD_Class I_APPROVAL_Class II_NONE</t>
  </si>
  <si>
    <t>3108170-3_PT DIRGANTARA INDONESIA_Class I_NONE_Class II_NONE
70100140-1_CLINT INTL LTD_Class I_APPROVAL_Class II_NONE
3108340-1_GENERAL ATOMICS AERONAUTICAL SYSTEM_Class I_NOTIFICATION_Class II_NOTIFICATION</t>
  </si>
  <si>
    <t>3108340-1_GENERAL ATOMICS AERONAUTICAL SYSTEM_Class I_NOTIFICATION_Class II_NOTIFICATION
3108170-3_PT DIRGANTARA INDONESIA_Class I_NONE_Class II_NONE
70100140-1_CLINT INTL LTD_Class I_APPROVAL_Class II_NONE</t>
  </si>
  <si>
    <t>2-200-072-07_MARUBENI AEROSPACE AMERICA CORP_Class I_APPROVAL_Class II_NONE</t>
  </si>
  <si>
    <t>3108170-3_PT DIRGANTARA INDONESIA_Class I_NONE_Class II_NONE
3108340-1_GENERAL ATOMICS AERONAUTICAL SYSTEM_Class I_NOTIFICATION_Class II_NOTIFICATION
70100140-1_CLINT INTL LTD_Class I_APPROVAL_Class II_NONE</t>
  </si>
  <si>
    <t>FT70721100-102_SHANGHAI AIRCRAFT MANUFACTURING COR_Class I_NONE_Class II_NOTIFICATION
FT70722615-1_BOEING COMMERCIAL AIRPLANES_Class I_APPROVAL_Class II_CONCURRENCE
FT70722039-1_BOEING COMMERCIAL AIRPLANES_Class I_APPROVAL_Class II_NOTIFICATION
FT70722615-1_BOEING COMMERCIAL AIRPLANES_Class I_APPROVAL_Class II_CONCURRENCE
FT70722039-1_BOEING COMMERCIAL AIRPLANES_Class I_APPROVAL_Class II_NOTIFICATION</t>
  </si>
  <si>
    <t>3030002-2_GULFSTREAM AEROSPACE CORP_Class I_APPROVAL_Class II_CONCURRENCE
70041011-1_CESSNA_Class I_NOTIFICATION_Class II_NOTIFICATION
70040119-1_EMBRAER SA_Class I_APPROVAL_Class II_APPROVAL</t>
  </si>
  <si>
    <t>2215530-3-1_DEPARTMENT OF THE NAVY_Class I_APPROVAL_Class II_APPROVAL</t>
  </si>
  <si>
    <t>67000118-1_BELL HELICOPTER TEXTRON INC_Class I_NONE_Class II_NONE</t>
  </si>
  <si>
    <t>FT70721100-102_SHANGHAI AIRCRAFT MANUFACTURING COR_Class I_NONE_Class II_NOTIFICATION</t>
  </si>
  <si>
    <t>7007580-901_DUNCAN AVIATION INC_Class I_NONE_Class II_NONE</t>
  </si>
  <si>
    <t>7011672-112_BAE SYSTEMS OPERATIONS LTD_Class I_NOTIFICATION_Class II_NONE</t>
  </si>
  <si>
    <t>7011672-661_DUNCAN AVIATION INC_Class I_NONE_Class II_NONE</t>
  </si>
  <si>
    <t>7510700-807_BAE SYSTEMS OPERATIONS LTD_Class I_NOTIFICATION_Class II_NONE
7510700-806_BAE SYSTEMS OPERATIONS LTD_Class I_NOTIFICATION_Class II_NONE</t>
  </si>
  <si>
    <t>7510700-726_AAR AIRCRAFT COMPONENTS_Class I_APPROVAL_Class II_NONE</t>
  </si>
  <si>
    <t>7013348-950_EMBRAER SA_Class I_APPROVAL_Class II_APPROVAL</t>
  </si>
  <si>
    <t>7510700-663_328 SUPPORT SERVICES GMBH_Class I_NONE_Class II_NONE</t>
  </si>
  <si>
    <t>7510700-764_EMBRAER AVIATION INTL_Class I_CONCURRENCE_Class II_NONE</t>
  </si>
  <si>
    <t>5849660-1_BOEING COMMERCIAL AIRPLANES_Class I_APPROVAL_Class II_NOTIFICATION
5849310-1_BOEING COMMERCIAL AIRPLANES_Class I_APPROVAL_Class II_NOTIFICATION
2342198-1-1_DLA PHILADELPHIA_Class I_APPROVAL_Class II_CONCURRENCE
67000052-1_BOEING COMMERCIAL AIRPLANES_Class I_APPROVAL_Class II_NOTIFICATION
67040915-1_BOEING COMMERCIAL AIRPLANES_Class I_APPROVAL_Class II_NOTIFICATION</t>
  </si>
  <si>
    <t>2215520-1-1_NORTHROP GRUMMAN CORP_Class I_NONE_Class II_NONE</t>
  </si>
  <si>
    <t>7014300-901_EMBRAER SA_Class I_APPROVAL_Class II_APPROVAL</t>
  </si>
  <si>
    <t>3800708-1_AIRBUS OPERATIONS GMBH_Class I_APPROVAL_Class II_APPROVAL
FT70722615-1_BOEING COMMERCIAL AIRPLANES_Class I_APPROVAL_Class II_CONCURRENCE
FT70722039-1_BOEING COMMERCIAL AIRPLANES_Class I_APPROVAL_Class II_NOTIFICATION
FT70721100-102_SHANGHAI AIRCRAFT MANUFACTURING COR_Class I_NONE_Class II_NOTIFICATION
70722227-2_C SERIES AIRCRAFT LTD PARTNERSHIP_Class I_APPROVAL_Class II_CONCURRENCE
70722227-1_BOMBARDIER INC_Class I_APPROVAL_Class II_CONCURRENCE</t>
  </si>
  <si>
    <t>3215302-5_BOEING COMMERCIAL AIRPLANES_Class I_APPROVAL_Class II_NOTIFICATION
3215302-4_GE AIRCRAFT ENGINE SERVICES LTD_Class I_NONE_Class II_NONE
3291941-1_GE AVIATION_Class I_APPROVAL_Class II_APPROVAL
3291881-2_GE AVIATION_Class I_APPROVAL_Class II_APPROVAL</t>
  </si>
  <si>
    <t>3800708-1_AIRBUS OPERATIONS GMBH_Class I_APPROVAL_Class II_APPROVAL
3800708-1_AIRBUS OPERATIONS GMBH_Class I_APPROVAL_Class II_APPROVAL
FT70721100-102_SHANGHAI AIRCRAFT MANUFACTURING COR_Class I_NONE_Class II_NOTIFICATION
70722227-2_C SERIES AIRCRAFT LTD PARTNERSHIP_Class I_APPROVAL_Class II_CONCURRENCE
70722227-1_BOMBARDIER INC_Class I_APPROVAL_Class II_CONCURRENCE
FT70722615-1_BOEING COMMERCIAL AIRPLANES_Class I_APPROVAL_Class II_CONCURRENCE
FT70722039-1_BOEING COMMERCIAL AIRPLANES_Class I_APPROVAL_Class II_NOTIFICATION
FT70721100-102_SHANGHAI AIRCRAFT MANUFACTURING COR_Class I_NONE_Class II_NOTIFICATION
70722227-2_C SERIES AIRCRAFT LTD PARTNERSHIP_Class I_APPROVAL_Class II_CONCURRENCE
70722227-1_BOMBARDIER INC_Class I_APPROVAL_Class II_CONCURRENCE</t>
  </si>
  <si>
    <t>63216142-2_SC PDC TEPLOOBMENNIK_Class I_APPROVAL_Class II_NOTIFICATION
63216064-3_BOEING COMMERCIAL AIRPLANES_Class I_APPROVAL_Class II_NOTIFICATION</t>
  </si>
  <si>
    <t>63292068-2_BOEING COMMERCIAL AIRPLANES_Class I_APPROVAL_Class II_NOTIFICATION</t>
  </si>
  <si>
    <t>386720-6_BOEING CO_Class I_APPROVAL_Class II_NOTIFICATION</t>
  </si>
  <si>
    <t>82010846-5_MOOG WOLVERHAMPTON LTD_Class I_NONE_Class II_NONE
442583-ISS3_MOOG INC_Class I_NONE_Class II_NONE</t>
  </si>
  <si>
    <t>3800610-3_AIRBUS OPERATIONS GMBH_Class I_APPROVAL_Class II_APPROVAL
3800708-1_AIRBUS OPERATIONS GMBH_Class I_APPROVAL_Class II_APPROVAL
FT70722615-1_BOEING COMMERCIAL AIRPLANES_Class I_APPROVAL_Class II_CONCURRENCE
FT70722039-1_BOEING COMMERCIAL AIRPLANES_Class I_APPROVAL_Class II_NOTIFICATION
FT70721100-102_SHANGHAI AIRCRAFT MANUFACTURING COR_Class I_NONE_Class II_NOTIFICATION
70722227-2_C SERIES AIRCRAFT LTD PARTNERSHIP_Class I_APPROVAL_Class II_CONCURRENCE
70722227-1_BOMBARDIER INC_Class I_APPROVAL_Class II_CONCURRENCE</t>
  </si>
  <si>
    <t>3291887-2_GE AVIATION_Class I_APPROVAL_Class II_APPROVAL
3291883-1_GE AVIATION_Class I_APPROVAL_Class II_APPROVAL</t>
  </si>
  <si>
    <t>3803109-3_BOEING CO_Class I_APPROVAL_Class II_NOTIFICATION</t>
  </si>
  <si>
    <t>381116-1-9_KELLSTROM DEFENSE AEROSPACE INC_Class I_NONE_Class II_NONE
381116-1-8_STANDARD AERO LTD_Class I_NONE_Class II_NONE
381116-1-7_ROYAL AIRFORCE OF OMAN_Class I_NONE_Class II_NONE
381116-1_DERCO AEROSPACE INC_Class I_NONE_Class II_NONE</t>
  </si>
  <si>
    <t>4138014-ISS3_PRATT &amp; WHITNEY CANADA CORP_Class I_APPROVAL_Class II_CONCURRENCE
442660-ISS1_PRATT &amp; WHITNEY CANADA CORP_Class I_APPROVAL_Class II_CONCURRENCE
4138005-ISS3_AIR PARTS &amp; SUPPLY CO_Class I_NONE_Class II_NONE
4138014-ISS2_PRATT &amp; WHITNEY CANADA CORP_Class I_APPROVAL_Class II_CONCURRENCE
3244755-ISS24_PRATT &amp; WHITNEY CANADA CORP_Class I_APPROVAL_Class II_CONCURRENCE
4138010-ISS4_PRATT &amp; WHITNEY CANADA CORP_Class I_APPROVAL_Class II_CONCURRENCE
3244768-ISS15_PRATT &amp; WHITNEY CANADA CORP_Class I_APPROVAL_Class II_CONCURRENCE</t>
  </si>
  <si>
    <t>3291184-2_GE AIRCRAFT ENGINE SERVICES LTD_Class I_NONE_Class II_NONE
3291680-4_GE AVIATION_Class I_NONE_Class II_NONE
3291680-3_GE AVIATION_Class I_NONE_Class II_NONE
3291390-4_GE AVIATION_Class I_APPROVAL_Class II_APPROVAL
3291390-3_GE AVIATION_Class I_APPROVAL_Class II_APPROVAL
3291390-1_AJW AVIATION LTD_Class I_NONE_Class II_NONE</t>
  </si>
  <si>
    <t>3-000-000-21_DEPARTMENT OF THE ARMY_Class I_APPROVAL_Class II_APPROVAL</t>
  </si>
  <si>
    <t>3291140-3-1_LOCKHEED OEM_Class I_APPROVAL_Class II_NOTIFICATION</t>
  </si>
  <si>
    <t>3244896-ISS15_PRATT &amp; WHITNEY CANADA CORP_Class I_APPROVAL_Class II_CONCURRENCE
3244896-ISS17_PRATT &amp; WHITNEY CANADA CORP_Class I_APPROVAL_Class II_CONCURRENCE</t>
  </si>
  <si>
    <t>3291186-5_GOL LINHAS AEREAS SA_Class I_APPROVAL_Class II_NONE
3291186-7_GE AVIATION_Class I_APPROVAL_Class II_APPROVAL
3291186-6_GE AVIATION_Class I_APPROVAL_Class II_APPROVAL</t>
  </si>
  <si>
    <t>3291186-5_GOL LINHAS AEREAS SA_Class I_APPROVAL_Class II_NONE
3291186-7_GE AVIATION_Class I_APPROVAL_Class II_APPROVAL
3291186-6_GE AVIATION_Class I_APPROVAL_Class II_APPROVAL
3291682-7_GE AVIATION_Class I_NONE_Class II_NONE</t>
  </si>
  <si>
    <t>50-0083-7_DLA AVIATION_Class I_APPROVAL_Class II_NONE</t>
  </si>
  <si>
    <t>3200674-2_ROLLS ROYCE PLC_Class I_APPROVAL_Class II_APPROVAL
3200672-5_ROLLS ROYCE PLC_Class I_NONE_Class II_NONE</t>
  </si>
  <si>
    <t>965-1694-001_AIRBUS SAS_Class I_NONE_Class II_NONE
965-1703-001_AIRBUS DEFENCE AND SPACE SA_Class I_APPROVAL_Class II_APPROVAL
965-1694-002_AIRBUS SAS_Class I_NONE_Class II_NONE
940-0351-005_SR TECHNICS SWITZERLAND LTD_Class I_NONE_Class II_NONE
940-0351-005_SR TECHNICS SWITZERLAND LTD_Class I_NONE_Class II_NONE
30060032-0504_LUFTHANSA TECHNIK AG_Class I_NONE_Class II_NONE
965-1694-001_AIRBUS SAS_Class I_NONE_Class II_NONE
965-1703-001_AIRBUS DEFENCE AND SPACE SA_Class I_APPROVAL_Class II_APPROVAL
066-50000-2220_LUFTHANSA TECHNIK AG_Class I_NONE_Class II_NONE
066-50000-2930_DEPARTMENT OF THE AIR FORCE_Class I_APPROVAL_Class II_APPROVAL
066-50000-2320_COOL &amp; START AVIATION INC_Class I_APPROVAL_Class II_NONE</t>
  </si>
  <si>
    <t>3800587-1_L3 COMMUNICATIONS INTEGRATED SYS_Class I_NONE_Class II_NONE</t>
  </si>
  <si>
    <t>2210180-6-1_DLA PHILADELPHIA_Class I_APPROVAL_Class II_CONCURRENCE
2210180-5-1_DEPARTMENT OF THE NAVY_Class I_APPROVAL_Class II_APPROVAL</t>
  </si>
  <si>
    <t>3244756-ISS3_PRATT &amp; WHITNEY CANADA CORP_Class I_APPROVAL_Class II_CONCURRENCE
3244790-ISS2_PRATT &amp; WHITNEY CANADA CORP_Class I_APPROVAL_Class II_CONCURRENCE
3244882-ISS2_PRATT &amp; WHITNEY CANADA CORP_Class I_APPROVAL_Class II_CONCURRENCE
3244868-ISS2_PRATT &amp; WHITNEY CANADA CORP_Class I_APPROVAL_Class II_CONCURRENCE
442658-ISS1_PRATT &amp; WHITNEY CANADA CORP_Class I_APPROVAL_Class II_CONCURRENCE
4138012-ISS2_PRATT &amp; WHITNEY CANADA CORP_Class I_APPROVAL_Class II_CONCURRENCE
3244707-ISS8_PRATT &amp; WHITNEY CANADA CORP_Class I_APPROVAL_Class II_CONCURRENCE</t>
  </si>
  <si>
    <t>FT70721100-102_SHANGHAI AIRCRAFT MANUFACTURING COR_Class I_NONE_Class II_NOTIFICATION
70722227-2_C SERIES AIRCRAFT LTD PARTNERSHIP_Class I_APPROVAL_Class II_CONCURRENCE
70722227-1_BOMBARDIER INC_Class I_APPROVAL_Class II_CONCURRENCE</t>
  </si>
  <si>
    <t>4200120-6_GENERAL DYNAMICS_Class I_APPROVAL_Class II_APPROVAL</t>
  </si>
  <si>
    <t>30B95-3C_L3 COMMUNICATIONS_Class I_NONE_Class II_NONE</t>
  </si>
  <si>
    <t>2611992-5_DLA PHILADELPHIA_Class I_APPROVAL_Class II_NOTIFICATION</t>
  </si>
  <si>
    <t>70722227-2_C SERIES AIRCRAFT LTD PARTNERSHIP_Class I_APPROVAL_Class II_CONCURRENCE
70722227-1_BOMBARDIER INC_Class I_APPROVAL_Class II_CONCURRENCE</t>
  </si>
  <si>
    <t>FT70722615-1_BOEING COMMERCIAL AIRPLANES_Class I_APPROVAL_Class II_CONCURRENCE
FT70722039-1_BOEING COMMERCIAL AIRPLANES_Class I_APPROVAL_Class II_NOTIFICATION</t>
  </si>
  <si>
    <t>70722227-2_C SERIES AIRCRAFT LTD PARTNERSHIP_Class I_APPROVAL_Class II_CONCURRENCE
70722227-1_BOMBARDIER INC_Class I_APPROVAL_Class II_CONCURRENCE
FT70722615-1_BOEING COMMERCIAL AIRPLANES_Class I_APPROVAL_Class II_CONCURRENCE
FT70722039-1_BOEING COMMERCIAL AIRPLANES_Class I_APPROVAL_Class II_NOTIFICATION
FT70722615-1_BOEING COMMERCIAL AIRPLANES_Class I_APPROVAL_Class II_CONCURRENCE
FT70722039-1_BOEING COMMERCIAL AIRPLANES_Class I_APPROVAL_Class II_NOTIFICATION</t>
  </si>
  <si>
    <t>3800610-3_AIRBUS OPERATIONS GMBH_Class I_APPROVAL_Class II_APPROVAL
FT70722615-1_BOEING COMMERCIAL AIRPLANES_Class I_APPROVAL_Class II_CONCURRENCE
FT70722039-1_BOEING COMMERCIAL AIRPLANES_Class I_APPROVAL_Class II_NOTIFICATION
FT70642737-1_BOEING COMMERCIAL AIRPLANES_Class I_APPROVAL_Class II_CONCURRENCE
FT70721100-102_SHANGHAI AIRCRAFT MANUFACTURING COR_Class I_NONE_Class II_NOTIFICATION
70722227-2_C SERIES AIRCRAFT LTD PARTNERSHIP_Class I_APPROVAL_Class II_CONCURRENCE
70722227-1_BOMBARDIER INC_Class I_APPROVAL_Class II_CONCURRENCE</t>
  </si>
  <si>
    <t>FT70722615-1_BOEING COMMERCIAL AIRPLANES_Class I_APPROVAL_Class II_CONCURRENCE
FT70722039-1_BOEING COMMERCIAL AIRPLANES_Class I_APPROVAL_Class II_NOTIFICATION
FT70721100-102_SHANGHAI AIRCRAFT MANUFACTURING COR_Class I_NONE_Class II_NOTIFICATION</t>
  </si>
  <si>
    <t>3800708-1_AIRBUS OPERATIONS GMBH_Class I_APPROVAL_Class II_APPROVAL
FT70722615-1_BOEING COMMERCIAL AIRPLANES_Class I_APPROVAL_Class II_CONCURRENCE
FT70722039-1_BOEING COMMERCIAL AIRPLANES_Class I_APPROVAL_Class II_NOTIFICATION</t>
  </si>
  <si>
    <t>70041011-1_CESSNA_Class I_NOTIFICATION_Class II_NOTIFICATION
70040119-1_EMBRAER SA_Class I_APPROVAL_Class II_APPROVAL
3060000-4_DASSAULT AVIATION_Class I_NOTIFICATION_Class II_NOTIFICATION
3030002-2_GULFSTREAM AEROSPACE CORP_Class I_APPROVAL_Class II_CONCURRENCE
3062075-1_LEARJET INC_Class I_APPROVAL_Class II_NOTIFICATION</t>
  </si>
  <si>
    <t>3062075-1_LEARJET INC_Class I_APPROVAL_Class II_NOTIFICATION
3060000-4_DASSAULT AVIATION_Class I_NOTIFICATION_Class II_NOTIFICATION
70721406-1_GULFSTREAM AEROSPACE CORP_Class I_APPROVAL_Class II_CONCURRENCE
WE3800836-1_GULFSTREAM AEROSPACE CORP_Class I_APPROVAL_Class II_CONCURRENCE
WE3800700-1_GULFSTREAM AEROSPACE CORP_Class I_APPROVAL_Class II_CONCURRENCE
3800708-1_AIRBUS OPERATIONS GMBH_Class I_APPROVAL_Class II_APPROVAL
3800488-3_BOMBARDIER INC_Class I_APPROVAL_Class II_NOTIFICATION
3030002-2_GULFSTREAM AEROSPACE CORP_Class I_APPROVAL_Class II_CONCURRENCE
70041011-1_CESSNA_Class I_NOTIFICATION_Class II_NOTIFICATION
70040119-1_EMBRAER SA_Class I_APPROVAL_Class II_APPROVAL
3800708-1_AIRBUS OPERATIONS GMBH_Class I_APPROVAL_Class II_APPROVAL
FT70721100-102_SHANGHAI AIRCRAFT MANUFACTURING COR_Class I_NONE_Class II_NOTIFICATION
70722227-2_C SERIES AIRCRAFT LTD PARTNERSHIP_Class I_APPROVAL_Class II_CONCURRENCE
70722227-1_BOMBARDIER INC_Class I_APPROVAL_Class II_CONCURRENCE
FT70722615-1_BOEING COMMERCIAL AIRPLANES_Class I_APPROVAL_Class II_CONCURRENCE
FT70722039-1_BOEING COMMERCIAL AIRPLANES_Class I_APPROVAL_Class II_NOTIFICATION
3030002-2_GULFSTREAM AEROSPACE CORP_Class I_APPROVAL_Class II_CONCURRENCE
70041011-1_CESSNA_Class I_NOTIFICATION_Class II_NOTIFICATION
70040119-1_EMBRAER SA_Class I_APPROVAL_Class II_APPROVAL
3062075-1_LEARJET INC_Class I_APPROVAL_Class II_NOTIFICATION
70060157-1_STANDARD AERO BUSINESS AVIATION SER_Class I_NONE_Class II_NONE
3062075-1_LEARJET INC_Class I_APPROVAL_Class II_NOTIFICATION
3803109-3_BOEING CO_Class I_APPROVAL_Class II_NOTIFICATION
3060000-4_DASSAULT AVIATION_Class I_NOTIFICATION_Class II_NOTIFICATION
3800726-1_LEARJET INC_Class I_APPROVAL_Class II_NOTIFICATION
FT70721683-1_BELL HELICOPTER TEXTRON INC_Class I_NONE_Class II_NONE
FT70721683-2_BELL HELICOPTER TEXTRON INC_Class I_APPROVAL_Class II_APPROVAL
WE3800770-3_SUKHOI CIVIL AIRCRAFT_Class I_APPROVAL_Class II_NONE
FT70722615-1_BOEING COMMERCIAL AIRPLANES_Class I_APPROVAL_Class II_CONCURRENCE
FT70722039-1_BOEING COMMERCIAL AIRPLANES_Class I_APPROVAL_Class II_NOTIFICATION
70722227-2_C SERIES AIRCRAFT LTD PARTNERSHIP_Class I_APPROVAL_Class II_CONCURRENCE
70722227-1_BOMBARDIER INC_Class I_APPROVAL_Class II_CONCURRENCE
70722227-2_C SERIES AIRCRAFT LTD PARTNERSHIP_Class I_APPROVAL_Class II_CONCURRENCE
70722227-1_BOMBARDIER INC_Class I_APPROVAL_Class II_CONCURRENCE
3863163-8_EUROPEAN PNEUMATIC COMP &amp; REPAIR_Class I_NONE_Class II_NONE</t>
  </si>
  <si>
    <t>7028640-901_DASSAULT PROCUREMENT SERVICES_Class I_APPROVAL_Class II_APPROVAL</t>
  </si>
  <si>
    <t>582780-2-2_DEPARTMENT OF THE NAVY_Class I_APPROVAL_Class II_APPROVAL</t>
  </si>
  <si>
    <t>2780826-1-1_DLA PHILADELPHIA_Class I_APPROVAL_Class II_CONCURRENCE</t>
  </si>
  <si>
    <t>581750-11-1_DLA OGDEN_Class I_APPROVAL_Class II_APPROVAL</t>
  </si>
  <si>
    <t>442043-ISS2_DLA OKLAHOMA CITY_Class I_APPROVAL_Class II_APPROVAL
442115-ISS2_DLA OKLAHOMA CITY_Class I_APPROVAL_Class II_APPROVAL</t>
  </si>
  <si>
    <t>441610-ISS20_KELLSTROM DEFENSE AEROSPACE INC_Class I_NONE_Class II_NONE
442631-ISS12_DERCO AEROSPACE INC_Class I_NONE_Class II_NONE
441610-ISS22_DLA OKLAHOMA CITY_Class I_APPROVAL_Class II_APPROVAL
351000-ISSA_DLA OKLAHOMA CITY_Class I_APPROVAL_Class II_APPROVAL
441610-ISS21_PRATT &amp; WHITNEY_Class I_NONE_Class II_NONE
441721-ISS9_DERCO REPAIR SERVICES INC_Class I_NONE_Class II_NONE
441610-ISS17_DEPARTMENT OF THE AIR FORCE_Class I_NONE_Class II_NONE
441610-ISS19_DEPARTMENT OF THE AIR FORCE_Class I_NONE_Class II_NONE
442646-ISS23_PRATT &amp; WHITNEY_Class I_NONE_Class II_NONE
441721-ISS10_PRATT &amp; WHITNEY_Class I_NONE_Class II_NONE
441721-ISS11_DLA OKLAHOMA CITY_Class I_APPROVAL_Class II_APPROVAL
441610-ISS15_PRATT &amp; WHITNEY_Class I_NONE_Class II_NONE
441721-ISS8_PRATT &amp; WHITNEY_Class I_NONE_Class II_NONE
442632-ISS23_KELLSTROM DEFENSE AEROSPACE INC_Class I_NONE_Class II_NONE
441172-ISS4_GE AVIATION_Class I_APPROVAL_Class II_APPROVAL</t>
  </si>
  <si>
    <t>179607-ISSA_DLA AVIATION_Class I_APPROVAL_Class II_APPROVAL</t>
  </si>
  <si>
    <t>63396754-2_BOEING COMMERCIAL AIRPLANES_Class I_APPROVAL_Class II_NOTIFICATION
63396820-1_SC PDC TEPLOOBMENNIK_Class I_APPROVAL_Class II_NOTIFICATION
63396754-1_BOEING COMMERCIAL AIRPLANES_Class I_APPROVAL_Class II_NOTIFICATION</t>
  </si>
  <si>
    <t>384238-8_BOEING CO_Class I_APPROVAL_Class II_NOTIFICATION</t>
  </si>
  <si>
    <t>4-007-000-05_EAGLE COPTERS MAINTENANCE LTD_Class I_NONE_Class II_NONE
4-007-000-03_INTERMOUNTAIN TURBINE SERVICES INC_Class I_NONE_Class II_NONE</t>
  </si>
  <si>
    <t>07P95-9_PRATT &amp; WHITNEY_Class I_APPROVAL_Class II_CONCURRENCE</t>
  </si>
  <si>
    <t>2780232-2-1_LOCKHEED MARTIN AERONAUTICS CO OEM_Class I_APPROVAL_Class II_CONCURRENCE</t>
  </si>
  <si>
    <t>2780284-14_BOEING CO_Class I_APPROVAL_Class II_NOTIFICATION
2780284-12-1_BOEING CO_Class I_APPROVAL_Class II_NOTIFICATION</t>
  </si>
  <si>
    <t>2780284-14_BOEING CO_Class I_APPROVAL_Class II_NOTIFICATION</t>
  </si>
  <si>
    <t>01E34-2_KELLSTROM DEFENSE AEROSPACE INC_Class I_NONE_Class II_NONE</t>
  </si>
  <si>
    <t>2549065-ISS7_ROLLS ROYCE CORP_Class I_APPROVAL_Class II_APPROVAL
2549065-ISS6_ROLLS ROYCE CORP_Class I_APPROVAL_Class II_APPROVAL
2524644-ISS32_ROLLS ROYCE CORP_Class I_APPROVAL_Class II_APPROVAL
2524644-ISS31_ROLLS ROYCE CORP_Class I_APPROVAL_Class II_APPROVAL
82010711-1_ROLLS ROYCE CORP_Class I_APPROVAL_Class II_APPROVAL
2549197-ISS1_ROLLS ROYCE CORP_Class I_APPROVAL_Class II_APPROVAL
2549092-ISS8_ROLLS ROYCE CORP_Class I_APPROVAL_Class II_APPROVAL
2549092-ISS9_ROLLS ROYCE CORP_Class I_APPROVAL_Class II_APPROVAL</t>
  </si>
  <si>
    <t>82010150-2_GE AVIATION_Class I_APPROVAL_Class II_APPROVAL
442571-ISS1_GE AVIATION_Class I_APPROVAL_Class II_APPROVAL
442571-ISS2_GE AVIATION_Class I_APPROVAL_Class II_APPROVAL
442038-ISS11_GE AVIATION_Class I_NONE_Class II_NONE
442506-ISS1_GE AVIATION_Class I_NONE_Class II_NONE
442038-ISS12_GE AVIATION_Class I_NONE_Class II_NONE</t>
  </si>
  <si>
    <t>82010150-2_GE AVIATION_Class I_APPROVAL_Class II_APPROVAL
442571-ISS1_GE AVIATION_Class I_APPROVAL_Class II_APPROVAL
442571-ISS2_GE AVIATION_Class I_APPROVAL_Class II_APPROVAL</t>
  </si>
  <si>
    <t>2780798-1-1_SHINTOA CORP_Class I_NONE_Class II_NONE</t>
  </si>
  <si>
    <t>3291680-3_GE AVIATION_Class I_NONE_Class II_NONE</t>
  </si>
  <si>
    <t>3291993-1_GE AVIATION_Class I_APPROVAL_Class II_APPROVAL</t>
  </si>
  <si>
    <t>3215980-1_IAI ISRAEL AEROSPACE INDUSTRIES LTD_Class I_APPROVAL_Class II_CONCURRENCE</t>
  </si>
  <si>
    <t>3615500-2_NORCATEC LLC_Class I_NONE_Class II_NONE
3800480-4_BOEING CO_Class I_APPROVAL_Class II_NOTIFICATION</t>
  </si>
  <si>
    <t>60000308-1901_GULFSTREAM AEROSPACE CORP_Class I_APPROVAL_Class II_CONCURRENCE
7038630-1901_LEONARDO S.P.A. HELICOPTER DIVISION_Class I_APPROVAL_Class II_NONE
7038630-1901_LEONARDO S.P.A. HELICOPTER DIVISION_Class I_APPROVAL_Class II_NONE</t>
  </si>
  <si>
    <t>69000942-151_AIRBUS OPERATIONS SAS_Class I_APPROVAL_Class II_APPROVAL
69000940-104R_UAC INTEGRATION CENTER_Class I_APPROVAL_Class II_APPROVAL
69000941-104_VISTA AVIATION INC_Class I_NONE_Class II_NONE
69000941-102_VISTA AVIATION INC_Class I_NONE_Class II_NONE
69000940-101_LUFTHANSA TECHNIK AG_Class I_NONE_Class II_NONE
69000940-104_LUFTHANSA TECHNIK AG_Class I_NONE_Class II_NONE
69000940-102_ITOCHU AVIATION INC_Class I_NONE_Class II_NONE
69000940-106_BOEING COMMERCIAL AIRPLANES_Class I_APPROVAL_Class II_CONCURRENCE</t>
  </si>
  <si>
    <t>60000770-1901_PILATUS AIRCRAFT LTD_Class I_APPROVAL_Class II_NOTIFICATION</t>
  </si>
  <si>
    <t>3244881-ISS5_PRATT &amp; WHITNEY CANADA CORP_Class I_APPROVAL_Class II_CONCURRENCE
3244881-ISS4_PRATT &amp; WHITNEY CANADA CORP_Class I_APPROVAL_Class II_CONCURRENCE
3244706-ISS7_PRATT &amp; WHITNEY CANADA CORP_Class I_APPROVAL_Class II_CONCURRENCE</t>
  </si>
  <si>
    <t>3800610-3_AIRBUS OPERATIONS GMBH_Class I_APPROVAL_Class II_APPROVAL
3800454-6_AIRBUS OPERATIONS GMBH_Class I_APPROVAL_Class II_APPROVAL</t>
  </si>
  <si>
    <t>2715320-2-1_DLA PHILADELPHIA_Class I_APPROVAL_Class II_NONE</t>
  </si>
  <si>
    <t>2780222-7_BOEING COMMERCIAL AIRPLANES_Class I_APPROVAL_Class II_NOTIFICATION</t>
  </si>
  <si>
    <t>645370-4_LOCKHEED OEM_Class I_APPROVAL_Class II_NOTIFICATION</t>
  </si>
  <si>
    <t>645338-5_LOCKHEED MARTIN CORP_Class I_APPROVAL_Class II_NOTIFICATION</t>
  </si>
  <si>
    <t>2780840-5-1_LOCKHEED OEM_Class I_APPROVAL_Class II_NOTIFICATION</t>
  </si>
  <si>
    <t>2780776-4-1_LOCKHEED MARTIN CORP_Class I_APPROVAL_Class II_NOTIFICATION</t>
  </si>
  <si>
    <t>63292070-3_BOEING COMMERCIAL AIRPLANES_Class I_APPROVAL_Class II_NOTIFICATION
63292070-2_BOEING COMMERCIAL AIRPLANES_Class I_APPROVAL_Class II_NOTIFICATION</t>
  </si>
  <si>
    <t>441921-ISS7_DLA PHILADELPHIA_Class I_APPROVAL_Class II_NONE</t>
  </si>
  <si>
    <t>3290744-11_BOEING COMMERCIAL AIRPLANES_Class I_APPROVAL_Class II_NOTIFICATION
3885089-3_LOCKHEED MARTIN CORP_Class I_APPROVAL_Class II_NOTIFICATION</t>
  </si>
  <si>
    <t>70041011-1_CESSNA_Class I_NOTIFICATION_Class II_NOTIFICATION
3030002-2_GULFSTREAM AEROSPACE CORP_Class I_APPROVAL_Class II_CONCURRENCE</t>
  </si>
  <si>
    <t>3291390-4_GE AVIATION_Class I_APPROVAL_Class II_APPROVAL
3291390-3_GE AVIATION_Class I_APPROVAL_Class II_APPROVAL</t>
  </si>
  <si>
    <t>3-000-000-21_DEPARTMENT OF THE ARMY_Class I_APPROVAL_Class II_APPROVAL
3-000-000-21_DEPARTMENT OF THE ARMY_Class I_APPROVAL_Class II_APPROVAL</t>
  </si>
  <si>
    <t>FT70722615-1_BOEING COMMERCIAL AIRPLANES_Class I_APPROVAL_Class II_CONCURRENCE
FT70722039-1_BOEING COMMERCIAL AIRPLANES_Class I_APPROVAL_Class II_NOTIFICATION
70722227-2_C SERIES AIRCRAFT LTD PARTNERSHIP_Class I_APPROVAL_Class II_CONCURRENCE
70722227-1_BOMBARDIER INC_Class I_APPROVAL_Class II_CONCURRENCE</t>
  </si>
  <si>
    <t>3291186-7_GE AVIATION_Class I_APPROVAL_Class II_APPROVAL
3291186-6_GE AVIATION_Class I_APPROVAL_Class II_APPROVAL</t>
  </si>
  <si>
    <t>2616604-1_AER LINGUS LTD_Class I_NONE_Class II_NONE</t>
  </si>
  <si>
    <t>540-0406-5_PRATT &amp; WHITNEY CANADA CORP_Class I_APPROVAL_Class II_CONCURRENCE</t>
  </si>
  <si>
    <t>Class I - Major Change
Class II - Minor Change</t>
  </si>
  <si>
    <t>AERO HIS HEMEL HEMPSTEAD</t>
  </si>
  <si>
    <t>H &amp; L ACCESSORY, LLC</t>
  </si>
  <si>
    <t>AMETEK, INC.</t>
  </si>
  <si>
    <t>AMPHENOL BORISCH TECHNOLOGIES, INC. NOGALES</t>
  </si>
  <si>
    <t>AVAIR, INC.</t>
  </si>
  <si>
    <t>TMP DAILY RELEASES, TMP DETL-ASSY-PSC DISTRIBUTION, TMP GENX</t>
  </si>
  <si>
    <t xml:space="preserve">Jensen, Ron </t>
  </si>
  <si>
    <t xml:space="preserve">Goodzey, Greg (MS&amp;C) </t>
  </si>
  <si>
    <t xml:space="preserve">Speybroeck, John (MS&amp;C) </t>
  </si>
  <si>
    <t>Lafferty, Greg ((MS&amp;C)</t>
  </si>
  <si>
    <t>Martin, Sam (MS&amp;C)</t>
  </si>
  <si>
    <t>Gierse, Brian</t>
  </si>
  <si>
    <t xml:space="preserve">Martin, Sam (MS&amp;C) </t>
  </si>
  <si>
    <t>Janosik, Mike (MS&amp;C)</t>
  </si>
  <si>
    <t xml:space="preserve">Ohnesorge, David (MS&amp;C) </t>
  </si>
  <si>
    <t xml:space="preserve">Walker, Michael (MS&amp;C) </t>
  </si>
  <si>
    <t xml:space="preserve">Mudry, Tim </t>
  </si>
  <si>
    <t xml:space="preserve">Callen, Lance </t>
  </si>
  <si>
    <t>Carrasco, Osvaldo</t>
  </si>
  <si>
    <t>James Unsworth</t>
  </si>
  <si>
    <t xml:space="preserve">Royalty, Chuck </t>
  </si>
  <si>
    <t>Shane Goddard</t>
  </si>
  <si>
    <t>Eric Helquist</t>
  </si>
  <si>
    <t>Isaacs, William</t>
  </si>
  <si>
    <t>Lui, Tom (AZ10)</t>
  </si>
  <si>
    <t>Drawing Access Denied</t>
  </si>
  <si>
    <t>TOR A350 XWB WP EHS</t>
  </si>
  <si>
    <t>TOR A350 XWB EASP, TOR A350 XWB WP EHS, TOR A350 XWB WP2</t>
  </si>
  <si>
    <t xml:space="preserve">67000125-1  ,  THERMAL CONTROL UNIT ASSEMBLY, NGS
67000125-1  ,  THERMAL CONTROL UNIT ASSEMBLY, NGS
67000125-1  ,  THERMAL CONTROL UNIT ASSEMBLY, NGS
</t>
  </si>
  <si>
    <t xml:space="preserve">70100265-1  ,  CONTROL ASSEMBLY PROPELLER PITCH
3883297-9  ,  FLOW DIVIDER ASSEMBLY
895481-9  ,  CONTROL PROP P
895481-8  ,  CONTROL PROP P
895481-24  ,  CONTROL ASSY
895481-11  ,  CONTROL PROP P
895481-10  ,  CONTROL PROP P
895481-7  ,  CONTROL ASSEMBLY PROPELLER PITCH
895481-6  ,  CONTROL ASSEMBLY PROPELLER PITCH
895481-5  ,  CONTROL ASSEMBLY PROPELLER PITCH
895481-4  ,  CONTROL ASSEMBLY PROPELLER PITCH
895481-3  ,  CONTROL ASSEMBLY PROPELLER PITCH
895481-25  ,  CONTROL ASSEMBLY PROPELLER PITCH
895481-22  ,  CONTROL ASSEMBLY PROPELLER PITCH
895481-20  ,  CONTROL ASSEMBLY PROPELLER PITCH
895481-2  ,  CONTROL ASSEMBLY PROPELLER PITCH
895481-19  ,  CONTROL ASSEMBLY PROPELLER PITCH
895481-18  ,  CONTROL ASSEMBLY PROPELLER PITCH
895481-17  ,  CONTROL ASSEMBLY PROPELLER PITCH
895481-14  ,  CONTROL ASSEMBLY PROPELLER PITCH
895481-12  ,  CONTROL ASSEMBLY PROPELLER PITCH
895481-1  ,  CONTROL ASSEMBLY PROPELLER PITCH
FT70100449-2  ,  CONTROL ASSEMBLY, PROPELLER PITCH
70100032-2  ,  TPE331-12 HAL KIT
895481-26  ,  CONTROL ASSEMBLY, PROPELLER PITCH
70000298-8  ,  CONTROL ASSEMBLY PROPELLER PITCH
70000298-7  ,  CONTROL ASSEMBLY PROPELLER PITCH
70000298-6  ,  CONTROL ASSEMBLY PROPELLER PITCH
70000298-5  ,  CONTROL ASSEMBLY PROPELLER PITCH
70000298-4  ,  CONTROL ASSEMBLY PROPELLER PITCH
70000298-3  ,  CONTROL ASSEMBLY PROPELLER PITCH
70000298-25  ,  CONTROL ASSEMBLY PROPELLER PITCH
70000298-23  ,  CONTROL ASSEMBLY PROPELLER PITCH
70000298-22  ,  CONTROL ASSEMBLY PROPELLER PITCH
70000298-20  ,  CONTROL ASSEMBLY PROPELLER PITCH
895481-28  ,  CONTROL ASSYEMBLY, PROPELLER PITCH
895481-23  ,  CONTROL ASSEMBLY PROPELLER PITCH
</t>
  </si>
  <si>
    <t xml:space="preserve">3108340-3  ,  ENGINE, AIRCRAFT, TURBOPROP
3108340-2  ,  ENGINE, AIRCRAFT, TURBOPROP
3108340-1  ,  ENGINE, AIRCRAFT, TURBOPROP
3108220-4  ,  ENGINE AIRCRAFT TURBOPROP
3108220-3  ,  ENGINE
3108220-2  ,  ENGINE AIRCRAFT TURBOPROP
3108220-1  ,  ENGINE AIRCRAFT TURBOPROP
3108350-1  ,  ENGINE ASSEMBLY TURBOPROP
3108220-6  ,  ENGINE, AIRCRAFT TURBOPROP
3108220-5  ,  ENGINE, AIRCRAFT TURBOPROP
3108300-1  ,  ENGINE, AIRCRAFT, TURBOPROP
</t>
  </si>
  <si>
    <t>3104012-3  ,  POWER GROUP ASSY
3104012-21  ,  POWER GROUP ASSEMBLY
3104012-20  ,  POWER GROUP ASSEMBLY
3104012-2  ,  POWER GROUP ASSEMBLY
3104012-19  ,  POWER GROUP ASSEMBLY
3104012-18  ,  POWER GROUP ASSEMBLY
3104012-17  ,  POWER GROUP ASSEMBLY
3104012-13  ,  POWER GROUP ASSY
3104012-11  ,  POWER GROUP ASSEMBLY
3104012-10  ,  POWER GROUP ASSEMBLY
70100520-1  ,  ENGINE, AIRCRAFT, TURBOPROP
3108250-4  ,  ENGINE AIRCRAFT TURBOPROP
3108170-1  ,  ENGINE AIRCRAFT TURBOPROP
3103400-3  ,  ENGINE AIRCRAFT TURBOPROP
3103400-2  ,  ENGINE AIRCRAFT TURBOPROP
3103400-1  ,  ENGINE AIRCRAFT TURBOPROP
3102540-9  ,  TURBOPROP ENGINE</t>
  </si>
  <si>
    <t>897110-7  ,  FUEL CONTROL ASSY, TURBOPROP ENGINE
897110-1  ,  FUEL CONTROL ASSEMBLY TURBOPROP ENGINE
897110-9  ,  FUEL CONTROL ASSEMBLY TURBOPROP ENGINE
897110-8  ,  FUEL CONTROL ASSEMBLY TURBOPROP ENGINE
897110-24  ,  FUEL CONTROL ASSEMBLY TURBOPROP ENGINE
897110-23  ,  FUEL CONTROL ASSSEMBLY TURBOPROP ENGINE
897110-22  ,  FUEL CONTROL ASSEMBLY  TURBOPROP ENGINE
897110-21  ,  FUEL CONTROL ASSEMBLY TURBOPROP ENGINE
897110-20  ,  FUEL CONTROL ASSEMBLY TURBOPROP ENGINE
897110-2  ,  FUEL CONTROL ASSEMBLY TURBOPROP ENGINE
897110-19  ,  FUEL CONTROL ASSEMBLY TURBOPROP ENGINE
897110-18  ,  FUEL CONTROL ASSEMBLY TURBOPROP ENGINE
897110-17  ,  FUEL CONTROL ASSEMBLY TURBOPROP ENGINE
897110-16  ,  FUEL CONTROL ASSEMBLY TURBOPROP ENGINE
897110-15  ,  FUEL CONTROL ASSEMBLY TURBOPROP ENGINE
897110-14  ,  FUEL CONTROL ASSEMBLY TURBOPROP ENGINE
897110-13  ,  FUEL CONTROL ASSEMBLY TURBOPROP ENGINE
897110-12  ,  FUEL CONTROL ASSEMBLY TURBOPROP ENGINE
897110-11  ,  FUEL CONTROL ASSEMBLY TURBOPROP ENGINE
897110-10  ,  FUEL CONTROL ASSEMBLY TURBOPROP ENGINE</t>
  </si>
  <si>
    <t>70100032-2  ,  TPE331-12 HAL KIT
70100032-3  ,  TPE331-12 HAL KIT
3103940-1  ,  SUPPORT ASSY TRQ R
3103085-4  ,  SUPPORT ASSY TRQ R
3103085-3  ,  SUPPORT ASSY TRQ R
3103085-2  ,  SUPPORT ASSY TRQ R
3103085-1  ,  SUPPORT ASSY TRQ R</t>
  </si>
  <si>
    <t>3800455-7  ,  ENGINE ASSEMBLY, GAS TURBINE - GTCP 331-350 (C)
3800455-6  ,  ENGINE ASSEMBLY, GAS TURBINE - GTCP 331-350 (C)
3800455-5  ,  ENGINE ASSEMBLY, GAS TURBINE - GTCP 331-350 (C)
3800455-4  ,  ENGINE ASSEMBLY, GAS TURBINE - GTCP 331-350 (C)
3800455-9  ,  ENGINE ASSEMBLY, GAS TURBINE - GTCP 331-350 (C)
3800454-6  ,  ENGINE OL,GAS TURBINE - GTCP 331-350 (C)
3800455-8  ,  ENGINE ASSEMBLY, GAS TURBINE GTCP 331-350 (C)</t>
  </si>
  <si>
    <t>67000125-1  ,  THERMAL CONTROL UNIT ASSEMBLY, NGS</t>
  </si>
  <si>
    <t>67221746-1  ,  CONVERTER ASSEMBLY, OZONE - INSULATED</t>
  </si>
  <si>
    <t>PL3108250-8  ,  ENGINE, AIRCRAFT TURBOPROP
3108250-3  ,  ENGINE AIRCRAFT TURBOPROP
70100520-1  ,  ENGINE, AIRCRAFT, TURBOPROP
3108250-4  ,  ENGINE AIRCRAFT TURBOPROP
3102940-2  ,  TURBOPROP ENG
3102940-1  ,  TURBOPROP ENG
3108170-1  ,  ENGINE AIRCRAFT TURBOPROP
3102540-1  ,  TURBOPROP ENGINE
3102540-9  ,  TURBOPROP ENGINE
3102540-8  ,  TURBOPROP ENGINE
3102540-7  ,  TURBOPROP ENGINE
3102540-6  ,  TURBOPROP ENGINE
3102540-5  ,  TURBOPROP ENGINE
3102540-4  ,  TURBOPROP ENGINE
3102540-3  ,  TURBOPROP ENGINE
3102540-2  ,  TURBOPROP ENGINE
3102540-11  ,  TURBOPROP ENGINE
3102540-10  ,  TURBOPROP ENGINE
3103380-1  ,  TURBOPROP ENGINE
3103380-9  ,  TURBOPROP ENGINE
3103380-8  ,  TURBOPROP ENGINE
3103380-7  ,  TURBOPROP ENGINE
3103380-6  ,  TURBOPROP ENGINE
3103380-59  ,  TURBOPROP ENGINE
3103380-58  ,  TURBOPROP ENGINE
3103380-57  ,  TURBOPROP ENGINE
3103380-56  ,  TURBOPROP ENGINE
3103380-55  ,  TURBOPROP ENGINE
3103380-54  ,  TURBOPROP ENGINE
3103380-53  ,  TURBOPROP ENG
3103380-52  ,  TURBOPROP ENGINE
3103380-51  ,  TURBOPROP ENGINE
3103380-50  ,  TURBOPROP ENGINE
3103380-5  ,  TURBOPROP ENGINE
3103380-49  ,  TURBOPROP ENGINE
3103380-48  ,  TURBOPROP ENGINE
3108220-4  ,  ENGINE AIRCRAFT TURBOPROP
3103380-47  ,  TURBOPROP ENGINE
3103380-46  ,  TURBOPROP ENGINE
3103380-45  ,  TURBOPROP ENGINE
3103380-44  ,  TURBOPROP ENGINE
3103380-43  ,  TURBOPROP ENGINE
3103380-42  ,  TURBOPROP ENGINE
3103380-41  ,  TURBOPROP ENGINE
3103380-40  ,  TURBOPROP ENGINE
3103380-4  ,  TURBOPROP ENGINE
3103380-39  ,  TURBOPROP ENGINE
3103380-38  ,  TURBOPROP ENGINE
3103380-37  ,  TURBOPROP ENGINE
3103380-36  ,  TURBOPROP ENGINE
3103380-35  ,  TURBOPROP ENGINE
3103380-34  ,  TURBOPROP ENGINE
3103380-33  ,  TURBOPROP ENGINE
3103380-32  ,  TURBOPROP ENGINE
3103380-31  ,  TURBOPROP ENGINE
3103380-30  ,  TURBOPROP ENGINE
3103380-3  ,  TURBOPROP ENGINE
3103380-29  ,  TURBOPROP ENGINE
3103380-28  ,  TURBOPROP ENGINE
3103380-27  ,  TURBOPROP ENGINE
3103380-26  ,  TURBOPROP ENGINE
3103380-25  ,  TURBOPROP ENG
3103380-24  ,  TURBOPROP ENGINE
3103380-23  ,  TURBOPROP ENGINE
3103380-22  ,  TURBOPROP ENGINE
3103380-21  ,  TURBOPROP ENGINE
3103380-20  ,  TURBOPROP ENGINE
3103380-2  ,  TURBOPROP ENGINE
3103380-19  ,  TURBOPROP ENGINE
3103380-18  ,  TURBOPROP ENGINE
3103380-17  ,  TURBOPROP ENGINE
3103380-16  ,  TURBOPROP ENGINE
3103380-15  ,  TURBOPROP ENGINE
3103380-14  ,  TURBOPROP ENGINE
3103380-13  ,  TURBOPROP ENGINE
3103380-12  ,  TURBOPROP ENGINE
3103380-11  ,  TURBOPROP ENGINE
3103380-10  ,  TURBOPROP ENGINE
3108250-8  ,  ENGINE, AIRCRAFT TURBOPROP
3108250-7  ,  ENGINE, AIRCRAFT TURBOPROP
3108220-2  ,  ENGINE AIRCRAFT TURBOPROP
3108220-1  ,  ENGINE AIRCRAFT TURBOPROP
3108250-2  ,  ENGINE AIRCRAFT TURBOPROP
70100032-2  ,  TPE331-12 HAL KIT
70100032-3  ,  TPE331-12 HAL KIT
70100032-1  ,  TPE331-12JR-702TT HAL KIT
3108250-6  ,  ENGINE, AIRCRAFT TURBOPROP
3108170-2  ,  ENGINE AIRCRAFT TURBOPROP
3108170-3  ,  ENGINE AIRCRAFT TURBOPROP
3102600-8  ,  ENGINE A/C TURBOPROP
3102600-7  ,  ENGINE A/C TURBOPROP
3102600-6  ,  ENGINE A/C TURBOPROP
3102600-12  ,  ENGINE A/C TURBOPROP
3102600-11  ,  ENGINE A/C TURBOPROP
70100010-1  ,  ENGINE, AIRCRAFT TURBOPROP
3103870-9  ,  TURBOPROP ENGINE
3103870-8  ,  TURBOPROP ENGINE
3103870-7  ,  TURBOPROP ENGINE
3103870-6  ,  TURBOPROP ENGINE
3103870-5  ,  TURBOPROP ENGINE
3103870-4  ,  TURBOPROP ENGINE
3103870-3  ,  TURBOPROP ENGINE
3103870-2  ,  TURBOPROP ENGINE
3103870-12  ,  TURBOPROP ENGINE
3103870-11  ,  TURBOPROP ENGINE
3103870-10  ,  TURBOPROP ENGINE
3103870-1  ,  TURBOPROP ENGINE
3102190-1  ,  TURBOPROP ENG
3102190-2  ,  TURBOPROP ENG
3103310-8  ,  TURBOPROP
3103310-7  ,  TURBOPROP
3103310-6  ,  TURBOPROP
3103310-5  ,  TURBOPROP
3103310-4  ,  TURBOPROP
3103310-3  ,  TURBOPROP
3103310-2  ,  TURBOPROP
3103310-1  ,  TURBOPROP
3108250-1  ,  ENGINE AIRCRAFT TURBOPROP
PL3108250-7  ,  ENGINE AIRCRAFT TURBOPROP
70100140-1  ,  ENGINE AIRCRAFT TURBOPROP
70100170-1  ,  ENGINE, AIRCRAFT, TURBOPROP
3108250-5  ,  ENGINE AIRCRAFT TURBOPROP
3108170-4  ,  ENGINE AIRCRAFT TURBOPROP</t>
  </si>
  <si>
    <t>897110-24  ,  FUEL CONTROL ASSEMBLY TURBOPROP ENGINE
897110-23  ,  FUEL CONTROL ASSSEMBLY TURBOPROP ENGINE
897110-22  ,  FUEL CONTROL ASSEMBLY  TURBOPROP ENGINE</t>
  </si>
  <si>
    <t>2372802-1  ,  DUCT ASSY, AIR, OUTLET</t>
  </si>
  <si>
    <t>896162-6  ,  POWER SECT ASSY
896162-5  ,  POWER SECT ASSY
896162-4  ,  POWER SECT ASSY
896162-3  ,  POWER SECT ASSY
896162-2  ,  POWER SECT ASSY
896162-1  ,  POWER SECT ASSY
3101123A-6  ,  DUMMY PART
3101123A-5  ,  DUMMY PART
3101123A-4  ,  DUMMY PART
3101123A-3  ,  DUMMY PART
3101123A-2  ,  DUMMY PART
3101123A-1  ,  DUMMY PART
LHR50016-05  ,  DUMMY PART
LHR50016-04  ,  DUMMY PART
LHR50016-03  ,  DUMMY PART
LHR50016-02  ,  DUMMY PART
LHR50016-01  ,  DUMMY PART
3103550-19  ,  POWER GROUP ASSY TURBOPROP ENGINE
3103550-17  ,  POWER GROUP ASSY TURBOPROP ENGINE
3103319-1  ,  POWER GROUP ASSY TURBOPROP ENGINE
3103319-9  ,  N/A
3103319-8  ,  POWER GROUP ASSY TURBOPROP ENGINE
3103319-7  ,  POWER GROUP ASSY TURBOPROP ENGINE
3103319-6  ,  POWER GROUP ASSY TURBOPROP ENGINE
3103319-5  ,  POWER GROUP ASSY TURBOPROP ENGINE
3103319-36  ,  POWER GROUP ASSEMBLY, TURBOPROP ENGINE
3103319-35  ,  POWER GROUP ASSEMBLY, TURBOPROP ENGINE
3103319-34  ,  POWER GROUP ASSEMBLY, TURBOPROP ENGINE
3103319-33  ,  POWER GROUP ASSEMBLY, TURBOPROP ENGINE
3103319-32  ,  POWER GROUP ASSEMBLY, TURBOPROP ENGINE
3103319-31  ,  POWER GROUP ASSEMBLY, TURBOPROP ENGINE
3103319-30  ,  POWER GROUP ASSEMBLY, TURBOPROP ENGINE
3103319-3  ,  POWER GROUP ASSY TURBOPROP ENGINE
3103319-29  ,  POWER GROUP ASSEMBLY, TURBOPROP ENGINE
3103319-28  ,  POWER GROUP ASSEMBLY, TURBOPROP ENGINE
3103319-26  ,  POWER GROUP ASSEMBLY, TURBOPROP ENGINE
3103319-25  ,  POWER GROUP ASSEMBLY, TURBOPROP ENGINE
3103319-24  ,  POWER GROUP ASSEMBLY, TURBOPROP ENGINE
3103319-23  ,  POWER GROUP ASSEMBLY, TURBOPROP ENGINE
3103319-22  ,  POWER GROUP ASSEMBLY, TURBOPROP ENGINE
3103319-21  ,  POWER GROUP ASSEMBLY, TURBOPROP ENGINE
3103319-20  ,  POWER GROUP ASSEMBLY, TURBOPROP ENGINE
3103319-2  ,  POWER GROUP ASSY TURBOPROP ENGINE
3103319-19  ,  POWER GROUP ASSEMBLY, TURBOPROP ENGINE
3103319-18  ,  POWER GROUP ASSEMBLY, TURBOPROP ENGINE
3103319-17  ,  POWER GROUP ASSEMBLY, TURBOPROP ENGINE
3103319-16  ,  POWER GROUP ASSEMBLY, TURBOPROP ENGINE
3103319-15  ,  POWER GROUP ASSEMBLY, TURBOPROP ENGINE
3103319-14  ,  POWER GOUP ASSY
3103319-13  ,  POWER GROUP ASSEMBLY, TURBOPROP ENGINE
3103319-11  ,  POWER GROUP ASSY TURBOPROP ENGINE
3103319-10  ,  POWER GROUP ASSEMBLY, TURBOPROP ENGINE
894100-1  ,  POWER SECTION
894100-6  ,  POWER SECTION
894100-5  ,  POWER SECTION
894100-4  ,  POWER SECTION
894100-3  ,  POWER SECTION
894100-2  ,  POWER SECTION
ECP3101123-5  ,  DUMMY PART
ECP3101123-4  ,  DUMMY PART
ECP3101123-3  ,  DUMMY PART
ECP3101123-2  ,  DUMMY PART
ECP3101123-1  ,  DUMMY PART
ECP3101123-8  ,  DUMMY PART
ECP3101123-7  ,  DUMMY PART
ECP3101123-6  ,  DUMMY PART
894542-5  ,  POWER SECT.ASSY
894542-4  ,  POWER SECT.ASSY
894542-3  ,  POWER SECT.ASSY
894542-2  ,  POWER SECT.ASSY
894542-1  ,  POWER SECT.ASSY
895722-9  ,  DUMMY PART
895722-8  ,  DUMMY PART
895722-7  ,  DUMMY PART
895722-6  ,  POWER SECTION
895722-5  ,  POWER SECTION
895722-4  ,  POWER SECTION
895722-3  ,  POWER SECTION
895722-2  ,  POWER SECTION
895722-12  ,  DUMMY PART
895722-11  ,  DUMMY PART
895722-10  ,  DUMMY PART
895722-1  ,  POWER SECTION
3103550-1  ,  POWER GROUP ASSY TURBOPROP ENGINE
3101622-2  ,  POWER SECTION
3101622-1  ,  POWER SECTION
3101880-13  ,  POWER GROUP ENG
3101880-12  ,  POWER GROUP ASSEMBLY TURBOPROP ENGINE
3101880-11  ,  POWER GROUP ASSEMBLY TURBOPROP ENGINE
3101880-10  ,  POWER GROUP ASSEMBLY TURBOPROP ENGINE
R3558648-1  ,  DUMMY PART
3103550-14  ,  POWER GROUP ASSY TURBOPROP ENGINE
3101792-2  ,  POWER SECTION
3101792-1  ,  POWER SECTION
3103550-13  ,  POWER GROUP ASSY TURBOPROP ENGINE
3554520-7  ,  DUMMY PART
3554520-6  ,  DUMMY PART
3554520-5  ,  DUMMY PART
3554520-4  ,  DUMMY PART
3554520-3  ,  DUMMY PART
3554520-2  ,  DUMMY PART
3554520-11  ,  DUMMY PART
3554520-10  ,  DUMMY PART
3554520-1  ,  DUMMY PART
3103550-11  ,  POWER GROUP ASSY TURBOPROP ENGINE
3103550-6  ,  POWER GROUP ASSY TURBOPROP ENGINE
894822-4  ,  POWER SECTION
894822-3  ,  POWER SECTION
894822-2  ,  POWER SECTION
894822-1  ,  POWER SECT ASSY
3554840-4  ,  DUMMY PART
3554840-3  ,  DUMMY PART
3554500-3  ,  DUMMY PART
3554500-2  ,  DUMMY PART
3554500-1  ,  DUMMY PART
3103550-10  ,  POWER GROUP ASSY TURBOPROP ENGINE
3103319-39  ,  POWER GROUP ASSEMBLY, TURBOPROP ENGINE
70100032-3  ,  TPE331-12 HAL KIT
3101662-1  ,  POWER GROUP ASSEMBLY TURBOPROP ENGINE
3101662-9  ,  POWER GROUP ENGINE
3101662-8  ,  POWER GROUP ASSEMBLY TURBOPROP ENGINE
3101662-7  ,  POWER GROUP ASSEMBLY TURBOPROP ENGINE
3101662-6  ,  POWER GROUP ENGINE
3101662-5  ,  POWER GROUP ENGINE
3101662-47  ,  POWER GROUP ASSEMBLY TURBOPROP ENGINE
3101662-46  ,  POWER GROUP ASSEMBLY TURBOPROP ENGINE
3101662-45  ,  POWER GROUP ASSEMBLY TURBOPROP ENGINE
3101662-44  ,  POWER GROUP ENGINE
3101662-43  ,  POWER GROUP ASSEMBLY TURBOPROP ENGINE
3101662-42  ,  POWER GROUP ENGINE
3101662-41  ,  POWER GROUP ASSEMBLY TURBOPROP ENGINE
3101662-40  ,  POWER GROUP ASSEMBLY TURBOPROP ENGINE
3101662-4  ,  POWER GROUP ASSEMBLY TURBOPROP ENGINE
3101662-39  ,  POWER GROUP ENGINE
3101662-38  ,  POWER GROUP ENGINE
3101662-37  ,  POWER GROUP ENGINE
3101662-36  ,  POWER GROUP ASSEMBLY TURBOPROP ENGINE
3101662-35  ,  POWER GROUP ENGINE
3101662-34  ,  POWER GROUP ASSEMBLY TURBOPROP ENGINE
3101662-33  ,  POWER GROUP ENGINE
3101662-32  ,  POWER GROUP ENGINE
3101662-31  ,  POWER GROUP ENGINE
3101662-30  ,  POWER GROUP ENGINE
3101662-3  ,  POWER GROUP ENGINE
3101662-29  ,  POWER GROUP ENGINE
3101662-28  ,  POWER GROUP ENGINE
3101662-27  ,  POWER GROUP ENGINE
3101662-26  ,  POWER GROUP ENGINE
3101662-25  ,  POWER GROUP ASSEMBLY TURBOPROP ENGINE
3101662-24  ,  POWER GROUP ASSEMBLY TURBOPROP ENGINE
3101662-23  ,  POWER GROUP ASSEMBLY TURBOPROP ENGINE
3101662-22  ,  POWER GROUP ASSEMBLY TURBOPROP ENGINE
3101662-21  ,  POWER GROUP ASSEMBLY TURBOPROP ENGINE
3101662-20  ,  POWER GROUP ASSEMBLY TURBOPROP ENGINE
3101662-2  ,  POWER GROUP ENGINE
3101662-19  ,  POWER GROUP ASSEMBLY TURBOPROP ENGINE
3101662-18  ,  POWER GROUP ENGINE
3101662-17  ,  POWER GROUP ASSEMBLY TURBOPROP ENGINE
3101662-16  ,  POWER GROUP ASSEMBLY TURBOPROP ENGINE
3101662-15  ,  POWER GROUP ASSEMBLY TURBOPROP ENGINE
3101662-14  ,  POWER GROUP ENGINE
3101662-13  ,  POWER GROUP ENGINE
3101662-12  ,  POWER GROUP ENGINE
3101662-11  ,  POWER GROUP ASSEMBLY TURBOPROP ENGINE
3101662-10  ,  POWER GROUP ENGINE
3103550-16  ,  POWER GROUP ASSY TURBOPROP ENGINE
3103550-15  ,  POWER GROUP ASSY TURBOPROP ENGINE
3103770-6  ,  DUMMY PART
3103770-5  ,  DUMMY PART
3103770-3  ,  ENG KIT
3103770-2  ,  ENG KIT
3103770-1  ,  ENGINE KIT
3101123-9  ,  POWER SECTION ASSY
3101123-8  ,  POWER SECTION ASSY
3101123-7  ,  POWER SECTION ASSY
3101123-6  ,  POWER SECTION ASSY
3101123-5  ,  POWER SECTION ASSY
3101123-4  ,  POWER SECTION ASSY
3101123-3  ,  POWER SECTION ASSY
3101123-2  ,  POWER SECTION ASSY
3101123-10  ,  POWER SECTION ASSY
3101123-1-8  ,  DUMMY PART
3101123-1-7  ,  DUMMY PART
3554100-1  ,  DUMMY PART
3554010-4  ,  DUMMY PART
3554010-3  ,  DUMMY PART
3554010-2  ,  DUMMY PART
3554010-1  ,  DUMMY PART
3103550-8  ,  POWER GROUP ASSY TURBOPROP ENGINE
3103550-12  ,  POWER GROUP ASSY TURBOPROP ENGINE
3554600-5  ,  DUMMY PART
3554600-4  ,  DUMMY PART
3554600-3  ,  DUMMY PART
3554600-2  ,  DUMMY PART
3554600-1  ,  DUMMY PART
3103550-7  ,  POWER GROUP ASSY TURBOPROP ENGINE
3801003-9  ,  POWER SECTION ASSEMBLY
3107205-1  ,  POWER GROUP ASSY
3103550-20  ,  POWER GROUP ASSY TURBOPROP ENGINE
3108435-1  ,  DUMMY PART
LHR50010-1  ,  DUMMY PART
3103550-5  ,  POWER GROUP ASSY TURBOPROP ENGINE
894024-8  ,  POWER SECT ASSY
894024-7  ,  POWER SECT.ASSY
894024-6  ,  POWER SECT.ASSY
894024-5  ,  POWER SECT.ASSY
894024-4  ,  POWER SECT.ASSY
894024-3  ,  POWER SECT.ASSY
894024-2  ,  POWER SECT.ASSY
894024-1  ,  POWER SECT.ASSY
894872-4  ,  POWER SECTION ASSY
894872-3  ,  POWER SECTION ASSY
894872-2  ,  POWER SECTION ASSY
894872-1  ,  POWER SECTION ASSY
3103550-3  ,  POWER GROUP ASSY TURBOPROP ENGINE
895754-2  ,  POWER SECTION
895754-1  ,  POWER SECT ASSY
3103319-38  ,  POWER GROUP ASSEMBLY, TURBOPROP ENGINE
3103319-37  ,  POWER GROUP ASSEMBLY, TURBOPROP ENGINE
3103319-27  ,  POWER GROUP ASSEMBLY, TURBOPROP ENGINE
3103319-12  ,  POWER GROUP ASSEMBLY, TURBOPROP ENGINE
3103550-2  ,  POWER GROUP ASSY TURBOPROP ENGINE
3103550-9  ,  POWER GROUP ASSY TURBOPROP ENGINE
381039-2  ,  ENGINE GAS TURB
381039-1  ,  ENGINE GAS TURB
3101123-1-6  ,  DUMMY PART
3101123-1-5  ,  DUMMY PART
3101123-1-4  ,  DUMMY PART
3101123-1-3  ,  DUMMY PART
3101123-1-2  ,  DUMMY PART
3101123-1-1  ,  DUMMY PART
3101123-1  ,  POWER SECTION ASSY
894541-4  ,  POWER SECT.ASSY
894541-3  ,  POWER SECT.ASSY
894541-2  ,  POWER SECT.ASSY
894541-1  ,  POWER SECT.ASSY
3103319-40  ,  POWER GROUP
3108213-1  ,  SEAL KIT
3103550-18  ,  POWER GROUP ASSY TURBOPROP ENGINE
3103637-1  ,  POWER GROUP AY
3103370-2  ,  LTA KIT
3103370-1  ,  TURBOPROP ENGINE
3103550-4  ,  POWER GROUP ASSY TURBOPROP ENGINE
894042-1  ,  POWER SECTION
894042-9  ,  POWER SECTION
894042-8  ,  POWER SECTION
894042-7  ,  POWER SECTION
894042-6  ,  POWER SECTION
894042-5  ,  POWER SECTION
894042-4  ,  POWER SECTION
894042-3  ,  POWER SECTION
894042-2  ,  POWER SECTION
894042-12  ,  POWER SECTION
894042-11  ,  POWER SECTION
894042-10  ,  POWER SECTION
3101880-1  ,  POWER GROUP ENG
3101880-9  ,  POWER GROUP ASSEMBLY TURBOPROP ENGINE
3101880-8  ,  POWER GROUP ASSEMBLY TURBOPROP ENGINE
3101880-7  ,  POWER GROUP ASSEMBLY TURBOPROP ENGINE
3101880-6  ,  POWER GROUP ASSEMBLY TURBOPROP ENGINE
3101880-5  ,  POWER GROUP ASSEMBLY TURBOPROP ENGINE
3101880-4  ,  POWER GROUP ASSEMBLY TURBOPROP ENGINE
3101880-3  ,  POWER GROUP ENG
3101880-20  ,  POWER GROUP ASSEMBLY TURBOPROP ENGINE
3101880-2  ,  POWER GROUP ENG
3101880-19  ,  POWER GROUP ASSEMBLY TURBOPROP ENGINE
3101880-18  ,  POWER GROUP ASSEMBLY TURBOPROP ENGINE
3101880-17  ,  POWER GROUP ASSEMBLY TURBOPROP ENGINE
3101880-16  ,  POWER GROUP ASSEMBLY TURBOPROP ENGINE
3101880-15  ,  POWER GROUP ASSEMBLY TURBOPROP ENGINE
3101880-14  ,  POWER GROUP ASSEMBLY TURBOPROP ENGINE</t>
  </si>
  <si>
    <t>897110-21  ,  FUEL CONTROL ASSEMBLY TURBOPROP ENGINE
897110-20  ,  FUEL CONTROL ASSEMBLY TURBOPROP ENGINE
897110-18  ,  FUEL CONTROL ASSEMBLY TURBOPROP ENGINE
897110-17  ,  FUEL CONTROL ASSEMBLY TURBOPROP ENGINE
897110-16  ,  FUEL CONTROL ASSEMBLY TURBOPROP ENGINE
897110-15  ,  FUEL CONTROL ASSEMBLY TURBOPROP ENGINE
897110-14  ,  FUEL CONTROL ASSEMBLY TURBOPROP ENGINE</t>
  </si>
  <si>
    <t>PL3108250-8  ,  ENGINE, AIRCRAFT TURBOPROP
3108250-3  ,  ENGINE AIRCRAFT TURBOPROP
70100520-1  ,  ENGINE, AIRCRAFT, TURBOPROP
3108250-4  ,  ENGINE AIRCRAFT TURBOPROP
3108340-3  ,  ENGINE, AIRCRAFT, TURBOPROP
3108170-1  ,  ENGINE AIRCRAFT TURBOPROP
3108340-1  ,  ENGINE, AIRCRAFT, TURBOPROP
3103380-24  ,  TURBOPROP ENGINE
3108250-8  ,  ENGINE, AIRCRAFT TURBOPROP
3108250-7  ,  ENGINE, AIRCRAFT TURBOPROP
3108220-3  ,  ENGINE
3108250-2  ,  ENGINE AIRCRAFT TURBOPROP
70100032-2  ,  TPE331-12 HAL KIT
70100032-3  ,  TPE331-12 HAL KIT
3108250-6  ,  ENGINE, AIRCRAFT TURBOPROP
3108170-2  ,  ENGINE AIRCRAFT TURBOPROP
3108170-3  ,  ENGINE AIRCRAFT TURBOPROP
3103870-7  ,  TURBOPROP ENGINE
3103870-12  ,  TURBOPROP ENGINE
PL3108250-7  ,  ENGINE AIRCRAFT TURBOPROP
70100140-1  ,  ENGINE AIRCRAFT TURBOPROP
3108220-6  ,  ENGINE, AIRCRAFT TURBOPROP
3108220-5  ,  ENGINE, AIRCRAFT TURBOPROP
70100170-1  ,  ENGINE, AIRCRAFT, TURBOPROP
3108250-5  ,  ENGINE AIRCRAFT TURBOPROP
3108170-4  ,  ENGINE AIRCRAFT TURBOPROP</t>
  </si>
  <si>
    <t>70100032-2  ,  TPE331-12 HAL KIT
70100032-3  ,  TPE331-12 HAL KIT
3107113-3  ,  SUPPORT
3107113-2  ,  SUPPORT
3107113-1  ,  SUPPORT
3104440-6  ,  SUPPORT ASSY, TORQUE RING
3104440-5  ,  SUPPORT ASSY, TORQUE RING
3104440-4  ,  SUPPORT ASSY TRQ R
3104440-3  ,  SUPPORT ASSY TRQ R
3107114-3  ,  HOUSING ASSY
3107114-2  ,  HOUSING ASSY
3107114-1  ,  HOUSING ASSY
3103940-1  ,  SUPPORT ASSY TRQ R</t>
  </si>
  <si>
    <t>2-161-200-58  ,  PIPING AND ACCESSORIES 55-L-714A
2-200-072-05  ,  KIT, PARTS, ENGINE ASSEBLY FOR 55-L-714A
2-161-200-56  ,  PIPING AND ACCESSORIES
2-200-072-08  ,  PARTS KIT - CO-PRODUCTION ENGINE FOR KHI (55-L-714A NEW BUILD)
2-161-200-54  ,  DUMMY PART
2-161-200-48  ,  DUMMY PART
2-200-072-07  ,  KIT - ENGINE CONVERSION (T55-L-712S/SB TO 55-L-714A)
2-200-072-06  ,  KIT,PARTS,ENGINE ASSEMBLY FOR 55-L-714A</t>
  </si>
  <si>
    <t>869891-9  ,  PUMP ASSY
869891-8  ,  PUMP ASSY
869891-7  ,  PUMP ASSY
869891-6  ,  PUMP ASSY
869891-5  ,  PUMP ASSY
869891-4  ,  PUMP ASSY
869891-3  ,  PUMP ASSY
869891-2  ,  PUMP ASSY
897370-4  ,  PUMP FUEL
897370-3  ,  FUEL PUMP
897370-2  ,  FUEL PUMP
897370-1  ,  FUEL PUMP
897380-5  ,  PUMP FUEL
897380-4  ,  PUMP FUEL
897380-3  ,  PUMP FUEL
897380-2  ,  PUMP FUEL
897380-1  ,  PUMP FUEL
869891-13  ,  PUMP CNTFGL FUEL
869891-12  ,  PUMP ASSY
869891-11  ,  PUMP ASSY
869891-10  ,  PUMP ASSY
869891-1  ,  PUMP ASSY
869922-3  ,  PUMP ASSEMBLY, CENTRIFUGAL FUEL
869922-2  ,  PUMP ASSEMBLY, CENTRIFUGAL FUEL
869922-1  ,  PUMP ASSEMBLY, CENTRIFUGAL FUEL
3105780-9  ,  PUMP ASSEMBLY FUEL TURBOPROP ENGINE
3105780-8  ,  PUMP FUEL TURBOPROP
3105780-7  ,  PUMP FUEL TURBOPROP
3105780-6  ,  PUMP ASSY FUEL
3105780-5  ,  PUMP ASSY FUEL
3105780-4  ,  PUMP ASSY FUEL
3105780-3  ,  PUMP ASSY FUEL
3105780-2  ,  PUMP FUEL TURBOPROP
3105780-1  ,  PUMP FUEL TURBOPROP
869920-1  ,  PUMP ASSY
897390-4  ,  PUMP ASSEMBLY, FUEL TURBO-PROP ENGINE
897390-3  ,  PUMP ASSEMBLY, FUEL TURBO-PROP ENGINE
897390-2  ,  PUMP ASSEMBLY, FUEL TURBO-PROP ENGINE
897390-1  ,  PUMP ASSEMBLY, FUEL TURBO-PROP ENGINE
897390-8  ,  FUEL PUMP ASSEMBLY TURBOPROP ENGINE
897390-7  ,  FUEL PUMP ASSEMBLY TURBOPROP ENGINE
897390-6  ,  FUEL PUMP ASSEMBLY TURBOPROP ENGINE
897390-5  ,  FUEL PUMP ASSEMBLY TURBOPROP ENGINE
897380-9  ,  PUMP ASSEMBLY FUEL TURBOPROP ENGINE
897380-8  ,  PUMP ASSEMBLY FUEL TURBOPROP ENGINE
897380-7  ,  PUMP ASSEMBLY FUEL TURBOPROP ENGINE
897380-6  ,  PUMP ASSEMBLY FUEL TURBOPROP ENGINE
897380-10  ,  PUMP ASSEMBLY FUEL TURBOPROP ENGINE
895499-1  ,  PUMP ASSY RTRY
3120090-2  ,  PUMP ASSY FUEL
3120090-1  ,  PUMP ASSY FUEL
3108284-001-001  ,  DUMMY PART
3108284-001  ,  PUMP FUEL TURBOPROP
895388-3  ,  PUMP ASSY, ROTARY AND CENTRIFUGAL POWER DRIVEN
895388-2  ,  PUMP ASSY, ROTARY AND CENTRIFUGAL POWER DRIVEN
895388-1  ,  PUMP ASSY, ROTARY AND CENTRIFUGAL POWER DRIVEN
897400-7  ,  PUMP FUEL
897400-6  ,  PUMP FUEL
897400-5  ,  PUMP FUEL
897400-4  ,  PUMP (INACTIVE FOR
897400-3  ,  PUMP FUEL
897400-2  ,  PUMP (INACTIVE FOR N
897400-1  ,  PUMP (INACTIVE FOR N
3108284-2  ,  PUMP ASSEMBLY FUEL TURBOPROP ENGINE
893572-3  ,  PUMP ASSEMBLY, CENTRIFUGAL FUEL
893572-2  ,  PUMP ASSEMBLY, CENTRIFUGAL FUEL
893572-1  ,  PUMP ASSEMBLY, CENTRIFUGAL FUEL
868511-9  ,  PUMP ASSY
868511-8  ,  PUMP ASSY ROT PWR DR
868511-7  ,  PUMP ASSY ROT
868511-6  ,  PUMP ASSY ROT PWR DR
868511-5  ,  PUMP ASSY ROT
868511-4  ,  PUMP ASSY ROT
868511-3  ,  PUMP ASSY ROT
868511-2  ,  PUMP ASSY ROT
868511-1  ,  PUMP ASSY ROT
3120640-301  ,  PUMP ASSY FUEL
3120640-1  ,  PUMP ASSY FUEL
893581-7  ,  PUMP ASSY
893581-6  ,  PUMP ASSY
893581-5  ,  PUMP ASSY
893581-4  ,  PUMP ASSY
893581-3  ,  PUMP ASSY
893581-2  ,  PUMP ASSY
893581-1  ,  PUMP ASSY</t>
  </si>
  <si>
    <t>65053304-1  ,  ENDBELL, ASSEMBLY
6430603-3  ,  END BELL ASSEMBLY
6430603-2  ,  END BELL ASSEMBLY
6430603-1  ,  END BELL ASSEMBLY
65053300-1  ,  ENDBELL, ASSY
65053361-1  ,  ENDBELL ASSEMBLY
65053304-1  ,  ENDBELL, ASSEMBLY</t>
  </si>
  <si>
    <t>3030204-1  ,  ENGINE POWER GROUP, TURBO-FAN, HTF7000
3030202-3  ,  ENGINE POWER GROUP
3030200-3  ,  ENGINE POWER GROUP
70040791-1  ,  ENGINE POWER GROUP, TURBO-FAN, HTF7000
3030200-4  ,  ENGINE POWER GROUP
3030200-5  ,  POWER GROUP ENG
70040112-1  ,  ENGINE POWER GROUP, TURBO-FAN, HTF7500
3030200-6  ,  ENGINE POWER GROUP, TURBO-FAN, AS907
3030200-7  ,  ENGINE POWER GROUP, TURBO-FAN, AS907
3030202-4  ,  ENGINE POWER GROUP</t>
  </si>
  <si>
    <t>FT243GA0001-2  ,  GENERATOR, INSTRUMENTED</t>
  </si>
  <si>
    <t>No DATA</t>
  </si>
  <si>
    <t>3036000-6  ,  ACCESSORY GEARBOX BUILD UNIT, HTF7000
3036000-5  ,  GEARBOX ACCESS UNIT</t>
  </si>
  <si>
    <t>3060093-2  ,  PLUMBING AND SERVICE PARTS
3060024-24  ,  STRUTS PLMB
3060024-21  ,  STRUTS PLMB AND SVCE
3060024-25  ,  PLUMBING AND SERVICE STRUTS
3093502-3  ,  ENGINE ACCESSORY INSTALLATION
3060024-28  ,  PLUMBING AND SERVICE STRUTS
3060024-23  ,  PLUMBING AND SERVICE STRUTS
3060024-16  ,  STRUTS PLMB AND SVCE
3060024-20  ,  PLUMBING AND SERVICE STRUTS
3093502-2  ,  ENGINE ASSY INSTALLATION
3060024-18  ,  STRUTS PLMB AND SVCE
3060024-27  ,  PLUMBING AND SERVICE STRUTS
3060024-26  ,  PLUMBING AND SERVICE STRUTS
70060136-1  ,  PLUMBING AND SERVICE STRUTS
70060050-1  ,  PLUMBING AND SERVICE STRUTS
3060024-22  ,  PLUMBING AND SERVICE STRUTS
70060050-2  ,  PLUMBING AND SERVICE STRUTS
3060093-1  ,  PLUMBING AND SERVICE PARTS
3060024-17  ,  STRUTS PLMB AND SVCE
3060024-19  ,  STRUTS PLMB AND SVCE</t>
  </si>
  <si>
    <t>2-201-080-01-01  ,  DUMMY PART
2-201-080-01  ,  T55-GA-714A CONV. KI
2-161-200-31  ,  PIPING AND ACCESSORIES
2-161-200-58  ,  PIPING AND ACCESSORIES 55-L-714A
2-200-072-05  ,  KIT, PARTS, ENGINE ASSEBLY FOR 55-L-714A
2-161-200-56  ,  PIPING AND ACCESSORIES
2-200-071-51  ,  KIT,CVRSN-L712 TO L7
2-200-072-08  ,  PARTS KIT - CO-PRODUCTION ENGINE FOR KHI (55-L-714A NEW BUILD)
2-200-072-20  ,  OVERHAUL KIT, ENGINE, FINAL ASSY, MRP
2-161-200-54  ,  DUMMY PART
2-161-200-48  ,  DUMMY PART
2-161-200-36  ,  PIPING (NOT REL)
2-161-200-39  ,  PIPING AND ACCESSORIES T55-GA-714A
2-161-200-35  ,  PIPING
2-161-200-34  ,  PIPING AND ACCESSORIES
2-161-200-32  ,  PIPING AND ACCESSORI
2-200-072-07  ,  KIT - ENGINE CONVERSION (T55-L-712S/SB TO 55-L-714A)
2-200-071-19  ,  CONVERSION KIT
2-200-072-06  ,  KIT,PARTS,ENGINE ASSEMBLY FOR 55-L-714A</t>
  </si>
  <si>
    <t>2-201-080-01-01  ,  DUMMY PART
2-201-080-01  ,  T55-GA-714A CONV. KI
2-161-200-31  ,  PIPING AND ACCESSORIES
2-161-200-58  ,  PIPING AND ACCESSORIES 55-L-714A
2-200-072-05  ,  KIT, PARTS, ENGINE ASSEBLY FOR 55-L-714A
2-161-200-56  ,  PIPING AND ACCESSORIES
2-200-071-51  ,  KIT,CVRSN-L712 TO L7
2-200-072-08  ,  PARTS KIT - CO-PRODUCTION ENGINE FOR KHI (55-L-714A NEW BUILD)
2-200-072-20  ,  OVERHAUL KIT, ENGINE, FINAL ASSY, MRP
2-161-200-54  ,  DUMMY PART
2-161-200-54  ,  DUMMY PART
2-161-200-54  ,  DUMMY PART
2-161-200-54  ,  DUMMY PART
2-161-200-48  ,  DUMMY PART
2-161-200-48  ,  DUMMY PART
2-161-200-48  ,  DUMMY PART
2-161-200-48  ,  DUMMY PART
2-161-200-36  ,  PIPING (NOT REL)
2-161-200-39  ,  PIPING AND ACCESSORIES T55-GA-714A
2-161-200-39  ,  PIPING AND ACCESSORIES T55-GA-714A
2-161-200-35  ,  PIPING
2-161-200-34  ,  PIPING AND ACCESSORIES
2-161-200-32  ,  PIPING AND ACCESSORI
2-200-072-07  ,  KIT - ENGINE CONVERSION (T55-L-712S/SB TO 55-L-714A)
2-200-071-87  ,  714A DEPOT KIT
2-200-071-19  ,  CONVERSION KIT
2-200-072-06  ,  KIT,PARTS,ENGINE ASSEMBLY FOR 55-L-714A</t>
  </si>
  <si>
    <t>2-201-080-01-01  ,  DUMMY PART
2-201-080-01  ,  T55-GA-714A CONV. KI
2-161-200-31  ,  PIPING AND ACCESSORIES
2-161-200-58  ,  PIPING AND ACCESSORIES 55-L-714A
2-200-072-05  ,  KIT, PARTS, ENGINE ASSEBLY FOR 55-L-714A
2-161-200-56  ,  PIPING AND ACCESSORIES
2-200-071-51  ,  KIT,CVRSN-L712 TO L7
2-200-072-08  ,  PARTS KIT - CO-PRODUCTION ENGINE FOR KHI (55-L-714A NEW BUILD)
2-200-072-20  ,  OVERHAUL KIT, ENGINE, FINAL ASSY, MRP
2-161-200-36  ,  PIPING (NOT REL)
2-161-200-39  ,  PIPING AND ACCESSORIES T55-GA-714A
2-161-200-35  ,  PIPING
2-161-200-34  ,  PIPING AND ACCESSORIES
2-161-200-32  ,  PIPING AND ACCESSORI
2-200-072-07  ,  KIT - ENGINE CONVERSION (T55-L-712S/SB TO 55-L-714A)
2-200-071-87  ,  714A DEPOT KIT
2-200-071-19  ,  CONVERSION KIT
2-200-072-06  ,  KIT,PARTS,ENGINE ASSEMBLY FOR 55-L-714A</t>
  </si>
  <si>
    <t>67000009-22  ,  REFRIGERATION UNIT ASSEMBLY, VAPOR CYCLE
67000009-24  ,  REFRIGERATION UNIT ASSEMBLY, VAPOR CYCLE
67000009-16  ,  REFRIGERATION UNIT ASSEMBLY, VAPOR CYCLE
67000009-2  ,  REFRIGERATION UNIT ASSEMBLY, VAPOR CYCLE
67000009-17  ,  REFRIGERATION UNIT ASSEMBLY, VAPOR CYCLE
67000009-9  ,  REFRIGERATION UNIT ASSEMBLY, VAPOR CYCLE
67000009-7  ,  REFRIGERATION UNIT ASSEMBLY, VAPOR CYCLE
67000009-21  ,  REFRIGERATION UNIT ASSEMBLY, VAPOR CYCLE
67000009-19  ,  REFRIGERATION UNIT ASSEMBLY, VAPOR CYCLE
67000009-18  ,  REFRIGERATION UNIT ASSEMBLY, VAPOR CYCLE
67000009-6  ,  REFRIGERATION UNIT ASSEMBLY, VAPOR CYCLE
67000009-23  ,  REFRIGERATION UNIT ASSEMBLY, VAPOR CYCLE
67000009-3  ,  REFRIGERATION UNIT ASSEMBLY, INSTRUMENTED VAPOR CYCLE
67000009-1  ,  REFRIGERATION UNIT ASSEMBLY, VAPOR CYCLE
67000009-20  ,  REFRIGERATION UNIT ASSEMBLY, VAPOR CYCLE
67000009-15  ,  REFRIGERATION UNIT ASSEMBLY, VAPOR CYCLE
67000009-14  ,  REFRIGERATION UNIT ASSEMBLY, VAPOR CYCLE
67000009-12  ,  REFRIGERATION UNIT ASSEMBLY, VAPOR CYCLE
67000009-11  ,  REFRIGERATION UNIT ASSEMBLY, VAPOR CYCLE
67000009-10  ,  REFRIGERATION UNIT ASSEMBLY, VAPOR CYCLE
67000009-8  ,  REFRIGERATION UNIT ASSEMBLY, VAPOR CYCLE
67000009-13  ,  REFRIGERATION UNIT ASSEMBLY, VAPOR CYCLE
67000009-5  ,  REFRIGERATION UNIT ASSEMBLY, VAPOR CYCLE
67000009-4  ,  REFRIGERATION UNIT ASSEMBLY, INSTRUMENTED VAPOR CYCLE</t>
  </si>
  <si>
    <t>5849621-1  ,  AIR SEPARATION UNIT ASSY, NGS
5849591-2  ,  AIR SEPARATION UNIT ASSY, NGS
5849591-4  ,  AIR SEPARATION UNIT ASSY, NGS
5849591-3  ,  AIR SEPARATION UNIT ASSY, NGS
5849621-3  ,  AIR SEPARATION UNIT ASSY, NGS
5849621-5  ,  AIR SEPARATION UNIT ASSY, NGS
67000091-2  ,  AIR SEPARATION UNIT, NGS, ASSEMBLY
5849621-2  ,  AIR SEPARATION UNIT ASSY, NGS
67000091-1  ,  AIR SEPARATION UNIT, NGS, ASSEMBLY
5849591-5  ,  AIR SEPARATION UNIT ASSY, NGS
5849621-4  ,  AIR SEPARATION UNIT ASSY, NGS</t>
  </si>
  <si>
    <t>67000119-2  ,  ENVIRONMENTAL CONTROL UNIT, ASSEMBLY
67041200-00  ,  CSAS BLEED DUCT INSTALLATION, RIGHT SIDE
67041171-00  ,  CSAS BLEED DUCT INSTALLATION, RIGHT SIDE
67041168-00  ,  CSAS BLEED DUCT INSTALLATION, LEFT SIDE
67041167-00  ,  CSAS BLEED DUCT INSTALLATION, LEFT SIDE
67000119-1  ,  ENVIRONMENTAL CONTROL UNIT, ASSEMBLY
67041171-01  ,  CSAS BLEED DUCT INSTALLATION, RIGHT SIDE</t>
  </si>
  <si>
    <t>67041173-00  ,  CSAS BLEED DUCT INSTALLATION, RIGHT SIDE
67041170-00  ,  CSAS BLEED DUCT INSTALLATION, LEFT SIDE
67041173-01  ,  CSAS BLEED DUCT INSTALLATION, RIGHT SIDE
67041170-01  ,  CSAS BLEED DUCT INSTALLATION, LEFT SIDE</t>
  </si>
  <si>
    <t>70721103-2  ,  PLUMBING AND ELECTRICAL ASSEMBLY
70721103-1  ,  PLUMBING AND ELECTRICAL ASSEMBLY
70721613-1  ,  PLUMBING AND ELECTRICAL ASSY, APU</t>
  </si>
  <si>
    <t>70720357-1  ,  PLUMBING AND ELECTRICAL ASSEMBLY</t>
  </si>
  <si>
    <t>7007580-901  ,  DATA AQUISITION UNIT
7007580-801  ,  DATA ACQUISITION UNIT</t>
  </si>
  <si>
    <t>MP7011672-171  ,  SYMBOL GENERATOR
MP7011672-170  ,  SYMBOL GENERATOR
7011672-882  ,  SYMBOL GENERATOR
7011672-881  ,  SYMBOL GENERATOR
7011672-880  ,  SYMBOL GENERATOR
7011672-809  ,  SYMBOL GENERATOR
7011672-808  ,  SYMBOL GENERATOR
7011672-807  ,  SYMBOL GENERATOR
7011672-805  ,  SYMBOL GENERATOR
7011672-687  ,  SYMBOL GENERATOR
7011672-686  ,  SYMBOL GENERATOR
7011672-681  ,  SYMBOL GENERATOR
7011672-680  ,  SYMBOL GENERATOR
7011672-300  ,  SYMBOL GENERATOR - B747SP VIP, YEMEN AIRWAYS
7011672-161  ,  SYMBOL GENERATOR - BELGIUM C-130
7011672-160  ,  SYMBOL GENERATOR - BELGIUM C-130
7011672-140  ,  SYMBOL GENERATOR
7011672-112  ,  SYMBOL GENERATOR
7011672-111  ,  SYMBOL GENERATOR
7011672-110  ,  SYMBOL GENERATOR
7011672-100  ,  SYMBOL GENERATOR</t>
  </si>
  <si>
    <t>7011672-861  ,  SYMBOL GENERATOR
7011672-860  ,  SYMBOL GENERATOR
7011672-667  ,  SYMBOL GENERATOR
7011672-661  ,  SYMBOL GENERATOR
7011672-660  ,  SYMBOL GENERATOR
7011672-607  ,  SYMBOL GENERATOR
7011672-606  ,  SYMBOL GENERATOR
7011672-605  ,  SYMBOL GENERATOR</t>
  </si>
  <si>
    <t>7510905-846  ,  KITS,PRIMUS II UPGRADES
7510905-808  ,  KITS,PRIMUS II UPGRADES
7510905-807  ,  KITS,PRIMUS II UPGRADES
7510905-806  ,  KITS,PRIMUS II UPGRADES
7510905-802  ,  KITS,PRIMUS II UPGRADES
7510700-809  ,  COMMUNICATION UNIT      ASSEMBLY
7510700-808  ,  COMMUNICATION UNIT      ASSEMBLY
7510700-807  ,  COMMUNICATION UNIT      ASSEMBLY
7510700-806  ,  COMMUNICATION UNIT      ASSEMBLY
7510700-802  ,  COMMUNICATION UNIT      ASSEMBLY</t>
  </si>
  <si>
    <t>7510700-829  ,  COMMUNICATION UNIT      ASSEMBLY
7510700-828  ,  COMMUNICATION UNIT      ASSEMBLY
7510700-827  ,  COMMUNICATION UNIT      ASSEMBLY
7510700-826  ,  COMMUNICATION UNIT      ASSEMBLY
7510700-729  ,  COMMUNICATION UNIT      ASSEMBLY
7510700-728  ,  COMMUNICATION UNIT      ASSEMBLY
7510700-727  ,  COMMUNICATION UNIT      ASSEMBLY
7510700-726  ,  COMMUNICATION UNIT      ASSEMBLY
7510700-721  ,  COMMUNICATION UNIT      ASSEMBLY
7510700-720  ,  COMMUNICATION UNIT      ASSEMBLY</t>
  </si>
  <si>
    <t>7013348-952  ,  DATA ACQUISITION UNIT, DA-800, AW-PS CRITICAL
7013348-946  ,  DA-800 DATA ACQUISITION UNIT AW/PS CRITICAL
7013348-905  ,  DATA,ACQUISITION UNIT,DA-800 AW/PS CRITICAL
7013348-949  ,  DATA ACQUISTION UNIT  DA-800  AW/PS CRITICAL
7013348-948  ,  DATA ACQUISTION UNIT  DA-800 AW/PS CRITICAL
7013348-926  ,  DATA ACQUISITION UNIT- DA-800 AW/PS CRITICAL
7013348-918  ,  DA-800 DATA ACQUISITION UNIT AW/PS CRITICAL
7013348-913  ,  DA-800 DATA ACQUISTION UNIT AW/PS CRITICAL
7013348-933  ,  DATA ACQUISITION UNIT DA-800, AW/PS CRITICAL
7013348-941  ,  DATA ACQUISITION UNIT DA-800 AW/PS CRITICAL; SIGNIFICANT_EQUIP = NO
7013348-937  ,  DATA ACQUISITION UNIT, DA-800, AW/PS CRITICAL
7013348-934  ,  DA-800 DATA ACQUISITION UNIT, AW/PS CRITICAL
7013348-925  ,  DATA ACQUISITION UNIT - DA-800 AW/PS CRITICAL
7013348-916  ,  DATA ACQUISITION UNIT - DA-800 AW/PS CRITICAL
7013348-911  ,  DATA ACQUISITION UNIT - DA-800 AW/PS CRITICAL
7013348-938  ,  DATA ACQUISITION UNIT, DA-800, AW/PS CRITICAL
7013348-947  ,  DATA ACQUISITION UNIT DA-800 AW/PS CRITICAL
7013348-929  ,  DATA ACQUISITION UNIT, DA-800, AW/PS CRITICAL
7013348-954  ,  DATA ACQUISTION UNIT, DA-800 AW-PS CRITICAL
7013348-953  ,  DATA ACQUISITION UNIT, DA-800, AW-PS CRITICAL
7013348-903  ,  UNIT, DATA ACQUISITION-DA-800 AW/PS CRITICAL
7013348-950  ,  DATA ACQUISITION UNIT, DA-800 AW/PS CRITICAL
7013348-951  ,  DATA ACQUISITION UNIT, DA-800, AW-PS CRITICAL
7013348-945  ,  DA-800 DATA ACQUISITION UNIT, AW/PS CRITICAL
7013348-943  ,  DATA ACQUISITION UNIT, DA-800 AW/PS CRITICAL
7013348-912  ,  DATA ACQUISITION UNIT AW-PS CRITICAL
7013348-901  ,  DA-800 DATA ACQUISITION UNIT AW/PS CRITICAL
7013348-940  ,  DATA ACQUISITION UNIT, DA-800, AW/PS CRITICAL
7013348-932  ,  DATA ACQUISITION UNIT- DA-800 AW/PS CRITICAL
7013348-908  ,  DATA ACQUISITION UNIT - DA-800 AW/PS CRITICAL
7013348-942  ,  DATA ACQUISITION UNIT DA-800
7013348-912  ,  UNIT,DATA ACQUISITION-DA-800 AW/PS CRITICAL
7013348-935  ,  DATA ACQUISITION UNIT, DA-800 AW/PS CRITICAL
7013348-930  ,  DATA ACQUISITION UNIT, AW/PS CRITICAL
7013348-928  ,  DATA ACQUISITION UNIT, DA-800 AW/PS CRITICAL
7013348-927  ,  DATA ACQUISITION UNIT-DA-800 AW/PS CRITICAL
7013348-924  ,  UNIT, DATA ACQ DA-800 AW/PS CRITICAL
7013348-921  ,  DATA ACQUISITION UNIT-DA-800 AW/PS CRITICAL
7013348-910  ,  DATA ACQUISITION UNIT - DA-800 AW/PS CRITICAL
7013348-931  ,  DATA ACQUISITION UNIT- DA-800 AW/PS CRITICAL
7013348-922  ,  DA-800 DATA ACQ UNIT AW/PS CRITICAL
7013348-907  ,  DATA ACQUISITION UNIT, DA-800 AW/PS CRITICAL
7013348-923  ,  DATA ACQUISITION UNIT, DA-800, AW/PS CRITICAL
7013348-920  ,  DATA ACQUISITION UNIT, DA-800, AW/PS CRITICAL
7013348-917  ,  DATA ACQUISITION UNIT,DA-800 AW/PS CRITICAL
7013348-944  ,  DATA ACQUISITION UNIT DA-800 AW/PS CRITICAL
7013348-936  ,  DA-800 DATA ACQUISITION UNIT
7013348-919  ,  DATA ACQUISITION UNIT,DA-800 AW/PS CRITICAL
7013348-904  ,  DATA ACQ UNIT, DA-800 AW/PS CRITICAL
7013348-939  ,  UNIT, DATA ACQ DA-800 AW/PS CRITICAL</t>
  </si>
  <si>
    <t>7510905-833, KITS,PRIMUS II UPGRADES_x000D_
7510700-865, COMMUNICATION UNIT      ASSEMBLY_x000D_
7510700-864, COMMUNICATION UNIT      ASSEMBLY</t>
  </si>
  <si>
    <t>7510134-855, VOR ASSEMBLY</t>
  </si>
  <si>
    <t>7510700-813, COMMUNICATION UNIT      ASSEMBLY</t>
  </si>
  <si>
    <t>7510700-663, COMMUNICATION UNIT      ASSEMBLY</t>
  </si>
  <si>
    <t>7510700-764, COMMUNICATION UNIT      ASSEMBLY</t>
  </si>
  <si>
    <t>7510700-814, COMMUNICATION UNIT      ASSEMBLY</t>
  </si>
  <si>
    <t>5849661-2, THERMAL CONTROL UNIT ASSEMBLY, NGS_x000D_
5849661-1, THERMAL CONTROL UNIT ASSEMBLY, NGS_x000D_
5849641-5, THERMAL CONTROL UNIT ASSEMBLY, NGS_x000D_
5849641-4, THERMAL CONTROL UNIT ASSEMBLY, NGS_x000D_
5849641-3, THERMAL CONTROL UNIT ASSEMBLY, NGS_x000D_
5849641-2, THERMAL CONTROL UNIT ASSY, NGS_x000D_
5849641-1, THERMAL CONTROL UNIT ASSY, NGS_x000D_
67000081-1, TURBOCOMPRESSOR ASSEMBLY, CSAS, RIGHT SIDE_x000D_
67000059-2, TURBOCOMPRESSOR ASSEMBLY, CSAS, LEFT SIDE_x000D_
67000045-2, THERMAL CONTROL UNIT ASSEMBLY, NGS_x000D_
5848741-1, NGS THERMAL CONTROL UNIT, ASSEMBLY_x000D_
5849311-1, THERMAL CONTROL UNIT ASSEMBLY, NGS_x000D_
5849748-1, THERMAL ASSY_x000D_
67000081-3, TURBOCOMPRESSOR ASSEMBLY, CSAS, RIGHT SIDE_x000D_
67000059-4, TURBOCOMPRESSOR ASSEMBLY, CSAS, LEFT SIDE_x000D_
67000059-5, TURBOCOMPRESSOR ASSEMBLY, CSAS, LEFT SIDE_x000D_
2342199-1, CONVERTER ASSY, OZONE_x000D_
5850133-1, THERMAL CONTROL UNIT ASSEMBLY, INSTRUMENTED NGS_x000D_
67000081-4, TURBOCOMPRESSOR ASSEMBLY, CSAS, RIGHT SIDE_x000D_
67000053-2, THERMAL CONTROL UNIT ASSY, NGS_x000D_
67000053-1, THERMAL CONTROL UNIT ASSY, NGS_x000D_
67000045-3, THERMAL CONTROL UNIT ASSY, NGS_x000D_
67040915-1, CONVERTER ASSY, OZONE_x000D_
67000081-2, TURBOCOMPRESSOR ASSEMBLY, CSAS, RIGHT SIDE, INSTRUMENTED_x000D_
67000059-3, TURBOCOMPRESSOR ASSEMBLY, CSAS, LEFT SIDE, INSTRUMENTED_x000D_
67000045-1, THERMAL CONTROL UNIT ASSEMBLY, NGS</t>
  </si>
  <si>
    <t>4-161-000-48, PIPING AND ACCESS. ENGINE LTS101-700D-2_x000D_
4-201-680-01, CLAMP KIT_x000D_
4-191-030-01, CLAMP ASSY, SOLENOID_x000D_
1-003-010-03, ENGINE ASSY UNIJASU_x000D_
1-003-010-04, ENGINE ASSY_x000D_
1-003-010-02, ENGINE ASSY TURB_x000D_
1-003-010-01, ENGINE ASSY, UNIJASU</t>
  </si>
  <si>
    <t>2341319-2, CONDENSER ASSY, REFRIGERANT_x000D_
2341319-1, CONDENSER ASSEMBLY, REFRIGERANT_x000D_
2341400-2, CONDENSER_x000D_
2341400-1, CONDENSER</t>
  </si>
  <si>
    <t>7014300-902, DISPLAY UNIT- DU-870_x000D_
7014300-901, DISPLAY UNIT - DU-870</t>
  </si>
  <si>
    <t>551229, JW2 WB FMA_x000D_
90002609-101, JW2 WB FMA_x000D_
90002609-001, JW2 WB FMA_x000D_
90003173-001, CHINASAT FMA_x000D_
90000380-1, GXA FMA ASSEMBLY_x000D_
90000676-0001, ASSEMBLY, 2ND GEN AS-X ANTENNA_x000D_
90002609-001BL1, JW2 WB FMA_x000D_
90003075-001B1, JW2 WB FMA_x000D_
90000380-1, GXA FMA ASSEMBLY_x000D_
90400022-0001, GXA TMA SUBASSEMBLY</t>
  </si>
  <si>
    <t>3291467-2, VALVE ASSY,SURGE CONTROL_x000D_
3291467-1, VALVE ASSEMBLY, SURGE_x000D_
3291239-2, VALVE ASSEMBLY, SURGE CONTROL_x000D_
3291239-1, VALVE ASSEMBLY, SURGE CONTROL</t>
  </si>
  <si>
    <t>90000380-1, GXA FMA ASSEMBLY_x000D_
90000512-1, FMA WIDEBAND DEMO_x000D_
90000380-1, GXA FMA ASSEMBLY</t>
  </si>
  <si>
    <t>3215303-5, VALVE ASSEMBLY, HPSOV/PRSOV_x000D_
3215303-4, VALVE ASSEMBLY, HPSOV/PRSOV_x000D_
3215303-3, VALVE ASSEMBLY, HPSOV/PRSOV_x000D_
3215303-2, VALVE ASSEMBLY, HPSOV/PRSOV_x000D_
3215303-1, VALVE ASSEMBLY, HPSOV/PRSOV_x000D_
3291941-1, VAVLE ASSEMBLY, START BLEED, 3.50 INCH DIAMETER_x000D_
3291881-2, VALVE ASSEMBLY, TRANSIENT BLEED, 3.50 INCH DIAMETER_x000D_
3098459-3, VALVE ASSY_x000D_
3098459-3, VALVE ASSY_x000D_
3098459-2, VALVE ASSEMBLY_x000D_
3098459-2, VALVE ASSEMBLY_x000D_
3291881-1, VALVE ASSEMBLY, TRANSIENT BLEED, 3.50 INCH DIAMETER</t>
  </si>
  <si>
    <t>3844908-3, SUPPORT, NOZZLE, FIRST STAGE_x000D_
3844908-4, SUPPORT, NOZZLE, FIRST STAGE_x000D_
3844908-2, SUPPORT, NOZZLE, FIRST STAGE_x000D_
3844908-1, SUPPORT, NOZZLE, FIRST STAGE</t>
  </si>
  <si>
    <t>63216143-2, VALVE ASSEMBLY, PRSOV, 4.00 INCH DIAMETER_x000D_
63216065-4, VALVE ASSEMBLY, PRSOV, 4.00 INCH DIAMETER_x000D_
63216065-3, VALVE ASSEMBLY, PRSOV, 4.00 INCH DIAMETER</t>
  </si>
  <si>
    <t>63292069-2, VALVE ASSEMBLY, HPSOV, 4.00 INCH DIAMETER</t>
  </si>
  <si>
    <t>ECP386721-1, DUMMY PART_x000D_
386781-2-1, DUMMY PART_x000D_
386781-1-1, DUMMY PART_x000D_
386721-1, GEARBOX ASSEMBLY ACCESSORY DRIVE CENTRAL_x000D_
386721-1-35, GEARBOX ASSEMBLY ACCESSORY DRIVE CENTRAL_x000D_
386721-6-1, GEARBOX ASSEMBLY ACCESSORY DRIVE CENTRAL_x000D_
386721-5-1, GEARBOX ASSEMBLY ACCESSORY DRIVE CENTRAL_x000D_
386721-4-3, GEARBOX_x000D_
386721-4-1, GEARBOX ASSEMBLY ACCESSORY DRIVE CENTRAL_x000D_
386721-3-1, GEARBOX ASSEMBLY ACCESSORY DRIVE CENTRAL_x000D_
386721-1-50, GEARBOX ASSEMBLY ACCESSORY DRIVE CENTRAL</t>
  </si>
  <si>
    <t>2688985, COIL ASSEMBLY,SOLENOID_x000D_
2681912, COIL ASSEMBLY SOLENOID</t>
  </si>
  <si>
    <t>2616501-1, INACTIVE WHEEL,LANDING GEAR,MAIN_x000D_
2616581-1QS, INACTIVE WHEEL ASSY,TEST EQUIPMENT_x000D_
2616581-1Q, INACTIVE WHEEL,LANDING GEAR,MAIN_x000D_
2616581-1, WHEEL,LANDING GEAR,MAIN(BRAKED)_x000D_
2616505-2, WHEEL,LANDING GEAR,NOSE_x000D_
2616505-1Q, WHEEL,LANDING GEAR,NOSE_x000D_
2616581-2, WHEEL,LANDING GEAR,MAIN_x000D_
2616505-1, INACTIVE WHEEL,LANDING GEAR,NOSE</t>
  </si>
  <si>
    <t>ONESYSTEM-1, TEST_x000D_
ONESYSTEM, TEST_x000D_
3291467-2, VALVE ASSY,SURGE CONTROL_x000D_
3291467-1, VALVE ASSEMBLY, SURGE_x000D_
63292081-1, VALVE ASSEMBLY, SURGE CONTROL, 3.0 INCH DIA_x000D_
3290815-6, VALVE ASSEMBLY, HYDRAULIC SURGE CONTROL_x000D_
3290815-5, VALVE ASSEMBLY, HYDRAULIC SURGE CONTROL_x000D_
3290815-4, VALVE ASSEMBLY, HYDRAULIC_x000D_
3290815-3, VALVE ASSEMBLY, CONTROL,_x000D_
3290815-2, VALVE ASSEMBLY, CONTROL,_x000D_
3290815-1, VALVE ASSEMBLY, CONTROL,_x000D_
3291239-2, VALVE ASSEMBLY, SURGE CONTROL_x000D_
3291239-1, VALVE ASSEMBLY, SURGE CONTROL</t>
  </si>
  <si>
    <t>3291887-2, VALVE ASSEMBLY, COOLING CORE COMPARTMENT, 6.00 INCH DIAMTER_x000D_
3291883-1, VALVE ASSEMBLY  ACTIVE###CLEARANCE CONTROL_x000D_
3291887-1, VALVE ASSEMBLY, CORE COMPARTMENT, COOLING</t>
  </si>
  <si>
    <t>3609743-1, KIT_x000D_
381116-2, ENGINE INSTALLATION, GAS TURBINE, PNEUMATIC AND SHAFT POWER_x000D_
380483-1, ENGINE ASSY_x000D_
380049, ENGINE ASSY_x000D_
381117-1, ENGINE ASSEMBLY GAS TURBINE, PNEUMATIC AND SHAFT POWER - GTCP85-180L_x000D_
3800579-1, DUMMY PART_x000D_
3800579-1, DUMMY PART_x000D_
381117-3, ENGINE ASSEMBLY GAS TURBINE, PNEUMATIC AND SHAFT POWER - GTCP85-180L-2_x000D_
381277-4, ENGINE ASSY GAS TURB_x000D_
381277-4, ENGINE ASSY GAS TURB_x000D_
381277-3, ENGINE ASSY GAS TURB_x000D_
381277-2, ENGINE ASSY GAS TURB_x000D_
381277-2, ENGINE ASSY GAS TURB_x000D_
381277-1, ENGINE ASSY GAS TURB_x000D_
381014-1, ENGINE GAS TURB_x000D_
3800441-1, ENGINE ASSY GTRB_x000D_
3800363-2, ENGINE ASSEMBLY, GAS TURBINE, PNEUMATIC AND SHAFT POWER_x000D_
3800363-1, ENGINE ASSEMBLY, GAS TURBINE, PNEUMATIC AND SHAFT POWER_x000D_
380835-1, ENGINE ASSEMBLY GAS TURBINE PNEUMATIC AND SHAFT POWER_x000D_
381123-1, ENGINE GAS TURB_x000D_
381116-1, ENGINE GAS TURB_x000D_
3800192-1, DUMMY PART_x000D_
3611352-2, MODIFICATION KIT_x000D_
3611352-1, MODIFICATION KIT_x000D_
380565-1, ENGINE ASSY_x000D_
380723-1, ENGINE ASSY_x000D_
380429-9, ENGINE ASSY GAS TURB_x000D_
380429-8, ENGINE ASSY GAS TURB_x000D_
380429-4, ENGINE ASSY GAS TURB_x000D_
380429-2, ENGINE ASSY GAS TURB_x000D_
380429-16, ENGINE ASSY GAS TURB_x000D_
380429-13, ENGINE ASSY GAS TURB_x000D_
380429-11, ENGINE ASSY GAS TURB_x000D_
380429-1, ENGINE ASSY GAS TURB_x000D_
381117-2, ENGINE ASSEMBLY GAS TURBINE, PNEUMATIC AND SHAFT POWER - GTCP85-180L-2_x000D_
380825-1, ENGINE ASSY_x000D_
381067-2, ENGINE ASSY GAS TURB_x000D_
380715-1, ENGINE ASSY_x000D_
380257-1, ENGINE ASSY_x000D_
380679-5, ENGINE ASSY_x000D_
380679-4, ENGINE ASSY_x000D_
380679-3, ENGINE ASSY_x000D_
380679-2, ENGINE ASSY_x000D_
380679-1, ENGINE ASSY_x000D_
381252-1, ENGINE GAS TURB_x000D_
3614429-1, DUMMY PART_x000D_
3800369-1, ENGINE ASSEMBLY, GAS TURBINE, PNEUMATIC AND SHAFT POWER_x000D_
380701-1, ENGINE ASSY_x000D_
380075-B, DUMMY PART_x000D_
380075, ENGINE ASSY_x000D_
380969-1, ENGINE ASSY</t>
  </si>
  <si>
    <t>3244100, BELLOWS ASSY</t>
  </si>
  <si>
    <t>3291184-4, VALVE ASSEMBLY,BLEED AIR</t>
  </si>
  <si>
    <t>3244115, BELLOWS SUB ASSY</t>
  </si>
  <si>
    <t>3291186-5, VALVE ASSEMBLY, CLEARANCE, HIGH PRESSURE TURBINE_x000D_
3291186-7, VALVE ASSEMBLY, CLEARANCE, HIGH PRESSURE TURBINE_x000D_
3291186-6, VALVE ASSEMBLY, CLEARANCE, HIGH PRESSURE TURBINE_x000D_
3291186-3, VALVE ASSEMBLY, CLEARANCE_x000D_
3291186-1, VALVE ASSEMBLY, CLEARANCE_x000D_
3291186-4, VALVE ASSEMBLY, CLEARANCE_x000D_
3291186-2, VALVE ASSEMBLY, CLEARANCE</t>
  </si>
  <si>
    <t>3291186-5  ,  VALVE ASSEMBLY, CLEARANCE, HIGH PRESSURE TURBINE
3291186-7  ,  VALVE ASSEMBLY, CLEARANCE, HIGH PRESSURE TURBINE
3291186-6  ,  VALVE ASSEMBLY, CLEARANCE, HIGH PRESSURE TURBINE
3291682-7  ,  VALVE ASSEMBLY, HIGH PRESSURE TURBINE
3291682-8  ,  VALVE ASSEMBLY, HIGH PRESSURE TURBINE</t>
  </si>
  <si>
    <t>3275557-22, ACTUATOR, UPPER, RIGHT COWL_x000D_
3275557-21, ACTUATOR, UPPER, LEFT COWL_x000D_
3275591-15, ACTUATOR ASSEMBLY, UPPER, LEFT COWL, GP7200_x000D_
3275589-14, ACTUATOR ASSEMBLY, CENTER, RIGHT COWL GP7200_x000D_
3275589-13, ACTUATOR ASSEMBLY, CENTER, LEFT COWL GP7200_x000D_
3275587-6, ACTUATOR ASSEMBLY, LOWER, GP7200_x000D_
3275557-4, ACTUATOR, UPPER, RIGHT COWL_x000D_
3275557-3, ACTUATOR, UPPER, LEFT COWL_x000D_
3275557-26, ACTUATOR ASSEMBLY, UPPER, RIGHT COWL_x000D_
3275557-25, ACTUATOR ASSEMBLY, UPPER, LEFT COWL_x000D_
3275553-4, ACTUATOR, CENTER, RIGHT COWL_x000D_
3275553-3, ACTUATOR, CENTER, LEFT COWL_x000D_
3275553-24, ACTUATOR ASSEMBLY, CENTER, RIGHT COWL_x000D_
3275553-21, ACTUATOR ASSEMBLY, CENTER, LEFT COWL_x000D_
3275551-8, ACTUATOR ASSEMBLY, LOWER_x000D_
3275591-16, ACTUATOR ASSEMBLY, UPPER, RIGHT COWL, GP 7200_x000D_
3275551-2, ACTUATOR, LOWER_x000D_
3275551-5, ACTUATOR ASSEMBLY, LOWER_x000D_
3275553-15, ACTUATOR ASSEMBLY, CENTER, LEFT COWL_x000D_
3275557-16, ACTUATOR, UPPER, RIGHT COWL_x000D_
3275557-15, ACTUATOR, UPPER, LEFT COWL_x000D_
3275557-28, ACTUATOR ASSEMBLY, UPPER RIGHT COWL_x000D_
3275557-27, ACTUATOR ASSEMBLY, UPPER, LEFT COWL_x000D_
3275557-24, ACTUATOR ASSEMBLY, UPPER, RIGHT COWL_x000D_
3275557-23, ACTUATOR ASSEMBLY, UPPER, LEFT COWL_x000D_
3275557-20, ACTUATOR, UPPER, RIGHT COWL_x000D_
3275557-19, ACTUATOR, UPPER, LEFT COWL_x000D_
3275557-18, ACTUATOR, UPPER, RIGHT COWL_x000D_
3275557-17, ACTUATOR, UPPER, LEFT COWL_x000D_
3275557-14, ACTUATOR, UPPER_x000D_
3275557-13, ACUTATOR,UPPER,LEFT_x000D_
3275591-18, ACTUATOR ASSEMBLY, UPPER, RIGHT COWL, GP 7200_x000D_
3275591-17, ACTUATOR ASSEMBLY, UPPER, LEFT COWL, GP7200_x000D_
3275591-14, ACTUATOR ASSEMBLY, UPPER, RIGHT COWL, GP7200_x000D_
3275591-13, ACTUATOR ASSEMBLY, UPPER, LEFT COWL, GP7200_x000D_
3275591-12, ACTUATOR ASSEMBLY, UPPER, RIGHT COWL, GP7200_x000D_
3275591-11, ACTUATOR ASSEMBLY, UPPER, LEFT COWL GP7200_x000D_
3275589-18, ACTUATOR ASSEMBLY, CENTER, RIGHT COWL GP7200_x000D_
3275589-17, ACTUATOR ASSEMBLY, CENTER, LEFT COWL GP7200_x000D_
3275589-16, ACTUATOR ASSEMBLY, CENTER, RIGHT COWL GP7200_x000D_
3275589-15, ACTUATOR ASSEMBLY, CENTER, LEFT COWL GP7200_x000D_
3275589-12, ACTUATOR ASSEMBLY, CENTER, RIGHT COWL, GP7200_x000D_
3275589-11, ACTUATOR ASSEMBLY, CENTER, LEFT COWL, GP7200_x000D_
3275587-7, ACTUATOR ASSEMBLY, LOWER, GP7200_x000D_
3275587-5, ACTUATOR ASSEMBLY, LOWER, GP7200_x000D_
3275553-22, ACTUATOR, CENTER, RIGHT COWL_x000D_
3275553-19, ACTUATOR ASSEMBLY, CENTER, LEFT COWL_x000D_
3275551-7, ACTUATOR ASSEMBLY, LOWER_x000D_
3275553-8, ACTUATOR, CENTER,_x000D_
3275553-7, ACTUATOR, CENTER,_x000D_
3275553-28, ACTUATOR ASSEMBLY, CENTER, RIGHT COWL_x000D_
3275553-27, ACTUATOR ASSEMBLY, CENTER, LEFT COWL_x000D_
3275553-26, ACTUATOR ASSEMBLY, CENTER, RIGHT COWL_x000D_
3275553-25, ACTUATOR ASSEMBLY, CENTER, LEFT COWL_x000D_
3275553-20, ACTUATOR, CENTER, RIGHT COWL_x000D_
3275553-17, ACTUATOR, CENTER, LEFT COWL_x000D_
3275553-16, ACTUATOR, CENTER,_x000D_
3275553-14, ACTUATOR CENTER_x000D_
3275553-13, ACTUATOR, CENTER,_x000D_
3275551-9, ACTUATOR ASSEMBLY, LOWER_x000D_
3275551-6, ACTUATOR, LOWER_x000D_
3275551-4, ACTUATOR, LOWER_x000D_
3275553-18, ACTUATOR, CENTER, RIGHT COWL</t>
  </si>
  <si>
    <t>3291467-2, VALVE ASSY,SURGE CONTROL_x000D_
3291467-1, VALVE ASSEMBLY, SURGE_x000D_
63292081-1, VALVE ASSEMBLY, SURGE CONTROL, 3.0 INCH DIA_x000D_
3291239-2, VALVE ASSEMBLY, SURGE CONTROL_x000D_
3291239-1, VALVE ASSEMBLY, SURGE CONTROL</t>
  </si>
  <si>
    <t>3291403-3, VALVE, AIR CONTROL_x000D_
3291403-4, VALVE ASSY, AIR CONTROL</t>
  </si>
  <si>
    <t>3291961-10, VALVE ASSEMBLY, OPSOV, 6.0 INCH DIA_x000D_
3291961-8, VALVE ASSEMBLY, OPSOV, 6.0 INCH DIA, TEST INSTRUMENTED_x000D_
3291961-4, VALVE ASSEMBLY, OPSOV, 6.0 INCH DIA, TEST INSTRUMENTED_x000D_
3291961-7, VALVE ASSEMBLY, OPSOV, 6.0 INCH DIA_x000D_
3291961-5, VALVE ASSEMBLY, OPSOV, 6.0 INCH DIA_x000D_
3291961-3, VALVE ASSEMBLY, OPSOV, 6.0 INCH DIA_x000D_
63292117-1, VALVE ASSEMBLY, OPSOV, 6.0 INCH DIA_x000D_
3291961-9, VALVE ASSEMBLY, OPSOV, 6.0 INCH DIA_x000D_
3291961-6, VALVE ASSEMBLY, OPSOV, 6.0 INCH DIA, TEST INSTRUMENTED_x000D_
3291991-2, VALVE ASSEMBLY, BLEED, 6.0 INCH DIAMETER_x000D_
3291991-1, VALVE ASSEMBLY, APU BLEED, 6.0 INCH DIAMETER_x000D_
3291961-2, VALVE ASSEMBLY, OPSOV, 6.0 INCH DIA, TEST INSTRUMENTED_x000D_
3291961-1, VALVE ASSEMBLY, OPSOV, 6.0 INCH DIA_x000D_
3291961-5, VALVE ASSEMBLY, OPSOV, 6.0 INCH DIA</t>
  </si>
  <si>
    <t>727-0006-002, MODULE, ASSEMBLY, TRANSMITTER_x000D_
011-2784-002, TPA-100A HARDWARE MOD 1 FOR the Receiver and Transmitter._x000D_
30060032-0503, RECEIVER, ASSEMBLY_x000D_
30090275-501P, MODULE, RECEIVER_x000D_
727-0031-004, MODULE ASSY, TRANSMITTER, TPL-100A_x000D_
727-0006-003, MODULE ASSY, TRANSMITER_x000D_
727-0006-001, MODULE ASSEMBLY, TRANSMITTER_x000D_
727-0031-011, MODULE ASSEMBLY, TRANSMITTER, TPL_x000D_
727-0014-002, MODULE ASSY, TRANSMITTER, AESU/TPL_x000D_
727-0014-001, MODULE ASSY, TRANSMITTER, TPL-100A_x000D_
727-0006-004, MODULE ASSY, TRANSMITTER_x000D_
30060032-0504, RECEIVER,ASSEMBLY_x000D_
727-0014-004, MODULE ASSY , TRANSMITTER, TPL_x000D_
727-0014-003, MODULE ASSY, TRANSMITTER, TPL_x000D_
727-0031-010, MODULE ASSEMBLY, TRANSMITTER, TPL_x000D_
727-0031-005, MODULE ASSY, TRANSMITTER_x000D_
727-0031-003, MODULE ASSY, TRANSMITTER, TPL-100A_x000D_
727-0031-001, MODULE ASSY, TRANSMITTER, TPL-100A_x000D_
727-0031-002, MODULE ASSY, TRANSMITTER, TPL-100A_x000D_
30060032-0502, RECEIVER ASSY_x000D_
727-0006-005, MODULE ASSEMBLY, TRANSMITTER_x000D_
30060032-0505, RECEIVER, ASSEMBLY</t>
  </si>
  <si>
    <t>380937-1, COMPRESSOR ASSY_x000D_
3824011-1, GAS GENERATOR ASSY_x000D_
380403-1, ENGINE ASSY_x000D_
3617879-1, ENGINE KIT_x000D_
380259-1, ENGINE ASSY_x000D_
380493-1, ENGINE ASSY_x000D_
381067-3, ENGINE ASSY GAS TURB_x000D_
381067-2, ENGINE ASSY GAS TURB_x000D_
381067-1, ENGINE ASSY GTRB_x000D_
381335-1, DUMMY PART_x000D_
381332-1, DUMMY PART_x000D_
380397-1, ENGINE ASSY_x000D_
3617879-3, ENGINE KIT SET_x000D_
3617879-2, ENGINE KIT SET_x000D_
378799, ENGINE ASSY</t>
  </si>
  <si>
    <t>3244155, BELLOWS ASSY_x000D_
3244154, BELLOWS ASSY</t>
  </si>
  <si>
    <t>70721612-1, ENGINE ASSEMBLY, GAS TURBINE_x000D_
70720042-00, ENGINE ASSEMBLY, GAS TURBINE_x000D_
70721981-1, ENGINE ASSEMBLY, GAS TURBINE_x000D_
70721101-2, ENGINE ASSEMBLY, GAS TURBINE_x000D_
70720726-1, ENGINE ASSY, GAS TURBINE</t>
  </si>
  <si>
    <t>2-200-072-02, KIT_x000D_
2-200-072-05, KIT, PARTS, ENGINE ASSEBLY FOR 55-L-714A_x000D_
2-200-072-08, PARTS KIT - CO-PRODUCTION ENGINE FOR KHI (55-L-714A NEW BUILD)_x000D_
2-143-000-40, TURBINE ASSEMBLY, POWER_x000D_
2-143-000-42, TURBINE ASSY POWER_x000D_
2-143-000-38, TURBINE ASSY_x000D_
2-141-140-40, TURBINE ASSY, POWER_x000D_
2-141-140-35, TURBINE ASSY POWER_x000D_
2-141-140-52, TURBINE ASSY, POWER_x000D_
2-141-140-50, TURBINE ASSY POWER_x000D_
2-200-071-87, 714A DEPOT KIT_x000D_
2-141-140-38, TURBINE ASSY POWER_x000D_
2-141-140-45, TURBINE ASSY POWER_x000D_
2-143-000-37, TURBINE ASSEMBLY-POWER_x000D_
2-200-072-06, KIT,PARTS,ENGINE ASSEMBLY FOR 55-L-714A_x000D_
2-141-140-48, TURBINE ASSY POWER</t>
  </si>
  <si>
    <t>2-200-071-35, KIT-PIAGGIO MODIFICA_x000D_
2-200-070-98, KIT,MOD,T55L11D TO L_x000D_
2-161-630-03, INDICATOR ASSY,FUEL_x000D_
2-200-070-76, KIT,MOD,T55L11D TO L_x000D_
2-200-071-30, KIT, OKURA/KHI CO-PR_x000D_
2-200-071-37, KIT-PIAGGIO MODIFICA_x000D_
2-200-071-36, CO-PRODUCTION KIT, T_x000D_
2-161-630-02, FUEL FILTER ASSY_x000D_
2-161-630-01, FUEL FILTER ASSY_x000D_
2-200-071-05, KIT,CONV.L11E TO L71_x000D_
2-200-071-34, OKURA/KHI KIT</t>
  </si>
  <si>
    <t>2-200-072-02, KIT_x000D_
2-200-072-05, KIT, PARTS, ENGINE ASSEBLY FOR 55-L-714A_x000D_
2-200-072-08, PARTS KIT - CO-PRODUCTION ENGINE FOR KHI (55-L-714A NEW BUILD)_x000D_
2-143-000-40, TURBINE ASSEMBLY, POWER_x000D_
2-143-000-42, TURBINE ASSY POWER_x000D_
2-143-000-38, TURBINE ASSY_x000D_
2-141-140-40, TURBINE ASSY, POWER_x000D_
2-141-140-35, TURBINE ASSY POWER_x000D_
2-141-140-52, TURBINE ASSY, POWER_x000D_
2-141-140-52, TURBINE ASSY, POWER_x000D_
2-141-140-50, TURBINE ASSY POWER_x000D_
2-141-140-38, TURBINE ASSY POWER_x000D_
2-141-140-45, TURBINE ASSY POWER_x000D_
2-143-000-37, TURBINE ASSEMBLY-POWER_x000D_
2-200-072-06, KIT,PARTS,ENGINE ASSEMBLY FOR 55-L-714A_x000D_
2-141-140-48, TURBINE ASSY POWER</t>
  </si>
  <si>
    <t>2-170-420-01, FUEL FILANDELEMENT ASS_x000D_
2-200-070-78, KIT,IN-LINE FILTER_x000D_
2-200-071-30, KIT, OKURA/KHI CO-PR_x000D_
2-200-071-36, CO-PRODUCTION KIT, T_x000D_
2-200-071-34, OKURA/KHI KIT</t>
  </si>
  <si>
    <t>2-201-080-01-01, DUMMY PART_x000D_
2-201-080-01, T55-GA-714A CONV. KI_x000D_
2-200-072-02, KIT_x000D_
2-200-072-05, KIT, PARTS, ENGINE ASSEBLY FOR 55-L-714A_x000D_
2-200-071-51, KIT,CVRSN-L712 TO L7_x000D_
70220012-001, GEARBOX ASSEMBLY - ACCESSORY DRIVE_x000D_
2-200-072-27, PARTS KIT, AGB (CFM), MRP_x000D_
2-200-071-91, KIT AVIM T55-GA-714A_x000D_
2-200-071-90, KIT AVUM T55-GA-714A_x000D_
2-200-072-01, KIT COLD END UPGRADE_x000D_
2-080-020-42, CASE ASSY,ACCY GBX_x000D_
2-080-020-66, CASE ASSY_x000D_
2-080-020-44, CASE AY ACCESS GRBX_x000D_
2-080-020-43, CASE ASSY, ACCESSORY GEARBOX_x000D_
2-080-020-61, CASE ASSY_x000D_
2-080-020-60, CASE AY ACCESS GRBX_x000D_
2-080-020-65, CASE AY ACCESS GRBX_x000D_
2-080-020-59, CASE AY ACCESS GRBX_x000D_
2-080-020-57, CASE AY ACCESS GRBX_x000D_
2-200-071-87, 714A DEPOT KIT_x000D_
2-080-020-48, CASE AY ACCESS GRBX_x000D_
2-200-072-06, KIT,PARTS,ENGINE ASSEMBLY FOR 55-L-714A</t>
  </si>
  <si>
    <t>4-162-000-04, PIPING AND ACCESSORIES_x000D_
2-200-072-02, KIT_x000D_
2-161-200-57, PIPING AND ACCESSORIES, T55-L-712E_x000D_
2-161-200-40, PIPING_x000D_
2-161-200-31, PIPING AND ACCESSORIES_x000D_
2-161-200-31, PIPING AND ACCESSORIES_x000D_
2-161-200-58, PIPING AND ACCESSORIES 55-L-714A_x000D_
4-162-000-06, PIPING AND ACCY_x000D_
2-160-000-26, PIPING AND ACCESSORIES ENIGNE LTC4B-8D SER A_x000D_
1-200-071-50, OKURA/KHI CO-PRODUCTION KIT, T53-L-703_x000D_
1-170-330-23, PIPING AND ACCESSORIES_x000D_
1-170-330-04, PIPING AND ACCESSORI_x000D_
2-200-072-05, KIT, PARTS, ENGINE ASSEBLY FOR 55-L-714A_x000D_
1-170-330-25, PIPING_x000D_
2-161-200-45, PIPING AND ACCESSORIES_x000D_
2-161-200-44, PIPING AND ACCESSORIES_x000D_
2-161-200-42, PIPING AND ACCESSORIES_x000D_
0-183-000-36, CABLES AND ACCESSORIES_x000D_
0-183-000-15, CABLE AND ACCESS ELEC_x000D_
0-183-000-14, CABLE ACCESS ELECTRI_x000D_
1-170-330-20, PIPING_x000D_
4-161-000-39, PIPING AND ACCESS ENG_x000D_
4-161-000-07, PIPING AND ACCESSORIES_x000D_
4-162-000-02, PIPING AND ACCESSORIES_x000D_
4-164-000-02, PIPING AND ACCESSORIES_x000D_
2-161-200-56, PIPING AND ACCESSORIES_x000D_
2-161-200-50, PIPING AND ACCESSORIES AL 5512_x000D_
2-161-200-30, PIPING AND ACCESSORIES_x000D_
2-161-200-28, PIPING AND ACCESSORIES_x000D_
2-161-200-18, PIPING AND ACCESSORIES_x000D_
4-161-000-48, PIPING AND ACCESS. ENGINE LTS101-700D-2_x000D_
0-183-000-32, CABLE ACCY ELEC_x000D_
1-200-071-46, KIT,IGNITION UNIT,EX_x000D_
1-170-330-21, PIPING AND ACCESSORIES_x000D_
1-170-600-05, PIPING AND ACCESSORIES_x000D_
1-170-600-04, PIPING AND ACCESSORIES_x000D_
2-161-200-14, PIPING AND ACCESSORIES_x000D_
4-161-000-51, PIPING AND ACCESS. ENGINE LTS 101_x000D_
4-161-000-46, PIPING AND ACCESSORIES_x000D_
4-161-000-42, PIPING AND ACCESS ENG_x000D_
4-161-000-40, PIPING AND ACCESS ENGINE LTS 101-161-000-40_x000D_
4-161-000-35, PIPING AND ACCESS ENGINE LTS101-650B-1_x000D_
4-161-000-33, PIPING AND ACCESS ENGINE LTS 101-600A-3_x000D_
4-161-000-32, PIPING AND ACCESS ENG_x000D_
4-161-000-28, PIPING AND ACCESSORIES_x000D_
2-200-072-08, PARTS KIT - CO-PRODUCTION ENGINE FOR KHI (55-L-714A NEW BUILD)_x000D_
1-170-330-09, PIPING AND ACCESSORI_x000D_
0-183-000-42, CABLE ACCESS ELECTRI_x000D_
1-170-330-32, PIPING AND ACCESSORIES_x000D_
1-170-330-18, PIPING AND ACCESSORIES_x000D_
2-161-200-19, PIPING_x000D_
2-200-070-19, MODIFICATION KIT_x000D_
2-171-210-01, PIPING AND ACCESSORIES_x000D_
2-161-200-54, DUMMY PART_x000D_
2-161-200-48, DUMMY PART_x000D_
2-161-200-38, PIPING AND ACCESS AL55_x000D_
2-161-200-36, PIPING (NOT REL)_x000D_
2-161-200-29, PIPING AND ACCESSORIES_x000D_
2-161-200-27, PIPING AND ACCESSORIES_x000D_
2-161-200-26, PIPING AND ACCESSORIES_x000D_
2-161-200-24, PIPING AND ACCESSORIES_x000D_
2-161-200-07, PIPING AND ACCESSORIES_x000D_
2-161-200-04, PIPING AND ACCESSORIES_x000D_
4-163-000-06, PIPING AND ACCY LTP1_x000D_
4-163-000-02, PIPING AND ACCESSORIES_x000D_
2-161-200-06, PIPING AND ACCESSORIES_x000D_
2-200-071-48, T55 CO-PRO PARTS KIT_x000D_
2-161-200-08, PIPING AND ACCESSORIES_x000D_
4-161-000-23, PIPING AND ACCESSORIES_x000D_
1-170-330-30, PIPING AND ACCESSORIES_x000D_
2-161-200-39, PIPING AND ACCESSORIES T55-GA-714A_x000D_
4-161-000-15, PIPING AND ACCESS ENG_x000D_
1-170-330-13, PIPING_x000D_
1-170-330-06, PIPING AND ACCESSORI_x000D_
4-161-000-16, PIPING_x000D_
2-161-200-35, PIPING_x000D_
4-163-000-01, PIPING AND ACCESSORIES_x000D_
2-200-071-30, KIT, OKURA/KHI CO-PR_x000D_
2-161-200-34, PIPING AND ACCESSORIES_x000D_
2-161-200-32, PIPING AND ACCESSORI_x000D_
1-170-330-29, PIPING AND ACCESSORIES_x000D_
4-164-000-06, Piping and Accessories_x000D_
2-161-200-09, PIPING AND ACCESSORIES_x000D_
1-173-000-01, PIPING AND ACCESSORI_x000D_
1-170-770-01, PIPING AND ACCESSORI_x000D_
1-170-330-27, PIPING AND ACCESSORIES_x000D_
1-170-330-22, PIPING AND ACCESSORI_x000D_
4-162-000-07, PIPING AND ACCESSORIES_x000D_
4-162-000-05, PIPING AND ACCESSORIES_x000D_
2-161-200-05, PIPING AND ACCESSORIES_x000D_
0-183-000-34, PIPING ACCY ELEC_x000D_
2-161-200-41, PIPING AND ACCESSORIES_x000D_
4-163-000-05, PIPING AND ACCESSORIES_x000D_
4-164-000-05, PIPING AND ACCESSORIES_x000D_
4-161-000-25, PIPING AND ACCESS ENGINE_x000D_
1-170-330-28, PIPING AND ACCESSORIES_x000D_
1-170-330-12, PIPING AND ACCESSORI_x000D_
1-170-330-10, PIPING AND ACCESSORIES_x000D_
1-003-010-03, ENGINE ASSY UNIJASU_x000D_
0-183-000-39, CABLE AND ACCESS ELEC_x000D_
0-183-000-38, CABLE AND ACCESSORIES_x000D_
4-161-000-06, PIPING AND ACCESSORIES_x000D_
4-163-000-04, PIPING AND ACCESSORIES_x000D_
2-160-000-24, PIPING AND ACCESSORIES_x000D_
4-161-000-04, PIPING AND ACCESSORIES_x000D_
4-161-000-04PC, PIPING AND ACCESSORIES_x000D_
2-161-200-10, PIPING AND ACCESSORIES_x000D_
4-161-000-13, PIPING AND ACCESSORIES_x000D_
4-162-000-12, PIPING AND ACCESS ENG_x000D_
4-162-000-11, PIPING AND ACCESS ENG_x000D_
4-162-000-10, PIPING AND ACCESS_x000D_
4-162-000-09, PIPING AND ACCESS_x000D_
4-162-000-08, PIPING AND ACCESS_x000D_
1-200-070-64, MODIFICATION KIT,T53_x000D_
000000000001836, PIPING AND ACCESSORIES_x000D_
000000000001801, ENGINE ASSY,ALF101_x000D_
2-161-200-17, PIPING AND ACCESSORIES_x000D_
1-170-330-33, PIPING AND ACCESSORIES_x000D_
1-170-330-31, PIPING AND ACCESS_x000D_
1-170-330-15, PIPING AND ACCESSORIES_x000D_
1-003-010-04, ENGINE ASSY_x000D_
1-003-010-02, ENGINE ASSY TURB_x000D_
1-003-010-01, ENGINE ASSY, UNIJASU_x000D_
4-164-000-03, PIPING AND ACCESSORIES_x000D_
2-161-200-33, PIPING AND ACCESSORI_x000D_
2-161-200-13, PIPING AND ACCESSORIES_x000D_
4-161-000-24, PIPING AND ACCESSORIES_x000D_
4-161-000-20, PIPING AND ACCESSORIES_x000D_
4-161-000-19, PIPING AND ACCESSORIES_x000D_
4-161-000-18, PIPING AND ACCESSORIES_x000D_
4-161-000-17, PIPING AND ACCESSORIES_x000D_
4-161-000-14, PIPING AND ACCESSORIES_x000D_
4-161-000-11, PIPING AND ACCESSORIES_x000D_
4-161-000-10, PIPING AND ACCESSORIES_x000D_
4-161-000-09, PIPING AND ACCESSORIES_x000D_
4-161-000-03, PIPING AND ACCESSORIES_x000D_
2-161-200-55, PIPING AND ACCESSORIES, AL5512_x000D_
2-161-200-51, PIPING AND ACCESSORIES, AL5512_x000D_
2-161-200-15, PIPING AND ACCESSORIES_x000D_
2-200-071-36, CO-PRODUCTION KIT, T_x000D_
1-170-330-08, PIPING AND ACCESSORIES_x000D_
0-183-000-35, CABLE AND ACCESSORIES_x000D_
0-183-000-11, CABLE AND ACCESSORIES_x000D_
2-161-200-25, PIPING AND ACCESSORIES T55-L-712E_x000D_
4-162-000-03, PIPING AND ACCESSORIES_x000D_
2-160-000-22CMP, PIPING AND ACCESSORIES_x000D_
2-160-000-22, PIPING AND ACCESSORIES_x000D_
4-161-000-38, PIPING AND ACCESS ENG_x000D_
4-161-000-37, PIPING AND ACCES_x000D_
4-161-000-36, PIPING AND ACCESS ENG_x000D_
4-161-000-31, PIPING AND ACCESS_x000D_
4-161-000-29, PIPING AND ACCESS_x000D_
4-161-000-26, PIPING AND ACCESSORIES_x000D_
0-183-000-25, CABLES AND ACESS ELEC_x000D_
0-183-000-24, PIPING AND ACCESS ELEC_x000D_
0-183-000-17, CABLE AND ACCESSORIES_x000D_
2-160-000-25, PIPING AND ACCESSORIES_x000D_
2-161-200-01, PIPING AND ACCESSORIES_x000D_
2-161-200-16, PIPING AND ACCESSORIES_x000D_
1-170-330-24, PIPING AND ACCESSORI_x000D_
2-161-200-11, PIPING AND ACCESSORIES_x000D_
2-200-071-34, OKURA/KHI KIT_x000D_
4-162-000-01, PIPING AND ACCESSORIES_x000D_
2-200-072-06, KIT,PARTS,ENGINE ASSEMBLY FOR 55-L-714A_x000D_
4-164-000-04, PIPING AND ACCESSORIES</t>
  </si>
  <si>
    <t>2-200-072-02, KIT_x000D_
2-161-200-57, PIPING AND ACCESSORIES, T55-L-712E_x000D_
2-161-200-40, PIPING_x000D_
2-161-200-31, PIPING AND ACCESSORIES_x000D_
2-161-200-58, PIPING AND ACCESSORIES 55-L-714A_x000D_
2-200-072-05, KIT, PARTS, ENGINE ASSEBLY FOR 55-L-714A_x000D_
2-161-200-45, PIPING AND ACCESSORIES_x000D_
2-161-200-44, PIPING AND ACCESSORIES_x000D_
2-161-200-42, PIPING AND ACCESSORIES_x000D_
2-161-200-56, PIPING AND ACCESSORIES_x000D_
2-161-200-50, PIPING AND ACCESSORIES AL 5512_x000D_
2-161-200-30, PIPING AND ACCESSORIES_x000D_
2-161-200-28, PIPING AND ACCESSORIES_x000D_
2-161-200-18, PIPING AND ACCESSORIES_x000D_
2-161-200-14, PIPING AND ACCESSORIES_x000D_
2-200-072-08, PARTS KIT - CO-PRODUCTION ENGINE FOR KHI (55-L-714A NEW BUILD)_x000D_
2-161-200-19, PIPING_x000D_
2-171-210-01, PIPING AND ACCESSORIES_x000D_
2-161-200-54, DUMMY PART_x000D_
2-161-200-48, DUMMY PART_x000D_
2-161-200-38, PIPING AND ACCESS AL55_x000D_
2-161-200-36, PIPING (NOT REL)_x000D_
2-161-200-29, PIPING AND ACCESSORIES_x000D_
2-161-200-27, PIPING AND ACCESSORIES_x000D_
2-161-200-26, PIPING AND ACCESSORIES_x000D_
2-161-200-24, PIPING AND ACCESSORIES_x000D_
2-161-200-07, PIPING AND ACCESSORIES_x000D_
2-161-200-04, PIPING AND ACCESSORIES_x000D_
2-161-200-06, PIPING AND ACCESSORIES_x000D_
2-200-071-48, T55 CO-PRO PARTS KIT_x000D_
2-161-200-08, PIPING AND ACCESSORIES_x000D_
2-161-200-39, PIPING AND ACCESSORIES T55-GA-714A_x000D_
2-161-200-35, PIPING_x000D_
2-200-071-30, KIT, OKURA/KHI CO-PR_x000D_
2-161-200-34, PIPING AND ACCESSORIES_x000D_
2-161-200-32, PIPING AND ACCESSORI_x000D_
2-161-200-09, PIPING AND ACCESSORIES_x000D_
2-161-200-05, PIPING AND ACCESSORIES_x000D_
2-161-200-41, PIPING AND ACCESSORIES_x000D_
2-161-200-10, PIPING AND ACCESSORIES_x000D_
2-161-200-17, PIPING AND ACCESSORIES_x000D_
2-161-200-33, PIPING AND ACCESSORI_x000D_
2-161-200-13, PIPING AND ACCESSORIES_x000D_
2-161-200-55, PIPING AND ACCESSORIES, AL5512_x000D_
2-161-200-51, PIPING AND ACCESSORIES, AL5512_x000D_
2-161-200-15, PIPING AND ACCESSORIES_x000D_
2-200-071-36, CO-PRODUCTION KIT, T_x000D_
2-161-200-25, PIPING AND ACCESSORIES T55-L-712E_x000D_
2-161-200-01, PIPING AND ACCESSORIES_x000D_
2-161-200-16, PIPING AND ACCESSORIES_x000D_
2-161-200-11, PIPING AND ACCESSORIES_x000D_
2-200-071-34, OKURA/KHI KIT_x000D_
2-200-072-06, KIT,PARTS,ENGINE ASSEMBLY FOR 55-L-714A</t>
  </si>
  <si>
    <t>2-170-420-01, FUEL FILANDELEMENT ASS_x000D_
2-200-071-35, KIT-PIAGGIO MODIFICA_x000D_
2-170-420-02, FILTER ASSY, FUEL_x000D_
2-200-071-30, KIT, OKURA/KHI CO-PR_x000D_
2-200-071-37, KIT-PIAGGIO MODIFICA_x000D_
2-200-071-36, CO-PRODUCTION KIT, T_x000D_
2-200-071-34, OKURA/KHI KIT</t>
  </si>
  <si>
    <t>4008181-902, ELECTRON TUBE AND LIGHT FILTER ASSEMBLY_x000D_
4008181-901, ELECTRON TUBE AND LIGHT FILTER ASSEMBLY_x000D_
4008181, ELECTRON TUBE AND LIGHT FILTER ASSEMBLY</t>
  </si>
  <si>
    <t>70720042-00, ENGINE ASSEMBLY, GAS TURBINE</t>
  </si>
  <si>
    <t>4200120-3, M1A2 TANK ALTERNATOR REPAIR KIT_x000D_
30B95-77B, GENERATOR, DC_x000D_
30B95-77A, GENERATOR</t>
  </si>
  <si>
    <t>2690536, FUEL CONTROL ASSEMBLY PTMS_x000D_
2691016, FUEL CONTROL ASSEMBLY,PTMS_x000D_
2689481, FUEL CONTROL ASSEMBLY PTMS_x000D_
2689591, FUEL CONTROL ASSEMBLY PTMS_x000D_
2690763, FUEL CONTROL ASSEMBLY,PTMS_x000D_
2689404, FUEL CONTROL ASSY,PTMS_x000D_
2690624, FUEL CONTROL ASSY,PTMS_x000D_
2690305, FUEL CONTROL ASSEMBLY PTMS_x000D_
2690257, FUEL CONTROL ASSEMBLY PTMS_x000D_
82011376-001, FUEL CONTROL ASSY,PTMS_x000D_
2690630, FUEL CONTROL ASSY,PTMS_x000D_
2689328, FUEL CONTROL ASSEMBLY PTMS_x000D_
2690885, FUEL CONTROL ASSEMBLY,PTMS</t>
  </si>
  <si>
    <t>70720726-1, ENGINE ASSY, GAS TURBINE</t>
  </si>
  <si>
    <t>3617170-4, PLUMBING AND ELECTRICAL ASSEMBLY 131-9A_x000D_
3617170-3, PLUMBING AND ELECTRICAL ASSY_x000D_
3617170-1, PLUMBING AND ELEC ASSY_x000D_
3617170-5, PLUMBING AND ELECTRICAL ASSEMBLY 131-9A_x000D_
3617170-2, P AND E ASSY</t>
  </si>
  <si>
    <t>3616850-7, PLUMBING AND ELECTRICAL ASSEMBLY_x000D_
3616850-4, PLUMBING AND ELECTRICAL ASSEMBLY, 131-9B_x000D_
3616850-1, PLUMBING AND ELECTRICAL ASSEMBLY_x000D_
3616850-3, PLUMBING AND ELECTRICAL ASSEMBLY, 1319-B_x000D_
3616850-5, PLUMBING AND ELECTRICAL ASSEMBLY, 1319-B_x000D_
3616850-2, PLUMBING AND ELECTRICAL ASSEMBLY</t>
  </si>
  <si>
    <t>3801103-7, POWER SECTION ASSY_x000D_
70722369-1, POWER SECTION ASSEMBLY_x000D_
3801103-8, POWER SECTION ASSY_x000D_
3801103-9, POWER SECTION ASSEMBLY_x000D_
3801103-3, POWER SECTION ASSY_x000D_
3801103-5, POWER SECTION ASSY_x000D_
3801103-2, POWER SECTION ASSY_x000D_
3801103-1, POWER SECTION ASSY_x000D_
3801103-4, POWER SECTION_x000D_
3801103-6, POWER SECTION ASSY_x000D_
3801103-10, POWER SECTION ASSEMBLY</t>
  </si>
  <si>
    <t>3616850-7, PLUMBING AND ELECTRICAL ASSEMBLY_x000D_
70720900-1, PLUMBING AND ELECTRICAL ASSEMBLY_x000D_
3616850-6, PLUMBING AND ELECTRICAL ASSEMBLY, 131-9B_x000D_
3616850-4, PLUMBING AND ELECTRICAL ASSEMBLY, 131-9B_x000D_
3616850-1, PLUMBING AND ELECTRICAL ASSEMBLY_x000D_
3616850-3, PLUMBING AND ELECTRICAL ASSEMBLY, 1319-B_x000D_
3616850-8, PLUMBING AND ELECTRICAL ASSEMBLY_x000D_
3616850-5, PLUMBING AND ELECTRICAL ASSEMBLY, 1319-B_x000D_
N10585-1, TUBE ASSEMBLY OIL COOLER RETURN_x000D_
R46829-1, TUBE - HOSE ASSY, OIL COOLER RETURN_x000D_
3616850-2, PLUMBING AND ELECTRICAL ASSEMBLY</t>
  </si>
  <si>
    <t>3616850-7, PLUMBING AND ELECTRICAL ASSEMBLY_x000D_
70720900-1, PLUMBING AND ELECTRICAL ASSEMBLY_x000D_
3616850-6, PLUMBING AND ELECTRICAL ASSEMBLY, 131-9B_x000D_
3616850-4, PLUMBING AND ELECTRICAL ASSEMBLY, 131-9B_x000D_
3616850-1, PLUMBING AND ELECTRICAL ASSEMBLY_x000D_
3616850-3, PLUMBING AND ELECTRICAL ASSEMBLY, 1319-B_x000D_
R46891-1, TUBE-HOSE ASSY_x000D_
R46830-1, TUBE - HOSE ASSY, OIL COOLER RETURN_x000D_
3616850-8, PLUMBING AND ELECTRICAL ASSEMBLY_x000D_
3616850-5, PLUMBING AND ELECTRICAL ASSEMBLY, 1319-B_x000D_
FT70721461-1, HOSE AND TUBE ASSY, OIL COOLER SUPPLY_x000D_
3616850-2, PLUMBING AND ELECTRICAL ASSEMBLY</t>
  </si>
  <si>
    <t>3800609-2, ENGINE ASSEMBLY GAS TURBINE_x000D_
3800709-1, ENGINE ASSEMBLY GAS TURBINE_x000D_
70721385-2, ENGINE ASSEMBLY GAS TURBINE 331-400C_x000D_
3800709-2, ENGINE ASSEMBLY GAS TURBINE_x000D_
3800593-2, ENGINE ASSEMBLY GAS TURBINE_x000D_
3800703-1, ENGINE ASSEMBLY GAS TURBINE_x000D_
70722367-1, ENIGINE ASSEMBLY, GAS TURBINE_x000D_
70721612-1, ENGINE ASSEMBLY, GAS TURBINE_x000D_
3800609-001, ENGINE ASSEMBLY GAS TURBINE_x000D_
3800593-1, ENGINE ASSEMBLY GAS TURBINE_x000D_
70721385-1, ENGINE ASSEMBLY GAS TURBINE 331-400C_x000D_
70721101-2, ENGINE ASSEMBLY, GAS TURBINE_x000D_
70720726-1, ENGINE ASSY, GAS TURBINE</t>
  </si>
  <si>
    <t>70720042-00, ENGINE ASSEMBLY, GAS TURBINE_x000D_
160551-2, VALVE ASSEMBLY, TEMP CONTROL</t>
  </si>
  <si>
    <t>3616850-7, PLUMBING AND ELECTRICAL ASSEMBLY_x000D_
3616850-6, PLUMBING AND ELECTRICAL ASSEMBLY, 131-9B_x000D_
3616850-4, PLUMBING AND ELECTRICAL ASSEMBLY, 131-9B_x000D_
3616850-3, PLUMBING AND ELECTRICAL ASSEMBLY, 1319-B_x000D_
3616850-8, PLUMBING AND ELECTRICAL ASSEMBLY_x000D_
3616850-5, PLUMBING AND ELECTRICAL ASSEMBLY, 1319-B</t>
  </si>
  <si>
    <t>6430624-4, ROTOR, AC GENERATOR_x000D_
6430624-2, ROTOR, AC GENERATOR_x000D_
65053289-2, ROTOR ASSY._x000D_
65053289-1, ROTOR ASSY_x000D_
6430624-1, ROTOR, AC GENERATOR_x000D_
6430624-3, ROTOR, AC GENERATOR_x000D_
6430622-1, ROTOR ASSY</t>
  </si>
  <si>
    <t>3800609-2, ENGINE ASSEMBLY GAS TURBINE_x000D_
3800819-1, ENGINE ASSEMBLY GAS TURBINE, 131-9JC_x000D_
3800709-1, ENGINE ASSEMBLY GAS TURBINE_x000D_
70721385-2, ENGINE ASSEMBLY GAS TURBINE 331-400C_x000D_
3618284-2, ENIGINE KIT, APU, 131-9JC_x000D_
3618284-1, ENGINE KIT, APU, 131-9JC_x000D_
3800709-2, ENGINE ASSEMBLY GAS TURBINE_x000D_
3800593-2, ENGINE ASSEMBLY GAS TURBINE_x000D_
3800703-1, ENGINE ASSEMBLY GAS TURBINE_x000D_
3618216-1, ENGINE KIT, APU, 131-9J_x000D_
70722367-1, ENIGINE ASSEMBLY, GAS TURBINE_x000D_
3800609-001, ENGINE ASSEMBLY GAS TURBINE_x000D_
3800593-1, ENGINE ASSEMBLY GAS TURBINE_x000D_
70721385-1, ENGINE ASSEMBLY GAS TURBINE 331-400C_x000D_
3800801-1, ENGINE ASSEMBLY GAS TURBINE, 131-9J</t>
  </si>
  <si>
    <t>3060023-8, EXTERNAL ASSEMBLY, TURBOFAN_x000D_
3060023-31, EXTERNAL ASSEMBLY, TURBOFAN_x000D_
3060003-8, EXTERNAL ASSEMBLY, TURBOFAN_x000D_
3060023-33, EXTERNAL ASSEMBLY, TURBOFAN_x000D_
3060091-1, EXTERNAL ASSEMBLY, TURBOFAN_x000D_
MDL3060066-1, DUMMY PART_x000D_
3060023-19, EXTERNAL ASSEMBLY, TURBOFAN_x000D_
3060023-9, EXTERNAL ASSEMBLY TURBOFAN_x000D_
3060023-16, EXTERNAL ASSEMBLY TURBOFAN_x000D_
3060023-30, EXTERNAL ASSEMBLY, TURBOFAN_x000D_
3060023-34, EXTERNAL ASSEMBLY, TURBOFAN_x000D_
3060003-3, EXTERNAL ASSEMBLY, TURBOFAN_x000D_
3060023-49, EXTERNAL ASSEMBLY, TURBOFAN_x000D_
3060023-22, EXTERNAL ASSEMBLY, TURBOFAN_x000D_
3060003-7, EXTERNAL ASSEMBLY, TURBOFAN_x000D_
3060023-18, EXTERNAL ASSEMBLY, TURBOFAN_x000D_
3060023-28, EXTERNAL ASSEMBLY, TURBOFAN_x000D_
3060023-44, EXTERNAL ASSEMBLY, TURBOFAN_x000D_
3060023-14, EXTERNAL ASSEMBLY TURBOFAN_x000D_
3060023-17, EXTERNAL ASSEMBLY, TURBOFAN_x000D_
3030201-6, ACCESSORIES ASSY_x000D_
3060023-37, EXTERNAL ASSEMBLY, TURBOFAN_x000D_
3060003-4, EXTERNAL ASSEMBLY, TURBOFAN_x000D_
3030201-3, ACCESSORIES ASSEMBLY_x000D_
3030203-5, PLUMBING AND ELEC ASSY_x000D_
3030203-3, ACCESSORIES ASSEMBLY_x000D_
3060023-23, EXTERNAL ASSEMBLY, TURBOFAN_x000D_
70041014-1, ACCESSORIES, PLUMBING AND ELECTRICAL_x000D_
3060023-43, EXTERNAL ASSEMBLY, TURBOFAN_x000D_
3060023-39, EXTERNAL ASSEMBLY, TURBOFAN_x000D_
70040300-1, ACCESSORIES, PLUMBING, AND ELECTRICAL_x000D_
3060023-11, EXTERNAL ASSEMBLY, TURBOFAN_x000D_
3060003-6, EXTERNAL ASSEMBLY, TURBOFAN_x000D_
3060023-20, EXTERNAL ASSEMBLY, TURBOFAN_x000D_
3060003-5, EXTERNAL ASSEMBLY, TURBOFAN_x000D_
3060023-38, EXTERNAL ASSEMBLY, TURBOFAN_x000D_
3030203-4, PLUMBING AND ELEC ASSY_x000D_
3030203-2, ACCESSORIES ASSY_x000D_
3030203-1, ACCESSORIES ASSY_x000D_
3030201-9, ACCESSORIES, PLUMBING AND ELECTRICAL_x000D_
3030201-2, ACCESSORIES ASSY AS9_x000D_
3060003-2, EXTERNAL ASSEMBLY, TURBOFAN_x000D_
3060023-10, EXTERNAL ASSEMBLY, TURBOFAN_x000D_
3060023-46, EXTERNAL ASSEMBLY, TURBOFAN_x000D_
R3560098-1,  _x000D_
70040786-2_DELETE, ACCESORIES PLUMBING AND ELECTRICAL_x000D_
3030201-8, ACCESSORIES, PLUMBING AND ELECTRICAL_x000D_
70060135-1, EXTERNALS ASSEMBLY, TURBOFAN_x000D_
3060023-41, EXTERNAL ASSEMBLY, TURBOFAN_x000D_
3060003-11, EXTERNAL ASSEMBLY, TURBOFAN_x000D_
3060003-10, EXTERNAL ASSEMBLY, TURBOFAN_x000D_
3060023-35, EXTERNAL ASSEMBLY, TURBOFAN_x000D_
3030201-10, ACCESSORIES, PLUMBING AND ELECTRICAL ASSY AS907-1-1A_x000D_
3060023-15, EXTERNAL ASSEMBLY TURBOFAN_x000D_
3030205-1, ACCESSORIES, PLUMBING AND ELECTRICAL ASSY AS907-2-1G_x000D_
3060023-40, EXTERNAL ASSEMBLY, TURBOFAN_x000D_
3060023-36, EXTERNAL ASSEMBLY, TURBOFAN_x000D_
3060023-47, EXTERNAL ASSEMBLY, TURBOFAN_x000D_
3060023-32, EXTERNAL ASSEMBLY, TURBOFAN_x000D_
3060023-24, EXTERNAL ASSEMBLY, TURBOFAN_x000D_
70060047-1, EXTERNALS ASSEMBLY, TURBOFAN_x000D_
3060023-26, EXTERNAL ASSEMBLY, TURBOFAN_x000D_
3060023-6, EXTERNAL ASSEMBLY, TURBOFAN_x000D_
3060023-48, EXTERNAL ASSEMBLY, TURBOFAN_x000D_
3060023-7, EXTERNAL ASSEMBLY, TURBOFAN_x000D_
3060023-21, EXTERNAL ASSEMBLY, TURBOFAN_x000D_
3060023-13, EXTERNAL ASSEMBLY, TURBOFAN_x000D_
3060023-25, EXTERNAL ASSEMBLY, TURBOFAN_x000D_
3060023-29, EXTERNAL ASSEMBLY, TURBOFAN_x000D_
3060023-45, EXTERNAL ASSEMBLY, TURBOFAN_x000D_
3030201-5, ACCESSORIES ASSY_x000D_
3030201-4, ACCESSORIES ASSY_x000D_
3030201-1, ACCESSORIES ASSY AS9_x000D_
3060023-27, EXTERNAL ASSEMBLY, TURBOFAN_x000D_
3030201-7, ACCESSORIES, PLUMBING, ELECTRICAL ASSY, AS907_x000D_
3060003-1, EXTERNAL ASSEMBLY, TURBOFAN_x000D_
3060023-42, EXTERNAL ASSEMBLY, TURBOFAN_x000D_
3060023-12, EXTERNAL ASSEMBLY TURBOFAN_x000D_
3060023-5, EXTERNAL ASEEMBLY, TURBOFAN_x000D_
3060023-4, EXTERNAL ASSEMBLY TURBOFAN_x000D_
70040786-1, ACCESSORIES, PLUMBING AND ELECTRICAL ASSY AS907-2-1A_x000D_
70040786-2, ACCESORIES, PLUMBING AND ELECTRICAL, AS907-2-1A_x000D_
3060003-9, EXTERNAL ASSEMBLY, TURBOFAN</t>
  </si>
  <si>
    <t>3060113-6, SHAFT AND HOUSING ASSEMBLY, FAN SUPPORT_x000D_
3072715-13, SHAFT AND HSG ASSY_x000D_
3072715-11, SHAFT AND HSG ASSY_x000D_
3060188-8, SHAFT AND HOUSING ASSY, FAN SUPPORT_x000D_
3060188-7, SHAFT AND HOUSING ASSY, FAN SUPPORT_x000D_
3060188-6, SHAFT AND HOUSING ASSY, FAN SUPPORT_x000D_
3074656-14, SHAFT AND HSG ASSY_x000D_
3074656-13, SHAFT AND HSG ASSY</t>
  </si>
  <si>
    <t>3060023-8, EXTERNAL ASSEMBLY, TURBOFAN_x000D_
3060023-31, EXTERNAL ASSEMBLY, TURBOFAN_x000D_
3060003-8, EXTERNAL ASSEMBLY, TURBOFAN_x000D_
3060023-33, EXTERNAL ASSEMBLY, TURBOFAN_x000D_
3060091-1, EXTERNAL ASSEMBLY, TURBOFAN_x000D_
MDL3060066-1, DUMMY PART_x000D_
3060023-19, EXTERNAL ASSEMBLY, TURBOFAN_x000D_
3060023-9, EXTERNAL ASSEMBLY TURBOFAN_x000D_
3060023-16, EXTERNAL ASSEMBLY TURBOFAN_x000D_
3060023-30, EXTERNAL ASSEMBLY, TURBOFAN_x000D_
3060023-34, EXTERNAL ASSEMBLY, TURBOFAN_x000D_
3060023-49, EXTERNAL ASSEMBLY, TURBOFAN_x000D_
3060023-22, EXTERNAL ASSEMBLY, TURBOFAN_x000D_
3060003-7, EXTERNAL ASSEMBLY, TURBOFAN_x000D_
3060023-18, EXTERNAL ASSEMBLY, TURBOFAN_x000D_
3060023-28, EXTERNAL ASSEMBLY, TURBOFAN_x000D_
3060023-44, EXTERNAL ASSEMBLY, TURBOFAN_x000D_
3060023-14, EXTERNAL ASSEMBLY TURBOFAN_x000D_
3060023-17, EXTERNAL ASSEMBLY, TURBOFAN_x000D_
3060023-37, EXTERNAL ASSEMBLY, TURBOFAN_x000D_
3060003-4, EXTERNAL ASSEMBLY, TURBOFAN_x000D_
3060023-23, EXTERNAL ASSEMBLY, TURBOFAN_x000D_
3060023-43, EXTERNAL ASSEMBLY, TURBOFAN_x000D_
3060023-39, EXTERNAL ASSEMBLY, TURBOFAN_x000D_
3060023-11, EXTERNAL ASSEMBLY, TURBOFAN_x000D_
3060003-6, EXTERNAL ASSEMBLY, TURBOFAN_x000D_
3060023-20, EXTERNAL ASSEMBLY, TURBOFAN_x000D_
3060003-5, EXTERNAL ASSEMBLY, TURBOFAN_x000D_
3060023-38, EXTERNAL ASSEMBLY, TURBOFAN_x000D_
3060023-10, EXTERNAL ASSEMBLY, TURBOFAN_x000D_
3060023-46, EXTERNAL ASSEMBLY, TURBOFAN_x000D_
70060135-1, EXTERNALS ASSEMBLY, TURBOFAN_x000D_
3060023-41, EXTERNAL ASSEMBLY, TURBOFAN_x000D_
3060003-11, EXTERNAL ASSEMBLY, TURBOFAN_x000D_
3060003-10, EXTERNAL ASSEMBLY, TURBOFAN_x000D_
3060023-35, EXTERNAL ASSEMBLY, TURBOFAN_x000D_
3060023-15, EXTERNAL ASSEMBLY TURBOFAN_x000D_
3060023-40, EXTERNAL ASSEMBLY, TURBOFAN_x000D_
3060023-36, EXTERNAL ASSEMBLY, TURBOFAN_x000D_
3060023-47, EXTERNAL ASSEMBLY, TURBOFAN_x000D_
3060023-32, EXTERNAL ASSEMBLY, TURBOFAN_x000D_
3060023-24, EXTERNAL ASSEMBLY, TURBOFAN_x000D_
70060047-1, EXTERNALS ASSEMBLY, TURBOFAN_x000D_
3060023-26, EXTERNAL ASSEMBLY, TURBOFAN_x000D_
3060023-6, EXTERNAL ASSEMBLY, TURBOFAN_x000D_
3060023-48, EXTERNAL ASSEMBLY, TURBOFAN_x000D_
3060023-21, EXTERNAL ASSEMBLY, TURBOFAN_x000D_
3060023-13, EXTERNAL ASSEMBLY, TURBOFAN_x000D_
3060023-25, EXTERNAL ASSEMBLY, TURBOFAN_x000D_
3060023-29, EXTERNAL ASSEMBLY, TURBOFAN_x000D_
3060023-45, EXTERNAL ASSEMBLY, TURBOFAN_x000D_
3060023-27, EXTERNAL ASSEMBLY, TURBOFAN_x000D_
3060023-42, EXTERNAL ASSEMBLY, TURBOFAN_x000D_
3060023-12, EXTERNAL ASSEMBLY TURBOFAN_x000D_
3060003-9, EXTERNAL ASSEMBLY, TURBOFAN</t>
  </si>
  <si>
    <t>3075432-2, SEAL ROT AIR LP_x000D_
3060608-301, ROTOR ASSY TURB 2STG_x000D_
3060608-3, ROTOR ASSY, LPT 2 ST_x000D_
3060608-2, ROTOR ASSY TURB LP_x000D_
3060608-1, ROTOR ASSY TURB 2STG_x000D_
3075714-2, TURNINE ROTOR ASSY- LP, SECOND STAGE_x000D_
3075426-5, TURBINE ROTOR ASSY-SECOND STAGE_x000D_
3075714-1, TURBINE ROTOR ASSY- LP, SECOND STAGE_x000D_
70060034-1, TURBINE ROTOR ASSY - LP, SECOND STAGE_x000D_
3060608-6, TURBINE ROTOR ASSY - LP, SECOND STAGE_x000D_
3060608-4, ROTOR ASSY TURB 2STG_x000D_
3075426-6, TURBINE ROTOR ASSY-SECOND STAGE_x000D_
3075426-4, ROTOR ASSY TURB 2STG_x000D_
70060034-2, TURBINE ROTOR ASSY - LP, SECOND STAGE_x000D_
3060608-5, TURBINE ROTOR ASSY - LP, SECOND STAGE_x000D_
3075426-3, ROTOR ASSY TURB 2STG_x000D_
3075426-2, ROTOR ASSY TURB 2STG</t>
  </si>
  <si>
    <t>2690663, VALVE ASSEMBLY,METERING_x000D_
2687407, METERING VALVE ASSEMBLY_x000D_
2684651, METERING VALVE ASSEMBLY</t>
  </si>
  <si>
    <t>158466-7, VALVE ASSY</t>
  </si>
  <si>
    <t>MDL3060066-1, DUMMY PART_x000D_
3060093-2, PLUMBING AND SERVICE PARTS_x000D_
3060024-24, STRUTS PLMB_x000D_
3060024-21, STRUTS PLMB AND SVCE_x000D_
3060004-8, PLUMBING AND SERVICE STRUTS_x000D_
3060024-25, PLUMBING AND SERVICE STRUTS_x000D_
3060024-28, PLUMBING AND SERVICE STRUTS_x000D_
3060024-23, PLUMBING AND SERVICE STRUTS_x000D_
3060024-16, STRUTS PLMB AND SVCE_x000D_
3060024-20, PLUMBING AND SERVICE STRUTS_x000D_
3060024-18, STRUTS PLMB AND SVCE_x000D_
3060024-27, PLUMBING AND SERVICE STRUTS_x000D_
3060024-26, PLUMBING AND SERVICE STRUTS_x000D_
70060136-1, PLUMBING AND SERVICE STRUTS_x000D_
70060050-1, PLUMBING AND SERVICE STRUTS_x000D_
3060024-22, PLUMBING AND SERVICE STRUTS_x000D_
70060050-2, PLUMBING AND SERVICE STRUTS_x000D_
3060093-1, PLUMBING AND SERVICE PARTS_x000D_
3060004-9, PLUMBING AND SERVICE STRUTS_x000D_
3060004-7, PLUMBING AND SERVICE STRUTS_x000D_
3060024-17, STRUTS PLMB AND SVCE_x000D_
3060024-19, STRUTS PLMB AND SVCE</t>
  </si>
  <si>
    <t>3863390-4, HOUSING ASSY GRBX_x000D_
3863390-3, HOUSING ASSY GRBX_x000D_
3863390-2, HOUSING ASSY GRBX_x000D_
3863390-1, HOUSING ASSY GRBX_x000D_
3060121-7, CARRIER, PLANETARY REDUCTION GEAR_x000D_
3060121-6, CARRIER, PLANETARY REDUCTION GEAR_x000D_
3060121-5, CARRIER, PLANETARY REDUCTION GEAR_x000D_
3060121-4, CARRIER, PLANETARY REDUCTION GEAR_x000D_
3060121-3, CARRIER, PLANETARY REDUCTION GEAR_x000D_
3060121-2, CARRIER, PLANETARY REDUCTION GEAR_x000D_
3060121-1, CARRIER, PLANETARY REDUCTION GEAR_x000D_
3104557-3, HOUSING ACCESS DR IN_x000D_
WS3810758-4, DUCT, COMPRESSOR INLET_x000D_
WS3810758-3, DUCT, COMPRESSOR INLET_x000D_
WS3810758-2, DUCT, COMPRESSOR INLET_x000D_
WS3810758-1, DUCT, COMPRESSOR INLET_x000D_
3060141-4, CARRIER PLANETARY REDUCTION GEAR_x000D_
3060141-4, CARRIER PLANETARY REDUCTION GEAR_x000D_
3104480-9, HOUSING AY ACCESS DR_x000D_
3104480-8, HOUSING AY ACCESS DR_x000D_
3104480-7, HOUSING AY ACCESS DR_x000D_
3104480-6, HOUSING AY ACCESS DR_x000D_
3104480-5, HOUSING AY ACCESS DR_x000D_
3104480-4, HOUSING AY ACCESS DR_x000D_
3104480-3, HOUSING AY ACCESS DR_x000D_
3104480-2, HOUSING AY ACCESS DR_x000D_
3104480-14, HOUSING ASSEMBLY, ACCESSORY DRIVE, INPUT SIDE_x000D_
3104480-13, HOUSING ASSEMBLY, ACCESSORY DRIVE, INPUT SIDE_x000D_
3104480-12, HOUSING ASSEMBLY, ACCESSORY DRIVE, INPUT SIDE_x000D_
3104480-11, HOUSING ASSEMBLY, ACCESSORY DRIVE, INPUT SIDE_x000D_
3060162-4, HOUSING ASSEMBLY, FAN SUPPORT_x000D_
3120503-302, COVER ASSY GRBX_x000D_
3120503-301, COVER ASSY GRBX_x000D_
3120503-1, COVER ASSY GRBX_x000D_
3863163-1, HOUSING ASSEMBLY, MATCHED SET_x000D_
3811063-1, DUCT CPRSR INLET_x000D_
3060140-2, HOUSING ASSEMBLY, FAN SUPPORT_x000D_
3104557-1, HOUSING, ACCESSORY DRIVE INPUT_x000D_
3844790-4, HOUSING ASSY TURB BR_x000D_
3844790-3, HOUSING ASSY TURB BR_x000D_
3844790-2, HSNG AY TURBINE BRNG_x000D_
3844790-1, HOUSING AY TURB BRG_x000D_
WS3810671-6, DUCT, COMPRESSOR INLET_x000D_
WS3810671-5, DUCT, COMPRESSOR INLET_x000D_
WS3810671-4, DUCT, COMPRESSOR INLET_x000D_
WS3810671-3, DUCT, COMPRESSOR INLET_x000D_
WS3810671-2, DUCT, COMPERSSOR INLET_x000D_
WS3810671-1, DUCT, COMPRESSOR INLET_x000D_
3844860-1, HOUSING ASSY TURBINE_x000D_
3863163-7, HOUSING ASSEMBLY, MATCHED SET_x000D_
3844860-4, HOUSING AY TURB BRG_x000D_
3844860-3, HOUSING AY TURB BRG_x000D_
3862780-4, HOUSING ASSY, SET, GEARBOX, MATCHED_x000D_
3036022-7, COVER R ACCESS GRBX_x000D_
3863163-3, HOUSING ASSEMBLY, MATCHED SET_x000D_
3844919-1, HOUSING AY TURB BRG_x000D_
3050819-2, SUPPORT, FRAME NO. 4 BEARING_x000D_
3104480-10, HOUSING ASSEMBLY, ACCESSORY DRIVE, INPUT SIDE_x000D_
3104480-1, HOUSING AY ACCESS DR_x000D_
3060141-2, CARRIER PLANETARY REDUCTION GEAR_x000D_
3060141-2, CARRIER PLANETARY REDUCTION GEAR_x000D_
3104007-3, SUPPORT AFT TURB_x000D_
3104557-2, HOUSING ACCESS DR IN_x000D_
3616769-3, MANIFOLD PRESS SNSR_x000D_
3616769-2, MANIFOLD PRESS SNSR_x000D_
3616769-1, MANIFOLD PRESS SNSR_x000D_
3120502-303, HOUSING ASSY GRBX_x000D_
3120502-302, HOUSING ASSY GRBX_x000D_
3120502-301, HOUSING ASSY GRBX_x000D_
3120502-3, HOUSING ASSY GRBX_x000D_
3120502-2, HOUSING ASSY GRBX_x000D_
3120502-1, HOUSING ASSY GRBX_x000D_
3863548-1, HOUSING SET, GBOX MATCHED_x000D_
3863548-1, HOUSING SET, GBOX MATCHED_x000D_
3863548-1, HOUSING SET, GBOX MATCHED_x000D_
3844562-1, HOUSING AY BRG TURB_x000D_
3844704-1, SUPPORT STA SEAL AIR_x000D_
3844907-1, HOUSING ASSEMBLY, TURBINE BEARING_x000D_
3863163-6, HOUSING ASSEMBLY, MATCHED SET_x000D_
3844684-7, HOUSING ASSY, TURBINE BEARING_x000D_
3844684-6, HOUSING ASSY, TURBINE BEARING_x000D_
3844684-5, HOUSING AY TURB BRG_x000D_
3844684-4, HOUSING ASSY, TURBINE BEARING_x000D_
3844684-3, HOUSING ASSY, TURBINE BEARING_x000D_
3844684-2, HOUSING ASSY, TURBINE BEARING_x000D_
3844684-1, HOUSING ASSY, TURBINE BEARING_x000D_
WS3810262-3, DUCT, COMPRESSOR INLET_x000D_
3050860-9, SUPPORT, ASSY - MATCHED SET_x000D_
3050860-9, SUPPORT, ASSY - MATCHED SET_x000D_
3050860-8, SUPPORT, ASSY - MATCHED SET_x000D_
3050860-8, SUPPORT, ASSY - MATCHED SET_x000D_
3050860-7, SUPPORT, ASSY - MATCHED SET_x000D_
3050860-7, SUPPORT, ASSY - MATCHED SET_x000D_
3050860-6, SUPPORT, ASSY - MATCHED SET_x000D_
3050860-6, SUPPORT, ASSY - MATCHED SET_x000D_
3050860-5, SUPPORT, ASSY - MATCHED SET_x000D_
3050860-5, SUPPORT, ASSY - MATCHED SET_x000D_
3050860-4, SUPPORT, ASSY - MATCHED SET_x000D_
3050860-4, SUPPORT, ASSY - MATCHED SET_x000D_
3050860-3, SUPPORT, ASSY - MATCHED SET_x000D_
3050860-3, SUPPORT, ASSY - MATCHED SET_x000D_
3050860-2, SUPPORT, ASSY - MATCHED SET_x000D_
3050860-2, SUPPORT, ASSY - MATCHED SET_x000D_
3050860-1, SUPPORT, ASSY - MATCHED SET_x000D_
3050860-1, SUPPORT, ASSY - MATCHED SET_x000D_
3036070-3, COVER HYDRA PMP AGB_x000D_
3036070-2, COVER HYDR PUMP AGB_x000D_
3036022-5, COVER R ACCESS GRBX_x000D_
3036022-5, COVER R ACCESS GRBX_x000D_
3036022-5, COVER R ACCESS GRBX_x000D_
3036022-5, COVER R ACCESS GRBX_x000D_
3036022-4, COVER ACCESS GRBX_x000D_
3050860-11, SUPPORT ASSY SET_x000D_
3104557-4, HOUSING ACCESS DR IN_x000D_
3104557-3, HOUSING ACCESS DR IN_x000D_
3104557-4, HOUSING ACCESS DR IN_x000D_
3863163-8, HOUSING ASSEMBLY, MATCHED SET_x000D_
3863163-4, HOUSING ASSEMBLY, MATCHED SET_x000D_
70721999-2, HOUSING, GEARBOX- MATCHED SET_x000D_
3060141-8, CARRIER, PLANETARY REDUCTION GEAR_x000D_
3060141-8, CARRIER, PLANETARY REDUCTION GEAR_x000D_
3060121-9, CARRIER, PLANETARY REDUCTION GEAR_x000D_
3827607-1, SCROLL COMP DISCHARG_x000D_
3060121-8, CARRIER, PLANETARY REDUCTION GEAR_x000D_
3120439-4, HOUSING GRBX PROP_x000D_
3120439-303, HOUSING GRBX PROP_x000D_
3120439-302, HOUSING GRBX PROP_x000D_
3844656-1, HOUSING AY TURB BRG_x000D_
3120439-3, HOUSING GRBX PROP_x000D_
3120439-2, HOUSING GRBX PROP_x000D_
3060141-5, CARRIER PLANETARY REDUCTION GEAR_x000D_
3060141-5, CARRIER PLANETARY REDUCTION GEAR_x000D_
3104557-6, HOUSING, ACCESSORY DRIVE INPUT_x000D_
3104557-5, HOUSING, ACCESSORY DRIVE, INPUT_x000D_
WS3810262-4, DUCT, COMPRESSOR INLET_x000D_
3060219-1, ADAPTER, PT2_x000D_
3850124-3, HOUSING REAR FRAME_x000D_
3862546-5, HOUSING AY ACCESS DR_x000D_
3862546-4, HOUSING AY ACCESS DR_x000D_
3862546-3, HOUSING AY ACCESS DR_x000D_
3862546-2, HOUSING AY ACCESS DR_x000D_
3862546-1, HOUSING AY ACCESS DR_x000D_
3863358-2, HOUSING ASSY_x000D_
3863358-1, HOUSING ASSY_x000D_
3863439-1, HOUSING ASSY SET GRB_x000D_
3863407-4, HOUSING ASSEMBLY SET, GEARBOX, MATCHED_x000D_
3863407-3, HOUSING ASSEMBLY SET, GEARBOX, MATCHED_x000D_
3101125-4, HOUSING AY ACCESS DR_x000D_
3101125-3, HOUSING ASSY_x000D_
3101125-2, HOUSING AY ACCESS DR_x000D_
3101125-1, HOUSING AY ACCESS DR_x000D_
3863413-1, HOUSING AY GRBX SET_x000D_
3863409-4, HOUSING ASSY_x000D_
3863409-3, HOUSING ASSY_x000D_
3863409-2, HOUSING ASSY GRBX_x000D_
3863409-1, HOUSING ASSY GRBX_x000D_
3863407-5, HOUSING AY GRBX SET_x000D_
3060141-7, CARRIER PLANETARY REDUCTION GEAR_x000D_
3060141-7, CARRIER PLANETARY REDUCTION GEAR_x000D_
R70420016-1, HOUSING, NO.3 BEARING - REWORK_x000D_
3098615-1, HOUSING SUMP #5 BRG_x000D_
3092067-8, HOUSING, SUMP - NO 5 BEARING_x000D_
3092067-7, HOUSING, SUMP - NO 5 BEARING_x000D_
3092067-6, HOUSING, SUMP - NO 5 BEARING_x000D_
3810671-1, DUCT CPRSR INL_x000D_
70721999-1, HOUSING, GEARBOX- MATCHED SET_x000D_
3104007-6, SUPPORT, AFT TURBINE_x000D_
3104007-5, SUPPORT, AFT TURBINE_x000D_
3104007-4, SUPPORT, AFT TURBINE_x000D_
3104007-3, SUPPORT, AFT TURBINE_x000D_
3104007-2, SUPPORT, AFT TURBINE_x000D_
3104007-1, SUPPORT, AFT TURBINE_x000D_
3050860-10, SUPPORT ASSY SET_x000D_
3050860-10, SUPPORT ASSY SET_x000D_
3844761-2, RETAINER ASSY RLR BR_x000D_
3120183-1, SEAL STA_x000D_
3120066-1, DUCT ASSY CRSVR_x000D_
3844860-2, HOUSING AY TURB BRG_x000D_
3844763-5, HOUSING ASSY, TURBINE BEARING_x000D_
3844763-4, HOUSING ASSY, TURBINE BEARING_x000D_
3844763-3, HOUSING ASSY, TURBINE BEARING_x000D_
3844763-2, HOUSING ASSY, TURBINE BEARING_x000D_
3844763-1, HOUSING ASSY, TURBINE BEARING_x000D_
3863365-1, HOUSING AY SET GRBX_x000D_
3863200-3, HOUSING ASSY_x000D_
3863200-2, HOUSING ASSY_x000D_
3863409-6, HOUSING ASSY_x000D_
3863409-5, HOUSING ASSY_x000D_
3060141-6, CARRIER PLANETARY REDUCTION GEAR_x000D_
3060141-6, CARRIER PLANETARY REDUCTION GEAR_x000D_
3863407-2, HOUSING AY GRBX SET_x000D_
3863407-1, HOUSING AY GRBX SET_x000D_
WS3810986-1, DUCT, COMPRESSOR INLET_x000D_
3863382-2, HOUSING ASSY GRBX_x000D_
3863382-1, HOUSING ASSY GRBX_x000D_
3850124-7, HOUSING, REAR FRAME_x000D_
3850124-7, HOUSING, REAR FRAME_x000D_
3850124-7, HOUSING, REAR FRAME_x000D_
3863163-2, HOUSING ASSEMBLY, MATCHED SET_x000D_
3050860-12, SUPPORT ASSY SET_x000D_
3060141-3, CARRIER PLANETARY REDUCTION GEAR_x000D_
3060141-3, CARRIER PLANETARY REDUCTION GEAR_x000D_
3060162-3, HOUSING ASSEMBLY, FAN SUPPORT_x000D_
3060141-1, CARRIER PLANETARY REDUCTION GEAR_x000D_
3060141-1, CARRIER PLANETARY REDUCTION GEAR_x000D_
3060140-1, HOUSING ASSEMBLY, FAN SUPPORT_x000D_
WS3810986-3, DUCT, COMPRESSOR INLET_x000D_
WS3810936-1, INLETN PLENUM_x000D_
WS3810262-2, DUCT, COMPRESSOR INLET_x000D_
WS3810262-1, DUCT_x000D_
3863163-6, HOUSING ASSEMBLY, MATCHED SET_x000D_
3850124-2, HOUSING REAR FRAME_x000D_
3104525-2, HOUSING GRBX DR_x000D_
3104525-1, HOUSING GRBX DR_x000D_
70720573-1, GEARBOX HOUSING-MATCHED SET_x000D_
3844863-4, HOUSING AY TURB BRG_x000D_
3844863-3, HOUSING AY TURB BRG_x000D_
3844863-2, HOUSING ASSY TURB BR_x000D_
3844863-1, HOUSING ASSY TURBINE_x000D_
70720609-3, HOUSING ASSEMBLY, GEARBOX, MATCHED-SET_x000D_
70720540-1, BOSS, INLET PRESSURE SENSOR_x000D_
3606263-3, HOUSING CPRSR INL_x000D_
3606263-2, HOUSING, COMPRESSOR INLET_x000D_
3606263-1, HOUSING CPRSR INL_x000D_
3863163-10, HOUSING ASSEMBLY, MATCHED SET_x000D_
70720609-2, HOUSING ASSEMBLY, GEARBOX, MATCHED-SET_x000D_
3036022-6, COVER R ACCESS GRBX_x000D_
3036022-6, COVER R ACCESS GRBX_x000D_
3036022-6, COVER R ACCESS GRBX_x000D_
3863163-5, HOUSING ASSEMBLY, MATCHED SET_x000D_
70720609-5, HOUSING ASSEMBLY, GEARBOX, MATCHED-SET_x000D_
3863163-8, HOUSING ASSEMBLY, MATCHED SET_x000D_
3863163-7, HOUSING ASSEMBLY, MATCHED SET_x000D_
3863163-5, HOUSING ASSEMBLY, MATCHED SET_x000D_
3863163-4, HOUSING ASSEMBLY, MATCHED SET_x000D_
3863163-3, HOUSING ASSEMBLY, MATCHED SET_x000D_
3863163-2, HOUSING ASSEMBLY, MATCHED SET_x000D_
3863163-1, HOUSING ASSEMBLY, MATCHED SET_x000D_
3863163-9, HOUSING ASSEMBLY, MATCHED SET</t>
  </si>
  <si>
    <t>3060023-8, EXTERNAL ASSEMBLY, TURBOFAN
3060023-31, EXTERNAL ASSEMBLY, TURBOFAN
3060003-8, EXTERNAL ASSEMBLY, TURBOFAN
3060023-33, EXTERNAL ASSEMBLY, TURBOFAN
3060091-1, EXTERNAL ASSEMBLY, TURBOFAN
MDL3060066-1, DUMMY PART
3060023-19, EXTERNAL ASSEMBLY, TURBOFAN
3060023-9, EXTERNAL ASSEMBLY TURBOFAN
3060023-16, EXTERNAL ASSEMBLY TURBOFAN
3060023-30, EXTERNAL ASSEMBLY, TURBOFAN
3060023-34, EXTERNAL ASSEMBLY, TURBOFAN
3060003-3, EXTERNAL ASSEMBLY, TURBOFAN
3060023-49, EXTERNAL ASSEMBLY, TURBOFAN
3060023-22, EXTERNAL ASSEMBLY, TURBOFAN
3060003-7, EXTERNAL ASSEMBLY, TURBOFAN
3060023-18, EXTERNAL ASSEMBLY, TURBOFAN
3060023-28, EXTERNAL ASSEMBLY, TURBOFAN
3060023-44, EXTERNAL ASSEMBLY, TURBOFAN
3060023-14, EXTERNAL ASSEMBLY TURBOFAN
3060023-17, EXTERNAL ASSEMBLY, TURBOFAN
3030201-6, ACCESSORIES ASSY
3060023-37, EXTERNAL ASSEMBLY, TURBOFAN
3060003-4, EXTERNAL ASSEMBLY, TURBOFAN
3030201-3, ACCESSORIES ASSEMBLY
3030203-5, PLUMBING AND ELEC ASSY
3030203-3, ACCESSORIES ASSEMBLY
3060023-23, EXTERNAL ASSEMBLY, TURBOFAN
70041014-1, ACCESSORIES, PLUMBING AND ELECTRICAL
3060023-43, EXTERNAL ASSEMBLY, TURBOFAN
3060023-39, EXTERNAL ASSEMBLY, TURBOFAN
70040300-1, ACCESSORIES, PLUMBING, AND ELECTRICAL
3060023-11, EXTERNAL ASSEMBLY, TURBOFAN
3060003-6, EXTERNAL ASSEMBLY, TURBOFAN
3060023-20, EXTERNAL ASSEMBLY, TURBOFAN
3060003-5, EXTERNAL ASSEMBLY, TURBOFAN
3060023-38, EXTERNAL ASSEMBLY, TURBOFAN
3030203-4, PLUMBING AND ELEC ASSY
3030203-2, ACCESSORIES ASSY
3030203-1, ACCESSORIES ASSY
3030201-9, ACCESSORIES, PLUMBING AND ELECTRICAL
3030201-2, ACCESSORIES ASSY AS9
3060003-2, EXTERNAL ASSEMBLY, TURBOFAN
3060023-10, EXTERNAL ASSEMBLY, TURBOFAN
3060023-46, EXTERNAL ASSEMBLY, TURBOFAN
R3560098-1,  
70040786-2_DELETE, ACCESORIES PLUMBING AND ELECTRICAL
3030201-8, ACCESSORIES, PLUMBING AND ELECTRICAL
70060135-1, EXTERNALS ASSEMBLY, TURBOFAN
3060023-41, EXTERNAL ASSEMBLY, TURBOFAN
3060003-11, EXTERNAL ASSEMBLY, TURBOFAN
3060003-10, EXTERNAL ASSEMBLY, TURBOFAN
3060023-35, EXTERNAL ASSEMBLY, TURBOFAN
3030201-10, ACCESSORIES, PLUMBING AND ELECTRICAL ASSY AS907-1-1A
3060023-15, EXTERNAL ASSEMBLY TURBOFAN
3030205-1, ACCESSORIES, PLUMBING AND ELECTRICAL ASSY AS907-2-1G
3060023-40, EXTERNAL ASSEMBLY, TURBOFAN
3060023-36, EXTERNAL ASSEMBLY, TURBOFAN
3060023-47, EXTERNAL ASSEMBLY, TURBOFAN
3060023-32, EXTERNAL ASSEMBLY, TURBOFAN
3060023-24, EXTERNAL ASSEMBLY, TURBOFAN
70060047-1, EXTERNALS ASSEMBLY, TURBOFAN
3060023-26, EXTERNAL ASSEMBLY, TURBOFAN
3060023-6, EXTERNAL ASSEMBLY, TURBOFAN
3060023-48, EXTERNAL ASSEMBLY, TURBOFAN
3060023-7, EXTERNAL ASSEMBLY, TURBOFAN
3060023-21, EXTERNAL ASSEMBLY, TURBOFAN
3060023-13, EXTERNAL ASSEMBLY, TURBOFAN
3060023-25, EXTERNAL ASSEMBLY, TURBOFAN
3060023-29, EXTERNAL ASSEMBLY, TURBOFAN
3060023-45, EXTERNAL ASSEMBLY, TURBOFAN
3030201-5, ACCESSORIES ASSY
3030201-4, ACCESSORIES ASSY
3030201-1, ACCESSORIES ASSY AS9
3060023-27, EXTERNAL ASSEMBLY, TURBOFAN
3030201-7, ACCESSORIES, PLUMBING, ELECTRICAL ASSY, AS907
3060003-1, EXTERNAL ASSEMBLY, TURBOFAN
3060023-42, EXTERNAL ASSEMBLY, TURBOFAN
3060023-12, EXTERNAL ASSEMBLY TURBOFAN
3060023-5, EXTERNAL ASEEMBLY, TURBOFAN
3060023-4, EXTERNAL ASSEMBLY TURBOFAN
70040786-1, ACCESSORIES, PLUMBING AND ELECTRICAL ASSY AS907-2-1A
70040786-2, ACCESORIES, PLUMBING AND ELECTRICAL, AS907-2-1A
3060003-9, EXTERNAL ASSEMBLY, TURBOFAN</t>
  </si>
  <si>
    <t>63200815-018  ,  ELECTRICAL HEATERS
63200815-011  ,  ELECTRICAL HEATERS</t>
  </si>
  <si>
    <t>63200815-011, ELECTRICAL HEATERS</t>
  </si>
  <si>
    <t>63200815-018, ELECTRICAL HEATERS</t>
  </si>
  <si>
    <t>7028640-901, CONTROL DEVICE ASSEMBLY,CURSOR</t>
  </si>
  <si>
    <t>3311901-B, DUMMY PART_x000D_
3311731-2, SERVOVALVE_x000D_
3311731-1, SERVOVALVE_x000D_
3311731, SERVOVALVE_x000D_
3311901, SUBPLATE ASSY</t>
  </si>
  <si>
    <t>3073970-3, CONTROL FUEL_x000D_
3073970-2, CONTROL FUEL_x000D_
3073970-1, CONTROL FUEL</t>
  </si>
  <si>
    <t>3105780-9, PUMP ASSEMBLY FUEL TURBOPROP ENGINE_x000D_
3105780-8, PUMP FUEL TURBOPROP_x000D_
3105780-7, PUMP FUEL TURBOPROP_x000D_
3105780-6, PUMP ASSY FUEL_x000D_
3105780-5, PUMP ASSY FUEL_x000D_
3105780-4, PUMP ASSY FUEL_x000D_
3105780-3, PUMP ASSY FUEL_x000D_
3105780-2, PUMP FUEL TURBOPROP_x000D_
3105780-1, PUMP FUEL TURBOPROP_x000D_
3105510-8, PUMP FUEL_x000D_
3105510-7, PUMP FUEL_x000D_
3105510-6, PUMP FUEL_x000D_
3105510-5, PUMP ASSEMBLY FUEL TURBOPROP ENGINE_x000D_
3105510-4, PUMP FUEL_x000D_
3105510-3, PUMP FUEL_x000D_
3105510-2, PUMP FUEL_x000D_
3105510-1, PUMP FUEL_x000D_
3108284-001-001, DUMMY PART_x000D_
3108284-001, PUMP FUEL TURBOPROP_x000D_
3108284-2, PUMP ASSEMBLY FUEL TURBOPROP ENGINE</t>
  </si>
  <si>
    <t>3879007-1, VALVE CHECK_x000D_
3616850-6, PLUMBING AND ELECTRICAL ASSEMBLY, 131-9B_x000D_
3616850-1, PLUMBING AND ELECTRICAL ASSEMBLY_x000D_
3616850-3, PLUMBING AND ELECTRICAL ASSEMBLY, 1319-B_x000D_
3617170-1, PLUMBING AND ELEC ASSY_x000D_
3616850-5, PLUMBING AND ELECTRICAL ASSEMBLY, 1319-B_x000D_
3617170-2, P AND E ASSY_x000D_
3616850-2, PLUMBING AND ELECTRICAL ASSEMBLY</t>
  </si>
  <si>
    <t>2780541-1, TANK, COOLANT_x000D_
167278-2, TANK ASSY_x000D_
167278-1, TANK ASSY_x000D_
167279-1, TANK ASSY</t>
  </si>
  <si>
    <t>3800729-1, ENGINE ASSY GAS TURB_x000D_
3800729-2, ENGINE ASSEMBLY GAS TURBINE PNEUMATIC POWER</t>
  </si>
  <si>
    <t>3601658-1, PLUMBING INSTALLATION GAS TURBINE ENGINE_x000D_
380937-1, COMPRESSOR ASSY_x000D_
976484-1, PLUMBING INSTL_x000D_
692563, PLUMBING INSTL_x000D_
3617879-1, ENGINE KIT_x000D_
693129, PLUMBING INSTL_x000D_
976021-1, PLUMBING AND ELECTRICAL INSTALLATION_x000D_
380565-1, ENGINE ASSY_x000D_
380825-1, ENGINE ASSY_x000D_
3602838-2, PLUMBING INSTL_x000D_
3602838-1, PLUMBING INSTL_x000D_
969235-1, PLUMBING INSTL_x000D_
380989-1, ENGINE ASSY_x000D_
3603865-1, PLUMBING INSTL_x000D_
3611633-1, PLUMBING AND ELECTRICAL ASSEMBLY_x000D_
3617879-3, ENGINE KIT SET_x000D_
3617879-2, ENGINE KIT SET</t>
  </si>
  <si>
    <t>130523-2, CONTROL ASSY_x000D_
130523-1, CONTROL ASSY</t>
  </si>
  <si>
    <t>8500202-920, KEYBOARD UNIT-CONTROL DISPLAY SUB-SYSTEM_x000D_
8500202-904, KEYBOARD UNIT-CONTROL DISPLAY SUB-SYSTEM_x000D_
8500202-903, KEYBOARD UNIT-CONTROL DISPLAY SUB-SYSTEM_x000D_
8500202-902, KEYBOARD UNIT-CONTROL DISPLAY SUB-SYSTEM_x000D_
8500202-901, KEYBOARD UNIT-CONTROL DISPLAY SUB-SYSTEM</t>
  </si>
  <si>
    <t>2684117, COIL ASSEMBLY SOLENOID</t>
  </si>
  <si>
    <t>2691461, SOLENOID AND VALVE ASSEMBLY_x000D_
2691457, SOLENOID AND VALVE ASSEMBLY</t>
  </si>
  <si>
    <t>2615631-2, INACTIVE WHEEL,LANDING GEAR,MAIN(NON BRAKED)_x000D_
2615601-1, WHEEL,LANDING GEAR,MAIN_x000D_
2615101-2Q, INACTIVE WHEEL,LANDING GEAR,MAIN_x000D_
2616571-1, INACTIVE WHEEL,LANDING GEAR,MAIN(NON-BRAKED SYMMETRIC)_x000D_
AX-36495, INACTIVE WHEEL,LANDING GEAR,MAIN_x000D_
AX-36451, INACTIVE WHEEL,LANDING GEAR,MAIN_x000D_
2616571-2, WHEEL,LANDING GEAR,MAIN(NON-BRAKED SYMMETRIC)_x000D_
2616901-1, INACTIVE MAIN WHEEL ASSEMBLY_x000D_
2615101-2, INACTIVE WHEEL,LANDING GEAR,MAIN_x000D_
2617061-1Q, ASSEMBLY,WHEEL (TEST EQUIPMENT)_x000D_
2617061-1, INACTIVE - WHEEL,LANDING GEAR,MAIN (NON-BRAKING)_x000D_
2616571-1Q, WHEEL ASSY,TEST EQUIPMENT_x000D_
2615146, KIT,TIRE INSTALLATION_x000D_
2616011-1, WHEEL,LANDING GEAR,MAIN_x000D_
2615101-3, WHEEL,LANDING GEAR,MAIN</t>
  </si>
  <si>
    <t>926291-9, REFRIGERATION UNIT ASSY, AIRCRAFT_x000D_
926291-8, REFRIGERATION UNIT ASSY, AIRCRAFT_x000D_
926291-7, REFRIGERATION UNIT ASSY, AIRCRAFT_x000D_
926291-6, REFRIGERATION UNIT ASSY, AIRCRAFT_x000D_
926291-5, REFRIGERATION UNIT ASSY, AIRCRAFT_x000D_
926291-4, REFRIGERATION UNIT ASSY, AIRCRAFT_x000D_
926291-3, REFRIGERATION UNIT ASSY, AIRCRAFT_x000D_
926291-2, REFRIGERATION UNIT ASSY, AIRCRAFT_x000D_
926291-15, REFRIGERATION UNIT ASSY, AIRCRAFT_x000D_
926291-14, REFRIGERATION UNIT ASSY, AIRCRAFT_x000D_
926291-13, REFRIGERATION UNIT ASSY, AIRCRAFT_x000D_
926291-12, REFRIGERATION UNIT ASSY, AIRCRAFT_x000D_
926291-11, REFRIGERATION UNIT ASSY, AIRCRAFT_x000D_
926291-10, REFRIGERATION UNIT ASSY, AIRCRAFT_x000D_
926291-1, REFRIGERATION UNIT ASSY, AIRCRAFT_x000D_
2214591-3, REFRIGERATION UNIT ASSY, AIRCRAFT_x000D_
2214591-2, REFRIGERATION UNIT ASSY, AIRCRAFT_x000D_
2214591-1, REFRIGERATION UNIT ASSY, AIRCRAFT</t>
  </si>
  <si>
    <t>2214581-1, HEAT EXCHANGER ASSY, PRIMARY_x000D_
926291-9, REFRIGERATION UNIT ASSY, AIRCRAFT_x000D_
926291-8, REFRIGERATION UNIT ASSY, AIRCRAFT_x000D_
926291-7, REFRIGERATION UNIT ASSY, AIRCRAFT_x000D_
926291-6, REFRIGERATION UNIT ASSY, AIRCRAFT_x000D_
926291-5, REFRIGERATION UNIT ASSY, AIRCRAFT_x000D_
926291-4, REFRIGERATION UNIT ASSY, AIRCRAFT_x000D_
926291-3, REFRIGERATION UNIT ASSY, AIRCRAFT_x000D_
926291-2, REFRIGERATION UNIT ASSY, AIRCRAFT_x000D_
926291-15, REFRIGERATION UNIT ASSY, AIRCRAFT_x000D_
926291-14, REFRIGERATION UNIT ASSY, AIRCRAFT_x000D_
926291-13, REFRIGERATION UNIT ASSY, AIRCRAFT_x000D_
926291-12, REFRIGERATION UNIT ASSY, AIRCRAFT_x000D_
926291-11, REFRIGERATION UNIT ASSY, AIRCRAFT_x000D_
926291-10, REFRIGERATION UNIT ASSY, AIRCRAFT_x000D_
926291-1, REFRIGERATION UNIT ASSY, AIRCRAFT_x000D_
2214591-3, REFRIGERATION UNIT ASSY, AIRCRAFT_x000D_
2214591-3, REFRIGERATION UNIT ASSY, AIRCRAFT_x000D_
2214591-2, REFRIGERATION UNIT ASSY, AIRCRAFT_x000D_
2214591-2, REFRIGERATION UNIT ASSY, AIRCRAFT_x000D_
2214591-1, REFRIGERATION UNIT ASSY, AIRCRAFT_x000D_
2214591-1, REFRIGERATION UNIT ASSY, AIRCRAFT_x000D_
2202181-2, EXCHANGER ASSY, HEAT, PRIMARY, AIRCRAFT_x000D_
2202181-1, EXCHANGER ASSY, HEAT,PRIMARY, AIRCRAFT</t>
  </si>
  <si>
    <t>10157789-103, ANTENNA ASSEMBLY_x000D_
10157789-102, ANTENNA ASSEMBLY_x000D_
10157789-101, ANTENNA ASSEMBLY_x000D_
10106757-101, ANTENNA SUBASSY_x000D_
10106753-101, ANTENNA SUBASSY._x000D_
10065470-112, ANTENNA ASSEMBLY_x000D_
10065470-111, ANTENNA ASSEMBLY_x000D_
10065470-110, ANTENNA ASSEMBLY_x000D_
10150593-101, ANTENNA ASSEMBLY_x000D_
10150587-101, ANTENNA ASSEMBLY_x000D_
10065470-104, ANTENNA ASSEMBLY</t>
  </si>
  <si>
    <t>10125875-101, BASE AND CONN ASSY_x000D_
10125875-102, BASE AND CONN ASSY_x000D_
10151715-101, BASE AND CONNECTOR ASSEMBLY_x000D_
10073084-107, BASE AND CONNECTOR ASSEMBLY_x000D_
10133677-101, BASE AND CONN ASSY_x000D_
10077296-101, BASE AND CONN ASSY_x000D_
10073084-106, BASE AND CONNECTOR ASSEMBLY_x000D_
10073084-105, BASE AND CONNECTOR ASSEMBLY_x000D_
10073084-104, BASE AND CONNECTOR ASSEMBLY_x000D_
10073084-102, BASE AND CONNECTOR ASSEMBLY_x000D_
10077296-102, BASE AND CONN ASSY_x000D_
10073084-103, BASE AND CONNECTOR ASSEMBLY_x000D_
10077296-103, BASE AND CONN ASSY</t>
  </si>
  <si>
    <t>68007173-101, RECEIVER-TRANSMITTER ASSEMBLY</t>
  </si>
  <si>
    <t>63396755-2, VALVE ASSEMBLY, ELECTRONIC FLOW CONTROL, 3.50 INCH DIA._x000D_
63396821-1, VALVE ASSEMBLY, ELECTRONIC FLOW CONTROL, 3.50 INCH DIA._x000D_
63396755-1, VALVE ASSEMBLY, ELECTRONIC FLOW CONTROL, 3.50 INCH DIA.</t>
  </si>
  <si>
    <t>3120110-302, MODULE HP TURB_x000D_
3120110-301, MODULE HP TURB_x000D_
3120110-1, MODULE HP TURB_x000D_
70100106-1, TURBINE GROUP ASSEMBLY_x000D_
3104001-9, TURBINE GROUP ASSEMBLY_x000D_
3104001-8, GROUP ASSY TURB_x000D_
3104001-7, TURBINE GROUP ASSEMBLY_x000D_
3104001-6, GROUP ASSY TURB_x000D_
3104001-5, TURBINE GROUP ASSEMBLY_x000D_
3104001-4, TURBINE GROUP ASSEMBLY_x000D_
3104001-3, TURBINE GROUP ASSEMBLY_x000D_
3104001-2, GROUP ASSY TURB_x000D_
3104001-1, GROUP ASSY TURB_x000D_
3553510-3, DUMMY PART_x000D_
3553510-2, DUMMY PART</t>
  </si>
  <si>
    <t>4-103-000-38, GAS PRODUCER MODULE_x000D_
4-104-000-02, GAS PRODUCER MODULE_x000D_
4-104-000-01, GAS PRODUCER MODULE_x000D_
4-104-000-03, GAS PRODUCER MODULE</t>
  </si>
  <si>
    <t>540-1511, VLV,PNEU RELAY (GA)_x000D_
540-0539, VALVE, G.A. FOR 07P95-4_x000D_
540-1517-1, VALVE ASSY_x000D_
540-1517, VALVE,PNEU RELAY G.A.</t>
  </si>
  <si>
    <t>103881-3, VALVE ASSEMBLY, OUTFLOW_x000D_
103881-1, VALVE ASSEMBLY, OUTFLOW</t>
  </si>
  <si>
    <t>2523125, DIAPHRAGM ASSEMBLY GAS PRODUCER RESET_x000D_
352911-ISS1, INACTIVE 100% REPLACEMENT_x000D_
352935-ISS1, PARTS KIT MODIFICATION_x000D_
2526972, DIAPHRAGM ASSEMBLY_x000D_
351108-ISS1, KIT OVERHAUL/CONVENIENCE_x000D_
351107-ISS1, KIT OVERHAUL/CONVENIENCE_x000D_
351106-ISS2, OVERHAUL OVERHAUL/CONVENIENCE_x000D_
351106-ISS1, OVERHAUL OVERHAUL/CONVENIENCE_x000D_
351105-ISS1, OVERHAUL CONVENIENCE KIT</t>
  </si>
  <si>
    <t>82011582-001, BODY AND VALVE ASSEMBLY,MAIN_x000D_
2691398, BODY AND VALVE ASSY,MAIN</t>
  </si>
  <si>
    <t>3105780-9, PUMP ASSEMBLY FUEL TURBOPROP ENGINE_x000D_
3105780-8, PUMP FUEL TURBOPROP_x000D_
3105780-7, PUMP FUEL TURBOPROP_x000D_
3105780-6, PUMP ASSY FUEL_x000D_
3108284-001-001, DUMMY PART_x000D_
3108284-001, PUMP FUEL TURBOPROP_x000D_
3108284-2, PUMP ASSEMBLY FUEL TURBOPROP ENGINE</t>
  </si>
  <si>
    <t>3291680-1, VALVE ASSEMBLY,_x000D_
3291680-3, VALVE ASSY BLEED AIR_x000D_
3291680-2, VALVE ASSEMBLY,</t>
  </si>
  <si>
    <t>3800505-2, ENGINE ASSEMBLY GAS TURBINE_x000D_
3800505-1, ENGINE ASSEMBLY GAS TURBINE</t>
  </si>
  <si>
    <t>4166019-4, STARTER ASSEMBLY ENGINE_x000D_
4166019-3, STARTER ASSEMBLY ENGINE_x000D_
4166019-2, STARTER ASSEMBLY ENGINE_x000D_
4166019-1, STARTER ASSEMBLY ENGINE HYDRAULIC_x000D_
4111025-1, DUMMY PART_x000D_
4101051-1, DUMMY PART_x000D_
4101049-1, DUMMY PART</t>
  </si>
  <si>
    <t>67600021-2, ACTUATOR ASSEMBLY, LINEAR_x000D_
67600021-1, ASSEMBLY, ACTUATOR, LINEAR_x000D_
67600021-3, ACTUATOR ASSEMBLY, LINEAR</t>
  </si>
  <si>
    <t>3182669-11, ACTUATOR ASSEMBLY, PISTON DIAPHRAGM, SMALL STANDARD</t>
  </si>
  <si>
    <t>2566611, FIXTURE END_x000D_
2567696, FIXTURE,CALIBRATION_x000D_
2567582, FIXTURE,CALIBRATION_x000D_
2566728, FIXTURE END (F-414)_x000D_
2567589, FIXTURE,CALIBRATION_x000D_
2567554, FIXTURE,CALIBRATION_x000D_
2567553, FIXTURE,CALIBRATION</t>
  </si>
  <si>
    <t>069-01033-9900, KX 165A COM BOM_x000D_
069-01032-9900, KX 155A COMMON BOM</t>
  </si>
  <si>
    <t>62000895-1001, PRINTED BOARD ASSEMBLY - MULTI MODE RADIO PROCESSOR_x000D_
89400004-038, KI 300 I/O BOARD-PRINTED BOARD ASSEMBLY_x000D_
7024377-1905, PRINTED BOARD ASSEMBLY - VIDEO MODULE_x000D_
PBU-90404046, ASPIRE 400 MULTI PROCESSOR CONTROL CARD UNCOATED_x000D_
221365-101, ASPIRE 400,HPA,BACKPLANE</t>
  </si>
  <si>
    <t>69000997-002, PBA, PROCESSOR_x000D_
69000997-E01, PBA, PROCESSOR CARD_x000D_
69000997-001, PBA, PROCESSOR_x000D_
69000997-003, PBA, PROCESSOR_x000D_
PBU-90404046, ASPIRE 400 MULTI PROCESSOR CONTROL CARD UNCOATED</t>
  </si>
  <si>
    <t>90002425-SAT, SAT BOM_x000D_
PBU-90404046, ASPIRE 400 MULTI PROCESSOR CONTROL CARD UNCOATED</t>
  </si>
  <si>
    <t>PBU-90404046  ,  ASPIRE 400 MULTI PROCESSOR CONTROL CARD UNCOATED</t>
  </si>
  <si>
    <t>60004357-1003, PRINTED BOARD ASSEMBLY - PROCESSOR (AGM)  AW/PS CRITICAL_x000D_
T60950082-1001, PRINTED BOARD ASSEMBLY - SCREENING (PCH)_x000D_
60000773-1002, PRINTED BOARD ASSEMBLY - MEZZANINE (CPU/GPU)_x000D_
60000773-1001, PRINTED BOARD ASSEMBLY -MEZZANINE (CPU/GPU)_x000D_
60000767-1001, PRINTED BOARD ASSEMBLY-MEZZANINE CPU-GPU_x000D_
52000834-3002, CIRCUIT CARD ASSEMBLY_x000D_
60000767-1002, PRINTED BOARD ASSEMBLY - MEZZANINE (CPU/GPU)_x000D_
60004357-1013, PRINTED BOARD ASSEMBLY - PROCESSOR (AGM) AW/PS CRITICAL_x000D_
60004358-1002, PRINTED BOARD ASSEMBLY - GRAPHICS (AGM)_x000D_
60004357-1002, PRINTED BOARD ASSEMBLY - PROCESSOR (AGM)_x000D_
60004357-1001, PRINTED BOARD ASSEMBLY - PROCESSOR (AGM)_x000D_
52000834-1001, CIRCUIT CARD ASSEMBLY - PS MEZZANINE_x000D_
60000767-1004, PRINTED BOARD ASSEMBLY - MEZZANINE (CPU/GPU)_x000D_
52000834-3001, CIRCUIT CARD ASSEMBLY_x000D_
60004358-1012, PRINTED BOARD ASSEMBLY - GRAPHICS (AGM)_x000D_
60004358-1001, PRINTED BOARD ASSEMBLY - GRAPHICS(AGM)_x000D_
60000767-1003, PRINTED BOARD ASSEMBLY - MEZZANINE (CPU/GPU)_x000D_
PBU-90404046, ASPIRE 400 MULTI PROCESSOR CONTROL CARD UNCOATED</t>
  </si>
  <si>
    <t>60000773-1001, PRINTED BOARD ASSEMBLY -MEZZANINE (CPU/GPU)_x000D_
60004670-1004, PRINTED BOARD ASSEMBLY - SoC (TSC)_x000D_
60004670-1005, PRINTED BOARD ASSEMBLY - SOC (TSC)_x000D_
PBU-90401877, MODMAN CR PBA_x000D_
PBU-90405269, GXA MODMAN VARIANT 2 CONTROLLER ROUTER CARD ASSEMBLY UNCOATED UNTESTED_x000D_
PBU-90402786, A781-500 VP AND EE PBA UNCOATED_x000D_
PBU-90404046, ASPIRE 400 MULTI PROCESSOR CONTROL CARD UNCOATED</t>
  </si>
  <si>
    <t>51020517-001, PRINTED BOARD ASSEMBLY, CPTX CABIN PRESSURE TRANSDUCER_x000D_
V51020503-001, PRINTED BOARD ASSEMBLY, ENVIRONMENTAL CONTROL SYSTEM_x000D_
72327063-001, PRINTED BOARD ASSEMBLY_x000D_
69003952-001, PRINTED BOARD ASSEMBLY, RADAR POWER SUPPLY_x000D_
V51020501-001, PRINTED BOARD ASSEMBLY - PRIMARY AIR SUPPLY_x000D_
74376465-001, PROTOTYPE POWER SUPPLY COMMUNICATIONS INTERFACE (PSCI)_x000D_
72327019-002, PRINTED BOARD ASSEMBLY_x000D_
V51020517-001, PRINTED BOARD ASSEMBLY, CPTX CABIN PRESSURE TRANSDUCER_x000D_
89400004-008, KI 300 IO/POWER SUPPLY PRINTED BOARD ASSEMBLY_x000D_
D51020517-001, PRINTED BOARD ASSEMBLY - CPTX CABIN PRESSURE TRANSDUCER_x000D_
89400004-059, CIRCUIT CARD ASSEMBLY, PROCESSOR - KA 310_x000D_
72327019-001, PRINTED BOARD ASSEMBLY_x000D_
V51020504-001, PRINTED BOARD ASSEMBLY - POWER SUPPLY_x000D_
51020517-001, PRINTED BOARD ASSEMBLY, CPTX CABIN PRESSURE TRANSDUCER_x000D_
51020482-002, PRINTED BOARD ASSY, BACKUP, AIR SUPPLY CONTROLLER_x000D_
V51020503-001, PRINTED BOARD ASSEMBLY, ENVIRONMENTAL CONTROL SYSTEM_x000D_
R51020517-001, Printed Board Assembly, Cabin Pressure Transducer_x000D_
R51020501-001, Printed Board Assembly, Primary Air Supply Control_x000D_
51020501-001, PRINTED BOARD ASSEMBLY - PRIMARY AIR SUPPLY_x000D_
D51020299-002, PRINTED BOARD ASSY, PRIMARY, AIR SUPPLY CONTROLLER_x000D_
D51020299-001, PRINTED BOARD ASSY, PRIMARY, AIR SUPPLY CONTROLLER_x000D_
51020479-001, PRINTED BOARD ASSEMBLY - POWER SUPPLY_x000D_
51020482-001, PRINTED BOARD ASSY, BACKUP, AIR SUPPLY CONTROLLER_x000D_
51020265-002, PRINTED BOARD ASSEMBLY, PACK ZONE, PFTC_x000D_
51020479-001, PRINTED BOARD ASSEMBLY - POWER SUPPLY_x000D_
R51020535-001, PBA, NGS_x000D_
V51020501-001, PRINTED BOARD ASSEMBLY - PRIMARY AIR SUPPLY_x000D_
51020482-004, PRINTED BOARD ASSY, BACKUP, AIR SUPPLY CONTROLLER_x000D_
51020449-002, PRINTED BOARD ASSY, PRIMARY, AIR SUPPLY CONTROLLER_x000D_
51020416-001, Printed Board Assembly, Bleed Air Monitor (BAM)_x000D_
test_bob1, PRINTED BOARD ASSEMBLY - PRIMARY AIR SUPPLY_x000D_
PBU-90404870, JETWAVE MODMAN VAR 3 ONE AERO SERVER CARD ASSEMBLY COATED TESTED_x000D_
51020482-003, PRINTED BOARD ASSY, BACKUP, AIR SUPPLY CONTROLLER_x000D_
51020479-002, PRINTED BOARD ASSEMBLY - POWER SUPPLY_x000D_
51020504-001, Printed Board Assembly - Power Supply_x000D_
PBU-90402915, PB ASSEMBLY, GS1 PSU 2, UNCOATED_x000D_
51020479-003, PRINTED BOARD ASSEMBLY - POWER SUPPLY_x000D_
1023_e601564, PRINTED BOARD ASSEMBLY - POWER SUPPLY_x000D_
51020265-001, PRINTED BOARD ASSEMBLY, PACK ZONE, PFTC_x000D_
V51020517-001, PRINTED BOARD ASSEMBLY, CPTX CABIN PRESSURE TRANSDUCER_x000D_
D51020535-001, NGS Controller, PBA_x000D_
D51020517-001, PRINTED BOARD ASSEMBLY - CPTX CABIN PRESSURE TRANSDUCER_x000D_
220461-101, ASPIRE 400,HPA,PSU-MCU ASSY_x000D_
D51020503-001, Printed Board Assembly, Environmental Control System_x000D_
D51020501-001, Printed Board Assembly- Primary Air Supply Control_x000D_
D51020482-001, PRINTED BOARD ASSY, BACKUP, AIR SUPPLY CONTROLLER_x000D_
D51020481-001, PRINTED BOARD ASSEMBLY, PACK ZONE_x000D_
D51020449-001, PRINTED BOARD ASSEMBLY, PRIMARY, AIR SUPPLY CONTROLLER_x000D_
D51020447-001, Pack Zone Board, 737 PFTC_x000D_
D51020416-001, Printed Board Assembly, Bleed Air Monitor (BAM)_x000D_
D51020322-001, Power Supply, Circuit Card Assembly, B737 PFTC_x000D_
D51020314-001, PRINTED BOARD ASSY, BACKUP, AIR SUPPLY CONTROLLER_x000D_
51020503-001, PRINTED BOARD ASSEMBLY, ENVIRONMENTAL CONTROL SYSTEM_x000D_
123_E601564, PRINTED BOARD ASSEMBLY - POWER SUPPLY_x000D_
PBU-90404415, PRINTED BOARD ASSEMBLY AC POWER SUPPLY ASPIRE 400 UNCOATED UNTESTED_x000D_
H174711_CAMB_1, test_x000D_
51020265-007, PRINTED BOARD ASSEMBLY, PACK ZONE, PFTC_x000D_
51020449-003, PRINTED BOARD ASSY, PRIMARY, AIR SUPPLY CONTROLLER_x000D_
R51020496-001, PBA, CABIN PRESSURE TRANSDUCER_x000D_
D51020504-001, Printed Board Assembly - Power Supply_x000D_
D51020479-001, PRINTED BOARD ASSEMBLY, POWER SUPPLY_x000D_
PBU-90404046, ASPIRE 400 MULTI PROCESSOR CONTROL CARD UNCOATED_x000D_
51020265-004, PRINTED BOARD ASSEMBLY, PACK ZONE, PFTC_x000D_
PBU-90404876, PRINTED BOARD ASSEMBLY - JETWAVE MODMAN VARIANT 3, SECONDARY BACKPLANE CARD, UNCOATED, UNTESTED_x000D_
PBU-90404876, PRINTED BOARD ASSEMBLY - JETWAVE MODMAN VARIANT 3, SECONDARY BACKPLANE CARD, UNCOATED, UNTESTED_x000D_
51020479-005, PRINTED BOARD ASSEMBLY - POWER SUPPLY_x000D_
51020479-004, PRINTED BOARD ASSEMBLY - POWER SUPPLY_x000D_
PBU-90406983, PRINTED BOARD ASSEMBLY HPA AC PSC ASPIRE 400 UNCOATED UNTESTED_x000D_
51020265-003, PRINTED BOARD ASSEMBLY, PACK ZONE, PFTC_x000D_
51020479 -003, PRINTED BOARD ASSEMBLY - POWER SUPPLY_x000D_
51020449-001, PRINTED BOARD ASSY, PRIMARY, AIR SUPPLY CONTROLLER_x000D_
51020447-001, Pack Zone Board, 737 PFTC_x000D_
51020265-006, PRINTED BOARD ASSEMBLY, PACK ZONE, PFTC_x000D_
51020265-005, PRINTED BOARD ASSEMBLY, PACK ZONE, PFTC_x000D_
PBU-90404045, ASPIRE 400 ARINC BACKPLANE UNCOATED_x000D_
R51020416-001, Printed Board Assembly, Bleed Air Monitor (BAM)_x000D_
51020479-006, PRINTED BOARD ASSEMBLY - POWER SUPPLY_x000D_
221365-101, ASPIRE 400,HPA,BACKPLANE_x000D_
V51020504-001, PRINTED BOARD ASSEMBLY - POWER SUPPLY</t>
  </si>
  <si>
    <t>89400020-005, CIRCUIT CARD ASSEMBLY, PROCESSOR - KSD 100_x000D_
PBU-90404870, JETWAVE MODMAN VAR 3 ONE AERO SERVER CARD ASSEMBLY COATED TESTED_x000D_
PBU-90404046, ASPIRE 400 MULTI PROCESSOR CONTROL CARD UNCOATED_x000D_
PBU-90404045, ASPIRE 400 ARINC BACKPLANE UNCOATED_x000D_
221365-101, ASPIRE 400,HPA,BACKPLANE</t>
  </si>
  <si>
    <t>PBU-90600207, DABC UNCOATED ASSEMBLY, ASPIRE 400_x000D_
PBU-90404599, DABC UNCOATED ASSEMBLY_x000D_
PBU-90600207, DABC UNCOATED ASSEMBLY, ASPIRE 400_x000D_
PBU-90600207, DABC UNCOATED ASSEMBLY, ASPIRE 400</t>
  </si>
  <si>
    <t>PBU-90404415, PRINTED BOARD ASSEMBLY AC POWER SUPPLY ASPIRE 400 UNCOATED UNTESTED</t>
  </si>
  <si>
    <t>89400019-016, CIRCUIT CARD ASSEMBLY, KC PROCESSOR - KFC 230_x000D_
PBU-90404046, ASPIRE 400 MULTI PROCESSOR CONTROL CARD UNCOATED</t>
  </si>
  <si>
    <t>PBU-90404046, ASPIRE 400 MULTI PROCESSOR CONTROL CARD UNCOATED</t>
  </si>
  <si>
    <t>3244145, BELLOWS ASSY</t>
  </si>
  <si>
    <t>3073478-18, COMPRESSOR ASSY HP_x000D_
3073478-16, COMPRESSOR HP ASSY_x000D_
3061600-1, COMPRESSOR ASSEMBLY_x000D_
70060029-1, COMPRESSOR ASSEMBLY_x000D_
3060300-18, COMPRESSOR ASSEMBLY_x000D_
3060300-17, COMPRESSOR ASSEMBLY_x000D_
3075151-21, COMPRESSOR HP ASSY_x000D_
3075151-19, COMPRESSOR HP ASSY_x000D_
3075151-18, COMPRESSOR HP</t>
  </si>
  <si>
    <t>3060023-8, EXTERNAL ASSEMBLY, TURBOFAN_x000D_
3060023-31, EXTERNAL ASSEMBLY, TURBOFAN_x000D_
3060003-8, EXTERNAL ASSEMBLY, TURBOFAN_x000D_
3060023-33, EXTERNAL ASSEMBLY, TURBOFAN_x000D_
3060091-1, EXTERNAL ASSEMBLY, TURBOFAN_x000D_
3060091-1, EXTERNAL ASSEMBLY, TURBOFAN_x000D_
3060091-1, EXTERNAL ASSEMBLY, TURBOFAN_x000D_
MDL3060066-1, DUMMY PART_x000D_
3060023-19, EXTERNAL ASSEMBLY, TURBOFAN_x000D_
3060023-9, EXTERNAL ASSEMBLY TURBOFAN_x000D_
3060023-16, EXTERNAL ASSEMBLY TURBOFAN_x000D_
3060023-30, EXTERNAL ASSEMBLY, TURBOFAN_x000D_
3060023-34, EXTERNAL ASSEMBLY, TURBOFAN_x000D_
3060023-49, EXTERNAL ASSEMBLY, TURBOFAN_x000D_
3060023-22, EXTERNAL ASSEMBLY, TURBOFAN_x000D_
3060003-7, EXTERNAL ASSEMBLY, TURBOFAN_x000D_
3060023-18, EXTERNAL ASSEMBLY, TURBOFAN_x000D_
3060023-28, EXTERNAL ASSEMBLY, TURBOFAN_x000D_
3060023-44, EXTERNAL ASSEMBLY, TURBOFAN_x000D_
3060023-14, EXTERNAL ASSEMBLY TURBOFAN_x000D_
3060023-17, EXTERNAL ASSEMBLY, TURBOFAN_x000D_
3060023-37, EXTERNAL ASSEMBLY, TURBOFAN_x000D_
3060003-4, EXTERNAL ASSEMBLY, TURBOFAN_x000D_
3060023-23, EXTERNAL ASSEMBLY, TURBOFAN_x000D_
3060023-43, EXTERNAL ASSEMBLY, TURBOFAN_x000D_
3060023-39, EXTERNAL ASSEMBLY, TURBOFAN_x000D_
3060023-11, EXTERNAL ASSEMBLY, TURBOFAN_x000D_
3060003-6, EXTERNAL ASSEMBLY, TURBOFAN_x000D_
3060023-20, EXTERNAL ASSEMBLY, TURBOFAN_x000D_
3060003-5, EXTERNAL ASSEMBLY, TURBOFAN_x000D_
3060023-38, EXTERNAL ASSEMBLY, TURBOFAN_x000D_
3060023-10, EXTERNAL ASSEMBLY, TURBOFAN_x000D_
3060023-46, EXTERNAL ASSEMBLY, TURBOFAN_x000D_
70060135-1, EXTERNALS ASSEMBLY, TURBOFAN_x000D_
3060023-41, EXTERNAL ASSEMBLY, TURBOFAN_x000D_
3060003-11, EXTERNAL ASSEMBLY, TURBOFAN_x000D_
3060003-10, EXTERNAL ASSEMBLY, TURBOFAN_x000D_
3060023-35, EXTERNAL ASSEMBLY, TURBOFAN_x000D_
3060023-15, EXTERNAL ASSEMBLY TURBOFAN_x000D_
3060023-40, EXTERNAL ASSEMBLY, TURBOFAN_x000D_
3060023-36, EXTERNAL ASSEMBLY, TURBOFAN_x000D_
3060023-47, EXTERNAL ASSEMBLY, TURBOFAN_x000D_
3060023-32, EXTERNAL ASSEMBLY, TURBOFAN_x000D_
3060023-24, EXTERNAL ASSEMBLY, TURBOFAN_x000D_
70060047-1, EXTERNALS ASSEMBLY, TURBOFAN_x000D_
3060023-26, EXTERNAL ASSEMBLY, TURBOFAN_x000D_
3060023-6, EXTERNAL ASSEMBLY, TURBOFAN_x000D_
3060023-48, EXTERNAL ASSEMBLY, TURBOFAN_x000D_
3060023-21, EXTERNAL ASSEMBLY, TURBOFAN_x000D_
3060023-13, EXTERNAL ASSEMBLY, TURBOFAN_x000D_
3060023-25, EXTERNAL ASSEMBLY, TURBOFAN_x000D_
3060023-29, EXTERNAL ASSEMBLY, TURBOFAN_x000D_
3060023-45, EXTERNAL ASSEMBLY, TURBOFAN_x000D_
3060023-27, EXTERNAL ASSEMBLY, TURBOFAN_x000D_
3060023-42, EXTERNAL ASSEMBLY, TURBOFAN_x000D_
3060023-12, EXTERNAL ASSEMBLY TURBOFAN_x000D_
3060003-9, EXTERNAL ASSEMBLY, TURBOFAN</t>
  </si>
  <si>
    <t>2691266, LEVER ASSEMBLY,POWER_x000D_
82010886-001, LEVER ASSEMBLY,POWER_x000D_
82010886-001, LEVER ASSEMBLY,POWER_x000D_
82010885-001, LEVER ASSEMBLY,POWER_x000D_
82010885-001, LEVER ASSEMBLY,POWER_x000D_
82010884-001, LEVER ASSEMBLY,POWER_x000D_
82010884-001, LEVER ASSEMBLY,POWER_x000D_
82010869-001, LEVER ASSEMBLY,POWER_x000D_
82010868-001, LEVER ASSEMBLY,POWER_x000D_
2691329, LEVER ASSEMBLY,POWER_x000D_
2691329, LEVER ASSEMBLY,POWER_x000D_
2691328, LEVER ASSY,POWER_x000D_
2691328, LEVER ASSY,POWER_x000D_
2691323, LEVER ASSEMBLY,POWER_x000D_
2691323, LEVER ASSEMBLY,POWER_x000D_
2691320, LEVER ASSEMBLY,POWER</t>
  </si>
  <si>
    <t>3060023-31, EXTERNAL ASSEMBLY, TURBOFAN_x000D_
3060003-8, EXTERNAL ASSEMBLY, TURBOFAN_x000D_
3060023-33, EXTERNAL ASSEMBLY, TURBOFAN_x000D_
3060091-1, EXTERNAL ASSEMBLY, TURBOFAN_x000D_
MDL3060066-1, DUMMY PART_x000D_
3060023-19, EXTERNAL ASSEMBLY, TURBOFAN_x000D_
3060023-30, EXTERNAL ASSEMBLY, TURBOFAN_x000D_
3060023-34, EXTERNAL ASSEMBLY, TURBOFAN_x000D_
3060023-49, EXTERNAL ASSEMBLY, TURBOFAN_x000D_
3060023-22, EXTERNAL ASSEMBLY, TURBOFAN_x000D_
3060003-7, EXTERNAL ASSEMBLY, TURBOFAN_x000D_
3060023-28, EXTERNAL ASSEMBLY, TURBOFAN_x000D_
3060023-44, EXTERNAL ASSEMBLY, TURBOFAN_x000D_
3060023-14, EXTERNAL ASSEMBLY TURBOFAN_x000D_
3060023-37, EXTERNAL ASSEMBLY, TURBOFAN_x000D_
3060023-43, EXTERNAL ASSEMBLY, TURBOFAN_x000D_
3060023-39, EXTERNAL ASSEMBLY, TURBOFAN_x000D_
3060003-6, EXTERNAL ASSEMBLY, TURBOFAN_x000D_
3060023-20, EXTERNAL ASSEMBLY, TURBOFAN_x000D_
3060003-5, EXTERNAL ASSEMBLY, TURBOFAN_x000D_
3060023-38, EXTERNAL ASSEMBLY, TURBOFAN_x000D_
3060023-10, EXTERNAL ASSEMBLY, TURBOFAN_x000D_
3060023-46, EXTERNAL ASSEMBLY, TURBOFAN_x000D_
70060135-1, EXTERNALS ASSEMBLY, TURBOFAN_x000D_
3060023-41, EXTERNAL ASSEMBLY, TURBOFAN_x000D_
3060003-11, EXTERNAL ASSEMBLY, TURBOFAN_x000D_
3060003-10, EXTERNAL ASSEMBLY, TURBOFAN_x000D_
3060023-35, EXTERNAL ASSEMBLY, TURBOFAN_x000D_
3060023-15, EXTERNAL ASSEMBLY TURBOFAN_x000D_
3060023-40, EXTERNAL ASSEMBLY, TURBOFAN_x000D_
3060023-36, EXTERNAL ASSEMBLY, TURBOFAN_x000D_
3060023-47, EXTERNAL ASSEMBLY, TURBOFAN_x000D_
3060023-32, EXTERNAL ASSEMBLY, TURBOFAN_x000D_
3060023-24, EXTERNAL ASSEMBLY, TURBOFAN_x000D_
70060047-1, EXTERNALS ASSEMBLY, TURBOFAN_x000D_
3060023-26, EXTERNAL ASSEMBLY, TURBOFAN_x000D_
3060023-48, EXTERNAL ASSEMBLY, TURBOFAN_x000D_
3098010-1, DUMMY PART_x000D_
3060023-21, EXTERNAL ASSEMBLY, TURBOFAN_x000D_
3060023-25, EXTERNAL ASSEMBLY, TURBOFAN_x000D_
3060023-29, EXTERNAL ASSEMBLY, TURBOFAN_x000D_
3060023-45, EXTERNAL ASSEMBLY, TURBOFAN_x000D_
3060023-42, EXTERNAL ASSEMBLY, TURBOFAN_x000D_
3098000-1, ENGINE ASSY AND INSTL_x000D_
3060023-12, EXTERNAL ASSEMBLY TURBOFAN_x000D_
3060003-9, EXTERNAL ASSEMBLY, TURBOFAN</t>
  </si>
  <si>
    <t>160513-3, VALVE ASSY_x000D_
160513-2, VALVE ASSY_x000D_
160513-1, VALVE ASSY</t>
  </si>
  <si>
    <t>3060023-8, EXTERNAL ASSEMBLY, TURBOFAN_x000D_
3060023-31, EXTERNAL ASSEMBLY, TURBOFAN_x000D_
3060003-8, EXTERNAL ASSEMBLY, TURBOFAN_x000D_
3060023-33, EXTERNAL ASSEMBLY, TURBOFAN_x000D_
3060091-1, EXTERNAL ASSEMBLY, TURBOFAN_x000D_
MDL3060066-1, DUMMY PART_x000D_
3060023-19, EXTERNAL ASSEMBLY, TURBOFAN_x000D_
3060023-9, EXTERNAL ASSEMBLY TURBOFAN_x000D_
3060023-16, EXTERNAL ASSEMBLY TURBOFAN_x000D_
3060023-30, EXTERNAL ASSEMBLY, TURBOFAN_x000D_
3060023-34, EXTERNAL ASSEMBLY, TURBOFAN_x000D_
3060003-3, EXTERNAL ASSEMBLY, TURBOFAN_x000D_
3060023-49, EXTERNAL ASSEMBLY, TURBOFAN_x000D_
3060023-22, EXTERNAL ASSEMBLY, TURBOFAN_x000D_
3060003-7, EXTERNAL ASSEMBLY, TURBOFAN_x000D_
3060023-18, EXTERNAL ASSEMBLY, TURBOFAN_x000D_
3060023-28, EXTERNAL ASSEMBLY, TURBOFAN_x000D_
3060023-44, EXTERNAL ASSEMBLY, TURBOFAN_x000D_
3060023-14, EXTERNAL ASSEMBLY TURBOFAN_x000D_
3060023-17, EXTERNAL ASSEMBLY, TURBOFAN_x000D_
3060023-37, EXTERNAL ASSEMBLY, TURBOFAN_x000D_
3060003-4, EXTERNAL ASSEMBLY, TURBOFAN_x000D_
3060023-23, EXTERNAL ASSEMBLY, TURBOFAN_x000D_
3060023-43, EXTERNAL ASSEMBLY, TURBOFAN_x000D_
3060023-39, EXTERNAL ASSEMBLY, TURBOFAN_x000D_
3060023-11, EXTERNAL ASSEMBLY, TURBOFAN_x000D_
3060003-6, EXTERNAL ASSEMBLY, TURBOFAN_x000D_
3060023-20, EXTERNAL ASSEMBLY, TURBOFAN_x000D_
3060003-5, EXTERNAL ASSEMBLY, TURBOFAN_x000D_
3060023-38, EXTERNAL ASSEMBLY, TURBOFAN_x000D_
3060003-2, EXTERNAL ASSEMBLY, TURBOFAN_x000D_
3060023-10, EXTERNAL ASSEMBLY, TURBOFAN_x000D_
3060023-46, EXTERNAL ASSEMBLY, TURBOFAN_x000D_
70060135-1, EXTERNALS ASSEMBLY, TURBOFAN_x000D_
3060023-41, EXTERNAL ASSEMBLY, TURBOFAN_x000D_
3060003-11, EXTERNAL ASSEMBLY, TURBOFAN_x000D_
3060003-10, EXTERNAL ASSEMBLY, TURBOFAN_x000D_
3060023-35, EXTERNAL ASSEMBLY, TURBOFAN_x000D_
3060023-15, EXTERNAL ASSEMBLY TURBOFAN_x000D_
3060023-40, EXTERNAL ASSEMBLY, TURBOFAN_x000D_
3060023-36, EXTERNAL ASSEMBLY, TURBOFAN_x000D_
3060023-47, EXTERNAL ASSEMBLY, TURBOFAN_x000D_
3060023-32, EXTERNAL ASSEMBLY, TURBOFAN_x000D_
3060023-24, EXTERNAL ASSEMBLY, TURBOFAN_x000D_
70060047-1, EXTERNALS ASSEMBLY, TURBOFAN_x000D_
3060023-26, EXTERNAL ASSEMBLY, TURBOFAN_x000D_
3060023-6, EXTERNAL ASSEMBLY, TURBOFAN_x000D_
3060023-48, EXTERNAL ASSEMBLY, TURBOFAN_x000D_
3060023-7, EXTERNAL ASSEMBLY, TURBOFAN_x000D_
3060023-21, EXTERNAL ASSEMBLY, TURBOFAN_x000D_
3060023-13, EXTERNAL ASSEMBLY, TURBOFAN_x000D_
3060023-25, EXTERNAL ASSEMBLY, TURBOFAN_x000D_
3060023-29, EXTERNAL ASSEMBLY, TURBOFAN_x000D_
3060023-45, EXTERNAL ASSEMBLY, TURBOFAN_x000D_
3060023-27, EXTERNAL ASSEMBLY, TURBOFAN_x000D_
3060023-42, EXTERNAL ASSEMBLY, TURBOFAN_x000D_
3060023-12, EXTERNAL ASSEMBLY TURBOFAN_x000D_
3060023-5, EXTERNAL ASEEMBLY, TURBOFAN_x000D_
3060023-4, EXTERNAL ASSEMBLY TURBOFAN_x000D_
3060003-9, EXTERNAL ASSEMBLY, TURBOFAN</t>
  </si>
  <si>
    <t>MDL3060066-1, DUMMY PART_x000D_
3060092-4, POWER SECTION ASSY._x000D_
3060002-13, POWER SECTION ASSY_x000D_
3060092-3, POWER SECTION ASSY_x000D_
3060092-2, POWER SECTION ASSY_x000D_
3060092-1, POWER SECTION ASSY_x000D_
3060002-9, POWER SECTION ASSY_x000D_
3060002-8, POWER SECTION ASSY_x000D_
3060002-7, POWER SECTION ASSY_x000D_
3060002-6, POWER SECTION ASSY_x000D_
3060002-5, POWER SECTION ASSY_x000D_
3060002-4, POWER SECTION ASSY_x000D_
3060002-3, POWER SECTION ASSY_x000D_
3060002-2, POWER SECTION ASSY_x000D_
3060002-12, POWER SECTION ASSY_x000D_
3060002-11, POWER SECTION ASSY_x000D_
3060002-10, POWER SECTION ASSY_x000D_
3060092-5, POWER SECTION ASSY_x000D_
3060002-1, POWER SECTION ASSY_x000D_
70060154-1, POWER SECTION ASSY_x000D_
3060022-9, POWER SECTION ASSY_x000D_
3060022-8, POWER SECTION ASSY_x000D_
3060022-7, POWER SECTION ASSY_x000D_
3060022-6, POWER SECTION ASSY_x000D_
3060022-5, POWER SECTION ASSY_x000D_
3060022-4, POWER SECTION ASSY_x000D_
3060022-3, POWER SECTION ASSY_x000D_
3060022-26, POWER SECTION ASSY_x000D_
3060022-25, POWER SECTION ASSY_x000D_
3060022-24, POWER SECTION ASSY_x000D_
3060022-23, POWER SECTION ASSY_x000D_
3060022-22, POWER SECTION ASSY_x000D_
3060022-21, POWER SECTION ASSY_x000D_
3060022-20, POWER SECTION ASSY_x000D_
3060022-19, POWER SECTION ASSY_x000D_
3060022-18, POWER SECTION ASSY_x000D_
3060022-17, POWER SECTION ASSY_x000D_
3060022-16, POWER SECTION ASSY_x000D_
3060022-15, POWER SECTION ASSY_x000D_
3060022-14, POWER SECTION ASSY_x000D_
3060022-13, POWER SECTION ASSY_x000D_
3060022-12, POWER SECTION ASSY_x000D_
3060022-11, POWER SECTION ASSY_x000D_
3060022-10, POWER SECTION ASSY_x000D_
3060092-6, POWER SECTION ASSY</t>
  </si>
  <si>
    <t>3800609-2, ENGINE ASSEMBLY GAS TURBINE_x000D_
3800455-7, ENGINE ASSEMBLY, GAS TURBINE - GTCP 331-350 (C)_x000D_
3800455-6, ENGINE ASSEMBLY, GAS TURBINE - GTCP 331-350 (C)_x000D_
3800455-5, ENGINE ASSEMBLY, GAS TURBINE - GTCP 331-350 (C)_x000D_
3800455-4, ENGINE ASSEMBLY, GAS TURBINE - GTCP 331-350 (C)_x000D_
3800455-3, ENGINE ASSEMBLY, GAS TURBINE - GTCP 331-350 (C)_x000D_
3800611-3, ENGINE ASSEMBLY GAS TURBINE_x000D_
3800455-9, ENGINE ASSEMBLY, GAS TURBINE - GTCP 331-350 (C)_x000D_
70721385-2, ENGINE ASSEMBLY GAS TURBINE 331-400C_x000D_
3800611-4, ENGINE ASSEMBLY GAS TURBINE_x000D_
3800611-2, ENG ASSY_x000D_
3800611-1, ENGINE GAS TURB_x000D_
3800609-001, ENGINE ASSEMBLY GAS TURBINE_x000D_
70721385-1, ENGINE ASSEMBLY GAS TURBINE 331-400C_x000D_
3800455-8, ENGINE ASSEMBLY, GAS TURBINE GTCP 331-350 (C)</t>
  </si>
  <si>
    <t>2780223-15, TURBINE ASSEMBLY, RAM AIR_x000D_
2780223-14, TURBINE ASSY</t>
  </si>
  <si>
    <t>63292071-3, VALVE ASSEMBLY, FAN AIR MODULATING_x000D_
63292071-2, VALVE ASSEMBLY, FAN AIR MODULATING</t>
  </si>
  <si>
    <t>90002609-101, JW2 WB FMA_x000D_
90002609-001, JW2 WB FMA_x000D_
90003173-001, CHINASAT FMA_x000D_
90000380-1, GXA FMA ASSEMBLY_x000D_
90000360-1, POSITIONER ASSEMBLY_x000D_
90000512-1, FMA WIDEBAND DEMO_x000D_
90000676-0001, ASSEMBLY, 2ND GEN AS-X ANTENNA_x000D_
90002609-001BL1, JW2 WB FMA_x000D_
90003075-001B1, JW2 WB FMA</t>
  </si>
  <si>
    <t>2687251, FUEL CONTROL ASSY AUXILIARY POWER UNIT_x000D_
82010375-002, FUEL CONTROL ASSY,AUXILIARY POWER UNIT_x000D_
519191, FUEL CONTROL ASSEMBLY,AUXILIARY POWER UNIT_x000D_
2688108, FUEL CONTROL ASSY AUXILIARY POWER UNIT_x000D_
2688107, FUEL CONTROL ASSY AUXILIARY POWER UNIT_x000D_
82011298-001, FUEL CONTROL ASSY,AUXILIARY POWER UNIT_x000D_
2685840, FUEL CONTROL ASSY AUXILIARY POWER UNIT_x000D_
519192, FUEL CONTROL ASSEMBLY,AUXILIARY POWER UNIT_x000D_
82010375-001, FUEL CONTROL ASSEMBLY,AUXILIARY POWER UNIT_x000D_
2686473, FUEL CONTROL ASSY AUXILIARY POWER UNIT_x000D_
2691550, FUEL CONTROL ASSY,AUXILIARY POWER UNIT_x000D_
82011412-001, FUEL CONTROL ASSY,AUXILIARY POWER UNIT_x000D_
82011411-001, FUEL CONTROL ASSY,AUXILIARY POWER UNIT_x000D_
2687858, FUEL CONTROL ASSY AUXILIARY POWER UNIT_x000D_
2688410, FUEL CONTROL ASSY AUXILIARY POWER UNIT_x000D_
2687859, FUEL CONTROL ASSY AUXILIARY POWER UNIT</t>
  </si>
  <si>
    <t>R63292145-1, FAN AIR MODULATING VALVE_x000D_
3291787-1, VALVE ASSY MODULATING 2.00 INCH DIA_x000D_
109875-2, VALVE ASSEMBLY, JSF ITEM 120_x000D_
109875-1, VALVE ASSY, JSF ITEM 120_x000D_
3290745-9, VALVE ASSEMBLY FAN AIR MODULATING_x000D_
3290745-8, VALVE ASSEMBLY, FAN AIR MODULATING_x000D_
3290745-7, VALVE ASSEMBLY, FAN AIR MODULATING_x000D_
3290745-6, VALVE ASSEMBLY, FAN AIR MODULATING_x000D_
3290745-5, VALVE ASSEMBLY, FAN AIR MODULATING_x000D_
3290745-4, VALVE ASSEMBLY, FAN AIR MODULATING_x000D_
3290745-3, VALVE ASSEMBLY, FAN AIR MODULATING_x000D_
3290745-2, VALVE ASSEMBLY, FAN AIR MODULATING_x000D_
3290745-11, VALVE ASSEMBLY, FAN AIR MODULATING_x000D_
3290745-10, VALVE ASSEMBLY FAN AIR MODULATING_x000D_
3290745-1, VALVE ASSEMBLY, FAN AIR_x000D_
63216177-1, VALVE ASSEMBLY, VPRSOV, 3.00 INCH DIAMETER_x000D_
3205009-1, VALVE ASSEMBLY 3.5 IN. MODULATING_x000D_
3205003-2, VALVE ASSEMBLY, 3.5 IN. MODULATION_x000D_
3205003-1, VALVE ASSEMBLY, 3.5 IN. MODULATION_x000D_
R63292167-1, VALVE ASSEMBLY, FAN AIR MODULATING_x000D_
63292071-1, VALVE ASSEMBLY, FAN AIR MODULATING_x000D_
3205005-3, VALVE ASSEMBLY 3.5 IN. MODULATING_x000D_
3205005-2, VALVE ASSEMBLY 3.5 IN. MODULATING_x000D_
3205005-1, VALVE ASSEMBLY 3.5 IN. MODULATING_x000D_
109875-3, VALVE ASSEMBLY, JSF ITEM 120</t>
  </si>
  <si>
    <t>70041014-1, ACCESSORIES, PLUMBING AND ELECTRICAL_x000D_
70040861-1, INSTALLATION KIT, W5, EGT, AND OIL TUBES_x000D_
70040786-2_DELETE, ACCESORIES PLUMBING AND ELECTRICAL_x000D_
3030201-10, ACCESSORIES, PLUMBING AND ELECTRICAL ASSY AS907-1-1A_x000D_
3030205-1, ACCESSORIES, PLUMBING AND ELECTRICAL ASSY AS907-2-1G_x000D_
70040861-2, INSTALLATION KIT, W5, EGT, N10SSD, AND OIL TUBES_x000D_
70040786-1, ACCESSORIES, PLUMBING AND ELECTRICAL ASSY AS907-2-1A_x000D_
70040786-2, ACCESORIES, PLUMBING AND ELECTRICAL, AS907-2-1A</t>
  </si>
  <si>
    <t>3291184-4, VALVE ASSEMBLY,BLEED AIR_x000D_
3291184-3, VALVE ASSEMBLY, BLEED AIR_x000D_
3291680-1, VALVE ASSEMBLY,_x000D_
3291680-2, VALVE ASSEMBLY,_x000D_
3291390-4, VALVE ASSEMBLY, BLEED AIR, TRANSIENT_x000D_
3291390-3, VALVE ASSEMBLY, BLEED AIR, TRANSIENT</t>
  </si>
  <si>
    <t>3800609-2, ENGINE ASSEMBLY GAS TURBINE_x000D_
3616294-301, DUMMY PART_x000D_
3616294-1, DUMMY PART_x000D_
3800709-1, ENGINE ASSEMBLY GAS TURBINE_x000D_
70721385-2, ENGINE ASSEMBLY GAS TURBINE 331-400C_x000D_
3800709-2, ENGINE ASSEMBLY GAS TURBINE_x000D_
3800593-2, ENGINE ASSEMBLY GAS TURBINE_x000D_
3800703-1, ENGINE ASSEMBLY GAS TURBINE_x000D_
70722367-1, ENIGINE ASSEMBLY, GAS TURBINE_x000D_
70721612-1, ENGINE ASSEMBLY, GAS TURBINE_x000D_
3800609-001, ENGINE ASSEMBLY GAS TURBINE_x000D_
3800593-1, ENGINE ASSEMBLY GAS TURBINE_x000D_
70721385-1, ENGINE ASSEMBLY GAS TURBINE 331-400C_x000D_
70721101-2, ENGINE ASSEMBLY, GAS TURBINE_x000D_
70720726-1, ENGINE ASSY, GAS TURBINE</t>
  </si>
  <si>
    <t>3800703-1, ENGINE ASSEMBLY GAS TURBINE_x000D_
70720726-1, ENGINE ASSY, GAS TURBINE</t>
  </si>
  <si>
    <t>70041014-1, ACCESSORIES, PLUMBING AND ELECTRICAL_x000D_
70040786-2_DELETE, ACCESORIES PLUMBING AND ELECTRICAL_x000D_
3030201-10, ACCESSORIES, PLUMBING AND ELECTRICAL ASSY AS907-1-1A_x000D_
3030205-1, ACCESSORIES, PLUMBING AND ELECTRICAL ASSY AS907-2-1G_x000D_
70040786-1, ACCESSORIES, PLUMBING AND ELECTRICAL ASSY AS907-2-1A_x000D_
70040786-2, ACCESORIES, PLUMBING AND ELECTRICAL, AS907-2-1A</t>
  </si>
  <si>
    <t>3291186-7, VALVE ASSEMBLY, CLEARANCE, HIGH PRESSURE TURBINE_x000D_
3291186-6, VALVE ASSEMBLY, CLEARANCE, HIGH PRESSURE TURBINE_x000D_
3291682-1, VALVE ASSY</t>
  </si>
  <si>
    <t>2610533, WHEEL HALF,MACHINED INBOARD_x000D_
2616604, WHEEL HALF,INBOARD (MACHINED)_x000D_
2616603, WHEEL HALF,INBOARD (MACHINED)_x000D_
2612118, WHEEL HALF,MACHINED INBOARD</t>
  </si>
  <si>
    <t>540-0445-1, SOLENOID AND SWITCH ASSEMBL_x000D_
540-0560-1, SOLENOID AND SWITCH ASSY_x000D_
540-0560-2, SOLENOID AND SWITCH ASSY</t>
  </si>
  <si>
    <t>PL3108250-8  ,  ENGINE, AIRCRAFT TURBOPROP
3108140-2  ,  ENGINE AIRCRAFT TURBOPROP
3108250-3  ,  ENGINE AIRCRAFT TURBOPROP
3102475-5  ,  NOZZLE AND MANF ASSY
3102475-4  ,  NOZZLE AND MANF ASSY
3102475-3  ,  NOZZLE AND MANF ASSY
3102475-2  ,  NOZZLE AND MANF ASSY
3102475-1  ,  NOZZLE AND MANF ASSY
3103350-2  ,  TURBOPROP ENG
3103350-1  ,  TURBOPROP ENG
3103530-1  ,  TURBOPROP ENG
3102920-4  ,  ENGINE, AIRCRAFT, TURBOPROP
3102920-2  ,  ENGINE, AIRCRAFT, TURBOPROP
3103320-2  ,  TURBOPROP ENG
3103320-1  ,  TURBOPROP ENG
70100520-1  ,  ENGINE, AIRCRAFT, TURBOPROP
3108250-4  ,  ENGINE AIRCRAFT TURBOPROP
3108240-1  ,  ENGINE, AIRCRAFT TURBOPROP
3108340-3  ,  ENGINE, AIRCRAFT, TURBOPROP
3102940-2  ,  TURBOPROP ENG
3108170-1  ,  ENGINE AIRCRAFT TURBOPROP
3103420-2  ,  TURBOPROP ENG ACFT
3103420-1  ,  TURBOPROP ENG ACFT
3108340-2  ,  ENGINE, AIRCRAFT, TURBOPROP
3108340-1  ,  ENGINE, AIRCRAFT, TURBOPROP
3108130-2  ,  TURBOPROP ENG
3108130-1  ,  TURBOPROP ENG
3108110-5  ,  TURBOPROP ENG
3108110-4  ,  TURBOPROP ENG
3108110-3  ,  TURBOPROP ENG
3108110-2  ,  TURBOPROP ENG
3108110-1  ,  TURBOPROP ENG
3103230-3  ,  TURBOPROP ENG
3103230-1  ,  TURBOPROP ENG
3103400-3  ,  ENGINE AIRCRAFT TURBOPROP
3103400-2  ,  ENGINE AIRCRAFT TURBOPROP
3103400-1  ,  ENGINE AIRCRAFT TURBOPROP
3108140-1  ,  ENGINE AIRCRAFT TURBOPROP
3102540-8  ,  TURBOPROP ENGINE
3102540-7  ,  TURBOPROP ENGINE
3102540-6  ,  TURBOPROP ENGINE
3102540-4  ,  TURBOPROP ENGINE
3102540-3  ,  TURBOPROP ENGINE
3102540-11  ,  TURBOPROP ENGINE
3102540-10  ,  TURBOPROP ENGINE
3103380-1  ,  TURBOPROP ENGINE
3103380-9  ,  TURBOPROP ENGINE
3103380-8  ,  TURBOPROP ENGINE
3103380-7  ,  TURBOPROP ENGINE
3103380-6  ,  TURBOPROP ENGINE
3103380-59  ,  TURBOPROP ENGINE
3103380-58  ,  TURBOPROP ENGINE
3103380-57  ,  TURBOPROP ENGINE
3103380-56  ,  TURBOPROP ENGINE
3103380-55  ,  TURBOPROP ENGINE
3103380-54  ,  TURBOPROP ENGINE
3103380-53  ,  TURBOPROP ENG
3103380-52  ,  TURBOPROP ENGINE
3103380-51  ,  TURBOPROP ENGINE
3103380-50  ,  TURBOPROP ENGINE
3103380-5  ,  TURBOPROP ENGINE
3103380-49  ,  TURBOPROP ENGINE
3103380-48  ,  TURBOPROP ENGINE
3108220-4  ,  ENGINE AIRCRAFT TURBOPROP
3103380-47  ,  TURBOPROP ENGINE
3103380-46  ,  TURBOPROP ENGINE
3103380-45  ,  TURBOPROP ENGINE
3103380-44  ,  TURBOPROP ENGINE
3103380-43  ,  TURBOPROP ENGINE
3103380-42  ,  TURBOPROP ENGINE
3103380-41  ,  TURBOPROP ENGINE
3103380-40  ,  TURBOPROP ENGINE
3103380-4  ,  TURBOPROP ENGINE
3103380-39  ,  TURBOPROP ENGINE
3103380-38  ,  TURBOPROP ENGINE
3103380-37  ,  TURBOPROP ENGINE
3103380-36  ,  TURBOPROP ENGINE
3103380-35  ,  TURBOPROP ENGINE
3103380-34  ,  TURBOPROP ENGINE
3103380-33  ,  TURBOPROP ENGINE
3108200-2  ,  TURBOPROP ENG
3108200-1  ,  TURBOPROP ENG
3103380-32  ,  TURBOPROP ENGINE
3103380-31  ,  TURBOPROP ENGINE
3103380-30  ,  TURBOPROP ENGINE
3103380-3  ,  TURBOPROP ENGINE
3103380-29  ,  TURBOPROP ENGINE
3103380-28  ,  TURBOPROP ENGINE
3103380-27  ,  TURBOPROP ENGINE
3103380-26  ,  TURBOPROP ENGINE
3103380-25  ,  TURBOPROP ENG
3103380-24  ,  TURBOPROP ENGINE
3103380-23  ,  TURBOPROP ENGINE
3103380-22  ,  TURBOPROP ENGINE
3103380-21  ,  TURBOPROP ENGINE
3103380-20  ,  TURBOPROP ENGINE
3103380-2  ,  TURBOPROP ENGINE
3103380-19  ,  TURBOPROP ENGINE
3103380-18  ,  TURBOPROP ENGINE
3103380-17  ,  TURBOPROP ENGINE
3103380-16  ,  TURBOPROP ENGINE
3103380-15  ,  TURBOPROP ENGINE
3103380-14  ,  TURBOPROP ENGINE
3103380-13  ,  TURBOPROP ENGINE
3103380-12  ,  TURBOPROP ENGINE
3103380-11  ,  TURBOPROP ENGINE
3103380-10  ,  TURBOPROP ENGINE
3108250-8  ,  ENGINE, AIRCRAFT TURBOPROP
3108250-7  ,  ENGINE, AIRCRAFT TURBOPROP
3108230-2  ,  TURBOPROP ENG
3108230-1  ,  TURBPROP ENG(AYERS)
3108220-3  ,  ENGINE
3108220-2  ,  ENGINE AIRCRAFT TURBOPROP
3108220-1  ,  ENGINE AIRCRAFT TURBOPROP
3108210-2  ,  TURBOPROP ENG
3108210-1  ,  TURBOPROP ENG
3108250-2  ,  ENGINE AIRCRAFT TURBOPROP
70100032-2  ,  TPE331-12 HAL KIT
70100040-1  ,  TPE331-10GP HAL KIT
70100032-3  ,  TPE331-12 HAL KIT
70100032-1  ,  TPE331-12JR-702TT HAL KIT
3102050-5  ,  ENGINE, AIRCRAFT, TURBOPROP
3102050-4  ,  ENGINE, AIRCRAFT, TURBOPROP
3108250-6  ,  ENGINE, AIRCRAFT TURBOPROP
3102170-9  ,  ENGINE AIRCRAFT TURBOPROP
3102170-8  ,  ENGINE AIRCRAFT TURBOPROP
3102170-7  ,  ENGINE AIRCRAFT TURBOPROP
3102170-6  ,  ENGINE AIRCRAFT TURBOPROP
3102170-5  ,  ENGINE AIRCRAFT TURBOPROP
3103770-5  ,  DUMMY PART
3103770-2  ,  ENG KIT
3103770-1  ,  ENGINE KIT
3108170-2  ,  ENGINE AIRCRAFT TURBOPROP
3108170-3  ,  ENGINE AIRCRAFT TURBOPROP
70100400-1  ,  TURBOPROP ENG
PL3102170-10  ,  DO NOT USE -ENGINE AIRCRAFT TURBOPROP
3108160-1  ,  TURBOPROP
3108150-2  ,  TURBOPROP ENG
3108150-1  ,  TURBOPROP ENG
3102600-9  ,  ENGINE A/C TURBOPROP
3102600-8  ,  ENGINE A/C TURBOPROP
3102600-7  ,  ENGINE A/C TURBOPROP
3102600-6  ,  ENGINE A/C TURBOPROP
3102600-5  ,  ENGINE A/C TURBOPROP
3102600-4  ,  TURBOPROP ENG
3102600-2  ,  ENGINE A/C TURBOPROP
3102600-12  ,  ENGINE A/C TURBOPROP
3102600-11  ,  ENGINE A/C TURBOPROP
3102600-10  ,  ENGINE A/C TURBOPROP
3108350-1  ,  ENGINE ASSEMBLY TURBOPROP
70100010-1  ,  ENGINE, AIRCRAFT TURBOPROP
3103870-9  ,  TURBOPROP ENGINE
3103870-8  ,  TURBOPROP ENGINE
3103870-7  ,  TURBOPROP ENGINE
3103870-6  ,  TURBOPROP ENGINE
3103870-5  ,  TURBOPROP ENGINE
3103870-4  ,  TURBOPROP ENGINE
3103870-3  ,  TURBOPROP ENGINE
3103870-2  ,  TURBOPROP ENGINE
3103870-12  ,  TURBOPROP ENGINE
3103870-11  ,  TURBOPROP ENGINE
3103870-10  ,  TURBOPROP ENGINE
3103870-1  ,  TURBOPROP ENGINE
3103700-9  ,  TURBOPROP ENG
3103700-8  ,  TURBOPROP ENG
3103700-7  ,  TURBOPROP ENG
3103700-6  ,  TURBOPROP ENG
3103700-5  ,  ENGINE AIRCRAFT
3103700-4  ,  TURBOPROP ENG
3103700-3  ,  TURBOPROP ENG
3103700-2  ,  TURBOPROP ENG
3103700-10  ,  TURBOPROP ENG
3103700-1  ,  TURBOPROP ENG
3103440-1  ,  TURBOPROP ENG
3102180-2  ,  ENGINE AIRCRAFT TURBOPROP
3102190-2  ,  TURBOPROP ENG
3103310-8  ,  TURBOPROP
3103310-7  ,  TURBOPROP
3103310-6  ,  TURBOPROP
3103310-5  ,  TURBOPROP
3103310-4  ,  TURBOPROP
3103310-3  ,  TURBOPROP
3103310-2  ,  TURBOPROP
3103310-1  ,  TURBOPROP
3108120-3  ,  TURBOPROP ENG
3108120-2  ,  TURBOPROP ENG
3108120-1  ,  TURBOPROP ENG
3108250-1  ,  ENGINE AIRCRAFT TURBOPROP
3108120-5  ,  TURBOPROP ENG
3108120-4  ,  TURBOPROP ENG
3108110-6  ,  TURBOPROP ENGINE
PL3108250-7  ,  ENGINE AIRCRAFT TURBOPROP
70100140-1  ,  ENGINE AIRCRAFT TURBOPROP
3108220-6  ,  ENGINE, AIRCRAFT TURBOPROP
3108220-5  ,  ENGINE, AIRCRAFT TURBOPROP
3108300-1  ,  ENGINE, AIRCRAFT, TURBOPROP
3108180-2  ,  ENGINE AIRCRAFT
3108180-1  ,  ENGINE AIRCRAFT
70100170-1  ,  ENGINE, AIRCRAFT, TURBOPROP
3102170-10  ,  ENGINE AIRCRAFT TURBOPROP
PL3102170-11  ,  ENGINE AIRCRAFT TURBOPROP
3108190-2  ,  ENGINE, AIRCRAFT TURBOPROP
3108190-1  ,  ENGINE, AIRCRAFT TURBOPROP
3102510-7  ,  TURBOPROP ENG
3102510-6  ,  TURBOPROP ENG
3102510-5  ,  TURBOPROP ENG
3108250-5  ,  ENGINE AIRCRAFT TURBOPROP
3108170-4  ,  ENGINE AIRCRAFT TURBOPROP</t>
  </si>
  <si>
    <t>3108340-3  ,  ENGINE, AIRCRAFT, TURBOPROP
3108340-2  ,  ENGINE, AIRCRAFT, TURBOPROP
3108340-1  ,  ENGINE, AIRCRAFT, TURBOPROP
3108220-3  ,  ENGINE
3108350-1  ,  ENGINE ASSEMBLY TURBOPROP
3108220-6  ,  ENGINE, AIRCRAFT TURBOPROP
3108220-5  ,  ENGINE, AIRCRAFT TURBOPROP</t>
  </si>
  <si>
    <t>3808000-10  ,  PLUMBING AND ELECTRICAL ASSEMBLY
3808000-9  ,  PLUMBING AND ELECTRICAL ASSEMBLY</t>
  </si>
  <si>
    <t>2215531-3  ,  EVAPORATOR UNIT ASSY
2215531-2  ,  EVAPORATOR UNIT ASSY
2215531-1  ,  EVAPORATOR UNIT ASSY
2215591-3  ,  EVAPORATOR ASSY
2215591-2  ,  EVAPORATOR ASSY
2215591-1  ,  EVAPORATOR UNIT
636372  ,  SCHEMSTIC DIAG
636490  ,  SCHEMATIC DIAG</t>
  </si>
  <si>
    <t>2215531-3  ,  EVAPORATOR UNIT ASSY
2215531-2  ,  EVAPORATOR UNIT ASSY
2215531-1  ,  EVAPORATOR UNIT ASSY
2215591-3  ,  EVAPORATOR ASSY
2215591-2  ,  EVAPORATOR ASSY
2215591-1  ,  EVAPORATOR UNIT</t>
  </si>
  <si>
    <t>34259950-WDP2-001, EMBEDDED GPS/INS WITH DUAL PROCESSOR_x000D_
34209800-RQ01-001, SNU RACK MT GCORE (SMART IE QUAL)_x000D_
34209950-R005-001, EMBEDDED GPS/INS(9.8 EGI)_x000D_
34209850-QN10-001, EMBEDDED GPS/INS (SMARTIE QUAL)_x000D_
34259950-WDP5-001, EMBEDDED GPS/INS WITH DUAL PROCESSOR_x000D_
34249950-RAH4-001, EMBEDDED GPS/INS/MMR (9.8 EGI)_x000D_
34249950-R006-960, EMBEDDED GPS/INS/GFE MMR (9.8 EGI) - FOR EGI CONTRACT ONLY_x000D_
34209850-QN20-001, EMBEDDED GPS/INS (SMARTIE QUAL)_x000D_
34209950-RN16-960, EMBEDDED GPS/INS (EGI + 429)-W GEM V 3.3_x000D_
34209200-R0H5-001, EMBED GPS/INS (C-5 AMP SAASM)_x000D_
34200750-M042-960, EMBEDDED GPS/INS-F15_x000D_
34209200-RC43-001, EMBED GPS/INS (9.8 EGI)_x000D_
34215359-001KU, C-5 AMP SAASM KIT UPGRADE_x000D_
34209950-R004-001, EMBEDDED GPS/INS(EGI + SAASM)_x000D_
34209950-RN13-001, EMBEDDED GPS/INS(9.8 EGI)_x000D_
34249950-RN15-960, EMBEDDED GPS/INS/MMR (9.8 EGI) - FOR EGI CONTRACT ONLY_x000D_
34249950-R005-960, EMBEDDED GPS/INS/MMR (9.8 EGI) - FOR EGI CONTRACT ONLY_x000D_
34209200-RJAE-001, EMBED GPS/INS (9.8 EGI)_x000D_
34200750-M041-960, EMBEDDED GPS/INS-F15_x000D_
74371840-WNA1-001, EMBEDDED GPS/INS WITH NEP/AJC (2X GYRO PROTOTYPE)_x000D_
34200750-M042Q-001, EMBEDDED GPS/INS-F15_x000D_
74371840-WQN2-001, EMBEDDED GPS/INS WITH NEP/AJC (2X GYRO QUAL)_x000D_
34209200-RJAD-001, EMBED GPS/INS_x000D_
34209950-RN14-960, EMBEDDED GPS/INS (EGI + 429)-FOR EGI CONTRACT ONLY_x000D_
34249950-RN14-960, EMBEDDED GPS/INS/MMR, (9,8 EGI)-FOR EGI CONTRACT ONLY_x000D_
34200750-M041-001, EMBEDDED GPS/INS-F15_x000D_
34209950-RN17-960, EMBEDDED GPS/INS (EGI +429) W GEM V 3.3_x000D_
34209950-RN15-960, EMBEDDED GPS/INS(9.8 EGI)_x000D_
34209950-R005-960, EMBEDDED GPS/INS(9.8 EGI)_x000D_
34209950-R004-960, EMBEDDED GPS/INS(AH-64 P3I SAASM)-FOR EGI CONTRACT ONLY_x000D_
34209950-RN12-001, EMBEDDED GPS/INS (C-2)_x000D_
34209200-R003-001, EMBED GPS/INS (9.8 EGI)_x000D_
34249950-R007-960, EMBEDDED GPS/INS/MMR (9.8 EGI) - FOR EGI CONTRACT ONLY_x000D_
34209800-R0D8-001, SNU RACK MT GCORE (B1B W/SMART IE/GEM V 3.3 SAASM)_x000D_
34259950-WDP4-001, EMBEDDED GPS/INS WITH DUAL PROCESSOR (2X GYRO QUAL)_x000D_
34200750-M042-001, EMBEDDED GPS/INS-F15_x000D_
34249950-R004-960, EMBEDDED GPS/INS/MMR (9.8 EGI)-FOR EGI CONTRACT ONLY_x000D_
34200750-M042T-001, EMBEDDED GPS/IN-F15 QUAL TEST</t>
  </si>
  <si>
    <t>HG9868D1-001, GUIDANCE SET, GMLRS_x000D_
HG9868E1-001, GUIDANCE SET, GMLRS_x000D_
34212081-010, HAWC2000 EMBEDDED GPS NAVIGATOR ASSY_x000D_
74376661-001, GPS ASSEMBLY</t>
  </si>
  <si>
    <t>34211880-002, MULTI-MODE RECEIVER ASSEMBLY</t>
  </si>
  <si>
    <t>2346H000-003, FILTER MANIFOLD, HYDRAULIC, SYSTEM 1 AND 2_x000D_
2346H000-001, FILTER MANIFOLD, HYDRAULIC, SYSTEM 1 AND 2_x000D_
2329H000-001, FILTER MANIFOLD, HYDRAULIC,_x000D_
2346H000-007, FILTER MANIFOLD, HYDRAULIC, SYSTEM 1 AND 2_x000D_
2346H000-006, FILTER MANIFOLD, HYDRAULIC, SYSTEM 1 AND 2_x000D_
2346H000, ASSEMBLY DRAWING_x000D_
2329H000-002, FILTER MANIFOLD,HYD, SYS 1AND2_x000D_
2346H000-005, FILTER MANIFOLD, HYDRAULIC, SYSTEM 1 AND 2_x000D_
2329H000-003, FILTER MANIFOLD, HYDRAULIC,_x000D_
2346H000-002, FILTER MANIFOLD, HYDRAULIC, SYSTEM 1 AND 2</t>
  </si>
  <si>
    <t>2690597, MOTOR ASSY,FUEL_x000D_
2690543, MOTOR ASSEMBLY.FUEL_x000D_
82010849-001, MOTOR ASSEMBLY,FUEL_x000D_
2690004, MOTOR ASSEMBLY,FUEL_x000D_
2689695, MOTOR ASSEMBLY FUELDRAULIC,3BSM_x000D_
2691486, MOTOR ASSEMBLY,FUEL_x000D_
2691413, MOTOR ASSEMBLY,FUEL_x000D_
2691685, MOTOR ASSEMBLY,FUEL_x000D_
2688419-XIII, MOTOR ASSY,FUELDRAULIC 3BSD</t>
  </si>
  <si>
    <t>3805042-4, GEARBOX ASSY_x000D_
3805042-6, GEARBOX ASSY_x000D_
3863414-1, GEARBOX ASSY_x000D_
3863440-1, GEARBOX ASSY_x000D_
3805042-3, GEARBOX ASSEMBLY_x000D_
3805042-2, GEARBOX ASSEMBLY_x000D_
3805042-1, GEARBOX ASSEMBLY_x000D_
3805042-5, GEARBOX ASSY</t>
  </si>
  <si>
    <t>3-160-000-08  ,  PIPING AND ACCESSORIES AGT 1500
3-200-100-01  ,  KIT,MODIFICATION,DRA
3-160-000-06  ,  PIPING AND ACCESSORIES
3-160-000-12  ,  PIPING AND ACCESSORIES AGT1500
3-160-000-11  ,  PIPING AND ACCESSORI</t>
  </si>
  <si>
    <t>12336783, PLATE ASSY_x000D_
2214391-1, ENVIR CONT ASSY</t>
  </si>
  <si>
    <t>3291141-3, VALVE ASSEMBLY, ISOLATION</t>
  </si>
  <si>
    <t>2780924-1-1, VALVE, BLEED-PAO</t>
  </si>
  <si>
    <t>51-0235-5  ,  LIGHT SUBASSY
51-0235-3  ,  LIGHT SUBASSY
51-0235-7  ,  LIGHT SUBASSY
51-0235-1  ,  LIGHT SUBASSY</t>
  </si>
  <si>
    <t>2210181-9, COMPRESSOR ASSY, SHAFT DRIVEN_x000D_
2210181-8, COMPRESSOR ASSY, SHAFT DRIVEN_x000D_
2210181-7, COMPRESSOR ASSEMBLY_x000D_
2210181-6, COMPRESSOR ASSY_x000D_
2210181-5, COMPRESSOR ASSY_x000D_
2210181-4, COMPRESSOR ASSY_x000D_
2210181-3, COMPRESSOR ASSY_x000D_
2210181-1, COMPRESSOR ASSY_x000D_
2210181-10, COMPRESSOR ASSY, SHAFT DRIVEN</t>
  </si>
  <si>
    <t>30B95-9B, GENERATOR, DC_x000D_
30B95-77B, GENERATOR, DC_x000D_
30B95-77A, GENERATOR</t>
  </si>
  <si>
    <t>2050101-1, PUMP OIL ROTARY_x000D_
30B95-55A, GEN DC ASSY_x000D_
30B95-63A, GENERATOR_x000D_
30B95-3C, GEN DC ASSY_x000D_
30B95-3B, GENERATOR</t>
  </si>
  <si>
    <t>3-140-480-29, ADAPTER AND SHAFT ASSY</t>
  </si>
  <si>
    <t>2-161-200-58, PIPING AND ACCESSORIES 55-L-714A_x000D_
2-200-072-05, KIT, PARTS, ENGINE ASSEBLY FOR 55-L-714A_x000D_
2-200-072-08, PARTS KIT - CO-PRODUCTION ENGINE FOR KHI (55-L-714A NEW BUILD)_x000D_
2-200-072-07, KIT - ENGINE CONVERSION (T55-L-712S/SB TO 55-L-714A)_x000D_
2-200-072-06, KIT,PARTS,ENGINE ASSEMBLY FOR 55-L-714A</t>
  </si>
  <si>
    <t>2-161-200-58, PIPING AND ACCESSORIES 55-L-714A_x000D_
2-200-072-05, KIT, PARTS, ENGINE ASSEBLY FOR 55-L-714A_x000D_
2-161-200-56, PIPING AND ACCESSORIES_x000D_
2-200-072-08, PARTS KIT - CO-PRODUCTION ENGINE FOR KHI (55-L-714A NEW BUILD)_x000D_
2-161-200-54, DUMMY PART_x000D_
2-161-200-48, DUMMY PART_x000D_
2-161-200-35, PIPING_x000D_
2-200-072-07, KIT - ENGINE CONVERSION (T55-L-712S/SB TO 55-L-714A)_x000D_
2-200-072-06, KIT,PARTS,ENGINE ASSEMBLY FOR 55-L-714A_x000D_
2-200-072-04, KIT, T55-GA-714A WIRING HARNESS CONVERSION</t>
  </si>
  <si>
    <t>2606072-8, BRAKE,MULTI DISK_x000D_
2611992-5, 11.97 X 8.25-5 RTR BRAKE_x000D_
2612392, KIT,BRAKE_x000D_
2611992-3, 11.97 X 8.25-5 RTR BRAKE_x000D_
2611992-6, BRAKE,MULTIPLE DISK_x000D_
2611992-4, 11.97 X 8.25-5 RTR BRAKE_x000D_
2611992-1, INACTIVE BRAKE,MULT DISK_x000D_
2607424, KIT,BENDIX SUPPLIED PARTS_x000D_
2611992-3DT, BRAKE ASSEMBLY,DROP-TEST_x000D_
2611992-2, INACTIVE BRAKE, MULTIPLE</t>
  </si>
  <si>
    <t>MDL3060066-1, DUMMY PART_x000D_
3060092-4, POWER SECTION ASSY._x000D_
3060002-13, POWER SECTION ASSY_x000D_
3060092-3, POWER SECTION ASSY_x000D_
3060092-2, POWER SECTION ASSY_x000D_
3060092-1, POWER SECTION ASSY_x000D_
3060002-9, POWER SECTION ASSY_x000D_
3060002-8, POWER SECTION ASSY_x000D_
3060002-7, POWER SECTION ASSY_x000D_
3060002-6, POWER SECTION ASSY_x000D_
3060002-5, POWER SECTION ASSY_x000D_
3060002-4, POWER SECTION ASSY_x000D_
3060002-3, POWER SECTION ASSY_x000D_
3060002-2, POWER SECTION ASSY_x000D_
3060002-12, POWER SECTION ASSY_x000D_
3060002-11, POWER SECTION ASSY_x000D_
3060002-10, POWER SECTION ASSY_x000D_
3060092-5, POWER SECTION ASSY_x000D_
3060022-1, POWER SECTION ASSY_x000D_
3060002-1, POWER SECTION ASSY_x000D_
70060154-1, POWER SECTION ASSY_x000D_
3060022-9, POWER SECTION ASSY_x000D_
3060022-8, POWER SECTION ASSY_x000D_
3060022-7, POWER SECTION ASSY_x000D_
3060022-6, POWER SECTION ASSY_x000D_
3060022-5, POWER SECTION ASSY_x000D_
3060022-4, POWER SECTION ASSY_x000D_
3060022-3, POWER SECTION ASSY_x000D_
3060022-26, POWER SECTION ASSY_x000D_
3060022-25, POWER SECTION ASSY_x000D_
3060022-24, POWER SECTION ASSY_x000D_
3060022-23, POWER SECTION ASSY_x000D_
3060022-22, POWER SECTION ASSY_x000D_
3060022-21, POWER SECTION ASSY_x000D_
3060022-20, POWER SECTION ASSY_x000D_
3060022-2, POWER SECTION ASSY_x000D_
3060022-19, POWER SECTION ASSY_x000D_
3060022-18, POWER SECTION ASSY_x000D_
3060022-17, POWER SECTION ASSY_x000D_
3060022-16, POWER SECTION ASSY_x000D_
3060022-15, POWER SECTION ASSY_x000D_
3060022-14, POWER SECTION ASSY_x000D_
3060022-13, POWER SECTION ASSY_x000D_
3060022-12, POWER SECTION ASSY_x000D_
3060022-11, POWER SECTION ASSY_x000D_
3060022-10, POWER SECTION ASSY_x000D_
3060092-6, POWER SECTION ASSY</t>
  </si>
  <si>
    <t>2166H000-006, LANDING GEAR SELECTOR VALVE_x000D_
2166H000-003, LANDING GEAR SEL.VALVE MANF_x000D_
2166H000-005, LANDING GEAR,SELCTR.VLV.M/FD</t>
  </si>
  <si>
    <t>2166H000-003, LANDING GEAR SEL.VALVE MANF_x000D_
2166H000-006, LANDING GEAR SELECTOR VALVE_x000D_
2166H000-005, LANDING GEAR,SELCTR.VLV.M/FD</t>
  </si>
  <si>
    <t>582761-4, COMPRESSOR ASSY</t>
  </si>
  <si>
    <t>2321H000-003, VALVE, DOWN LOCK ASSIST_x000D_
2321H000-002, VALVE, DOWN LOCK ASSIST</t>
  </si>
  <si>
    <t>2339H000-001, MANIFOLD ASSEMBLY ROTOR BRAK_x000D_
2339H000-003, MANIFOLD ASSEMBLY ROTOR BRAKE</t>
  </si>
  <si>
    <t>2378H000-001, RESERVOIR, HYDRAULIC, 450 CUBIC INCH_x000D_
2380H000-001, RESERVOIR, HYDRAULIC, 200 CUBIC INCH_x000D_
2379H000-001, RESERVOIR, HYDRAULIC, 575 CUBIC INCH</t>
  </si>
  <si>
    <t>2780827-1, ASSEMBLY, COOLANT PUMP</t>
  </si>
  <si>
    <t>3093505-2, PARTS KIT, HONEYWELL_x000D_
70280378, PARTS KIT, HONEYWELL PROCURED (F124-GA-200TW)_x000D_
3093505-1, PARTS KIT, HONEYWELL_x000D_
3093505-3, PARTS KIT, HONEYWELL PROCURED (F124-GA-200)_x000D_
3091760-8, COMBUST CHAMBER MODULE_x000D_
3091760-10, COMBUSTION CHAMBER MODULE_x000D_
3091760-9, COMBUSTION CHAMBER MODULE_x000D_
3091763-1, MODULE COMB CHMBR_x000D_
3091760-7, COMBUSTION CHAMBER MODULE_x000D_
3091760-6, COMBUSTION CHAMBER MODULE_x000D_
3091760-5, COMBUSTION CHAMBER MODULE_x000D_
3091760-4, COMBUSTION CHAMBER MODULE_x000D_
3091760-301, MODULE COMB CHMBR_x000D_
3091760-3, COMBUSTION CHAMBER MODULE_x000D_
3091760-2, COMBUSTION CHAMBER MODULE_x000D_
3091760-1, COMBUSTION CHAMBER MODULE_x000D_
70280302-1, KIT, PARTS, HONEYWELL PROCURED - ENGINE ASSEMBLY FOR F124-100_x000D_
FT70280378-1, PARTS KIT, HONEYWELL PROCURED ( F124-GA-200TW)_x000D_
523693, PARTS KIT, HONEYWELL PROCURED (F124-GA-200TW)</t>
  </si>
  <si>
    <t>3093505-2, PARTS KIT, HONEYWELL_x000D_
70280378, PARTS KIT, HONEYWELL PROCURED (F124-GA-200TW)_x000D_
3094870-3, ENGINE ACCESSORY INSTALLATION_x000D_
3093505-3, PARTS KIT, HONEYWELL PROCURED (F124-GA-200)_x000D_
3093502-3, ENGINE ACCESSORY INSTALLATION_x000D_
3093502-2, ENGINE ASSY INSTALLATION_x000D_
70280302-1, KIT, PARTS, HONEYWELL PROCURED - ENGINE ASSEMBLY FOR F124-100_x000D_
FT70280378-1, PARTS KIT, HONEYWELL PROCURED ( F124-GA-200TW)_x000D_
70280304, PARTS KIT, HONEYWELL PROCURED, F125IN_x000D_
523693, PARTS KIT, HONEYWELL PROCURED (F124-GA-200TW)</t>
  </si>
  <si>
    <t>3103400-3, ENGINE AIRCRAFT TURBOPROP_x000D_
3103400-2, ENGINE AIRCRAFT TURBOPROP_x000D_
3103400-1, ENGINE AIRCRAFT TURBOPROP_x000D_
3103770-5, DUMMY PART_x000D_
3103770-2, ENG KIT_x000D_
3103770-1, ENGINE KIT</t>
  </si>
  <si>
    <t>ECP386721-1, DUMMY PART_x000D_
366200-1, GEARBOX_x000D_
386781-2-1, DUMMY PART_x000D_
386781-1-1, DUMMY PART_x000D_
386721-1, GEARBOX ASSEMBLY ACCESSORY DRIVE CENTRAL_x000D_
386721-1-35, GEARBOX ASSEMBLY ACCESSORY DRIVE CENTRAL_x000D_
386721-6-1, GEARBOX ASSEMBLY ACCESSORY DRIVE CENTRAL_x000D_
386721-5-1, GEARBOX ASSEMBLY ACCESSORY DRIVE CENTRAL_x000D_
386721-4-3, GEARBOX_x000D_
386721-4-1, GEARBOX ASSEMBLY ACCESSORY DRIVE CENTRAL_x000D_
386721-3-1, GEARBOX ASSEMBLY ACCESSORY DRIVE CENTRAL_x000D_
386721-1-50, GEARBOX ASSEMBLY ACCESSORY DRIVE CENTRAL</t>
  </si>
  <si>
    <t>ECP384239-1, DUMMY PART_x000D_
3608801-1, DUMMY PART_x000D_
384239-7-1, STARTER JET FUEL ENGINE ASSEMBLY_x000D_
384239-6-1, STARTER JET FUEL ENGINE ASSEMBLY_x000D_
384239-5-2, STARTER JET FUEL ENGINE ASSEMBLY_x000D_
384239-5-1, STARTER JET FUEL ENGINE ASSEMBLY_x000D_
384239-4-1, STARTER JET FUEL ENGINE ASSEMBLY_x000D_
384239-3-1, STARTER JET FUEL ENGINE ASSEMBLY_x000D_
384239-1-37, STARTER JET FUEL ENGINE ASSEMBLY_x000D_
384239-1, STARTER JET FUEL ENGINE ASSEMBLY</t>
  </si>
  <si>
    <t>581771-9, TURB GRBX ASSY_x000D_
581771-8, TURB GRBX ASSY_x000D_
581771-4, TURB GRBX ASSY_x000D_
581771-3, TURB GRBX ASSY_x000D_
581771-2, TURB GRBX ASSY_x000D_
581771-1, TURB GRBX ASSY_x000D_
581971-6, GENERATOR ASSY_x000D_
581971-4, GENERATOR ASSY</t>
  </si>
  <si>
    <t>5849341-1, ASSEMBLY, COOLING UNIT, AIR CONDITIONING_x000D_
636556, SCHEMATIC DIAGRAM, PX AIR CONDITIONING SYSTEM_x000D_
5849121-1, ASSY, AIR CONDITIONING UNIT</t>
  </si>
  <si>
    <t>2248H000-004, AUXILIARY FILTER MANIFOLD ASSEMBLY_x000D_
2247H000-004, MAIN FILTER MANIFOLD ASSEMBLY</t>
  </si>
  <si>
    <t>2247H000-004, MAIN FILTER MANIFOLD ASSEMBLY_x000D_
2248H000-004, AUXILIARY FILTER MANIFOLD ASSEMBLY</t>
  </si>
  <si>
    <t>2686937, ACTUATOR ASSEMBLY BALL SCREW,SEC,CONV NO_x000D_
2686162-M1, ACTUATOR ASSEMBLY BALL SCR,SEC,CONVERGEN_x000D_
2686867-M1, ACTUATOR ASSEMBLY BALL SCR,SEC,CONVERGEN_x000D_
2689618-M1, ACTUATOR ASSEMBLY BALL SCREW,SEC,CONV NO_x000D_
351104-ISSB, MODIFICATION KIT OVERHAUL_x000D_
351130-ISSA, KIT REPLACEMENT PARTS</t>
  </si>
  <si>
    <t>70280042-001, COMPRESSOR MODULE_x000D_
70280042-001, COMPRESSOR MODULE_x000D_
3093505-2, PARTS KIT, HONEYWELL_x000D_
70280378, PARTS KIT, HONEYWELL PROCURED (F124-GA-200TW)_x000D_
3091300-2, COMPRESSOR MODULE_x000D_
3091300-1, COMPRESSOR MODULE_x000D_
3093505-1, PARTS KIT, HONEYWELL_x000D_
3091303-4, COMPRESSOR MODULE_x000D_
3093505-3, PARTS KIT, HONEYWELL PROCURED (F124-GA-200)_x000D_
3091303-5, COMPRESSOR MODULE_x000D_
3091303-3, MODULE COMPRESSOR_x000D_
3091303-2, COMPRESSOR MODULE_x000D_
3091303-1, COMPRESSOR MODULE_x000D_
70280302-1, KIT, PARTS, HONEYWELL PROCURED - ENGINE ASSEMBLY FOR F124-100_x000D_
FT70280378-1, PARTS KIT, HONEYWELL PROCURED ( F124-GA-200TW)_x000D_
3091303-6, COMPRESSOR MODULE_x000D_
523693, PARTS KIT, HONEYWELL PROCURED (F124-GA-200TW)</t>
  </si>
  <si>
    <t>2687268, TEMP PROBE &amp; BELLOWS ASSY_x000D_
2686522, TEMP PROBE &amp; BELLOW ASSY_x000D_
2672724, TEMPERATURE PROBE AND BELLOWS ASSY_x000D_
2671067, TEMP PROBE AND BELLOWS ASSY</t>
  </si>
  <si>
    <t>8520305-901, DIGITAL MAP SYSTEM ASSEMBLY_x000D_
8520305-902, DIGITAL MAP SYSTEM ASSEMBLY_x000D_
8523304-901, RACK, DMP ELECTRICAL_x000D_
T339957, CARTRIDGE TEST CHASSIS ASSEMBLY</t>
  </si>
  <si>
    <t>8524332-901, ELECTRICAL COMPONENT ASSEMBLY-LIQUID CRYSTAL DISPLAY_x000D_
8524332-902, ELECTRONIC COMPONENTS ASSEMBLY-LIQUID CRYSTAL DISPLAY</t>
  </si>
  <si>
    <t>2215481-2, REFRIG PACK_x000D_
2215481-1, REFRIG PACK_x000D_
636452, SCHEM DIAG</t>
  </si>
  <si>
    <t>ECP364901-1, DUMMY PART_x000D_
3801040-1, TURBINE ASSY PWR_x000D_
3608801-1, DUMMY PART_x000D_
364901-6, TURBINE ASSEMLBLY - OUTLINE, POWER_x000D_
364901-5, TURBINE ASSEMBLEY OUTLINE_x000D_
364901-4, TURBINE ASSEMBLY OUTLINE_x000D_
364901-3, TURBINE ASSEMBLY OUTLINE_x000D_
364901-2, TURBINE ASSEMBLY OUTLINE_x000D_
364901-1, TURBINE ASSEMBLY OUTLINE_x000D_
WT3801040-1, DUMMY PART_x000D_
WT364901-4, DUMMY PART</t>
  </si>
  <si>
    <t>384270-1, DUMMY PART_x000D_
384191-1, STARTER ASSY_x000D_
ECP384239-1, DUMMY PART_x000D_
3608801-1, DUMMY PART_x000D_
384239-8, ENGINE ASSEMBLY, STARTER, JET FUEL_x000D_
384239-2, STARTER JET FUEL ENGINE ASSEMBLY_x000D_
WT384269-2, DUMMY PART_x000D_
WT384269-1, DUMMY PART_x000D_
384269-2, ENGINE ASSY_x000D_
384269-1, ENGINE ASSY_x000D_
384239-7-1, STARTER JET FUEL ENGINE ASSEMBLY_x000D_
384239-6-1, STARTER JET FUEL ENGINE ASSEMBLY_x000D_
384239-5-2, STARTER JET FUEL ENGINE ASSEMBLY_x000D_
384239-5-1, STARTER JET FUEL ENGINE ASSEMBLY_x000D_
384239-4-1, STARTER JET FUEL ENGINE ASSEMBLY_x000D_
384239-3-1, STARTER JET FUEL ENGINE ASSEMBLY_x000D_
384239-1-37, STARTER JET FUEL ENGINE ASSEMBLY_x000D_
384239-1, STARTER JET FUEL ENGINE ASSEMBLY</t>
  </si>
  <si>
    <t>2780233-2, TANK ASSY_x000D_
2780233-1, TANK ASSY_x000D_
2780405-1, TANK ASSEMBLY</t>
  </si>
  <si>
    <t xml:space="preserve">2780285-9, COMPRESSOR_x000D_
2780285-8, COMPRESSOR_x000D_
2780285-7, COMPRESSOR_x000D_
2780285-6, COMPRESSOR_x000D_
2780285-5, COMPRESSOR_x000D_
2780285-4, COMPRESSOR_x000D_
2780285-3, COMPRESSOR_x000D_
2780285-17, COMPRESSOR INSTALLATION ASSY, AIR RECHARGE SYSTEM._x000D_
2780285-16, COMPRESSOR INSTALLATION ASSY, AIR RECHARGE SYSTEM._x000D_
2780285-15, COMPRESSOR INSTALLATION ASSY, AIR RECHARGE SYSTEM._x000D_
2780285-14, COMPRESSOR INSTALLATION ASSY, AIR RECHARGE SYSTEM_x000D_
2780285-13, COMPRESSOR INSTALLATION ASSY_x000D_
2780285-12, COMPRESSOR ASSY_x000D_
2780285-11, COMPRESSOR ASSY_x000D_
2780285-10, COMPRESSOR_x000D_
702102780285-13,  </t>
  </si>
  <si>
    <t>2780285-17, COMPRESSOR INSTALLATION ASSY, AIR RECHARGE SYSTEM.</t>
  </si>
  <si>
    <t>195873-1, RECEIVER ASSY</t>
  </si>
  <si>
    <t>02E80-2, REGULATOR-BLEED AIR_x000D_
02E80-1, REGULATOR-BLEED AIR</t>
  </si>
  <si>
    <t>2663305, DIAPHRAG_x000D_
2685401, DIAPHRAGM ASSEMBLY PI_x000D_
2683085, DIAPHRAGM ASSEMBLY PI</t>
  </si>
  <si>
    <t>2788176-1, SWIVEL ASSEMBLY, HYDRAULIC</t>
  </si>
  <si>
    <t>3798797-2, TURBINE PUMP INLET SYS_x000D_
3798797-1, TURBINE PUMP INLET SYS</t>
  </si>
  <si>
    <t>3269675-2, GROUND VALVE ASSEMBLY</t>
  </si>
  <si>
    <t>3291993-1, VALVE ASSEMBLY, START OPERABILITY BLEED, 3.50 INCH DIAMETER</t>
  </si>
  <si>
    <t>63127213-1, ASSEMBLY, ACTUATOR, TYPE 1, PBOV_x000D_
63127217-1, ASSEMBLY, ACTUATOR, TYPE 3, MFV_x000D_
R63127207-1, ASSEMBLY, ACTUATOR, TYPE 3, MFV_x000D_
R63127203-1, ASSEMBLY, ACTUATOR, TYPE 1, PBOV</t>
  </si>
  <si>
    <t>R63127215-100, ASSEMBLY, ACTUATOR, TYPE 2, PBFV_x000D_
63127215-1, ASSEMBLY, ACTUATOR, TYPE 2, PBFV_x000D_
R63127205-1, ASSEMBLY, ACTUATOR, TYPE 2, PBFV</t>
  </si>
  <si>
    <t>63270021-1, ACTUATOR, ASSEMBLY_x000D_
R63269995-1, ACTUATOR ASSEMBLY</t>
  </si>
  <si>
    <t>63127217-1, ASSEMBLY, ACTUATOR, TYPE 3, MFV_x000D_
R63127207-1, ASSEMBLY, ACTUATOR, TYPE 3, MFV_x000D_
R63127203-1, ASSEMBLY, ACTUATOR, TYPE 1, PBOV</t>
  </si>
  <si>
    <t>63259222-1, KIT, MODIFICATION, SELECTOR VALVE_x000D_
3796517-2, VALVE ASSEMBLY, SELECTOR, CDRA</t>
  </si>
  <si>
    <t>3805029-3, GEARBOX ASSY_x000D_
3805029-2, GEARBOX ASSEMBLY ACCESSORY DRIVE_x000D_
3805029-1, GEARBOX ASSEMBLY ACCESSORY DRIVE_x000D_
3805029-4, GEARBOX ASSEMBLY ACCESSORY DRIVE</t>
  </si>
  <si>
    <t xml:space="preserve">2780285-9, COMPRESSOR_x000D_
2780285-8, COMPRESSOR_x000D_
2780285-17, COMPRESSOR INSTALLATION ASSY, AIR RECHARGE SYSTEM._x000D_
2780285-16, COMPRESSOR INSTALLATION ASSY, AIR RECHARGE SYSTEM._x000D_
2780285-15, COMPRESSOR INSTALLATION ASSY, AIR RECHARGE SYSTEM._x000D_
2780285-14, COMPRESSOR INSTALLATION ASSY, AIR RECHARGE SYSTEM_x000D_
2780285-13, COMPRESSOR INSTALLATION ASSY_x000D_
2780285-12, COMPRESSOR ASSY_x000D_
2780285-11, COMPRESSOR ASSY_x000D_
2780285-10, COMPRESSOR_x000D_
702102780285-13,  </t>
  </si>
  <si>
    <t xml:space="preserve">2780285-9, COMPRESSOR_x000D_
2780285-17, COMPRESSOR INSTALLATION ASSY, AIR RECHARGE SYSTEM._x000D_
2780285-16, COMPRESSOR INSTALLATION ASSY, AIR RECHARGE SYSTEM._x000D_
2780285-15, COMPRESSOR INSTALLATION ASSY, AIR RECHARGE SYSTEM._x000D_
2780285-14, COMPRESSOR INSTALLATION ASSY, AIR RECHARGE SYSTEM_x000D_
2780285-13, COMPRESSOR INSTALLATION ASSY_x000D_
2780285-12, COMPRESSOR ASSY_x000D_
2780285-11, COMPRESSOR ASSY_x000D_
2780285-10, COMPRESSOR_x000D_
702102780285-13,  </t>
  </si>
  <si>
    <t>3215661-2, VALVE ASSEMBLY BRAG/PILOT SUIT AIR, 0.5 INCH DIAMETER_x000D_
3215661-1, VALVE ASSEMBLY BRAG/PILOT SUIT AIR, 0.5 INCH DIAMETER_x000D_
3215661-4, VALVE ASSEMBLY, BRAG/PILOT SUIT AIR, 0.5 INCH DIAMETER</t>
  </si>
  <si>
    <t>692051, PLUMBING INSTL_x000D_
76256, WIRING INSTALLATION GAS TURBINE_x000D_
3601356-9, CONTROL FUEL_x000D_
3601356-8, CONTROL FUEL_x000D_
3601356-7, CONTROL FUEL_x000D_
3601356-18, CONTROL FUEL_x000D_
3601356-17, CONTROL FUEL_x000D_
3601356-15, CONTROL FUEL_x000D_
3601356-14, CONTROL FUEL_x000D_
3601356-13, CONTROL FUEL_x000D_
3601356-12, CONTROL FUEL_x000D_
3601356-11, CONTROL FUEL_x000D_
3601356-10, CONTROL FUEL_x000D_
3601356-1, CONTROL FUEL_x000D_
376701, POWER UNIT ASSY_x000D_
968050-9, CONTROL FUEL_x000D_
380125, PUMPING UNIT AS_x000D_
124751-7, CONTROL ASSY_x000D_
124751-10, CONTROL ASSY_x000D_
695255-1, PLUMBING INSTL_x000D_
75490, PLUMBING INSTL_x000D_
376730, GAS TURB ENGINE_x000D_
371688-37, UNIT PMP AND CONT FUEL_x000D_
371688-36, UNIT PMP AND CONT FUEL_x000D_
371688-35, UNIT PMP AND CONT FUEL_x000D_
371688-34, UNIT PMP AND CONT FUEL_x000D_
371688-33, UNIT PMP AND CONT FUEL_x000D_
371688-32, UNIT PMP AND CONT FUEL_x000D_
371688-29, UNIT PMP AND CONT FUEL_x000D_
371688-26, UNIT PMP AND CONT FUEL_x000D_
371688-41, UNIT PMP AND CONT FUEL_x000D_
371688-40, UNIT PMP AND CONT FUEL_x000D_
371688-39, UNIT PMP AND CONT FUEL_x000D_
371688-38, UNIT PMP AND CONT FUEL_x000D_
3601949-1, CONTROL FUEL_x000D_
3601948-2, CONTROL FUEL_x000D_
3601948-1, CONTROL FUEL_x000D_
3601947-1, CONTROL FUEL_x000D_
3602310-1, CONTROL FUEL_x000D_
378452-2, ENGINE STRIPPED_x000D_
377836, CONTROL ASSY_x000D_
76465, PLUMBING INSTL_x000D_
695051-1, POWER UNIT ASSY_x000D_
376731, ENGINE ASSY_x000D_
968500-2, CONTROL FUEL_x000D_
968500-1, CONTROL FUEL_x000D_
892917-1, PLUMBING INSTL_x000D_
375357-20, ACCESSORY ASSY_x000D_
375357-16, ACCESSORY ASSY_x000D_
375357-10, ACCESSORY ASSY_x000D_
371688-20, UNIT PMP AND CONT FUEL_x000D_
371688-10, UNIT PMP AND CONT FUEL_x000D_
3603100-3, UNIT FUEL CONTROL_x000D_
3603100-8, UNIT FUEL CONTROL_x000D_
376391, ENGINE ASSY_x000D_
380989-1, ENGINE ASSY_x000D_
3602820-1, CONTROL FUEL_x000D_
380057, ENGINE ASSY_x000D_
284300-2, TEST STAND ASSEMBLY_x000D_
284300-1, TEST STAND ASSEMBLY_x000D_
3609070-1, CONTROL FUEL_x000D_
378181, ENGINE ASSY_x000D_
372981-100, ENGINE ASSY_x000D_
372981, ENGINE ASSY_x000D_
377831-100, ENGINE ASSY_x000D_
377831, ENGINE ASSY_x000D_
378913-1, PLUMBING INSTL_x000D_
377321, ENGINE ASSY</t>
  </si>
  <si>
    <t>380595-2, ENGINE GAS TURB_x000D_
380595-1, ENGINE GAS TURB</t>
  </si>
  <si>
    <t>90002723-001, ABSORBER RF_x000D_
90001929-005, PAD, ABSORBER, GAMMA (.060 THK)_x000D_
90002722-001, GASKET RF ABSORBER_x000D_
90001929-006, PAD, ABSORBER, PHI (.060 THK)_x000D_
90001929-004, PAD, ABSORBER, CIRCULATOR (.060 THK)</t>
  </si>
  <si>
    <t>EFP10004-5, ENGINE ASSEMBLY_x000D_
EFP10004-4, ENGINE GAS TURBINE</t>
  </si>
  <si>
    <t>MDL3060066-1, DUMMY PART_x000D_
3060092-4, POWER SECTION ASSY._x000D_
3060002-13, POWER SECTION ASSY_x000D_
3060092-3, POWER SECTION ASSY_x000D_
3060092-2, POWER SECTION ASSY_x000D_
3060092-1, POWER SECTION ASSY_x000D_
3060002-9, POWER SECTION ASSY_x000D_
3060002-12, POWER SECTION ASSY_x000D_
3060002-11, POWER SECTION ASSY_x000D_
3060002-10, POWER SECTION ASSY_x000D_
3060092-5, POWER SECTION ASSY_x000D_
3060047-2, DUMMY PART_x000D_
3060019-1, DUMMY PART_x000D_
3060022-1, POWER SECTION ASSY_x000D_
70060154-1, POWER SECTION ASSY_x000D_
3060022-9, POWER SECTION ASSY_x000D_
3060022-7, POWER SECTION ASSY_x000D_
3060022-5, POWER SECTION ASSY_x000D_
3060022-4, POWER SECTION ASSY_x000D_
3060022-3, POWER SECTION ASSY_x000D_
3060022-26, POWER SECTION ASSY_x000D_
3060022-25, POWER SECTION ASSY_x000D_
3060022-24, POWER SECTION ASSY_x000D_
3060022-23, POWER SECTION ASSY_x000D_
3060022-22, POWER SECTION ASSY_x000D_
3060022-21, POWER SECTION ASSY_x000D_
3060022-20, POWER SECTION ASSY_x000D_
3060022-2, POWER SECTION ASSY_x000D_
3060022-19, POWER SECTION ASSY_x000D_
3060022-17, POWER SECTION ASSY_x000D_
3060022-15, POWER SECTION ASSY_x000D_
3060022-14, POWER SECTION ASSY_x000D_
3060022-13, POWER SECTION ASSY_x000D_
3060022-12, POWER SECTION ASSY_x000D_
3060022-10, POWER SECTION ASSY_x000D_
3060092-6, POWER SECTION ASSY</t>
  </si>
  <si>
    <t>636556, SCHEMATIC DIAGRAM, PX AIR CONDITIONING SYSTEM</t>
  </si>
  <si>
    <t>2715321-3, MOTOR CONTROLLER ASSY_x000D_
2715321-2, MOTOR CONTROLLER ASSY_x000D_
2715321-4, MOTOR CONTROLLER ASSY_x000D_
2715321-1, MOTOR CONTROLLER ASSY</t>
  </si>
  <si>
    <t>645371-6, FAN ASSY, MIXED FLOW, MOTOR DRIVEN</t>
  </si>
  <si>
    <t>645339-5, FAN ASSEMBLY, COOLING_x000D_
67400357-1, FAN ASSEMBLY, FUEL AIR, ECS</t>
  </si>
  <si>
    <t>2780840-5-1, CONTROLLER OUTLINE, PAO PUMP - DUAL CHANNEL</t>
  </si>
  <si>
    <t>2780799-2, TURBINE ASSEMBLY, RAM AIR, HYDRAULIC_x000D_
2780799-3, TURBINE ASSEMBLY, RAM AIR, HYDRAULIC</t>
  </si>
  <si>
    <t>2780776-4-1, RESERVOIR</t>
  </si>
  <si>
    <t>3-000-060-29, REAR ENGINE-SUBASSY  (WITH UPGRADED PT ASSY AND RECUPERATOR ASSY)_x000D_
3-000-060-23, REAR ENGINE-SUBASSY_x000D_
3-000-060-25, REAR ENGINE - SUBASSY, WITH UPGRADED RECUPERATOR_x000D_
3-000-060-26, REAR ENGINE-SUBASSY  (WITH UPGRADED PT HOUSING)</t>
  </si>
  <si>
    <t>2544468, FUEL CONTROL ASSY,MAIN,ELECTROHYDRAULIC_x000D_
2542782, FUEL CONTROL ASSY MAIN,ELHYD_x000D_
2542748, FUEL CONTROL MAIN,ELHYD,ASSY OF_x000D_
82010542-001, FUEL CONTROL,MAIN ELECTROHYDRAULIC,ASSY OF_x000D_
2544498, FUEL CONTROL ASSY,MAIN,ELECTROHYDRAULIC_x000D_
648001-ISSA, PARTS KIT,OVERHAUL</t>
  </si>
  <si>
    <t>3-200-200-03, MOD KIT ENGINE ASSY</t>
  </si>
  <si>
    <t>EMS DEFENSE TECHNOLOGIES, INC.</t>
  </si>
  <si>
    <t>MERCURY LLC - RF INTEGRATED SOLUTIONS</t>
  </si>
  <si>
    <t>AIRLINE COMPONENT PARTS, INC.</t>
  </si>
  <si>
    <t>PLEXUS CORP. NEENAH OPERATIONS</t>
  </si>
  <si>
    <t>AEROSPACE-COMMERCIAL AVIATION</t>
  </si>
  <si>
    <t>License required</t>
  </si>
  <si>
    <t>Drawing Not available</t>
  </si>
  <si>
    <t>Bacon Andrew</t>
  </si>
  <si>
    <t>Hess, Harry</t>
  </si>
  <si>
    <t>Branson, Shawn E ((D&amp;G COE))</t>
  </si>
  <si>
    <t>Magendanz, Galen (PSE)</t>
  </si>
  <si>
    <t>DuBois, Blair (PSE)</t>
  </si>
  <si>
    <t xml:space="preserve">Turner, Christine (PSE) </t>
  </si>
  <si>
    <t>TOR B777X NGS</t>
  </si>
  <si>
    <t>dfs</t>
  </si>
  <si>
    <t xml:space="preserve">Yakubisin, Kyle (PSE APAC) </t>
  </si>
  <si>
    <t>Yetter, Paul</t>
  </si>
  <si>
    <t xml:space="preserve">Prieve, John </t>
  </si>
  <si>
    <t>Inman, Jerry (D&amp;G COE)</t>
  </si>
  <si>
    <t xml:space="preserve">Mudry, Tim
</t>
  </si>
  <si>
    <t>SEAL, FIREPROFF</t>
  </si>
  <si>
    <t>Clampitt, Chip (MS&amp;C)</t>
  </si>
  <si>
    <t>Davis, Russ (MS&amp;C)</t>
  </si>
  <si>
    <t>Access Denied</t>
  </si>
  <si>
    <t>P193 - This part present in P193 List also</t>
  </si>
  <si>
    <t>Testing beyond factory end item ATP including SCS(MTR, FTR, FPR)
(Specify testing if required)</t>
  </si>
  <si>
    <t>Justifcation Testing beyond factory end item ATP including SCS(MTR, FTR, FPR)</t>
  </si>
  <si>
    <t>Qual test for ASL (Supplier IP) parts
(e.g. PSC, SCD, BTS, etc.)</t>
  </si>
  <si>
    <t>ADDED COMMENT</t>
  </si>
  <si>
    <t>FITMENT CHECK ABOVE ATP</t>
  </si>
  <si>
    <t>Environmental, Fire</t>
  </si>
  <si>
    <t>FTR</t>
  </si>
  <si>
    <t>Fire test</t>
  </si>
  <si>
    <t>Fitment check above ATP</t>
  </si>
  <si>
    <t>Drawing note 16 &amp; 18</t>
  </si>
  <si>
    <t>Drawing note 12</t>
  </si>
  <si>
    <t>To ensure proper solder process is being performed.</t>
  </si>
  <si>
    <t>PCS</t>
  </si>
  <si>
    <t>Drawing note 11</t>
  </si>
  <si>
    <t>(See also NOTES column) Verification Testing; A CRT from a new supplier will require additional verification testing to determine compliance with current requirements (not measurable apart from the end-item). ROM for Verification activities is approximately 1200 hours.  Will include: Limits of cutoff voltag, Transfer function of Cathode voltage,Emission spectra for each color phosphor, and resulting chromaticity,late current,Transconductance, Perhaps other tertiary operational variables (unknown unknown.  
In advance of Verification Testing, Honeywell will require Last-Article Inspection to determine how far off the present supplier is from the current specifications, and update of old requirements documents.
Qualification testing will be required.  Based on creation and approval of a new ELCIA.  Temperature, Temperature Variation, Altitude/decompression, RF Radiated Emissions, RF Susceptibility, Magnetic Effect, Flammability analysis.
Since this is an old product, there is additional risk that CRT Ass’y requirements aren’t adequately documented to allow the obsolete end-item to meet its requirements.</t>
  </si>
  <si>
    <t>Group B, NASA GSFC S-311-641 / DSSC, Defense Supply CenterColumbus</t>
  </si>
  <si>
    <t>MBP</t>
  </si>
  <si>
    <t>SC Drawing</t>
  </si>
  <si>
    <t>SC Drawing, Drawing marked "not released"</t>
  </si>
  <si>
    <t>Sample test per lot required per GPS5121-1</t>
  </si>
  <si>
    <t>Solder IAW MIL-STD-454 (now MIL-HDBK-454)</t>
  </si>
  <si>
    <t>Solder IAW MIL-STD-2000 (cancelled)</t>
  </si>
  <si>
    <t>SCD</t>
  </si>
  <si>
    <t>AS4395E06|FITTING END, FLARED, TUBE CONNECTION, DESIGN</t>
  </si>
  <si>
    <t>Obsolete, Obsolete, not used on any production units.</t>
  </si>
  <si>
    <t>3883957-1 TUBE FCU DRAIN = manufacture per the drawing, FAIR and APU Fit check.
Engineering review of FAIR
Requalification.
Pressure test at 1.5 psig
SC6016 Type 2</t>
  </si>
  <si>
    <t>Source Control Drawing</t>
  </si>
  <si>
    <t>Engineering review of FAIR
Requalification.
Pressure test at 1.5 psig
SC6016 Type 2.
Functional test: Pressure drop while coupled 
Unit to conform to Honeywell component spec 67410416
Used on Ground Service Panel Assembly
One Source &gt; Wrong part, 8 each.</t>
  </si>
  <si>
    <t>SOCD &gt; Parker Hannifin, PN# 469000-16-01.</t>
  </si>
  <si>
    <t xml:space="preserve">Engineering review of FAIR. 
FIT Check and APU Vibration test.
DWG NOTE. 601, 602, 702.
</t>
  </si>
  <si>
    <t>SCD&gt;Parker Hannifin Corp, Stratoflex
Products Div PN# A11160-1.
DWG NOTE. 601, 602, 702.</t>
  </si>
  <si>
    <t>Engineering review of FAIR. 
FIT Check.
DWG NOTE. 601, 602, 700</t>
  </si>
  <si>
    <t>SCD&gt;PARKER HANNIFIN CORP
STRATOFLEX PRODUCTS DIV
220 ROBERTS CUT OFF RD
FORT WORTH, TX 76114
PN# A11163-1.
PARKER HANNIFIN CORP
VIA DE FERROCARRIL
APODACA NL, MEXICO 66600. Part# A11163-2.
DWG NOTE. 601, 602, 700</t>
  </si>
  <si>
    <t>Project in place to reposition part to Mexico in R244
The ASL is not changing as the parts are kitted, then sent back to US for assembly/test/shipment.  The PO holder did not change.</t>
  </si>
  <si>
    <t>3863374-2 CAP OIL FILL = manufacture per drawing, FAIR
Engineering review of FAIR
Requalification.
Pressure test at 1.5 psig
SC6016 Type 2</t>
  </si>
  <si>
    <t xml:space="preserve">Engineering review of FAIR
Requalification.
Pressure test at 1.5 psig
SC6016 Type 2
Engineering effort required to help sourcing identify an alternate source
Work through technical questions prior to contract
Work through development process, PDR, CDR, etc
Support process walk through and supplier back-to-back testing and DAT
Support qualification testing at supplier and report review and approval
System and engine testing at Honeywell and reports – assume we can piggy back other engine tests
Support necessary customer communications and approvals – this can be big, lots of customers and lots of integration issues
</t>
  </si>
  <si>
    <t>VICD &gt; Source of supply: Aeroquip corp ., marman division , los angles , FSCM98625 - Part# NH1002451-10.
National utilities corp ., Monrovia, CA FSCM94581 Part# 21162.</t>
  </si>
  <si>
    <t>Engineering review of FAIR</t>
  </si>
  <si>
    <t xml:space="preserve">VICD.
PARKER HANNIFIN, PN# 25514.
</t>
  </si>
  <si>
    <t>Engineering review of FAIR
Requalification.
Pressure test at 1.5 psig
SC6016 Type 2</t>
  </si>
  <si>
    <t xml:space="preserve">Second sourcing efforts of the PMG components to be 2480 hours of engineering labor and $80,800 for hardware costs.  [$428,000].
First: Unison owns the design of these parts and the referenced specification specifically states Unison, hence why these components are Sourced Controlled and not “Controlled Source”.  To engage a second source will require a new design, as outlined below.  For an ASL part the design would need to be owned by Honeywell (this effort would need to be quoted separately).
</t>
  </si>
  <si>
    <t>SOCD &gt; Parker Symetrics
Specs &gt; Temperature, Weight, Pressure, Leakage
Work with Parker on resolving problems since they likely own the IP</t>
  </si>
  <si>
    <t>Engineering review of FAIR.
Requalification.
Pressure test at 1.5 psig
SC6016 Type 2</t>
  </si>
  <si>
    <t>SOCD &gt; Parker Symetrics
Specs &gt; Temperature, Weight, Pressure (No leakage specified)</t>
  </si>
  <si>
    <t>SOCD &gt; Meggitt Defense Systems
Quality &gt; 2017 - Unable to put shaft by pump's key way, 1 ea.
KCs &gt; 1) Tube OD  2) Tube depth  3) Flange perpendicularity 
Pump Specs &gt; Flow, Speed, Overspeed, Pressure, Temperature, Fluid
TDR Results &gt; No issues that Bill is aware of.  2nd source (WH Nichols) was qualified but documentation doesn't exist.  Full qualification required at the next higher assembly, required by the customer.  Every 300th unit requires qual testing: vibe, shock, temperature cycle, endurance, .  $250 - 400K per configuration.
Shirley has notes on this.  Common pump on M1A1, M88. Pump needs to be reversible.  Meggitt has been supplying for 35 years.  Same pump but one is reversible.  There may be an opportunity to qual one by similarity.  Not sure if customer approval is required.  Find out if customer notification or approval is required.</t>
  </si>
  <si>
    <t>Engineering review of FAIR
Requalification</t>
  </si>
  <si>
    <t>Performance shall conform to MIL-V-19068A (dimensional, proof pressure, leakage and shuttling testing, rever flow unseating 100%).
Qualificatoin requires Impulse Cycling room, intermediate and high temp, low temp functionality testing, leakage and shuttling with fluid, air pressure shuttling, proof and burst testing, 72 hr fluid immersion, surge flow shuttling, endurance cycling, pressure drop, etc.)
AI-376 anodize is APSL</t>
  </si>
  <si>
    <t>LAIR, FAIR, All Requirements per MIL-V-19068A, FFF in SB.
Extensive Qualification test required.</t>
  </si>
  <si>
    <t>Supplier FAIR Only
(Y/N)</t>
  </si>
  <si>
    <t>Supplier FAIR and Next Higher Assy/End Item final ATP (if demand supports)
(Y/N)</t>
  </si>
  <si>
    <t>SCS (Honeywell IP), if applicable
(Y/N)</t>
  </si>
  <si>
    <t xml:space="preserve">3030204-1  ,  ENGINE POWER GROUP, TURBO-FAN, HTF7000
3030202-3  ,  ENGINE POWER GROUP
3030202-2  ,  ENGINE PWR GP
3030200-3  ,  ENGINE POWER GROUP
3030200-2  ,  ENGINE PWR GP
70040112-1  ,  ENGINE POWER GROUP, TURBO-FAN, HTF7500
3030200-4  ,  ENGINE POWER GROUP
70040791-1  ,  ENGINE POWER GROUP, TURBO-FAN, HTF7000
3030200-5  ,  POWER GROUP ENG
3030200-6  ,  ENGINE POWER GROUP, TURBO-FAN, AS907
3030200-7  ,  ENGINE POWER GROUP, TURBO-FAN, AS907
3030202-4  ,  ENGINE POWER GROUP
</t>
  </si>
  <si>
    <t xml:space="preserve">2608812-11-R  ,  16.94 X 11.00-5 RTR BRAKE
2608812-10  ,  INACTIVE 16.84 X 11.00-5 RTR BRAKE
2612412-1Q  ,  INACTIVE BRAKE,MULTIPLE DISK
2608812-4  ,  INACTIVE 5 RTR BRAKE
2612422-1  ,  CANCELLED 4 RTR BRAKE
2612402-1  ,  CANCELLED 5 RTR BRAKE
2608812-9  ,  CANCELED,BRAKE ASSEMBLY
2608812-8  ,  CANCELED,BRAKE ASSEMBLY
2608812-7  ,  INACTIVE 5 RTR BRAKE
2608812-6  ,  INACTIVE 5 RTR BRAKE
2612852-1Q  ,  OBSOLETE 5 RTR BRAKE
2612852-1  ,  INACTIVE OBSOLETE 5 RTR B
</t>
  </si>
  <si>
    <t xml:space="preserve">2609472-3-R  ,  19.44 X 12.99-6 RTR BRAKE
2609472-4-R  ,  19.44 X 12.99-6 RTR BRAKE
2609472-2-R  ,  19.44 X 12.99-6 RTR BRAKE
</t>
  </si>
  <si>
    <t xml:space="preserve">59000086-1  ,  MAIN WHEEL ASSEMBLY
QS59000086-1  ,  KIT, MAIN WHEEL ASSEMBLY (TEST EQUIPMENT)
Q59000086-1  ,  KIT, MAIN WHEEL ASSEMBLY (TEST EQUIPMENT)
</t>
  </si>
  <si>
    <t xml:space="preserve">59000088-1  ,  NOSE WHEEL ASSEMBLY
QS59000088-1  ,  KIT, NOSE WHEEL ASSEMBLY (TEST EQUIPMENT)
Q59000088-1  ,  KIT, NOSE WHEEL ASSEMBLY (TEST EQUIPMENT)
</t>
  </si>
  <si>
    <t xml:space="preserve">2607487  ,  KIT,HUBCAP,(T.P.I.S.)
2613915  ,  KIT,HUBCAP (T.P.I.S.)
59002178-1  ,  KIT, HUBCAP (T.P.I.S.)
59002177-1  ,  PARTS KIT, HUBCAP (T.P.I.S.)
2615193  ,  KIT,HUBCAP(T.P.I.S.)
</t>
  </si>
  <si>
    <t xml:space="preserve">2616528  ,  KIT,HUBCAP(T.P.I.S.)
</t>
  </si>
  <si>
    <t xml:space="preserve">2601571-1  ,  WHEEL,LANDING GEAR,MAIN
2604601-1  ,  INACTIVE WHEEL ASSY
</t>
  </si>
  <si>
    <t xml:space="preserve">2603561-15  ,  WHEEL,LANDING GEAR,MAIN
2601901-7  ,  WHEEL,LANDING GEAR,MAIN
2603561-16  ,  WHEEL,LANDING GEAR,MAIN
2607472  ,  KIT,BEARING GREASE DAM
2607081-3  ,  WHEEL,LANDING GEAR,MAIN
</t>
  </si>
  <si>
    <t xml:space="preserve">2604561-1  ,  WHEEL,LANDING GEAR,MAIN
2606821-3  ,  WHEEL,LANDING GEAR,MAIN
2616821-1  ,  WHEEL,LANDING GEAR,MAIN
2616821-2  ,  WHEEL,LANDING GEAR,MAIN
2616821-1QS  ,  QUAL TEST STRAIN WHL ASSY
2616821-1Q  ,  QUAL TEST MAIN WHEEL ASSY
2616821-1F  ,  MAIN WHEEL ASSEMBLY
2616821-1C  ,  MAIN WHEEL ASSEMBLY
2616821-1MD  ,  MAIN WHEEL ASSEMBLY
2606801-4  ,  WHEEL,LANDING GEAR,MAIN
</t>
  </si>
  <si>
    <t xml:space="preserve">2601412-2  ,  BRAKE,SEGMENTED RTR (ODC)
2602096  ,  SPACER ASSEMBLY
154252-2  ,  BRAKE,SEGMENTED RTR (ODC) WAS 2601541
</t>
  </si>
  <si>
    <t xml:space="preserve">2608811-3-R  ,  WHEEL,LANDING GEAR,MAIN (SERVICE)
2608811-5-R  ,  WHEEL,LANDING GEAR,MAIN (SERVICE)
</t>
  </si>
  <si>
    <t>SBU Alignment</t>
  </si>
  <si>
    <t>Commodity Workstream</t>
  </si>
  <si>
    <t>Engines &amp; Power Systems</t>
  </si>
  <si>
    <t>MECH ASSEMBLIES</t>
  </si>
  <si>
    <t>Mechanical Systems &amp; Components</t>
  </si>
  <si>
    <t>MACHINING</t>
  </si>
  <si>
    <t>Electronic Solutions</t>
  </si>
  <si>
    <t>ELECTRONICS</t>
  </si>
  <si>
    <t>SHEET METAL/FAB</t>
  </si>
  <si>
    <t>Unmapped SBU</t>
  </si>
  <si>
    <t>Services &amp; Connectivity</t>
  </si>
  <si>
    <t>OTHER DIRECT</t>
  </si>
  <si>
    <t>CASTING/FORGINGS</t>
  </si>
  <si>
    <t>AD</t>
  </si>
  <si>
    <t>AM</t>
  </si>
  <si>
    <t>AP</t>
  </si>
  <si>
    <t>V</t>
  </si>
  <si>
    <t>P</t>
  </si>
  <si>
    <t>KH</t>
  </si>
  <si>
    <t>BL</t>
  </si>
  <si>
    <t>AA</t>
  </si>
  <si>
    <t>PURCHASED</t>
  </si>
  <si>
    <t>AJ</t>
  </si>
  <si>
    <t>FT</t>
  </si>
  <si>
    <t>HB</t>
  </si>
  <si>
    <t>BA</t>
  </si>
  <si>
    <t>BE</t>
  </si>
  <si>
    <t>AC</t>
  </si>
  <si>
    <t>AL</t>
  </si>
  <si>
    <t>SONFARREL INC</t>
  </si>
  <si>
    <t>KIRKHILL INC</t>
  </si>
  <si>
    <t>ROSTRA VERNATHERM INC</t>
  </si>
  <si>
    <t>ARCONIC INC</t>
  </si>
  <si>
    <t>KESSINGTON, LLC</t>
  </si>
  <si>
    <t>EGC ENTERPRISES, INC</t>
  </si>
  <si>
    <t>SAINT-GOBAIN PERFORMANCE PLASTICS CORPORATION</t>
  </si>
  <si>
    <t>ROBERT M. HADLEY COMPANY, INC</t>
  </si>
  <si>
    <t>MPC PRODUCTS CORPORATION</t>
  </si>
  <si>
    <t>PARKER HANNIFIN GMBH &amp; CO. KG</t>
  </si>
  <si>
    <t>MARICOPA CONTROLS, INC</t>
  </si>
  <si>
    <t>HUTCHINSON SEAL DE MEXICO, S.A. DE C.V</t>
  </si>
  <si>
    <t>SERVOTRONICS, INC</t>
  </si>
  <si>
    <t>COBHAM SLIP RINGS NAPLES INC</t>
  </si>
  <si>
    <t>Not defined</t>
  </si>
  <si>
    <t>Mat Cat</t>
  </si>
  <si>
    <t>NM</t>
  </si>
  <si>
    <t>NM Composite</t>
  </si>
  <si>
    <t>Done</t>
  </si>
  <si>
    <t>Metal</t>
  </si>
  <si>
    <t>Not Defined</t>
  </si>
  <si>
    <t>NM+Metal</t>
  </si>
  <si>
    <t>NM Composite+Metal</t>
  </si>
  <si>
    <t>Electronic</t>
  </si>
  <si>
    <t>Not defined c/b COTS</t>
  </si>
  <si>
    <t>Not defined SCD</t>
  </si>
  <si>
    <t>Not defined - Assembly Set</t>
  </si>
  <si>
    <t>10154885-110</t>
  </si>
  <si>
    <t>2715032-211</t>
  </si>
  <si>
    <t>2715191-111</t>
  </si>
  <si>
    <t>2715284-1</t>
  </si>
  <si>
    <t>2715425-311</t>
  </si>
  <si>
    <t>2715445-2</t>
  </si>
  <si>
    <t>2715820-1</t>
  </si>
  <si>
    <t>2715826-1</t>
  </si>
  <si>
    <t>2715831-1</t>
  </si>
  <si>
    <t>2715994-1</t>
  </si>
  <si>
    <t>2715996-1</t>
  </si>
  <si>
    <t>2716150-3</t>
  </si>
  <si>
    <t>2716150-4</t>
  </si>
  <si>
    <t>3178055-1</t>
  </si>
  <si>
    <t>3233511-4</t>
  </si>
  <si>
    <t>3237221-3</t>
  </si>
  <si>
    <t>34115239-001</t>
  </si>
  <si>
    <t>34115240-001</t>
  </si>
  <si>
    <t>34115241-001</t>
  </si>
  <si>
    <t>34118622-001</t>
  </si>
  <si>
    <t>34118623-002</t>
  </si>
  <si>
    <t>34118624-002</t>
  </si>
  <si>
    <t>3502078-1</t>
  </si>
  <si>
    <t>4053050-901</t>
  </si>
  <si>
    <t>4053520-904</t>
  </si>
  <si>
    <t>4053520-906</t>
  </si>
  <si>
    <t>56003004-301</t>
  </si>
  <si>
    <t>56003004-302</t>
  </si>
  <si>
    <t>56003004-303</t>
  </si>
  <si>
    <t>56003005-305</t>
  </si>
  <si>
    <t>56003005-306</t>
  </si>
  <si>
    <t>56003005-307</t>
  </si>
  <si>
    <t>56003008-301</t>
  </si>
  <si>
    <t>56003008-302</t>
  </si>
  <si>
    <t>56003072-301</t>
  </si>
  <si>
    <t>56003072-302</t>
  </si>
  <si>
    <t>56006993-101</t>
  </si>
  <si>
    <t>56006994-101</t>
  </si>
  <si>
    <t>56009516-101</t>
  </si>
  <si>
    <t>56009517-101</t>
  </si>
  <si>
    <t>56009517-301</t>
  </si>
  <si>
    <t>665952-7</t>
  </si>
  <si>
    <t>7007740-3//CM</t>
  </si>
  <si>
    <t>7007740-4//CM</t>
  </si>
  <si>
    <t>7018638-904</t>
  </si>
  <si>
    <t>7122N080</t>
  </si>
  <si>
    <t>74201097-001</t>
  </si>
  <si>
    <t>74371440-001</t>
  </si>
  <si>
    <t>74371441-002</t>
  </si>
  <si>
    <t>74371888-001</t>
  </si>
  <si>
    <t>7709N080</t>
  </si>
  <si>
    <t>Gram, Steve &lt;Steve.Gram@Honeywell.com&gt;</t>
  </si>
  <si>
    <t>Torrance</t>
  </si>
  <si>
    <t>Tim Mudry</t>
  </si>
  <si>
    <t>Kujala, Stony (MS&amp;C)</t>
  </si>
  <si>
    <t>Joe Krell</t>
  </si>
  <si>
    <t>White, Craig (EPS) &lt;Craig.D.White@Honeywell.com&gt;</t>
  </si>
  <si>
    <t>Alan Kang</t>
  </si>
  <si>
    <t>Newell, Steve</t>
  </si>
  <si>
    <t>Jensen, Ron</t>
  </si>
  <si>
    <t>Hynes, Tina Marie</t>
  </si>
  <si>
    <t>Carlson, John (PHX)</t>
  </si>
  <si>
    <t>Steve Newell</t>
  </si>
  <si>
    <t>Petterson, Brian</t>
  </si>
  <si>
    <t>Tim Griffith</t>
  </si>
  <si>
    <t>On Hand</t>
  </si>
  <si>
    <t>Current year demand</t>
  </si>
  <si>
    <t>Yr1</t>
  </si>
  <si>
    <t>Yr2</t>
  </si>
  <si>
    <t>Yr3</t>
  </si>
  <si>
    <t>Yr4</t>
  </si>
  <si>
    <t>Yr5</t>
  </si>
  <si>
    <t>Total</t>
  </si>
  <si>
    <t>Demand</t>
  </si>
  <si>
    <t>ON Hand &gt; Total Demand (5 Yrs)</t>
  </si>
  <si>
    <t>Zero Demand (5 Yrs)</t>
  </si>
  <si>
    <t>2681915</t>
  </si>
  <si>
    <t>2681916</t>
  </si>
  <si>
    <t>2681917</t>
  </si>
  <si>
    <t>2681918</t>
  </si>
  <si>
    <t>2684112</t>
  </si>
  <si>
    <t>2691481</t>
  </si>
  <si>
    <t>114508-40</t>
  </si>
  <si>
    <t>BOBBIN, SOLENOID</t>
  </si>
  <si>
    <t>BOBBIN PI  WELDMENT</t>
  </si>
  <si>
    <t>BOBBIN END</t>
  </si>
  <si>
    <t>BOBBIN SLEEVE</t>
  </si>
  <si>
    <t>BOBBIN FLANGE</t>
  </si>
  <si>
    <t>COIL FORM (BLANK)</t>
  </si>
  <si>
    <t>ARMATURE ASSEMBLY,ELECTROMAGNETIC ACTUATOR</t>
  </si>
  <si>
    <t>ROD</t>
  </si>
  <si>
    <t>CARBON SEAL #4</t>
  </si>
  <si>
    <t>RESTRICTOR, FLUID FLOW, PLUG</t>
  </si>
  <si>
    <t>DUCT SURGE</t>
  </si>
  <si>
    <t>STUD KEY LKD</t>
  </si>
  <si>
    <t>DE</t>
  </si>
  <si>
    <t>ESA</t>
  </si>
  <si>
    <t>P6233</t>
  </si>
  <si>
    <t>ES-1028</t>
  </si>
  <si>
    <t>AI-197</t>
  </si>
  <si>
    <t>ES-091</t>
  </si>
  <si>
    <t>ES-2105</t>
  </si>
  <si>
    <t>FI-1191</t>
  </si>
  <si>
    <t>FI-830</t>
  </si>
  <si>
    <t>HT5071</t>
  </si>
  <si>
    <t>EMS55455</t>
  </si>
  <si>
    <t>GPS3000-1</t>
  </si>
  <si>
    <t>AF5435</t>
  </si>
  <si>
    <t>EMS52309</t>
  </si>
  <si>
    <t>C5041</t>
  </si>
  <si>
    <t>Brazing, Silver, General Process for</t>
  </si>
  <si>
    <t>Specification for Synthetic Rubber, Fluorosilicone</t>
  </si>
  <si>
    <t>QUALIFICATION, APPROVAL AND CONTROL OF ALUMINUM ALLOY FORGINGS</t>
  </si>
  <si>
    <t>Passivation Treatment for Corrosion Resistant Steel Immunization</t>
  </si>
  <si>
    <t>Bright Annealing of 430 &amp; 430F Solenoid Quality Stainless Steel</t>
  </si>
  <si>
    <t>ELECTRON BEAM WELDING PROCESS SPECIFICATION</t>
  </si>
  <si>
    <t>PROCESS SPECIFICATION FOR NICKEL ALLOY BRAZING</t>
  </si>
  <si>
    <t>ALLOY 718, HEAT TREATMENT OF</t>
  </si>
  <si>
    <t>Airesist 319 Investment Castings</t>
  </si>
  <si>
    <t>CLEANING AND PASSIVATION, CORROSION-RESISTANT STEELS AND HEAT-RESISTANT ALLOYS</t>
  </si>
  <si>
    <t>FOUNDRY CASTING ADDITIONS BY FUSION WELD MELTING</t>
  </si>
  <si>
    <t>PENETRANT INSPECTION</t>
  </si>
  <si>
    <t>SURFACE CLEANING AND PASSIVATION OF CORROSION- AND HEAT-RESISTANT ALLOYS</t>
  </si>
  <si>
    <t>W</t>
  </si>
  <si>
    <t>AE</t>
  </si>
  <si>
    <t>3844834-10</t>
  </si>
  <si>
    <t>3844834-6</t>
  </si>
  <si>
    <t>3844834-8</t>
  </si>
  <si>
    <t>FILTER- NITROGEN GENERATION SYSTEM</t>
  </si>
  <si>
    <t>BLANKET INSUL</t>
  </si>
  <si>
    <t>BLANKET, INSUL THRM</t>
  </si>
  <si>
    <t>BLANKET INSUL THRM</t>
  </si>
  <si>
    <t>SWITCH, LOW OIL QUANTITY</t>
  </si>
  <si>
    <t>KEYBOARD, ILLUMINATED PANEL, VENDOR ITEM-SEE SCD</t>
  </si>
  <si>
    <t>SPACER - PLAIN METAL</t>
  </si>
  <si>
    <t>MINNEAPOLIS</t>
  </si>
  <si>
    <t>DEER VALLEY</t>
  </si>
  <si>
    <t>ALBUQUERQUE</t>
  </si>
  <si>
    <t>FR</t>
  </si>
  <si>
    <t>AWS D17.1</t>
  </si>
  <si>
    <t>MIL-STD-2000</t>
  </si>
  <si>
    <t>AMS2665</t>
  </si>
  <si>
    <t>MIL-W-6858</t>
  </si>
  <si>
    <t>AMS-W-6858</t>
  </si>
  <si>
    <t>IPC-6012</t>
  </si>
  <si>
    <t>MIL-P-55110</t>
  </si>
  <si>
    <t>Specification for Fusion Welding for Aerospace Applications</t>
  </si>
  <si>
    <t>STANDARD REQUIREMENTS FOR SOLDERED ELECTRICAL AND ELECTRONIC ASSEMBLIES</t>
  </si>
  <si>
    <t>Brazing, Silver For Use Up to 400 °F (204 °C)</t>
  </si>
  <si>
    <t>WELDING, RESISTANCE: SPOT AND SEAM</t>
  </si>
  <si>
    <t>Welding, Resistance: Spot and Seam</t>
  </si>
  <si>
    <t>Qualification and Performance Specification for Rigid Printed Boards</t>
  </si>
  <si>
    <t>Printed Wiring Board, Rigid, General Specification for</t>
  </si>
  <si>
    <t>D CANC NOTICE 2</t>
  </si>
  <si>
    <t>D AMD 1</t>
  </si>
  <si>
    <t>Material
Note: -
Special process
Note:
2) FINISH: PASSIVATE PER AMS-QQ-P-35 TYPE VI OR MIL-S-5002.
Drawing notes: 
Note:
1) 304 CRES PER AMS-QQ-S-736 OR AMS5639
3) END 1 PER AS4395 SYTLE G.
4) END 2 PER AS4322 STYLES T.
No detailed dimension Information in the drawing.</t>
  </si>
  <si>
    <t>Material
Note: -
Special process
Note: -
Drawing notes: 
Note:
1) DRAWING INTERPRETATION PER SC6500.
7)PROCUREMENT SOURCE(S) PER ASL 3105746.
10)UNIT FUNCTION: NORMALLY OPEN SWITHC CLOSES WITH POSITIVE PRESSURE PULSES OF 0.2 SECONDS. ACCUMULATOR KEEPS SWITCH CLOSED UNTIL PULSES STOP.
11) VOLTAHE PER MIL-STD-704, CATEGORY C
A) NORMAL: 10-32 VDC (28 VDC NOMINAL)
B) INTERMITTENT: 10-40 VDC
12) CURRENT AT 28 VDC:
A. INRUSH CURRENT IS 30.0 AMP (MAX PEAK) FOR 0.5 MILLISECOND. SEE CURVE A.
B. STEADY CURRENT IS 2.7 AMP (RMS)
13)DIELECTRIC WITHSTAND VOLTAGE SHALL BE 500 VRMS, 60HZ FOR 1 MINUTE BETWEEN MUTUALY ISNULATED PINS AND BETWEEN PINS AND CASE, MAXIMUM LEAKAGE CURRENT IS 0.5 MA.
14) INSULATION RESISTANCE SHALL BE 100MA, MINIMUM AT 50VDC WHEN MEASURED BETWEEN MUTUALLY INSULATED PIN BETWEEN PINS AND CASE.
15) DUTY CYCLE: A) TEST ONCE PER FLIGHT FOR 3 SECONDS MAX.
B) EMERGENCY DURATION (FOR AIRSTARTS) UP TO 5 MINUTES ON.
16) SWITCH SALL ACTAUATE BY 30 PSIG AND DEACTUTATE BY 20 PSIG. MAXIMUM OPERATING 
PRESSURE IS 650 PSIG. FREQUENCY OF PRESSURE PULSES IS 2 TO 4 HERTZ, SEE CURVE B.
17) PROOF PRESSURE: 975 PSIG.
18) BURST PRESSURE: 1300 PSIG.
19)LIFE CUCLES: 10,000 MINIMUM.
20) TEMPERATURE: 
A) AMBIENT AND MEDIA - -65° F - +300° F
B) OPERATING AND MEDIA - +100° F - +300° F
SOAKBACK – TO 325° F
21)UNIT SHALL BE CAPABEL OF OPERATING DURING EXPOSRE TO 
VIBRATION FREQUENCIES AND AMPLITUDES OF DO-160 TYPE “W”.
22) UNIT SHALL BE CONSTRUCTED OF CORROSION RESISTANT MATERIALS.
23) OPERATING MEDIUM: MIL-L-23699, MIL-L-7808.
24)THE CENTER 80% OF THE CONE(SEE VIEW A) MAY CONTAIN SURFACE FLAWS OF 
16 MICROINCHES MAX DEPTH. THE CONCAVITY SHALL BE LESS THAN .0005 AND THE 
CONVEXITY SHALL BE LESS THAN .001. FLAWS IN THE UPPER AND LOWER 10% ARE 
ACCEPTABLE TO 32 MICRO INCHES MAX DEPTH.
25) TIME DELAY TO OPEN: ( SEE TAB, ZONE B2)
A. 1.0 SECOND(MINIMUM) AT 300° F MEDIA TEMPERATURE
B. 3.0 SECOND(MINIMUM) AT 100° F MEDIA TEMPERATURE
No detailed dimension Information in the drawing.</t>
  </si>
  <si>
    <t>Material
Note: 
1)Premium quality modified TFE wit graphite added. Combines the advantages of Turcon TFE with the properties of a Graphite filled TFE.
2)Virgin TFE with short glass fiber added. A general purpose filled TFE for fluid power seals that are vulnerable to extrusion and wear associated with environmental extremes such as high pressure, excessive diametral clearance and lack of lubrication.
3)Virgin unfilled TFE for general purpose fluid power
seal application. Physical properties equal or exceed 
MIL-R-8791. Compatible with all hydraulic fluids and 
most chemicals. (Turcon)
Special process
Note: -
Drawing notes: 
Note: 
7) ROD DIAMETERS ARE PE MIL-P-5514
No detailed dimension Information in the drawing.</t>
  </si>
  <si>
    <t>Material
Note: -
Special process
Note: -
Drawing notes: 
Note: 
7) PROCUREMENT SOURCE(S) PER ASL 3103244.
13) PRINTED CIRCUITS TO BE .003 MAX THK X.025 WIDE MAX WITH .001 MIN
THICKENESS AT PLATE THRU HOLES.
No detailed dimension Information in the drawing.</t>
  </si>
  <si>
    <t>Material
Note: -
Special process
Note: 
10) SUBSTATIATION TEST AND PRODUCTION ACCEPTANCE TEST REQUIREMENTS 
ARE DEFINED IN TABLE1. WHEN TESTING IS REQUIRED, SUBSTANTIATION TEST
 AND/OR PRODUCTION ACCEPTANC TEST PLANS SHALL BE SUBMITTED BY THE
 SUPPLIER AND APPROVED BY HONEYWELL PROIPR TO TESTING.
11) SHALL CONFORM TO PSC 31-16622, REV - AMENDMENT -.
20) EXTERNAL SURFACES FABRICATED FROM ALUMINUM ALLOY SHALL BE ANODIZED
PER MIL-A-8625 TYPE I OR II. CLASS I OR AMS2471
Drawing notes: 
Note: 
5) PROCUREMENT SOURCES PER ASL (SEE TAB) H8.
13) CONNECTOR SHALL BE PER MIL-DTL-83723. SERIES III, CLASS Y AND SHALL MATE WITH M83723/95G1005N.
14) SURFACE INDIATED MUST BE ELECTRICALLY CONDUCTIVE. IF FABRICATED FROM
ALUMINUM ALLOY. TREAT WITH CHEMICA FILM PER MIL-C-5541 CLASS 3.
15) SWITCHES CLOSE AT PULL-IN POINT WITH FLUID LEVEL INCREASING AND OPEN AT DROP-OUT
POINT WITH FLUID LEVEL DECREASING WITH UNIT INSTALLED AT ANGLE SHOWN FORM VERTICAL.</t>
  </si>
  <si>
    <t>Material
Note: -
Special process
Note: 
12) SURFACE ROUGHNESS IN ACCORDANCE TIWH ASA-B46.1-1962
Drawing notes: 
Note: -
7) PROCUREMENT SOURCE (S) PER ASL 897457
10) TECHNICAL DATA CONFORMING TO ATA100 SHALL BE PROVIDED FOR THIS ITEM 
IF THE ITEM IS REPARIRABLE, REQUIRES ADJUSTMENT OR TESTING.
17) AMBIENT TEMPERATURE RANGE =-65°F TO +300°F.
18) INLTE PRESSURE: RATED 400/1200 PSIG, PROOF-1800, BURST = 2400 PSIG.
19) OUTLET PRESSURE RATED = 50 PSIG, PROOF= 100 PSIG, BURST = 300 PSIG.
20) FUEL TEMPERATURE= +32°F TO 135°F
21) OPERATING VOLTAGE =16-30 VDC.
22) LEAKAGE: WITH ZERO CURRENT AND 650 PSIG INLET PRESSURE,
LEAKAGE FROM OUTLET PORT SHALL NOT EXCEED 5 PPH.
23) INPUT-OUTPUT CHARACTERISTICS: SHALL BE IN ACCORDANCE WITH FIG.2,
INCLUDING EFFECTS OF HYSTERESIS AND LINERARITY, THROUGHOUT THE OPERATING
RANGE AND ENVIRONMENT SPECIFIED.
24) OPERATING LIFE: 5000 HOURS WITHOUT ADJUSTMENT OR SERVICING.
25) WEIGHT: 1.25 POUNDS MAX.
26) COIL REISITANCE: 180-235 OHMS @ 70°F
27) CURRENT: RATED=+50MA, MAX CONTINOUS=100MA MAX.
28) FLUIDS: UNTIL SHALL NOT BE ADVERSELY AFFECTED BY: MIL-T-5161,
GRADES I &amp; II; MIL-DTL-5624, GRADES JP-4 &amp; JP-5; ASTM D 1655,
TYPES JET A, JET B &amp; JET A-1; ASTM D 910, GRADE 115/145;PCS5014
29) VIBRATION: UNTIL SHALL FUNCTION AS SPECIFIED IN EACH OF 3 
MUTUALLY PERPENDICULAR PLANES WHEN SUBJECTED TO VIBRATION PER FIG-3.
30) (THIS TEST TO BE CONDUCTED ONLY AT ENGINEERING REQUEST)
 UNIT SHALL BE CAPABLE OF WITHSTANDING 1000VOLTS RMS, APPLIED
 AT A MINIMUM RATE OF 500 VOLTS/SEC. FOR ONE MINUTE OR1250 
VOLTS RMS FOR ONE SECOND AT COMMERICAL FREQUENCIES, 
BETWEEN THE CIRCIUT AND CASE WITHOUT ARCING OR OTHER
 EVIDENCE OF INSULATION BREAKDOWN. RESISTANCE SHALL NOT
 BE LESS THAN 10 MEGA OHMS WITH 500 VDC FOR ONE MINUTE. 
CURRENT LEAKAGE SHALL NOT EXCEED 0.5MA AT 1000VOLTS.
31) TRACEABILITY BY LOT CONTROL PLUS SERIALIZATION REQURIED
 TO IDENTIFY SOURCE CONTROL ITEM. THE LOT NUMBER SHALL NOT 
BE MARKED ON THE PART THE SUPPLIER SHALL MAINTAIN LOT RECORDS 
OF MANUFACTURING, PROCESSING, AND NONDESTRICIVE TEST RESULTS 
PERFORMED INCLUDING ALL COPONENTS WITH THE EXCEPTION OF STANDARD
 NUTS, BOLTS, WAHSERS, ETC. MAINTAIN RECORDS BYSERIAL NUMBER, 
INCLUDIN NOTATION OF ANY REOWRK OR REPROCESSING ACTIVITY.
32) QUALIFICATION TEST SHALL BE IN ACCORDANCE WITH TABLE I.
33) INLET AND OUTLET PORTS TO BE PERMANANTLY MARKED ON UNIT.
34) WARNING LAGEL TO READ- “WARNING – DO NOT OPERATE
ENGINE WITH OUTLET PORT CAPPED.” SEE TAB.
37) SUBSTATIATION TEST AND PRODUCTION ACCEPTANCE TEST REQUIREMENTS 
ARE DEFINED IN TABLE2. WHEN TESTING IS REQUIRED, SUBSTANTIATION TEST
 AND/OR PRODUCTION ACCEPTANC TEST PLANS SHALL BE SUBMITTED BY THE
 SUPPLIER AND APPROVED BY HONEYWELL PROIPR TO TESTING.</t>
  </si>
  <si>
    <t>Material
Note: 
20) ALL MATERIAL TO BE CORROSION RESISTANT STEEL ( BRASS NOT ACCEPTABLE ON THREADED FITTING).
21) THE USE OF DISSIMILAR METALS IN CONTACT, AS DEFINED IN MS33586, SHALL BE AVOIDED.
22) THE USE OF MAGNESIUM IS PROHIBITED. THE USE OF MAT’LS REQUIRING CURE DATING IS PROHIBITED.
Special process
Note:
Drawing notes: 
Note: 
10) DIMENSION “G” TO BE 1.685 BASIC WITH BELLOWS ASSEMBLY AT “H” DIMENSION AND
SEA LEVEL STANDARD AMBIENT PRESSURE AND TEMPERATURE SURROUNDING THE COMPLTETED 
ASSEMBLY.
11) STROKE VS. PRESSURE (P3) GAIN TO BE .001/PSIA P3 WITH LIMITS AS SHOWN IN TABLE I WIT EXTERNAL PRESSURE AT AMBIENT CONDITIONS. LINEARITY SHALL BE WITHIN ±3% OF MAX STROKE. THERE SHALL BE NO DISCONTINUITES IN STROKE VS. PRESSURE WHEN THE BELLOWS  PASSES THROUGH IT’S FREE LENGTH BETWEEN 4 AND 150 PSIA.
12) PRESSURE DIFFERENCE SENSING BELLOWS:
a) PROOF PRESSURE 300 PAID INTERNAL OR EXTERNAL BELLOWS SHALL OPERATE TO SPECIFICATION
AFTER 2 PROOF CYCLES.
b) PRESSURE DIFFERENCE 135 PSID INTERNAL TO 135 PSID EXTERNAL
13) PRESSURE DIFFERENCE-EVACUATED BELLOWS:
a) EVACUATE TO 25MICRONS MAX
b) PROOF PRESSURE 300 PSIA BELLOWS SHALL OPERATE TO SPECIFICATIONS
AFTER 2 PROOF CYCLES.
c) OPERATING CYCLE 0 TO 150 PSIA NOT RELATED TO STROKE.
14)THE UNIT SHALL PERFORM ALL SPECIFIED FUNCTIONS AT. ALTITUDES UPTO 30,000 FEET.
15) .1245±.0001 DIA TO BE SECURELY PRESSED OR SHRUNK INPLACE, PIN OR SHAFT HARDNESS TO BE 
RC60MIN.
17) WHEN RESTRAINED BY MOUNTING FLANGES THE UNIT SHALL OPERATE STAISFACTORILY IN THE
VIBRATIONAL ENVIRONMENT WHEN SUBJECTED TO VIBRATION ALONG THE AXIS OF EACH OF THREE
MUTUALLY PERPENDICUALY PLANES. THE MAIXMUM EXCURSIONS AND THE MAIMUM ACCELERATIONS FOR RESONANCE AND VIBRAIONS SHALL BE AS SPECIDED IN FIG.1 STRUCTURAL AND COMPONENT RESONANCE SHALL BE PERPERLY DAMPENED T ATTENUATE THE EFFECTS OF THE FIG 1. FORCING FREQENCIES.
18) OPERATING MEDIUM: (EXTERNAL)
FUELS CONFORMING TO MIL-T-5624, GRADES JP4 AND JP5; ASTM D 910 OR ASTM D 1655.
AMBIENT TEMPERATURE -65°F TO 175°F, WITH SOAKING TO +275°F
19) EACH ASSEMBL READY FOR SHIPMENT SHALL UNDERGO AN AGEING PERIOD OF 10 DAYS AT 150 BLF/IN2 ABS INTERNAL PRESSURE DURING WHICH TIEM THE “G” DIMESNION SHALL CHANGE NO MORE THAN .002. THE BEFORE AND AFTER DATA SHALL BE SUBMITTED WITH EACH UNIT DELIVERED.
23) WEIGHT TO BE HELD TO A MINIMUM CONSISTENT WITH GOOD DESIGN AND QUALITY.
24) EXTERNAL OPERATING MEDIUM PRESSURE 0-150 PSIA.
25) INTERNAL OPERATING MEDIUM (P3) COMPRESSED AIR 0-150 PSIA AT +275°F AMXIMUM.
26) LIFE, BELLOW SHALL BE SESIGNED FOR INIFINTE LIFE. PROOF TEST SHALL BE 105 CYCLES. ONE CYCLE SHALL CONSIST OF SENSING BELLOWS PRESSURE FROM 0-150-0 PSIG WITH 150 PSIG EXTERNAL PRESSURE.DURING THE TEST THE BELLOWS SHALL BE RESTRAINED BY MOUNTING FLANGES FOLLOWING THE TEST, DIEMSNION “G” SHALL BE WITHIN .0005 OF THE BEFORE THE TEST VALUE, AND LEAKAGE FO BOTH BELLOWS SHALL NOT EXCEED 1X10-4 CC/SEC HELIUM AT 1 ATMOSPHERE ΔPF  TEST WILL BE CONDUCTED AT 100 ±°F
27) THE STROKE VS PRESSURE CURVE SHALL NOT VARY MORE THAN ±.007IN. STROKE CHANGE FOR A CHANGE IN EXTERNAL PRESSURE FROM 20 TO 120 PSIA.
28) EFFECTIVE AREA: .150 IN2 MIN.
30) MARK THE “G” DIMESION ESTABLISHED ON COMPLETION OF NOTE 19 USING ANY PERMANENT AS478 METHOD EXCEPT -11 OR -14.</t>
  </si>
  <si>
    <t>Material
Note:
10) -93XX series: ALUMINUM ALLOY, QQ-A-250/11 TEMP 0, (6061), Heat treat to Cond T6 in accordance with MIL-H-6088
13) Material thickness shall be maintained within stated tolerances to the point of tangency of the .125 inch radius and the sealing surfaces. If machining of the sealing surface is required, the sealing lip may have a uniform taper provided the thinnest section occurs at the minor dia of the lip and the maximum 
Thickness is blended into the normal material thickness. The thickness of the sealing lip may be reduced to 50% of the material thickness. Surfaces finish to circular and concentric to bore diameter.
14)Material thickness in the R.125 area shall be as follows:
Sizes -125 thru -200: .025-.037
Sizes -225 thru -800: .034-.041
Special process
Note:
Drawing notes: 
Note:
1)Interpret this drawing in accordance with DOD-STD-100
2) interpret dimensioning in accordance with ANSI Y14.5M-1982 Dimensions are in inches.
11)Flatness to be evaluated with an evenly disturbed 15-pound weight on indicated surface.
12) Surface face shall be free of radial scratches or wrinkles and surface finish shall not exceed 64
Microiches AA in this area.
Vendor PN                                         Vendor Name
337-048-9001 FSSA1700080A – Lee Company, Westbrook, Conn
337-048-9101 FSJA1301150A – Lee Company, Westbrook, Conn
337-048-9204 FSJA1700150A – Lee Company, Westbrook, Conn
337-048-9301 FSHF6700040A – Lee Company, Westbrook, Conn</t>
  </si>
  <si>
    <t>Material
Note:-
Special process
Note:-
Drawing notes: 
Note:
2)Surface roughness 250 microinches
7) Parts procured by supplier part number shall be procured in 
Accordance with this GTEC source control drawing.
9) Procurement source(s) per ASL 896949.
12) Surface D load requirement
@.176 operating height 3.5-5.0 lbs
@.348 operating height 1.5-2.5 lbs
13) Surface D area requirement .75-.80 sq in (see tab)
14) Seal must not exhibit resonance within operating height range at shaft speeds between
450 and 700 Hz. in addition, seal nust not exhibit resonance between 100 &amp; 200 Hz.
15) Operating specifications:
Speed: 41,730 rpm plus 10% overspeed for 30 minutes.
Temp: Air-600°F, Oil-300°F max
Pressure: Air- 0+0-2 psig, Oil- 0+0-6 psig
Sealing: Lubricant per MIL-PRF-7808 &amp; MIL-PRF-23699
Allowable leakage: Oil-0.01CC/HR, Air-0.05Ft3/Min
16) Static specifications:
Soak temp. after shut down: 450°F
Aire pressure: 0 psig
Oil pressure:0+1.0-0 psig continuous
Sealing: Lubricant same as note 15.
17) Seal life:2500hours min.
18) seal must withstand being compressed under 200lbs during disassembly.
20) Break sharp edges .005-.015.
21) Check runout when surface D is compressed to a height of A33-.438.
22) Both ends of the inner working bellows assy must attach to transition diaphragms
That are 1.7 times (min) to 2.5 times (max) the thickness of the inner diaphragms.
23) All diaphragms of the inner working bellows assy (including those of transition joint)
Must be subjected to heat treat. (see tab).
24) Details of design and construction other than shown be at option of vendor.
25) Surface D load requirement @ .270 operating height 2.5 lbs. min. (see tab)
26) Surface D to be free of visible defects except as given by note 27.
27) Chips on sealing surface OD are acceptable provided that there is larger than 0.040 inch
Long (along circumference), 0.010-inch extension onto sealing surface face, and 0.020 inch deep.
28) Pressure decay test: Pressurize ID of seal and associated lines (total volume not to exceed 15cu.in)
To 10 psig and record pressure reduction in 45 seconds, max allowable decay is 1.0 psig.</t>
  </si>
  <si>
    <t>Material
Note: -
Special process
Note: -
Drawing notes: 
Note:
5) Technical data conforming to ATA100 shall be provided for this item
If the item is repairable, requires adjustment or testing.
6) Procurement source(s) per ASL see table, 1D8.
7) Mark information shown within the quotes directly on the item or on a
Supplier nameplate made of metal using any permanent
 AS478 method except-11 “99193-SOCN-897104-X” “YZ”
Where X is the applicable dash number
Where Y is a MIL-STD-130 data area titl for serial number such as SN but excluding UCN and SEQ
Where Z is the serial number.
9) Shall conform to airsearch: SC6000 interpretation of drawings.
11) Airesearch PSC 73-210597 Rev ‘M’ forms a part of this drawing.
12) Interpret marking requirements and apply inspection and test marking
In accordance with MC9014. Requirements of PC5031 do not apply.</t>
  </si>
  <si>
    <t>Material
Note: -
Special process
Note: -
Drawing notes: 
Note:
1) Air PSC 3102476-F forms a part of this drawing.
7) Procurement source(s) per ASL 3102476.
8) Apply Airesearch part number and serial number per Airesearch MC5014, Class XIII.
10) shall conform to Airesearch: SC6000 interpretation of drawing.
11) characters to be .125 high min. per MC5014, Class V.
No detailed dimension Information in the drawing.</t>
  </si>
  <si>
    <t>Material
Note: -
Special process
Note: -
Drawing notes: 
Note:
5) Procurement source(s) per ASL, see table 1H8.
11) Moulding compound in accordance with AMS3216.
12) Do not ground braided shield to connector.
13) Connector in accordance with MIL-DTL-38999;
14) Operating conditions:
Oil side – Oil per MIL-PRF-7808 or MIL-PRF-23699
@-40°F to 260°F and pressure -.025 to 1.0 psig 
Air side – Ambient. Unit exposed to 325 degrees F ambient during installation.
15) Cable: Conductors AWG 26 (07/34) silver plated copper insulated with a
.010 wall of PRFE. Color code: Red (2), Black (0), White (9), Green (5). Primaries to be etched.
First layer: AWG 38 silver plated copper braid. Second layer .010 wall of PTFE. Etched. Color white overall diameter .13 nominal per MIL-W-16878/21 (Type E). Voltage rating 600 volts. Temperature rating 200°C.
16) Surface of wire noted shall be etched in preparation for adhesive bonding at next assembly. Protect etched surface form exposure to ultraviolet light.
17) jam nut to be machined form solid stock.
18) Moulding interface at connector plate and cable to be sealed by adhesive bonding or other approved method.
SS 2: - HARCO LLC. 
186 CEDAR ST. BRANFORD, CT 06405</t>
  </si>
  <si>
    <t>Material
Note:-
Special process
Note: -
Drawing notes: 
Note:
 3) MATERIAL : 
BAND- 17-7PH ANNEALED PER MIL-S-25043 
CUSHION- MATL PER MIL-C-85OS2/3 
EXCEPT FERIC REINFORCEMENT NOT REQUIRED
4) Procurement sorces per AS 2-310-046</t>
  </si>
  <si>
    <t>Material
Note: 
Carbon member &amp; Magentic member finish to be optically flat within 2 Helium light bands
Special process
Note: -
Drawing notes: 
Note:
1) Caution: Subject to License agreement with NASA engineering company
Dated August 17, 1965.
8) Apply Airesearch part number per Airesearch specification MC5014 Class VI, VIII or XIV
9) Procurement source(s) per ASL 869907-1.
10) Positional &amp; geometrical tolerances symbols per MIL-STD-8.
11) Seal requirements
A) FuelL: JP-4, JP-5 per MIL-J-5624 &amp; aviation gas per MILG-5572 grade 115/145.
B) Normal operating pressure 5-10 psig.
C) Max pressure 60 psig.
D) Temperature: -65°F to +160°F
E) shaft speed: 6165 rpm.
12) Static leakage requirements: seal leakage shall not exceed 5 drops in 10 minutes with 15 psid 
Applied across sealing surfaces.</t>
  </si>
  <si>
    <t>Material
Note: -
Special process
Note: -
Drawing notes: 
Note:
1) To be accepted in accordance with component test spec no.915.
2) Vendor to impregnate per EPS 166 before finishing machining.
4) Identify part “83298-6430595-[]” by electro-etch per MIL-STD-130
(PS-188) or leaser per MIL-STD-130.062 min high characters.</t>
  </si>
  <si>
    <t>Material
Note: 
16) Carbon USG67 with a minimum hardness of 65 shore scleroscope, a minimum apparent density of 1.65gram per cc and a minimum compressive strength of cc and a minimum compressive strength of 13,000 psi. alternate material: Carbon CT176 with a minimum hardness of 75 shore scleroscope, a minimum apparent density of 1.75 gram per cc and a minimum compressive strength of 24ksi or carbon CNF with a minimum hardness of 70 scleroscope. A minimum apparent density of 1.70 gram per cc and a minimum compressive strength of 20,000 psi.
17) Material: AMS5646 (CRES 347) or AMS5645 (CRES 321).
Special process
Note: -
Drawing notes: 
Note:
1) Drawing interpretation per SC6500.
5) Procurement sources per ASL 3037037.
10) Substantiation test and production acceptance test requirements are defined in table 1. 
When testing is required. Substantiation test and/or production acceptance test plans shall be submitted by the supplier and approved by Honeywell prior to testing.
11) Technical data conforming to ATA100 shall be provided for this item is repairable or requires adjustment or testing?
12) Interpret traceability requirements per MC9015
14) Surface roughness 125 microinches all over metallic surfaces.
19) Static air leakage of sea prior to service shall not exceed 0.025 plus or minus 0.010 pounds per minute when pressurized to 15 psi with air or nitrogen gas at 72.5 degrees plus or minus 17.5 degrees the carbon shall restrained within the rotor diameter.
20) Design requirements:
A) relative Axial shaft movement: ±.030.
Radial displacement: .028 maximum
B) Life: 10,000 hours minimum.
C) operating temperatures (Degrees F):
Normal         Air/Oil        Air
Max                350           400
Min                 -40           -40
D) Seal media:
Oil: Mil-L-23699 or MIL-L-7808
Air:
E) Shaft Speed 10,156 max &amp; 2200 min.
F) Pressure differential:
Aire to Air/Oil: 0.5 to 25 psid.
G) Seal rotor is cooled by oil inside the rotor of 0.15 gpm.
H) positive anti-rotation device for carbon ring required.
J) No permissible oil leakage.
K) Carbon ring assembly must be capable of being displaced radially .032 without bottoming out on the metal pieces.
L) Seal mist be reparable. Replacement kit consisting of carbon element and spring must be available form supplier.
23) Chips, scratches, striations and other surface imperfections on surfaces other than bore seal dam and face dam are acceptable provided the seal meets specified leakage requirements.
24) chips on carbon bore dam shall not exceed 30% of the width and shall not be more than .035 inch long. No more than 2 chips per segment. Scratches, striations and other surface imperfections may be unlimited in number. Provided the seal meets specified leakage requirements.</t>
  </si>
  <si>
    <t>Material
Note: 
Special process
Note: -
Drawing notes: 
Note:
101) Drawing interpretation per SC7000, section A only
107) Substantiation test and production acceptance test requirements are defined 
in table I when testing is required substantiation test and/or production 
acceptance test plans shall be submitted by the supplier and approved by Honeywell 
prior to testing.
108) Technical data conforming to ATA2200 shall be provided for this item if the design of the item allows for or requires any of following procedures to keep the item in service: assembly, disassembly, repair, inspection, cleaning, adjustment or testing.
109) Procurement specification PSE-243GA0001-2. Rev A. Amendment SCN – forms a part of this drawing
700) Miscellaneous:
701) Interface in accordance with AS5131-48.
702) Connector in accordance with MIL-DTL-38999 series III D38999/20WD97PN or equivalent.
703) Packing/O-ring to be supplied and shall be in accordance with AS568-210.</t>
  </si>
  <si>
    <t>Drawing notes: 
Note:
101) Drawing interpretation per SC7000, section A only
107) Substantiation test and production acceptance test requirements are defined 
in table I when testing is required substantiation test and/or production 
acceptance test plans shall be submitted by the supplier and approved by Honeywell 
prior to testing.
108) Procurement specification PSE-243GA0001-2. Rev A. Amendment SCN – forms a part of this drawing.
400. Dimensional Controls:
401) Prepare fluid connection in accordance with AS5230-06 
402) Prepare fluid connection in accordance with AS5230-10
403) Prepare fluid connection in accordance with AS5230-12
700) Miscellaneous:
701) Operational characteristics.
A) Rated discharge pressure: 3000±50 psig.
B) Max full flow pressure: 2850 psig.
C) Rated speed: 5974 RPM.
D) Rated flow: 11.4 GPM minimum at 5974 rpm.
E) Rated inlet: 25 plus 5 minus 0 psia.
F) Rated inlet: fluid temp: 225°F.
G) Fluid phosphate ester.
702) Connector in accordance with MIL-DTL-83723 series III D38999/95G803 3N or equivalent</t>
  </si>
  <si>
    <t xml:space="preserve">Material
Note: 
17)Material: Carbon USG2980 with a minimum hardness of 60 shore scleroscope, a minimum apparent
Density of 1.75 gram per cc and a minimum compressive strength of 10,000 psi. alternate material: Carbon CT2118 with a minimum apparent density of 1.75 gram per CC and a minimum compressive strength of 16ksi.  
18) Material: AMS5662 (INCO 718).
Special process
Note: -
Drawing notes: 
Note: 
1)Drawing interpretation Per SC6500.
3)Interpret trackability requirements per MC9015.
10) Similar to 3035532-1
14) Surface roughness 125 microinches all over metallic surfaces.
15) Heat treat per HT5071 type III class2.
16) No Material substitutions authorized without prior engineering approval.
19) Axial clearance between carbon ring and rings under minimum 10LB of clamping force applied between surfaces indicated shall be .001 to .002.
22) Static air leakage of seal prior to service shall not exceed 0.07 pounds per minute when pressurized to 25 psig with air or nitrogen gas at 55 to 90 degrees the carbon shall restrained within the rotor diameter.
23) Design requirements:
A) relative Axial shaft movement: ±.150.
Radial displacement: .028 maximum
B) Life: 10,000 hours minimum.
C) operating temperatures (Degrees F):
Normal         Air/Oil        Air
Max                350           550
Min                 -40           -40
D) Seal media:
Oil: Mil-L-23699 or MIL-L-7808
Air:
E) Shaft operation:
Outer LP shaft speed: 10,156 rpm max &amp; 2300 rpm min.
Inner HP shaft speed: 28,000 rpm max &amp; 13,500 rpm min.
Shaft speed differential: 11,000 to 18,000 rpm.
F) Operating Pressure (PSIA):
Normal         Air/Oil        Air
Max                21            46
Min                 16            17
G) Carbon element must be capable of being displaced radially .040 without bottoming out on the metal pieces.
H) Seal mist be reparable. Replacement kit consisting of carbon element and spring must be available form supplier.
J) No permissible oil leakage.
24)the carbon element must be free to move radially under 16,000 LB of clamping force applied between surface indicated.
25) Similar to parts defined on drawing 3035532.
</t>
  </si>
  <si>
    <t>Material
Note: -
Special process
Note: -
Drawing notes: 
Note:
1) Drawing interpretation per SC6500.
2) Procurement sources per ASL 3038504-3.
10) Substantiation test and production acceptance test requirements are defined 
in table I when testing is required substantiation test and/or production 
acceptance test plans shall be submitted by the supplier and approved by Honeywell 
prior to testing.
16) Surface roughness 125 microinches max unless otherwise specified.</t>
  </si>
  <si>
    <t>Material
Note: -
Special process
Note: -
Drawing notes: 
Note:
1) Drawing interpretation per SC7000.
5) Procurement sources per ASL 3038506-3.
10) Substantiation test and production acceptance test requirements are defined 
in table I when testing is required substantiation test and/or production 
acceptance test plans shall be submitted by the supplier and approved by Honeywell 
prior to testing.</t>
  </si>
  <si>
    <t>Material
Note: 
1) Material: Nut: 17-4PH per AMS 5643, H1075 condition or
15-5PH per AMS 5659, H1075 condition
Nipple: 17-4PH per AMS 5643, H1075 condition
Wire: CRES per AMS5697.
Hose: Polytetrafluoroethylene inner tube.
CRES wire reinforcement with an integral silicone fire sleev.
Special process
Note: 
4)Finish: Nut &amp; Nipple: CRES - passivated
Drawing notes: 
Note:
2) Ref: Temp range: -65°F to 450°F.
5) Conforms MIL-H-25579 except pressure(s) and smaller, lighter weight, and reduced bend radius.
See table 1 for part details.
Vendor PN
399-550-9100
399-550-9101
399-550-9102</t>
  </si>
  <si>
    <t xml:space="preserve">Material
Note: 
3) Material to be unsupported silicone Rubber Per MIL-C-85052/3.
Special process
Note: -
Drawing notes: 
Note: 
PCMT E2047
 Dash No            Vendor PN              Vendor                                                 Code                            Vendor DWR No.
   -01                 TA71000126             TA MFG. CO. GLENDALE ,                     84971                         TA71000126 Rev B
                                                             CA          
   -02                11275                         TRANSDIGM INC ADEL WIGGINS          83930                            11275 Rev A
                                                             GROUP LOS ANGELES, CA
</t>
  </si>
  <si>
    <t>Material
Note: 
3) Material:
Band-17-7PH annealed per MIL-S-25043
Cushion- Matl per MIL-C-85052/3.
Special process
Note: -
Drawing notes: 
Note: 
4) Procurement source per ASL 2-310-046.
5) Interpret marking requirements per MC9014.
Apply inspection and test marking per MC9014.
Except fabric reinforcement not required.</t>
  </si>
  <si>
    <t>Material
Note: 
3) Material:
Band-17-7PH annealed per MIL-S-25043
Cushion- Matl per MIL-C-85052/3.
Special process
Note: -
Drawing notes: 
Note: 
5) Interpret marking requirements per MC9014.
Apply inspection and test marking per MC9014.
Except fabric reinforcement not required.</t>
  </si>
  <si>
    <t>Material
Note: 
3) Material:
See tabulation on sheet 2,4 and 6.
Special process
Note: -
Drawing notes: 
Note: 
4)(A) Paint wood, Masonite and tempered hard board covers as follows:
I coat of light yellow lacquer #505 per MIL-L-7178.
(B) Pint aluminum covers as follows:
I coat of zinc chromate per MIL-L-7178.
5) Engineering instruction: *Specify painted convers only when specifically, requested by the customer. Manufacturing may have option of painting all covers on accordance with note #4.
7)Material codes A, B, C, D, E, G, H, and K may have the following tolerance applied over the nominal:</t>
  </si>
  <si>
    <t xml:space="preserve">Material
Note:-
Special process
Note: -
Drawing notes: 
Note:
3 FUNCTIONAL OVERVIEW.
4. INTERFACE REQUIREMENTS 7018704-904
4.3 CONNECTOR PIN ASSIGNMENTS
5.1 INPUTS.
6. ENVIRONMENTAL CHARACTERISTICS
8. MECHANICAL CONFIGURATION.
9.1 QUALIFICATION.
10. INSPECTION AND TEST (BY HONEYWELL).
11. SOURCE(S) OF SUPPLY AND MANUFACTURER'S PART NUMBERS.
Check for TABLE 2. HVPS ENVIRONMENTAL TEST CONDITIONS
</t>
  </si>
  <si>
    <t>Material
Note: 
23) Material Ref: housing- Aluminum alloy per AMS 4219, Anodize MIL-A-8625, Type I,
Class I, Chem film MIL-C-5541, type I or II, class 3
Bowl – Aluminum alloy per L113, Anodize MIL-A-8625, type I,
Chem film MIL-C-5541, class 3.
Special process
Note: -
Drawing notes: 
Note:
1)Document DCS2040025 forms a part of this envelope drawing
2) Assembly to be identified in accordance with DCS2040025.
3) Unit shall meet the requirement of DCS2040025.
4) Indicated surfaces to be electrically conductive.
7) Filtration efficiency:
-101 &amp; -102: 99.97% @0.3 micron particulates and aerosols
-103, -104, -105, -106 &amp; -107: 99.997% @0.1 micron particulates and aerosols.
8) System Pressure:
Max normal operating: 50 psig @ 200°F (open outlet)
Proof: 75 psig @ 200°F (closed outlet)
Burst: 150 psig @ 200°F (closed outlet).
9) Temperature range:
Operating: 180°F to 200°F
Ambient: -65°F to 210°F
Storage: -40°F to 180°F
10) Leakage:
No external leakage at proof pressure.
11) Max dry weight: 8.42LBS (3.82 kg)
13) FILTER ELEMENT REPLACEMENT KIT BE DEFINED AS 2040025-3XX. KIT TO INCLUDE ELEMENT AND O-RINGS. SPARE FILTER ELEMENT TO BE THE FOLLOWING ION: IDENTIFICATION 2D DATA MATRIX IN 
ACCORDANCE ANSI /AIM BCII AND ATA SPECIFICATION 2000, CHAPTER 9, HUMAN READABLE CHARACTERS LASER MARKED, FILLED CHARACTERS PER AS478-12, AS478-14 OR AS478-15, .08 HIGH: 
ELEMENT, FILTER, NITROGEN GENERATION SYSTEM PARKER FLUID SYSTEMS DIVISION 
MADE IN THE UK
PNR 2040025-2XX
MFR 38889 
SER MFXBXXXXX
14) Designed in accordance with Honeywell SCD 05-73363. 
16) -101 Configuration has a 16 gauge (.064 in thick) bowl.
-102 Configuration has a 14 gauge (.079 in thick) bowl.
-103 Configuration has a .1 micron element and an insulation blanket
-104 Configuration has a Dulpa has final stage.
-105 Configuration has improved electrical bonding characteristics.
-106 Configuration has 45° vee band closure orientation.
-107 Configuration has 3-Functin element (ozone removal)
17) ASSEMBLY TO BE MARKED WITH THE FOLLOWING ION USING TWO 
LABELS IN THE APPROXIMATE LOCAT IONS SHOWN: 
IDENTIFICATION 2D DATA ACCORDANCE ANSI/AIM AND SPECIFICATION 2000, 
CHAPTER 9, READABLE CHARACTERS BE LASER MARKED, CHARACTERS PER AS418-12, AS478-14 OR AS478-15, .08 HIGH: 
FILTER, NITROGEN 
GENERATION SYSTEM 
PARKER FLUID SYSTEMS DIV 
MADE IN THE UK
PNR 2040025***
MFR 3H889 
SER MFXBXXXXX
MODIFICATION INOCRPORATED
19) Unit fitted with one layer of insulation material per BMS8-300.
Type V, grade 4, 0.5 inch thick. Insulation retained with lockwire in 3 locations,
In general accordance with MPS122.
20) Lockwire per MPS122.
21) -107 only: Unit fitted with one layer of insulation material per BMS8-300.
grade 4, 0.5 inch thick. Insulation retained with lockwire in 3 locations,
In accordance with MPS122.
22) -107 only: unit to be acceptance tested per ATP2040025-107.</t>
  </si>
  <si>
    <t xml:space="preserve">3 REQUIREMENTS
3.1 Intended Use
3.2 Physical Characteristics
3.2.2 Size
3.2.3 Weight
3.2.8 Heater Circuit Power and Logic
3.2.8.1 Low Temperature Turn-on
3.2.8.2 Middle Temperature Turn-on
3.2.8.3 Power Interruption During Initial 60 Seconds Following Startup
3.2.8.4 Power Interruption Following Initial 60 Second Startup
3.3.5 Operating General Specifications
EMS                   MANUFACTURER              MANUFACTURER P/N
90000359-1        MicroStrain                         6506-0001-004
                            459 Hurricane Lane,
                            Suite 102A
                            Williston, VT 05495  
</t>
  </si>
  <si>
    <t>Material
Note: -
Special process
Note: -
Drawing notes: 
Note:
1)Interpret drawing in accordance with ANSI Y14.5-1982 dimensions are in inches.
6) Source qualification is required and shall be in accordance with the functional requirements
Of this drawing.
7)Technical data conforming to ATA100 shall be provided for this item if the item is repairable.
Requires adjustment or testing.
9)Apply the following item identification in accordance with AS478-2DL, -7A2 or -15 as shown:
10) Dry weight to be 1.1 pound maximum.
12) Filter: 110 micron absolute.
13) These surfaces must be electrically conductive to need bonding, grounding, and electromagnetic interface requirements. Aluminum parts to be chemical film treated in accordance with MIL-C-5541. Class 3
Call out notes:4-#24 AWG wires Teflon sleeping in accordance with M23053/11-107C</t>
  </si>
  <si>
    <t>3.2 Mechanical Description of LNA
3.2.1 Interface Description
3.2.2 Mounting Interface
3.2.3 Dimensions
3.2.4 Weight
3.2.5 Enclosure Integrity
3.2.6 Power Supply Interface
3.2.7 DC Supply Voltage
3.2.8 DC Bias Current
3.3 Performance Requirements
3.3.1 Operating Frequency
3.3.2 RF Input Power
3.3.2.1 Operational RF Input Power Range
3.3.2.2 Maximum RF Input Power
3.3.3 Return Loss
3.3.3.1 Input Return Loss
3.3.3 Return Loss
3.3.3.1 Input Return Loss
3.3.4 LNA Gain
3.3.4.1 In-Band Gain
3.3.4.2 Out of Band LNA Gain
3.3.4.3 Gain Variation over Frequency
3.3.4.4 Gain Variation over Temperature
3.3.5 Noise Figure
3.7 Design and Construction Requirements
3.7.1 Complex Electronic Hardware
3.7.2 Interchangeability
3.7.3 Workmanship
3.7.4 Soldering
3.7.5 Prohibited Materials
3.7.6 Radioactive Material
3.7.7 Ozone Depleting Materials
3.7.8 Tin-Lead Components
3.7.9 Tin Plating
3.7.10 Dissimilar Metals
3.7.11 Corrosion Prevention
3.7.12 Finish &amp; Marking
3.7.13 Conformal Coating
3.8.4 Insulating Materials
3.8.5 Prohibited Parts</t>
  </si>
  <si>
    <t>Material
Note: -
Special process
Note: -
Drawing notes: 
Note:
1)Interpret drawing in accordance with ANSI Y14.5-1982 dimensions are in inches.
7) Remove burrs and break sharp edges .003-.015.
8) No recast or brittle surface condition allowed.
9) Lubrication to be dry.
10) Pats shall be demagnetized, residual magnetism shall not exceed 5 gauss.
12) Rings and rollers to be hard thin dense chrome coated in accordance with AMS 2438 .000075-.000125 thick, minimum hardness 1020HY or equivalent. Falex wear, adhesive wear. And corrosion resistance tests are not required.
13) Ball bearing contact angle to be 40°-50°.
14) Balls to be made from SI3N4, HV, 1400 min. Toshiba TSN-030H or cerbec NBD-200 are acceptable.
15) Roller material to be BG42 in accordance with AMS5749 HRC 58min.
16) Mark “Thrust” in accordance with AS478-5BI, -7AI, -7A2, -15AI or -15BI.
20) Technical data conforming to ATA100 shall be provided for this item if the item is repairable,
Required adjustment or testing.</t>
  </si>
  <si>
    <t>Material
Note: 
6) Material: Inco 718 per AMS 5383.
Special process
Note: -
Drawing notes: 
Note:
1) Interpret marking requirements per MC9014. Apply inspection and test marking per MC9014.
5) Surface roughness 125 microinches all over.
8) Cast edge radius: .04 ±.02 cast fillet radius: .06±.02. draft angle 2 degrees maximum.
9) Inspect per EMS52300, class 2A, grade B.
12) Optional hot isostatic pressure (HIP) casting per PC5010.
13) Weld repair per AF5435 permissable.</t>
  </si>
  <si>
    <t>Material
Note: -
Special process
Note: -
Drawing notes: 
Note:
600. Inspection/Testing requirement:
601. Crimped connections shall conform to GPS5121-1 requirements, except voltage drop test not required</t>
  </si>
  <si>
    <t>Material
Note: -
Special process
Note: -
Drawing notes: 
Note:
600. Inspection/Testing requirement:
601. Crimped connections shall conform to GPS5121-1 requirements, except voltage drop test not required.</t>
  </si>
  <si>
    <t>Material
Note: -
Special process
Note: -
Drawing notes: 
Note:
2)Anneal after final machining per ES-2015.
3)Inspect per FI-1192 class I and proof pressure test at
2700 psig per FI-335 class I no leakage permissible.
4) Burst pressure test at 4390 psig per FI-335
Class I no leakage permissible.
5) Florescent penertant inspect per AMS 2645
6) this is a priority item per FI-1165 appendix A
Passivate per BENDIX ES-091.
Protective coating : Passivate per Bendix EX-091</t>
  </si>
  <si>
    <t>Material
Note: 
1)Material: class I Steel per EMS-163 or steel per EMS-124.
Special process
Note: 
2)Heat treatment: 180,000-200,000 PSI UTS per AMS-H-6875 or 2759/1.
3) Protective coating: Tin-Zinc (Sn-Zn) plate per AMS 2434-type 2 .0005 +/-.0002 thk.
Thickness verification use ASTM B499.
Drawing notes: 
Note:
7)  Only the supplier listed in AI-475-R have
Been approved by aircraft landing system. A 
Substitute item shall not be used without prior testing and approval by aircraft 
Landing systems.</t>
  </si>
  <si>
    <t>Material
Note:-
Special process
Note: -
Drawing notes: 
Note:
Procurement PN         Vendor CAGE Code Vendor PN  Vendor
3175896-1  97820  S30775-004F5
3175896-2  97820  S30775-011F5
3175896-3  97820  S34750-011F5
3175896-4  97820  S34750-012F5
3175896-5  97820  S34750-013F5
3175896-6  97820  S34750-215R99
3175896-7  97820  S30775-012R99
3175896-8  97820  S34750-215T99
3175896-9  97820  S30775-012T99
3175896-10  97820  S34750-211T99</t>
  </si>
  <si>
    <t>Material
Note: 
201) Plus ring: Fluorocarbon
Seal ring: Turcon 20
Special process
Note: -
Drawing notes: 
Note:
Inspection requirements:
601) Dimension show are for installation purpose only.
Miscellaneous:
701) Temperature Rang: -40°F
702) The sea shall have less than the following maximum allowable leakages
Of JP-4 (Jet fuel) under the following conditions with an upstream pressure of
1677+/-100 psig at 290+/-20°F.
Static leakage of 3 cc/hr when newly installed as shown.
Static leakage of 60 cc/hr after completion of 320,000 stroke 
Cycles as defined by the purchaser.
703) the seal shall leak statically less than 120cc/hr of JP-4 throughout A
10 minute pressurized “Cold” test when newly installed. The pressurized
Test conditions shall be 1677 +/- 100 psig at -40 +0/-10°F
704)Seal linear friction when installed shall be less than the maximum allowable
Friction values listed in table I with JP-4 at the differential pressures listed across the seal as 
Validated by calculation.
705) Stroke = 1.40 inch maximum.
706) Stroke reate = 4.20 in/sec maximum.</t>
  </si>
  <si>
    <t>Material
Note: 
20) Seal material shall be LS-53
Special process
Note: -
Drawing notes: 
Note:
8)Maximum weight .40 pounds.
10) Applicable portions of MIL-E-5272 environmental 
Testing shall apply to this value.
11) Pressure drop thru value at any airflow rate shall not exceed
That of a .125 dia flat plate orifice.
12) Value shall operate satisfactorily at vibrations of 0to 750 cps and at 
Accelerations to 10G’s.
14) Media: Air
15)Operating voltage: 18 to 30 volts D.C.
16) Current drain: 1.0 AMF max. @ 24 volts D.C.
17) Duty: continuous
18) Ambient temperature: -65°F to +250°F.
19) Leakage: External;0, Internal;20 cc per minute max.</t>
  </si>
  <si>
    <t xml:space="preserve">Material
Note:
Special process
Note: 
8) Critical braze process. Joints to be smooth, continuous and free form voids.
1)Silver braze all around per AMS 2665 except use AMS 4763
OR EX-2188, Filler alloy at locations show. Class 3 brazement per FI-970
Drawing notes: 
Note:
4) ”A” is inspected dimension for unrestrained acceleration bellows after 
Evacuation and measured at an ambient pressure of 28 In.Hg correct as per note 5.
5) Dimension “A” is to be corrected for atmospheric pressure other than 28 In.Hg
By adding this factor: (Pa-28 In.Hg) X .00193 to the measured length.
7) Permanent marking to be per AS478G-2D, 2E, 4, 15AI or 15A2.
12) Reference dimension must be maintained
15) Poistional requirement applies with datums B and D restrained in 
Accordance with FI-1837.
Parameter                   Acceleration bellows                    Governor Bellows
Material                          Be Cu ASTM B                               Be Cu ASTM B
                                        194 (C17200)-2plies                        194 (C17200)-2plies
Spring rate                   31.1 LBS/IN. (REF.)                          62.0 LBS/IN. (REF.)
Free length                  .837-.869 BEFORE                             .881-.943
                                        EVACUATION
Pressure Area              .12 SQ IN. (REF.)                             .43 SQ IN. (REF)
</t>
  </si>
  <si>
    <t>Material
Note: 
19) Material: Plus Ring: Fluorohydrocarbon in accordance with MIL-R-83485.
Seal ring: Turcon19.
Special process
Note: -
Drawing notes: 
Note:
6) Temperature Range: -65°F to 400°F.
7) Notes 8A to 12 and 13A thru 18 are design/certification requirements.
8)The seal shall have less than the following maximum allowable leakage of JP-4 (Jet fuel under the following conditions with an upstream pressure of 2.000±100 psig at +250±20°F.
A) Static leakage of .05 CC/HR when newly installed and .25 CC/HR
after 2500,000 stroke cycles (as defined in note 10).
B) Dynamic leakage of I drop/50 stroke cycles when newly installed and I drop/10 stroke cycle
leakage of I drop/50 stroke cycles after 2500,000 stroke cycles.  The stroke cycles are defined in note 10.
9) The seal shall leak statically less than .5 CC/MIN of JP-4 throughout a 10 minute 2,000 ±100
 Psig at -65±10°F. the seal shall not leak greater than .5 CC in 30 minutes statically with 5±2 psig fuel pressure at -65±10°F prior to the pressurized cold test.
10) The seal shall seal IAS described in note 8 and shall not form an extrusion up of more than .01 in. thoughtout a 250,000-stroke cycle life when tested at 2.000±100 psig at +250±50°F with JP-4 on both sides of the seal the PRFE cap shall not wear radially more than .002 in. in this test a stroke cycle is defined as I in. travel out and return of the dynamic (ROD) sealing surface. Pressure is on one side of the seal during travel out and on the other during the return stroke.
11) The seal shall seal adequately enough to not form a drop during a 3200±100 psig 30 minute static proof pressure test with JP-4 at +300±100°F. the seal shall not form an extrusion lip greater than .005 in. beyond then nominal axial face of the seal after this test the seal shall be able to successfully complete leakage and cycling tests (note 8 &amp; 10) after proof pressure testing.
12) The seal shall leak less than .5 CC during a .5 CC minute "fire" test.
either side of the seal shallbe pressurized with JP-4 fuel 
at 2.000 ±100 PSIG at +250 ±50°F during the test. the seal temperature shall be maintained at +700 ±100°F for the duration of the test.
13) the seal shall have less than the following maximum allowable leakages of JP-4 (Jet fuel) under the following conditions with an upstream pressure of 2,000±100 psig at +250±20°F.
A) Static leakage of .02 CC/HR when newly installed and .1 CC/HR
After 250,000 stroke cycles as defined in note5.
B) Dynamic leakage of I drop/500 stroke cycles when newly installed and I drop/100 stroke cycles after 250,000 stroke cycles. The stroke cycles are defined in note 15.
14) The seal shall leak statically less than .05cc of JP-4 throughout a 10 minute pressurized “cold” test when newly installed. The pressurized test conditions shall be 2,000±100 psig at -65±100°F. the seal shall not leak greater than .05 drop in 30 minutes statically with 5±2 psig fuel pressure at -65±10°F
15) The seal shall seal (as described in note 13) and shall not form 
an extrusion lip of more than .01 in. throughout a 250,000 stroke 
cycle life when tested at 2.000±100 psig at 250±50°F with JP-4 
on one side 05 the seal. the ptfe cap shall not wear radially more 
than .002 in. in this test. a stroke cycle is defined asa 1 in. 
travel out and return of the dynamic sealing surface. 
16) The seal shall not wear radially more than .002 in. after 
completion of 250.000 "DRY" stroke cycles. the upstream side of 
the seal shall be pressurized to 75±10 psig with dry liquid and 
lubricant free) air at +250±50°F during the test. after completion 
of cycling. the seal must have a static JP-4 leakage of less than 
.05 CC/HR when the upstream of the seal is pressurized to 75 
±10 psig at +250±50°F. a stroke cycle is defined as a I in. Travel 
out and return of the dynamic (rod) sealing surface. a single test 
seal does nm have to meet both the cry cycling and the jp-4 
cycling (note 15) requirements.
17. The seal shall seal adequately enough to not form a drop wring 
a 3,200 ±100 psig 30 minute static proof pressure test with jp.4 
at .300±20°F. The seal shall not form an extrusion lip greater 
than .005 in, beyond the nominal axial face of the seal after this 
test. the seal shall be able to successfully complete leakage and 
cycling tests (notes 13 &amp; 15) after proof pressure testing.
18) The seal shall leak less than .5 cc during a 5 minute “Fire”
test. the upstream side of the seal shall be pressurized JP-4
fuel at 2,000 ±100 psig at +250±50°F during the seal temperature shall be maintained at 
+700±loo°F for the duration of the test</t>
  </si>
  <si>
    <t xml:space="preserve">Material
Note:
Special process
Note: 
8) Critical braze process. Joints to be smooth, continuous and free form voids.
1) Silver braze all around per AMS 2665 except use AMS 4763
OR EX-2188, Filler alloy at locations show. Class 3 brazement per FI-970
Drawing notes: 
Note:
4) ”A” is inspected dimension for unrestrained acceleration bellows after 
Evacuation and measured at an ambient pressure of 28 In.Hg correct as per note 5.
5) Dimension “A” is to be corrected for atmospheric pressure other than 28 In.Hg
By adding this factor: (Pa-28 In.Hg) X .00193 to the measured length.
7) Permanent marking to be per AS478G-2D, 2E, 4, 15AI or 15A2.
12) Reference dimension must be maintained
15) Poistional requirement applies with datums B and D restrained in 
Accordance with FI-1837.
Parameter                                            Acceleration bellows                                                  Governor Bellows                                                     Deceleration Bellows
Material Heat treatment          Berillium Copper ASTM B194 UNS C17200-2ply     Berillium Copper ASTM B194 UNS C17200          Berillium Copper ASTM B194 UNS C17200
Spring rate LB/IN                                31.1 (REF.)                                                                                31.6 (REF.)                                                                       220 (REF.)
Free length                                           .837-.869 BEFORE EVACUATION                                         .699-.758                                                                         .490-.530
Pressure Area So IN.                          .12 (REF.)                                                                                 .43 (REF.)                                                                          .43 (REF.)
Linear Travel IN.                              .210 Compression                                                                     .210 Compression                                                          .093 extention
Operating Pressure                         4-125 psia external                                                                    0-50 psid internal                                                          0-50 psid internal
</t>
  </si>
  <si>
    <t>Material
Note: 
1)20% Coldworked *902 NI-SPAN-C alloy
Special process
Note: -
Drawing notes: 
Note:
6) Scribe mark shall be aligned with the centerline of adjacent 4-40 threaded hole.</t>
  </si>
  <si>
    <t>Material
Note: 
201) Seal material to be silicone with fabric.
Special process
Note: -
Drawing notes: 
Note:
601) A Fire proof test shall be performed in accordance with far 25J/an25, using
AC 20.35 and/or Air 978 and ISO 2685 requirements. The fire test amy be performed by honeywell or the supplier. Honeywell approval of the fire test report is required prior to delivery of production hardware.
701) Design requirements: The boundary of the fire zone shall be fireproof ( ISO standard flame for 15 minutes)
702) Design requirements: Seal must function installed as shown.
703) Design requirements:
A) Temperature:
Operating Temperature Range: -76 to 239°F (-60 to 115°C)
Ambient Temperature Range: -76 to 239°F (-60 to 115°C)
Transient Temperature Range: -76 to 302°F (-60 to 150°C)
B) Shock: The part shall resist mechanical shocks in accordance with TBD method (15 G for II milliseconds shock wave sinusoidal shape).
C) Vibration: The part shall be designed to function during and after exposure to vibration along each of the three perpendicular axes as shown in table I.
D) Humidity and water proofness: The part shall be designed to be fully functional in humid environments, up to 95%, including condensing conditions. The part shall be capable of withstanding fluid wash downs using pressure wash equipment.
E) Moisture and salt Atmosphere: the part shall be designed to resist corrosion.
704) Maximum pressure differential across seal: +/-4.35 psid (0.3 bars) during normal aircraft operation. Negligible pressure differential during a fire.
705) Compression Force required for installation: 20 to70 lbs.
Inspection/Testing requirements:</t>
  </si>
  <si>
    <t>Material
Note: -
Special process
Note: -
Drawing notes: 
Note:-</t>
  </si>
  <si>
    <t>Material
Note: -
Special process
Note: -
Drawing notes: 
Note: -
Miscellaneous:
701)Temperature Range: -100°F to +350°F.</t>
  </si>
  <si>
    <t>Material
Note: 
Jacket material: Virgin PTFE with MoS2 (TurconT99)
Spring Material: AISI 301 Stainless steel.
Heels of seal is notchend in 2 places.
Special process
Note: -
Drawing notes: 
Note:
Table1 Note
2) Trollbore sealing solutions US DBA Trellborg sealing solution, Louisville, Co. CAGE
Code 64422</t>
  </si>
  <si>
    <t>Material
Note:
Dash No.    MFR'S PN REF        Material                     Finish        Length
0039            97-561-02              Beryllium Copper     Bright        24 Inch strip
Special process
Note: -
Drawing notes: 
Note:
 2) ENVIRONMENTAL PROCESS CONDITIONS.
Honeywell PN     Description/Comments          Manufacturer        PN CAGE Code      Manufacuturer
41021-0039            Contact, Finger                    97-515-17 Serie            30817                LAIRD Technologies INC</t>
  </si>
  <si>
    <t>Material
Note: 
13) No materials subject to age controle per ana bulletin 438 t be used in this part. No cure date to appear on this part. “O” ring are to bel LS53 or Airesearch Engrg. Approved equal.
Special process
Note: -
Drawing notes: 
Note:
A) Actuation Voltage
1)Normal operating voltage will be 11 to 30 volts DC and must be capable of
24 volts continuous.
2) Valve must operate at a minimum pull-in voltage of 8.2 volts at 100±3 psig while 
Operating at a coil temp of 80°F.
3) The minimum drop-out voltage shall not be greater than 4 volts.
4)Maximum operating current shall be 1.0 amps at 28V DC at 80°F
B) Operating Pressure: The valve will be capable of operating from 0 to 400 psig.
C) Flow: The valve should be capable of handling a flow of 500 pounds per hour of either MIL-F-5572
Or MIL-F-5624 fuel.
D) Pressure drop: At a flow of 120 pounds per hour, maximum pressure drop through the valve shalol ve 4psig, 75-100°F.
E) Operating Temperatures: Normal operating temperature will be -65°F to +180°F. the valve shall be operating  after exposure.
F) Vibration: The valve shall be designed t operate satisfactorily at vibrations of 0 to 750 CPS and at accelerations. To 10G.
G) Forces: The valve will operate satisfactorily at accelerations to 10G when applied in any plane relative to the valve.
H) Leakage: Leakage shall not exceed 0.5 cubic centimeters per hour in the operating range of 0-300 psig and 1.0 cc per hour in the non-operating range of 300-1000 psig in either direction. 
I) The valve shall not leak more than the amount specified under H above after being subjected to contaminated fuel flow contamination may be in the form of lint, powered earth, metal chips, or other contaminants normally used in MIL specs for contamination tests.
J) Coil to case must withstand 1000 volts RMS, without shorting for one minute. Per MIL-S-4040.
2) Applicable portions of MIL-E-5272 environmental testing shall apply to this valve.
3) Ports to be protected during shipment and storage per MIL-C-5501.
4) Max weight not to exceed 38 LBS.
14) Hydraulic lock test requirements: After 400 psig Fluid pressure is applied to either port and the valve has been energized t close for 5 minutes the valve must open in 0.5 seconds when de-energized.
15) the valve shall have a minimum of 100 megohms insulation resistance between pins A or B and the unit case when measured at 500DC for one minute.
16) Mounting surface mist be electrically conductive. Contact resistance between connector shell or ground pin to mounting flange shall not exceed 16 milli-ohms.</t>
  </si>
  <si>
    <t xml:space="preserve">Material
Note: 
2) Material: Be.Cu. ASTM-B194(C17200)-1 PLY
Special process
Note: -
Drawing notes: 
Note:
1)Must conform to FI-794
4)Spring rate after assy heat treat: 34-46 lbs/in (608.0-822.0 g/mm).
(Ref. final heat treat is done at assy per AEPS 713, Type 3, Class A) to obtain free length,
Vendor t pre-heat treat at 632°F. for 30mins.
5) Compress to .100 (2.54) travel 5 times before rate check.
9) for all AEPS and M-Specifications indicated on this drawing refer
To AEPS I (FOR AEPS’s) of FI-1770 (for M spec) for permissible alternate specifications.
10) Excluding military, Industry, and customer numbers, all part and/or specifications numbers shown are under design control of current design activity ( CAGE code 06848) unless otherwise specified on the related drawing or document. </t>
  </si>
  <si>
    <t>Drawing Standards:
106) procurement specification PSE 31-18046, Rev E, amendment -, SCN-, forms a part of this drawing
Process requirements:
501) This surfaces shall be electrically conductive. Do not apply non-conductive coatings.
Assembly requirements:
801) Locate connector keyway as shown plus or minus 15°.
802) Electrical connector in accordance with M83723/88Y1006N. shall mate with M83723/97S100N or eqivalent.
Source Status: (2) GST INDUSTRIES INC. 5456 McDOWELL RD STE 109 MESA, AZ 85215</t>
  </si>
  <si>
    <t>Material
Note: 
14)Probe is brazed to entire length of support. Braze material is Nicobraze 150.
or equivalent.
Special process
Note: -
Drawing notes: 
Note:
6) Proves Brazed to casting for full length.
9) Welded construction of junction box (other than cover plate) is prohibited.
Fully machining configuration optional.
13) Radiographic, Ultrasonic and Fluorcent penetrant inspections of welded and brazed joints not required. Visually inspect welded and brazed joints at 10X minimum magnification.
17) Z-310-088-01 inactive for new design and procurement after 96.12.16. recommended replacement
Z-310-088-02.</t>
  </si>
  <si>
    <t>Material
Note: 
14)Probe is brazed to entire length of support. Braze material is Nicobraze 150.
or equivalent.
Special process
Note: -
Drawing notes: 
Note:
6) Proves Brazed to casting for full length.
9) Welded construction of junction box (other than cover plate) is prohibited.
Fully machining configuration optional.
13) Radiographic, Ultrasonic and Fluorcent penetrant inspections of welded and brazed joints not required. Visually inspect welded and brazed joints at 10X minimum magnification.
17) Z-310-088-01 inactive for new design and procurement after 96.12.16. recommended replacement
Z-310-088-02.
AMS4777, AMS4770,AMS5680</t>
  </si>
  <si>
    <t>Material
Note: 
14)Probe is brazed to entire length of support. Braze material is Nicobraze 150.
or equivalent.
Special process
Note: -
Drawing notes: 
Note:
6) Proves Brazed to casting for full length.
9) Welded construction of junction box (other than cover plate) is prohibited.
Fully machining configuration optional.
10) .050 Dia Min spot Braze
13) Radiographic, Ultrasonic and Fluorcent penetrant inspections of welded and brazed joints not required. Visually inspect welded and brazed joints at 10X minimum magnification.
17) Z-310-088-01 inactive for new design and procurement after 96.12.16. recommended replacement
Z-310-088-02.
Shrink Tube Per MIL-I-23053/12,class 3 , cres braid, Braided Fiberglass
AMS4777, AMS 4770,AMS5680, E2047, E2354</t>
  </si>
  <si>
    <t>Material
Note: 
Special process
Note:
1) Applicable standards/Specification:
A) DOD-STD-100
B) ANSIy14.5-1973
Drawing notes: 
Note: 
7) Procurement source per ASL 2-300-801.</t>
  </si>
  <si>
    <t>Material
Note: -
Special process
Note: -
Drawing notes: 
Note:
3) ”O” Rings to be supplied with element.
4) The average filtration ratios B5 and B7 shall be greater than 40 and 200
Respectively when tested 40 and 200 respectively whe tested to 40 psid terminal
ΔP @2.75 GPM of MIL-L-7808. Using ingression rate of 10 MG/liters.
5) Minimum dirt capacity @ rated flow @ 200°F: TBD grams of A.C. fine test
Contaminant to 10 psid ΔP when tested per MIL-F-8815.
6) Minimum element collapse differential pressure: 360 psid.
7) Rated flow: 1300 PPH max @ 120 psig MIL-L- 7808 or MIL-L-23699.
8) Temperature range: -65°F to +350°F. 
9) Filter medium: Ultipro resin impregnate. Organic and inorganic fibers.
10) Mark part with information shown within the quotes per AS478-282:
“91547-SOCN-2-300-962-X”
“CDA-99193”
Where X is the applicable dash number
Where Y is the letters VN
Where Z is the fie digit vendor code 
Number assigned by alliedsignal Engines.
Inspection: E2226</t>
  </si>
  <si>
    <t>Material:  
Note: 
3. Electrical connector conforms to MS 33678-10S-2P.
11. Procurement source per ASL 1-300-363.
Fully defined drawing.
8) The -01 &amp; -02 configuration must conform to S2016.
The -03 &amp; -04 Configuration must conform to E2084.</t>
  </si>
  <si>
    <t xml:space="preserve">Material:  
Note: 
8. The -03 and -04 configurations must conform tolycoming specification E2081.
Fully defined drawing.
Dash No      Vendor PN            Vendor                                                     Code          Vendor DWR No.
-1                       -                        Inactive  
-2                    GLA 43240         Simmonds Precicion Instr &amp;               83311               43240 B
                                                   SYS Div. Norwich, New York 
-3                    10-380055-1    Unison industries Jacksonville, FLA     59501             10-380055-1
-4                     43340                Simmonds Precicion Instr &amp;
                                                   SYS Div. Norwich, New York                 83311               43340 Rev A6
</t>
  </si>
  <si>
    <t>Material
Note: -
Special process
Note: -
Drawing notes: 
Note:
3) Purchase from Rosan Inc. 2901 West Coast Highway Newport Beach, CA. or equi.
5)Procurement sources in accordance with AS 2-300-796-X, where is X si the 
applicable dash number.
“91547-SOCN-2-300-796-V”
“CDA-99193”
“WX”
“YZ”
Where V is the applicable suffix identifier.
Where W is the letters “SN”
Where X is the applicable serial number
Where Y is the letters “VN”
Where Z is the five-digit vendor code number assigned by alliedsignal engines.
9) Inactive for new design and procurement.</t>
  </si>
  <si>
    <t xml:space="preserve">Material
Note: -
Special process
Note: -
Drawing notes: 
Note: 
1.4 REFLECTION-REDUCING COATING 
1.5 ELECTRICALLY CONDUCTIVE COATING. 
1.11 FILTER QUALITY 
1.11.1 SPOT SIZE
2.2 HONEYWELL TESTING
2.2.1 OZONE.
2.2.2 TEMPERATURE-ALTITUDE
2.2.3 THERMAL SHOCK
2.2.4 EXPLOSIVE DECOMPRESSION.
2.2.5 EXPLOSIVE ATMOSPHERE
2.2.6 HUMIDITY
2.2.7 SALT, FOG AND SPRAY
2.2.9 SOLAR RADIATION
2.2.12 VIBRATION TEST
2.2.13 SHOCK TEST
CAGE CODE    NAME AND ADDRESS 
4YQQ5            QUANTUM COATING INC 
                        1259 N CHURCH ST 
                        MOORESTOWN, NJ 08057 
</t>
  </si>
  <si>
    <t>Drawing Standards:
106) procurement specification PSE 31-18051, Rev -, amendment -, SCN-, forms a part of this drawing
Process requirements:
501) Surfaces indicated shall be electrically conductive. If fabricated from Aluminum alloy. Chemical conversion coat in accordance with MIL-C-5541,
Class 3. All other Aluminum surfaces shall be anodized in accordance with MIL-A-8625. Type I or II, Class 1 or 2, Color black or clear.
 Do not apply non-conductive coatings.
Assembly requirements:
801) Electrical connector in accordance with M83723/88Y1006N. 
802) Locate connector keyway as shown plus or minus 15°.</t>
  </si>
  <si>
    <t xml:space="preserve">Material:   Turcon 29 Carbon Fiber filled PTFE
                    Turel T
Note: 
Engineering information 
Operating Characteristics:
1000 PSI Operating
1500 PSI Proof
2000 PSI Burst
325°F Max Fluid temperature
Fuel: MIL-T-83133 Grade JP-8
         MIL-T-5624 Grade JP-5 
Fully defined drawing.
Vendor PN                                     Name   
S30852-007-T29-PLUS SEAL     Busak + Shamban seals division
</t>
  </si>
  <si>
    <t>Drawing Standards:
106) Specification SC 2117174, Rev E, amendment -, SCN-, forms a part of this drawing.
Process requirements:
501) Dry weight of unit 93.3 LBS max.
502) **BCS** bonding critical surface. This surface shall be electrically conductive. Do not apply nonconductive coatings.
503) Bonding resistance between case ground of indicated connector and datum B surface shall not exceed 10 milli-ohms.
504) Enamel paint using coating FED-STd-595 color 27038, external surfaces oh housing except drive shaft, fasteners threaded features, terminal block, terminal black cover and as noted.
505) Exposed joint such as housing parting lines, electrical connector interfaces, and fasteners may be sealed with an aerospace grade fluoroelastomer or fasteners, threaded features, terminal block, terminal block cover, and as noted.
506) Chemical conversion coat all unpainted aluminum surfaces in accordance with MIL-C-5541, class 3.
Miscellaneous:
701) Shaft rotation, viewed form drive end, conter-clockwise.
702) Nominal speed 12380 rpm, speed range 11500 rpm to 12450 rpm, overspeed 13800 rpm, operational overspeed 13619 rpm.
703) Frequency: 400 Hz at 12000rpm.
704) Output rating: 3 Phase, 235 vac 385-415 hz, 150 Kva at 0.8lag to .95 lead PF
705) Nominal operating attitude 9° anti-drive end down.
706) Proof pressure 240 psig min; burst pressure 300 psig min
Assembly requirements:
801) Locate connector keyway as shown plus or minus 15°.</t>
  </si>
  <si>
    <t>Special process
Note: -
Drawing notes: 
Note:
108) Technical data conforming to ATA2200 shall be provided for this item if the design of the item allows for or requires for any of the following procedures to keep the item in service: Assembly, disassembly, repair, inspection, cleaning, adjustment or testing. 
109) Substantiation tests are defined in notes 602, 603 and 604.
Substantiation test requirements defined in note 604 shall be performed by Honeywell. Substantiation test requirements defined in note 602 and 603 shall be performed by the supplier. When supplier testing is required, test plans shall be submitted by the supplier and approved by Honeywell prior to testing.
 Material
Note: 
201) Insulation to be encased in material that may be made from note 202.
202) Stainless steel sheet/strip/plate SAE 30321 conforming to AMS5510. (Solution heat treated)
203) Stainless steel sheet/strip/plate SAE 30347 conforming to AMS5512. (Solution heat treated)
204) 300 series CRES.
401) This drawing shall be used in conjunction with file 
70722005-1 rev_A_V0I.stp for complete product definition. 
402) All dimensions apply to body of part, excluding welded seams and overlap 
403) Surfaces defined by basic dimensions shall located within a profile 
404) Dimensioned features shall lie profile tolerance zone of .200  
405) All dimensions apply when restrained on a Honeywell approved vendor tool. 
406) Draft angle and corner radius transition permitted on cutout features to 
facilitate manufacturing  
407) Wrinkling of skin materials formed during unit fabrication is permissible
408) Dimension includes welded seams and overlaps  
Overlaps
Inspection/Testing requirements
601) Weight control item, maximum eight 1.5 lbs. 
602) Unit shall function properly during and after exposure to the following environmental conditions and test procedures defined in table i zone b7-1. in accordance with RTCA DO-160E. 
603) Unit shall withstand contact with the fluids defined in table 2 ZONE B6-1.
604) Design shall meet fireproof requirements in accordance with AC 20-135, 
in the installed condition under operating loads.
Miscellaneous:
701) Use of asbestos is prohibited 
702) Unit shall have a vent hole and cover to prevent altitude balooning 
cover shall be welded on three sides with the openings oriented 
downward. 
703) Capstans shall be integral to completed blanket and provide means of 
lacing with the use of conventional lockwire to ma ng parts.
Assembly requirements
801) Resistance weld [n accordance with AWS DI 7 2/d17 2M, class C, all outer 
foil edges and inner edges at all cutouts and openings 
802) Reinforce with grommet made from material listed in note 204. grommets 
shall be integral to completed blanket and not subject to removal.</t>
  </si>
  <si>
    <t>Special process
Note: -
108) Technical data conforming to ATA2200 shall be provided for this item if the design of the item allows for or requires for any of the following procedures to keep the item in service: Assembly, disassembly, repair, inspection, cleaning, adjustment or testing. 
109) Substantiation tests are defined in notes 602, 603 and 604.
Substantiation test requirements defined in note 604 shall be performed by Honeywell. Substantiation test requirements defined in note 602 and 603 shall be performed by the supplier. When supplier testing is required, test plans shall be submitted by the supplier and approved by Honeywell prior to testing.
 Material
Note: 
201) Insulation to be encased in material that may be made from note 202 or 203.
202) Stainless steel sheet/strip/plate SAE 30321 conforming to AMS5510. (Solution heat treated)
203) Stainless steel sheet/strip/plate SAE 30347 conforming to AMS5512. (Solution heat treated)
204) Part shall be mode form one of the material options listed in notes 205 or 206.
205) Stainless steel Bar/Rod (321) conforming to AMS5645. (Solution heat treated)
206) Stainless steel Bar/Rod (347) conforming to AMS5646. (Solution heat treated)
207) 300 series CRES.
Drawing notes: 
Note:
401) This drawing shall be used in conjunction with file 
70722005-1 rev_A_V0I.stp for complete product definition. 
402) All dimensions apply to body of part, excluding welded seams and overlap 
403) Surfaces defined by basic dimensions shall located within a profile tolerance zone of .120
404) Undimensioned features shall lie profile tolerance zone of .200  
405) All dimensions apply when restrained on a Honeywell approved vendor tool. 
406) Draft angle and corner radius transition permitted on cutout features to 
facilitate manufacturing  
407) Wrinkling of skin materials formed during unit fabrication is permissible.
408) Dimension includes welded seams and overlaps  
Overlaps
Inspection/Testing requirements
601) Weight control item, maximum eight 1.25 lbs. 
602) Unit shall function properly during and after exposure to the following environmental conditions and test procedures defined in table i zone b7-1. in accordance with RTCA DO-160F. 
603) Unit shall withstand contact with the fluids defined in table 2 ZONE B6-1.
604) Design shall meet fireproof requirements in accordance with AC 20-135, 
in the installed condition under operating loads.
Miscellaneous:
701) Use of asbestos is prohibited 
702) Unit shall have a vent hole and cover to prevent altitude balooning 
cover shall be welded on three sides with the openings oriented 
downward. 
703) Unit to include captive style fasteners and may be 121J-P465-SS-PAS (CAGE code 72794) or equivalent. If a retaining device is used it shall be of a similar material as the fastener.  
Assembly requirements
801) Resistance weld [n accordance with AWS DI 7 2/d17 2M, class C, all outer 
foil edges and inner edges at all cutouts and openings 
802) Reinforce with grommet made from material listed in note 204. grommets 
shall be integral to completed blanket and not subject to removal.</t>
  </si>
  <si>
    <t>Material
Note: 
15) Hard tube material: AMS5557 (CRES 321) or AMS5571 (CRES 347). Metal component material: Stainless steel, types 304, 304L, 321 and 347 welding or brazing on Cres 304 components not permitted.
22) Retainer Material: 300 series CRES. (any AMS grade)
Special process
Note: -
Drawing notes: 
Note:
11)Technical data conforming to ATA100 shall be provided for this item if the item I repairable required adjustment or testing.
12) Code per MIL-STD-1247. Function-Fuel
16) Hose specifications:
A) Temperature range -65° to +450° F media usage will include oil per MIL-L-7808, MIL-L-23699, Skydol, Aviation fuels and De-ice fluid per MIL-A-8243.
B) Must meet requirements of AS4897 and AS150 type 1aA.</t>
  </si>
  <si>
    <t>Material
Note: 
15) Hard tube material: AMS5557 (CRES 321) or AMS5571 (CRES 347). Metal component material: Stainless steel, types 304, 304L, 321 and 347 welding or brazing on CRES 304 components not permitted.
22) Retainer Material: 300 series CRES. (any AMS grade)
Special process
Note: -
Drawing notes: 
Note:
11)Technical data conforming to ATA100 shall be provided for this item if the item I repairable required adjustment or testing.
12) Code per MIL-STD-1247. Function-Fuel
16) Hose specifications:
A) Temperature range -65° to +450° F media usage will include oil per MIL-L-7808, MIL-L-23699, Skydol, Aviation fuels and De-ice fluid per MIL-A-8243.
B) Must meet requirements of AS4897 and AS150 type 1aA.
C) Firesleeve shall be permanently attached or molded silicone rubber per AS1055</t>
  </si>
  <si>
    <t>Material
Note: 
11) Insulation to be shot washed ceramic material. Insulation shall be capable of operating at 1300° F (zone E) and 700F (zone D) without deleterious effects. 
B) Outer envelope to be .003 stock 300 series CRES.
Special process
Note: -
Drawing notes: 
Note
2) Interpret marking requirements per MC8014.
13) All outer foil edges &amp; inner edges at all cutouts &amp; openings to be 
seam resistance welded or overlap spot welded per MIL-W-6858- class C.</t>
  </si>
  <si>
    <t>Material
Note: 
15) Hard tube Material: AMS557 (CRES 321), AMS5570 (CRES321) or AMS5571 (CRES 347)
Special process
Note: -
Drawing notes: 
Note
11) Technical data conforming to ATA 100 shall be provided for this item if the item this reparable 
requires adjustment or testing.
12) Code per MIL-STD-1247. Function-Lube.
16) Hose to meet requirements for -10 size
Hose per MIL-DTL-27267
18) Part must meet fire resistant requirements of FAA-TSO-C53. Type D
19) Minimum temperature differential across sleeving (under conditions of note 18) is 1500°F
20) House specification:
A) Metal component material: Stainless steel, types 304, 304L, 321 and 347 welding or brazing on CRES 304 components not permitted.
B) Temperature range minus 65 degree to plus 450 degrees’ Fahrenheit degrees Fahrenheit.  media usage will include oil per mil-prf-7808, mil-prf-23699, Skydrol. aviation on fuels and de-ice fluid per SAE AMS 1424
C) Construction in accordance with AMS3380, size 10.
21) Tube assembly to be pressure tested at 450 psig. No leakage allowed
24) Retainer shown n assembled position and must be free to rotate and slide 
after welding or brazing 
25) With tube assembly restrained within datum structure a 
thru d tube centerline shall lie profile tolerance of .200 relative to datums a 
thru D.</t>
  </si>
  <si>
    <t>Material
Note: -
Special process
Note: -
Drawing notes: 
Note:
1)Drawing interpretation per SC6500.
6) Procurement specification 31-10361, Rev B, forms A part of this drawing.
11) Connector shall be in accordance with MIL-DTL-83723, series III, class optional and mate with M83723/95R14077.
15)  Interpret traceability requirements per M9015.</t>
  </si>
  <si>
    <t>Material
Note: 
3.3.4) Diaphragm material to be Viton
3.3.8) Cap material and finish:
6061 Al alloy
QQ-A-225/8 T651 temper
Anodize in compliance 
With MIL-A-8625,
Type II, Class I.
Special process
Note: 
3.3.5) All exposed brass surfaces, except power element, to be nickel plated in accordance with QQ-N-290, class I, grade G.
3.3.6) Shaft and all exposed surfaces of power element, except threaded area to be electroless Nickel plated in accordance with MIL-C-26074, Class I, Grade A.
3.3.7) Nickel plate thread area in accordance with QQ-N-290, class I, 0.0001-0.0002 in thickness. Threads must accept a .1697 in. P.D go gage (10-32 UNF-3A) after plating.
Drawing notes: 
Note:
2.0) Unit shall conform to “SC 158005”
3.1) Relief valve operation (valve closed, hot oil)
A) Valve shall be fully closed at 170°F Maximum (on the up curve)
B) Relief valve leakage (port A to port D) shall be 350 Ml/min maximum allowable at “A” ( see tab) psig (applied at port A) and 175°-185°F.
C) Valve port A to port D with A pressure drop of 15psi maximum (as measured from prot A to Port B and Port C to Port D).
3.2) Relief Valve operation: (Valve open, cold oil or plugged oil cooler)
A) Valve shall be fully open at 140°F min (on down curve).
B) Valve shall flow “E” GPM MIL-L-23699 oil from port A to port D with A pressure drop of 15psi, maximum at 130°-140°F
C) At 175°-185°F , a pressure of “B” (see tab)psig min at port a small open the valve (crack pressure). 
D) At 175°-185°F, the valve shall flow “E” GPM MIL-L-23699 oil from port A to port D with a maximum pressure drop of “C” (see tab) psid.
E) At 175°-185°F, the valve shall reseat at “D” (see tab) psig minimum at port A).
3.3.10) Must withstand 100.00 thermal cycles.</t>
  </si>
  <si>
    <t xml:space="preserve">Material
Note: -
Special process
Note: -
Drawing notes: 
Note:
1)Drawing interpretation per SC7000, section A only.
11) Substantiation test and production acceptance test requirements are defined in table I. When testing is required, substantiation test and/or production acceptance test plans shall be submitted by the supplier and approved by Honeywell prior to testing.
13) The safety criteria established in MIL-HDBK-454, guideline I shall be met to promote maximum safety for personnel and equipment.
14) Design per SAE-AS50881.
21) Cable l acing shall be evenly spaced 2 to 3 inches apart and shall be tied to limit
Movement of individual wires. The lacing shall not damage the wires nor the
Insulation. Cable lacing shall not fray. Ends and knot may be sealed with humiseal
1b15 humiseal div cage code 991091 or equivalent to prevent fraying. Alternate
Method of tying may be used, only with prior approval. C able l acing shall be black.
22) age-sensitive elastomers and materials not fungus resistant, including organic materials, shall not be used.
Environmentally exposed nonmetals, including plastic, fabrics, and protective finishes, shall be flame resistant and/or
Self-extinguishing. Such materials shall not be adversely affected by environment including the fluids specified below:
Fuels•
MIL-DTL-5624        turb fuel, aviation
                               Jp-4 and jp-5
MIL-DTL-83133     turb fuel, aviation
                                Kerosene. Jp-8
ASTM d-1655-00a aviation turbine fuel diesel
Fuel additives:
MIL-DTL-27686            anti-icing additives
MIL-PRF-25017             corrosion inhibitors
Shell asa-3 jf           anti-static additives
Sohio biobor jf       biocidal additives
Oils:
MIL-PRF-7808         aeroshell turbine oil
Grade 3                 390 brayco 880 conjet
                                 Castrol 325
MIL-PRF-23699,      aeroshell turbine oil
Type II  500. Exxon turbine oil.
Mobil jet oil II,
Mobil jet oil 254.
Mobil jet oil 291.
Misc fluids:
MIL-PRF-5606  hydraulic fluid
Fire extinguishing
Fluids
ASTM d 5632
Skydrol
Water
23) unit shall function properly during and after exposure to the following environments per mil-std-810:
A) method 500. 3 low pressure (al titudej
B) method 501. 3 high temperature
C) method 502. 3 low temperature
D) method 503. 3 temperature shock
E) method 505. 3 solar radiation
(sunshinel
F) method 506. 3 rain
G) method 507. 3 humidity
H) method 508. 4 fungus
I) method 509. 3 salt fog
J) method 510. 3 sand and dust
K) method 511. 3 explosive atmosphere
Procedure i i
L) method 512. 3 leakage (immersion)
M) method 513. 4 acceleration
N) method 514. 4 vibration category 4.
O) method 515. 4 acoustic noise
P) method 516. 4 shock
O) method 519. 4 gunfire
R) method 520. 1: temperature. Humidity.
Vibration, altitude
S) method 521. I: icing/freezing rain
T) method 523. 1: vibro-acoustic temperature
24) Unit shall operate without damage when exposed to the following temperatures in degrees Fahrenheit
Operating: minus 65 to plus 350 
Nonoperating minus 100 to plus 392 
25) Use of asbestos, beryllium, lithium,
magnesium, mercury, titanium, polyvinyl
chl o ride, or other toxic, carcenogenic,
flammable. or radioactive materials or
chemicals is prohibited without prior
written approval.
26) The use of dissimilar metals in contact,
as defined by mil-std-889, shall be
avoided where possible. if any such
contact is unavoidable, faying surfaces
shall be protected against electrolytic
corrosion as required by mil-std-7179.
27) A one-second dielectric strength test at 1000vdc
shall be conducted in accordance with
mil-std-202, method 301, between each contact,
and between contacts and their connector shell;
except thermocouple wires which shall be tested
at 350vdc for one-second. there shall be no
evidence of flashover !surface discharge!,
sparkover (air discharge!, breakdown (puncture
dischargei , a steady increase in leakage current,
or leakage current exceeding 2 milliamps.
28) An insulation resistance test shall be performed
in accordance with mil-std-202, method 302,
(condition bl . testing shall be performed between
mutually insulated contacts and between each
contact and the connector shell to confirm
100 megohm minimum resistance.
29) Unit shall incorporate electrical bonding
in accordance with mil-std-464. there shall
be no more than plus or minus 1 milliohm of
variation in the bonding resistance between
faying surfaces, assembled connectors and
backshells, the wire harness shielding
and its associated assembly hardware
and of the pigtails at both ends of their
termination when the wire harness is flexed
or the connectors are moved throughout the
defined temperature range for this part
and throughout the range of motion that is
required to perform routine maintenance.
bonding paths shall be in parallel not in
series. electrical resistance shall be
as follows:
al resistance, for all shiel ds to their
connector backshells and for connectors
pt. p2, and p3 connectors to their
backshell s, shall be 2.5 milliohms
or less.
bl resistance, for electroless nickel
plated aluminum, shall be 2. 5
milliohms or less at the metallic
interface.
cl resistance, for stainless steel
connectors and backshells, shall be 2. 5
milliohms or less at the metallic
interface.
30) Each unit submitted for delivery shall be
subjected to acceptance testing (at room
temperature per Honeywell approved supplier
acceptance test procedure is at pi that
shall include the following tests as a
minimum:
continuity
wire resistance
insulation resistance
dimensional compatibility
connector compatibility
dielectric strength
electrical bonding (electrical bonding can be
verified during in-process inspection.
31) The cable shall be per nema wc27500, 20 awg wire
type ta, shield style n, jacket material 06. wire
shall be per as22759/8, 20 awg. conductors used in
shield or bond path may utilize other wire type with
prior approval.
32) Thermocouple wire pairs shall be 20 awg, kp and kn,
stranded, type k thermocouple per isa-mc96.1.
33) All kp thermocouple wire shall have less than
.5 ohms per foot end-to-end and all kn thermocouple
wire shall have less than .25 ohms per foot
end-to-end at 70 degrees fahrenheit.
34) All connectors including thermocouples shall have
crimp type contacts per as39029. thermocouple
contacts shall have the same metal as the associated
wire. all contact positions shall be filled. sealing
plugs of the appropriate size per ms27488 shall be
inserted in the grommet holes of unused contacts.
35) Terminal shall be per:
al kp terminal: part number 1-321897-0
(amp inc. cage code 007791 or equivalent.
bl kn terminal: part number 1-321898-0
(amp inc. cage code 007791 or equivalent.
36) Electrical connectors shall be per:
al boeing part standard bacc63cm2842pn
(cage code 812051.
bl boeing part standard bacc63cm2842p6
(cage code 812051.
cl boeing part standard bacc63cm2842p8
(cage code 812051.
di mil-dtl-83723, series 111, class r, self-locking
or approved equivalent.
el mil-dtl-5015, class l, crimp type rear release
contacts, non self-locking, aluminum, or approved
equivalent.
see table zone 2h2 and 2h6.
37) Backshell strain relief required at all connectors.
all backshells to have the same metal as the
associated connector. where strain relief bolt
protrusion exceeds sc7000 requirements, substitute a
bolt of the same configuration to provide a 2 to 5
pitch protrusion. lockwire all backshell couplings
per nasm33540 when they are not the self-locking
type. lockwire all backshell screws to backshell
coupling nut per nasm33540 except when saddle clamp
has its own locking feature.
39) Locate connector keyway as shown plus or minus
15 degrees.
41) A pigtail shall be defined as any type of wire,
shield braid or any combination thereof, which are
used to connect the wire harness shielding from the
point of breakout or connection to the point of
termination. furthermore, the terms "pigtail '',
''ground lead wire" and ''shield ground wire '' are to
be considered synonymous.
al the length of the pigtails at t􀂙e p1, p2,
and p3 connectors shall not exceed 2.300 in
length.
bl the length of the pigtails on all other
connectors shall not exceed 2.000 in length.
42) Identify location shown with a 2.000 inch wide
band of tape. material choice must be approved by
honeywell. finished diameter shall enable harness
to fit securely within a 1.188 diameter clamp part
number ta10500005b19 ita mfg co, cage code 84971)
or equivalent.
43) Attached grounding strap shall be per
m83413/8-gooab, or equivalent.
44) grommets shall fit snugly on the harness. apply two
wraps of a-a-59474, type I, class I tape
or equivalent) around grommet saddle to secure.
45) Elastomeric grommet shall be per ta manufacturing
corp. cage code 84971), part number ta7110000,
code wo or equivalent.
46) Grommet outer diameter shall be .625.
47) Grommet outer diameter shall be 1.000.
48) Grommet outer diameter shall be 1.500.
50) for wiring diagram see 3802511.
53) Identify location shown with a 2.000 inch wide
band of tape. material choice must be approved
by Honeywell. finished diameter shall enable
harness to fit securely within a 1.125 diameter
clamp part number ta10500005l 18 ita MFG co, cage
code 84971) or equivalent.
54) backshells shall be torqued per table 3 zone
3c3 or table 4 zone 3c2. table shall be
determined by torque wrench orientation to each
backshell.
55) wire resistance shall be less than 2 ohms.
</t>
  </si>
  <si>
    <t xml:space="preserve">Material:   
Note: 
1.To be accepted in accordance with component test Spec  No.915.
2.Vendor to impregnate per EPS 166 Before finish machining.
4.Laser per MIL-STD-130
Fully defined drawing.
</t>
  </si>
  <si>
    <t>Material
Note: 
15) Hard tube Material: AMS557 (CRES 321), AMS5570 (CRES321) or AMS5571 (CRES 347)
Special process
Note: -
Drawing notes: 
Note
11) Technical data conforming to ATA 100 shall be provided for this item if the item this reparable 
requires adjustment or testing.
12) Code per MIL-STD-1247. Function-Fuel.
16) Hose to meet requirements for -10 size Hose per MIL-R-27267.
18) Part must meet fire resistant requirements of FAA-TSO-C53. Type D
19) Minimum temperature differential across sleeving (under conditions of note 18) is 1500°F
20) House specification:
A) Metal component material: Stainless steel, types 304, 304L, 321 and 347 welding or brazing on CRES 304 components not permitted.
B) Temperature range minus 65 degree to plus 450 degrees’ Fahrenheit degrees Fahrenheit.  media usage will include oil per mil-prf-7808, mil-prf-23699, Skydrol. aviation on fuels and de-ice fluid per SAE AMS 1424
C) Construction in accordance with AMS3380, size 6.
21) Tube assembly to be pressure tested at 450 psig. No leakage allowed
24) Retainer shown n assembled position and must be free to rotate and slide 
after welding or brazing 
25) With tube assembly restrained within datum structure a 
thru d tube centerline shall lie profile tolerance of .200 relative to datums a 
thru D.</t>
  </si>
  <si>
    <t>NO SUBSTANTIAL DATA AVAILABEL IN TC</t>
  </si>
  <si>
    <t>FUNCTIONA TEST:
SUBSTANTIATION PER - STI 5002, Category A, Class 1 150 hour engine test</t>
  </si>
  <si>
    <t>MINCO PRODUCTS INC
7300 COMMERCE LANE
MINNEAPOLIS MN 55432</t>
  </si>
  <si>
    <t>SUPPLIER PERFORM TESTING AS DEFINED IN STI 5002, CAT A, CLASS I, AND AS DEFINED IN
DWG 897457, TABLE 2, SUBSTANTIATION. PROJECT ENGINEERING MAY SUBSTITUTE,
REDUCE AND OR WAIVE FUNCTIONAL TESTING REQUIREMENTS BASED ON SIMILARITY
AND OR EXPERIENCE.</t>
  </si>
  <si>
    <t>SUBSTANTIATION PER AIRESEARCH STI5004, CATEGORY A. TEAT CLASSES 1 AND 8 APPLY</t>
  </si>
  <si>
    <t>SUPPLIER PERFORM SUBSTANTIATION TESTING AS DEFINED IN STI 5002, CATEGORY B,
CLASS I AND IN PSC 73-210597. PROJECT ENGINEERING MAY SUBSTITUTE, REDUCE AND OR
WAIVE FUNCTIONAL TESTING REQUIREMENTS BASED ON SIMILARITY AND OR EXPERIENCE.</t>
  </si>
  <si>
    <t>Functional Test Requirement (FTR)
See Project Engineer for Source Approval Requirements</t>
  </si>
  <si>
    <t>Functional Test Instruction
FTR 1: ENGINEERING REVIEW OF THE FAIR
FTR 2: INSTALL IN INTERMEDIATE HOUSING AND GEAR ASSEMBLY AND COMPLETE FIT CHECK
FTR 3: COMPLETE 150 HOUR HOT OIL SOAK TEST ON OIL SIDE OF CONNECTOR WITH WATER CONTENT AT SOAP LIMIT FOR OIL. COMPLETE TEST SIDE BY SIDE WITH ONE PIECE OF SS2 SUPPLIER PART AND ONE PIECE OF SS1 SUPPLIER PART.
FTR 4: INSTALL IN TORQUE RING SUPPORT ASSEMBLY AND FUNCTIONAL TEST (AFT) PER AFT-3104440
PROJECT ENGINEERING MAY SUBSTITUTE, REDUCE, AND/OR WAIVE FUNCTIONAL TESTING REQUIREMENTS BASED ON SIMILARITY AND/OR EXPERIENCE.</t>
  </si>
  <si>
    <t>FTR - Part will require 25 hour substantiation test as part of the new plumbing qualification testing</t>
  </si>
  <si>
    <t>Functional Test (FTR)
Two seals per STI 5004, Category A, Class 7 or equivalent engine/rig test.</t>
  </si>
  <si>
    <t>Functional Test Instruction
FTR- SUCCESSFUL COMPLETION OF ALL TESTING REQUIRED BY 24-PSC243GA0001-2</t>
  </si>
  <si>
    <t>Functional Test Instruction
FTR - Successful completion of all tests required in 24-PSC-291GA0001-1.</t>
  </si>
  <si>
    <t>Functional Test (FTR)
One seal to acquire a minimum of 150 hours engine testing</t>
  </si>
  <si>
    <t>Functional Test (FTR)
substantiation per document psc-21-10441.</t>
  </si>
  <si>
    <t>Functional Test Instruction
Evaluate in accordance with 22-5330(7)</t>
  </si>
  <si>
    <t>Honeywell Aerospace has prepared this substantiation test instruction (STI) for
Bearing 3177861‑2.
1. There is no specific Honeywell defined testing (ATP) required to support recurring
production.
2. All performance related dimensions and requirements are identified on the face of the
drawing.
3. The minimum substantiation testing of new sources of supply is defined in
Substantiation Test Procedure 41-22890.</t>
  </si>
  <si>
    <t>Functional Test Instruction
MEET ALL TEST REQUIREMENTS DEFINED ON DRAWING 70720170-3 AND PROCUREMENT SPEC 31-18046.</t>
  </si>
  <si>
    <t>Functional Test (FTR)
25 hour engine test or equivalent determined by project engineering</t>
  </si>
  <si>
    <t>Functional Test (FTR)
Bench Qualification test in accordance to engineering spec. E2354 150 hour engine test and component evaluation test.</t>
  </si>
  <si>
    <t>Functional Test (FTR)
Bench Qualification test in accordance to engineering spec. E2354.</t>
  </si>
  <si>
    <t xml:space="preserve">Functional Test (FTR)
25 hour engine test or equivalent required for substantiation.
</t>
  </si>
  <si>
    <t>Functional Test Instruction
PSC 31-18051</t>
  </si>
  <si>
    <t>Functional Test Instruction
Unit to be qualified as part of SGS Validation and Verification Plan 07C0535 to include the following:
08-011331 Environment Qualification Test Procedure
08-011330 Robustness Test Procedure
09C0008 Starter Generator System Functional Test Procedure</t>
  </si>
  <si>
    <t>Functional Test Instruction
SUBSTANTIATE WITH SUCCESSFUL FIT CHECK.</t>
  </si>
  <si>
    <t>Functional Test Instruction
No Requirements Specified.</t>
  </si>
  <si>
    <t>Functional Test Requirement (FTR)
See Project Engineer for Source Approval Requirements
Source status 1: Thermal structures, INC Corona, CA.
Source status 2: Hi-Temp insulation, INC Camarillo, CA.
Source status 3: Tighitco atlanta, GA.</t>
  </si>
  <si>
    <t>Functional Test Instruction
SUBSTANTIATION PER STI 5002, CATEGORY B, CLASS 1.</t>
  </si>
  <si>
    <t>Functional Test Instruction
STI 5002, CATEGORY B, CLASS 1</t>
  </si>
  <si>
    <t>Functional Test Instruction
PER DRAWING NOTES 23, 24, 27 AND 28 FIT CHECK ON THE ENGINE. FUNCTIONAL TEST ON THE ENGINE.</t>
  </si>
  <si>
    <t>Material: Per MIL-DTL-25988 Type II, Class I, Grade 70 Flourosilicone Rubber. 
 Note:</t>
  </si>
  <si>
    <t xml:space="preserve">Material:  INCO A-750 PER AMS 5542 OR AMS 5598.
Note:
2. Surfaces roughness 125 micro inches all over. 
4. Only the item described on this drawing when procured from the suppliers listed on the ASL is approved by the GARRET ENGINE DIVISON for use in the applications specified hereon. A substitute item shall not be used without prior approval by GARRETT, EGINE DIVISON or by the government procuring activity.
7. Procurement sources PER ASL 3073609.
10. MAX metal temp 1250° F.
No detailed dimension Information in the drawing. 
</t>
  </si>
  <si>
    <t xml:space="preserve">Material:  PTEF MODIFICATION FLUOROSILCONE PER ES-2138
                   (GBSA COMPOUND NO. V-8AF016 COLOR: BLUE)
Note:
2. Only the item described on this drawing when procured from the vendors listed hereon is approved by allied signal controls and accessories. A substitute item shall not be used without prior approval by allied signals controls and accessories.
ASS
Cage code: 05654
Part number V8AF016
GBSA Seal, INC Mentor, OHIO
</t>
  </si>
  <si>
    <t xml:space="preserve">Material:  PTEF MODIFICATION FLUOROSILCONE PER ES-2138
                   (GBSA COMPOUND NO. V-8AF016 COLOR: BLUE)
Note:
4. Only the item described on this drawing when procured from the vendors listed hereon is approved by AIRESEARCH for use in the applications specified hereon A substitute item shall not be used without prior testing prior approval by AIRESEARCH.
6. All exposed brass surfaces to be nickel plated per SPEC, QQ-N-290 class, type 7.
7. Part to be used in oil per MIL-L-23699 or MIL-L-7808.
8. Relief valve operation: at 180° F (225°F for 157231-3 only) (235° F for -5 only) valve must crack open at 30 PSI MAX and must flow 16GPM min with a max pressure drop of 70 PSID
9. Must withstand continuous operation at 325°F max without effect on calibration.
10. Must flow 16 GPM of MIL-L-23699 type II oil at 150°F (190°F for 157231-3 only) (200° F for -5 only) with a pressure drop of less than 15 PSI.
11. Max allowable leakage prior to crack is 100 CC/Min at 20PSI at 180° (210°F for 157231-3 only) (235° F for -5 only)
13. the requirements of SC 158005 apply to all configurations.
14. For mod kit requirements only,
    Test 157231-2 thermostat in accordance with AT850876-1 (157231-3 in accordance with at 850950-1) or an equivalent   AIRESEARCH approved vendor test procedure. 
15. Shaft and exposed brass surfaces to be electro less nickel plated PER MIL-C-26074, class I, grade A
17. nickel plate threaded area PER QQ-N-290 class I, type 7 except .0002 in max thickness threads must accept A .1697 in P.D GO Gage (10-32 UNF-34) after plating. 
No detailed dimension Information in the drawing. 
</t>
  </si>
  <si>
    <t xml:space="preserve">Material:  AMS5643 17-4 PH H1075, ZONE 1G2, optional material for nut only per AMS5659.  
Note:
5. Procurement sources per SCS3061294-2
6. Only the item described on this drawing when procured from the suppliers listed on the SCS is approved for use in the applications specified hereon, a substitute item shall not be used without prior approval   
11. Pressure test AT 1500 PSIG using water as the pressure medium.
12. Hose assembly to meet requirements for -4 assembly size per MIL-H-25579 class 1.
13. Hose assy shall meet all requirement of FAA regulations TSO-C53a- type D. zone C6.
14.  A fixed process shall be established for this part. Any changes in the tubing extrusion process and hose fabrication producer following the first article acceptance shall be approved by allide signal engines prior to implementation by the supplier.  
DESIGN CONTROL DRAWING.
</t>
  </si>
  <si>
    <t xml:space="preserve">Material:  STUD: AMS5731. AMS5734 or AMS5737 A-286 CRES
                  KEYS: QQ-5-763 420 CRESS.
Note:
5. Source of supply are mandatory for Honeywell procurement. Suggested for government agency procurement.
9. Surfaces treatment: QQ-P-35 or AMS-QQ-Q-35 Passivated.
10. Surfaces Roughness: in accordance with ANSI B46.1
11. Threads NUT END: MIL-5-8879. Stud END: per H-28 except minor diameter modified as specified herein.
12. heat treatment STUD: 140 K5I FTU MIN. Keys: 48HRC MIN.
13 Hardness: per note 12.
16. All dimensions are after surfaces treatment.  
18. Install in accordance with MS51835.
19. Grip diameter concentric with stud end threaded pitch diameter within .006 TIR
20. Supplied with 2 or 4 locking keys as necessary to fracture nut end approximately at minor threaded diameter during rotational resistance test.
Fully defined drawing 
</t>
  </si>
  <si>
    <t>Material: Per MIL-DTL-25988 Type II, Class I, Grade 70 Flourosilicone Rubber. 
Refer 3061109-4</t>
  </si>
  <si>
    <t xml:space="preserve">Material: 
Note : 
7. Procurement source PER ASL 3060735.
10. Technical data conforming to ATA100 shall be provided for this item if the item is referable adjustment or testing. 
11. The power dissipation rating for R1 and R2 shall each be 0.1 WATT or greater at 257 Degree F (125 Degree C). 
12. Temperature shock test for qualification from -65° to 300° F for 100 cycle. minimum 5 minutes at each temperature. Maximum transition time between environments of 30 seconds.
13. Fungus-Intranet materials shall not be used.
14. No design feature, component or material incorporated shall have or cause predictable lifetime of less than 50,00 hours under conditions of up to 50,00 feet altitude above SEA level, temperatures of -65° (-80° storage) to +300° F, 95% relative humidity, 40G shock, vibration and exposure to rain, sand and dust.
15. Insulation resistance shall be greater than 50 megaohms with the application of 50 volts DC from the case to pin A, from case to pin C and from the pin A to pin C before and after all test.
16. Components shall be positively retained with resilient potting compound approved by GARRET.
17. Coat aluminum surfaces with chemical film PER MIL-C-5541, class 3.
18. Unit weight shall not exceed 0.15 Pounds.
19. The resistor temperature characteristics of R1 and R2 shall be plus or minus 50 Parts/Million/Degree C or less.
20. Traceability by serialization required to identify completed part.
21. Housing Material: ALUMINUM.
22. Resistance tolerance applies at room temperature after ant combination of environmental conditions.
23. R1 shall have an established failure of P or better PER MIL-STD-690.  
25. Bonding resistance between the connector shell and the N1 compensator housing shall vot exceed the dc resistance of 0.6 Milliohms.
</t>
  </si>
  <si>
    <t xml:space="preserve">Finish: ALUM PARTS ALOCROM 1200  
</t>
  </si>
  <si>
    <t xml:space="preserve">Material: 
Note: 
2.1 MILITARY SPECIFICATIONS
2.5 IPC
3.6.5 LIGHT LEAKS.
4. ENVIRONMENTAL REQUIREMENTS.
4.2 SOLVENT RESISTANCE.
4.3 LIQUID SPILL SEALING.
5. QUALITY ASSURANCE PROVISIONS
5.1 QUALIFICATION TESTS.
5.1.1 TEST CONDITIONS.
5.1.2 DARK ROOM.
5.1.3 TECHNICAL DATA REQUIREMENTS.
5.3 PRODUCTION TEST.
5.3.1 FUNCTIONAL TEST.
5.3.2 EXAMINATION OF PRODUCT.
5.3.3 OPTICAL VERIFICATION.
5.3.4 PHYSICAL INSPECTION.
Dimension: 
Not Fully defined drawing
</t>
  </si>
  <si>
    <t xml:space="preserve">Material:  Cartridge material: BRASS
                 Seal Seat material: Teflon, Butyl or Cres  
Note:
1. This drawing specifies the requirements for a cartridge type insert check value.
2. Operating specification.
A. Working Pressure: 3000 PSI MAX
B. Proof Pressure: 5000 PSI
C. Cracking Pressure: 1 to 2 PSIG
3. Environmental Requirements 
A. Operating Temperature range: +40°F to + 160°F  
4. Mechanical Requirements 
A. Cartridge material: Corrosion resistant steel (type 303)
B. Seal seat material: Teflon, Buna “N” or cres.
C.  Tolerance on Fractions: ± 1/64; decimals:  ±.010
Fully defined drawing 
</t>
  </si>
  <si>
    <t xml:space="preserve">Material:    
Note:
3. Only the item described on this drawing when be procured from the vendors listed on the ASL is approved by the AIRSEARCH manufacturing company of ARIZONA for use in the applications specified hereon. A substitute item shall be used without prior approval by the AIRSEARCH manufacturing company of ARIZONA or by the Government procuring activity.
4. Parts procured by vendor part number shall be procured in accordance with this AIRESEARCH source control drawing.
5. All design and part number changes or substitutions require prior approval by AIRSEARCH manufacturing company of ARIZON.
6. Procurement sources per ASL 307368.
10. Pressure rating: Operating 1500 PSIG
                                     Proof         2250 PSIG
                                     Burst          3500 PSIG
                                     Crack          2-8 PSIG
11. Rated Flow: 6GPM at 15PS10 MAX.
12. Leakage: External, None
                       Internal 2DPM at 5PSIG-1DPM at 1000-1500PSIG.
13. Temperature range: 65° F to + 300°F
14.    Heat treated to RC56-60 per AMS-H-6875
15. Fluid media: Fuel per MIL-DTL-5624, grades JP4 and JP5; MIL-PRF-7024, type II; ASTM D910, grades 80/87, 100/130, and 115/145; ASTM D471, type I.
16. Threads per AS8879.
17. Hole dia tolerance per AND10387.
18. Valve shall operate in system filtered to 40 Microns nominal, 105 microns Absolute.
19. Leakage: External, None
                        Internal, 2cc/min 5-500 PSIG
            1cc/min 500-1500 PSIG
 Fully defined drawing 
</t>
  </si>
  <si>
    <t xml:space="preserve">Material:    
Note:
6. Procurement sources per ASL 3105508-2
7. Only the item described in this drawing when procured from the supplies listed on the ASL is approved for use in the applications specified hereon. A substitute item shall not be used without prior approval.
11. Substantiation test and production acceptance test requirements are defined in table 1. When testing is required. Substation test and/or production acceptance test plans shall be submitted by the supplier and approved by the Honeywell prior to testing.
12. Technical data conforming to ATA2200 shall be approved for this item if the item is repairable, or requires adjustment or testing.
13. Fluid media: Fuel per MIL-J-5624, grades JP4 and JP5; MIL-PRF-7024, type II; MIL-J-5161, reference fuel; MIL-G-5572. Grades 80/86, 100/130 and 115/145; TTS-S-735, type 1; red oil per MIL-PREF-83282.
14. Pressures: operating 1500 PSI MAX;
            Proof 2250 PSI;
            Burst 3750 PSI.
15.  Flow characteristics: crack ADJ range 1000-1500 PSI: max flow, 13 GPM (12.3 GPM if tested in red oil per MIL-PRF-83282); MAX variation of flow curve from crack pressure, minus 00PSI to plus 240 PSI. unit to be set to crack at 1000 PSI and lock wire prior to delivery.
16. Internal leakage: 50cc/min, max up to crack.
       External; None
17. temperature; minus 65° F to plus 275°F.
18. The unit shall function properly during and after exposure to the following environment per RTCA/D0-160D.
</t>
  </si>
  <si>
    <t xml:space="preserve">Material: 
Tee Body: 304 Cres per AMS5639 or QQ-S-763 or
                   316 Cres per AMS5639 or QQ-S-763 or
                   321 Cres per AMS5639 or QQ-S-763 or
                    347 Cres per AMS5639 or QQ-S-763
 Note:
13. Operating Condition:
A. Fuel Type: Jeta/A-1, JP4, JP6 and MIL-C-7024 Aviation Gasoline.
B. Tepm: -65° F to 400°F
C. Pressure: Operating: 900PSIG Max
                       Proof: 2000 PSIG
D. No External Leakage Allowed  
14. Zone F3. Valve Characteristics: 
A. Crack Pressure:  125+ or -10 PSID
B. Flow and fitting per AS4395G03
C. Valve flow passages must allow contamination of 40 micros or smaller to pass through. Use of additional filler screen is not acceptable.
15 Zone F6.
A. Sintered woven Mesh, 40 Micron Nominal. 60 Micron absolute per MIL-F-5504A.
B. B. Pressure loss 5 PSID at 300 LBS/HR 
</t>
  </si>
  <si>
    <t xml:space="preserve">Material:   ALUM. ALLOY 2024-T351.  
Note:
1. Prepared in accordance with MIL-STD-100
4.  Vender items listed under the same procurement number may be used interchangeably.
5. do not use unassigned procurement numbers.
7. Finish: Chromic Anodize 
    Function test requirements 
a. Proof pressure: 400 PSI
b. Cracking pressure: 771-006-9001- 45 PSI (A flow of 50C/min)
c. Reset Pressure: 771-006-9001- 41 PSI (Zero flow)
d. Leakage, Rising Pressure: 771-006-9001- 42PSI
Manufacturing part number 3R2178
Source of supply: CRISSAIR INC
</t>
  </si>
  <si>
    <t xml:space="preserve">Material:   Body – 303 CRES per AMS 5640
                   POPPET – PH13-8M0 CRES per AMS 5629.
                                    HEAT Treat: COND H950 per MIL-H-6875
                   SPRING – 17-7 PH CRES.
                    CAP      - 303 CRES per AMS 5640
              Finish:  Body – passivate per ASTM A967
              Poppet - passivate per ASTM A967
              Spring-  passivate per ASTM A967
               Cap- passivate per ASTM A967
2. FLUIDS:  AIR and WATER 
3. Pressure: 
              Operating – 200PSIG
              Proof –      300 PSIG
               Burst -      500 PSIG
               Closing - .5 to 2.5 PSIG
              Reopen - 0 to 1.5 PSIG
4. Leakage:  External – None
                   Internal – 1 DPM max at 200 PSIG
5. Temperature range: - 65°F to 450°F.
Fully defined drawing 
Manufacturing part number: 2D2380
Sources of supply: 
       CRISSAIR, INC
</t>
  </si>
  <si>
    <t xml:space="preserve">Material:   Valve Body Ecap- AL. ALLOY (anodized) or Cres(passivated)) 
                    -2 and -4 bracket Matl: Cres per MIL-S-6721 (Type 521 or 347)
Note:
1. Part procured by vendor part number shall in accordance with this AIRSEARCH source control drawing.
3. Drawing revisions for substitute items shall not be made without prior approval by AIRSEARCH Manufacturing company of Arizona.
4. Only the item described on this drawing when be procured from the vendors listed on the ASL is approved by the AIRSEARCH manufacturing company of ARIZONA for use in the applications specified hereon. A substitute item shall be used without prior approval by the AIRSEARCH manufacturing company of ARIZONA or by the Government procuring activity.
5. All design and part number changes require prior AIRSEARCH approval. 
7. Procurement sources per ASL968990.
8. Service fluid: AIR
9. Temperature: Ambient Fluid: -1 and -3 are -65° F to 400°F
                                                     -2 and -4 are -65°F to 475°F
10.   Pressure: 
              Operating – 0-75 SIG
              Proof –      200 PSIG
               Burst -      500 PSIG
               Cracking: Inlet pressure must be between 10-20 MD when flow is set at 200cc/Min the valve                   may be in any position.
11. Leakage: External From 0 to 200 PSIG – 50cc/Min (Max)
                  Internal 10cc/Min Max in checked flow position at pressure above 10 in H2O
12. Design:  Swing check spring loaded closed spring shall be strong enough to hold the valve in a normally closed position in any valve attitude at zero ▲R.
13. From minimum flow, shall be no less than that of P 100-inch sharp edge orifice at A ▲P of 5PSI
</t>
  </si>
  <si>
    <t xml:space="preserve">Material:
Note:
1. Part number changes and/or design changes affecting, item interchangeability require prior AIRSEARCH approval and authorization by revision to this drawing.
4. Only the item described on this drawing when be procured from the vendors listed on the ASL is approved by the AIRSEARCH manufacturing company of ARIZONA for use in the applications specified hereon. A substitute item shall be used without prior approval by the AIRSEARCH manufacturing company of ARIZONA or by the Government procuring activity.
7. Panel Fabrication as per MIL-P-7788 Type V, Internal Light spec MIL-L-27160.
14.  “ FAULT” legend color to be aviation yellow per MIL-C-25050.
18. All   transparent surfaces of cover glass and /or light wedge if used shall be provided with an anti-reflection coating, in accordance with MIL-C-675 or MIL-C-14806.      
19. Window shall pass a push test of 23 ponds front to back or back to front under from temperature conditions (70°±10°F) without bond joint yielding.                                               
</t>
  </si>
  <si>
    <t xml:space="preserve">Material:  
Note: 
2.1 THE FOLLOWING DOCUMENTS OF THE ISSUE IN EFFECT ON DATE OF INVITATION FOR BIDS FORM A PART OF THIS DRAWING TO THE EXTENT SPECIFIED HEREIN. 
SPECIFICATIONS 
MILITARY 
MIL-I-3190/2 INSULATION SLEEVING, ELECTRICAL, FLEXIBLE, COATED CLASS 130 TYPE A, CATEGORY B 
MIL-E-5400 ELECTRONIC EQUIPMENT, AIRBORNE, GENERAL SPECIFICATION FOR 
MIL-P-7788 PANELS, INFORMATION, INTEGRALLY ILLUMINATED 
MIL-S-8805 SWITCHES AND SWITCH ASSEMBLIES, SENSITIVE, 
AND PUSH (SNAP ACTION) 
MIL-M-18012 MARKINGS FOR AIRCREW STATION DISPLAYS, 
DESIGN AND CONFIGURATION OF 
MIL-I-23053 INSULATION SLEEVING, ELECTRICAL, HEAT 
SHRINKABLE, GENERAL SPECIFICATION FOR 
MIL-P-28809 PRINTED WIRING ASSEMBLIES 
MIL-G-45204 GOLD PLATING, ELECTRO DEPOSITED 
MIL-I-46058 INSULATING COMPOUND, ELECTRICAL (FOR 
COATING PRINTED CIRCUIT ASSEMBLIES) 
MIL-P-55110 PRINTED WIRING BOARDS 
MIL-M-55302/63 CONNECTORS, PRINTED CIRCUIT SUBASSEMBLY 
AND ACCESSORIES, PLUG, PIN CONTACTS
3.2.1.4.1 THE HARNESS SHALL BE SLEEVED WITH INSULATION PER MIL-I-23053C AT THE CONNECTOR END
3.2.2.5 
CONTACT BOUNCE SHALL NOT EXCEED 5.0 MILLISECONDS WHEN TESTED IN ACCORDANCE WITH MIL-S-8805.
3.2.4.2.4
ALL PUSHBUTTON KEYS SHALL BE PROVIDED WITH PERMANENTLY BONDED EXTERNAL SEALING BOOTS PER EB52002248. 
3.2.5.4
THE KEYBOARD ASSEMBLY SHALL OPERATE SATISFACTORILY WHEN SUBJECTED TO TEST METHOD 507.1 OF MIL-STD-810, PROCEDURE I.
3.2.5.5
THE KEYBOARD SHALL MEET THE ALTITUDE REQUIREMENTS SPECIFIED BY MIL-E-5400 FOR OPERATING AND NONOPERATING ALTITUDES OF CLASS 1A EQUIPMENT, EXCEPT THE OPERATING EXTREME SHALL BE 20,000 FEET AND THE NONOPERATING EXTREME SHALL BE 50,000 FEET.
3.2.5.6
THE KEYBOARD ASSEMBLY SHALL OPERATE SATISFACTORILY WHEN SUBJECTED TO TEST METHOD 509.1, PROCEDURE I, OF MIL-STD-810.
3.2.5.7
THE KEYBOARD ASSEMBLY SHALL OPERATE SATISFACTORILY WHEN SUBJECTED TO TEST METHOD 508.1, PROCEDURE I, OF MIL-STD-810.
3.2.5.8
THE KEYBOARD ASSEMBLY SHALL OPERATE SATISFACTORILY WHEN SUBJECTED TO METHOD 506.1, PROCEDURE II, OF MIL-STD-810,
3.2.5.9.1
THE KEYBOARD ASSEMBLY SHALL BE DESIGNED FOR CONTINUOUS SEA LEVEL OPERATION OVER.THE TEMPERATURE RANGE OF -40° TO +55°C AND FOR INTERMITTENT OPERATION AT +71°C.
3.2.5.9.2
THE KEYBOARD ASSEMBLY SHALL MEET THE REQUIREMENTS OF THIS DRAWING AFTER PROLONGED EXPOSURE TO A TEMPERATURE OF 88°C. NONOPERATING TEMPERATURE RANGE SHALL BE -54° TO +88°C.
3.2.5.10
THE KEYBOARD ASSEMBLY SHALL MEET THE REQUIREMENTS OF THIS DRAWING AFTER PROLONGED EXPOSURE TO A TEMPERATURE OF 88°C. NONOPERATING TEMPERATURE RANGE SHALL BE -54° TO +88°C.
3.2.5.11 
ACCELERATION. THE KEYBOARD ASSEMBLY SHALL OPERATE SATISFACTORILY WHEN SUBJECTED TO THE TEST OF MIL-STD-202, METHOD 212, TEST CONDITION C, AT 6.0G. 
3.2.5.12 
TEST IN ACCORDANCE WITH MIL-STD-810, METHOD 500.1, PROCEDURE I. 
3.2.5.13 
THE KEYBOARD ASSEMBLY SHALL OPERATE SATISFACTORILY AND MEET THE REQUIREMENTS OF 3.2.4.1 WHEN TESTED IN ACCORDANCE WITH MIL-STD-810, METHOD 505.1, PROCEDURE, II. 
3.2.5.14 
THE KEYBOARD SHALL OPERATE SATISFACTORILY WHEN TESTED IN ACCORDANCE WITH MIL-STD-810, METHOD 511.1, PROCEDURE I. 
3.2.5.15 
THE KEYBOARD SHALL OPERATE SATISFACTORILY WHEN TESTED IN ACCORDANCE WITH MIL-STD-810, METHOD 515.2, PROCEDURE I, CATEGORY A EQUIPMENT, EXCEPT TEST OVERALL SOUND PRESSURE LEVEL SHALL BE 130 DECIBELS. 
3.2.5.16 
THE KEYBOARD SHALL OPERATE SATISFACTORILY WHEN TESTED IN ACCORDANCE WITH MIL-STD-810, METHOD 516.2, PROCEDURES I, III, AND V. PROCEDURES I AND III SHALL BE IN ACCORDANCE WITH FIGURE 516.2-1 OF MIL-STD-810 
UNLESS OTHERWISE APPROVED BY BUYER.
</t>
  </si>
  <si>
    <t xml:space="preserve">Material:   make from 2684112
Protective Coating: passivate per ES-091
Note:
1. Anneal per ES-2105 after machining and deburring.
2. After annealing, must be subjected to 1500 PSI tending to separate weld without leakage per F1-335 Class 1
3. Hardness after anneal not to exceed 90 RB
 Fully defined drawing 
</t>
  </si>
  <si>
    <t xml:space="preserve">  Material: 
  Note:
500. Process requirement 
        501. electroless nickel/fluorocrban (PTFF) composite plate in accordance with GPS3117-1, thickness .0006-.0008
600. Inspection/testing requirement.
        601. inspect braze joint in accordance with F1-970, class 3.
700. Miscellaneous 
       701. this item has been reviewed for diamond symbol characteristic classification in accordance with F1-1165
        702. This surfaces trimmed to length at next assembly.
800. Assembly requirement
        801. Nickel braze in accordance with F1-830, except use brazing filler metal in accordance with AWS A5.8 BN1-7. Rod hardness 42 to 50 HRC.
</t>
  </si>
  <si>
    <t xml:space="preserve">  Material:  Class I steel per EMS-163 or Steel per EMS-124.
  Note:
2. Heat treatment: 180, 000-200, 000 PSI UTS per AMS-H-6875 or AMS 2759/1.
3. Protective Coating: TIN-ZINC (SN-ZN) plate per AMS 2434 type 2 .0005± .0002 THK.
                                          Thickness verification use ASTM B499
5. Hardness Check per AI-445.
7. Only the suppliers listed in AI-475-R have been approved by aircraft landing systems. A substitute item shall not be used without prior testing and approval by aircraft landing system.
 Fully defined drawing 
</t>
  </si>
  <si>
    <t xml:space="preserve">  Material:  
               Rubber: Silicone rubber in accordance with ZZ-R-765 class 2A grade 50, except rated for                550°F 
              Fiberglass: Cloth in accordance with MIL-Y-1140 Class C from 4.
  Note:
2.0 Scope 
2.1 This drawing establishes the requirements for the procurement and acceptance of a DUCT HOSE to be used on environmental control   system refrigeration units.
3.1 Federal specifications 
DOD-D-100 engineering drawing practices
 ZZ-R-765     Rubber, Silicone
3.2 Military Specifications
      MIL-Y-1140 Yarn, Cord, Sleeving, Cloth and tape- Glass
       MS33660    Tubing end, hose connection, standard dimensions for
4.2 Performance 
  4.2.1 Design Requirements 
          A. Operating Pressure:      77 PSIG
          B. Proof Pressure:              154 PSIG
          C. Burst Pressure:               305 PSIG
          D. Operating Temperature:  -65°F to 550°F
4.3.2
 C. Process: HOSE shall be postured at 450°-600°F for 16 hours. Minimum
4.3.3 Finish
             The DUCT HOSE shall be predominantly red in color with three longitudinal black stripes as shown. stripes are to be applied in accordance with SAE-AS478, Method 30.
5.0 
5.2 Production testing
            Proof pressure test first article of production lot to 154 PSIG at room temperature. Production lot is made from same batch material.
5.3 Quality requirements
         Quality HOSE in accordance with QTP NO. 92-65762.
 Fully defined drawing </t>
  </si>
  <si>
    <t xml:space="preserve">  Material:  
         Body: Non-Magnetic stainless steel per QQ-S-764 class 303 Cond. A
        Contact: Beryllium Copper per QQ-C-530 Half hard.
         Insulation – Polytetrafluorethylene per MIL-P-19468
         Epoxy Fill – Semi-Rigid.
   Note:
       2. 
            C. Finish: Body-MIL-G-45204, gold plate, type 1, 0.00005 to 0.0001 thick over QQ-N-290 nickel                plate class 2 0.00005 to 0.0001 thick.
                            Contact- MIL-G-45201 gold plate, type 11, 0.0001 min thick over MIL-C-26074 Class I Elector less nickel 0.00005 to 0.0001 thick.
            D. Operation temp Range: -55° C to +125°C
            E. Vibration: Operating – MIL-STD-202, method 204 condition 
            F. Shock: MIL-STD-202 method 202
            G. VSWR: 1.05 + 0.005 frequency (GHZ) from DC to 18 GHZ.
Micro-Mode Part Number
17024-0635-000XG
 Fully defined drawing </t>
  </si>
  <si>
    <t xml:space="preserve">  Material: 
1. Body: Mild steel per AISI 1010 or equivalent
2. Insulating Matl: Vitreous (Compression Seal)
Material CTE: 8.9 PPM/°C REF
3. Contacts: Nickel Alloy
4. Screw Locks: Type 303 Cres
   Note:
B. Finish. 
  1. Body (excluding Screw Locks)
        0.000020 min gold plate per MIL-DTL-45204, Type II, Class I grade B or C over Nickel. Prior to brazing   screw locks Nickle shall be 0.000075 min per AMS-QQ-N-290 dull CL1. A suitable underplate may be used (no silver underplate).
         Plating thickness measurement shall be performed in approximately this area indicated. Bend test required after final plating.
2. Contacts (include screws locks)
   0.000020 min gold plate per MIL-DTL-45204, Type II, Class I grade B or C over Nickel. Prior to brazing   screw locks Nickle shall be 0.000075 min per AMS-QQ-N-290 dull CL1. A suitable underplate may be used (no silver underplate). 
          Bend testing of the contacts shall be performed. Plating on threads is optional.
3. Wire wrap marks on pins permissible this side only.
C. Contact rating: 3 AMP MIN.
D. Dielectric withstanding voltage: 1000 VDC
E. Surfaces shall not be silicone treated 
F. Temperature Range:
     1. Storage: -65°F to +250°F
     2. Operating: -65°F to +250°F
G. Temperature Cycling:
         All parts shall be Temp cycled 10 Cycles minimum from -65°F to 200°F. 15 minutes at each Temperature extreme with 15-minute transition prior to notes H and I
H. Torqueing: 
     Shall be capable of being torqued to 4.0 inch-LBS minimum sample testing is permissible using C=0 Sampling plan with index valve = 1.0 prior to note I
I. Leak Rate: less than 1X10-8 CC/SEC helium at a pressure differential of atmosphere. Sample testing is permissible using C=0 sampling plan with index value = 4.0
Fully defined drawing 
</t>
  </si>
  <si>
    <t xml:space="preserve">  Material:  Beryllium Copper
  Material finish: Gold
MADP-13267
Material: 
Body:  303 CRES ASTM A582 
Passivate per AMS-QQ-P-35
Insulator: PTFE, ASTM D1710, Type 1, Grade 1, Class A
Insulator, SMP: ULTEM 1000, ASTM D5205
Contact: Be Cu, ASTM B196, UNS C17300
Gold Plate, MIL-G-45204, Type 1, Grade C, Class 1
O-ring: Fluoroilicone rubber, AMS-R-25988
   Note:
3.3 All items supplied to this drawing shall be qualified by Honeywell for use in intended applications.
6.2 Rated operating Temperature range: -65°C to +125°C 
       Storage temperature range: -65°C to +125°C
Fully defined drawing </t>
  </si>
  <si>
    <t xml:space="preserve">  Material: 
ALUMINUM ALLOY TUBING 5052-0
ALUMINUM ALLOY BAR 6061-T4
ALUMINUM ALLOY BAR 6061-T6
Specification: 
AMS-QQ-A-225/8, T4
AMS-QQ-A-200/8
AMS4081 TUBING
AMS4116 BAR
Finish:
 Aluminum Alloy parts- Anodize Per MIL-A-865 or Chemical film per MIL-DTL-5541
Fully defined drawing 
</t>
  </si>
  <si>
    <t xml:space="preserve">  Material:  WASPALOY
INC0718 (AMS5383). 350°F operating temp REF
Airesist 319(EMS 55455) REF 1100°F operating temp 
Note: 
2.  Only the item described on this drawing when be procured from the vendors listed on the ASL is approved by the AIRSEARCH manufacturing company of ARIZONA for use in the applications specified hereon. A substitute item shall be used without prior approval by the AIRSEARCH manufacturing company of ARIZONA or by the Government procuring activity.
5. Procurement source per ASL 3101077
6. Apply AIRSEARCH part number per AIR. MC5014 Class VI or VIII
8. Seal must be installed in a blind hole without the AID of compression bands for installation.
9. NON-Galling with 5000 HR, Service life.
12. Rene 41 per AMS5712. Solution heat treated and precipitation hardened to HRC 33 min (313 HBN) or Equivalent. 
Fully defined drawing 
</t>
  </si>
  <si>
    <t xml:space="preserve">Material:  Cobalt based or A corrosion and het resistant material with sealing surfaces that are cobalt based
Note: 
13. Environmental conditions
        Temperature: -60° F to 850°F
         Pressure, High side: 160 PSIA Max
         Pressure, Low Side: 90 PSIA Max
         Fluid:  Compressed AIR
16. Maximum Seal leakage rate shall be .0234 LBM/SEC under the following test conditions; 
        Temperature: -60° F to 850°F
         Pressure, High side: 74 to 76 PSIA Max
         Pressure, Low Side: Atmospheric
         Fluid:  Compressed AIR
</t>
  </si>
  <si>
    <t xml:space="preserve">  Material:   
      Outer ring: Stellite per AMS 5759 RCMIN
        Inner Ring: Inconel X-750 per AMs 5698 or AMs 5667.
                             Heat Treat 4 Hrs at 1325°±50°F
Note: 
1.  Only the item described on this drawing when be procured from the vendors listed on the ASL is approved by the AIRSEARCH manufacturing company of ARIZONA for use in the applications specified hereon. A substitute item shall be used without prior approval by the AIRSEARCH manufacturing company of ARIZONA or by the Government procuring activity.
3. Operating Data:
        A. Temperature: -65° to 850°F
         B. Pressure: 5.0 to 490PSIG
         C. Media: Jet engine compressor discharge air
4. Leakage: 0.1 SCFM max at 30.0 PSIG with zero PSIG downstream. At room temp. with ring gaps oriented approx. 180° apart after seating ring at 100PSIG max.  
Fully defined drawing 
</t>
  </si>
  <si>
    <t xml:space="preserve">  Material:   
Silicon rubber in accordance with A-A-59588, class 3B, Grade 50 with D1000, Dacron fabric covering
Corrosion resistant steel, type 302, 304 or 347 in accordance with ASTM A240, passivated in accordance with AMS-QQ-P-35, type VI.  
Note: 
 Full testing to A_A-59588 Class 3B grade 50 required fpr initial qualification of the silicone compound used, and be repeated every five years thereafter. After qualification, supplier to provide lot acceptance test data for molded product, per A-A-59588 class 3B grade 50, including tensile, elongation and compression set tests of the product, or rubber slabs samples having same stae od cure as the molded product.     
Supplier Data
1. Burke Industries Inc
Part number:  SF14-2013-1, SF14-2013-2, SF14-2013-3, SF14-2013-4, SF14-2013-5, SF14-2013-6
2. Sonfarrel Inc
Part number: SF891586, SF891587, SF891588, SF891589, SF891590, SF891591
3. Pawling Engineered Product Inc.
Part Number: PR28099-1, PR28099-2, PR28099-3, PR28099-4, PR28099-5, PR28099-6
Fully defined drawing 
</t>
  </si>
  <si>
    <t xml:space="preserve">  Material:   
Silicon rubber in accordance with A-A-59588, class 3B, Grade 50 with D1000, Dacron fabric covering
Corrosion resistant steel, type 302, 304 or 347 in accordance with ASTM A240, passivated in accordance with AMS-QQ-P-35, type VI.  
Note: 
 Full testing to A_A-59588 Class 3B grade 50 required fpr initial qualification of the silicone compound used, and be repeated every five years thereafter. After qualification, supplier to provide lot acceptance test data for molded product, per A-A-59588 class 3B grade 50, including tensile, elongation and compression set tests of the product, or rubber slabs samples having same stae od cure as the molded product.     
Supplier Data
1. Burke Industries Inc
Part number:  SF14-2013-1, SF14-2013-2, SF14-2013-3, SF14-2013-4, SF14-2013-5, SF14-2013-6
2. Sonfarrel Inc
Part number: SF891586, SF891587, SF891588, SF891589, SF891590, SF891591
3. Pawling Engineered Product Inc.
Part Number: PR28099-1, PR28099-2, PR28099-3, PR28099-4, PR28099-5, PR28099-6
Fully defined drawing 
</t>
  </si>
  <si>
    <t xml:space="preserve">  Material:   
Nylon Cloth,
Coated on one side only with Fluoro silicone rubber, reinforcement shall consist of 0.015 thick
Fiber glass cloth coated on one side with silicone rubber
Material Specification: ES-1028, ES-1057, ES-0355
Note: 
8. Mold vender identification per EC-0528
11. Stamp “2523123” on flange indicated by B with .188 max high numerals where size permits per AMS-2810 using a white opaque waterproof ink
14 inspect diaphragms per EI-1142 area indicated G1 must not leak under a differential pressure of 30 PSI 
Dimension: 
Fully defined drawing
</t>
  </si>
  <si>
    <t xml:space="preserve">  Material:   
Polytetrafluorethylene (PTFE) with filler in accordance with ES-2199 
Note: 
 8. Critical manufacturing or assembly process per F1-1629 
9. Processing source 
    Feature 'TRELLEBORG SEALING SOLUTIONS',
    Cage Code: 09257
Fully defined drawing 
</t>
  </si>
  <si>
    <t xml:space="preserve">  Material:   
Note: 
Note: 
Make Sealing wrap complete in outside production per EMS53197.Item shall consist of (2) pieces uncured silicone without ceramic (type II). (2) pieces with ceramic (type II). (1) pieces uncured silicone without ceramic (type II). And (2) pieces with ceramic (type I). also, include (2) test coupons for approximately every 12 units 
Make Sealing Wrap complete in outside production per EMS53197. 
</t>
  </si>
  <si>
    <t xml:space="preserve">  Material: 
Note: 
6. Procurement sources as per ASL 3105775
9. Technical data conforming ta ATA100 shall be provided for this item if the item is reparable. Requires adjustment or testing.
12 design data:
       12.1 Operating Conditions: 5 PSI at 6000RPM.
       12.2 Sealing element shall be capable of resisting damage upon insertion of shaft with sharp edges, from either side and continuous operation at 350°F , and intermittent operation at 400°F, with MIL-L-23699 oil.
</t>
  </si>
  <si>
    <t xml:space="preserve">  Material: 
Plus ring: Fluor hydrocarbon
Seal ring: Turcon 99
Note: 
Temperature range: -40°F to 400°F
</t>
  </si>
  <si>
    <t xml:space="preserve">  Material: 
4 plies of fabric conforming to MIL-Y-140, class C, From 4 style 128, 7628, or 7781 impregnated with silicone rubber conforming to A-A-59588, class 1A or 2A, grade 50
Note: 
11. Pressure test per EMS52310 type VI class H. 1 PSIG max pressure drop per Minute at 5 PSIG.
12. Part shall be fireproof to withstand 2000°F for 15 minutes pert FAA advisory circular 20-135, dated FEB 6 , 1990
14. Optional configuration: 3 plies of fabric conforming to MIL-Y-1140, Class C, from 4, style 128, 7628, or 7781 and 1 layer of fabric conforming to HYTEX 2200, Nextel 312 ceramic fiber 5HS weave, .014±.002 thick. All layers impregnated with silicone rubber conforming to A-A-59588, class 1A or 2A, grade 50. Ceramic fabric shall not be used for inner or outer layer. 
Dimension: 
Fully defined drawing
</t>
  </si>
  <si>
    <t xml:space="preserve">  Material:  TFE
Note: 
5.Sources of supply are mandatory for Honeywell procurement. Suggested for government agency procurement. 
Fully defined drawing 
</t>
  </si>
  <si>
    <t xml:space="preserve">  Material:  
         Jacket Material: Virgin PTFE with Mineral Fibers and Mos2 (turcon T19).
         Spring: AISI 301 Stainless Steel.
Note: 
5.Sources of supply are mandatory for Honeywell procurement. Suggested for government agency procurement. 
Fully defined drawing 
</t>
  </si>
  <si>
    <t xml:space="preserve">Material: 
Additive: molybdenum disulfide.
Surface: Steel, Chrome and anodized aluminum
Note 
1. Select O-Ring matl compatible with application. Ordered separately.
2. Gland dimensions per MIL-G-5514 or AS4716.
3. Seal Squeeze occupancy and friction may be reduced by increasing groove diameter “A” up to the limit. O-ring squeeze will remain above recommended minimums   
Dimension:
fully defined drawing
</t>
  </si>
  <si>
    <t xml:space="preserve">  Material:  
         Teflon- Proprietary Grade. 
Material Confirming to ES-1472, Type A </t>
  </si>
  <si>
    <t xml:space="preserve">  Material:  
         Teflon- Proprietary Grade. 
Note: 
5.Procurement sources per ASL7086048-1
6.Only the item described on this drawing when be procured from the suppliers listed on the ASL is approved for use in the applications specified. A substitute item shall not be used without prior approval. 
11. PSC 31-17742, REV A, amendment-, SCN-, forms a part of this drawings.
13. weight shall not exceed 2.00 LBS Max
14. Minor calling allowable on fitting threads 
15. Noted surfaces    must be electrically conductive. Do not apply surface Coating.
Fully defined drawing 
</t>
  </si>
  <si>
    <t xml:space="preserve">Material:  
Elastomer Binder SILICON
Conductive Filler   Ag/Glass
Note: 
Volume Resistivity per CEPS-0002
Hardness per ASTM D2240
Specific Gravity per ASTM D792
Tensile Strength per ASTM D412
Elongation per ASTM D412
Compression Set, 70 Hrs per ASTM-D395 Method B
Shieling Effectiveness per MIL-STD-285
Hea Aging per CEPS-002
Fully defined drawing 
</t>
  </si>
  <si>
    <t xml:space="preserve"> Material:  
AMS 5507 CRES (I PLY)
Note: 
1. Spring rate 92.4-127 LBS/IN (1652-2281 g/mm)
2. Bellows length “L” under A 1.0 LB (45 g) Load= .611-.696 (16.8-17.7 mm)
3. Bellows to deflect .039-.054 (.991.37) between 1-6 LBS (454-2724 g).
5.Compress to .05 (1.27) travel 5 times before rate check. 15 active convolutions. 
7. Must conform to F1-794
Approved Sources of Supply 
Vendor Name: Senior Flexonics INC.
Vendor Part Number : SH 280728 O
Fully defined drawing Dimension: 
Fully defined drawing
</t>
  </si>
  <si>
    <t xml:space="preserve">  Material:  
Carbon, M45 with a typical hardness of 85 shore scleroscope, A typical apparent density of 2.10 grams/CC, and a typical compressive strength of 30000 PSI.
Seal Housing material: 17-4 PH per AMS5643. Heat treat to condition H1150 per AMS-H-6875.
Rotor Material: Ceramic silicon nitride. 
Note: 
5.Procurement sources per ASL3060436-1.
11.Technical data conforming to ATA2200 shall be provided for this item if the item is repairable. Or requires adjustment or testing.
12. Design requirement:
A. relative axial shaft movement ±.030 radial displacement .010 Max
B. Life: 5000 hours minimum 
C. Operating temperatures (°F) 
                          OIL                        AIR
MAX                350                          550
MIN               -40                             -40
D. Seal media:
Oil: MIL-PRF-23699
AIR:
E. No permissible oil leakage.
F. Shaft Rotation:
Speed:
Max: 32025 RPM (5% overspeed) 
Normal: 30500 PM 
G. Operating Conditions:
Sea level Point 1: 17000 Rpm; 15.7 PSIA, 200 °F air side 12.0 PSIA, 200°F air/oil side.
Sea level Point 2: 30500 Rpm; 89.0 PSIA, 550 °F air side 16.7 PSIA, 264°F air/oil side.
Altitude Point: 30000 RPM; 26.5 PSIA, 505°F air side and 3.1 PSIA, 284° F air/oil side.
H. Mechanical axial loading required for initial seating of carbon ring.
J. Positive anti-rotation device for carbon ring required.
J. Carbon ring to be radially spring loaded and segmented.
K. Ceramic runner OD taper .0002 plus or minus .0001 during maximum operation conditions with the air side of runner at larger diameter.
30. Design requirement: Garter spring load to be such at 8.000 engine shaft RPM, the seal segments do not lift off at a pressure differential from 0 to 1.0 PSI.
Fully defined drawing 
</t>
  </si>
  <si>
    <t xml:space="preserve">Material: 
Jacket: the jacket material for this part shall consist of a blend of carbon-graphite and (PTEF) polytetrafluorethylene resin and shall be capable of continuous operation over the temp range -65°F to 400°F.
The compound shall be uniform in quality and free if foreign material. ROD, BAR stock and heavy tubing shall be stress reviled prior to use.
The jacket material for this part shall be smooth and free voids and fractures.
The jacket material provided for this part shall be capable of meeting the following physical requirements 
1. Tensile strength, A minimum of 1500 PSI, pulled at 2” per minute per ASTM D792
2. Elongation, A minimum of 100%, pulled at 2” per minute, per ASTM D1457 100 
3. Specific gravity of 2.10-2.16 per ASTM D792
4. Hardness 55±5 Shored D per ASTM D 2240
5. Graphite content of 1±2% by WT.
6. Fabrication items shall not change more than ±.002” in any direction when heated in air at 350°F±°F for 1hour and cooled to room temp
Spring AISI 17-7PH CRES per AMS 5529
Note: 
Tensile strength, a minimum of 1500 PSI, pulled at 2” per minute per ASTM D1457
Elongation, A minimum of 100%, pulled at 2” per minute, per ASTM D1457 100
Specific gravity of 2.10-2.16 per ASTM D2240.
Hardness 55±5 shore D per ASTM D2240
Graphite content of 1±2% by WT.
Spring AISI 17-7PH Cres per AMs5529.
Approved Sources of Supply 
Vendor Name: SSaint-Gobin
Vendor Part Number : 230114134
Dimension: 
Fully defined drawing
</t>
  </si>
  <si>
    <t xml:space="preserve">  Material: 
Note: 
2. Procurement sources per ASL3061186.
Fully defined drawing 
</t>
  </si>
  <si>
    <t xml:space="preserve">  Material: Brass, 
   Poppet and valve shaft: stainless steel,
   Diaphragm: Viton
   Guide: stainless steel or aluminum Alloy
Note: 
4.3.1 Unit shall conform to “SC158005”.
4.3.2 Part to be used in contact with oil in accordance with MIL-L-23699 and fuel (JP-5 or JP-4) in accordance with TT-S-735. Type I and II. Or MIL-C-7024. Type II.
4.3.3 Must withstand continuous operation at -65° to 325° F max without effect on calibration. Value ambient air temperature range is -65° to 300°F continuous and 350 6F max intermittent.
4.3.5 all exposed brass surfaces, except power element, to be nickel plated QQ-N-290, Class I, grade G.
4.3.6 All exposed brass surfaces of power element to be electrodes nickel plated per MIL-C-26074, Class I, grade A.
4.3.9 Aluminum alloy QQA-225-9, condition T6 thread anodized .0005-.0008 thick in accordance with MIL-A-8625 type III class I.
Fully defined drawing 
</t>
  </si>
  <si>
    <t xml:space="preserve">Material: Brass, 
AMS5643 17-4 PH H1075
Optional material for nut only per AMS5659. 
Note: 
5.Procurement sources per SCS3061294-1
11. Pressure test at 1500 PSIG using water as the pressure medium.
13. Hose assy shall meet all requirements of FAA regulations TS0-C53a- type D.
17. Operating conditions.
Temp: -65° to 400° Fahrenheit.
Press: 0 to 1450 PSIG
Fully defined drawing 
</t>
  </si>
  <si>
    <t xml:space="preserve">  Material: Fluor silicone.
Note: 
Material per MIL-DTL-25988 type II, class I, grade 70.
Fully defined drawing 
</t>
  </si>
  <si>
    <t xml:space="preserve">Material: 
Note: 
7. Procurement source PER ASL 3060735.
10. Technical data conforming to ATA100 shall be provided for this item if the item is referable adjustment or testing. 
11. The power dissipation rating for R1 and R2 shall each be 0.1 WATT or greater at 257 Degree F (125 Degree C). 
12. Temperature shock test for qualification from -65° to 300° F for 100 cycle. minimum 5 minutes at each temperature. Maximum transition time between environments of 30 seconds.
13. Fungus-Intranet materials shall not be used.
14. No design feature, component or material incorporated shall have or cause predictable lifetime of less than 50,00 hours under conditions of up to 50,00 feet altitude above SEA level, temperatures of -65° (-80° storage) to +300° F, 95% relative humidity, 40G shock, vibration and exposure yo rain, sand and dust.
15. Insulation resistance shall be greater than 50 megaohms with the application of 50 volts DC from the case to pin A, from case to pin C and from the pin A to pin C before and after all test.
16. Components shall be positively retained with resilient potting compound approved by GARRET.
17. Coat aluminum surfaces with chemical film PER MIL-C-5541, class 3.
18. Unit weight shall not exceed 0.15 Pounds.
19. The resistor temperature characteristics of R1 and R2 shall be plus or minus 50 Parts/Million/Degree C or less.
20. Traceability by serialization required to identify completed part.
21. Housing Material: ALUMINUM.
22. Resistance tolerance applies at room temperature after ant combination of environmental conditions.
23. R1 shall have an established failure of P or better PER MIL-STD-690.
25. Bonding resistance between the connector shell and the N1 compensator housing shall not exceed the DC resistance of 0.6 MILLIOHMS
</t>
  </si>
  <si>
    <t xml:space="preserve">Material:  Housing Material AMS5645 (321 ST STL)
              Runner Material; (AMS6325 STL 8740) 
Note: 
6. Procurement source PER ASL 3060150.
10.Serialization is established for this part per MC5014 and shall be applied on completion of the part.
12.Fluorescent penetrant inspect per MIL-I-6866.
17. Design requirement:
A. relative axial shaft movement ±.030 radial displacement .020 Max
B. Life: 6000 hours minimum 
C. Operating temperatures (°F) 
                          OIL                        AIR
MAX                350                          550
MIN               -40                             -40
Extreme Max housing temperature of 475° F at soakback.
D. Seal media:
Oil: MIL-PRF-23699
AIR:
E. No permissible oil leakage.
F. Shaft Rotation:
Direction: clockwise, AFT continuous forward
Speed: 20000 RPM continuous
              23000 RPM max transient
G. Operating pressure (PSIA):
                         AIR/OIL                         AIR
MAX                 15                                     65
MIN                  15                                       16
H. Mechanical axial loading required for initial seating of carbon ring.
J. Positive anti-rotation device for carbon ring required.
k. Carbon ring to be radially spring loaded and segmented.
Fully defined drawing 
</t>
  </si>
  <si>
    <t>Material: 
Note: 
7. Procurement source PER ASL 3060735.
10. Technical data conforming to ATA100 shall be provided for this item if the item is referable adjustment or testing. 
11. The power dissipation rating for R1 and R2 shall each be 0.1 WATT or greater at 257 Degree F (125 Degree C). 
12. Temperature shock test for qualification from -65° to 300° F for 100 cycle. minimum 5 minutes at each temperature. Maximum transition time between environments of 30 seconds.
13. Fungus-Intranet materials shall not be used.
14. No design feature, component or material incorporated shall have or cause predictable lifetime of less than 50,00 hours under conditions of up to 50,00 feet altitude above SEA level, temperatures of -65° (-80° storage) to +300° F, 95% relative humidity, 40G shock, vibration and exposure yo rain, sand and dust.
15. Insulation resistance shall be greater than 50 megaohms with the application of 50 volts DC from the case to pin A, from case to pin C and from the pin A to pin C before and after all test.
16. Components shall be positively retained with resilient potting compound approved by GARRET.
17. Coat aluminum surfaces with chemical film PER MIL-C-5541, class 3.
18. Unit weight shall not exceed 0.15 Pounds.
19. The resistor temperature characteristics of R1 and R2 shall be plus or minus 50 Parts/Million/Degree C or less.
20. Traceability by serialization required to identify completed part.
21. Housing Material: ALUMINUM.
22. Resistance tolerance applies at room temperature after ant combination of environmental conditions.
23. R1 shall have an established failure of P or better PER MIL-STD-690.</t>
  </si>
  <si>
    <t xml:space="preserve">Material:  
Note: 
6.Procurement source PER ASL 3888217-4
11.Procurement specification 31-7191, REV C, amendment-, SCN-, forms a part of this drawing. 
13. Treat with chemical film per MIL-C-5541. Class 3 All Aluminum alloy surface noted.
Dimension: 
Not Fully defined drawing
</t>
  </si>
  <si>
    <t xml:space="preserve">Material: 
Note: 
7. Leak Resistant shipping covers shall be provided for hydraulic interfaces
8. “o”- Ring Seal used in this equipment shall meet the environmental conditions specified hereon and be compatible with the fluids with in the equipment. 
Preferred Seal material is:
Ethylene propylene in compliance with NAS1613.
Seal materials other than those specified may not be used without prior approval of the Allied-Signal corporation or other procuring activity.
10. Noted surfaces to be conversion coated per MIL-C-5541, Class 3.
Dimension: 
Fully defined drawing
</t>
  </si>
  <si>
    <t xml:space="preserve">Material:  
Note: 
501. BCS bonding critical surface. This surface shall be electrically conductive. Chemical conversation coat in accordance with MIL-C-5541, Class 3.  
601. Shall conform to PSC-63002384.
Fully defined drawing 
</t>
  </si>
  <si>
    <t xml:space="preserve">Material:  
Note:
3.1 Electrical Requirements
3.1.1 Contacts &amp; Rings
3.1.2 Number of Circuits
3.1.3 Wire Type
3.1.4 Maximum Data Rate
3.1.5 EMI Shielding
3.1.7 Cabling/Wiring
3.2.3 Friction Torque
3.2.4 Speed Parameters
3.2.10 Finish
The Slip Ring Assembly shall be designed for corrosion prevention and control per MIL-HDBK-1568.
Aluminum parts shall [36] be finished per MIL-DTL-5541F, Type II, Class 3.
3.3 Environmental Requirements
3.4.5 Workmanship 
Soldering workmanship shall be per best commercial practices in accordance with ANSI/J-STD-001, Class 3. Cable and wire harness workmanship shall be in accordance with IPC/WHMA-A-620A, Class 3.
4.10 Qualification  </t>
  </si>
  <si>
    <t xml:space="preserve">    Material:  Carbon type seal per ES-2108 Type IX
                  Outer shell shall be 304L, 316L or 347 Cres
Note: 
5. Seal to operate satisfactorily at following conditions fluid;
Primary fuel: ASTM D-1655 Jet A, A-1, B
Alternate Fuels: CAN/CGSB3, 22-M86, .23-M86.
                             3-GP-24MB
                             DERD 2452, 2453, 2454, 2482, 2486, 2494, 2498
                             10227-86 (Russian) 
                               IATA
                               MIL-T-5624N, JP-4, JP-5
                                MIL-T-83133, JP-8
                                MIL-G-5571 (90 Minutes MAX)
                                TT-S-735 Type I, II
                                MIL-C-7024
                                LOW Lubricity hydro treated Kerosene
                                MIL-C-8188
FUEL additives: MIL-I-27686
                             MIL-I-25017 
                             RTCA/DO-160C, Section II, Category F
                              SOHIO BIOBAR JF BIOSIDE
                              Shell ASA-3
PRIMARY OILS: MIL-L-7808
                            MIL-L-23699
                            MIL-L-9236  
Fluid operating temperature: -65°F to 320°F
Ambient temperature:  -65°F to 320°F
6. Speed: Must be capable of 8121 RPM normal 
                Must be capable of 8500 RPM MAX
7. Life: must be capable of 18000 hours’ operation minimum 
8.  Fluid pressure is applied at ID of seal nose pressure is always grater at fluid side with a normal pressure balance of 69%.
Proof pressure: Must be capable of withstanding 302 PSIG on ID of bellows at 80°F for five minutes with no permanent deformation 
Burst Pressure: 453 PSIG on ID of bellows at 80°F for thirty seconds with no leakage 
Seals to operate at: 2-75 PSIA (Fuel side of seal)
                                    2-20 PSIA (oil side of seal)
                                    2-15 PSIA (air side)
         Fuel: 60 PSID MAX
         OIL: 5 PSID MAX
9. Fluid leakage rate shall not exceed 0.33cc per hour under the specified fluid pressure, temperature and speed conditions. The following pressure test will be performed on each seal to verify acceptable static performance of the seal. Pressure test the seals using air or nitrogen with a pressure differential of 55 to 60 PSID applied between the fluid side (I.D) end the air side (O.D) of the seal with high pressure on the fluid side. The seal must be compressed within its specified minimum and maximum operating length with the carbon face against a high quality hard flat surface. A shutoff valve will be closed, trapping the pressure in a fixed volume of less than 1.5 cuin, with pressure relieved on the supply side of the shutoff valve. The pressure decay rate will not exceed 1.0 PSI per minute, Honeywell approval of test fixture and test procedures required. 
10. Secondary sealing shall be by welded metal nesting ripple bellow with the bellows welded to the seal casing and with the carbon nose permanently attached to be bellows the bellows assembly shall be 100% mass spectrometer leak checked.
11. Seal operating length and loads to be:
       1.75 LBS min at .434 max operating length 
       3.00 LBS min at .424 max operating length 
When the bellows seal assembly is unrestrained the carbon face sealing surface must be parallel to the back case within 0.015”
13. This is a priority item in its entirety per F1-1165 Appendix A
14. Must conform to CGR-0.359
15. Nominal design:
 Natural frequency of bellows with seal end free
Shall exceed 200 cycle per second
Approved Sources of Supply 
Vendor Name: Eaton Corp
Vendor Part Number: 83793N1-0800-0625
Dimension: 
Fully defined drawing
</t>
  </si>
  <si>
    <t xml:space="preserve">Material: 
Note: 
7. Acceptance test requirements shall include as a minimum 
Insulation resistance (25.4)
Dielectric strength (25.5)
Electrical bonding and grounding (25.6)
Functional Requirement (24.0)  
25.7 EMI/EMC
26. Environmental Requirements 
26.1 Altitude 
26.2 Temp
Ambient temp range -65°F to 425°F
soak back:  -450°F Non-operating 
26.3 Air quality
Sand and dust testing as per MIL-STD-810 method 510.3 for electro-mechanical equipment. 
26.4 Humidity testing per MIL-STD-810, Method 507.3 Procedure 1
26.5 Fluid exposure 
Equipment surfaces exposed to ambient shall be designed to withstand exposure to fluids normally encountered in airborne and ground operations equipment shall be designed to withstand water, salt for and hydraulic fluid per Boeing document BMS 3-III
26.6 Certification indicating that fungus nutrient materials are not used or testing per MIL-STD-810 Method 508.4. 
26.7 Mechanical Shock 
Equipment drop test from a height of 18 inches on to a solid wooden bench top or on to the floor at least six times. equipment and container test from height of 30 inches on to a concrete surface at least once on each face 
26.8 Vibration 
26.9 Dynamic range of operation 
26.10 Explosion Proof 
27. Health and safety
27.2 Electric Shock
28.0 Materials and Processes 
Material Selection and process per Boeing DOC 06:53172 
Dimension: 
Fully defined drawing
</t>
  </si>
  <si>
    <t xml:space="preserve">Material:  thermocouple wire 
Note: 
101. Drawing interpretation in accordance with SC7000.
102. Procurement sources in accordance with ASL 3034427-3
108. Technical data conforming to ATA2200 shall be provided for this item if the design of the item allows for or requires any of the flowing procedures to keep the item in service. Assembly, disassembly, repair, inspection, cleaning, adjustment or testing.
202. The use of dissimilar metals in contact. As defined by MIL-STD-889, Shall be avoided where possible. If any such contact is unavoidable. Electrolytic corrosion as required by MIL-STD-7179
203. Single wire shall be conforming to MIL-W-22759/12.22 AWG. Conductors used in shield or bond path may utilize other wire type with prior approval. Aluminum wire shall not be used.
204. The cable, except thermocouple circuits shall be conforming to NEMA WC27500, 22 AWG, type RE. shield style N, Jacket material 06.
205. Thermocouple wire pairs shall be 22 AWG, KP and KN, Stranded, Type K thermocouple conforming to ISA 96.1 or equivalent.
501. Harness shall be over braided with nomex (cage code 7U410A1) or equivalent for chafe protection.
502. apply nickel coated copper over braid per QQ-W-343.
603. A One-Second Dielectric strength test at 1000VRMS, 60HZ shall be conducted in accordance with MIL-STD-202. Method 301.  
604. An insulation resistance test shall be performed in accordance with MIL-STD-202, Method 302.
701. The safety criteria established in MIL-HDBK-454.
704. Fluids specified below:
MIL-DTL-5624 Turb fuel, Aviation JP-4 and JP-5  
MIL-DTL-83133 Turb fuel, Aviation Kerosene, JP-8
ASTM D 1655 Aviation Turbine fuel diesel
Fuel Aditived:
MIL-DTL-27686 Anti-Icing additives
MIL-PRF-25017 Corrosion inhibitors.
Shell ASA-3 JF   Anti-Static additives
Sohio Biobor JF Biocidal additives 
Oils:
MIL-PRF-7808 Grade 3:    aero shell 390 brayco 880 Castrol 325
MIL-PRF-23699-STD:  Aero shell/Royco 500 Exxon/BP 2380 Mobil jet 11
MIL-PRF-23699-HTS:    Aero shell/Royco 560 Exxon/BP 2197 Mobil jet 254 Mobile jet 291.
Misc Fluids:
MIL-H-5606     Hydraulic fluid 
ASTM D 5632    Fire extinguishing fluids
AMS1551             Cleaner
Water                   Compressor wash
Skydrol                   Hydraulic Fluid 
705. the unit shall function properly during and after exposure to the environments per RTCA/Do-160
706. Unit shall operate without damage when exposed to the following temperatures in degrees Fahrenheit:
Operating: -67 to 257
Nonoperating: -67 to 257  
</t>
  </si>
  <si>
    <t xml:space="preserve">Material:  
Note: 
701. 
Operating pressure: 1122 PSIG
Proof Pressure: 1683 PSIG min. at 350°F
Burst Pressure: 2244 PSIG min. at 350°F
Temperature range (max-operating): -65°F to 400°f
Temperature range (Normal operating): -40°F to 350°F
702 Magnet wire shall meet with requirement of J-W-1177/15B, class 220, Type M2.
703. Leads shall be no smaller than No.24 AWG/19 stand conforming to the requirements of MIL-W-22759/12 (260c, 600v)
704. Solder material shall be in accordance with QQ-S-571, composition SN10.
706. the component shall be designed to withstand lightning induced transients.
707. the component shall be designed to withstand to withstand 100 thermal cycle between the high and low environmental temperature extremes of -65°F to 400° without sustaining any failure or malfunction.
721/722/723/724. the component shall be designed to meet the test requirements of RTCA DO-160C
726. Fuel contamination per GE M50Tf17.
727. The working fluid shall be aircraft fuel per MIL-T-5624.
728. The component, and all the materials used in its construction shall be compatible with lubricants per D50TFI class A and B
729. In addition to the working and manufacturing fluids the component shall be compatible with the following fluids. 
730. the component shall be capable of withstanding 18 total 6G shocks per the shock test pf RTCA D0-160C section 7. the saw tooth wave from described in MIL-STD-810D may replace the half sine wave shape.
731. The component shall be capable of withstand the acceleration test of MIL-STD-810
732. The component shall be capable of withstand the vibration input requirement as follows
                    5-19Hz      10G’S
                    19-140Hz      60G’S
                    140-900Hz      100G’S
                    900-1000Hz      100G’S
733. The following requirements as a minimum must be checked at LDVT acceptance test:
 Insulation resistance
Dielectric strength
Secondary impedance
Null position dimension  
Gain (V1-V32)/(V1+V2)
V1 Versus stroke
V2 Versus Stroke
Phase shift
Input impedance
Validity (V1+V2)
Full Stroke dimension
Proof Pressure 
</t>
  </si>
  <si>
    <t xml:space="preserve">Material:  
Note: 
4. Procurement source per ASL 3876226.
6. Procurement specification 31-10360
11. Connector shall be in accordance with MIL-DTL-83723. Series III, Class optional 
</t>
  </si>
  <si>
    <t xml:space="preserve">Material:  AMS5646 (Cres 347)
                  AMS5576 or AMS5570
                  AMS5510 (Cres 321) or AMS5512 (Cres 347).
Note: 
4. Fusion arc weld per WBS5018, Class B, Grade I.
13. Tack welds per WBS5018 permissible for assembly purposes only.
14. Penetrant inspection per EMS52309 Acceptance criteria per EMS57931, Class 2.
15. Clean per C5041, Class II
16. Pressure Test per EMS52310. Type V. Class A at 65 PSIG.
18. end C to be configured to permit a square end weld to mating duct. mating duct is 3.00 O. D by .035 wall. Material of mating duct is 300 series CRES per AMS5510 or AMS5512.
19. Operating Conditions.
A. Maximum normal operation of 500°F at 275°F
B. Maximum normal operation pressure of 65PSIG at 275°F
C. Axial differential thermal growth of plus or minus .03 between attachment points.
E. Part shall have A design life of 30000 pressure and thermal cycles. 
Dimension: 
Not Fully defined drawing
</t>
  </si>
  <si>
    <t xml:space="preserve">Material:  
Note: 
6. Procurement Sources per ASL 3034431-2.
12. Technical Data conforming to ATA2200
13. Assemble wiring harness per SAE-AS50881.
18. Unit shall have all mating connectors attached during acceptance tests.
19. Harness shall be over braided with Nomex (Cage code 82110)
21. The use of dissimilar metals in contact. As defined by MIL-STD-889, shall be avoided where possible. IF any such contact is unavoidable, faying surfaces shall be protected against electrolytic corrosion as required by MIL-STD-7179.
22. The fluids specified below:
MIL-DTL-5624 Turb fuel, Aviation JP-4 and JP-5  
MIL-DTL-83133 Turb fuel, Aviation Kerosene, JP-8
ASTM D 1655 Aviation Turbine fuel diesel
Fuel Additive’s:
MIL-DTL-27686 Anti-Icing additives
MIL-PRF-25017 Corrosion inhibitors.
Shell ASA-3 JF   Anti-Static additives
Sohio Biobor JF Biocidal additives 
Oils:
MIL-PRF-7808 Grade 3:    aero shell 390 brayco 880 Castrol 325
MIL-PRF-23699-STD:  Aero shell/Royco 500 Exxon/BP 2380 Mobil jet 11
MIL-PRF-23699-HTS:    Aero shell/Royco 560 Exxon/BP 2197 Mobil jet 254 Mobile jet 291.
Misc Fluids:
MIL-H-5606     Hydraulic fluid 
ASTM D 5632    Fire extinguishing fluids
AMS1551             Cleaner
Water                   Compressor wash
Skydrol                   Hydraulic Fluid
23. The unit shall function properly during and after exposure to the environment per RTCA D0-160
24. Unit shall operate without damage when exposed to the following temperature in °F:
Operating: -67 to 257
Nonoperating: -67 to 257.
25. A one-second dielectric strength test at 1000 VRMS, 60Hz shall be conducted in accordance with MIL-STD-202.
26. An insulation resistance test shall be performed in accordance with MIL-STD-202.
27. Unit shall incorporate electrical bonding in accordance with MIL-STD-464.
28. Each unit submitted for delivery shall be subjected to acceptance testing per Honeywell approved that shall include the following tests as a minimum:
Continuity
Insulation resistance
Dimensional Compatibility
Connector Compatibility
Dielectric Strength 
Electrical Bonding 
30. All wires shall be per MIL-W-22759/12, 22 AWG
32. The Cable, except Thermocouple circuits, shall be per NEMA WC27500, 22AWG, type RE, Shield style N, Jacket Material 06.
33. Thermocouple Wire pairs shall be 22AWG, KP and KN, standard, TYPE K thermocouple PER ISA-MC96.1 
34. Fire resistance wire shall be per M27500-22JF2F07
</t>
  </si>
  <si>
    <t xml:space="preserve">Material: 
Leonardo P/N:
TAC-6003/03.07
Model:
TRA-100B Mode S / ADS-B Out Transponder
Note: 
5. front hold down hook dimensions per ARINC 600-15.
6. Connector: Radial type 620601267 or equivalent 
    Mating Connector; Radial type NSXN2T203S0005 with coaxial contacts radial type 6200210001 (2x) and radial 620109 (2x) or equivalent.   
Dimension: 
Not Fully defined drawing
</t>
  </si>
  <si>
    <t xml:space="preserve">Material:  
Note: 
10.0
Operating Pressure: 575 PSIG
Proof Pressure: 826 PSIG min. at 300°F 
Burst Pressure: 1106 PSIG min. at 350°F       
Temperature range. (max-operating): -65° to 400°F 
Temperature range. (Normal-operating): -40° to 350°F 
10.1 The Magnet wire shall meet the requirement of J-W-1177/158, class 220. Type M2.
10.2 Leads shall be no smaller than No. 24 AWG/19 Strand conforming to the requirements of MIL-W-22759/12
10.3The design and process of making solder junctions between leads and coil wires and between leads and connector terminals shall be in accordance with MIL-STD-2000N/C. solder material shall be in accordance with QQ-S-571, composition SN10.
11.1a The LVDIT electrical connectors shall be a receptacle I aw ge specification M5OTF3564 B, shell size. Insert arrangement and keying shall be per M83723/88Y-12-12-8
12.1/2/3/4 The component shall be designed to meet the test requirements of MIL-STD-810E, Method 507/508/509/510, Producer III.
12.5 the ambient air velocity range is 0-15 feet per second 
12.6 Fuel contamination per GE M50TF17.
12.7 The working Fluid shall be aircraft fuel per MIL-T-5624.
13.0 the component shall be capable of withstand the shock test of MIL-STD-810E
 14.0 The component shall be capable of withstand the acceleration test of MIL-STD-810
E, Method 513, Procedure I and II
16.0 The following requirements as a minimum must be checked at LDVT acceptance test:
 Insulation resistance
Dielectric strength
Secondary impedance
Null position dimension  
Gain (V1-V32)/(V1+V2)
V1 Versus stroke
V2 Versus Stroke
Phase shift
Input impedance
Validity (V1+V2)
Full Stroke dimension
Proof Pressure
20.0 General: 
Operating pressure: 1122 PSIG
Proof Pressure: 1683 PSIG min. at 350°F
Burst Pressure: 2244 PSIG min. at 350°F
Temperature range (max-operating): -65°F to 400°f
Temperature range (Normal operating): -40°F to 350°F     
Fully defined drawing.
</t>
  </si>
  <si>
    <t xml:space="preserve">Material:  2014-T6 Aluminum Alloy
Note: 
12. Forging to be produced and inspected to the requirements of AI-197 and material inception drawing no. 2610491     
17 heat treatment: Quench PS-2002                                  
Fully defined drawing.
</t>
  </si>
  <si>
    <t xml:space="preserve">Material:  
Note: 
700.
701.1.1 Operating Pressure: 1902 PSIG
701.1.2 Proof Pressure: 2853 PSIG min. at 300°F 
701.1.3 Burst Pressure: 3804 PSIG min. at 350°F       
701.1.4 Temperature range. (max-operating): -65° to 400°F 
701.1.5 Temperature range. (Normal-operating): -40° to 350°F 
701.1.6 Lubricating OIL per MIL-PRF-23699 and D50TFI, Class B
Fuels per D50TF2 (classes A, B, C, D, E), MIL-DTL-5624 (JP-5), MIL-DTL-83133 (JP-8),
                ASTM-D-1655-01 (JET A), ASTM-D-1655-01 (JET A1), AIR-3404, AIR-3405, DERF Stan 91-86 (NATO F44). DEF STAN 91-91 (JET AI, NATO F35), GOST 10227-86 (RT), GOST 10227-86 (TS-I), and No. 3
701.1.7 Secondary fluids: The component shall be capable of operating to the performance levels when tested per note 703.1.1
When supplied with the following fluids:
Lubricating oil per MIL-PRF-7808 and D50TFI, Class A. Fuels per ASTM-d_1655-01, Type B, MIL-DTL-5624, Grade JP4, and D50TF2, Class B 
701.1.8 External fluids: in addition to the working and manufacturing fluids, the splash, spray and vapors normally associated with aircraft engine operation and servicing. The component is not required to withstand immersion in these fluids.
Salt water                 MIL-T-5624               MIL-L-6081
MIL-C-8188               MIL-A-8243               MIL-M-12218
MIL-L-23699             MIL-L-27502             MIL-C-85704
MIL-C-87938             ASTM D910               ASTM D1655              
SKYDROL 500            MIL-L-27502             MIL-C-85704
MIL-T-83133 
AS1241 type VI, TT-S-735, TYPE VIII, AEA G.6807/R types I and II.
 701.1.9 The component shall be capable of operating for a period of 300 hours.
702.1 Acceptance test requirements. 
Poof Pressure
Dielectric Strength
Insulation resistance
Phase Shift 
Null Position 
Gain (V1-V2) /(V1+V2) Versus armature stroke 
Crosstalk
Input Impedance 
Secondary Impedance
Validity (v1+V2)/vexcitation
Retracted Positioned dimension 
Tracking
Bonding resistance
703.1.4 the LVDT shall be subjected to a thermal cycle test to verify capability to withstand thermal cycle without sustaining any failure or malfunction. The following cycle shall be tested with a 5-minute minimum duration at each minimum and maximum temperature;
Cycle      Temperatures 
950         220 to 260
50           260 to 330
703.1.5 Shock: the component be tested to verify capability to withstand 18 total 6G shocks per the shock test of RTCA/DO-160E, section 7, paragraph 7.2. applied through the LVDT normal mounting. The saw tooth waveform described in MIL-STD-810D.
703.1.6 The LVDT shall be subjected to a proof pressure of 2853 PSIG at 300° F
703.1.7/8/9/10 The component shall be designed to meet test requirements of RTCA DO-160E
703.1.12 The component shall be tested to verify capability to withstand pressure cycle per the following:
50000       0 to 1902 PSIG at 237 +10/-0°F
500             0 to 656 PSIG at 335 +10/-0°F
500             0 to 2338 PSIG at 232 +10/-0°F
703.1.14 The component shall withstand the acceleration test of MIL-STD-810D.
Fully defined drawing.
</t>
  </si>
  <si>
    <t xml:space="preserve">Material:  
Note: 
3 Functional Requirements:
B. Life: 50000 Cycle at Max continuous duty condition 
C. operating Temp: -40°F to 650°F max continuous duty 700°F max intermittent duty
D. Contact rating: Solid state switching 1-5 Milliamps at 4-9 VDC
E. Circuit resistance: open 10 megaohms minimum
                                    Closed 2.0 megaohms maximum
F. Circuit resistance: Service Limit 5.0 Ohms Maximum.
4. Switch shall be hermetically sealed.
7. Operating Media: Turbine engine bleed AIR.
10 Insulation Resistance: 40 Megaohms min between all terminals and case using a test potential of 500VDC. 
Approved Sources of Supply 
Vendor Name: Unison Industries
Vendor Part Number: 120919
Dimension: 
Not Fully defined drawing
</t>
  </si>
  <si>
    <t>Functional test (FTR)
150 hr eng test and vibration test.
Source status 2
GRIFFITH ENTERPRISES INC</t>
  </si>
  <si>
    <t xml:space="preserve">Functional Test Instruction
FTER-TEST PER REPORT NO. 21-14696
Supplier Name
SC1 EATON CORP
SC1 STEIN SEAL COMPANY </t>
  </si>
  <si>
    <t xml:space="preserve">Functional Test Instruction.
Test new parts PER STI 5004, category A, class 8 and 12. Conduct a one piece CMR (Chemistry, Hardness, Weld integrity, and material thickness). Project engineering may substitute, reduce and /or waive the testing based on similarity and /or experience  
Supplier Name
SC1 EATON CORP
SC2 TARA TECHNOLIGES 
SC2 EATON CORP
SC2 AIRTOMICA DOVER COMPANY
</t>
  </si>
  <si>
    <t>Functional Test (FTR)
150 hr eng test and vibration test.</t>
  </si>
  <si>
    <t xml:space="preserve">Suggested Sources: 
A. CRISSAIR INC
B. DECCA VALVES CORP
C. GAR-KENYON CONTROLS
D. KEPNER PRODUCTS Co.
</t>
  </si>
  <si>
    <t xml:space="preserve">Functional Test Instruction
Successful completion of all tests required in Procurement Spec PSC-3038797 and 150-hour engine
endurance test or equivalent. Project Engineering may substitute, reduce and/or waive the engine testing
based on similarity and/or experience.
</t>
  </si>
  <si>
    <t>Functional Test Instruction
CONDUCT FIT CHECK OF THE VALVE TO THE FUEL PUMP AND THEN CONDUCT OPERATIONAL CHECK. ENGINEERING WILL DEFINE AND REVIEW THE VIBRATION, AND THERMAL TESTING REQUIRED. ENGINEERING MAY SUBSTITUTE, REDUCE, AND/OR WAIVE THE FIT, OPERATIONAL CHECK, AND TESTING BASED ON SIMILARITY AND/OR EXPERIENCE.</t>
  </si>
  <si>
    <t xml:space="preserve">Functional Test Instruction
SUBSTANTIATION PER STI5002, CLASS 1
</t>
  </si>
  <si>
    <t>Functional Test (FTR)
FTR-STI5002, Category A, Class1</t>
  </si>
  <si>
    <t>Functional test (FTR)
Functional test requirement is successful engineering evaluation following 150-hour endurance test or other endurance at discretion of program project engineering.</t>
  </si>
  <si>
    <t xml:space="preserve">Substantiation test instructions (STI):
Substantiation per 14-FTR-7086048-1-22030-1 
</t>
  </si>
  <si>
    <t xml:space="preserve">Functional Test Instruction
Test per Report NO. 21-14696
</t>
  </si>
  <si>
    <t xml:space="preserve">Functional Test Instruction
Substantiation per document 21-9526
</t>
  </si>
  <si>
    <t>Functional Test Instruction.
Engine endurance test and fit check.</t>
  </si>
  <si>
    <t>Functional Test Instruction.
STI5002, Category B, Class 1</t>
  </si>
  <si>
    <t>COIL FROM, (BLANK)</t>
  </si>
  <si>
    <t xml:space="preserve">Material: 
Ams 5627 or CRES PER QQ-S-763 Class 430
 Note:
1. Anneal per ES-2105 after welding   
Dimension: 
Fully defined drawing
</t>
  </si>
  <si>
    <t>ARMATURE</t>
  </si>
  <si>
    <t xml:space="preserve">ROD   </t>
  </si>
  <si>
    <t xml:space="preserve">Material: 
Low-Carbon Magnetic iron BAR/ROD confirming to ASTM A 848 Type 1 or Type 2
 Note:
Process Requirements:
501. Do not passivate 
502. Preservation per ES-2092, Type A, Class 1.
701. This item has been reviewed for diamond symbol characteristic classification per FI-1165
Dimension: 
Fully defined drawing
</t>
  </si>
  <si>
    <t xml:space="preserve">Material: 
Stainless Steel BAR/ROD (Greek Ascoloy) confirming to AMs 5616 (annealed). 
 Note:
Process Requirements:
501. Passivate per ES-091. 
701. This item has been reviewed for diamond symbol characteristic classification per FI-1165
Dimension: 
Fully defined drawing
</t>
  </si>
  <si>
    <t>63001453-6</t>
  </si>
  <si>
    <t>63001453-3</t>
  </si>
  <si>
    <t xml:space="preserve">Material: 
Note:
500. Process Requirements 
501. **BCS** Bonding Critical Surfaces. This surfaces shall be electrically conductive. Chemical Conversion coat per MIL-C-5541.  
600. Inspection/Testing Requirements 
601. Shall Confirm to PSC-63001453.
602. Max Weight 1.00 LB.
Procurement sources in accordance with ASL63001453.
Dimension: 
 Not Fully defined drawing
</t>
  </si>
  <si>
    <t xml:space="preserve">Material: 
Note:
500. Process Requirements 
501. **BCS** Bonding Critical Surfaces. This surfaces shall be electrically conductive. Chemical Conversion coat per MIL-C-5541.  
600. Inspection/Testing Requirements 
601. Shall Confirm to PSC-63001453.
602. Max Weight 0.640 LB.
Procurement sources in accordance with ASL63001453.
Dimension: 
 Not Fully defined drawing
</t>
  </si>
  <si>
    <t>BOBIN,WELDMENT</t>
  </si>
  <si>
    <t xml:space="preserve">Material
Note: -
1. Welding symbols confirm to ANSI/AWS A2.4-86.
2. Welder must be certified per MIL-STD-1595.
3. Allow to cool to below 250°F after welding and then post heat at 1400°F for 30 minutes in an inert atmosphere 
5.Electro beam weld per BEVDIX FI-1191
6.Insecpt per BENDIX FI-1192 class I at next assembly level 
Dimension:
Not Fully defined drawing
</t>
  </si>
  <si>
    <t>No Information available on the ASL Sheet</t>
  </si>
  <si>
    <t xml:space="preserve">Material
Note:2) AH316
Special process
Note: -
Drawing notes: 
Note:
1) APPLICATION: FOR USE IN DYNAMIC SEAL APPKICATIONS IN THE TEMPERATURE RANGE OF -65 TO 325 F, WHILE IN CONTACT WITH FUELS SUCH AS JP-3, JP-4, JP-5, AND AVIATION GASOLINE.
4) REF AS568-013 (Note that this note number is not having PDF details in Team center)
5) INSPECTION: MOLD MISALIGNMENT OF PACKING &amp; SHALL NOT EXCEED 0.002, ENTIRE SURFACE 
SHALL BE VISUALLY INSPECTED IN ACCORDANCE WITH MIL-STD-413
No detailed dimension Information in the drawing.
</t>
  </si>
  <si>
    <t>Engineering Parts Assessment (EPA) Summery</t>
  </si>
  <si>
    <t>What kind of parts are these</t>
  </si>
  <si>
    <t xml:space="preserve">What type of suppliers should we look into? </t>
  </si>
  <si>
    <t>What are the min basic capabilities that the supplier should be having etc?</t>
  </si>
  <si>
    <t xml:space="preserve">What types of tests are involved are there any qual requirements? </t>
  </si>
  <si>
    <t>Customer approvals requirement</t>
  </si>
  <si>
    <t>Source Status 2 (From ASL document)</t>
  </si>
  <si>
    <t>Data Base</t>
  </si>
  <si>
    <t>PSE Analysis</t>
  </si>
  <si>
    <t>Aerospace hydraulic Valves</t>
  </si>
  <si>
    <t>Aerospace hydraulic Valve suppliers</t>
  </si>
  <si>
    <t>Aerospace hydraulic Valves, 
Fabrication and Machining</t>
  </si>
  <si>
    <t>Functional Test Instruction
Successful completion of all tests required in PSC-3038779 and a 150 hour engine test or equivalent. Test
requirements may be reduced or waived based on suitable justification by Project Engineering (similarity,
prior experience, etc.).</t>
  </si>
  <si>
    <t>HONEYWELL TECHNOLOGIES
SOLUTIONS
BANNERGHATTA ROAD</t>
  </si>
  <si>
    <t>Lee Company
https://www.theleeco.com/products/
Novintec, Sully-sur-Loire, FR
http://www.novintec.com/en/gammes/components/
IMC Magnetics-Parent (CURTISS-WRIGHT CORPORATION (NJ)
10 Waterview Boulevard, 2nd Floor
Parsippany, NJ 07054)
https://www.curtisswright.com/company/products-services/default.aspx
G.W. Lisk
http://www.gwlisk.com/industry/aerospace/?target=valves
Circor
http://www.circoraerospace.com/products-check-valves.asp
EATON
https://www.eaton.com/Eaton/ProductsServices/Aerospace/Fuel/PCT_247878
Valcor Engineering, Springfield, NJ
https://www.valcor.com/aircraft/aircraft-check-valves/</t>
  </si>
  <si>
    <t>HEICO Aerospace Corporation
3000 Taft Street
Hollywood, FL 33021
https://www.heico.com/hrg/e42391fd8e11.php
LAS Aerospace
https://www.lasaero.com/products/category/T03CJAUWF/
Space solutions
http://www.spacesolutions.co.kr/html/location.php?depth=product/product&amp;seq_pc1=11&amp;seq_pc2=34</t>
  </si>
  <si>
    <t>Functional Test Instruction
Successful completion of all tests required in Procurement Spec PSC-3038797 and 150 hour engine
endurance test or equivalent. Project Engineering may substitute, reduce and/or waive the engine testing
based on similarity and/or experience.</t>
  </si>
  <si>
    <r>
      <t>CRISSAIR INC.
38905 10TH STREET EAST
PALMDALE CA 93550</t>
    </r>
    <r>
      <rPr>
        <sz val="11"/>
        <color rgb="FFFF0000"/>
        <rFont val="Calibri"/>
        <family val="2"/>
        <scheme val="minor"/>
      </rPr>
      <t>-site  location is different</t>
    </r>
  </si>
  <si>
    <t>Stainless steel tube assembly</t>
  </si>
  <si>
    <t>Aerospace Stainless steel tube suppliers</t>
  </si>
  <si>
    <t>Fabrication and Machining
Stainless steel</t>
  </si>
  <si>
    <t>25. Functional Test Requiremnets
note : 23 Fusion arc weld as per WBS5072 CL:A
Note : 24 Pressure test asper EMS52310 TY:V CL:A 
Functional test : 
As per ASL Sheet : 50 hour engine test or equivalent and 5000 cycle pressure test as required by project engineering.
Note : 24 Pressure test as per EMS52310 TYPE:V CLASS :A at 300PSIG.
Note : 25 
a) Pressure drop
b) crack pressure 
c) reset pressure
note : 26 unit parameters
Drawing Notes: 
Note : 21 Similar to 3061207-5
Note : 22 Prepare fitting as per AS1579-06 Style : A
Note : 12 Fabrication , cleaning , inspection of tubing asper AF5112
Note : 15 tube tolerance as per SC6057</t>
  </si>
  <si>
    <t xml:space="preserve"> EATON AEROQUIP
http://www.eaton.com/Eaton/ProductsServices/ProductsbyName/Aeroquip/index.htm</t>
  </si>
  <si>
    <t>1. Titeflex Aerospace
https://www.titeflex.com/
2. Parker
http://ph.parker.com/us/en/metal-hose-assemblies
3.Aero Bending Company
http://www.aerobendingco.com/tubebending-parts.html</t>
  </si>
  <si>
    <t>Material : 
Tube : CRES-347 as per AMS5571
Adapter : CRES-347 as per AMS5646
Relief Valve : CRES-347 as per AMS5646
Special process: 
note : 23 Fusion arc weld as per WBS5072 CL:A
Note : 24 Pressure test asper EMS52310 TY:V CL:A 
Functional test : 
As per ASL Sheet : 50 hour engine test or equivalent and 5000 cycle pressure test as required by project engineering.
Note : 24 Pressure test asper EMS52310 TY:V CL:A
Note : 25 
a) Pressure drop
b) crack pressure 
c) reset pressure
note : 26 unit parameters
Drawing Notes: 
Note : 21 Similar to 3061208
Note : 22 Prepare fitting as per AS1579-06 Style : A
Note : 12 Fabrication , cleaning , inspection of tubing asper AF5112
Note : 15 tube tolerance as per SC6057
Not Fully defined</t>
  </si>
  <si>
    <t>Fabrication,Machining
Stainless steel</t>
  </si>
  <si>
    <t xml:space="preserve">Functional Test Instruction
50 hour engine test or equivalent and 5000 cycle pressure test as required by project engineering.
Note : 24 Pressure test asper EMS52310 TYPE:V CLASS:A at 300 PSIG
Note : 25 
a) Pressure drop
b) crack pressure 
c) reset pressure
note : 26 unit parameters
Drawing Notes: 
Note : 21 Similar to 3061208
Note : 22 Prepare fitting as per AS1579-06 Style : A
Note : 12 Fabrication , cleaning , inspection of tubing asper AF5112
Note : 15 tube tolerance as per SC6057
Note: 29 Each unit must be functionally tested and have the values recorded on file.
Deviations outside these bluprint limits not allowed.
</t>
  </si>
  <si>
    <t>Aerospace hydraulic Valves, Fabrication,Machining</t>
  </si>
  <si>
    <t xml:space="preserve">As per ASL Perform functional test per Project Engineering.
Note : 14 unit parameters:
Operating temp 
Pressures
Flow
Fluids
leakage </t>
  </si>
  <si>
    <t xml:space="preserve">Material :
-
Special Process
-
Functional test :
As per ASL Sheet :50 hour engine test or equivalent and 5000 cycle pressure test as required per Project Engineering.
Note : 14 unit parameters:
Operating temp 
Pressures
Flow
Fluids
leakage 
General notes: 
Note : 5 Procurement Spec ASL3074372-3
Note :10 Similar to 3074372
Note : 
Not fully defined drawing  
</t>
  </si>
  <si>
    <t>Aerospace hydraulic Valve &amp; Fitting suppliers</t>
  </si>
  <si>
    <t>Functional Test Instruction
50 hour engine test or equivalent and 5000 cycle pressure test as required per Project Engineering.
Note : 14 unit parameters:
Operating temp 
Pressures
Flow
Fluids
leakage 
General notes: 
Note : 5 Procurement Spec ASL3074372-3
Note :10 Similar to 3074372</t>
  </si>
  <si>
    <t xml:space="preserve">Material :
Note : 201 &amp; 202 CRES
Special Process
- 
Functional test :
ASL Sheet is not Available 
Note : 701 Operating requirments &amp; Operating enviroment condition  requirments
Note : 702 Acceptance test requirments
Note : 703 Qualification test requiments </t>
  </si>
  <si>
    <t>Aerospace Housing Assembly</t>
  </si>
  <si>
    <r>
      <t xml:space="preserve">
</t>
    </r>
    <r>
      <rPr>
        <sz val="11"/>
        <rFont val="Calibri"/>
        <family val="2"/>
        <scheme val="minor"/>
      </rPr>
      <t>Functional test:</t>
    </r>
    <r>
      <rPr>
        <sz val="11"/>
        <color rgb="FFFF0000"/>
        <rFont val="Calibri"/>
        <family val="2"/>
        <scheme val="minor"/>
      </rPr>
      <t xml:space="preserve">
</t>
    </r>
    <r>
      <rPr>
        <sz val="11"/>
        <rFont val="Calibri"/>
        <family val="2"/>
        <scheme val="minor"/>
      </rPr>
      <t xml:space="preserve">Note : 701 Operating requirments &amp; Operating enviroment condition  requirments
Note : 702 Acceptance test requirments
Note : 703 Qualification test requiments </t>
    </r>
  </si>
  <si>
    <t>Parker Hannifin
6035 Parkland Blvd.
Cleveland, OH 44124</t>
  </si>
  <si>
    <t>G.W. Lisk
https://gwlisk.ie/wp-content/uploads/2016/10/aerospace-flow-control-valve-detail-sheet.pdf
Parker Hannifin
6035 Parkland Blvd.
Cleveland, OH 44124</t>
  </si>
  <si>
    <t xml:space="preserve">Material :
Note : 10 CRES as per  MIL-F-7179 E TY:I or MIL-STD-889
Heat treat as per MIL-H-6875 
Special Process:
-
Functional test :
No information on the ASL Sheet
As per Note : 11 to 17
Drawing Notes:
Fully Defined </t>
  </si>
  <si>
    <r>
      <rPr>
        <sz val="11"/>
        <rFont val="Calibri"/>
        <family val="2"/>
        <scheme val="minor"/>
      </rPr>
      <t xml:space="preserve">
Functional test :</t>
    </r>
    <r>
      <rPr>
        <sz val="11"/>
        <color rgb="FFFF0000"/>
        <rFont val="Calibri"/>
        <family val="2"/>
        <scheme val="minor"/>
      </rPr>
      <t xml:space="preserve">
</t>
    </r>
    <r>
      <rPr>
        <sz val="11"/>
        <rFont val="Calibri"/>
        <family val="2"/>
        <scheme val="minor"/>
      </rPr>
      <t>As per Note : 11 to 17</t>
    </r>
  </si>
  <si>
    <t xml:space="preserve">Keane Controls
Lee Company
https://www.theleeco.com/products/
IMC Magnetics-Parent (CURTISS-WRIGHT CORPORATION (NJ)
10 Waterview Boulevard, 2nd Floor
Parsippany, NJ 07054)
https://www.curtisswright.com/company/products-services/default.aspx
G.W. Lisk
https://gwlisk.ie/wp-content/uploads/2016/10/aerospace-flow-control-valve-detail-sheet.pdf
Circor
http://www.circoraerospace.com/products-relief-valves.asp
Valcor Engineering, Springfield, NJ
https://www.valcor.com/valcor-technical-datasheets/valcor-aircraft-relief-valves.pdf
</t>
  </si>
  <si>
    <t>HEICO Aerospace Corporation
3000 Taft Street
Hollywood, FL 33021
https://www.heico.com/hrg/2472fe994615.php
Space solutions
http://www.spacesolutions.co.kr/html/location.php?depth=product/product&amp;seq_pc1=11&amp;seq_pc2=34</t>
  </si>
  <si>
    <r>
      <t xml:space="preserve">
</t>
    </r>
    <r>
      <rPr>
        <sz val="11"/>
        <rFont val="Calibri"/>
        <family val="2"/>
        <scheme val="minor"/>
      </rPr>
      <t xml:space="preserve">Functional test :
As per Note : 11 to 20 </t>
    </r>
  </si>
  <si>
    <t xml:space="preserve">
Functional test :
Note : 6 Fluids : Aircraft fuels
Note : 5 Pressure : 500Psig
Note : 4  Flow 
Note : 3 Temperature 
Note : 2  Leakage
Procurement source(s) per ASL 351853</t>
  </si>
  <si>
    <t>Metallurgical Test Requirement:
SEE PROJECT ENGINEERING
Functional Test Instruction:
STI 5002, CLASS B, CATEGORY 1
Note : 700 unit parameters:
Note : 703 Operating temp 
Note : 702 Pressures
Note : 704 leakage</t>
  </si>
  <si>
    <t>VALCOR ENGINEERING CORP, 2 LAWRENCE RD
SPRINGFIELD, NJ 07081
GST INDUSTRIES INC
5456 E MCDOWELL RD STE 109
MESA, AZ 85215</t>
  </si>
  <si>
    <t>Functional Test Instruction
SUBSTANTIATION IS REQUIRED VIA ENGINE TEST, SUBSTANTIATION WAS DEMONSTRATED
BY 52 HOUR ENGINE TEST CONDUCTED IN DECEMBER 2002
Note : 12 operating conditions:
a) Fuel type : as per JETA/A-1 , JP4 , JP6 as per MIL-C-1024 Aviation Gasoline.
b) Temperautre 
c) Pressure : 
Note : 13 valve charateristics
note : 14 screen Charateristics
General notes: 
Note : 102 Procurement Spec ASL3879005-1</t>
  </si>
  <si>
    <t xml:space="preserve">HEICO Aerospace Corporation
3000 Taft Street
Hollywood, FL 33021
https://www.heico.com/hrg/e42391fd8e11.php
LAS Aerospace
https://www.lasaero.com/products/category/T03CJAUWF/
Space solutions
http://www.spacesolutions.co.kr/html/location.php?depth=product/product&amp;seq_pc1=11&amp;seq_pc2=34
</t>
  </si>
  <si>
    <r>
      <rPr>
        <sz val="11"/>
        <rFont val="Calibri"/>
        <family val="2"/>
        <scheme val="minor"/>
      </rPr>
      <t>Functional test:
As per ASL Sheet : STI 5002, CATEGORY B, CLASS 1</t>
    </r>
    <r>
      <rPr>
        <sz val="11"/>
        <color rgb="FFFF0000"/>
        <rFont val="Calibri"/>
        <family val="2"/>
        <scheme val="minor"/>
      </rPr>
      <t xml:space="preserve">
</t>
    </r>
    <r>
      <rPr>
        <sz val="11"/>
        <rFont val="Calibri"/>
        <family val="2"/>
        <scheme val="minor"/>
      </rPr>
      <t>Note: 13 Valve shall be stable over Total Operating Range.</t>
    </r>
    <r>
      <rPr>
        <sz val="11"/>
        <color rgb="FFFF0000"/>
        <rFont val="Calibri"/>
        <family val="2"/>
        <scheme val="minor"/>
      </rPr>
      <t xml:space="preserve">
</t>
    </r>
    <r>
      <rPr>
        <sz val="11"/>
        <rFont val="Calibri"/>
        <family val="2"/>
        <scheme val="minor"/>
      </rPr>
      <t>Note : 14 Fluids as per MIL-L-23699
Note : 15 Pressure requirements
Note : 16 Flow requirments
Note : 17 leakage requiments</t>
    </r>
  </si>
  <si>
    <t xml:space="preserve">PARKER REPUBLIC
520 TERNES RD, ELYRIA,
OHIO 44035-0000
NUTEK AEROSPACE CORP
180 SUNNY VALLEY ROAD,
NEW MILFORD, CT 06776
AUSCO INC.
820 PORT WASHINGTON BLVD
PORT WASHINGTON NY 11050
</t>
  </si>
  <si>
    <t xml:space="preserve">
Functional test:
As per ASL Sheet : STI 5002 Category B
Note : 10 Specification 
a) fuel type:
b) fuel operating temp 
c) Pressure
d) flow
e) Internal leakage
f) Amb Temp:</t>
  </si>
  <si>
    <t>Parker Hannifin
6035 Parkland Blvd.
Cleveland, OH 44124
Kinemotive Avionics Corp.
222 Central Ave
Farmingdale, NY 11735</t>
  </si>
  <si>
    <t>Functional test:
As per ASL Sheet : No STICS Requiments
Note : 12 Specification 
a) fuel type:
b) fuel operating temp 
c) Pressure
d) flow
e) Internal leakage
f) Amb Temp:
Note : 13 operational life : 20000HRS and 500000HRS</t>
  </si>
  <si>
    <r>
      <t>CRISSAIR INC.
28909 AVENUE WILLIAMS
VALENCIA CA 91355</t>
    </r>
    <r>
      <rPr>
        <sz val="11"/>
        <color rgb="FFFF0000"/>
        <rFont val="Calibri"/>
        <family val="2"/>
        <scheme val="minor"/>
      </rPr>
      <t>-Site location is different</t>
    </r>
  </si>
  <si>
    <t xml:space="preserve">Lee Company
https://www.theleeco.com/products/
Novintec, Sully-sur-Loire, FR
http://www.novintec.com/en/gammes/components/
IMC Magnetics-Parent (CURTISS-WRIGHT CORPORATION (NJ)
10 Waterview Boulevard, 2nd Floor
Parsippany, NJ 07054)
https://www.curtisswright.com/company/products-services/default.aspx
G.W. Lisk
http://www.gwlisk.com/industry/aerospace/?target=valves
Circor
http://www.circoraerospace.com/products-check-valves.asp
EATON
https://www.eaton.com/Eaton/ProductsServices/Aerospace/Fuel/PCT_247878
Valcor Engineering, Springfield, NJ
https://www.valcor.com/aircraft/aircraft-check-valves/
Parker Hannifin
6035 Parkland Blvd.
Cleveland, OH 44124
Kinemotive Avionics Corp.
222 Central Ave
Farmingdale, NY 11735
</t>
  </si>
  <si>
    <t>Functional Test Instruction
The new design will be tested at Honeywell for qualification on APU.
Note: 19 Operating conditions: 
Note: 20  check valve Characteristics Test:
Note: 21 Screen Characteristics Test:</t>
  </si>
  <si>
    <t>Parker Hannifin
http://ph.parker.com/us/en/flow-divider-pd-series
JASC (Jansen’s Aircraft Systems Controls, Inc.)
https://jasc-controls.com/flow-dividers/
EATON
https://www.eaton.com/Eaton/ProductsServices/Aerospace/Fuel/PCT_247876</t>
  </si>
  <si>
    <t>As per ASL Sheet : STI 5002, CATEGORY B, CLASS 1
Note : 9 Operating conditions: 
Pressure
Temperature 
Fuel type
Floe requirments
Filtration</t>
  </si>
  <si>
    <r>
      <t>CRISSAIR INC.
38905 10TH STREET EAST
PALMDALE CA 93550-</t>
    </r>
    <r>
      <rPr>
        <sz val="11"/>
        <color rgb="FFFF0000"/>
        <rFont val="Calibri"/>
        <family val="2"/>
        <scheme val="minor"/>
      </rPr>
      <t>site  location is different</t>
    </r>
  </si>
  <si>
    <t>G.W. Lisk
https://gwlisk.ie/wp-content/uploads/2016/10/aerospace-flow-control-valve-detail-sheet.pdf
Parker Hannifin
6035 Parkland Blvd.
Cleveland, OH 44124
Kinemotive Avionics Corp.
222 Central Ave
Farmingdale, NY 11735</t>
  </si>
  <si>
    <t>Functional Test Instruction
PER STI 5002, CATEGORY B, CLASS 1
Note : 12 Operating conditions: 
Note : 14  Flow divider test
Note : 15 flow divider characteristics with orfice discharge port.</t>
  </si>
  <si>
    <t xml:space="preserve">Material 
Note : 11 Outer Body:  
CRES -304 as per AMS5639 or QQ-S-763
CRES -316 as per AMS5648 or QQ-S-763
CRES -321 as per AMS5645 or QQ-S-763
CRES -347 as per AMS5646 or QQ-S-763
Special Process:
- 
Functional test :
As per ASL Sheet : STI5002, CATEGORY B, CLASS 1 (REFERENCE SUBSTANTIATION REPORT 32-4212).
Note : 12 Operating Condition 
Note : 13 Crack pressure 
Flow pressure 
Note : 14
a) Sintered woven mesh as per MIL-F-5504A
b) Pressure loss 
</t>
  </si>
  <si>
    <t xml:space="preserve">Functional test :
As per ASL Sheet : STI5002, CATEGORY B, CLASS 1 (REFERENCE SUBSTANTIATION REPORT 32-4212).
Note : 12 Operating Condition
Fuel type
Temperature
Pressure
Note : 13 Check Valve characteristics
Crack pressure 
Flow pressure 
Note : 14 Screen characteristics
a) Sintered woven mesh as per MIL-F-5504A
b)  Pressure loss </t>
  </si>
  <si>
    <t>EATON AEROSPACE
24 E GLENOLDEN AVE
GLENOLDEN PA 19036</t>
  </si>
  <si>
    <t>Material :
-
Special Procress:
-
Functional test:
AS per ASL Sheet: FTR - 150 hour engine test plus 1000 actuation cycles
Note : 12  Leakage test:
Note : 11 Regulation Pressure test:
General Notes: 
Note :13 Regulated fluid: JET 'A' Fuel vapors &amp; air
Not fully defined</t>
  </si>
  <si>
    <t>FTR - 150 hour engine test plus 1000 actuation cycles
Note : 12  Leakage test:
Note : 11 Regulation Pressure test:</t>
  </si>
  <si>
    <r>
      <t xml:space="preserve">Not available for "-1 " in ASL document. But can find for -2
</t>
    </r>
    <r>
      <rPr>
        <sz val="11"/>
        <rFont val="Calibri"/>
        <family val="2"/>
        <scheme val="minor"/>
      </rPr>
      <t xml:space="preserve">
CRISSAIR INC
38905 10TH ST E
PALMDALE CA 93550-Site location is different
IMC MAGNETICS
1900 E 5TH ST
TEMPE AZ 85281
https://www.curtisswright.com/company/products-services/default.aspx</t>
    </r>
    <r>
      <rPr>
        <sz val="11"/>
        <color rgb="FFFF0000"/>
        <rFont val="Calibri"/>
        <family val="2"/>
        <scheme val="minor"/>
      </rPr>
      <t xml:space="preserve">
</t>
    </r>
  </si>
  <si>
    <r>
      <t xml:space="preserve">Lee Company
https://www.theleeco.com/products/
Novintec, Sully-sur-Loire, FR
http://www.novintec.com/en/gammes/components/
G.W. Lisk
http://www.gwlisk.com/industry/aerospace/?target=valves
Circor
http://www.circoraerospace.com/products-check-valves.asp
EATON
https://www.eaton.com/Eaton/ProductsServices/Aerospace/Fuel/PCT_247878
Valcor Engineering, Springfield, NJ
https://www.valcor.com/aircraft/aircraft-check-valves/
</t>
    </r>
    <r>
      <rPr>
        <sz val="11"/>
        <color rgb="FFFF0000"/>
        <rFont val="Calibri"/>
        <family val="2"/>
        <scheme val="minor"/>
      </rPr>
      <t xml:space="preserve">
</t>
    </r>
    <r>
      <rPr>
        <sz val="11"/>
        <rFont val="Calibri"/>
        <family val="2"/>
        <scheme val="minor"/>
      </rPr>
      <t>Parker Hannifin
6035 Parkland Blvd.
Cleveland, OH 44124
Kinemotive Avionics Corp.
222 Central Ave
Farmingdale, NY 11735
3. IMC MAGNETICS
1900 E 5TH ST
TEMPE AZ 85281</t>
    </r>
  </si>
  <si>
    <t>Functional Test Instruction
FAIR ATP AND QUALIFICATION REPORT VIBRATION PER MIL-STD-810F METHOD 514.4
PROCEDURE 1 CATEGORY 22. 5000 CYCLE ENDURANCE TEST.
PROJECT ENGINEERING MAY SUBSTITUTE, REDUCE AND/OR WAIVE THE TESTING BASED
ON SIMILARITY AND/OR EXPERIENCE.
Note : 11 Leakage test:
Note : 12 Regulation Pressure test:</t>
  </si>
  <si>
    <t>Circor
https://www.circor.com/products/regulators/pressure/aerodyne-controls-absolute-pressure-regulator-pressure-regulators-2
Circle seal controls
https://www.circle-seal.com/products/pressure_regulators/index.html</t>
  </si>
  <si>
    <t>Parker Hannifin
6035 Parkland Blvd.
Cleveland, OH 44124
Kinemotive Avionics Corp.
222 Central Ave
Farmingdale, NY 11735
IMC MAGNETICS
1900 E 5TH ST
TEMPE AZ 85281</t>
  </si>
  <si>
    <t xml:space="preserve">Functional Test Instruction
STI 5002 AND ENGINE EVALUATION
Note : 17 &amp; 10 Pressure test
Note :11  &amp; 18 Leakage test.
Note: 19 Spring pressure
</t>
  </si>
  <si>
    <t>CONAIR INC.
731 W WILSON AVE,
GLENDALE 3, CALIFORNIA
CHAM, LTD.
BAKERY HOUSE, 40 HIGH STREET
WIMBLEDON VILLAGE
LONDON, SW19 5AU, UK 00000</t>
  </si>
  <si>
    <t xml:space="preserve">Functional Test Instruction
STI 5002, CATEGORY B, CLASS 1
Note : 14
a) Fuel type as per MIL-C-7024 
b) Operating temp : 
c) Pressure : 
d) Actution current 
e) Flow 
f) Leakage </t>
  </si>
  <si>
    <t>Parker Hannifin
6035 Parkland Blvd.
Cleveland, OH 44124
EATON AEROSPACE
24 E GLENOLDEN AVE
GLENOLDEN PA 19036
Jasc aircraft system controls
https://jasc-controls.com/flow-dividers/</t>
  </si>
  <si>
    <t xml:space="preserve">Functional test :
Note:3 Pressure test
Proof test- 283 Psig
Burst Test: 570PSig
Operating Test - 65 Psig
Closing-9 to 16Psig
Opening-6 Psig Min
Note : 4 Leakage test </t>
  </si>
  <si>
    <t>Pneudraulics ICS, Inc. 
Rancho Cucamonga, CA</t>
  </si>
  <si>
    <t>Pneudraulics ICS, Inc. 
Rancho Cucamonga, CA
HEICO Aerospace Corporation
3000 Taft Street
Hollywood, FL 33021
https://www.heico.com/hrg/e42391fd8e11.php
LAS Aerospace
https://www.lasaero.com/products/category/T03CJAUWF/
Space solutions
http://www.spacesolutions.co.kr/html/location.php?depth=product/product&amp;seq_pc1=11&amp;seq_pc2=34</t>
  </si>
  <si>
    <t>Functional test
Note : 3 Leakage test on internal
Proof pressure test
brust pressure test
operating pressure as per table</t>
  </si>
  <si>
    <t>Drwing unavailable in Teamcenter</t>
  </si>
  <si>
    <t xml:space="preserve">Material :
Catridge Material: Corrosion resistant steel (Type 303)
Seal seat material: Teflon, Buna 'N' or Cres
Functional test:
Note:2 Operating Specification
Working pressure 3,000 PSI Max
Proof Pressure: 5,000 PSI
Cracking Presssure: 1 to 2 PSIG
Note:3 Environmental requirements
Operating Temperature
General Notes: 
-
Not fully defined
</t>
  </si>
  <si>
    <t xml:space="preserve">Functional test:
Note:2 Operating Specification
Working pressure 3,000 PSI Max
Proof Pressure: 5,000 PSI
Cracking Presssure: 1 to 2 PSIG
Note:3 Environmental requirements
Operating Temperature
</t>
  </si>
  <si>
    <t xml:space="preserve">Material :
-
Functional test:
As per ASL Successful completion of all tests required in Procurement Spec PSC-3038797 and 150 hour engine
endurance test or equivalent. Project Engineering may substitute, reduce and/or waive the engine testing
based on similarity and/or experience.
Table1: 
Substantiation: Note 10 Thru 13
Production Acceptance: Note 10 (Operating, proof, Crack), Note 12
Table2: 
Substantiation: Note 10,11,13,19
Production Acceptance: Note 10 (Operating, proof, Crack), Note 19
General Notes: 
Not fully defined
</t>
  </si>
  <si>
    <t>Functional Test Instruction
As per ASL Successful completion of all tests required in Procurement Spec PSC-3038797 and 150 hour engine
endurance test or equivalent. Project Engineering may substitute, reduce and/or waive the engine testing
based on similarity and/or experience.
Table1: 
Substantiation: Note 10 Thru 13
Production Acceptance: Note 10 (Operating, proof, Crack), Note 12
Table2: 
Substantiation: Note 10,11,13,19
Production Acceptance: Note 10 (Operating, proof, Crack), Note 19</t>
  </si>
  <si>
    <t xml:space="preserve">Material :
-
Functional test:
CONDUCT FIT CHECK OF THE VALVE TO THE FUEL PUMP AND THEN CONDUCT OPERATIONAL CHECK. ENGINEERING WILL DEFINE AND REVIEW THE VIBRATION, AND THERMAL TESTING REQUIRED. ENGINEERING MAY SUBSTITUTE, REDUCE, AND/OR WAIVE THE FIT, OPERATIONAL CHECK, AND TESTING BASED ON SIMILARITY AND/OR EXPERIENCE.
Table:1
Substantiation Note 13-18
Production Acceptance: 14 (Proof pressure only)- 16
General Notes: 
-
Not fully defined
</t>
  </si>
  <si>
    <t>Functional Test Instruction
CONDUCT FIT CHECK OF THE VALVE TO THE FUEL PUMP AND THEN CONDUCT OPERATIONAL CHECK. ENGINEERING WILL DEFINE AND REVIEW THE VIBRATION, AND THERMAL TESTING REQUIRED. ENGINEERING MAY SUBSTITUTE, REDUCE, AND/OR WAIVE THE FIT, OPERATIONAL CHECK, AND TESTING BASED ON SIMILARITY AND/OR EXPERIENCE.
Table:1
Substantiation Note 13-18
Production Acceptance: 14 (Proof pressure only)- 16</t>
  </si>
  <si>
    <t xml:space="preserve">Material :
Note:12 CRES
-
Functional test:
As per ASL  Project Engineering may substitute, reduce and/or waive the engine testing based on similarity and/or
experience.
Note: 13 Operating conditions
Fuel type
Temperature
PressureOperating , Proof
Leakage
Note: 14 Valve characteristics
Note 15: Screen characteristics
General Notes: 
Not fully defined
</t>
  </si>
  <si>
    <t>Functional Test Instruction
As per ASL Project Engineering may substitute, reduce and/or waive the engine testing based on similarity and/or
experience.
Note: 13 Operating conditions
Fuel type
Temperature
PressureOperating , Proof
Leakage
Note: 14 Valve characteristics
Note 15: Screen characteristics</t>
  </si>
  <si>
    <t xml:space="preserve">Material :
Note:7.0 Alum. Alloy 2024-T351
Finish: Chromic Anodize
Functional test:
Proof pressure: 400PSI
Cracking pressure: See Tabulatiion Block
Reseat pressure: See Tabulatiion Block
Leakage rising pressure: See Tabulatiion Block
General Notes: 
Not fully defined
</t>
  </si>
  <si>
    <t>Functional test:
Proof pressure: 400PSI
Cracking pressure: See Tabulatiion Block
Reseat pressure: See Tabulatiion Block
Leakage rising pressure: See Tabulatiion Block</t>
  </si>
  <si>
    <t xml:space="preserve">Material :
Note:1  Body: 303 CRES per AMS 5640.
Poppet: PH13-830 CRES per AMS 5629
Heat Treat: Cond H950 per MIL-H-6875.
Spring: 17-7 PH CRES.
CAP 303 CRES per AMS 5640
Special Process
-
Functional test:
Note:3 Pressure
Operating pressure
Proof Pressure
Burst Pressure
Closing Pressure
Reopen Pressure
General Notes: 
-
Not fully defined
</t>
  </si>
  <si>
    <t>Functional test:
Note:3 Pressure
Operating pressure
Proof Pressure
Burst Pressure
Closing Pressure
Reopen Pressure</t>
  </si>
  <si>
    <t xml:space="preserve">Material :
Note:15
Valve Body Cap- AL Alloy (Anodized) or CRES (Passivated).
Packing and soft seat (If used) 
Note:16
Bracket Material: CRES PER MIL-S-6721 (Type 321 Or 347)
Special Process
-
Functional test:
As per ASL SUBSTANTIATION PER STI5002, CLASS 1
Note 9: Temperature
Note:10 Pressure
Operating
Proof
Brust
Crackin
Note:11 Leakage
General Notes: 
-
Not fully defined
</t>
  </si>
  <si>
    <t>Functional Test Instruction
As per ASL SUBSTANTIATION PER STI5002, CLASS 1
Note 9: Temperature
Note:10 Pressure
Operating
Proof
Brust
Crackin
Note:11 Leakage</t>
  </si>
  <si>
    <t>Comment</t>
  </si>
  <si>
    <t xml:space="preserve">Data base </t>
  </si>
  <si>
    <t xml:space="preserve">Capable for supplying Valve Solenoid
</t>
  </si>
  <si>
    <t>See Project Engineer for Source Approval Requirements
Functional test:
Note : 9 , 16 ( Vibration , force , operating temperatures, flow , actuation voltage , leakage , proof pressure test etc.) at different pressure levels,</t>
  </si>
  <si>
    <t>material not found</t>
  </si>
  <si>
    <t xml:space="preserve">Curtiss-Wright  (IMC Magnetics Corporation)
https://www.curtisswright.com/
USA
EATON
http://www.eaton.com
USA 
Autotronics, Inc.
http://autotronicsinc.com
USA
ATC Lakshmi Machineworks Ltd 
https://aviationspaceindia.com
INDIA
CADENCE AEROSPACE, LLC
http://www.cadenceaerospace.com
USA
G.W. Lisk
http://www.gwlisk.com
USA
</t>
  </si>
  <si>
    <t>MAGNET-SCHULTZ GmbH &amp; Co. KG 
https://www.magnet-schultz.com/
Germany
Parker Hannifin India Pvt.Ltd. – HQ 
http://ph.parker.com/
USA
WOODARD
http://woodward.com/
USA
CIRCOR AEROSPACE, INC.
http://www.circoraerospace.com
USA
Pneudraulics ICS, Inc.
http://www.pneudraulics.com/
USA</t>
  </si>
  <si>
    <t xml:space="preserve">Capable for supplying Valve Solenoid and aerospace applications
</t>
  </si>
  <si>
    <t>Functional test 
FTR - Substantiation per STI 5002, Category A, Class 1 and 150 hour engine test as per ASL Sheet
Note:7  Vapply the gtec part number per MC5014 class IX</t>
  </si>
  <si>
    <t>HONEYWELL CONTROLS &amp; ACCESS
SOUTH BEND</t>
  </si>
  <si>
    <t>VALVE, SOLENOID - NORMALLY CLOSED,
 ALUMINUM</t>
  </si>
  <si>
    <t>Functional test 
 AS per ASL Sheet  COMPLIANCE MAY BE DEMONSTRATED BY SIMILARITY OR ANALYSIS WITH PROPER REPORT REFERENCES WHEN NOT SPECIFICALLY DEMONSTRATED BY TEST. SUPPLIER WILL BE ELEVATED TO SS1 UPON MEETING THESE REQUIREMENTS.
Note : 13 Functional test
a) Electrical 
b) Pressure
c) Flow requirments
d) operating Tempeture
e) vibration
f) Valve operation 
g) leakage
Note:19  Valve seat packing to be viton "A" per MIL-R-25897 class 1</t>
  </si>
  <si>
    <t>VALVE, SOLENOID - NORMALLY CLOSED, ALUMINUM</t>
  </si>
  <si>
    <t>Functional test 
 AS per ASL Sheet  COMPLIANCE MAY BE DEMONSTRATED BY SIMILARITY OR ANALYSIS WITH PROPER REPORT REFERENCES WHEN NOT SPECIFICALLY DEMONSTRATED BY TEST. SUPPLIER WILL BE ELEVATED TO SS1 UPON MEETING THESE REQUIREMENTS.
Note : 13 Functional test
a) Electrical 
b) Pressure
c) Flow requirments
d) operating Tempeture
e) vibration
f) Valve operation 
g) leakage
Note: 19 Valve seat packing to be viton "A" per MIL-R-25897</t>
  </si>
  <si>
    <t>MAGNET-SCHULTZ GmbH &amp; Co. KG 
https://www.magnet-schultz.com/
Germany
Parker Hannifin India Pvt.Ltd. – HQ 
http://ph.parker.com/
USA
WOODARD
http://woodward.com/
USA
Pneudraulics ICS, Inc.
http://www.pneudraulics.com/
USA</t>
  </si>
  <si>
    <t>VALVE,  SHUTOFF, GEARBOX</t>
  </si>
  <si>
    <t>Valve, Shutoff</t>
  </si>
  <si>
    <t xml:space="preserve">Capable for supplying Valve, Shutoff and aerospace applications
</t>
  </si>
  <si>
    <t>PER STI 5002, CATEGORY D, CLASS 1
See Project Engineer for Source Approval Requirements
Functional test 
Note : 10 All functional test ,  Operation Requirments  Substantiation Req's &amp; Product Acceptance as per Note 11</t>
  </si>
  <si>
    <t>Material not found</t>
  </si>
  <si>
    <t xml:space="preserve">Controlled Motion Solutions, Inc.
https://www.comoso.com
USA
Tech Systems, LLC.
http://www.techsystems99.com
USA
Parker Hannifin India Pvt.Ltd. – HQ 
http://ph.parker.com/
USA
</t>
  </si>
  <si>
    <t>Aerospace Systems &amp; Components, Inc.
https://asc-aero.com
USA
MAGNET-SCHULTZ GmbH &amp; Co. KG 
https://www.magnet-schultz.com/
Germany
WOODARD
http://woodward.com/
USA
Aero Space Controls Corporation
http://www.aerospace-controls.com
USA
Circle Valve Technologies
https://www.circlevalve.com
USA</t>
  </si>
  <si>
    <t>VALVE, SOLENOID LATCHING 3-WAY
AL ALLOY</t>
  </si>
  <si>
    <t>VALVE ASSEMBLY</t>
  </si>
  <si>
    <t xml:space="preserve">Capable for supplying  Valve Assemblyand aerospace applications
</t>
  </si>
  <si>
    <r>
      <rPr>
        <sz val="11"/>
        <color rgb="FFFF0000"/>
        <rFont val="Calibri"/>
        <family val="2"/>
        <scheme val="minor"/>
      </rPr>
      <t>No ASL or SCS Sheet in team center</t>
    </r>
    <r>
      <rPr>
        <sz val="10"/>
        <rFont val="Arial"/>
        <family val="2"/>
      </rPr>
      <t xml:space="preserve">
Functional test 
Note : 9 Fluid
Note : 10  Operating Pressure
Note : 11 Operating Temp 
Note : 12 Flow requirments
Note : 13 Internal Leakage
Note : 14  Voltage 
Note : 15 Dieletric Strenght 
Note : 16 Insulation Resistance 
Note : 17 Vibration Capacity
Note : 18  Substantiation Req's as per QTP 41-12305 , AD1 &amp; AD2 </t>
    </r>
  </si>
  <si>
    <t>Saint-Gobain hycomp llc
http://www.hycompinc.com/
USA</t>
  </si>
  <si>
    <t>JET RESEARCH DEVELOPMENT, INC.
https://www.jetresearch.com
USA
AERO-CRAFT HYDRAULICS, INC.
https://www.aero-craft.com
USA
CIRCOR AEROSPACE, INC.
http://www.circoraerospace.com
USA
MAGNET-SCHULTZ GmbH &amp; Co. KG 
https://www.magnet-schultz.com/
Germany
EATON
http://www.eaton.com/Eaton/
USA
Parker Hannifin India Pvt.Ltd. – HQ 
http://ph.parker.com/
USA
WOODARD
http://woodward.com/
USA
Pneudraulics ICS, Inc.
http://www.pneudraulics.com/
USA</t>
  </si>
  <si>
    <t>VALVE  FUEL</t>
  </si>
  <si>
    <t>Capable for supplying   Fuel  Valve contol
and aerospace applications</t>
  </si>
  <si>
    <t xml:space="preserve">FTR - Substantiation per STI 5002, Category B, Class 1
See Project Engineer for Source Approval Requirements
Functional test 
As per ASL Sheet no STICS requirments
Note : 14  Reverse pressure requirments per PSC31-5849 </t>
  </si>
  <si>
    <t>Part no has both type of the FTR , which needs to consider</t>
  </si>
  <si>
    <t>Saint-Gobain hycomp llc
http://www.hycompinc.com/
USA
G.W. Lisk
http://www.gwlisk.com
USA
Curtiss-Wright  (IMC Magnetics Corporation)
https://www.curtisswright.com/
USA</t>
  </si>
  <si>
    <t>JET RESEARCH DEVELOPMENT, INC.
https://www.jetresearch.com
USA
MAGNET-SCHULTZ GmbH &amp; Co. KG 
https://www.magnet-schultz.com/
Germany
EATON
http://www.eaton.com
USA
Parker Hannifin India Pvt.Ltd. – HQ 
http://ph.parker.com
USA
WOODARD
http://woodward.com
USA
Pneudraulics ICS, Inc.
http://www.pneudraulics.com/
USA</t>
  </si>
  <si>
    <t>VALVE DE-OILING SOLENOID, NORMALLY CLOSED</t>
  </si>
  <si>
    <t>VALVE DE-OILING SOLENOID,</t>
  </si>
  <si>
    <t>Capable for supplying  Valve Assembly
and aerospace applications</t>
  </si>
  <si>
    <t xml:space="preserve">See Project Engineer for Source Approval Requirements
Functional test 
As per ASL Sheet no STICS requirments
Note : 1   PSC31-6159 REV A </t>
  </si>
  <si>
    <t xml:space="preserve">AeroControlex
http://www.aerocontrolex.com
USA
MICRO-TRONICS, INC.
https://www.micro-tronics.com
USA
</t>
  </si>
  <si>
    <t>CRISSAIR, INC.
www.crissair.com
USA
MAGNET-SCHULTZ GmbH &amp; Co. KG 
https://www.magnet-schultz.com/
Germany
EATON
http://www.eaton.com
USA
Parker Hannifin India Pvt.Ltd. – HQ 
http://ph.parker.com
USA
WOODARD
http://woodward.com
USA
Pneudraulics ICS, Inc.
http://www.pneudraulics.com/
USA</t>
  </si>
  <si>
    <t xml:space="preserve">Material 
Note : -
Special Process
Note : 13  Surafce indicated must be eletricallly conductive . if AL alloy . chemical flim  asper MIL-DTl-81706 CL:3
Functional test 
As per ASL Sheet no STICS requirments
STI 5002 , Catagory B , CL:I 
Note :18  valve shall be capable of Environmental testing as per MIL-STD-810 Rev:C
a) Tempature shock , 
b) Explosive conditions
c) Fungus,
d) vibration
E) Shock: 
f) acceleration
Note : 19 Specifications strength
Operating pressure flow configuration,
Note : 20 Dieletric strength
note : 21 insulation resistancee
Drawing notes:
note : 17 Install lockwire per MS33540
Note : 15 the coil and magnet wire as per MIL--S-4040
Note : 7 procurement sources asASL3876185
Drawing is not fully defined. 
</t>
  </si>
  <si>
    <t xml:space="preserve">VALVE, SOLENOID, 2-WAY
</t>
  </si>
  <si>
    <t>Capable for supplying Valve Solenoid
and aerospace applications</t>
  </si>
  <si>
    <t>FTR - Substantiation per STI 5002, Category B, Class 1
See Project Engineer for Source Approval Requirements
Functional test 
As per ASL Sheet no STICS requirments
STI 5002 , Catagory B , CL:I 
Note :18  valve shall be capable of Environmental testing as per MIL-STD-810 Rev:C
a) Tempature shock , 
b) Explosive conditions
c) Fungus,
d) vibration
E) Shock: 
f) acceleration
Note : 19 Specifications strength
Operating pressure flow configuration,
Note : 20 Dieletric strength
note : 21 insulation resistance</t>
  </si>
  <si>
    <t>CIRCOR AEROSPACE, INC.
http://www.circoraerospace.com
USA
MAGNET-SCHULTZ GmbH &amp; Co. KG 
https://www.magnet-schultz.com/
Germany
EATON
http://www.eaton.com
USA
Parker Hannifin India Pvt.Ltd. – HQ 
http://ph.parker.com
USA
WOODARD
http://woodward.com
USA
Pneudraulics ICS, Inc.
http://www.pneudraulics.com/
USA</t>
  </si>
  <si>
    <t>VALVE DE-OIL SOLENOID, NORMALLY CLOSED</t>
  </si>
  <si>
    <t xml:space="preserve">See paper ASL
Functional Test Instruction
As per ASL Sheet : SUBSTANTIATION PER STI 5002, CATEGORY B, CLASS :1
Note : 12 Shall confrom to PSC 31-16044 Rev: - </t>
  </si>
  <si>
    <t>VALVE , SOLENOID, NORMALLY OPEN</t>
  </si>
  <si>
    <t>See Project Engineer for Source Approval Requirements
Functional test:
As per old ASL Sheet ASL692546: -No STICS Requirments:
As per ASL Sheet ASL692546:-4: No STICS Requirments: 
note : 1
a) Actuation voltage
b) Operating pressure 
c) flow test
d) pressure drop
e) operating temp:
f) vibration
g) force
h) leakage
note : 2 Environmental testing as per MIL-E-5272
Note : 14  Hydraulic lock test 
note : 15 Insulation resistance test 
Note : 16 mounting surface test</t>
  </si>
  <si>
    <t>FTR - STI 1500 and 150 hour test
Functional test:
As per ASL Sheet ASL 868558-1: -FTR - STI 1500 and 150 hour test
note : 1
a) Actuation voltage
b) Operating pressure 
c) flow test
d) pressure drop
e) operating temp:
f) vibration
g) force
h) leakage
note : 2 Environmental testing as per MIL-STD-810 MTD: 507,508,509,510,&amp;511
Note : 14  Hydraulic lock test 
note : 15 Altitude test
note : 18 Proof pressure test.</t>
  </si>
  <si>
    <t>VALVE , SOLENOID,  3-WAY, 2 POSITION LATCHING</t>
  </si>
  <si>
    <t>VALVE , SOLENOID,  3-WAY</t>
  </si>
  <si>
    <t>Capable for supplying Valve Fuel  Control
and aerospace applications</t>
  </si>
  <si>
    <t>See Project Engineer for Source Approval Requirements
Functional test:
As per old ASL Sheet ASL 897323 : Substantiation per STI5002 CAT: A , CL:I
As per ASL Sheet ASL 897323-1 : No STICS Requirments: 
note : 11 pressure data
Note :12  Fluid media as per MIL-DTL-5624 Grd: HP-4 , 5  , ASTM D910 , MIL-PRF-7024
Note : 13 Temp Range 
Note : Flow area
Note : 15 Solenoid data
note : 18 unit must be capable of operating for 50000Cycles
note : 19 vibration test asper MIL-STD-810 MTD:514</t>
  </si>
  <si>
    <t xml:space="preserve">See Project Engineer for Source Approval Requirements
Note : 13
a) Actuation voltage
b) Operating pressure 
c) flow test
d) pressure drop
e) operating temp:
f) vibration
g) force
h) leakage
Note:9;   Similar To PS373206
Note:6;   Apply airsearch part number per air search SPEC, MC5014 Class IX
</t>
  </si>
  <si>
    <t>VALVE , SOLENOID, FUEL, NORMALLY OPEN</t>
  </si>
  <si>
    <t xml:space="preserve">See Project Engineer for Source Approval Requirements
PER STI 5002, CATEGORY D, CLASS 1
Functional Test : 
As per ASL Sheet : STI PER 5002 CATEGORY B CLASS 1
Note : 13 
a) Fuel type as per MIL-C-7024 
b) Operating temp : 
c) Pressure : 
d) Actution current 
e) Flow 
f) Leakage 
g)  Vibration and shock </t>
  </si>
  <si>
    <t>VALVE, SOLENOID FUEL</t>
  </si>
  <si>
    <t>Capable for supplying Valve Fuel
and aerospace applications</t>
  </si>
  <si>
    <t>See Project Engineer for Source Approval Requirements
Functional Test : 
Note:19 Leakage: Extrnal;0, Internal; 20 cc per minue max 
Note:18; Ambient Temperature
Note:16; Current Drain
Note:15; Operating Voltage</t>
  </si>
  <si>
    <t>See Project Engineer for Source Approval Requirements
Functional Test : 
Note : 1
a) Actuation voltage
b) Operating pressure 
c) flow test
d) pressure drop
e) operating temp:
f) vibration
g) force
h) leakage
Note:12;   Similar To PS373206
Note:14;   Hydraulic Lock Test Requirements</t>
  </si>
  <si>
    <t>COMMENTS</t>
  </si>
  <si>
    <t>SS-2,Supplier/Region</t>
  </si>
  <si>
    <t>data Base</t>
  </si>
  <si>
    <t>SHEET</t>
  </si>
  <si>
    <t>Aerospace product supplier</t>
  </si>
  <si>
    <t>heat treatment, bending, machining</t>
  </si>
  <si>
    <t>1) J &amp; N Metal Products, LLC, USA
http://www.jnmetalproducts.com/
2) Aequs, INDIA
https://www.aequs.com/Aerospace/Sheet-Metal
3)AERO BENDING COMPANY, CANADA
http://www.aerobendingco.com/sheet-metal.html</t>
  </si>
  <si>
    <t>Aerospace product supplier
hydr, piston seal manufacturing</t>
  </si>
  <si>
    <t>seal manufacturing,
heat treatment</t>
  </si>
  <si>
    <t xml:space="preserve">
1) EATON CORP, HYDRAULIC DIVISION
http://www.eaton.com/Eaton/ProductsServices/Hydraulics/index.htm
2) PACIFIC PISTON RING CO INC, CANADA
https://www.pacificpistonring.com/
3) REXNORD INDUSTRIES LLC., 
DIV. SEAL OPERATIONS
https://www.rexnord.com/home</t>
  </si>
  <si>
    <t xml:space="preserve">
1) Ergoseal, Inc, USA
https://www.ergoseal.com/
</t>
  </si>
  <si>
    <t>metal seal</t>
  </si>
  <si>
    <t>Aerospace product supplier
seal manufacturing</t>
  </si>
  <si>
    <t>plating, Carburizing, welding , brazing</t>
  </si>
  <si>
    <t>Functional Test (FTR)
1000 cycle engine test with hot oil or equivelent. May be waived by Project Engineering based on similiarity.</t>
  </si>
  <si>
    <t xml:space="preserve">
1) EATON CORPORATION
15 PIONEER AVE.
WARWICK, RI. 02888
http://www.eaton.com/Eaton/ProductsServices/Hydraulics/index.htm
2) PACIFIC PISTON RING CO INC, CANADA
https://www.pacificpistonring.com/
3) REXNORD INDUSTRIES LLC., 
DIV. SEAL OPERATIONS, USA
https://www.rexnord.com/home</t>
  </si>
  <si>
    <t>heat treatment, machining</t>
  </si>
  <si>
    <t>Metallurgical Test Requirement
Evaluate in accordance with STI 5004, CATEGORY B, CLASS 8</t>
  </si>
  <si>
    <t xml:space="preserve">
</t>
  </si>
  <si>
    <t>EPA DATBASE-Supplier</t>
  </si>
  <si>
    <t xml:space="preserve">Material : WASPALOY
None Gailling with 5000 HR service life
Critical dimensions : 4 decimal ring width </t>
  </si>
  <si>
    <t>RING, SEAL-WASPALOY</t>
  </si>
  <si>
    <t>seal manufacturing</t>
  </si>
  <si>
    <t>Functional Test (FTR)
FTR - STI 5002, Category A, Class 1</t>
  </si>
  <si>
    <t>KAYDON RING &amp; SEAL INC
PO BOX 626
BALTIMORE</t>
  </si>
  <si>
    <t>1) EATON CORP, HYDRAULIC DIVISION
http://www.eaton.com/Eaton/ProductsServices/Hydraulics/index.htm
2) TWEED GREENE &amp; CO INC
https://www.gtweed.com/
3) PACIFIC PISTON RING CO INC
https://www.pacificpistonring.com/
4)FREUDENBERG, CANADA
https://www.fst.com/</t>
  </si>
  <si>
    <t>1) JETSEAL, USA
http://www.jetseal.com/
2) Ergoseal, Inc, USA
https://www.ergoseal.com/</t>
  </si>
  <si>
    <t xml:space="preserve">Material : 
Either COBALT BASED or a corrosion and heat resistant material with sealing surfaces that are cobalt based
SUBSTANTATION and PRODUCTION ACCEPTANCE tsest:
Max seal leakage rate : .0234 lBM/SEC under
temp: 65 to 85 deg F
Pressure, high side: 74 to 76 PSIA
pressure, low side: atmosheuric
</t>
  </si>
  <si>
    <t>PISTON RING SEAL-COBALT BASED</t>
  </si>
  <si>
    <t>Functional Test (FTR)
Functional test requirement is successful engineering evaluation following 150-hour endurance test or other endurance at
discretion of program project engineering.</t>
  </si>
  <si>
    <t xml:space="preserve">1) PACIFIC PISTON RING CO INC
https://www.pacificpistonring.com/
</t>
  </si>
  <si>
    <t>1) EATON CORP, HYDRAULIC DIVISION
http://www.eaton.com/Eaton/ProductsServices/Hydraulics/index.htm
2) Cook Airtomic, USA
http://www.sargentaerospace.com/</t>
  </si>
  <si>
    <t>1) JETSEAL, USA
http://www.jetseal.com/
2) Ergoseal, Inc, USA
https://www.ergoseal.com/
3) FEDERAL MOGUL, USA
http://www.federalmogul.com/en-US/Pages/search.aspx?k=PISTON%20RING&amp;s=fm-en-US</t>
  </si>
  <si>
    <r>
      <t xml:space="preserve">Material : 
OUTER RING - Stellite per AMS 5759 RC 45 MIN
INNER RING - Inconel X-750 per AMS 5698 or AMS 5667
Heat treat 4 hrs at 1325 </t>
    </r>
    <r>
      <rPr>
        <sz val="11"/>
        <color rgb="FFFF0000"/>
        <rFont val="Calibri"/>
        <family val="2"/>
      </rPr>
      <t>±</t>
    </r>
    <r>
      <rPr>
        <sz val="7.7"/>
        <color rgb="FFFF0000"/>
        <rFont val="Calibri"/>
        <family val="2"/>
      </rPr>
      <t xml:space="preserve"> 50 deg F
</t>
    </r>
    <r>
      <rPr>
        <sz val="11"/>
        <color rgb="FFFF0000"/>
        <rFont val="Calibri"/>
        <family val="2"/>
      </rPr>
      <t>LEAKAGE : 0.1 SCFM max at 30.0 PSIG with zero PSIG downstream, at room temp. with ring gaps oriented appox 180 deg apart after seating ring at 100PSIG max.
OPERATING DATA: 
Temp : -65˚F to 850˚F
pressure : 5.0 to 490 PSIG
Media : Jet engine compressor discharge air</t>
    </r>
  </si>
  <si>
    <t>PISTON RING- stellite</t>
  </si>
  <si>
    <t>1) EATON CORP, HYDRAULIC DIVISION
http://www.eaton.com/Eaton/ProductsServices/Hydraulics/index.htm
2) PACIFIC PISTON RING CO INC
https://www.pacificpistonring.com/
3) Cook Airtomic, USA
http://www.sargentaerospace.com/</t>
  </si>
  <si>
    <t>NO ACCESS</t>
  </si>
  <si>
    <t>Supplier name/region/site</t>
  </si>
  <si>
    <t>ASL data base excel</t>
  </si>
  <si>
    <t>Source: Triumph Actuation System-CT 
Supplier Part Number : OMP2506-6PS
Cage Code : 33068
Material :
Stainless steel</t>
  </si>
  <si>
    <t>COVER, Stainless steel</t>
  </si>
  <si>
    <t xml:space="preserve">Capable for supplying Cover and engine turbine
</t>
  </si>
  <si>
    <t>Test Procedure ATP-63506094</t>
  </si>
  <si>
    <t>Triumph Actuation System-CT
http://www.triumphgroup.com
USA</t>
  </si>
  <si>
    <t>EATON
http://www.eaton.com
USA
Aeroquip
http://aeroquipperformance.com
USA 
Hydraflow
http://www.hydraflowusa.com
USA</t>
  </si>
  <si>
    <t>COUPLING, Stainless steel</t>
  </si>
  <si>
    <t xml:space="preserve">Capable for supplying Coupling
</t>
  </si>
  <si>
    <t xml:space="preserve">EATON
http://www.eaton.com
USA
Aeroquip
http://aeroquipperformance.com
USA </t>
  </si>
  <si>
    <t xml:space="preserve">
Hydraflow
http://www.hydraflowusa.com
USA
Aerocom Specialty Fittings Inc.
http://www.aerocomfittings.com
USA
WALTHER-PRÄZISION
Carl Kurt Walther GmbH &amp; Co. KG
https://www.walther-praezision.de
 Germany </t>
  </si>
  <si>
    <t>SEAL, INNER REINFORCED WITH 
METAL SPRING-RING
STAINLESS AUSTENITIC CHROMIUM- NICKEL SHEET,
SPRING STEEL STRIP</t>
  </si>
  <si>
    <t xml:space="preserve">Capable for supplying High temperature, high-pressure ducting, flexible joints and valves 
</t>
  </si>
  <si>
    <t>ADVANCE PRODUCTS NV
IN.TER. REKELENBERG RUPELWEG9
BOOM, 2850
BELGIUM</t>
  </si>
  <si>
    <t>Saint-Gobain North America (Furon)
https://www.saint-gobain-northamerica.com
USA
Rexnord
https://aerospace.rexnord.com
USA
AeroControlex
http://www.aerocontrolex.com
USA</t>
  </si>
  <si>
    <t xml:space="preserve">EATON
http://www.eaton.com
USA
Trelleborg
https://www.tss.trelleborg.com
USA
Zodiac Aerospace (safran)
https://www.zodiacaerospace.com
France
</t>
  </si>
  <si>
    <t xml:space="preserve">    67041586-1 - SEAL, RADIAL
    67000033-10 - AIR GENERATION SYSTEM ASSEMBLY, RH
    63000563-040 - EXTENDED MECHANICAL SYSTEM PERIMETER
    63000563-052 - EXTENDED MECHANICAL SYSTEM PERIMETER
    67000032-04 - AIR GENERATION SYSTEM OUTLINE, RH
    67000031-12 - AIR GENERATION SYSTEM ASSEMBLY, LH
    67000033-11 - AIR GENERATION SYSTEM ASSEMBLY, RH
    67000032-02 - AIR GENERATION SYSTEM OUTLINE, RH
    67000032-5D - AIR GENERATION SYSTEM OUTLINE, RH -1000 FTI (MSN59)
    67000033-11_0001_1030 - AIR GENERATION SYSTEM, RH
    67000031-13_0001_1030 - AIR GENERATION SYSTEM LH
    67000030-5E - AIR GENERATION SYSTEM OUTLINE, LH -1000 FTI (MSN71)
    67000032-01 - AIR GENERATION SYSTEM OUTLINE, RH
    67000030-01 - AIR GENERATION SYSTEM OUTLINE, LH
    67000030-04 - AIR GENERATION SYSTEM OUTLINE, LH
    67000030-02 - AIR GENERATION SYSTEM OUTLINE, LH
</t>
  </si>
  <si>
    <t>SEAL, INNER REINFORCED WITH 
METAL SPRING-RING</t>
  </si>
  <si>
    <t>Source Status 2</t>
  </si>
  <si>
    <t>Sleeve-Silicone coated Fiber glass</t>
  </si>
  <si>
    <t>Fiberglass sleeve suppliers</t>
  </si>
  <si>
    <t>Capable of supplying- Aviation Firesleeves
Silicone Coated FiberGlass sleeves
Fire resistant sleeves</t>
  </si>
  <si>
    <t>TechFlex, NJ
https://www.techflex.com/high-temperature/fireflex-aero</t>
  </si>
  <si>
    <t xml:space="preserve">
Americanfiresleeve
http://www.americanfiresleeve.com/aviation-marine-as1072-firesleeve-high-temperature-heat-flame-fire-pyro-resistant-protection-sleeve-jacket-hose-wire-cable.html
A-B Thermal technologies, USA,Canada.
https://www.abthermal.com/aviation-firesleeve-summary.html
Pirtek, USA
https://www.pirtek.com.au/-/media/feature/products/convoluted-technologies-overview_resized.pdf
ATLANTEX MANUFACTURING CORP. USA
Bstfiresleeve, China
https://bstfiresleeve.en.made-in-china.com/product/pClnwIrDHAcV/China-Silicone-Coated-Glass-Fibre-As1072-Aerospace-Grade-Firesleeve.html 
Yancheng Hengsheng Insulation Co LTD, China
Hantai, China</t>
  </si>
  <si>
    <t>Material:
Note :1 wire braid and all other hardware to be SST .
Special Process:
Note :6 all welded joints as per P6200 CL:I and brazed joints shall as per P6233 CL:I
Functional test :
Note : 3  Test per MIL-E-8593 or equivalent .
General Notes:
-</t>
  </si>
  <si>
    <t>Piping and Accessories</t>
  </si>
  <si>
    <t xml:space="preserve">Suppliers-Piping and Accessories </t>
  </si>
  <si>
    <t xml:space="preserve">Capable of supplying- Piping and Accessories </t>
  </si>
  <si>
    <t>Yokohama
https://www.y-yokohama.com/global/mb/pdf/resource/hose-and-fittings.pdf
Tite Flex Aerospace
Swagelok
https://www.swagelok.com/downloads/webcatalogs/EN/MS-01-180.PDF
Tubiflex
https://www.tubiflex.com/en/families/parflex-en/narrow-pitch-mechanically-formed-braided-stainless-steel-hoses-parflex-iperflex-sp-t-5600-sp-t-5650-38
Parker
http://ph.parker.com/us/en/metal-hose-assemblies</t>
  </si>
  <si>
    <t>Material:
Note 2 wire braid and all other hardware to be SST .
Special Process:
Note :1 all welded joints as per P6200 CL:I and brazed joints shall as per P6233 CL:I
Functional test :
Note : 6  Test per MIL-E-8593 or equivalent , except burst pressure test max requirements is 5000 Psi
Note : 7 Pressure drop through assy with 90° Elbow as inlet when flowing 1200 PPH MIL-C-7024 TY:II fluid at 80°F±2°F shall be within 20-230Psi.
General Notes:
-</t>
  </si>
  <si>
    <t>FTR - Test per 8593 or Equivalent, except Burst Pressure maximum requirement is 5000 PSI. Testing may be waived or modified
based on suitable justification from Project engineering.</t>
  </si>
  <si>
    <t>Yokohama
https://www.y-yokohama.com/global/mb/pdf/resource/hose-and-fittings.pdf
Tite Flex Aerospace
https://www.titeflex.com/aerospace/hoses/
Swagelok
https://www.swagelok.com/downloads/webcatalogs/EN/MS-01-180.PDF
Tubiflex
https://www.tubiflex.com/en/families/parflex-en/narrow-pitch-mechanically-formed-braided-stainless-steel-hoses-parflex-iperflex-sp-t-5600-sp-t-5650-38
Parker
http://ph.parker.com/us/en/metal-hose-assemblies</t>
  </si>
  <si>
    <t>FTR - test per Mil 8593 or Equivalent, except Burst Pressure maximum requirement is 5000 PSI. Testing may be waived or
modified with suitable justification from Project Engineering.</t>
  </si>
  <si>
    <t xml:space="preserve">Material:
Note 2 wire braid and all other hardware to be SST .
Special Process:
Note :1 all welded joints as per P6200 CL:I and brazed joints shall as per P6233 CL:I
Functional test :
Note : 6  Test per MIL-E-8593 or equivalent , except burst pressure test max requirements is 5000 PSi
General Notes:
-
</t>
  </si>
  <si>
    <t>FTR - Test per Mil-E-8593 or Equivalent, except Burst pressure maximum requirement is 5000 PSI. Testing may be waived or
modified based on suitable justification from Project Engineering.</t>
  </si>
  <si>
    <r>
      <t xml:space="preserve">Material :
</t>
    </r>
    <r>
      <rPr>
        <sz val="11"/>
        <color rgb="FFFF0000"/>
        <rFont val="Calibri"/>
        <family val="2"/>
        <scheme val="minor"/>
      </rPr>
      <t>Corrosion &amp; heat resistance steel channel AMS5510 or AMS5520 , Anti-compression Tube per-AMS5567, Silicon block</t>
    </r>
    <r>
      <rPr>
        <sz val="10"/>
        <rFont val="Arial"/>
        <family val="2"/>
      </rPr>
      <t xml:space="preserve">
Special process:
-
Functional test:
As per ASL Sheet : FTR - ENGINE RESONANT DWELL requirement may be waived by engineering based on similarity to other approved parts.
Drawing notes :
Not Fully defined 
</t>
    </r>
  </si>
  <si>
    <t>fabricated</t>
  </si>
  <si>
    <t>Aerospace product supplier
fabrication</t>
  </si>
  <si>
    <t>fabrication facility</t>
  </si>
  <si>
    <t>Functional Test:
FTR - ENGINE RESONANT DWELL requirement may be waived by engineering based on similarity to other approved parts.</t>
  </si>
  <si>
    <t xml:space="preserve">1) Cupps Industrial Supply, Inc. Phonix,
https://www.cuppsind.com/index.html
2) Barcalente Manufacturing Co., Inc
https://www.bracalente.com/
</t>
  </si>
  <si>
    <t>Seal -  Silicon rubber</t>
  </si>
  <si>
    <t>Aerospace product supplier
Silicon Rubber products
(glass fabric reinforced)</t>
  </si>
  <si>
    <t>Rubber molds</t>
  </si>
  <si>
    <t>Functional Test: Engineering review of FAIR and fit check. Seal must withstand differential pressure of 6 psi and temperature of minus 65 deg F to 300 deg F. Substantiation by similarity acceptable with Project Engineering approval.</t>
  </si>
  <si>
    <t xml:space="preserve">1) Parkway Products Inc.
http://www.parkwayproducts.com/
2) Freudenberg-NOK, Inc.
https://www.fst.com/
</t>
  </si>
  <si>
    <t xml:space="preserve">1) UNITED SEAL &amp; RUBBER CO INC, US
http://www.unitedseal.com/
2) MICRO-TRON2CS, INC. TEMPE
 https://www.micro-tronics.com/ 
</t>
  </si>
  <si>
    <t>1) SONFARREL INC, US https://www.son-aero.com/
2) SEAL SCIENCE, INC, USA
 http://sealscience.com/</t>
  </si>
  <si>
    <t>Functional Test:  Engineering review of FAIR and fit check. Seal must withstand differential pressure of 6 psi and temperature of minus 65 deg F to 300 deg F. Substantiation by similarity acceptable with Project Engineering approval.</t>
  </si>
  <si>
    <t>Aerospace product supplier
Silicon Rubber products
(ceramic reinforced)</t>
  </si>
  <si>
    <t>Engineering review of FAIR and fit check. Seal must withstand differential pressure of 0.5 psi and
temperature of minus 65 deg F to 300 deg. F. Seal must compress from free height to a minimum installed
height of 0.5 inches with a maximum applied force of 100 pounds. Seal must satisfy fire test requirements of
FAA Advisory Circular 20-135 (15 minutes at 2 000 degrees F). Substantiation by similarity based on fire
testing of similar seal configurations for other customers is permissible with Project Engineering approval.</t>
  </si>
  <si>
    <t xml:space="preserve">1) Trelleborg Sealing Solutions
https://www.tss.trelleborg.com/en
2) Freudenberg-NOK, Inc.
https://www.fst.com/
</t>
  </si>
  <si>
    <t xml:space="preserve">Operating temperature -65 deg F +300 deg F
Operating air pressure differential across.5 PSID
</t>
  </si>
  <si>
    <t xml:space="preserve">1) Trelleborg Sealing Solutions
https://www.tss.trelleborg.com/en
2) FLEXFAB LLC
1699 W M43 HWY
HASTINGS
3) KIRKHILL TA CO
28065 FRANKLIN PKWY
VALENCIA CA
</t>
  </si>
  <si>
    <t xml:space="preserve">1) Freudenberg-NOK, Inc.
https://www.fst.com/
2) UNITED SEAL &amp; RUBBER CO INC, US
http://www.unitedseal.com/
3) MICRO-TRONICS, INC. TEMPE
 https://www.micro-tronics.com/ </t>
  </si>
  <si>
    <t>1) SONFARREL INC, US https://www.son-aero.com/</t>
  </si>
  <si>
    <t>Clamp</t>
  </si>
  <si>
    <t>Clamp-SS</t>
  </si>
  <si>
    <t>Aerospace product supplier
hardwares/Fasteners</t>
  </si>
  <si>
    <t>clamp with cushion, ball burnish &amp; passivation</t>
  </si>
  <si>
    <t xml:space="preserve">1.TRANSDIGM INC. ADEL WIGGINS GROUP, LOS ANGELES, CA
https://www.transdigm.com/business-groups/adelwiggins-group/
</t>
  </si>
  <si>
    <t>1) UMPCO.INC, USA
http://www.umpco.com/index.php
2) FRANKLIN FASTENER
https://franklinfastener.com/products/custom/cushionedclamps/
3) VOSS INDUSTRIES, LLC, USA
http://www.vossind.com/index.html
4) KGN International, Delhi
http://www.toyotohitech.com/</t>
  </si>
  <si>
    <t xml:space="preserve">1.TRANSDIGM INC. ADEL WIGGINS GROUP, LOS ANGELES, CA
https://www.transdigm.com/business-groups/adelwiggins-group/
</t>
  </si>
  <si>
    <t>1.TRANSDIGM INC. ADEL WIGGINS GROUP, LOS ANGELES, CA
https://www.transdigm.com/business-groups/adelwiggins-group/</t>
  </si>
  <si>
    <t>Material : 
CLAMP : Stainless Steel 17-7PH  ANNELEAD per AMS 5528
HEAT treated per AMS2759/3, condition TH1100
CUSHION : SILICONE (fabric supported)  PER MIL-R-3065. NON-REVERTING</t>
  </si>
  <si>
    <t>heat treatment, clamp with cushion</t>
  </si>
  <si>
    <t xml:space="preserve">
</t>
  </si>
  <si>
    <t>1) TRANSDIGM INC. ADEL WIGGINS GROUP, LOS ANGELES, CA
https://www.transdigm.com/business-groups/adelwiggins-group/
2) UMPCO.INC, USA
http://www.umpco.com/index.php
3) FRANKLIN FASTENER
https://franklinfastener.com/products/custom/cushionedclamps/
4) VOSS INDUSTRIES, LLC, USA
http://www.vossind.com/index.html
5) KGN International, Delhi
http://www.toyotohitech.com/</t>
  </si>
  <si>
    <t>FINISH : Ball Burnish &amp; Passivate Per QQ-P-35</t>
  </si>
  <si>
    <t>clamp</t>
  </si>
  <si>
    <t>machining and assembly</t>
  </si>
  <si>
    <t xml:space="preserve">1) TRANSDIGM INC. ADEL WIGGINS GROUP, LOS ANGELES, CA
https://www.transdigm.com/business-groups/adelwiggins-group/
2) VOSS INDUSTRIES, LLC, USA
http://www.vossind.com/index.html
3) UMPCO.INC, USA
http://www.umpco.com/index.php
4) KGN International, Delhi
http://www.toyotohitech.com/
5) Cupps Industrial Supply, Inc. Phonix,
https://www.cuppsind.com/index.html
6) Barcalente Manufacturing Co., Inc
https://www.bracalente.com/
</t>
  </si>
  <si>
    <t>clamp with cushion</t>
  </si>
  <si>
    <t>Material : 
CLAMP: CRES AMS 5528, THICKNESS .028-.032
CUSHION: M85449/3</t>
  </si>
  <si>
    <t>Material : 
Band- 17-7PH annealed PER MIL-C-85052/3.
(PLATE, SHEET, STAINLESS)
CUSHION- Material per MIL-C_85052/3 except fabric reinforcement not required</t>
  </si>
  <si>
    <t xml:space="preserve">Aerospace product supplier
</t>
  </si>
  <si>
    <t>Functional Test (FTR)
FTR - Part will require 25 hour substantiation test as part of the new plumbing qualification testing</t>
  </si>
  <si>
    <t xml:space="preserve">Material : 
Unsupported Silicon rubber PER MIL-C-85052/3.
</t>
  </si>
  <si>
    <t>clamp harness-silicon rubber</t>
  </si>
  <si>
    <t>Aerospace product supplier
Silicon Rubber products</t>
  </si>
  <si>
    <t xml:space="preserve">1) TRANSDIGM INC. 
Approved supplier for similar product can be used for this part
</t>
  </si>
  <si>
    <t xml:space="preserve">1) UNITED SEAL &amp; RUBBER CO INC, US
http://www.unitedseal.com/
2) MICRO-TRONICS, INC. TEMPE
 https://www.micro-tronics.com/ </t>
  </si>
  <si>
    <t xml:space="preserve">
1) SONFARREL INC, US https://www.son-aero.com/
2) MES, Inc. , california, https://www.mesinc.net/
3) S &amp; H Rubber, Inc., california
http://www.shrubber.com/ </t>
  </si>
  <si>
    <t>See Project Engineer for Source Approval Requirements</t>
  </si>
  <si>
    <t xml:space="preserve">
</t>
  </si>
  <si>
    <t xml:space="preserve">Material
----------
Polytetrafluoroethylene(PTFE) with Filler in Accordance with ES-2199
Customer Control Requirement per FI-1629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</si>
</sst>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m/d/yy;@"/>
    <numFmt numFmtId="165" formatCode="_([$$-409]* #,##0.00_);_([$$-409]* \(#,##0.00\);_([$$-409]* &quot;-&quot;??_);_(@_)"/>
  </numFmts>
  <fonts count="7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0"/>
      <name val="Arial"/>
      <family val="2"/>
    </font>
    <font>
      <sz val="10"/>
      <name val="Arial"/>
      <family val="2"/>
    </font>
    <font>
      <b/>
      <sz val="10"/>
      <name val="Arial"/>
      <family val="2"/>
    </font>
    <font>
      <sz val="11"/>
      <name val="Arial"/>
      <family val="2"/>
    </font>
    <font>
      <b/>
      <sz val="11"/>
      <name val="Arial"/>
      <family val="2"/>
    </font>
    <font>
      <sz val="12"/>
      <name val="Times New Roman"/>
      <family val="1"/>
    </font>
    <font>
      <sz val="11"/>
      <color indexed="8"/>
      <name val="Arial"/>
      <family val="2"/>
    </font>
    <font>
      <sz val="9"/>
      <color indexed="81"/>
      <name val="Tahoma"/>
      <family val="2"/>
    </font>
    <font>
      <b/>
      <sz val="9"/>
      <color indexed="81"/>
      <name val="Tahoma"/>
      <family val="2"/>
    </font>
    <font>
      <sz val="11"/>
      <name val="Calibri"/>
      <family val="2"/>
    </font>
    <font>
      <sz val="10"/>
      <name val="Calibri"/>
      <family val="2"/>
    </font>
    <font>
      <sz val="11"/>
      <color theme="1"/>
      <name val="Calibri"/>
      <family val="2"/>
      <scheme val="minor"/>
    </font>
    <font>
      <b/>
      <sz val="14"/>
      <color theme="1"/>
      <name val="Calibri"/>
      <family val="2"/>
      <scheme val="minor"/>
    </font>
    <font>
      <b/>
      <sz val="12"/>
      <color theme="1"/>
      <name val="Calibri"/>
      <family val="2"/>
      <scheme val="minor"/>
    </font>
    <font>
      <b/>
      <u/>
      <sz val="11"/>
      <color theme="1"/>
      <name val="Calibri"/>
      <family val="2"/>
      <scheme val="minor"/>
    </font>
    <font>
      <b/>
      <sz val="12"/>
      <name val="Calibri"/>
      <family val="2"/>
      <scheme val="minor"/>
    </font>
    <font>
      <sz val="24"/>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family val="2"/>
    </font>
    <font>
      <sz val="11"/>
      <color indexed="8"/>
      <name val="Calibri"/>
      <family val="2"/>
    </font>
    <font>
      <sz val="11"/>
      <color indexed="20"/>
      <name val="Calibri"/>
      <family val="2"/>
    </font>
    <font>
      <u/>
      <sz val="13"/>
      <color theme="10"/>
      <name val="Arial"/>
      <family val="2"/>
    </font>
    <font>
      <b/>
      <sz val="11"/>
      <color indexed="8"/>
      <name val="Arial"/>
      <family val="2"/>
    </font>
    <font>
      <b/>
      <sz val="12"/>
      <name val="Arial"/>
      <family val="2"/>
    </font>
    <font>
      <b/>
      <sz val="12"/>
      <color theme="1"/>
      <name val="Arial"/>
      <family val="2"/>
    </font>
    <font>
      <sz val="12"/>
      <name val="Arial"/>
      <family val="2"/>
    </font>
    <font>
      <sz val="11"/>
      <color theme="1"/>
      <name val="Arial"/>
      <family val="2"/>
    </font>
    <font>
      <sz val="10"/>
      <color rgb="FF222222"/>
      <name val="Arial"/>
      <family val="2"/>
    </font>
    <font>
      <sz val="12"/>
      <name val="Calibri"/>
      <family val="2"/>
      <scheme val="minor"/>
    </font>
    <font>
      <sz val="11"/>
      <name val="Calibri"/>
      <family val="2"/>
      <scheme val="minor"/>
    </font>
    <font>
      <b/>
      <sz val="12.5"/>
      <name val="Calibri"/>
      <family val="2"/>
      <scheme val="minor"/>
    </font>
    <font>
      <sz val="11"/>
      <color rgb="FF000000"/>
      <name val="Calibri"/>
      <family val="2"/>
      <scheme val="minor"/>
    </font>
    <font>
      <b/>
      <sz val="11"/>
      <name val="Calibri"/>
      <family val="2"/>
      <scheme val="minor"/>
    </font>
    <font>
      <sz val="10"/>
      <name val="Calibri"/>
      <family val="2"/>
      <scheme val="minor"/>
    </font>
    <font>
      <sz val="8.5"/>
      <color rgb="FF000000"/>
      <name val="Arial"/>
      <family val="2"/>
    </font>
    <font>
      <b/>
      <sz val="18"/>
      <name val="Arial"/>
      <family val="2"/>
    </font>
    <font>
      <b/>
      <sz val="12"/>
      <color indexed="81"/>
      <name val="Tahoma"/>
      <family val="2"/>
    </font>
    <font>
      <sz val="12"/>
      <color indexed="81"/>
      <name val="Tahoma"/>
      <family val="2"/>
    </font>
    <font>
      <sz val="12"/>
      <color theme="1"/>
      <name val="Calibri"/>
      <family val="2"/>
      <scheme val="minor"/>
    </font>
    <font>
      <sz val="10"/>
      <color theme="1"/>
      <name val="Arial"/>
      <family val="2"/>
    </font>
    <font>
      <sz val="11"/>
      <color rgb="FF000000"/>
      <name val="Calibri"/>
      <family val="2"/>
    </font>
    <font>
      <b/>
      <sz val="8"/>
      <color theme="1"/>
      <name val="Arial"/>
      <family val="2"/>
    </font>
    <font>
      <sz val="12"/>
      <color rgb="FFFF0000"/>
      <name val="Calibri"/>
      <family val="2"/>
      <scheme val="minor"/>
    </font>
    <font>
      <sz val="9.5"/>
      <color theme="1"/>
      <name val="Calibri"/>
      <family val="2"/>
      <scheme val="minor"/>
    </font>
    <font>
      <sz val="11"/>
      <color rgb="FF0070C0"/>
      <name val="Calibri"/>
      <family val="2"/>
      <scheme val="minor"/>
    </font>
    <font>
      <u/>
      <sz val="11"/>
      <color theme="10"/>
      <name val="Calibri"/>
      <family val="2"/>
      <scheme val="minor"/>
    </font>
    <font>
      <sz val="11"/>
      <color theme="10"/>
      <name val="Calibri"/>
      <family val="2"/>
      <scheme val="minor"/>
    </font>
    <font>
      <sz val="11"/>
      <color rgb="FFFF0000"/>
      <name val="Calibri"/>
      <family val="2"/>
    </font>
    <font>
      <sz val="7.7"/>
      <color rgb="FFFF0000"/>
      <name val="Calibri"/>
      <family val="2"/>
    </font>
    <font>
      <sz val="10"/>
      <name val="Arial"/>
    </font>
  </fonts>
  <fills count="67">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theme="3"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2"/>
        <bgColor indexed="64"/>
      </patternFill>
    </fill>
    <fill>
      <patternFill patternType="solid">
        <fgColor rgb="FF00B0F0"/>
        <bgColor indexed="64"/>
      </patternFill>
    </fill>
    <fill>
      <patternFill patternType="solid">
        <fgColor rgb="FFFFC000"/>
        <bgColor indexed="64"/>
      </patternFill>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6" tint="0.39997558519241921"/>
        <bgColor indexed="64"/>
      </patternFill>
    </fill>
    <fill>
      <patternFill patternType="solid">
        <fgColor theme="5" tint="0.39997558519241921"/>
        <bgColor theme="4" tint="0.79998168889431442"/>
      </patternFill>
    </fill>
    <fill>
      <patternFill patternType="solid">
        <fgColor theme="8" tint="0.59999389629810485"/>
        <bgColor indexed="64"/>
      </patternFill>
    </fill>
    <fill>
      <patternFill patternType="solid">
        <fgColor indexed="45"/>
      </patternFill>
    </fill>
    <fill>
      <patternFill patternType="solid">
        <fgColor theme="3"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00B050"/>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rgb="FFFFFF00"/>
        <bgColor theme="4" tint="0.79998168889431442"/>
      </patternFill>
    </fill>
    <fill>
      <patternFill patternType="solid">
        <fgColor theme="9" tint="0.39997558519241921"/>
        <bgColor theme="4" tint="0.79998168889431442"/>
      </patternFill>
    </fill>
    <fill>
      <patternFill patternType="solid">
        <fgColor theme="0"/>
        <bgColor indexed="64"/>
      </patternFill>
    </fill>
    <fill>
      <patternFill patternType="solid">
        <fgColor indexed="9"/>
      </patternFill>
    </fill>
    <fill>
      <patternFill patternType="solid">
        <fgColor rgb="FFFF0000"/>
        <bgColor indexed="64"/>
      </patternFill>
    </fill>
    <fill>
      <patternFill patternType="solid">
        <fgColor rgb="FF00CCFF"/>
        <bgColor indexed="64"/>
      </patternFill>
    </fill>
    <fill>
      <patternFill patternType="solid">
        <fgColor rgb="FF00FFCC"/>
        <bgColor indexed="64"/>
      </patternFill>
    </fill>
    <fill>
      <patternFill patternType="solid">
        <fgColor rgb="FFFF7C80"/>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rgb="FFFFFFE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medium">
        <color indexed="64"/>
      </bottom>
      <diagonal/>
    </border>
    <border>
      <left style="thin">
        <color auto="1"/>
      </left>
      <right style="thin">
        <color auto="1"/>
      </right>
      <top style="thin">
        <color auto="1"/>
      </top>
      <bottom style="thin">
        <color auto="1"/>
      </bottom>
      <diagonal/>
    </border>
    <border>
      <left style="medium">
        <color indexed="64"/>
      </left>
      <right style="medium">
        <color indexed="64"/>
      </right>
      <top/>
      <bottom style="medium">
        <color indexed="64"/>
      </bottom>
      <diagonal/>
    </border>
    <border>
      <left style="thin">
        <color rgb="FFD3D3D3"/>
      </left>
      <right style="thin">
        <color rgb="FFD3D3D3"/>
      </right>
      <top style="thin">
        <color rgb="FFD3D3D3"/>
      </top>
      <bottom style="thin">
        <color rgb="FFD3D3D3"/>
      </bottom>
      <diagonal/>
    </border>
  </borders>
  <cellStyleXfs count="198">
    <xf numFmtId="0" fontId="0" fillId="0" borderId="0"/>
    <xf numFmtId="0" fontId="20" fillId="0" borderId="0"/>
    <xf numFmtId="0" fontId="26" fillId="0" borderId="0" applyNumberFormat="0" applyFill="0" applyBorder="0" applyAlignment="0" applyProtection="0"/>
    <xf numFmtId="0" fontId="27" fillId="0" borderId="33" applyNumberFormat="0" applyFill="0" applyAlignment="0" applyProtection="0"/>
    <xf numFmtId="0" fontId="28" fillId="0" borderId="34" applyNumberFormat="0" applyFill="0" applyAlignment="0" applyProtection="0"/>
    <xf numFmtId="0" fontId="29" fillId="0" borderId="35" applyNumberFormat="0" applyFill="0" applyAlignment="0" applyProtection="0"/>
    <xf numFmtId="0" fontId="29" fillId="0" borderId="0" applyNumberFormat="0" applyFill="0" applyBorder="0" applyAlignment="0" applyProtection="0"/>
    <xf numFmtId="0" fontId="30" fillId="12" borderId="0" applyNumberFormat="0" applyBorder="0" applyAlignment="0" applyProtection="0"/>
    <xf numFmtId="0" fontId="31" fillId="13" borderId="0" applyNumberFormat="0" applyBorder="0" applyAlignment="0" applyProtection="0"/>
    <xf numFmtId="0" fontId="32" fillId="14" borderId="0" applyNumberFormat="0" applyBorder="0" applyAlignment="0" applyProtection="0"/>
    <xf numFmtId="0" fontId="33" fillId="15" borderId="36" applyNumberFormat="0" applyAlignment="0" applyProtection="0"/>
    <xf numFmtId="0" fontId="34" fillId="16" borderId="37" applyNumberFormat="0" applyAlignment="0" applyProtection="0"/>
    <xf numFmtId="0" fontId="35" fillId="16" borderId="36" applyNumberFormat="0" applyAlignment="0" applyProtection="0"/>
    <xf numFmtId="0" fontId="36" fillId="0" borderId="38" applyNumberFormat="0" applyFill="0" applyAlignment="0" applyProtection="0"/>
    <xf numFmtId="0" fontId="37" fillId="17" borderId="39"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0" borderId="41" applyNumberFormat="0" applyFill="0" applyAlignment="0" applyProtection="0"/>
    <xf numFmtId="0" fontId="41"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41" fillId="26" borderId="0" applyNumberFormat="0" applyBorder="0" applyAlignment="0" applyProtection="0"/>
    <xf numFmtId="0" fontId="41"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41" fillId="30" borderId="0" applyNumberFormat="0" applyBorder="0" applyAlignment="0" applyProtection="0"/>
    <xf numFmtId="0" fontId="41"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0" fontId="41" fillId="42" borderId="0" applyNumberFormat="0" applyBorder="0" applyAlignment="0" applyProtection="0"/>
    <xf numFmtId="0" fontId="6" fillId="0" borderId="0"/>
    <xf numFmtId="44" fontId="6" fillId="0" borderId="0" applyFont="0" applyFill="0" applyBorder="0" applyAlignment="0" applyProtection="0"/>
    <xf numFmtId="0" fontId="7" fillId="0" borderId="0"/>
    <xf numFmtId="165" fontId="6" fillId="0" borderId="0"/>
    <xf numFmtId="43" fontId="6" fillId="0" borderId="0" applyFont="0" applyFill="0" applyBorder="0" applyAlignment="0" applyProtection="0"/>
    <xf numFmtId="9" fontId="6" fillId="0" borderId="0" applyFont="0" applyFill="0" applyBorder="0" applyAlignment="0" applyProtection="0"/>
    <xf numFmtId="165" fontId="6" fillId="0" borderId="0"/>
    <xf numFmtId="165" fontId="7" fillId="0" borderId="0"/>
    <xf numFmtId="165"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5" fontId="6" fillId="0" borderId="0"/>
    <xf numFmtId="0" fontId="6" fillId="0" borderId="0"/>
    <xf numFmtId="0" fontId="7" fillId="0" borderId="0"/>
    <xf numFmtId="0" fontId="7" fillId="0" borderId="0"/>
    <xf numFmtId="0" fontId="31" fillId="13" borderId="0" applyNumberFormat="0" applyBorder="0" applyAlignment="0" applyProtection="0"/>
    <xf numFmtId="0" fontId="44" fillId="48" borderId="0" applyNumberFormat="0" applyBorder="0" applyAlignment="0" applyProtection="0"/>
    <xf numFmtId="44" fontId="43" fillId="0" borderId="0" applyFont="0" applyFill="0" applyBorder="0" applyAlignment="0" applyProtection="0"/>
    <xf numFmtId="0" fontId="7" fillId="0" borderId="0"/>
    <xf numFmtId="0" fontId="7" fillId="0" borderId="0"/>
    <xf numFmtId="0" fontId="6" fillId="0" borderId="0"/>
    <xf numFmtId="0" fontId="6" fillId="0" borderId="0"/>
    <xf numFmtId="0" fontId="6"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18" borderId="40" applyNumberFormat="0" applyFont="0" applyAlignment="0" applyProtection="0"/>
    <xf numFmtId="0" fontId="6" fillId="18" borderId="40" applyNumberFormat="0" applyFont="0" applyAlignment="0" applyProtection="0"/>
    <xf numFmtId="0" fontId="7" fillId="0" borderId="0"/>
    <xf numFmtId="44" fontId="7" fillId="0" borderId="0" applyFont="0" applyFill="0" applyBorder="0" applyAlignment="0" applyProtection="0"/>
    <xf numFmtId="0" fontId="6" fillId="0" borderId="0"/>
    <xf numFmtId="0" fontId="6" fillId="0" borderId="0"/>
    <xf numFmtId="0" fontId="7" fillId="0" borderId="0" applyNumberFormat="0" applyFill="0" applyBorder="0" applyAlignment="0" applyProtection="0"/>
    <xf numFmtId="0" fontId="7" fillId="0" borderId="0" applyNumberForma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45" fillId="0" borderId="0" applyNumberFormat="0" applyFill="0" applyBorder="0" applyAlignment="0" applyProtection="0">
      <alignment vertical="top"/>
      <protection locked="0"/>
    </xf>
    <xf numFmtId="0" fontId="6" fillId="0" borderId="0"/>
    <xf numFmtId="0" fontId="6" fillId="0" borderId="0"/>
    <xf numFmtId="0" fontId="6" fillId="0" borderId="0"/>
    <xf numFmtId="165"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5" fontId="5" fillId="0" borderId="0"/>
    <xf numFmtId="0" fontId="5" fillId="20"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5" fillId="36" borderId="0" applyNumberFormat="0" applyBorder="0" applyAlignment="0" applyProtection="0"/>
    <xf numFmtId="0" fontId="5" fillId="37" borderId="0" applyNumberFormat="0" applyBorder="0" applyAlignment="0" applyProtection="0"/>
    <xf numFmtId="0" fontId="5" fillId="40" borderId="0" applyNumberFormat="0" applyBorder="0" applyAlignment="0" applyProtection="0"/>
    <xf numFmtId="0" fontId="5" fillId="41" borderId="0" applyNumberFormat="0" applyBorder="0" applyAlignment="0" applyProtection="0"/>
    <xf numFmtId="165"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8" borderId="40" applyNumberFormat="0" applyFont="0" applyAlignment="0" applyProtection="0"/>
    <xf numFmtId="0" fontId="5" fillId="18" borderId="40" applyNumberFormat="0" applyFont="0" applyAlignment="0" applyProtection="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36" borderId="0" applyNumberFormat="0" applyBorder="0" applyAlignment="0" applyProtection="0"/>
    <xf numFmtId="0" fontId="3" fillId="37" borderId="0" applyNumberFormat="0" applyBorder="0" applyAlignment="0" applyProtection="0"/>
    <xf numFmtId="0" fontId="3" fillId="40" borderId="0" applyNumberFormat="0" applyBorder="0" applyAlignment="0" applyProtection="0"/>
    <xf numFmtId="0" fontId="3" fillId="41" borderId="0" applyNumberFormat="0" applyBorder="0" applyAlignment="0" applyProtection="0"/>
    <xf numFmtId="0" fontId="3" fillId="0" borderId="0"/>
    <xf numFmtId="44" fontId="3" fillId="0" borderId="0" applyFont="0" applyFill="0" applyBorder="0" applyAlignment="0" applyProtection="0"/>
    <xf numFmtId="165" fontId="3" fillId="0" borderId="0"/>
    <xf numFmtId="43" fontId="3" fillId="0" borderId="0" applyFont="0" applyFill="0" applyBorder="0" applyAlignment="0" applyProtection="0"/>
    <xf numFmtId="9" fontId="3" fillId="0" borderId="0" applyFont="0" applyFill="0" applyBorder="0" applyAlignment="0" applyProtection="0"/>
    <xf numFmtId="165" fontId="3" fillId="0" borderId="0"/>
    <xf numFmtId="165"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165"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8" borderId="40" applyNumberFormat="0" applyFont="0" applyAlignment="0" applyProtection="0"/>
    <xf numFmtId="0" fontId="3" fillId="18" borderId="40" applyNumberFormat="0" applyFont="0" applyAlignment="0" applyProtection="0"/>
    <xf numFmtId="0" fontId="3" fillId="0" borderId="0"/>
    <xf numFmtId="0" fontId="3" fillId="0" borderId="0"/>
    <xf numFmtId="0" fontId="3" fillId="0" borderId="0"/>
    <xf numFmtId="0" fontId="3" fillId="0" borderId="0"/>
    <xf numFmtId="0" fontId="3" fillId="0" borderId="0"/>
    <xf numFmtId="165"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165" fontId="3" fillId="0" borderId="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36" borderId="0" applyNumberFormat="0" applyBorder="0" applyAlignment="0" applyProtection="0"/>
    <xf numFmtId="0" fontId="3" fillId="37" borderId="0" applyNumberFormat="0" applyBorder="0" applyAlignment="0" applyProtection="0"/>
    <xf numFmtId="0" fontId="3" fillId="40" borderId="0" applyNumberFormat="0" applyBorder="0" applyAlignment="0" applyProtection="0"/>
    <xf numFmtId="0" fontId="3" fillId="41" borderId="0" applyNumberFormat="0" applyBorder="0" applyAlignment="0" applyProtection="0"/>
    <xf numFmtId="165"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165"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8" borderId="40" applyNumberFormat="0" applyFont="0" applyAlignment="0" applyProtection="0"/>
    <xf numFmtId="0" fontId="3" fillId="18" borderId="4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69" fillId="0" borderId="0" applyNumberFormat="0" applyFill="0" applyBorder="0" applyAlignment="0" applyProtection="0"/>
    <xf numFmtId="49" fontId="73" fillId="66" borderId="51" applyAlignment="0" applyProtection="0"/>
  </cellStyleXfs>
  <cellXfs count="680">
    <xf numFmtId="0" fontId="0" fillId="0" borderId="0" xfId="0"/>
    <xf numFmtId="0" fontId="10" fillId="0" borderId="0" xfId="0" applyFont="1"/>
    <xf numFmtId="0" fontId="9" fillId="0" borderId="0" xfId="0" applyFont="1"/>
    <xf numFmtId="0" fontId="9" fillId="0" borderId="2" xfId="0" applyFont="1" applyBorder="1"/>
    <xf numFmtId="0" fontId="0" fillId="0" borderId="2" xfId="0" applyBorder="1"/>
    <xf numFmtId="0" fontId="0" fillId="0" borderId="0" xfId="0" quotePrefix="1"/>
    <xf numFmtId="0" fontId="10" fillId="0" borderId="2" xfId="0" applyFont="1" applyBorder="1"/>
    <xf numFmtId="0" fontId="0" fillId="0" borderId="0" xfId="0" applyAlignment="1">
      <alignment horizontal="left"/>
    </xf>
    <xf numFmtId="0" fontId="11" fillId="0" borderId="0" xfId="0" applyFont="1"/>
    <xf numFmtId="0" fontId="0" fillId="0" borderId="0" xfId="0" applyAlignment="1">
      <alignment wrapText="1"/>
    </xf>
    <xf numFmtId="0" fontId="12" fillId="0" borderId="0" xfId="0" applyFont="1" applyAlignment="1">
      <alignment horizontal="center" wrapText="1"/>
    </xf>
    <xf numFmtId="0" fontId="12" fillId="0" borderId="0" xfId="0" applyFont="1" applyAlignment="1">
      <alignment horizontal="center"/>
    </xf>
    <xf numFmtId="0" fontId="12" fillId="0" borderId="0" xfId="0" applyFont="1" applyAlignment="1">
      <alignment horizontal="left" wrapText="1"/>
    </xf>
    <xf numFmtId="0" fontId="12" fillId="0" borderId="0" xfId="0" applyFont="1"/>
    <xf numFmtId="0" fontId="12" fillId="0" borderId="0" xfId="0" applyFont="1" applyAlignment="1">
      <alignment horizontal="left"/>
    </xf>
    <xf numFmtId="0" fontId="12" fillId="0" borderId="1" xfId="0" applyFont="1" applyBorder="1" applyAlignment="1">
      <alignment horizontal="left" vertical="top" wrapText="1"/>
    </xf>
    <xf numFmtId="0" fontId="12" fillId="0" borderId="0" xfId="0" applyFont="1" applyAlignment="1">
      <alignment horizontal="left" vertical="top" wrapText="1"/>
    </xf>
    <xf numFmtId="0" fontId="12" fillId="0" borderId="1" xfId="0" applyFont="1" applyBorder="1" applyAlignment="1">
      <alignment horizontal="left" wrapText="1"/>
    </xf>
    <xf numFmtId="0" fontId="12" fillId="0" borderId="0" xfId="0" applyFont="1" applyAlignment="1">
      <alignment horizontal="left" vertical="top"/>
    </xf>
    <xf numFmtId="0" fontId="12" fillId="0" borderId="0" xfId="0" applyFont="1" applyAlignment="1">
      <alignment horizontal="right" vertical="top"/>
    </xf>
    <xf numFmtId="0" fontId="0" fillId="0" borderId="0" xfId="0" applyAlignment="1">
      <alignment horizontal="center"/>
    </xf>
    <xf numFmtId="0" fontId="12" fillId="0" borderId="0" xfId="0" quotePrefix="1" applyFont="1" applyAlignment="1">
      <alignment horizontal="left" vertical="top" wrapText="1"/>
    </xf>
    <xf numFmtId="0" fontId="9" fillId="0" borderId="0" xfId="0" applyFont="1" applyAlignment="1">
      <alignment horizontal="center"/>
    </xf>
    <xf numFmtId="0" fontId="9" fillId="0" borderId="0" xfId="0" applyFont="1" applyAlignment="1">
      <alignment horizontal="left" wrapText="1"/>
    </xf>
    <xf numFmtId="0" fontId="12" fillId="0" borderId="1" xfId="0" applyFont="1" applyBorder="1" applyAlignment="1">
      <alignment horizontal="left" vertical="top"/>
    </xf>
    <xf numFmtId="0" fontId="7" fillId="0" borderId="0" xfId="0" applyFont="1" applyAlignment="1">
      <alignment wrapText="1"/>
    </xf>
    <xf numFmtId="0" fontId="12" fillId="0" borderId="1" xfId="0" applyFont="1" applyBorder="1"/>
    <xf numFmtId="0" fontId="7" fillId="0" borderId="0" xfId="0" applyFont="1" applyAlignment="1">
      <alignment horizontal="center"/>
    </xf>
    <xf numFmtId="0" fontId="0" fillId="4" borderId="0" xfId="0" applyFill="1"/>
    <xf numFmtId="0" fontId="0" fillId="4" borderId="9" xfId="0" applyFill="1" applyBorder="1"/>
    <xf numFmtId="0" fontId="9" fillId="0" borderId="0" xfId="0" applyFont="1" applyAlignment="1">
      <alignment wrapText="1"/>
    </xf>
    <xf numFmtId="0" fontId="11" fillId="0" borderId="0" xfId="0" applyFont="1" applyAlignment="1">
      <alignment horizontal="left"/>
    </xf>
    <xf numFmtId="0" fontId="13" fillId="0" borderId="0" xfId="0" applyFont="1" applyAlignment="1">
      <alignment horizontal="left" vertical="top"/>
    </xf>
    <xf numFmtId="0" fontId="12" fillId="0" borderId="1" xfId="0" applyFont="1" applyBorder="1" applyAlignment="1">
      <alignment horizontal="center"/>
    </xf>
    <xf numFmtId="0" fontId="12" fillId="0" borderId="1" xfId="0" applyFont="1" applyBorder="1" applyAlignment="1">
      <alignment horizontal="left"/>
    </xf>
    <xf numFmtId="0" fontId="11" fillId="0" borderId="0" xfId="0" applyFont="1" applyAlignment="1">
      <alignment wrapText="1"/>
    </xf>
    <xf numFmtId="0" fontId="11" fillId="4" borderId="0" xfId="0" applyFont="1" applyFill="1" applyAlignment="1">
      <alignment wrapText="1"/>
    </xf>
    <xf numFmtId="0" fontId="11" fillId="0" borderId="12" xfId="0" applyFont="1" applyBorder="1" applyAlignment="1">
      <alignment wrapText="1"/>
    </xf>
    <xf numFmtId="0" fontId="11" fillId="4" borderId="9" xfId="0" applyFont="1" applyFill="1" applyBorder="1" applyAlignment="1">
      <alignment wrapText="1"/>
    </xf>
    <xf numFmtId="0" fontId="18" fillId="0" borderId="0" xfId="0" applyFont="1" applyAlignment="1">
      <alignment vertical="top" wrapText="1"/>
    </xf>
    <xf numFmtId="0" fontId="18" fillId="0" borderId="0" xfId="0" applyFont="1"/>
    <xf numFmtId="0" fontId="18" fillId="0" borderId="0" xfId="0" applyFont="1" applyAlignment="1">
      <alignment horizontal="right"/>
    </xf>
    <xf numFmtId="0" fontId="18" fillId="0" borderId="1" xfId="0" applyFont="1" applyBorder="1"/>
    <xf numFmtId="0" fontId="18" fillId="0" borderId="1" xfId="0" applyFont="1" applyBorder="1" applyAlignment="1">
      <alignment horizontal="right"/>
    </xf>
    <xf numFmtId="0" fontId="18" fillId="0" borderId="13" xfId="0" applyFont="1" applyBorder="1" applyAlignment="1">
      <alignment vertical="top" wrapText="1"/>
    </xf>
    <xf numFmtId="0" fontId="18" fillId="0" borderId="14" xfId="0" applyFont="1" applyBorder="1"/>
    <xf numFmtId="0" fontId="19" fillId="0" borderId="14" xfId="0" applyFont="1" applyBorder="1"/>
    <xf numFmtId="0" fontId="19" fillId="0" borderId="15" xfId="0" applyFont="1" applyBorder="1"/>
    <xf numFmtId="0" fontId="18" fillId="0" borderId="8" xfId="0" applyFont="1" applyBorder="1" applyAlignment="1">
      <alignment vertical="top" wrapText="1"/>
    </xf>
    <xf numFmtId="0" fontId="18" fillId="0" borderId="16" xfId="0" applyFont="1" applyBorder="1" applyAlignment="1">
      <alignment horizontal="right"/>
    </xf>
    <xf numFmtId="0" fontId="18" fillId="0" borderId="10" xfId="0" applyFont="1" applyBorder="1" applyAlignment="1">
      <alignment vertical="top" wrapText="1"/>
    </xf>
    <xf numFmtId="0" fontId="18" fillId="0" borderId="4" xfId="0" applyFont="1" applyBorder="1"/>
    <xf numFmtId="0" fontId="18" fillId="0" borderId="7" xfId="0" applyFont="1" applyBorder="1" applyAlignment="1">
      <alignment horizontal="right"/>
    </xf>
    <xf numFmtId="0" fontId="18" fillId="0" borderId="17" xfId="0" applyFont="1" applyBorder="1" applyAlignment="1">
      <alignment vertical="top" wrapText="1"/>
    </xf>
    <xf numFmtId="0" fontId="18" fillId="0" borderId="11" xfId="0" applyFont="1" applyBorder="1"/>
    <xf numFmtId="0" fontId="18" fillId="0" borderId="18" xfId="0" applyFont="1" applyBorder="1" applyAlignment="1">
      <alignment horizontal="right"/>
    </xf>
    <xf numFmtId="0" fontId="0" fillId="0" borderId="19" xfId="0" applyBorder="1"/>
    <xf numFmtId="0" fontId="9" fillId="0" borderId="0" xfId="0" applyFont="1" applyAlignment="1">
      <alignment vertical="top" wrapText="1"/>
    </xf>
    <xf numFmtId="0" fontId="20" fillId="0" borderId="0" xfId="1"/>
    <xf numFmtId="0" fontId="21" fillId="0" borderId="0" xfId="1" applyFont="1"/>
    <xf numFmtId="0" fontId="20" fillId="0" borderId="1" xfId="1" applyBorder="1"/>
    <xf numFmtId="0" fontId="22" fillId="8" borderId="1" xfId="1" applyFont="1" applyFill="1" applyBorder="1" applyAlignment="1">
      <alignment wrapText="1"/>
    </xf>
    <xf numFmtId="0" fontId="23" fillId="0" borderId="1" xfId="1" applyFont="1" applyBorder="1" applyAlignment="1">
      <alignment horizontal="center"/>
    </xf>
    <xf numFmtId="0" fontId="22" fillId="8" borderId="1" xfId="1" applyFont="1" applyFill="1" applyBorder="1"/>
    <xf numFmtId="0" fontId="24" fillId="0" borderId="0" xfId="1" applyFont="1" applyAlignment="1">
      <alignment wrapText="1"/>
    </xf>
    <xf numFmtId="0" fontId="9" fillId="0" borderId="13" xfId="0" applyFont="1" applyBorder="1"/>
    <xf numFmtId="0" fontId="9" fillId="0" borderId="8" xfId="0" applyFont="1" applyBorder="1"/>
    <xf numFmtId="0" fontId="9" fillId="0" borderId="10" xfId="0" applyFont="1" applyBorder="1"/>
    <xf numFmtId="0" fontId="9" fillId="7" borderId="29" xfId="0" applyFont="1" applyFill="1" applyBorder="1" applyAlignment="1">
      <alignment horizontal="center" vertical="center" wrapText="1"/>
    </xf>
    <xf numFmtId="0" fontId="9" fillId="7" borderId="30" xfId="0" applyFont="1" applyFill="1" applyBorder="1" applyAlignment="1">
      <alignment horizontal="center" vertical="center" wrapText="1"/>
    </xf>
    <xf numFmtId="0" fontId="9" fillId="7" borderId="3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7" fillId="0" borderId="13" xfId="0" applyFont="1" applyBorder="1" applyProtection="1">
      <protection locked="0"/>
    </xf>
    <xf numFmtId="0" fontId="0" fillId="0" borderId="14" xfId="0" applyBorder="1" applyProtection="1">
      <protection locked="0"/>
    </xf>
    <xf numFmtId="0" fontId="7" fillId="0" borderId="8" xfId="0" applyFont="1" applyBorder="1" applyProtection="1">
      <protection locked="0"/>
    </xf>
    <xf numFmtId="0" fontId="0" fillId="0" borderId="1" xfId="0" applyBorder="1" applyProtection="1">
      <protection locked="0"/>
    </xf>
    <xf numFmtId="0" fontId="0" fillId="0" borderId="8" xfId="0" applyBorder="1" applyProtection="1">
      <protection locked="0"/>
    </xf>
    <xf numFmtId="0" fontId="0" fillId="0" borderId="10" xfId="0" applyBorder="1" applyProtection="1">
      <protection locked="0"/>
    </xf>
    <xf numFmtId="0" fontId="0" fillId="0" borderId="4" xfId="0" applyBorder="1" applyProtection="1">
      <protection locked="0"/>
    </xf>
    <xf numFmtId="0" fontId="0" fillId="0" borderId="15" xfId="0" applyBorder="1" applyProtection="1">
      <protection locked="0"/>
    </xf>
    <xf numFmtId="0" fontId="0" fillId="0" borderId="16" xfId="0" applyBorder="1" applyProtection="1">
      <protection locked="0"/>
    </xf>
    <xf numFmtId="0" fontId="0" fillId="0" borderId="7" xfId="0" applyBorder="1" applyProtection="1">
      <protection locked="0"/>
    </xf>
    <xf numFmtId="0" fontId="7" fillId="0" borderId="1" xfId="0" applyFont="1" applyBorder="1"/>
    <xf numFmtId="0" fontId="11" fillId="0" borderId="0" xfId="0" applyFont="1" applyAlignment="1">
      <alignment vertical="top"/>
    </xf>
    <xf numFmtId="0" fontId="0" fillId="0" borderId="0" xfId="0" applyAlignment="1">
      <alignment vertical="top"/>
    </xf>
    <xf numFmtId="0" fontId="12" fillId="0" borderId="0" xfId="0" applyFont="1" applyAlignment="1">
      <alignment vertical="top"/>
    </xf>
    <xf numFmtId="0" fontId="13" fillId="2" borderId="4" xfId="0" applyFont="1" applyFill="1" applyBorder="1" applyAlignment="1">
      <alignment horizontal="center" vertical="center" wrapText="1"/>
    </xf>
    <xf numFmtId="1" fontId="13" fillId="2" borderId="4" xfId="0" applyNumberFormat="1" applyFont="1" applyFill="1" applyBorder="1" applyAlignment="1">
      <alignment horizontal="center" vertical="center" wrapText="1"/>
    </xf>
    <xf numFmtId="0" fontId="13" fillId="3" borderId="4"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13" fillId="2" borderId="5" xfId="0" applyFont="1" applyFill="1" applyBorder="1"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horizontal="center" vertical="center"/>
    </xf>
    <xf numFmtId="0" fontId="12" fillId="0" borderId="1" xfId="0" applyFont="1" applyBorder="1" applyAlignment="1">
      <alignment horizontal="left" vertical="center" wrapText="1"/>
    </xf>
    <xf numFmtId="0" fontId="12" fillId="0" borderId="1" xfId="0" applyFont="1" applyBorder="1" applyAlignment="1">
      <alignment horizontal="left" vertical="center"/>
    </xf>
    <xf numFmtId="0" fontId="25" fillId="0" borderId="1" xfId="0" applyFont="1" applyBorder="1" applyAlignment="1">
      <alignment wrapText="1"/>
    </xf>
    <xf numFmtId="0" fontId="25" fillId="0" borderId="1" xfId="0" applyFont="1" applyBorder="1" applyAlignment="1">
      <alignment horizontal="center" wrapText="1"/>
    </xf>
    <xf numFmtId="0" fontId="25" fillId="0" borderId="1" xfId="0" applyFont="1" applyBorder="1" applyAlignment="1">
      <alignment horizontal="left" wrapText="1"/>
    </xf>
    <xf numFmtId="0" fontId="13" fillId="2" borderId="1" xfId="0"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1" xfId="0" applyFont="1" applyBorder="1" applyAlignment="1">
      <alignment horizontal="left" vertical="center"/>
    </xf>
    <xf numFmtId="0" fontId="13" fillId="0" borderId="6" xfId="0" applyFont="1" applyBorder="1" applyAlignment="1">
      <alignment vertical="center"/>
    </xf>
    <xf numFmtId="0" fontId="13" fillId="0" borderId="6" xfId="0" applyFont="1" applyBorder="1" applyAlignment="1">
      <alignment horizontal="left" vertical="center"/>
    </xf>
    <xf numFmtId="0" fontId="13" fillId="0" borderId="1" xfId="0" applyFont="1" applyBorder="1" applyAlignment="1">
      <alignment vertical="center"/>
    </xf>
    <xf numFmtId="0" fontId="42" fillId="43" borderId="1" xfId="42" applyFont="1" applyFill="1" applyBorder="1" applyAlignment="1">
      <alignment horizontal="center" vertical="center" wrapText="1"/>
    </xf>
    <xf numFmtId="0" fontId="13" fillId="43" borderId="1" xfId="42" applyFont="1" applyFill="1" applyBorder="1" applyAlignment="1">
      <alignment horizontal="center" vertical="center"/>
    </xf>
    <xf numFmtId="0" fontId="42" fillId="46" borderId="1" xfId="42" applyFont="1" applyFill="1" applyBorder="1" applyAlignment="1">
      <alignment horizontal="center" vertical="center" wrapText="1"/>
    </xf>
    <xf numFmtId="0" fontId="13" fillId="0" borderId="1" xfId="0" applyFont="1" applyBorder="1" applyAlignment="1">
      <alignment horizontal="center" vertical="center" wrapText="1"/>
    </xf>
    <xf numFmtId="0" fontId="13" fillId="47" borderId="28" xfId="0" applyFont="1" applyFill="1" applyBorder="1" applyAlignment="1">
      <alignment vertical="center"/>
    </xf>
    <xf numFmtId="0" fontId="13" fillId="9" borderId="1" xfId="0" applyFont="1" applyFill="1" applyBorder="1" applyAlignment="1">
      <alignment horizontal="left" vertical="center"/>
    </xf>
    <xf numFmtId="0" fontId="25" fillId="0" borderId="11" xfId="0" applyFont="1" applyBorder="1" applyAlignment="1">
      <alignment wrapText="1"/>
    </xf>
    <xf numFmtId="0" fontId="12" fillId="0" borderId="6" xfId="0" applyFont="1" applyBorder="1" applyAlignment="1">
      <alignment horizontal="left" vertical="center" wrapText="1"/>
    </xf>
    <xf numFmtId="0" fontId="13" fillId="49" borderId="3" xfId="0" applyFont="1" applyFill="1" applyBorder="1" applyAlignment="1">
      <alignment vertical="center"/>
    </xf>
    <xf numFmtId="0" fontId="13" fillId="49" borderId="28" xfId="0" applyFont="1" applyFill="1" applyBorder="1" applyAlignment="1">
      <alignment horizontal="center" vertical="center"/>
    </xf>
    <xf numFmtId="0" fontId="13" fillId="49" borderId="6" xfId="0" applyFont="1" applyFill="1" applyBorder="1" applyAlignment="1">
      <alignment horizontal="center" vertical="center"/>
    </xf>
    <xf numFmtId="0" fontId="12" fillId="11" borderId="1" xfId="0" applyFont="1" applyFill="1" applyBorder="1" applyAlignment="1">
      <alignment horizontal="left" vertical="center"/>
    </xf>
    <xf numFmtId="1" fontId="13" fillId="2" borderId="4" xfId="61" applyNumberFormat="1" applyFont="1" applyFill="1" applyBorder="1" applyAlignment="1">
      <alignment horizontal="center" vertical="center" wrapText="1"/>
    </xf>
    <xf numFmtId="0" fontId="13" fillId="0" borderId="0" xfId="0" applyFont="1" applyAlignment="1">
      <alignment vertical="center"/>
    </xf>
    <xf numFmtId="0" fontId="42" fillId="53" borderId="1" xfId="107" applyNumberFormat="1" applyFont="1" applyFill="1" applyBorder="1" applyAlignment="1">
      <alignment horizontal="center" vertical="center" wrapText="1"/>
    </xf>
    <xf numFmtId="0" fontId="42" fillId="7" borderId="1" xfId="107" applyNumberFormat="1" applyFont="1" applyFill="1" applyBorder="1" applyAlignment="1">
      <alignment horizontal="center" vertical="center" wrapText="1"/>
    </xf>
    <xf numFmtId="1" fontId="13" fillId="2" borderId="1" xfId="61" applyNumberFormat="1" applyFont="1" applyFill="1" applyBorder="1" applyAlignment="1">
      <alignment horizontal="center" vertical="center" wrapText="1"/>
    </xf>
    <xf numFmtId="0" fontId="42" fillId="0" borderId="0" xfId="107" applyNumberFormat="1" applyFont="1" applyAlignment="1">
      <alignment horizontal="center" vertical="center" wrapText="1"/>
    </xf>
    <xf numFmtId="0" fontId="42" fillId="45" borderId="1" xfId="107" applyNumberFormat="1" applyFont="1" applyFill="1" applyBorder="1" applyAlignment="1">
      <alignment horizontal="center" vertical="center" wrapText="1"/>
    </xf>
    <xf numFmtId="0" fontId="13" fillId="0" borderId="0" xfId="0" applyFont="1" applyAlignment="1">
      <alignment horizontal="center"/>
    </xf>
    <xf numFmtId="0" fontId="12" fillId="6" borderId="1" xfId="0" applyFont="1" applyFill="1" applyBorder="1" applyAlignment="1">
      <alignment horizontal="center" vertical="center" wrapText="1"/>
    </xf>
    <xf numFmtId="0" fontId="15" fillId="0" borderId="0" xfId="0" applyFont="1" applyAlignment="1">
      <alignment horizontal="left" vertical="top" wrapText="1"/>
    </xf>
    <xf numFmtId="0" fontId="14" fillId="0" borderId="0" xfId="0" applyFont="1" applyAlignment="1">
      <alignment horizontal="left" vertical="top" wrapText="1"/>
    </xf>
    <xf numFmtId="0" fontId="13" fillId="54" borderId="6" xfId="0" applyFont="1" applyFill="1" applyBorder="1" applyAlignment="1">
      <alignment horizontal="left" vertical="center"/>
    </xf>
    <xf numFmtId="0" fontId="13" fillId="9" borderId="11" xfId="0" applyFont="1" applyFill="1" applyBorder="1" applyAlignment="1">
      <alignment horizontal="left" vertical="center"/>
    </xf>
    <xf numFmtId="0" fontId="12" fillId="0" borderId="11" xfId="0" applyFont="1" applyBorder="1" applyAlignment="1">
      <alignment vertical="center"/>
    </xf>
    <xf numFmtId="0" fontId="7" fillId="0" borderId="0" xfId="0" applyFont="1"/>
    <xf numFmtId="0" fontId="7" fillId="0" borderId="1" xfId="0" applyFont="1" applyBorder="1" applyAlignment="1">
      <alignment horizontal="center"/>
    </xf>
    <xf numFmtId="0" fontId="7" fillId="0" borderId="1" xfId="0" applyFont="1" applyBorder="1" applyAlignment="1">
      <alignment horizontal="left" vertical="center" wrapText="1"/>
    </xf>
    <xf numFmtId="0" fontId="7" fillId="0" borderId="1" xfId="0" applyFont="1" applyBorder="1" applyAlignment="1">
      <alignment vertical="center"/>
    </xf>
    <xf numFmtId="0" fontId="11" fillId="0" borderId="19" xfId="0" applyFont="1" applyBorder="1" applyAlignment="1">
      <alignment horizontal="center" vertical="center"/>
    </xf>
    <xf numFmtId="0" fontId="11" fillId="0" borderId="42" xfId="0" applyFont="1" applyBorder="1" applyAlignment="1">
      <alignment horizontal="center" vertical="center" wrapText="1"/>
    </xf>
    <xf numFmtId="0" fontId="47" fillId="0" borderId="0" xfId="0" applyFont="1" applyAlignment="1">
      <alignment horizontal="center" vertical="center" wrapText="1"/>
    </xf>
    <xf numFmtId="0" fontId="13" fillId="9" borderId="1" xfId="107" applyNumberFormat="1" applyFont="1" applyFill="1" applyBorder="1" applyAlignment="1">
      <alignment horizontal="center" vertical="center" wrapText="1"/>
    </xf>
    <xf numFmtId="0" fontId="13" fillId="9" borderId="1" xfId="0" applyFont="1" applyFill="1" applyBorder="1" applyAlignment="1">
      <alignment horizontal="left"/>
    </xf>
    <xf numFmtId="0" fontId="13" fillId="9" borderId="1" xfId="0" applyFont="1" applyFill="1" applyBorder="1"/>
    <xf numFmtId="0" fontId="12" fillId="0" borderId="0" xfId="0" applyFont="1" applyAlignment="1">
      <alignment wrapText="1"/>
    </xf>
    <xf numFmtId="0" fontId="13" fillId="0" borderId="0" xfId="0" applyFont="1" applyAlignment="1">
      <alignment horizontal="center" vertical="center" wrapText="1"/>
    </xf>
    <xf numFmtId="1" fontId="12" fillId="0" borderId="1" xfId="0" applyNumberFormat="1" applyFont="1" applyBorder="1" applyAlignment="1">
      <alignment horizontal="left" vertical="center" wrapText="1"/>
    </xf>
    <xf numFmtId="1" fontId="12" fillId="0" borderId="1" xfId="0" quotePrefix="1" applyNumberFormat="1" applyFont="1" applyBorder="1" applyAlignment="1">
      <alignment horizontal="left" vertical="center" wrapText="1"/>
    </xf>
    <xf numFmtId="0" fontId="12" fillId="0" borderId="0" xfId="0" applyFont="1" applyAlignment="1">
      <alignment horizontal="left" vertical="center" wrapText="1"/>
    </xf>
    <xf numFmtId="0" fontId="12" fillId="55" borderId="1" xfId="0" applyFont="1" applyFill="1" applyBorder="1" applyAlignment="1">
      <alignment horizontal="left" vertical="center" wrapText="1"/>
    </xf>
    <xf numFmtId="0" fontId="12" fillId="0" borderId="0" xfId="0" applyFont="1" applyAlignment="1">
      <alignment horizontal="left" vertical="center"/>
    </xf>
    <xf numFmtId="0" fontId="13" fillId="0" borderId="0" xfId="0" applyFont="1" applyAlignment="1">
      <alignment horizontal="left" vertical="center"/>
    </xf>
    <xf numFmtId="0" fontId="42" fillId="56" borderId="1" xfId="42" applyFont="1" applyFill="1" applyBorder="1" applyAlignment="1">
      <alignment horizontal="center" vertical="center" wrapText="1"/>
    </xf>
    <xf numFmtId="0" fontId="7" fillId="0" borderId="1" xfId="0" applyFont="1" applyBorder="1" applyAlignment="1">
      <alignment horizontal="left" vertical="center"/>
    </xf>
    <xf numFmtId="0" fontId="42" fillId="57" borderId="1" xfId="42" applyFont="1" applyFill="1" applyBorder="1" applyAlignment="1">
      <alignment horizontal="center" vertical="center" wrapText="1"/>
    </xf>
    <xf numFmtId="0" fontId="12" fillId="0" borderId="1" xfId="0" applyFont="1" applyBorder="1" applyAlignment="1">
      <alignment horizontal="center" vertical="center" wrapText="1"/>
    </xf>
    <xf numFmtId="0" fontId="12" fillId="0" borderId="1" xfId="0" applyFont="1" applyBorder="1" applyAlignment="1">
      <alignment horizontal="center" vertical="center"/>
    </xf>
    <xf numFmtId="0" fontId="7" fillId="0" borderId="1" xfId="0" applyFont="1" applyBorder="1" applyAlignment="1">
      <alignment horizontal="center" vertical="center"/>
    </xf>
    <xf numFmtId="0" fontId="47" fillId="9" borderId="1" xfId="0" applyFont="1" applyFill="1" applyBorder="1" applyAlignment="1">
      <alignment horizontal="center" vertical="center" wrapText="1"/>
    </xf>
    <xf numFmtId="1" fontId="47" fillId="2" borderId="1" xfId="61" applyNumberFormat="1" applyFont="1" applyFill="1" applyBorder="1" applyAlignment="1">
      <alignment horizontal="center" vertical="center" wrapText="1"/>
    </xf>
    <xf numFmtId="0" fontId="48" fillId="43" borderId="1" xfId="42" applyFont="1" applyFill="1" applyBorder="1" applyAlignment="1">
      <alignment horizontal="center" vertical="center" wrapText="1"/>
    </xf>
    <xf numFmtId="0" fontId="47" fillId="43" borderId="1" xfId="42" applyFont="1" applyFill="1" applyBorder="1" applyAlignment="1">
      <alignment horizontal="center" vertical="center"/>
    </xf>
    <xf numFmtId="0" fontId="48" fillId="11" borderId="1" xfId="42" applyFont="1" applyFill="1" applyBorder="1" applyAlignment="1">
      <alignment horizontal="center" vertical="center" wrapText="1"/>
    </xf>
    <xf numFmtId="0" fontId="48" fillId="46" borderId="1" xfId="42" applyFont="1" applyFill="1" applyBorder="1" applyAlignment="1">
      <alignment horizontal="center" vertical="center" wrapText="1"/>
    </xf>
    <xf numFmtId="0" fontId="48" fillId="44" borderId="1" xfId="42" applyFont="1" applyFill="1" applyBorder="1" applyAlignment="1">
      <alignment horizontal="center" vertical="center" wrapText="1"/>
    </xf>
    <xf numFmtId="0" fontId="48" fillId="7" borderId="1" xfId="54" applyNumberFormat="1" applyFont="1" applyFill="1" applyBorder="1" applyAlignment="1">
      <alignment horizontal="center" vertical="center" wrapText="1"/>
    </xf>
    <xf numFmtId="0" fontId="47" fillId="2" borderId="1" xfId="0" applyFont="1" applyFill="1" applyBorder="1" applyAlignment="1">
      <alignment horizontal="center" vertical="center" wrapText="1"/>
    </xf>
    <xf numFmtId="0" fontId="47" fillId="3" borderId="1" xfId="0" applyFont="1" applyFill="1" applyBorder="1" applyAlignment="1">
      <alignment horizontal="center" vertical="center" wrapText="1"/>
    </xf>
    <xf numFmtId="0" fontId="48" fillId="53" borderId="1" xfId="107" applyNumberFormat="1" applyFont="1" applyFill="1" applyBorder="1" applyAlignment="1">
      <alignment horizontal="center" vertical="center" wrapText="1"/>
    </xf>
    <xf numFmtId="0" fontId="48" fillId="53" borderId="1" xfId="180" applyNumberFormat="1" applyFont="1" applyFill="1" applyBorder="1" applyAlignment="1">
      <alignment horizontal="center" vertical="center" wrapText="1"/>
    </xf>
    <xf numFmtId="164" fontId="47" fillId="2" borderId="1" xfId="0" applyNumberFormat="1" applyFont="1" applyFill="1" applyBorder="1" applyAlignment="1">
      <alignment horizontal="center" vertical="center" wrapText="1"/>
    </xf>
    <xf numFmtId="0" fontId="49" fillId="0" borderId="0" xfId="0" applyFont="1"/>
    <xf numFmtId="0" fontId="7" fillId="0" borderId="0" xfId="0" applyFont="1" applyAlignment="1">
      <alignment horizontal="left" vertical="center" wrapText="1"/>
    </xf>
    <xf numFmtId="0" fontId="7" fillId="0" borderId="0" xfId="0" applyFont="1" applyAlignment="1">
      <alignment horizontal="left" vertical="center"/>
    </xf>
    <xf numFmtId="0" fontId="42" fillId="0" borderId="1" xfId="121" applyFont="1" applyBorder="1" applyAlignment="1">
      <alignment horizontal="left" vertical="center" wrapText="1"/>
    </xf>
    <xf numFmtId="0" fontId="42" fillId="0" borderId="3" xfId="121" applyFont="1" applyBorder="1" applyAlignment="1">
      <alignment horizontal="left" vertical="center" wrapText="1"/>
    </xf>
    <xf numFmtId="0" fontId="42" fillId="0" borderId="1" xfId="107" applyNumberFormat="1" applyFont="1" applyBorder="1" applyAlignment="1">
      <alignment horizontal="left" vertical="center" wrapText="1"/>
    </xf>
    <xf numFmtId="1" fontId="13" fillId="2" borderId="11" xfId="61" applyNumberFormat="1" applyFont="1" applyFill="1" applyBorder="1" applyAlignment="1">
      <alignment horizontal="center" vertical="center" wrapText="1"/>
    </xf>
    <xf numFmtId="0" fontId="13" fillId="9" borderId="12" xfId="0" applyFont="1" applyFill="1" applyBorder="1" applyAlignment="1">
      <alignment horizontal="left" vertical="center"/>
    </xf>
    <xf numFmtId="14" fontId="7" fillId="0" borderId="0" xfId="0" applyNumberFormat="1" applyFont="1" applyAlignment="1">
      <alignment horizontal="left" vertical="center"/>
    </xf>
    <xf numFmtId="0" fontId="0" fillId="0" borderId="0" xfId="0" applyAlignment="1">
      <alignment horizontal="left" vertical="center"/>
    </xf>
    <xf numFmtId="14" fontId="0" fillId="0" borderId="0" xfId="0" applyNumberFormat="1" applyAlignment="1">
      <alignment horizontal="left" vertical="center"/>
    </xf>
    <xf numFmtId="0" fontId="13" fillId="50" borderId="1" xfId="0" applyFont="1" applyFill="1" applyBorder="1" applyAlignment="1">
      <alignment horizontal="center" vertical="center" wrapText="1"/>
    </xf>
    <xf numFmtId="0" fontId="13" fillId="9" borderId="6" xfId="0" applyFont="1" applyFill="1" applyBorder="1" applyAlignment="1">
      <alignment horizontal="left" vertical="center" wrapText="1"/>
    </xf>
    <xf numFmtId="0" fontId="13" fillId="9" borderId="1" xfId="0" applyFont="1" applyFill="1" applyBorder="1" applyAlignment="1">
      <alignment horizontal="left" vertical="center" wrapText="1"/>
    </xf>
    <xf numFmtId="0" fontId="11" fillId="0" borderId="43" xfId="0" applyFont="1" applyBorder="1" applyAlignment="1">
      <alignment horizontal="left" vertical="center"/>
    </xf>
    <xf numFmtId="14" fontId="0" fillId="0" borderId="0" xfId="0" applyNumberFormat="1" applyAlignment="1">
      <alignment horizontal="left"/>
    </xf>
    <xf numFmtId="14" fontId="9" fillId="0" borderId="0" xfId="0" applyNumberFormat="1" applyFont="1" applyAlignment="1">
      <alignment horizontal="left"/>
    </xf>
    <xf numFmtId="0" fontId="9" fillId="0" borderId="0" xfId="0" applyFont="1" applyAlignment="1">
      <alignment horizontal="left"/>
    </xf>
    <xf numFmtId="0" fontId="47" fillId="0" borderId="0" xfId="0" applyFont="1" applyAlignment="1">
      <alignment horizontal="left" vertical="center" wrapText="1"/>
    </xf>
    <xf numFmtId="0" fontId="18" fillId="0" borderId="1" xfId="0" applyFont="1" applyBorder="1" applyAlignment="1">
      <alignment vertical="center" wrapText="1"/>
    </xf>
    <xf numFmtId="0" fontId="50"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51" fillId="0" borderId="1" xfId="0" applyFont="1" applyBorder="1" applyAlignment="1">
      <alignment horizontal="center" vertical="center"/>
    </xf>
    <xf numFmtId="0" fontId="13" fillId="52" borderId="28" xfId="0" applyFont="1" applyFill="1" applyBorder="1" applyAlignment="1">
      <alignment horizontal="left" vertical="center"/>
    </xf>
    <xf numFmtId="0" fontId="7" fillId="0" borderId="0" xfId="0" applyFont="1" applyAlignment="1">
      <alignment horizontal="center" vertical="center"/>
    </xf>
    <xf numFmtId="0" fontId="52" fillId="50" borderId="0" xfId="0" applyFont="1" applyFill="1" applyAlignment="1">
      <alignment horizontal="center" vertical="center"/>
    </xf>
    <xf numFmtId="0" fontId="52" fillId="0" borderId="1" xfId="0" applyFont="1" applyBorder="1" applyAlignment="1">
      <alignment horizontal="left" vertical="center"/>
    </xf>
    <xf numFmtId="0" fontId="42" fillId="45" borderId="1" xfId="42" applyFont="1" applyFill="1" applyBorder="1" applyAlignment="1">
      <alignment horizontal="center" vertical="center" wrapText="1"/>
    </xf>
    <xf numFmtId="0" fontId="12" fillId="58" borderId="1" xfId="0" applyFont="1" applyFill="1" applyBorder="1"/>
    <xf numFmtId="0" fontId="40" fillId="0" borderId="1" xfId="0" applyFont="1" applyBorder="1"/>
    <xf numFmtId="0" fontId="52" fillId="50" borderId="0" xfId="0" applyFont="1" applyFill="1" applyAlignment="1">
      <alignment horizontal="center" vertical="center" wrapText="1"/>
    </xf>
    <xf numFmtId="0" fontId="24" fillId="50" borderId="0" xfId="0" applyFont="1" applyFill="1" applyAlignment="1">
      <alignment horizontal="center" vertical="center" wrapText="1"/>
    </xf>
    <xf numFmtId="0" fontId="43" fillId="59" borderId="46" xfId="0" applyFont="1" applyFill="1" applyBorder="1" applyAlignment="1">
      <alignment horizontal="left" wrapText="1"/>
    </xf>
    <xf numFmtId="0" fontId="43" fillId="59" borderId="46" xfId="1" applyFont="1" applyFill="1" applyBorder="1" applyAlignment="1">
      <alignment horizontal="left" wrapText="1"/>
    </xf>
    <xf numFmtId="0" fontId="13" fillId="9" borderId="3" xfId="0" applyFont="1" applyFill="1" applyBorder="1" applyAlignment="1">
      <alignment horizontal="center"/>
    </xf>
    <xf numFmtId="0" fontId="12" fillId="11" borderId="3" xfId="0" applyFont="1" applyFill="1" applyBorder="1" applyAlignment="1">
      <alignment horizontal="center" vertical="center"/>
    </xf>
    <xf numFmtId="0" fontId="13" fillId="9" borderId="3" xfId="0" applyFont="1" applyFill="1" applyBorder="1" applyAlignment="1">
      <alignment horizontal="center" vertical="center"/>
    </xf>
    <xf numFmtId="0" fontId="25" fillId="0" borderId="11" xfId="0" applyFont="1" applyBorder="1" applyAlignment="1">
      <alignment horizontal="center" vertical="center" wrapText="1"/>
    </xf>
    <xf numFmtId="0" fontId="25" fillId="0" borderId="11" xfId="0" applyFont="1" applyBorder="1" applyAlignment="1">
      <alignment horizontal="center" wrapText="1"/>
    </xf>
    <xf numFmtId="0" fontId="12" fillId="0" borderId="1" xfId="0" applyFont="1" applyBorder="1" applyAlignment="1">
      <alignment wrapText="1"/>
    </xf>
    <xf numFmtId="0" fontId="53" fillId="0" borderId="0" xfId="0" applyFont="1"/>
    <xf numFmtId="0" fontId="53" fillId="0" borderId="1" xfId="0" applyFont="1" applyBorder="1" applyAlignment="1">
      <alignment horizontal="left" vertical="center"/>
    </xf>
    <xf numFmtId="0" fontId="53" fillId="0" borderId="1" xfId="0" applyFont="1" applyBorder="1"/>
    <xf numFmtId="0" fontId="52" fillId="0" borderId="0" xfId="0" applyFont="1"/>
    <xf numFmtId="0" fontId="52" fillId="0" borderId="1" xfId="0" applyFont="1" applyBorder="1"/>
    <xf numFmtId="0" fontId="43" fillId="59" borderId="46" xfId="0" applyFont="1" applyFill="1" applyBorder="1" applyAlignment="1">
      <alignment horizontal="center" wrapText="1"/>
    </xf>
    <xf numFmtId="0" fontId="43" fillId="59" borderId="46" xfId="1" applyFont="1" applyFill="1" applyBorder="1" applyAlignment="1">
      <alignment horizontal="center" wrapText="1"/>
    </xf>
    <xf numFmtId="0" fontId="54" fillId="50" borderId="0" xfId="0" applyFont="1" applyFill="1" applyAlignment="1">
      <alignment horizontal="center" vertical="center" wrapText="1"/>
    </xf>
    <xf numFmtId="0" fontId="53" fillId="0" borderId="1" xfId="0" applyFont="1" applyBorder="1" applyAlignment="1">
      <alignment horizontal="left" vertical="center" wrapText="1"/>
    </xf>
    <xf numFmtId="0" fontId="53" fillId="0" borderId="1" xfId="0" applyFont="1" applyBorder="1" applyAlignment="1">
      <alignment horizontal="center" vertical="center"/>
    </xf>
    <xf numFmtId="0" fontId="53" fillId="0" borderId="1" xfId="0" applyFont="1" applyBorder="1" applyAlignment="1">
      <alignment horizontal="center"/>
    </xf>
    <xf numFmtId="0" fontId="53" fillId="0" borderId="1" xfId="0" applyFont="1" applyBorder="1" applyAlignment="1">
      <alignment horizontal="left"/>
    </xf>
    <xf numFmtId="0" fontId="53" fillId="0" borderId="6" xfId="0" applyFont="1" applyBorder="1"/>
    <xf numFmtId="0" fontId="55" fillId="0" borderId="3" xfId="0" applyFont="1" applyBorder="1" applyAlignment="1">
      <alignment vertical="center"/>
    </xf>
    <xf numFmtId="11" fontId="53" fillId="0" borderId="1" xfId="0" applyNumberFormat="1" applyFont="1" applyBorder="1"/>
    <xf numFmtId="0" fontId="53" fillId="0" borderId="0" xfId="0" applyFont="1" applyAlignment="1">
      <alignment horizontal="center" vertical="center"/>
    </xf>
    <xf numFmtId="0" fontId="53" fillId="7" borderId="1" xfId="0" applyFont="1" applyFill="1" applyBorder="1" applyAlignment="1">
      <alignment horizontal="center"/>
    </xf>
    <xf numFmtId="0" fontId="53" fillId="7" borderId="1" xfId="0" applyFont="1" applyFill="1" applyBorder="1"/>
    <xf numFmtId="11" fontId="53" fillId="7" borderId="1" xfId="0" applyNumberFormat="1" applyFont="1" applyFill="1" applyBorder="1"/>
    <xf numFmtId="0" fontId="53" fillId="58" borderId="1" xfId="0" applyFont="1" applyFill="1" applyBorder="1" applyAlignment="1">
      <alignment horizontal="center"/>
    </xf>
    <xf numFmtId="0" fontId="52" fillId="5" borderId="0" xfId="0" applyFont="1" applyFill="1" applyAlignment="1">
      <alignment horizontal="center" vertical="center"/>
    </xf>
    <xf numFmtId="0" fontId="38" fillId="0" borderId="1" xfId="0" applyFont="1" applyBorder="1" applyAlignment="1">
      <alignment horizontal="left" vertical="center"/>
    </xf>
    <xf numFmtId="0" fontId="38" fillId="0" borderId="1" xfId="0" applyFont="1" applyBorder="1"/>
    <xf numFmtId="0" fontId="53" fillId="60" borderId="1" xfId="0" applyFont="1" applyFill="1" applyBorder="1"/>
    <xf numFmtId="0" fontId="53" fillId="60" borderId="1" xfId="0" applyFont="1" applyFill="1" applyBorder="1" applyAlignment="1">
      <alignment horizontal="center"/>
    </xf>
    <xf numFmtId="0" fontId="53" fillId="60" borderId="1" xfId="0" applyFont="1" applyFill="1" applyBorder="1" applyAlignment="1">
      <alignment horizontal="left" vertical="center"/>
    </xf>
    <xf numFmtId="11" fontId="53" fillId="60" borderId="1" xfId="0" applyNumberFormat="1" applyFont="1" applyFill="1" applyBorder="1"/>
    <xf numFmtId="0" fontId="7" fillId="60" borderId="0" xfId="0" applyFont="1" applyFill="1" applyAlignment="1">
      <alignment horizontal="left" vertical="center"/>
    </xf>
    <xf numFmtId="0" fontId="38" fillId="60" borderId="1" xfId="0" applyFont="1" applyFill="1" applyBorder="1"/>
    <xf numFmtId="0" fontId="7" fillId="60" borderId="1" xfId="0" applyFont="1" applyFill="1" applyBorder="1" applyAlignment="1">
      <alignment horizontal="left" vertical="center"/>
    </xf>
    <xf numFmtId="0" fontId="0" fillId="0" borderId="1" xfId="0" applyBorder="1"/>
    <xf numFmtId="0" fontId="7" fillId="0" borderId="6" xfId="0" applyFont="1" applyBorder="1" applyAlignment="1">
      <alignment horizontal="left" vertical="center"/>
    </xf>
    <xf numFmtId="0" fontId="7" fillId="60" borderId="6" xfId="0" applyFont="1" applyFill="1" applyBorder="1" applyAlignment="1">
      <alignment horizontal="left" vertical="center"/>
    </xf>
    <xf numFmtId="0" fontId="42" fillId="43" borderId="11" xfId="42" applyFont="1" applyFill="1" applyBorder="1" applyAlignment="1">
      <alignment horizontal="center" vertical="center" wrapText="1"/>
    </xf>
    <xf numFmtId="0" fontId="42" fillId="11" borderId="11" xfId="42" applyFont="1" applyFill="1" applyBorder="1" applyAlignment="1">
      <alignment horizontal="center" vertical="center" wrapText="1"/>
    </xf>
    <xf numFmtId="0" fontId="42" fillId="45" borderId="11" xfId="42" applyFont="1" applyFill="1" applyBorder="1" applyAlignment="1">
      <alignment horizontal="center" vertical="center" wrapText="1"/>
    </xf>
    <xf numFmtId="0" fontId="42" fillId="46" borderId="11" xfId="42" applyFont="1" applyFill="1" applyBorder="1" applyAlignment="1">
      <alignment horizontal="center" vertical="center" wrapText="1"/>
    </xf>
    <xf numFmtId="0" fontId="42" fillId="44" borderId="11" xfId="42" applyFont="1" applyFill="1" applyBorder="1" applyAlignment="1">
      <alignment horizontal="center" vertical="center" wrapText="1"/>
    </xf>
    <xf numFmtId="0" fontId="42" fillId="7" borderId="11" xfId="54" applyNumberFormat="1" applyFont="1" applyFill="1" applyBorder="1" applyAlignment="1">
      <alignment horizontal="center" vertical="center" wrapText="1"/>
    </xf>
    <xf numFmtId="0" fontId="13" fillId="2" borderId="11" xfId="0" applyFont="1" applyFill="1" applyBorder="1" applyAlignment="1">
      <alignment horizontal="center" vertical="center" wrapText="1"/>
    </xf>
    <xf numFmtId="0" fontId="13" fillId="7" borderId="11" xfId="0" applyFont="1" applyFill="1" applyBorder="1" applyAlignment="1">
      <alignment horizontal="center" vertical="center" wrapText="1"/>
    </xf>
    <xf numFmtId="0" fontId="13" fillId="3" borderId="11" xfId="0" applyFont="1" applyFill="1" applyBorder="1" applyAlignment="1">
      <alignment horizontal="center" vertical="center" wrapText="1"/>
    </xf>
    <xf numFmtId="0" fontId="13" fillId="50" borderId="11" xfId="0" applyFont="1" applyFill="1" applyBorder="1" applyAlignment="1">
      <alignment horizontal="center" vertical="center" wrapText="1"/>
    </xf>
    <xf numFmtId="0" fontId="42" fillId="53" borderId="11" xfId="107" applyNumberFormat="1" applyFont="1" applyFill="1" applyBorder="1" applyAlignment="1">
      <alignment horizontal="center" vertical="center" wrapText="1"/>
    </xf>
    <xf numFmtId="0" fontId="42" fillId="53" borderId="11" xfId="180" applyNumberFormat="1" applyFont="1" applyFill="1" applyBorder="1" applyAlignment="1">
      <alignment horizontal="center" vertical="center" wrapText="1"/>
    </xf>
    <xf numFmtId="0" fontId="40" fillId="5" borderId="11" xfId="0" applyFont="1" applyFill="1" applyBorder="1" applyAlignment="1">
      <alignment horizontal="center" vertical="center" wrapText="1"/>
    </xf>
    <xf numFmtId="164" fontId="13" fillId="2" borderId="11" xfId="0" applyNumberFormat="1" applyFont="1" applyFill="1" applyBorder="1" applyAlignment="1">
      <alignment horizontal="center" vertical="center" wrapText="1"/>
    </xf>
    <xf numFmtId="0" fontId="21" fillId="7" borderId="11" xfId="0" applyFont="1" applyFill="1" applyBorder="1" applyAlignment="1">
      <alignment horizontal="center" vertical="center" wrapText="1"/>
    </xf>
    <xf numFmtId="0" fontId="53" fillId="58" borderId="1" xfId="0" applyFont="1" applyFill="1" applyBorder="1" applyAlignment="1">
      <alignment horizontal="left" vertical="top" wrapText="1"/>
    </xf>
    <xf numFmtId="0" fontId="53" fillId="0" borderId="1" xfId="0" applyFont="1" applyBorder="1" applyAlignment="1">
      <alignment wrapText="1"/>
    </xf>
    <xf numFmtId="0" fontId="53" fillId="58" borderId="1" xfId="0" applyFont="1" applyFill="1" applyBorder="1" applyAlignment="1">
      <alignment wrapText="1"/>
    </xf>
    <xf numFmtId="0" fontId="53" fillId="58" borderId="11" xfId="0" applyFont="1" applyFill="1" applyBorder="1" applyAlignment="1">
      <alignment wrapText="1"/>
    </xf>
    <xf numFmtId="0" fontId="53" fillId="0" borderId="11" xfId="0" applyFont="1" applyBorder="1" applyAlignment="1">
      <alignment wrapText="1"/>
    </xf>
    <xf numFmtId="0" fontId="53" fillId="58" borderId="4" xfId="0" applyFont="1" applyFill="1" applyBorder="1" applyAlignment="1">
      <alignment wrapText="1"/>
    </xf>
    <xf numFmtId="0" fontId="53" fillId="0" borderId="4" xfId="0" applyFont="1" applyBorder="1" applyAlignment="1">
      <alignment wrapText="1"/>
    </xf>
    <xf numFmtId="0" fontId="53" fillId="0" borderId="46" xfId="0" applyFont="1" applyBorder="1" applyAlignment="1">
      <alignment wrapText="1"/>
    </xf>
    <xf numFmtId="0" fontId="53" fillId="58" borderId="1" xfId="0" applyFont="1" applyFill="1" applyBorder="1" applyAlignment="1">
      <alignment horizontal="left" vertical="center" wrapText="1"/>
    </xf>
    <xf numFmtId="0" fontId="38" fillId="58" borderId="1" xfId="0" applyFont="1" applyFill="1" applyBorder="1" applyAlignment="1">
      <alignment horizontal="center" vertical="center" wrapText="1"/>
    </xf>
    <xf numFmtId="0" fontId="53" fillId="0" borderId="1" xfId="0" applyFont="1" applyBorder="1" applyAlignment="1">
      <alignment horizontal="center" vertical="center" wrapText="1"/>
    </xf>
    <xf numFmtId="0" fontId="53" fillId="0" borderId="1" xfId="0" applyFont="1" applyBorder="1" applyAlignment="1">
      <alignment horizontal="center" wrapText="1"/>
    </xf>
    <xf numFmtId="0" fontId="53" fillId="55" borderId="1" xfId="0" applyFont="1" applyFill="1" applyBorder="1" applyAlignment="1">
      <alignment horizontal="left" vertical="center" wrapText="1"/>
    </xf>
    <xf numFmtId="0" fontId="53" fillId="60" borderId="1" xfId="0" applyFont="1" applyFill="1" applyBorder="1" applyAlignment="1">
      <alignment horizontal="left" vertical="center" wrapText="1"/>
    </xf>
    <xf numFmtId="0" fontId="53" fillId="0" borderId="16" xfId="0" applyFont="1" applyBorder="1" applyAlignment="1">
      <alignment horizontal="left" vertical="center" wrapText="1"/>
    </xf>
    <xf numFmtId="0" fontId="53" fillId="0" borderId="4" xfId="0" applyFont="1" applyBorder="1" applyAlignment="1">
      <alignment horizontal="center" vertical="center" wrapText="1"/>
    </xf>
    <xf numFmtId="0" fontId="53" fillId="0" borderId="4" xfId="0" applyFont="1" applyBorder="1" applyAlignment="1">
      <alignment horizontal="left" vertical="center" wrapText="1"/>
    </xf>
    <xf numFmtId="0" fontId="53" fillId="0" borderId="7" xfId="0" applyFont="1" applyBorder="1" applyAlignment="1">
      <alignment horizontal="left" vertical="center" wrapText="1"/>
    </xf>
    <xf numFmtId="0" fontId="53" fillId="0" borderId="46" xfId="0" applyFont="1" applyBorder="1" applyAlignment="1">
      <alignment horizontal="left" vertical="center" wrapText="1"/>
    </xf>
    <xf numFmtId="0" fontId="53" fillId="0" borderId="14" xfId="0" applyFont="1" applyBorder="1" applyAlignment="1">
      <alignment horizontal="center" wrapText="1"/>
    </xf>
    <xf numFmtId="0" fontId="53" fillId="0" borderId="14" xfId="0" applyFont="1" applyBorder="1" applyAlignment="1">
      <alignment horizontal="center" vertical="center" wrapText="1"/>
    </xf>
    <xf numFmtId="0" fontId="53" fillId="0" borderId="8" xfId="0" applyFont="1" applyBorder="1" applyAlignment="1">
      <alignment horizontal="left" vertical="center" wrapText="1"/>
    </xf>
    <xf numFmtId="0" fontId="38" fillId="5" borderId="1" xfId="0" applyFont="1" applyFill="1" applyBorder="1" applyAlignment="1">
      <alignment horizontal="left" vertical="center" wrapText="1"/>
    </xf>
    <xf numFmtId="0" fontId="38" fillId="0" borderId="1" xfId="0" applyFont="1" applyBorder="1" applyAlignment="1">
      <alignment horizontal="left" vertical="center" wrapText="1"/>
    </xf>
    <xf numFmtId="0" fontId="53" fillId="60" borderId="8" xfId="0" applyFont="1" applyFill="1" applyBorder="1" applyAlignment="1">
      <alignment horizontal="left" vertical="center" wrapText="1"/>
    </xf>
    <xf numFmtId="0" fontId="53" fillId="60" borderId="1" xfId="0" applyFont="1" applyFill="1" applyBorder="1" applyAlignment="1">
      <alignment horizontal="center" vertical="center" wrapText="1"/>
    </xf>
    <xf numFmtId="0" fontId="2" fillId="60" borderId="1" xfId="0" applyFont="1" applyFill="1" applyBorder="1" applyAlignment="1">
      <alignment horizontal="left" vertical="center" wrapText="1"/>
    </xf>
    <xf numFmtId="0" fontId="53" fillId="60" borderId="16" xfId="0" applyFont="1" applyFill="1" applyBorder="1" applyAlignment="1">
      <alignment horizontal="left" vertical="center" wrapText="1"/>
    </xf>
    <xf numFmtId="0" fontId="53" fillId="60" borderId="1" xfId="0" applyFont="1" applyFill="1" applyBorder="1" applyAlignment="1">
      <alignment wrapText="1"/>
    </xf>
    <xf numFmtId="0" fontId="38" fillId="60" borderId="1" xfId="0" applyFont="1" applyFill="1" applyBorder="1" applyAlignment="1">
      <alignment horizontal="left" vertical="center" wrapText="1"/>
    </xf>
    <xf numFmtId="0" fontId="38" fillId="58" borderId="1" xfId="0" applyFont="1" applyFill="1" applyBorder="1" applyAlignment="1">
      <alignment horizontal="left" vertical="center" wrapText="1"/>
    </xf>
    <xf numFmtId="0" fontId="53" fillId="0" borderId="10" xfId="0" applyFont="1" applyBorder="1" applyAlignment="1">
      <alignment horizontal="left" vertical="center" wrapText="1"/>
    </xf>
    <xf numFmtId="0" fontId="53" fillId="58" borderId="4" xfId="0" applyFont="1" applyFill="1" applyBorder="1" applyAlignment="1">
      <alignment horizontal="left" vertical="center" wrapText="1"/>
    </xf>
    <xf numFmtId="0" fontId="53" fillId="0" borderId="46" xfId="0" applyFont="1" applyBorder="1" applyAlignment="1">
      <alignment horizontal="center" vertical="center" wrapText="1"/>
    </xf>
    <xf numFmtId="0" fontId="53" fillId="0" borderId="1" xfId="0" applyFont="1" applyBorder="1" applyAlignment="1">
      <alignment horizontal="left" wrapText="1"/>
    </xf>
    <xf numFmtId="0" fontId="53" fillId="0" borderId="1" xfId="0" applyFont="1" applyBorder="1" applyAlignment="1">
      <alignment horizontal="left" vertical="top" wrapText="1"/>
    </xf>
    <xf numFmtId="0" fontId="53" fillId="0" borderId="1" xfId="0" applyFont="1" applyBorder="1" applyAlignment="1">
      <alignment horizontal="center" vertical="top" wrapText="1"/>
    </xf>
    <xf numFmtId="0" fontId="53" fillId="0" borderId="11" xfId="0" applyFont="1" applyBorder="1" applyAlignment="1">
      <alignment horizontal="center" vertical="center" wrapText="1"/>
    </xf>
    <xf numFmtId="0" fontId="53" fillId="0" borderId="11" xfId="0" applyFont="1" applyBorder="1" applyAlignment="1">
      <alignment horizontal="center" wrapText="1"/>
    </xf>
    <xf numFmtId="0" fontId="53" fillId="0" borderId="11" xfId="0" applyFont="1" applyBorder="1" applyAlignment="1">
      <alignment horizontal="left" wrapText="1"/>
    </xf>
    <xf numFmtId="0" fontId="53" fillId="0" borderId="11" xfId="0" applyFont="1" applyBorder="1" applyAlignment="1">
      <alignment horizontal="left" vertical="center" wrapText="1"/>
    </xf>
    <xf numFmtId="0" fontId="53" fillId="0" borderId="8" xfId="0" applyFont="1" applyBorder="1" applyAlignment="1">
      <alignment wrapText="1"/>
    </xf>
    <xf numFmtId="0" fontId="53" fillId="0" borderId="16" xfId="0" applyFont="1" applyBorder="1" applyAlignment="1">
      <alignment wrapText="1"/>
    </xf>
    <xf numFmtId="0" fontId="53" fillId="0" borderId="10" xfId="0" applyFont="1" applyBorder="1" applyAlignment="1">
      <alignment wrapText="1"/>
    </xf>
    <xf numFmtId="0" fontId="53" fillId="0" borderId="4" xfId="0" applyFont="1" applyBorder="1" applyAlignment="1">
      <alignment horizontal="center" wrapText="1"/>
    </xf>
    <xf numFmtId="0" fontId="53" fillId="0" borderId="4" xfId="0" applyFont="1" applyBorder="1" applyAlignment="1">
      <alignment horizontal="left" wrapText="1"/>
    </xf>
    <xf numFmtId="0" fontId="53" fillId="0" borderId="7" xfId="0" applyFont="1" applyBorder="1" applyAlignment="1">
      <alignment wrapText="1"/>
    </xf>
    <xf numFmtId="0" fontId="53" fillId="0" borderId="46" xfId="0" applyFont="1" applyBorder="1" applyAlignment="1">
      <alignment horizontal="center" wrapText="1"/>
    </xf>
    <xf numFmtId="0" fontId="53" fillId="0" borderId="46" xfId="0" applyFont="1" applyBorder="1" applyAlignment="1">
      <alignment horizontal="left" wrapText="1"/>
    </xf>
    <xf numFmtId="0" fontId="53" fillId="58" borderId="46" xfId="0" applyFont="1" applyFill="1" applyBorder="1" applyAlignment="1">
      <alignment wrapText="1"/>
    </xf>
    <xf numFmtId="0" fontId="42" fillId="43" borderId="11" xfId="42" applyFont="1" applyFill="1" applyBorder="1" applyAlignment="1">
      <alignment vertical="center" wrapText="1"/>
    </xf>
    <xf numFmtId="0" fontId="53" fillId="0" borderId="1" xfId="0" applyFont="1" applyBorder="1" applyAlignment="1">
      <alignment vertical="center" wrapText="1"/>
    </xf>
    <xf numFmtId="0" fontId="53" fillId="0" borderId="6" xfId="0" applyFont="1" applyBorder="1" applyAlignment="1">
      <alignment horizontal="left" vertical="center" wrapText="1"/>
    </xf>
    <xf numFmtId="0" fontId="53" fillId="60" borderId="6" xfId="0" applyFont="1" applyFill="1" applyBorder="1" applyAlignment="1">
      <alignment horizontal="left" vertical="center" wrapText="1"/>
    </xf>
    <xf numFmtId="0" fontId="53" fillId="0" borderId="48" xfId="0" applyFont="1" applyBorder="1" applyAlignment="1">
      <alignment horizontal="left" vertical="center" wrapText="1"/>
    </xf>
    <xf numFmtId="0" fontId="54" fillId="50" borderId="45" xfId="0" applyFont="1" applyFill="1" applyBorder="1" applyAlignment="1">
      <alignment horizontal="center" vertical="center" wrapText="1"/>
    </xf>
    <xf numFmtId="0" fontId="12" fillId="0" borderId="11" xfId="0" applyFont="1" applyBorder="1" applyAlignment="1">
      <alignment horizontal="left" vertical="center"/>
    </xf>
    <xf numFmtId="0" fontId="54" fillId="50" borderId="47" xfId="0" applyFont="1" applyFill="1" applyBorder="1" applyAlignment="1">
      <alignment horizontal="center" vertical="center" wrapText="1"/>
    </xf>
    <xf numFmtId="0" fontId="13" fillId="9" borderId="1" xfId="0" applyFont="1" applyFill="1" applyBorder="1" applyAlignment="1">
      <alignment vertical="center" wrapText="1"/>
    </xf>
    <xf numFmtId="0" fontId="12" fillId="0" borderId="1" xfId="0" applyFont="1" applyBorder="1" applyAlignment="1">
      <alignment vertical="center" wrapText="1"/>
    </xf>
    <xf numFmtId="0" fontId="12" fillId="0" borderId="1" xfId="0" applyFont="1" applyBorder="1" applyAlignment="1">
      <alignment vertical="center"/>
    </xf>
    <xf numFmtId="0" fontId="53" fillId="0" borderId="49" xfId="0" applyFont="1" applyBorder="1" applyAlignment="1">
      <alignment vertical="top" wrapText="1"/>
    </xf>
    <xf numFmtId="0" fontId="54" fillId="50" borderId="11" xfId="0" applyFont="1" applyFill="1" applyBorder="1" applyAlignment="1">
      <alignment horizontal="center" vertical="center" wrapText="1"/>
    </xf>
    <xf numFmtId="0" fontId="13" fillId="43" borderId="11" xfId="42" applyFont="1" applyFill="1" applyBorder="1" applyAlignment="1">
      <alignment horizontal="left" vertical="center"/>
    </xf>
    <xf numFmtId="0" fontId="53" fillId="0" borderId="49" xfId="0" applyFont="1" applyBorder="1" applyAlignment="1">
      <alignment horizontal="left"/>
    </xf>
    <xf numFmtId="0" fontId="12" fillId="0" borderId="49" xfId="0" applyFont="1" applyBorder="1" applyAlignment="1">
      <alignment horizontal="left" vertical="center" wrapText="1"/>
    </xf>
    <xf numFmtId="0" fontId="12" fillId="0" borderId="49" xfId="0" applyFont="1" applyBorder="1" applyAlignment="1">
      <alignment horizontal="left" vertical="center"/>
    </xf>
    <xf numFmtId="0" fontId="12" fillId="0" borderId="49" xfId="0" applyFont="1" applyBorder="1"/>
    <xf numFmtId="0" fontId="0" fillId="0" borderId="49" xfId="0" applyBorder="1" applyAlignment="1">
      <alignment horizontal="left"/>
    </xf>
    <xf numFmtId="0" fontId="0" fillId="0" borderId="49" xfId="0" applyBorder="1"/>
    <xf numFmtId="0" fontId="12" fillId="11" borderId="12" xfId="0" applyFont="1" applyFill="1" applyBorder="1" applyAlignment="1">
      <alignment horizontal="center" vertical="center"/>
    </xf>
    <xf numFmtId="0" fontId="13" fillId="49" borderId="44" xfId="0" applyFont="1" applyFill="1" applyBorder="1" applyAlignment="1">
      <alignment horizontal="center" vertical="center"/>
    </xf>
    <xf numFmtId="0" fontId="13" fillId="49" borderId="44" xfId="0" applyFont="1" applyFill="1" applyBorder="1" applyAlignment="1">
      <alignment vertical="center"/>
    </xf>
    <xf numFmtId="0" fontId="13" fillId="49" borderId="45" xfId="0" applyFont="1" applyFill="1" applyBorder="1" applyAlignment="1">
      <alignment horizontal="left" vertical="center"/>
    </xf>
    <xf numFmtId="0" fontId="13" fillId="52" borderId="44" xfId="0" applyFont="1" applyFill="1" applyBorder="1" applyAlignment="1">
      <alignment horizontal="left" vertical="center"/>
    </xf>
    <xf numFmtId="0" fontId="54" fillId="50" borderId="49" xfId="0" applyFont="1" applyFill="1" applyBorder="1" applyAlignment="1">
      <alignment horizontal="center" vertical="center" wrapText="1"/>
    </xf>
    <xf numFmtId="1" fontId="13" fillId="2" borderId="49" xfId="61" applyNumberFormat="1" applyFont="1" applyFill="1" applyBorder="1" applyAlignment="1">
      <alignment horizontal="center" vertical="center" wrapText="1"/>
    </xf>
    <xf numFmtId="0" fontId="42" fillId="43" borderId="49" xfId="42" applyFont="1" applyFill="1" applyBorder="1" applyAlignment="1">
      <alignment horizontal="center" vertical="center" wrapText="1"/>
    </xf>
    <xf numFmtId="0" fontId="42" fillId="43" borderId="49" xfId="42" applyFont="1" applyFill="1" applyBorder="1" applyAlignment="1">
      <alignment vertical="center" wrapText="1"/>
    </xf>
    <xf numFmtId="0" fontId="13" fillId="43" borderId="49" xfId="42" applyFont="1" applyFill="1" applyBorder="1" applyAlignment="1">
      <alignment horizontal="left" vertical="center"/>
    </xf>
    <xf numFmtId="0" fontId="42" fillId="11" borderId="49" xfId="42" applyFont="1" applyFill="1" applyBorder="1" applyAlignment="1">
      <alignment horizontal="center" vertical="center" wrapText="1"/>
    </xf>
    <xf numFmtId="0" fontId="42" fillId="45" borderId="49" xfId="42" applyFont="1" applyFill="1" applyBorder="1" applyAlignment="1">
      <alignment horizontal="center" vertical="center" wrapText="1"/>
    </xf>
    <xf numFmtId="0" fontId="42" fillId="46" borderId="49" xfId="42" applyFont="1" applyFill="1" applyBorder="1" applyAlignment="1">
      <alignment horizontal="center" vertical="center" wrapText="1"/>
    </xf>
    <xf numFmtId="0" fontId="42" fillId="44" borderId="49" xfId="42" applyFont="1" applyFill="1" applyBorder="1" applyAlignment="1">
      <alignment horizontal="center" vertical="center" wrapText="1"/>
    </xf>
    <xf numFmtId="0" fontId="42" fillId="7" borderId="49" xfId="54" applyNumberFormat="1" applyFont="1" applyFill="1" applyBorder="1" applyAlignment="1">
      <alignment horizontal="center" vertical="center" wrapText="1"/>
    </xf>
    <xf numFmtId="0" fontId="13" fillId="2" borderId="49" xfId="0" applyFont="1" applyFill="1" applyBorder="1" applyAlignment="1">
      <alignment horizontal="center" vertical="center" wrapText="1"/>
    </xf>
    <xf numFmtId="0" fontId="13" fillId="7" borderId="49" xfId="0" applyFont="1" applyFill="1" applyBorder="1" applyAlignment="1">
      <alignment horizontal="center" vertical="center" wrapText="1"/>
    </xf>
    <xf numFmtId="0" fontId="13" fillId="3" borderId="49" xfId="0" applyFont="1" applyFill="1" applyBorder="1" applyAlignment="1">
      <alignment horizontal="center" vertical="center" wrapText="1"/>
    </xf>
    <xf numFmtId="0" fontId="13" fillId="50" borderId="49" xfId="0" applyFont="1" applyFill="1" applyBorder="1" applyAlignment="1">
      <alignment horizontal="center" vertical="center" wrapText="1"/>
    </xf>
    <xf numFmtId="0" fontId="42" fillId="53" borderId="49" xfId="107" applyNumberFormat="1" applyFont="1" applyFill="1" applyBorder="1" applyAlignment="1">
      <alignment horizontal="center" vertical="center" wrapText="1"/>
    </xf>
    <xf numFmtId="0" fontId="42" fillId="53" borderId="49" xfId="180" applyNumberFormat="1" applyFont="1" applyFill="1" applyBorder="1" applyAlignment="1">
      <alignment horizontal="center" vertical="center" wrapText="1"/>
    </xf>
    <xf numFmtId="164" fontId="13" fillId="2" borderId="49" xfId="0" applyNumberFormat="1" applyFont="1" applyFill="1" applyBorder="1" applyAlignment="1">
      <alignment horizontal="center" vertical="center" wrapText="1"/>
    </xf>
    <xf numFmtId="0" fontId="13" fillId="0" borderId="49" xfId="0" applyFont="1" applyBorder="1" applyAlignment="1">
      <alignment horizontal="left" vertical="center"/>
    </xf>
    <xf numFmtId="0" fontId="53" fillId="0" borderId="49" xfId="0" applyFont="1" applyBorder="1" applyAlignment="1">
      <alignment horizontal="left" vertical="center" wrapText="1"/>
    </xf>
    <xf numFmtId="0" fontId="53" fillId="0" borderId="49" xfId="0" applyFont="1" applyBorder="1" applyAlignment="1">
      <alignment horizontal="center" wrapText="1"/>
    </xf>
    <xf numFmtId="0" fontId="53" fillId="0" borderId="49" xfId="0" applyFont="1" applyBorder="1" applyAlignment="1">
      <alignment horizontal="center" vertical="center" wrapText="1"/>
    </xf>
    <xf numFmtId="0" fontId="55" fillId="0" borderId="49" xfId="0" applyFont="1" applyBorder="1" applyAlignment="1">
      <alignment vertical="center" wrapText="1"/>
    </xf>
    <xf numFmtId="0" fontId="53" fillId="55" borderId="49" xfId="0" applyFont="1" applyFill="1" applyBorder="1" applyAlignment="1">
      <alignment horizontal="left" vertical="center" wrapText="1"/>
    </xf>
    <xf numFmtId="0" fontId="53" fillId="58" borderId="49" xfId="0" applyFont="1" applyFill="1" applyBorder="1" applyAlignment="1">
      <alignment horizontal="left" vertical="center" wrapText="1"/>
    </xf>
    <xf numFmtId="0" fontId="38" fillId="5" borderId="49" xfId="0" applyFont="1" applyFill="1" applyBorder="1" applyAlignment="1">
      <alignment horizontal="left" vertical="center" wrapText="1"/>
    </xf>
    <xf numFmtId="0" fontId="7" fillId="0" borderId="49" xfId="0" applyFont="1" applyBorder="1" applyAlignment="1">
      <alignment horizontal="left" vertical="center"/>
    </xf>
    <xf numFmtId="0" fontId="53" fillId="0" borderId="49" xfId="0" applyFont="1" applyBorder="1" applyAlignment="1">
      <alignment wrapText="1"/>
    </xf>
    <xf numFmtId="0" fontId="53" fillId="55" borderId="49" xfId="0" applyFont="1" applyFill="1" applyBorder="1" applyAlignment="1">
      <alignment horizontal="center" vertical="center" wrapText="1"/>
    </xf>
    <xf numFmtId="0" fontId="53" fillId="55" borderId="49" xfId="0" applyFont="1" applyFill="1" applyBorder="1" applyAlignment="1">
      <alignment horizontal="center" wrapText="1"/>
    </xf>
    <xf numFmtId="0" fontId="7" fillId="0" borderId="49" xfId="0" applyFont="1" applyBorder="1" applyAlignment="1">
      <alignment horizontal="center"/>
    </xf>
    <xf numFmtId="0" fontId="53" fillId="0" borderId="49" xfId="0" applyFont="1" applyBorder="1" applyAlignment="1">
      <alignment horizontal="left" wrapText="1"/>
    </xf>
    <xf numFmtId="0" fontId="53" fillId="58" borderId="49" xfId="0" applyFont="1" applyFill="1" applyBorder="1" applyAlignment="1">
      <alignment wrapText="1"/>
    </xf>
    <xf numFmtId="0" fontId="53" fillId="0" borderId="49" xfId="0" applyFont="1" applyBorder="1"/>
    <xf numFmtId="0" fontId="53" fillId="0" borderId="49" xfId="0" applyFont="1" applyBorder="1" applyAlignment="1">
      <alignment horizontal="left" vertical="center"/>
    </xf>
    <xf numFmtId="0" fontId="12" fillId="0" borderId="49" xfId="0" applyFont="1" applyBorder="1" applyAlignment="1">
      <alignment horizontal="center"/>
    </xf>
    <xf numFmtId="0" fontId="53" fillId="0" borderId="49" xfId="0" applyFont="1" applyBorder="1" applyAlignment="1">
      <alignment vertical="center"/>
    </xf>
    <xf numFmtId="0" fontId="53" fillId="0" borderId="49" xfId="0" applyFont="1" applyBorder="1" applyAlignment="1">
      <alignment horizontal="center"/>
    </xf>
    <xf numFmtId="0" fontId="57" fillId="0" borderId="49" xfId="0" applyFont="1" applyBorder="1" applyAlignment="1">
      <alignment horizontal="left" vertical="center"/>
    </xf>
    <xf numFmtId="0" fontId="38" fillId="58" borderId="49" xfId="0" applyFont="1" applyFill="1" applyBorder="1"/>
    <xf numFmtId="0" fontId="7" fillId="0" borderId="49" xfId="0" applyFont="1" applyBorder="1" applyAlignment="1">
      <alignment horizontal="center" vertical="center"/>
    </xf>
    <xf numFmtId="0" fontId="12" fillId="0" borderId="49" xfId="0" applyFont="1" applyBorder="1" applyAlignment="1">
      <alignment wrapText="1"/>
    </xf>
    <xf numFmtId="0" fontId="53" fillId="58" borderId="49" xfId="0" applyFont="1" applyFill="1" applyBorder="1"/>
    <xf numFmtId="0" fontId="12" fillId="0" borderId="49" xfId="0" applyFont="1" applyBorder="1" applyAlignment="1">
      <alignment horizontal="center" vertical="center"/>
    </xf>
    <xf numFmtId="0" fontId="12" fillId="0" borderId="49" xfId="0" applyFont="1" applyBorder="1" applyAlignment="1">
      <alignment horizontal="left"/>
    </xf>
    <xf numFmtId="0" fontId="12" fillId="58" borderId="49" xfId="0" applyFont="1" applyFill="1" applyBorder="1"/>
    <xf numFmtId="0" fontId="25" fillId="0" borderId="11" xfId="0" applyFont="1" applyBorder="1" applyAlignment="1">
      <alignment horizontal="left" wrapText="1"/>
    </xf>
    <xf numFmtId="0" fontId="13" fillId="49" borderId="12" xfId="0" applyFont="1" applyFill="1" applyBorder="1" applyAlignment="1">
      <alignment horizontal="left" vertical="center"/>
    </xf>
    <xf numFmtId="0" fontId="42" fillId="43" borderId="49" xfId="42" applyFont="1" applyFill="1" applyBorder="1" applyAlignment="1">
      <alignment horizontal="left" vertical="center" wrapText="1"/>
    </xf>
    <xf numFmtId="0" fontId="12" fillId="58" borderId="49" xfId="0" applyFont="1" applyFill="1" applyBorder="1" applyAlignment="1">
      <alignment wrapText="1"/>
    </xf>
    <xf numFmtId="0" fontId="7" fillId="0" borderId="49" xfId="0" applyFont="1" applyBorder="1" applyAlignment="1">
      <alignment horizontal="left"/>
    </xf>
    <xf numFmtId="0" fontId="25" fillId="0" borderId="49" xfId="0" applyFont="1" applyBorder="1" applyAlignment="1">
      <alignment wrapText="1"/>
    </xf>
    <xf numFmtId="0" fontId="13" fillId="47" borderId="28" xfId="0" applyFont="1" applyFill="1" applyBorder="1" applyAlignment="1">
      <alignment horizontal="left" vertical="center"/>
    </xf>
    <xf numFmtId="0" fontId="25" fillId="0" borderId="49" xfId="0" applyFont="1" applyBorder="1" applyAlignment="1">
      <alignment horizontal="center" wrapText="1"/>
    </xf>
    <xf numFmtId="0" fontId="13" fillId="0" borderId="49" xfId="0" applyFont="1" applyBorder="1" applyAlignment="1">
      <alignment vertical="center"/>
    </xf>
    <xf numFmtId="0" fontId="12" fillId="58" borderId="49" xfId="0" applyFont="1" applyFill="1" applyBorder="1" applyAlignment="1">
      <alignment horizontal="center"/>
    </xf>
    <xf numFmtId="0" fontId="53" fillId="7" borderId="49" xfId="0" applyFont="1" applyFill="1" applyBorder="1" applyAlignment="1">
      <alignment horizontal="left" vertical="center" wrapText="1"/>
    </xf>
    <xf numFmtId="0" fontId="7" fillId="7" borderId="49" xfId="0" applyFont="1" applyFill="1" applyBorder="1" applyAlignment="1">
      <alignment horizontal="left" vertical="center"/>
    </xf>
    <xf numFmtId="0" fontId="53" fillId="7" borderId="49" xfId="0" applyFont="1" applyFill="1" applyBorder="1" applyAlignment="1">
      <alignment horizontal="center"/>
    </xf>
    <xf numFmtId="0" fontId="7" fillId="0" borderId="49" xfId="0" applyFont="1" applyBorder="1" applyAlignment="1">
      <alignment horizontal="left" vertical="center" wrapText="1"/>
    </xf>
    <xf numFmtId="0" fontId="59" fillId="61" borderId="49" xfId="0" applyFont="1" applyFill="1" applyBorder="1" applyAlignment="1">
      <alignment horizontal="center" vertical="center" wrapText="1"/>
    </xf>
    <xf numFmtId="0" fontId="12" fillId="0" borderId="11" xfId="0" applyFont="1" applyBorder="1" applyAlignment="1">
      <alignment horizontal="left" vertical="center" wrapText="1"/>
    </xf>
    <xf numFmtId="0" fontId="62" fillId="58" borderId="49" xfId="0" applyFont="1" applyFill="1" applyBorder="1" applyAlignment="1">
      <alignment wrapText="1"/>
    </xf>
    <xf numFmtId="0" fontId="0" fillId="58" borderId="49" xfId="0" applyFill="1" applyBorder="1" applyAlignment="1">
      <alignment horizontal="left"/>
    </xf>
    <xf numFmtId="1" fontId="13" fillId="5" borderId="49" xfId="61" applyNumberFormat="1" applyFont="1" applyFill="1" applyBorder="1" applyAlignment="1">
      <alignment horizontal="center" vertical="center" wrapText="1"/>
    </xf>
    <xf numFmtId="0" fontId="7" fillId="62" borderId="49" xfId="0" applyFont="1" applyFill="1" applyBorder="1" applyAlignment="1">
      <alignment horizontal="left" vertical="center"/>
    </xf>
    <xf numFmtId="0" fontId="12" fillId="62" borderId="49" xfId="0" applyFont="1" applyFill="1" applyBorder="1"/>
    <xf numFmtId="0" fontId="53" fillId="62" borderId="49" xfId="0" applyFont="1" applyFill="1" applyBorder="1" applyAlignment="1">
      <alignment horizontal="center"/>
    </xf>
    <xf numFmtId="0" fontId="53" fillId="62" borderId="49" xfId="0" applyFont="1" applyFill="1" applyBorder="1" applyAlignment="1">
      <alignment horizontal="left" vertical="center" wrapText="1"/>
    </xf>
    <xf numFmtId="0" fontId="12" fillId="62" borderId="49" xfId="0" applyFont="1" applyFill="1" applyBorder="1" applyAlignment="1">
      <alignment horizontal="center" vertical="center"/>
    </xf>
    <xf numFmtId="0" fontId="7" fillId="62" borderId="49" xfId="0" applyFont="1" applyFill="1" applyBorder="1" applyAlignment="1">
      <alignment horizontal="left"/>
    </xf>
    <xf numFmtId="0" fontId="0" fillId="62" borderId="49" xfId="0" applyFill="1" applyBorder="1"/>
    <xf numFmtId="0" fontId="12" fillId="62" borderId="49" xfId="0" applyFont="1" applyFill="1" applyBorder="1" applyAlignment="1">
      <alignment horizontal="center"/>
    </xf>
    <xf numFmtId="0" fontId="12" fillId="62" borderId="49" xfId="0" applyFont="1" applyFill="1" applyBorder="1" applyAlignment="1">
      <alignment horizontal="left"/>
    </xf>
    <xf numFmtId="0" fontId="7" fillId="62" borderId="49" xfId="0" applyFont="1" applyFill="1" applyBorder="1" applyAlignment="1">
      <alignment horizontal="center" vertical="center"/>
    </xf>
    <xf numFmtId="0" fontId="7" fillId="62" borderId="49" xfId="0" applyFont="1" applyFill="1" applyBorder="1" applyAlignment="1">
      <alignment horizontal="left" vertical="center" wrapText="1"/>
    </xf>
    <xf numFmtId="0" fontId="7" fillId="58" borderId="49" xfId="0" applyFont="1" applyFill="1" applyBorder="1" applyAlignment="1">
      <alignment horizontal="left" vertical="center"/>
    </xf>
    <xf numFmtId="0" fontId="12" fillId="58" borderId="49" xfId="0" applyFont="1" applyFill="1" applyBorder="1" applyAlignment="1">
      <alignment horizontal="center" vertical="center"/>
    </xf>
    <xf numFmtId="0" fontId="7" fillId="58" borderId="49" xfId="0" applyFont="1" applyFill="1" applyBorder="1" applyAlignment="1">
      <alignment horizontal="left"/>
    </xf>
    <xf numFmtId="0" fontId="0" fillId="58" borderId="49" xfId="0" applyFill="1" applyBorder="1"/>
    <xf numFmtId="0" fontId="53" fillId="58" borderId="49" xfId="0" applyFont="1" applyFill="1" applyBorder="1" applyAlignment="1">
      <alignment horizontal="left"/>
    </xf>
    <xf numFmtId="0" fontId="7" fillId="58" borderId="49" xfId="0" applyFont="1" applyFill="1" applyBorder="1" applyAlignment="1">
      <alignment horizontal="center" vertical="center"/>
    </xf>
    <xf numFmtId="0" fontId="7" fillId="58" borderId="49" xfId="0" applyFont="1" applyFill="1" applyBorder="1" applyAlignment="1">
      <alignment horizontal="left" vertical="center" wrapText="1"/>
    </xf>
    <xf numFmtId="0" fontId="53" fillId="62" borderId="49" xfId="0" applyFont="1" applyFill="1" applyBorder="1"/>
    <xf numFmtId="0" fontId="53" fillId="62" borderId="49" xfId="0" applyFont="1" applyFill="1" applyBorder="1" applyAlignment="1">
      <alignment horizontal="left" vertical="center"/>
    </xf>
    <xf numFmtId="0" fontId="53" fillId="62" borderId="49" xfId="0" applyFont="1" applyFill="1" applyBorder="1" applyAlignment="1">
      <alignment horizontal="left"/>
    </xf>
    <xf numFmtId="0" fontId="53" fillId="62" borderId="49" xfId="0" applyFont="1" applyFill="1" applyBorder="1" applyAlignment="1">
      <alignment vertical="top" wrapText="1"/>
    </xf>
    <xf numFmtId="0" fontId="57" fillId="62" borderId="49" xfId="0" applyFont="1" applyFill="1" applyBorder="1" applyAlignment="1">
      <alignment horizontal="left" vertical="center"/>
    </xf>
    <xf numFmtId="0" fontId="53" fillId="62" borderId="49" xfId="0" applyFont="1" applyFill="1" applyBorder="1" applyAlignment="1">
      <alignment wrapText="1"/>
    </xf>
    <xf numFmtId="0" fontId="53" fillId="62" borderId="49" xfId="0" applyFont="1" applyFill="1" applyBorder="1" applyAlignment="1">
      <alignment vertical="center"/>
    </xf>
    <xf numFmtId="0" fontId="53" fillId="63" borderId="49" xfId="0" applyFont="1" applyFill="1" applyBorder="1" applyAlignment="1">
      <alignment horizontal="left" vertical="center" wrapText="1"/>
    </xf>
    <xf numFmtId="0" fontId="53" fillId="63" borderId="49" xfId="0" applyFont="1" applyFill="1" applyBorder="1" applyAlignment="1">
      <alignment horizontal="center" vertical="center" wrapText="1"/>
    </xf>
    <xf numFmtId="0" fontId="53" fillId="63" borderId="49" xfId="0" applyFont="1" applyFill="1" applyBorder="1" applyAlignment="1">
      <alignment horizontal="center"/>
    </xf>
    <xf numFmtId="0" fontId="7" fillId="63" borderId="49" xfId="0" applyFont="1" applyFill="1" applyBorder="1" applyAlignment="1">
      <alignment horizontal="left" vertical="center"/>
    </xf>
    <xf numFmtId="0" fontId="7" fillId="63" borderId="49" xfId="0" applyFont="1" applyFill="1" applyBorder="1" applyAlignment="1">
      <alignment horizontal="left" vertical="center" wrapText="1"/>
    </xf>
    <xf numFmtId="0" fontId="53" fillId="63" borderId="49" xfId="0" applyFont="1" applyFill="1" applyBorder="1"/>
    <xf numFmtId="0" fontId="53" fillId="63" borderId="49" xfId="0" applyFont="1" applyFill="1" applyBorder="1" applyAlignment="1">
      <alignment horizontal="left" vertical="center"/>
    </xf>
    <xf numFmtId="0" fontId="56" fillId="63" borderId="49" xfId="0" applyFont="1" applyFill="1" applyBorder="1" applyAlignment="1">
      <alignment horizontal="left"/>
    </xf>
    <xf numFmtId="0" fontId="12" fillId="63" borderId="49" xfId="0" applyFont="1" applyFill="1" applyBorder="1" applyAlignment="1">
      <alignment horizontal="center"/>
    </xf>
    <xf numFmtId="0" fontId="53" fillId="63" borderId="49" xfId="0" applyFont="1" applyFill="1" applyBorder="1" applyAlignment="1">
      <alignment horizontal="left"/>
    </xf>
    <xf numFmtId="0" fontId="57" fillId="63" borderId="49" xfId="0" applyFont="1" applyFill="1" applyBorder="1" applyAlignment="1">
      <alignment horizontal="left" vertical="center"/>
    </xf>
    <xf numFmtId="0" fontId="7" fillId="63" borderId="49" xfId="0" applyFont="1" applyFill="1" applyBorder="1" applyAlignment="1">
      <alignment horizontal="center" vertical="center"/>
    </xf>
    <xf numFmtId="0" fontId="12" fillId="63" borderId="49" xfId="0" applyFont="1" applyFill="1" applyBorder="1"/>
    <xf numFmtId="0" fontId="53" fillId="63" borderId="49" xfId="0" applyFont="1" applyFill="1" applyBorder="1" applyAlignment="1">
      <alignment vertical="center"/>
    </xf>
    <xf numFmtId="0" fontId="12" fillId="63" borderId="49" xfId="0" applyFont="1" applyFill="1" applyBorder="1" applyAlignment="1">
      <alignment horizontal="center" vertical="center"/>
    </xf>
    <xf numFmtId="0" fontId="0" fillId="63" borderId="49" xfId="0" applyFill="1" applyBorder="1" applyAlignment="1">
      <alignment horizontal="left"/>
    </xf>
    <xf numFmtId="0" fontId="0" fillId="63" borderId="49" xfId="0" applyFill="1" applyBorder="1"/>
    <xf numFmtId="0" fontId="12" fillId="63" borderId="49" xfId="0" applyFont="1" applyFill="1" applyBorder="1" applyAlignment="1">
      <alignment horizontal="left"/>
    </xf>
    <xf numFmtId="0" fontId="7" fillId="63" borderId="49" xfId="0" applyFont="1" applyFill="1" applyBorder="1" applyAlignment="1">
      <alignment horizontal="left"/>
    </xf>
    <xf numFmtId="0" fontId="7" fillId="51" borderId="49" xfId="0" applyFont="1" applyFill="1" applyBorder="1" applyAlignment="1">
      <alignment horizontal="left" vertical="center"/>
    </xf>
    <xf numFmtId="0" fontId="12" fillId="51" borderId="49" xfId="0" applyFont="1" applyFill="1" applyBorder="1"/>
    <xf numFmtId="0" fontId="12" fillId="51" borderId="49" xfId="0" applyFont="1" applyFill="1" applyBorder="1" applyAlignment="1">
      <alignment horizontal="center" vertical="center"/>
    </xf>
    <xf numFmtId="0" fontId="0" fillId="51" borderId="49" xfId="0" applyFill="1" applyBorder="1"/>
    <xf numFmtId="0" fontId="12" fillId="51" borderId="49" xfId="0" applyFont="1" applyFill="1" applyBorder="1" applyAlignment="1">
      <alignment horizontal="center"/>
    </xf>
    <xf numFmtId="0" fontId="53" fillId="51" borderId="49" xfId="0" applyFont="1" applyFill="1" applyBorder="1" applyAlignment="1">
      <alignment horizontal="left" vertical="center" wrapText="1"/>
    </xf>
    <xf numFmtId="0" fontId="12" fillId="51" borderId="49" xfId="0" applyFont="1" applyFill="1" applyBorder="1" applyAlignment="1">
      <alignment horizontal="left"/>
    </xf>
    <xf numFmtId="0" fontId="7" fillId="51" borderId="49" xfId="0" applyFont="1" applyFill="1" applyBorder="1" applyAlignment="1">
      <alignment horizontal="center" vertical="center"/>
    </xf>
    <xf numFmtId="0" fontId="7" fillId="51" borderId="49" xfId="0" applyFont="1" applyFill="1" applyBorder="1" applyAlignment="1">
      <alignment horizontal="left" vertical="center" wrapText="1"/>
    </xf>
    <xf numFmtId="0" fontId="7" fillId="47" borderId="49" xfId="0" applyFont="1" applyFill="1" applyBorder="1" applyAlignment="1">
      <alignment horizontal="left" vertical="center"/>
    </xf>
    <xf numFmtId="0" fontId="12" fillId="47" borderId="49" xfId="0" applyFont="1" applyFill="1" applyBorder="1"/>
    <xf numFmtId="0" fontId="53" fillId="47" borderId="49" xfId="0" applyFont="1" applyFill="1" applyBorder="1" applyAlignment="1">
      <alignment horizontal="center"/>
    </xf>
    <xf numFmtId="0" fontId="12" fillId="47" borderId="49" xfId="0" applyFont="1" applyFill="1" applyBorder="1" applyAlignment="1">
      <alignment horizontal="center" vertical="center"/>
    </xf>
    <xf numFmtId="0" fontId="0" fillId="47" borderId="49" xfId="0" applyFill="1" applyBorder="1" applyAlignment="1">
      <alignment horizontal="left"/>
    </xf>
    <xf numFmtId="0" fontId="0" fillId="47" borderId="49" xfId="0" applyFill="1" applyBorder="1"/>
    <xf numFmtId="0" fontId="12" fillId="47" borderId="49" xfId="0" applyFont="1" applyFill="1" applyBorder="1" applyAlignment="1">
      <alignment horizontal="center"/>
    </xf>
    <xf numFmtId="0" fontId="53" fillId="47" borderId="49" xfId="0" applyFont="1" applyFill="1" applyBorder="1" applyAlignment="1">
      <alignment horizontal="left" vertical="center" wrapText="1"/>
    </xf>
    <xf numFmtId="0" fontId="12" fillId="47" borderId="49" xfId="0" applyFont="1" applyFill="1" applyBorder="1" applyAlignment="1">
      <alignment horizontal="left"/>
    </xf>
    <xf numFmtId="0" fontId="7" fillId="47" borderId="49" xfId="0" applyFont="1" applyFill="1" applyBorder="1" applyAlignment="1">
      <alignment horizontal="center" vertical="center"/>
    </xf>
    <xf numFmtId="0" fontId="7" fillId="47" borderId="49" xfId="0" applyFont="1" applyFill="1" applyBorder="1" applyAlignment="1">
      <alignment horizontal="left" vertical="center" wrapText="1"/>
    </xf>
    <xf numFmtId="0" fontId="7" fillId="51" borderId="49" xfId="0" applyFont="1" applyFill="1" applyBorder="1" applyAlignment="1">
      <alignment horizontal="left"/>
    </xf>
    <xf numFmtId="0" fontId="53" fillId="7" borderId="49" xfId="0" applyFont="1" applyFill="1" applyBorder="1" applyAlignment="1">
      <alignment horizontal="center" wrapText="1"/>
    </xf>
    <xf numFmtId="0" fontId="53" fillId="7" borderId="49" xfId="0" applyFont="1" applyFill="1" applyBorder="1" applyAlignment="1">
      <alignment horizontal="center" vertical="center" wrapText="1"/>
    </xf>
    <xf numFmtId="0" fontId="53" fillId="7" borderId="49" xfId="0" applyFont="1" applyFill="1" applyBorder="1" applyAlignment="1">
      <alignment vertical="center" wrapText="1"/>
    </xf>
    <xf numFmtId="0" fontId="7" fillId="7" borderId="49" xfId="0" applyFont="1" applyFill="1" applyBorder="1" applyAlignment="1">
      <alignment horizontal="left" vertical="center" wrapText="1"/>
    </xf>
    <xf numFmtId="0" fontId="7" fillId="64" borderId="49" xfId="0" applyFont="1" applyFill="1" applyBorder="1" applyAlignment="1">
      <alignment horizontal="left" vertical="center"/>
    </xf>
    <xf numFmtId="0" fontId="12" fillId="64" borderId="49" xfId="0" applyFont="1" applyFill="1" applyBorder="1"/>
    <xf numFmtId="0" fontId="53" fillId="64" borderId="49" xfId="0" applyFont="1" applyFill="1" applyBorder="1" applyAlignment="1">
      <alignment horizontal="center"/>
    </xf>
    <xf numFmtId="0" fontId="12" fillId="64" borderId="49" xfId="0" applyFont="1" applyFill="1" applyBorder="1" applyAlignment="1">
      <alignment horizontal="center" vertical="center"/>
    </xf>
    <xf numFmtId="0" fontId="0" fillId="64" borderId="49" xfId="0" applyFill="1" applyBorder="1" applyAlignment="1">
      <alignment horizontal="left"/>
    </xf>
    <xf numFmtId="0" fontId="0" fillId="64" borderId="49" xfId="0" applyFill="1" applyBorder="1"/>
    <xf numFmtId="0" fontId="12" fillId="64" borderId="49" xfId="0" applyFont="1" applyFill="1" applyBorder="1" applyAlignment="1">
      <alignment horizontal="center"/>
    </xf>
    <xf numFmtId="0" fontId="53" fillId="64" borderId="49" xfId="0" applyFont="1" applyFill="1" applyBorder="1" applyAlignment="1">
      <alignment horizontal="left" vertical="center" wrapText="1"/>
    </xf>
    <xf numFmtId="0" fontId="12" fillId="64" borderId="49" xfId="0" applyFont="1" applyFill="1" applyBorder="1" applyAlignment="1">
      <alignment horizontal="left"/>
    </xf>
    <xf numFmtId="0" fontId="7" fillId="64" borderId="49" xfId="0" applyFont="1" applyFill="1" applyBorder="1" applyAlignment="1">
      <alignment horizontal="center" vertical="center"/>
    </xf>
    <xf numFmtId="0" fontId="7" fillId="64" borderId="49" xfId="0" applyFont="1" applyFill="1" applyBorder="1" applyAlignment="1">
      <alignment horizontal="left" vertical="center" wrapText="1"/>
    </xf>
    <xf numFmtId="0" fontId="13" fillId="52" borderId="45" xfId="0" applyFont="1" applyFill="1" applyBorder="1" applyAlignment="1">
      <alignment horizontal="left" vertical="center"/>
    </xf>
    <xf numFmtId="0" fontId="1" fillId="0" borderId="49" xfId="0" applyFont="1" applyBorder="1" applyAlignment="1">
      <alignment horizontal="left"/>
    </xf>
    <xf numFmtId="0" fontId="1" fillId="7" borderId="49" xfId="0" applyFont="1" applyFill="1" applyBorder="1" applyAlignment="1">
      <alignment horizontal="left" vertical="center" wrapText="1"/>
    </xf>
    <xf numFmtId="0" fontId="1" fillId="7" borderId="49" xfId="0" applyFont="1" applyFill="1" applyBorder="1" applyAlignment="1">
      <alignment horizontal="center" vertical="center" wrapText="1"/>
    </xf>
    <xf numFmtId="0" fontId="48" fillId="54" borderId="11" xfId="0" applyFont="1" applyFill="1" applyBorder="1" applyAlignment="1">
      <alignment horizontal="left" vertical="top" wrapText="1"/>
    </xf>
    <xf numFmtId="0" fontId="13" fillId="2" borderId="49" xfId="0" applyFont="1" applyFill="1" applyBorder="1" applyAlignment="1">
      <alignment horizontal="left" vertical="center" wrapText="1"/>
    </xf>
    <xf numFmtId="0" fontId="63" fillId="0" borderId="49" xfId="0" applyFont="1" applyBorder="1" applyAlignment="1">
      <alignment horizontal="left" wrapText="1"/>
    </xf>
    <xf numFmtId="0" fontId="63" fillId="0" borderId="49" xfId="0" applyFont="1" applyBorder="1" applyAlignment="1">
      <alignment horizontal="left"/>
    </xf>
    <xf numFmtId="0" fontId="53" fillId="7" borderId="49" xfId="0" applyFont="1" applyFill="1" applyBorder="1" applyAlignment="1">
      <alignment horizontal="left"/>
    </xf>
    <xf numFmtId="0" fontId="53" fillId="7" borderId="49" xfId="0" applyFont="1" applyFill="1" applyBorder="1"/>
    <xf numFmtId="0" fontId="12" fillId="7" borderId="49" xfId="0" applyFont="1" applyFill="1" applyBorder="1" applyAlignment="1">
      <alignment horizontal="center"/>
    </xf>
    <xf numFmtId="0" fontId="53" fillId="7" borderId="49" xfId="0" applyFont="1" applyFill="1" applyBorder="1" applyAlignment="1">
      <alignment vertical="center"/>
    </xf>
    <xf numFmtId="0" fontId="57" fillId="7" borderId="49" xfId="0" applyFont="1" applyFill="1" applyBorder="1" applyAlignment="1">
      <alignment horizontal="left" vertical="center"/>
    </xf>
    <xf numFmtId="0" fontId="53" fillId="7" borderId="49" xfId="0" applyFont="1" applyFill="1" applyBorder="1" applyAlignment="1">
      <alignment wrapText="1"/>
    </xf>
    <xf numFmtId="0" fontId="38" fillId="7" borderId="49" xfId="0" applyFont="1" applyFill="1" applyBorder="1"/>
    <xf numFmtId="0" fontId="7" fillId="7" borderId="49" xfId="0" applyFont="1" applyFill="1" applyBorder="1" applyAlignment="1">
      <alignment horizontal="center" vertical="center"/>
    </xf>
    <xf numFmtId="0" fontId="12" fillId="7" borderId="49" xfId="0" applyFont="1" applyFill="1" applyBorder="1"/>
    <xf numFmtId="0" fontId="12" fillId="7" borderId="49" xfId="0" applyFont="1" applyFill="1" applyBorder="1" applyAlignment="1">
      <alignment horizontal="left"/>
    </xf>
    <xf numFmtId="0" fontId="38" fillId="7" borderId="49" xfId="0" applyFont="1" applyFill="1" applyBorder="1" applyAlignment="1">
      <alignment horizontal="left" vertical="center" wrapText="1"/>
    </xf>
    <xf numFmtId="0" fontId="1" fillId="7" borderId="49" xfId="0" applyFont="1" applyFill="1" applyBorder="1" applyAlignment="1">
      <alignment horizontal="left"/>
    </xf>
    <xf numFmtId="0" fontId="53" fillId="7" borderId="49" xfId="0" applyFont="1" applyFill="1" applyBorder="1" applyAlignment="1">
      <alignment horizontal="left" wrapText="1"/>
    </xf>
    <xf numFmtId="0" fontId="0" fillId="7" borderId="49" xfId="0" applyFill="1" applyBorder="1" applyAlignment="1">
      <alignment horizontal="left"/>
    </xf>
    <xf numFmtId="0" fontId="53" fillId="7" borderId="49" xfId="0" applyFont="1" applyFill="1" applyBorder="1" applyAlignment="1">
      <alignment vertical="top" wrapText="1"/>
    </xf>
    <xf numFmtId="0" fontId="0" fillId="7" borderId="49" xfId="0" applyFill="1" applyBorder="1"/>
    <xf numFmtId="0" fontId="7" fillId="7" borderId="49" xfId="0" applyFont="1" applyFill="1" applyBorder="1" applyAlignment="1">
      <alignment horizontal="left"/>
    </xf>
    <xf numFmtId="0" fontId="55" fillId="7" borderId="49" xfId="0" applyFont="1" applyFill="1" applyBorder="1" applyAlignment="1">
      <alignment vertical="center" wrapText="1"/>
    </xf>
    <xf numFmtId="0" fontId="62" fillId="7" borderId="49" xfId="0" applyFont="1" applyFill="1" applyBorder="1" applyAlignment="1">
      <alignment wrapText="1"/>
    </xf>
    <xf numFmtId="0" fontId="58" fillId="7" borderId="49" xfId="0" applyFont="1" applyFill="1" applyBorder="1"/>
    <xf numFmtId="0" fontId="7" fillId="7" borderId="49" xfId="0" applyFont="1" applyFill="1" applyBorder="1"/>
    <xf numFmtId="0" fontId="53" fillId="7" borderId="49" xfId="0" applyFont="1" applyFill="1" applyBorder="1" applyAlignment="1">
      <alignment horizontal="left" vertical="center"/>
    </xf>
    <xf numFmtId="0" fontId="12" fillId="7" borderId="49" xfId="0" applyFont="1" applyFill="1" applyBorder="1" applyAlignment="1">
      <alignment horizontal="center" vertical="center"/>
    </xf>
    <xf numFmtId="0" fontId="64" fillId="0" borderId="50" xfId="0" applyFont="1" applyBorder="1" applyAlignment="1">
      <alignment vertical="center"/>
    </xf>
    <xf numFmtId="0" fontId="13" fillId="58" borderId="49" xfId="0" applyFont="1" applyFill="1" applyBorder="1" applyAlignment="1">
      <alignment horizontal="center" vertical="center" wrapText="1"/>
    </xf>
    <xf numFmtId="0" fontId="65" fillId="46" borderId="49" xfId="0" applyFont="1" applyFill="1" applyBorder="1" applyAlignment="1">
      <alignment horizontal="center" vertical="center" wrapText="1"/>
    </xf>
    <xf numFmtId="0" fontId="52" fillId="58" borderId="49" xfId="0" applyFont="1" applyFill="1" applyBorder="1" applyAlignment="1">
      <alignment wrapText="1"/>
    </xf>
    <xf numFmtId="0" fontId="52" fillId="7" borderId="49" xfId="0" applyFont="1" applyFill="1" applyBorder="1"/>
    <xf numFmtId="0" fontId="52" fillId="58" borderId="49" xfId="0" applyFont="1" applyFill="1" applyBorder="1"/>
    <xf numFmtId="0" fontId="66" fillId="58" borderId="49" xfId="0" applyFont="1" applyFill="1" applyBorder="1" applyAlignment="1">
      <alignment horizontal="left" vertical="center" wrapText="1"/>
    </xf>
    <xf numFmtId="0" fontId="7" fillId="47" borderId="49" xfId="0" applyFont="1" applyFill="1" applyBorder="1" applyAlignment="1">
      <alignment horizontal="left"/>
    </xf>
    <xf numFmtId="0" fontId="54" fillId="50" borderId="49" xfId="195" applyFont="1" applyFill="1" applyBorder="1" applyAlignment="1">
      <alignment horizontal="center" vertical="center" wrapText="1"/>
    </xf>
    <xf numFmtId="0" fontId="13" fillId="7" borderId="11" xfId="195" applyFont="1" applyFill="1" applyBorder="1" applyAlignment="1">
      <alignment horizontal="center" vertical="center" wrapText="1"/>
    </xf>
    <xf numFmtId="0" fontId="0" fillId="0" borderId="49" xfId="0" applyBorder="1" applyAlignment="1">
      <alignment horizontal="center"/>
    </xf>
    <xf numFmtId="0" fontId="0" fillId="0" borderId="49" xfId="0" applyBorder="1" applyAlignment="1">
      <alignment wrapText="1"/>
    </xf>
    <xf numFmtId="0" fontId="0" fillId="0" borderId="6" xfId="0" applyBorder="1" applyAlignment="1">
      <alignment horizontal="left"/>
    </xf>
    <xf numFmtId="0" fontId="0" fillId="0" borderId="49" xfId="0" applyBorder="1" applyAlignment="1">
      <alignment horizontal="left" wrapText="1"/>
    </xf>
    <xf numFmtId="0" fontId="67" fillId="0" borderId="49" xfId="0" applyFont="1" applyBorder="1" applyAlignment="1">
      <alignment wrapText="1"/>
    </xf>
    <xf numFmtId="0" fontId="38" fillId="0" borderId="49" xfId="0" applyFont="1" applyBorder="1"/>
    <xf numFmtId="0" fontId="38" fillId="0" borderId="49" xfId="0" applyFont="1" applyBorder="1" applyAlignment="1">
      <alignment horizontal="left" wrapText="1"/>
    </xf>
    <xf numFmtId="0" fontId="38" fillId="0" borderId="49" xfId="0" applyFont="1" applyBorder="1" applyAlignment="1">
      <alignment wrapText="1"/>
    </xf>
    <xf numFmtId="0" fontId="0" fillId="0" borderId="3" xfId="0" applyBorder="1"/>
    <xf numFmtId="0" fontId="68" fillId="0" borderId="49" xfId="0" applyFont="1" applyBorder="1"/>
    <xf numFmtId="0" fontId="68" fillId="0" borderId="49" xfId="0" applyFont="1" applyBorder="1" applyAlignment="1">
      <alignment wrapText="1"/>
    </xf>
    <xf numFmtId="0" fontId="0" fillId="0" borderId="49" xfId="0" applyBorder="1" applyAlignment="1">
      <alignment vertical="top" wrapText="1"/>
    </xf>
    <xf numFmtId="0" fontId="13" fillId="7" borderId="49" xfId="195" applyFont="1" applyFill="1" applyBorder="1" applyAlignment="1">
      <alignment horizontal="center" vertical="center" wrapText="1"/>
    </xf>
    <xf numFmtId="0" fontId="53" fillId="0" borderId="2" xfId="0"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0" fontId="70" fillId="0" borderId="0" xfId="196" applyFont="1" applyAlignment="1">
      <alignment horizontal="left" vertical="center" wrapText="1"/>
    </xf>
    <xf numFmtId="0" fontId="53" fillId="58" borderId="49" xfId="0" applyFont="1" applyFill="1" applyBorder="1" applyAlignment="1">
      <alignment horizontal="center" vertical="center" wrapText="1"/>
    </xf>
    <xf numFmtId="0" fontId="53" fillId="58" borderId="2" xfId="0" applyFont="1" applyFill="1" applyBorder="1" applyAlignment="1">
      <alignment horizontal="center" vertical="center" wrapText="1"/>
    </xf>
    <xf numFmtId="0" fontId="0" fillId="58" borderId="0" xfId="0" applyFill="1" applyAlignment="1">
      <alignment horizontal="center" vertical="center"/>
    </xf>
    <xf numFmtId="0" fontId="0" fillId="58" borderId="0" xfId="0" applyFill="1" applyAlignment="1">
      <alignment horizontal="center" vertical="center" wrapText="1"/>
    </xf>
    <xf numFmtId="0" fontId="0" fillId="58" borderId="0" xfId="0" applyFill="1" applyAlignment="1">
      <alignment horizontal="left" vertical="center" wrapText="1"/>
    </xf>
    <xf numFmtId="0" fontId="0" fillId="58" borderId="0" xfId="0" applyFill="1"/>
    <xf numFmtId="0" fontId="7" fillId="4" borderId="49" xfId="0" applyFont="1" applyFill="1" applyBorder="1" applyAlignment="1">
      <alignment horizontal="left" vertical="center"/>
    </xf>
    <xf numFmtId="0" fontId="53" fillId="4" borderId="49" xfId="0" applyFont="1" applyFill="1" applyBorder="1" applyAlignment="1">
      <alignment horizontal="left" vertical="center" wrapText="1"/>
    </xf>
    <xf numFmtId="0" fontId="53" fillId="4" borderId="49" xfId="0" applyFont="1" applyFill="1" applyBorder="1" applyAlignment="1">
      <alignment horizontal="center" vertical="center" wrapText="1"/>
    </xf>
    <xf numFmtId="0" fontId="38" fillId="4" borderId="49" xfId="0" applyFont="1" applyFill="1" applyBorder="1" applyAlignment="1">
      <alignment horizontal="center" vertical="center" wrapText="1"/>
    </xf>
    <xf numFmtId="0" fontId="0" fillId="4" borderId="0" xfId="0" applyFill="1" applyAlignment="1">
      <alignment horizontal="center" vertical="center"/>
    </xf>
    <xf numFmtId="0" fontId="0" fillId="4" borderId="0" xfId="0" applyFill="1" applyAlignment="1">
      <alignment horizontal="left" vertical="center"/>
    </xf>
    <xf numFmtId="0" fontId="53" fillId="0" borderId="49" xfId="0" applyFont="1" applyBorder="1" applyAlignment="1">
      <alignment horizontal="center" vertical="center"/>
    </xf>
    <xf numFmtId="0" fontId="0" fillId="0" borderId="49" xfId="0" applyBorder="1" applyAlignment="1">
      <alignment horizontal="center" vertical="center"/>
    </xf>
    <xf numFmtId="0" fontId="53" fillId="63" borderId="49" xfId="0" applyFont="1" applyFill="1" applyBorder="1" applyAlignment="1">
      <alignment horizontal="center" vertical="center"/>
    </xf>
    <xf numFmtId="0" fontId="0" fillId="63" borderId="49" xfId="0" applyFill="1" applyBorder="1" applyAlignment="1">
      <alignment horizontal="center"/>
    </xf>
    <xf numFmtId="0" fontId="53" fillId="47" borderId="49" xfId="0" applyFont="1" applyFill="1" applyBorder="1" applyAlignment="1">
      <alignment horizontal="center" vertical="center"/>
    </xf>
    <xf numFmtId="0" fontId="0" fillId="47" borderId="49" xfId="0" applyFill="1" applyBorder="1" applyAlignment="1">
      <alignment horizontal="center"/>
    </xf>
    <xf numFmtId="0" fontId="54" fillId="50" borderId="11" xfId="195" applyFont="1" applyFill="1" applyBorder="1" applyAlignment="1">
      <alignment horizontal="center" vertical="center" wrapText="1"/>
    </xf>
    <xf numFmtId="1" fontId="13" fillId="5" borderId="11" xfId="61" applyNumberFormat="1" applyFont="1" applyFill="1" applyBorder="1" applyAlignment="1">
      <alignment horizontal="left" vertical="center" wrapText="1"/>
    </xf>
    <xf numFmtId="0" fontId="40" fillId="0" borderId="11" xfId="0" applyFont="1" applyBorder="1" applyAlignment="1">
      <alignment horizontal="center" vertical="center" wrapText="1"/>
    </xf>
    <xf numFmtId="0" fontId="40" fillId="0" borderId="12" xfId="0" applyFont="1" applyBorder="1" applyAlignment="1">
      <alignment horizontal="center" vertical="center" wrapText="1"/>
    </xf>
    <xf numFmtId="0" fontId="40" fillId="47" borderId="49" xfId="0" applyFont="1" applyFill="1" applyBorder="1" applyAlignment="1">
      <alignment horizontal="center" vertical="center"/>
    </xf>
    <xf numFmtId="0" fontId="0" fillId="0" borderId="49" xfId="0" applyBorder="1" applyAlignment="1">
      <alignment horizontal="left" vertical="center" wrapText="1"/>
    </xf>
    <xf numFmtId="0" fontId="0" fillId="0" borderId="49" xfId="0" applyBorder="1" applyAlignment="1">
      <alignment horizontal="center" vertical="center" wrapText="1"/>
    </xf>
    <xf numFmtId="0" fontId="0" fillId="0" borderId="49" xfId="0" applyBorder="1" applyAlignment="1">
      <alignment horizontal="left" vertical="top" wrapText="1"/>
    </xf>
    <xf numFmtId="0" fontId="0" fillId="65" borderId="49" xfId="0" applyFill="1" applyBorder="1" applyAlignment="1">
      <alignment horizontal="center" vertical="center"/>
    </xf>
    <xf numFmtId="0" fontId="0" fillId="65" borderId="49" xfId="0" applyFill="1" applyBorder="1" applyAlignment="1">
      <alignment horizontal="left" vertical="center" wrapText="1"/>
    </xf>
    <xf numFmtId="0" fontId="0" fillId="65" borderId="49" xfId="0" applyFill="1" applyBorder="1" applyAlignment="1">
      <alignment horizontal="left" vertical="top"/>
    </xf>
    <xf numFmtId="0" fontId="0" fillId="0" borderId="0" xfId="0" applyAlignment="1">
      <alignment horizontal="left" vertical="top"/>
    </xf>
    <xf numFmtId="0" fontId="25" fillId="58" borderId="1" xfId="0" applyFont="1" applyFill="1" applyBorder="1" applyAlignment="1">
      <alignment wrapText="1"/>
    </xf>
    <xf numFmtId="0" fontId="12" fillId="58" borderId="1" xfId="0" applyFont="1" applyFill="1" applyBorder="1" applyAlignment="1">
      <alignment horizontal="left" vertical="center" wrapText="1"/>
    </xf>
    <xf numFmtId="0" fontId="12" fillId="58" borderId="1" xfId="0" applyFont="1" applyFill="1" applyBorder="1" applyAlignment="1">
      <alignment horizontal="left" vertical="center"/>
    </xf>
    <xf numFmtId="0" fontId="12" fillId="58" borderId="11" xfId="0" applyFont="1" applyFill="1" applyBorder="1" applyAlignment="1">
      <alignment horizontal="left" vertical="center"/>
    </xf>
    <xf numFmtId="0" fontId="13" fillId="58" borderId="49" xfId="0" applyFont="1" applyFill="1" applyBorder="1" applyAlignment="1">
      <alignment horizontal="left" vertical="center"/>
    </xf>
    <xf numFmtId="0" fontId="7" fillId="58" borderId="49" xfId="0" applyFont="1" applyFill="1" applyBorder="1" applyAlignment="1">
      <alignment horizontal="center"/>
    </xf>
    <xf numFmtId="0" fontId="40" fillId="0" borderId="49" xfId="0" applyFont="1" applyBorder="1" applyAlignment="1">
      <alignment horizontal="center" vertical="center" wrapText="1"/>
    </xf>
    <xf numFmtId="0" fontId="40" fillId="0" borderId="3" xfId="0" applyFont="1" applyBorder="1" applyAlignment="1">
      <alignment horizontal="center" vertical="center" wrapText="1"/>
    </xf>
    <xf numFmtId="0" fontId="38" fillId="0" borderId="49" xfId="0" applyFont="1" applyBorder="1" applyAlignment="1">
      <alignment horizontal="center" vertical="center" wrapText="1"/>
    </xf>
    <xf numFmtId="0" fontId="0" fillId="0" borderId="49" xfId="0" applyBorder="1" applyAlignment="1">
      <alignment horizontal="left" vertical="top"/>
    </xf>
    <xf numFmtId="1" fontId="13" fillId="5" borderId="49" xfId="61" applyNumberFormat="1" applyFont="1" applyFill="1" applyBorder="1" applyAlignment="1">
      <alignment horizontal="left" vertical="center" wrapText="1"/>
    </xf>
    <xf numFmtId="0" fontId="0" fillId="65" borderId="49" xfId="0" applyFill="1" applyBorder="1" applyAlignment="1">
      <alignment horizontal="left" vertical="center"/>
    </xf>
    <xf numFmtId="0" fontId="40" fillId="0" borderId="49" xfId="0" applyFont="1" applyBorder="1" applyAlignment="1">
      <alignment horizontal="center" vertical="center"/>
    </xf>
    <xf numFmtId="0" fontId="0" fillId="0" borderId="3" xfId="0" applyBorder="1" applyAlignment="1">
      <alignment horizontal="center" vertical="center"/>
    </xf>
    <xf numFmtId="0" fontId="0" fillId="0" borderId="0" xfId="0" applyAlignment="1">
      <alignment vertical="center"/>
    </xf>
    <xf numFmtId="0" fontId="53" fillId="58" borderId="49" xfId="0" applyFont="1" applyFill="1" applyBorder="1" applyAlignment="1">
      <alignment vertical="center" wrapText="1"/>
    </xf>
    <xf numFmtId="0" fontId="38" fillId="0" borderId="0" xfId="0" applyFont="1" applyAlignment="1">
      <alignment horizontal="center" vertical="center"/>
    </xf>
    <xf numFmtId="0" fontId="67" fillId="0" borderId="0" xfId="0" applyFont="1" applyAlignment="1">
      <alignment vertical="center" wrapText="1"/>
    </xf>
    <xf numFmtId="0" fontId="70" fillId="0" borderId="0" xfId="196" applyFont="1" applyAlignment="1">
      <alignment horizontal="left" vertical="top" wrapText="1"/>
    </xf>
    <xf numFmtId="0" fontId="24" fillId="7" borderId="49" xfId="0" applyFont="1" applyFill="1" applyBorder="1"/>
    <xf numFmtId="0" fontId="42" fillId="43" borderId="49" xfId="42" applyNumberFormat="1" applyFont="1" applyFill="1" applyBorder="1" applyAlignment="1">
      <alignment horizontal="left" vertical="center" wrapText="1"/>
    </xf>
    <xf numFmtId="0" fontId="42" fillId="11" borderId="11" xfId="42" applyNumberFormat="1" applyFont="1" applyFill="1" applyBorder="1" applyAlignment="1">
      <alignment horizontal="center" vertical="center" wrapText="1"/>
    </xf>
    <xf numFmtId="0" fontId="0" fillId="0" borderId="49" xfId="0" applyBorder="1" applyAlignment="1">
      <alignment horizontal="left" vertical="center"/>
    </xf>
    <xf numFmtId="0" fontId="54" fillId="50" borderId="49" xfId="195" applyFont="1" applyFill="1" applyBorder="1" applyAlignment="1">
      <alignment horizontal="left" vertical="top" wrapText="1"/>
    </xf>
    <xf numFmtId="1" fontId="13" fillId="5" borderId="49" xfId="61" applyNumberFormat="1" applyFont="1" applyFill="1" applyBorder="1" applyAlignment="1">
      <alignment horizontal="left" vertical="top" wrapText="1"/>
    </xf>
    <xf numFmtId="1" fontId="13" fillId="2" borderId="49" xfId="61" applyNumberFormat="1" applyFont="1" applyFill="1" applyBorder="1" applyAlignment="1">
      <alignment horizontal="left" vertical="top" wrapText="1"/>
    </xf>
    <xf numFmtId="0" fontId="42" fillId="43" borderId="49" xfId="42" applyNumberFormat="1" applyFont="1" applyFill="1" applyBorder="1" applyAlignment="1">
      <alignment horizontal="left" vertical="top" wrapText="1"/>
    </xf>
    <xf numFmtId="0" fontId="42" fillId="43" borderId="49" xfId="42" applyFont="1" applyFill="1" applyBorder="1" applyAlignment="1">
      <alignment horizontal="left" vertical="top" wrapText="1"/>
    </xf>
    <xf numFmtId="0" fontId="42" fillId="11" borderId="49" xfId="42" applyNumberFormat="1" applyFont="1" applyFill="1" applyBorder="1" applyAlignment="1">
      <alignment horizontal="left" vertical="top" wrapText="1"/>
    </xf>
    <xf numFmtId="0" fontId="13" fillId="7" borderId="49" xfId="195" applyFont="1" applyFill="1" applyBorder="1" applyAlignment="1">
      <alignment horizontal="left" vertical="top" wrapText="1"/>
    </xf>
    <xf numFmtId="0" fontId="40" fillId="0" borderId="49" xfId="0" applyFont="1" applyBorder="1" applyAlignment="1">
      <alignment horizontal="left" vertical="top" wrapText="1"/>
    </xf>
    <xf numFmtId="0" fontId="40" fillId="0" borderId="3" xfId="0" applyFont="1" applyBorder="1" applyAlignment="1">
      <alignment horizontal="left" vertical="top" wrapText="1"/>
    </xf>
    <xf numFmtId="0" fontId="40" fillId="47" borderId="49" xfId="0" applyFont="1" applyFill="1" applyBorder="1" applyAlignment="1">
      <alignment horizontal="left" vertical="top"/>
    </xf>
    <xf numFmtId="0" fontId="0" fillId="0" borderId="11" xfId="0" applyFill="1" applyBorder="1" applyAlignment="1">
      <alignment horizontal="left" vertical="top"/>
    </xf>
    <xf numFmtId="0" fontId="0" fillId="0" borderId="11" xfId="0" applyFill="1" applyBorder="1" applyAlignment="1">
      <alignment horizontal="left" vertical="top" wrapText="1"/>
    </xf>
    <xf numFmtId="0" fontId="0" fillId="0" borderId="49" xfId="0" applyFill="1" applyBorder="1" applyAlignment="1">
      <alignment horizontal="left" vertical="top" wrapText="1"/>
    </xf>
    <xf numFmtId="0" fontId="0" fillId="0" borderId="12" xfId="0" applyFill="1" applyBorder="1" applyAlignment="1">
      <alignment horizontal="left" vertical="top"/>
    </xf>
    <xf numFmtId="0" fontId="0" fillId="0" borderId="49" xfId="0" applyFill="1" applyBorder="1" applyAlignment="1">
      <alignment horizontal="left" vertical="top"/>
    </xf>
    <xf numFmtId="0" fontId="0" fillId="0" borderId="0" xfId="0" applyFill="1" applyAlignment="1">
      <alignment horizontal="left" vertical="top"/>
    </xf>
    <xf numFmtId="0" fontId="0" fillId="0" borderId="3" xfId="0" applyFill="1" applyBorder="1" applyAlignment="1">
      <alignment horizontal="left" vertical="top"/>
    </xf>
    <xf numFmtId="0" fontId="53" fillId="0" borderId="49" xfId="0" applyFont="1" applyFill="1" applyBorder="1" applyAlignment="1">
      <alignment horizontal="left" vertical="top" wrapText="1"/>
    </xf>
    <xf numFmtId="0" fontId="38" fillId="0" borderId="49" xfId="0" applyFont="1" applyFill="1" applyBorder="1" applyAlignment="1">
      <alignment horizontal="left" vertical="top"/>
    </xf>
    <xf numFmtId="0" fontId="7" fillId="58" borderId="49" xfId="0" applyFont="1" applyFill="1" applyBorder="1" applyAlignment="1">
      <alignment horizontal="left" vertical="top"/>
    </xf>
    <xf numFmtId="0" fontId="0" fillId="0" borderId="3" xfId="0" applyFill="1" applyBorder="1" applyAlignment="1">
      <alignment horizontal="left" vertical="top" wrapText="1"/>
    </xf>
    <xf numFmtId="0" fontId="38" fillId="0" borderId="49" xfId="0" applyFont="1" applyFill="1" applyBorder="1" applyAlignment="1">
      <alignment horizontal="left" vertical="top" wrapText="1"/>
    </xf>
    <xf numFmtId="0" fontId="0" fillId="0" borderId="0" xfId="0" applyBorder="1" applyAlignment="1">
      <alignment horizontal="left" vertical="top"/>
    </xf>
    <xf numFmtId="0" fontId="47" fillId="54" borderId="1" xfId="0" applyFont="1" applyFill="1" applyBorder="1" applyAlignment="1">
      <alignment horizontal="left" vertical="center"/>
    </xf>
    <xf numFmtId="0" fontId="9" fillId="0" borderId="20" xfId="0" applyFont="1" applyBorder="1" applyAlignment="1">
      <alignment horizontal="center" vertical="top" wrapText="1"/>
    </xf>
    <xf numFmtId="0" fontId="9" fillId="0" borderId="21" xfId="0" applyFont="1" applyBorder="1" applyAlignment="1">
      <alignment horizontal="center" vertical="top" wrapText="1"/>
    </xf>
    <xf numFmtId="0" fontId="9" fillId="0" borderId="22" xfId="0" applyFont="1" applyBorder="1" applyAlignment="1">
      <alignment horizontal="center" vertical="top" wrapText="1"/>
    </xf>
    <xf numFmtId="0" fontId="9" fillId="0" borderId="23" xfId="0" applyFont="1" applyBorder="1" applyAlignment="1">
      <alignment horizontal="center" vertical="top" wrapText="1"/>
    </xf>
    <xf numFmtId="0" fontId="9" fillId="0" borderId="0" xfId="0" applyFont="1" applyAlignment="1">
      <alignment horizontal="center" vertical="top" wrapText="1"/>
    </xf>
    <xf numFmtId="0" fontId="9" fillId="0" borderId="24" xfId="0" applyFont="1" applyBorder="1" applyAlignment="1">
      <alignment horizontal="center" vertical="top" wrapText="1"/>
    </xf>
    <xf numFmtId="0" fontId="9" fillId="0" borderId="25" xfId="0" applyFont="1" applyBorder="1" applyAlignment="1">
      <alignment horizontal="center" vertical="top" wrapText="1"/>
    </xf>
    <xf numFmtId="0" fontId="9" fillId="0" borderId="26" xfId="0" applyFont="1" applyBorder="1" applyAlignment="1">
      <alignment horizontal="center" vertical="top" wrapText="1"/>
    </xf>
    <xf numFmtId="0" fontId="9" fillId="0" borderId="27" xfId="0" applyFont="1" applyBorder="1" applyAlignment="1">
      <alignment horizontal="center" vertical="top" wrapText="1"/>
    </xf>
    <xf numFmtId="49" fontId="13" fillId="0" borderId="1" xfId="0" applyNumberFormat="1" applyFont="1" applyBorder="1" applyAlignment="1">
      <alignment horizontal="left" vertical="center"/>
    </xf>
    <xf numFmtId="0" fontId="12" fillId="0" borderId="12" xfId="0" applyFont="1" applyBorder="1" applyAlignment="1">
      <alignment horizontal="left" vertical="center"/>
    </xf>
    <xf numFmtId="0" fontId="12" fillId="0" borderId="44" xfId="0" applyFont="1" applyBorder="1" applyAlignment="1">
      <alignment horizontal="left" vertical="center"/>
    </xf>
    <xf numFmtId="0" fontId="12" fillId="0" borderId="45" xfId="0" applyFont="1" applyBorder="1" applyAlignment="1">
      <alignment horizontal="left" vertical="center"/>
    </xf>
    <xf numFmtId="0" fontId="13" fillId="47" borderId="1" xfId="0" applyFont="1" applyFill="1" applyBorder="1" applyAlignment="1">
      <alignment horizontal="left" vertical="center"/>
    </xf>
    <xf numFmtId="0" fontId="13" fillId="7" borderId="3" xfId="0" applyFont="1" applyFill="1" applyBorder="1" applyAlignment="1">
      <alignment horizontal="center" vertical="center"/>
    </xf>
    <xf numFmtId="0" fontId="13" fillId="7" borderId="28" xfId="0" applyFont="1" applyFill="1" applyBorder="1" applyAlignment="1">
      <alignment horizontal="center" vertical="center"/>
    </xf>
    <xf numFmtId="0" fontId="13" fillId="7" borderId="6" xfId="0" applyFont="1" applyFill="1" applyBorder="1" applyAlignment="1">
      <alignment horizontal="center" vertical="center"/>
    </xf>
    <xf numFmtId="49" fontId="11" fillId="0" borderId="3" xfId="0" applyNumberFormat="1" applyFont="1" applyBorder="1" applyAlignment="1">
      <alignment horizontal="left"/>
    </xf>
    <xf numFmtId="49" fontId="11" fillId="0" borderId="6" xfId="0" applyNumberFormat="1" applyFont="1" applyBorder="1" applyAlignment="1">
      <alignment horizontal="left"/>
    </xf>
    <xf numFmtId="0" fontId="13" fillId="47" borderId="3" xfId="0" applyFont="1" applyFill="1" applyBorder="1" applyAlignment="1">
      <alignment horizontal="left" vertical="center"/>
    </xf>
    <xf numFmtId="0" fontId="13" fillId="47" borderId="28" xfId="0" applyFont="1" applyFill="1" applyBorder="1" applyAlignment="1">
      <alignment horizontal="left" vertical="center"/>
    </xf>
    <xf numFmtId="0" fontId="13" fillId="47" borderId="28" xfId="0" applyFont="1" applyFill="1" applyBorder="1" applyAlignment="1">
      <alignment vertical="center"/>
    </xf>
    <xf numFmtId="0" fontId="13" fillId="45" borderId="12" xfId="0" applyFont="1" applyFill="1" applyBorder="1" applyAlignment="1">
      <alignment horizontal="left" vertical="center"/>
    </xf>
    <xf numFmtId="0" fontId="13" fillId="45" borderId="44" xfId="0" applyFont="1" applyFill="1" applyBorder="1" applyAlignment="1">
      <alignment horizontal="left" vertical="center"/>
    </xf>
    <xf numFmtId="0" fontId="13" fillId="45" borderId="45" xfId="0" applyFont="1" applyFill="1" applyBorder="1" applyAlignment="1">
      <alignment horizontal="left" vertical="center"/>
    </xf>
    <xf numFmtId="0" fontId="13" fillId="52" borderId="12" xfId="0" applyFont="1" applyFill="1" applyBorder="1" applyAlignment="1">
      <alignment horizontal="left" vertical="center"/>
    </xf>
    <xf numFmtId="0" fontId="13" fillId="52" borderId="44" xfId="0" applyFont="1" applyFill="1" applyBorder="1" applyAlignment="1">
      <alignment horizontal="left" vertical="center"/>
    </xf>
    <xf numFmtId="0" fontId="13" fillId="10" borderId="11" xfId="0" applyFont="1" applyFill="1" applyBorder="1" applyAlignment="1">
      <alignment horizontal="left" vertical="center"/>
    </xf>
    <xf numFmtId="0" fontId="13" fillId="50" borderId="12" xfId="0" applyFont="1" applyFill="1" applyBorder="1" applyAlignment="1">
      <alignment horizontal="left" vertical="center"/>
    </xf>
    <xf numFmtId="0" fontId="13" fillId="50" borderId="44" xfId="0" applyFont="1" applyFill="1" applyBorder="1" applyAlignment="1">
      <alignment horizontal="left" vertical="center"/>
    </xf>
    <xf numFmtId="0" fontId="13" fillId="7" borderId="12" xfId="0" applyFont="1" applyFill="1" applyBorder="1" applyAlignment="1">
      <alignment horizontal="left" vertical="center"/>
    </xf>
    <xf numFmtId="0" fontId="13" fillId="7" borderId="44" xfId="0" applyFont="1" applyFill="1" applyBorder="1" applyAlignment="1">
      <alignment horizontal="left" vertical="center"/>
    </xf>
    <xf numFmtId="0" fontId="13" fillId="7" borderId="45" xfId="0" applyFont="1" applyFill="1" applyBorder="1" applyAlignment="1">
      <alignment horizontal="left" vertical="center"/>
    </xf>
    <xf numFmtId="0" fontId="13" fillId="5" borderId="12" xfId="0" applyFont="1" applyFill="1" applyBorder="1" applyAlignment="1">
      <alignment horizontal="left" vertical="center"/>
    </xf>
    <xf numFmtId="0" fontId="13" fillId="5" borderId="44" xfId="0" applyFont="1" applyFill="1" applyBorder="1" applyAlignment="1">
      <alignment horizontal="left" vertical="center"/>
    </xf>
    <xf numFmtId="0" fontId="13" fillId="5" borderId="45" xfId="0" applyFont="1" applyFill="1" applyBorder="1" applyAlignment="1">
      <alignment horizontal="left" vertical="center"/>
    </xf>
    <xf numFmtId="0" fontId="13" fillId="51" borderId="12" xfId="0" applyFont="1" applyFill="1" applyBorder="1" applyAlignment="1">
      <alignment horizontal="left" vertical="center"/>
    </xf>
    <xf numFmtId="0" fontId="13" fillId="51" borderId="44" xfId="0" applyFont="1" applyFill="1" applyBorder="1" applyAlignment="1">
      <alignment horizontal="left" vertical="center"/>
    </xf>
    <xf numFmtId="0" fontId="13" fillId="51" borderId="45" xfId="0" applyFont="1" applyFill="1" applyBorder="1" applyAlignment="1">
      <alignment horizontal="left" vertical="center"/>
    </xf>
    <xf numFmtId="0" fontId="13" fillId="9" borderId="3" xfId="0" applyFont="1" applyFill="1" applyBorder="1" applyAlignment="1">
      <alignment horizontal="left" vertical="center"/>
    </xf>
    <xf numFmtId="0" fontId="13" fillId="9" borderId="28" xfId="0" applyFont="1" applyFill="1" applyBorder="1" applyAlignment="1">
      <alignment horizontal="left" vertical="center"/>
    </xf>
    <xf numFmtId="0" fontId="13" fillId="9" borderId="6" xfId="0" applyFont="1" applyFill="1" applyBorder="1" applyAlignment="1">
      <alignment horizontal="left" vertical="center"/>
    </xf>
    <xf numFmtId="49" fontId="13" fillId="0" borderId="3" xfId="0" applyNumberFormat="1" applyFont="1" applyBorder="1" applyAlignment="1">
      <alignment horizontal="left"/>
    </xf>
    <xf numFmtId="49" fontId="13" fillId="0" borderId="6" xfId="0" applyNumberFormat="1" applyFont="1" applyBorder="1" applyAlignment="1">
      <alignment horizontal="left"/>
    </xf>
    <xf numFmtId="0" fontId="13" fillId="5" borderId="1" xfId="0" applyFont="1" applyFill="1" applyBorder="1" applyAlignment="1">
      <alignment horizontal="left" vertical="center"/>
    </xf>
    <xf numFmtId="0" fontId="12" fillId="0" borderId="3" xfId="0" applyFont="1" applyBorder="1" applyAlignment="1">
      <alignment horizontal="left" vertical="center"/>
    </xf>
    <xf numFmtId="0" fontId="12" fillId="0" borderId="28" xfId="0" applyFont="1" applyBorder="1" applyAlignment="1">
      <alignment horizontal="left" vertical="center"/>
    </xf>
    <xf numFmtId="0" fontId="12" fillId="0" borderId="6" xfId="0" applyFont="1" applyBorder="1" applyAlignment="1">
      <alignment horizontal="left" vertical="center"/>
    </xf>
    <xf numFmtId="0" fontId="13" fillId="47" borderId="6" xfId="0" applyFont="1" applyFill="1" applyBorder="1" applyAlignment="1">
      <alignment horizontal="left" vertical="center"/>
    </xf>
    <xf numFmtId="0" fontId="13" fillId="54" borderId="3" xfId="0" applyFont="1" applyFill="1" applyBorder="1" applyAlignment="1">
      <alignment horizontal="left" vertical="center"/>
    </xf>
    <xf numFmtId="0" fontId="13" fillId="54" borderId="28" xfId="0" applyFont="1" applyFill="1" applyBorder="1" applyAlignment="1">
      <alignment horizontal="left" vertical="center"/>
    </xf>
    <xf numFmtId="0" fontId="13" fillId="54" borderId="6" xfId="0" applyFont="1" applyFill="1" applyBorder="1" applyAlignment="1">
      <alignment horizontal="left" vertical="center"/>
    </xf>
    <xf numFmtId="0" fontId="0" fillId="0" borderId="14" xfId="0" applyBorder="1" applyAlignment="1">
      <alignment horizontal="center"/>
    </xf>
    <xf numFmtId="0" fontId="0" fillId="0" borderId="15" xfId="0" applyBorder="1" applyAlignment="1">
      <alignment horizontal="center"/>
    </xf>
    <xf numFmtId="0" fontId="0" fillId="0" borderId="1" xfId="0" applyBorder="1" applyAlignment="1">
      <alignment horizontal="center"/>
    </xf>
    <xf numFmtId="0" fontId="0" fillId="0" borderId="16" xfId="0" applyBorder="1" applyAlignment="1">
      <alignment horizontal="center"/>
    </xf>
    <xf numFmtId="0" fontId="0" fillId="0" borderId="4" xfId="0" applyBorder="1" applyAlignment="1">
      <alignment horizontal="center"/>
    </xf>
    <xf numFmtId="0" fontId="0" fillId="0" borderId="7" xfId="0" applyBorder="1" applyAlignment="1">
      <alignment horizontal="center"/>
    </xf>
    <xf numFmtId="0" fontId="13" fillId="52" borderId="28" xfId="0" applyFont="1" applyFill="1" applyBorder="1" applyAlignment="1">
      <alignment horizontal="left" vertical="center"/>
    </xf>
    <xf numFmtId="0" fontId="13" fillId="52" borderId="6" xfId="0" applyFont="1" applyFill="1" applyBorder="1" applyAlignment="1">
      <alignment horizontal="left" vertical="center"/>
    </xf>
    <xf numFmtId="0" fontId="13" fillId="50" borderId="28" xfId="0" applyFont="1" applyFill="1" applyBorder="1" applyAlignment="1">
      <alignment horizontal="left" vertical="center"/>
    </xf>
    <xf numFmtId="0" fontId="13" fillId="6" borderId="3" xfId="0" applyFont="1" applyFill="1" applyBorder="1" applyAlignment="1">
      <alignment horizontal="center" vertical="center" wrapText="1"/>
    </xf>
    <xf numFmtId="0" fontId="13" fillId="6" borderId="6" xfId="0" applyFont="1" applyFill="1" applyBorder="1" applyAlignment="1">
      <alignment horizontal="center" vertical="center" wrapText="1"/>
    </xf>
    <xf numFmtId="0" fontId="13" fillId="51" borderId="3" xfId="0" applyFont="1" applyFill="1" applyBorder="1" applyAlignment="1">
      <alignment horizontal="left" vertical="center"/>
    </xf>
    <xf numFmtId="0" fontId="13" fillId="51" borderId="28" xfId="0" applyFont="1" applyFill="1" applyBorder="1" applyAlignment="1">
      <alignment horizontal="left" vertical="center"/>
    </xf>
    <xf numFmtId="0" fontId="13" fillId="50" borderId="3" xfId="0" applyFont="1" applyFill="1" applyBorder="1" applyAlignment="1">
      <alignment horizontal="left" vertical="center"/>
    </xf>
    <xf numFmtId="0" fontId="13" fillId="50" borderId="6" xfId="0" applyFont="1" applyFill="1" applyBorder="1" applyAlignment="1">
      <alignment horizontal="left" vertical="center"/>
    </xf>
    <xf numFmtId="0" fontId="13" fillId="5" borderId="3" xfId="0" applyFont="1" applyFill="1" applyBorder="1" applyAlignment="1">
      <alignment horizontal="left" vertical="center"/>
    </xf>
    <xf numFmtId="0" fontId="13" fillId="5" borderId="6" xfId="0" applyFont="1" applyFill="1" applyBorder="1" applyAlignment="1">
      <alignment horizontal="left" vertical="center"/>
    </xf>
    <xf numFmtId="0" fontId="53" fillId="47" borderId="49" xfId="0" applyFont="1" applyFill="1" applyBorder="1" applyAlignment="1">
      <alignment horizontal="left"/>
    </xf>
  </cellXfs>
  <cellStyles count="198">
    <cellStyle name="=C:\WINNT\SYSTEM32\COMMAND.COM 4" xfId="79" xr:uid="{00000000-0005-0000-0000-000000000000}"/>
    <cellStyle name="20% - Accent1" xfId="19" builtinId="30" customBuiltin="1"/>
    <cellStyle name="20% - Accent1 2" xfId="91" xr:uid="{00000000-0005-0000-0000-000002000000}"/>
    <cellStyle name="20% - Accent1 2 2" xfId="164" xr:uid="{00000000-0005-0000-0000-000003000000}"/>
    <cellStyle name="20% - Accent1 3" xfId="123" xr:uid="{00000000-0005-0000-0000-000004000000}"/>
    <cellStyle name="20% - Accent2" xfId="23" builtinId="34" customBuiltin="1"/>
    <cellStyle name="20% - Accent2 2" xfId="93" xr:uid="{00000000-0005-0000-0000-000006000000}"/>
    <cellStyle name="20% - Accent2 2 2" xfId="166" xr:uid="{00000000-0005-0000-0000-000007000000}"/>
    <cellStyle name="20% - Accent2 3" xfId="125" xr:uid="{00000000-0005-0000-0000-000008000000}"/>
    <cellStyle name="20% - Accent3" xfId="27" builtinId="38" customBuiltin="1"/>
    <cellStyle name="20% - Accent3 2" xfId="95" xr:uid="{00000000-0005-0000-0000-00000A000000}"/>
    <cellStyle name="20% - Accent3 2 2" xfId="168" xr:uid="{00000000-0005-0000-0000-00000B000000}"/>
    <cellStyle name="20% - Accent3 3" xfId="127" xr:uid="{00000000-0005-0000-0000-00000C000000}"/>
    <cellStyle name="20% - Accent4" xfId="31" builtinId="42" customBuiltin="1"/>
    <cellStyle name="20% - Accent4 2" xfId="97" xr:uid="{00000000-0005-0000-0000-00000E000000}"/>
    <cellStyle name="20% - Accent4 2 2" xfId="170" xr:uid="{00000000-0005-0000-0000-00000F000000}"/>
    <cellStyle name="20% - Accent4 3" xfId="129" xr:uid="{00000000-0005-0000-0000-000010000000}"/>
    <cellStyle name="20% - Accent5" xfId="35" builtinId="46" customBuiltin="1"/>
    <cellStyle name="20% - Accent5 2" xfId="99" xr:uid="{00000000-0005-0000-0000-000012000000}"/>
    <cellStyle name="20% - Accent5 2 2" xfId="172" xr:uid="{00000000-0005-0000-0000-000013000000}"/>
    <cellStyle name="20% - Accent5 3" xfId="131" xr:uid="{00000000-0005-0000-0000-000014000000}"/>
    <cellStyle name="20% - Accent6" xfId="39" builtinId="50" customBuiltin="1"/>
    <cellStyle name="20% - Accent6 2" xfId="101" xr:uid="{00000000-0005-0000-0000-000016000000}"/>
    <cellStyle name="20% - Accent6 2 2" xfId="174" xr:uid="{00000000-0005-0000-0000-000017000000}"/>
    <cellStyle name="20% - Accent6 3" xfId="133" xr:uid="{00000000-0005-0000-0000-000018000000}"/>
    <cellStyle name="40% - Accent1" xfId="20" builtinId="31" customBuiltin="1"/>
    <cellStyle name="40% - Accent1 2" xfId="92" xr:uid="{00000000-0005-0000-0000-00001A000000}"/>
    <cellStyle name="40% - Accent1 2 2" xfId="165" xr:uid="{00000000-0005-0000-0000-00001B000000}"/>
    <cellStyle name="40% - Accent1 3" xfId="124" xr:uid="{00000000-0005-0000-0000-00001C000000}"/>
    <cellStyle name="40% - Accent2" xfId="24" builtinId="35" customBuiltin="1"/>
    <cellStyle name="40% - Accent2 2" xfId="94" xr:uid="{00000000-0005-0000-0000-00001E000000}"/>
    <cellStyle name="40% - Accent2 2 2" xfId="167" xr:uid="{00000000-0005-0000-0000-00001F000000}"/>
    <cellStyle name="40% - Accent2 3" xfId="126" xr:uid="{00000000-0005-0000-0000-000020000000}"/>
    <cellStyle name="40% - Accent3" xfId="28" builtinId="39" customBuiltin="1"/>
    <cellStyle name="40% - Accent3 2" xfId="96" xr:uid="{00000000-0005-0000-0000-000022000000}"/>
    <cellStyle name="40% - Accent3 2 2" xfId="169" xr:uid="{00000000-0005-0000-0000-000023000000}"/>
    <cellStyle name="40% - Accent3 3" xfId="128" xr:uid="{00000000-0005-0000-0000-000024000000}"/>
    <cellStyle name="40% - Accent4" xfId="32" builtinId="43" customBuiltin="1"/>
    <cellStyle name="40% - Accent4 2" xfId="98" xr:uid="{00000000-0005-0000-0000-000026000000}"/>
    <cellStyle name="40% - Accent4 2 2" xfId="171" xr:uid="{00000000-0005-0000-0000-000027000000}"/>
    <cellStyle name="40% - Accent4 3" xfId="130" xr:uid="{00000000-0005-0000-0000-000028000000}"/>
    <cellStyle name="40% - Accent5" xfId="36" builtinId="47" customBuiltin="1"/>
    <cellStyle name="40% - Accent5 2" xfId="100" xr:uid="{00000000-0005-0000-0000-00002A000000}"/>
    <cellStyle name="40% - Accent5 2 2" xfId="173" xr:uid="{00000000-0005-0000-0000-00002B000000}"/>
    <cellStyle name="40% - Accent5 3" xfId="132" xr:uid="{00000000-0005-0000-0000-00002C000000}"/>
    <cellStyle name="40% - Accent6" xfId="40" builtinId="51" customBuiltin="1"/>
    <cellStyle name="40% - Accent6 2" xfId="102" xr:uid="{00000000-0005-0000-0000-00002E000000}"/>
    <cellStyle name="40% - Accent6 2 2" xfId="175" xr:uid="{00000000-0005-0000-0000-00002F000000}"/>
    <cellStyle name="40% - Accent6 3" xfId="134" xr:uid="{00000000-0005-0000-0000-000030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8" builtinId="27" customBuiltin="1"/>
    <cellStyle name="Bad 2" xfId="58" xr:uid="{00000000-0005-0000-0000-00003E000000}"/>
    <cellStyle name="Bad 3" xfId="59" xr:uid="{00000000-0005-0000-0000-00003F000000}"/>
    <cellStyle name="Calculation" xfId="12" builtinId="22" customBuiltin="1"/>
    <cellStyle name="Check Cell" xfId="14" builtinId="23" customBuiltin="1"/>
    <cellStyle name="Comma 18" xfId="81" xr:uid="{00000000-0005-0000-0000-000042000000}"/>
    <cellStyle name="Comma 2" xfId="46" xr:uid="{00000000-0005-0000-0000-000043000000}"/>
    <cellStyle name="Comma 2 2" xfId="87" xr:uid="{00000000-0005-0000-0000-000044000000}"/>
    <cellStyle name="Comma 2 2 2" xfId="160" xr:uid="{00000000-0005-0000-0000-000045000000}"/>
    <cellStyle name="Comma 2 3" xfId="138" xr:uid="{00000000-0005-0000-0000-000046000000}"/>
    <cellStyle name="Comma 3" xfId="51" xr:uid="{00000000-0005-0000-0000-000047000000}"/>
    <cellStyle name="Comma 3 2" xfId="104" xr:uid="{00000000-0005-0000-0000-000048000000}"/>
    <cellStyle name="Comma 3 2 2" xfId="177" xr:uid="{00000000-0005-0000-0000-000049000000}"/>
    <cellStyle name="Comma 3 3" xfId="142" xr:uid="{00000000-0005-0000-0000-00004A000000}"/>
    <cellStyle name="Currency 2" xfId="43" xr:uid="{00000000-0005-0000-0000-00004B000000}"/>
    <cellStyle name="Currency 2 2" xfId="60" xr:uid="{00000000-0005-0000-0000-00004C000000}"/>
    <cellStyle name="Currency 2 3" xfId="88" xr:uid="{00000000-0005-0000-0000-00004D000000}"/>
    <cellStyle name="Currency 2 3 2" xfId="161" xr:uid="{00000000-0005-0000-0000-00004E000000}"/>
    <cellStyle name="Currency 2 4" xfId="136" xr:uid="{00000000-0005-0000-0000-00004F000000}"/>
    <cellStyle name="Currency 3" xfId="52" xr:uid="{00000000-0005-0000-0000-000050000000}"/>
    <cellStyle name="Currency 3 2" xfId="80" xr:uid="{00000000-0005-0000-0000-000051000000}"/>
    <cellStyle name="Currency 3 3" xfId="105" xr:uid="{00000000-0005-0000-0000-000052000000}"/>
    <cellStyle name="Currency 3 3 2" xfId="178" xr:uid="{00000000-0005-0000-0000-000053000000}"/>
    <cellStyle name="Currency 3 4" xfId="143" xr:uid="{00000000-0005-0000-0000-000054000000}"/>
    <cellStyle name="Currency 4" xfId="75" xr:uid="{00000000-0005-0000-0000-000055000000}"/>
    <cellStyle name="Explanatory Text" xfId="16"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96" builtinId="8"/>
    <cellStyle name="Hyperlink 2" xfId="82" xr:uid="{00000000-0005-0000-0000-00005D000000}"/>
    <cellStyle name="Input" xfId="10" builtinId="20" customBuiltin="1"/>
    <cellStyle name="Linked Cell" xfId="13" builtinId="24" customBuiltin="1"/>
    <cellStyle name="Neutral" xfId="9" builtinId="28" customBuiltin="1"/>
    <cellStyle name="Normal" xfId="0" builtinId="0"/>
    <cellStyle name="Normal 10" xfId="83" xr:uid="{00000000-0005-0000-0000-000062000000}"/>
    <cellStyle name="Normal 10 2" xfId="118" xr:uid="{00000000-0005-0000-0000-000063000000}"/>
    <cellStyle name="Normal 10 2 2" xfId="191" xr:uid="{00000000-0005-0000-0000-000064000000}"/>
    <cellStyle name="Normal 10 3" xfId="156" xr:uid="{00000000-0005-0000-0000-000065000000}"/>
    <cellStyle name="Normal 101" xfId="61" xr:uid="{00000000-0005-0000-0000-000066000000}"/>
    <cellStyle name="Normal 101 2" xfId="62" xr:uid="{00000000-0005-0000-0000-000067000000}"/>
    <cellStyle name="Normal 11" xfId="84" xr:uid="{00000000-0005-0000-0000-000068000000}"/>
    <cellStyle name="Normal 11 2" xfId="119" xr:uid="{00000000-0005-0000-0000-000069000000}"/>
    <cellStyle name="Normal 11 2 2" xfId="192" xr:uid="{00000000-0005-0000-0000-00006A000000}"/>
    <cellStyle name="Normal 11 3" xfId="157" xr:uid="{00000000-0005-0000-0000-00006B000000}"/>
    <cellStyle name="Normal 12" xfId="56" xr:uid="{00000000-0005-0000-0000-00006C000000}"/>
    <cellStyle name="Normal 13" xfId="48" xr:uid="{00000000-0005-0000-0000-00006D000000}"/>
    <cellStyle name="Normal 13 2" xfId="54" xr:uid="{00000000-0005-0000-0000-00006E000000}"/>
    <cellStyle name="Normal 13 2 2" xfId="107" xr:uid="{00000000-0005-0000-0000-00006F000000}"/>
    <cellStyle name="Normal 13 2 2 2" xfId="180" xr:uid="{00000000-0005-0000-0000-000070000000}"/>
    <cellStyle name="Normal 13 2 3" xfId="145" xr:uid="{00000000-0005-0000-0000-000071000000}"/>
    <cellStyle name="Normal 13 3" xfId="90" xr:uid="{00000000-0005-0000-0000-000072000000}"/>
    <cellStyle name="Normal 13 3 2" xfId="163" xr:uid="{00000000-0005-0000-0000-000073000000}"/>
    <cellStyle name="Normal 13 4" xfId="140" xr:uid="{00000000-0005-0000-0000-000074000000}"/>
    <cellStyle name="Normal 14" xfId="44" xr:uid="{00000000-0005-0000-0000-000075000000}"/>
    <cellStyle name="Normal 15" xfId="121" xr:uid="{00000000-0005-0000-0000-000076000000}"/>
    <cellStyle name="Normal 15 2" xfId="194" xr:uid="{00000000-0005-0000-0000-000077000000}"/>
    <cellStyle name="Normal 16" xfId="195" xr:uid="{00000000-0005-0000-0000-000078000000}"/>
    <cellStyle name="Normal 2" xfId="1" xr:uid="{00000000-0005-0000-0000-000079000000}"/>
    <cellStyle name="Normal 2 10" xfId="122" xr:uid="{00000000-0005-0000-0000-00007A000000}"/>
    <cellStyle name="Normal 2 2" xfId="64" xr:uid="{00000000-0005-0000-0000-00007B000000}"/>
    <cellStyle name="Normal 2 2 2" xfId="65" xr:uid="{00000000-0005-0000-0000-00007C000000}"/>
    <cellStyle name="Normal 2 2 2 2" xfId="111" xr:uid="{00000000-0005-0000-0000-00007D000000}"/>
    <cellStyle name="Normal 2 2 2 2 2" xfId="184" xr:uid="{00000000-0005-0000-0000-00007E000000}"/>
    <cellStyle name="Normal 2 2 2 3" xfId="149" xr:uid="{00000000-0005-0000-0000-00007F000000}"/>
    <cellStyle name="Normal 2 2 3" xfId="110" xr:uid="{00000000-0005-0000-0000-000080000000}"/>
    <cellStyle name="Normal 2 2 3 2" xfId="183" xr:uid="{00000000-0005-0000-0000-000081000000}"/>
    <cellStyle name="Normal 2 2 4" xfId="148" xr:uid="{00000000-0005-0000-0000-000082000000}"/>
    <cellStyle name="Normal 2 3" xfId="66" xr:uid="{00000000-0005-0000-0000-000083000000}"/>
    <cellStyle name="Normal 2 4" xfId="67" xr:uid="{00000000-0005-0000-0000-000084000000}"/>
    <cellStyle name="Normal 2 5" xfId="68" xr:uid="{00000000-0005-0000-0000-000085000000}"/>
    <cellStyle name="Normal 2 6" xfId="63" xr:uid="{00000000-0005-0000-0000-000086000000}"/>
    <cellStyle name="Normal 2 6 2" xfId="109" xr:uid="{00000000-0005-0000-0000-000087000000}"/>
    <cellStyle name="Normal 2 6 2 2" xfId="182" xr:uid="{00000000-0005-0000-0000-000088000000}"/>
    <cellStyle name="Normal 2 6 3" xfId="147" xr:uid="{00000000-0005-0000-0000-000089000000}"/>
    <cellStyle name="Normal 2 7" xfId="55" xr:uid="{00000000-0005-0000-0000-00008A000000}"/>
    <cellStyle name="Normal 2 7 2" xfId="108" xr:uid="{00000000-0005-0000-0000-00008B000000}"/>
    <cellStyle name="Normal 2 7 2 2" xfId="181" xr:uid="{00000000-0005-0000-0000-00008C000000}"/>
    <cellStyle name="Normal 2 7 3" xfId="146" xr:uid="{00000000-0005-0000-0000-00008D000000}"/>
    <cellStyle name="Normal 2 8" xfId="45" xr:uid="{00000000-0005-0000-0000-00008E000000}"/>
    <cellStyle name="Normal 2 8 2" xfId="137" xr:uid="{00000000-0005-0000-0000-00008F000000}"/>
    <cellStyle name="Normal 2 9" xfId="86" xr:uid="{00000000-0005-0000-0000-000090000000}"/>
    <cellStyle name="Normal 2 9 2" xfId="159" xr:uid="{00000000-0005-0000-0000-000091000000}"/>
    <cellStyle name="Normal 22" xfId="78" xr:uid="{00000000-0005-0000-0000-000092000000}"/>
    <cellStyle name="Normal 3" xfId="42" xr:uid="{00000000-0005-0000-0000-000093000000}"/>
    <cellStyle name="Normal 3 2" xfId="69" xr:uid="{00000000-0005-0000-0000-000094000000}"/>
    <cellStyle name="Normal 3 2 2" xfId="112" xr:uid="{00000000-0005-0000-0000-000095000000}"/>
    <cellStyle name="Normal 3 2 2 2" xfId="185" xr:uid="{00000000-0005-0000-0000-000096000000}"/>
    <cellStyle name="Normal 3 2 3" xfId="150" xr:uid="{00000000-0005-0000-0000-000097000000}"/>
    <cellStyle name="Normal 3 3" xfId="49" xr:uid="{00000000-0005-0000-0000-000098000000}"/>
    <cellStyle name="Normal 3 4" xfId="135" xr:uid="{00000000-0005-0000-0000-000099000000}"/>
    <cellStyle name="Normal 4" xfId="50" xr:uid="{00000000-0005-0000-0000-00009A000000}"/>
    <cellStyle name="Normal 4 2" xfId="70" xr:uid="{00000000-0005-0000-0000-00009B000000}"/>
    <cellStyle name="Normal 4 3" xfId="103" xr:uid="{00000000-0005-0000-0000-00009C000000}"/>
    <cellStyle name="Normal 4 3 2" xfId="176" xr:uid="{00000000-0005-0000-0000-00009D000000}"/>
    <cellStyle name="Normal 4 4" xfId="141" xr:uid="{00000000-0005-0000-0000-00009E000000}"/>
    <cellStyle name="Normal 5" xfId="71" xr:uid="{00000000-0005-0000-0000-00009F000000}"/>
    <cellStyle name="Normal 5 2" xfId="85" xr:uid="{00000000-0005-0000-0000-0000A0000000}"/>
    <cellStyle name="Normal 5 2 2" xfId="120" xr:uid="{00000000-0005-0000-0000-0000A1000000}"/>
    <cellStyle name="Normal 5 2 2 2" xfId="193" xr:uid="{00000000-0005-0000-0000-0000A2000000}"/>
    <cellStyle name="Normal 5 2 3" xfId="158" xr:uid="{00000000-0005-0000-0000-0000A3000000}"/>
    <cellStyle name="Normal 5 3" xfId="113" xr:uid="{00000000-0005-0000-0000-0000A4000000}"/>
    <cellStyle name="Normal 5 3 2" xfId="186" xr:uid="{00000000-0005-0000-0000-0000A5000000}"/>
    <cellStyle name="Normal 5 4" xfId="151" xr:uid="{00000000-0005-0000-0000-0000A6000000}"/>
    <cellStyle name="Normal 6" xfId="57" xr:uid="{00000000-0005-0000-0000-0000A7000000}"/>
    <cellStyle name="Normal 7" xfId="74" xr:uid="{00000000-0005-0000-0000-0000A8000000}"/>
    <cellStyle name="Normal 8" xfId="76" xr:uid="{00000000-0005-0000-0000-0000A9000000}"/>
    <cellStyle name="Normal 8 2" xfId="116" xr:uid="{00000000-0005-0000-0000-0000AA000000}"/>
    <cellStyle name="Normal 8 2 2" xfId="189" xr:uid="{00000000-0005-0000-0000-0000AB000000}"/>
    <cellStyle name="Normal 8 3" xfId="154" xr:uid="{00000000-0005-0000-0000-0000AC000000}"/>
    <cellStyle name="Normal 9" xfId="77" xr:uid="{00000000-0005-0000-0000-0000AD000000}"/>
    <cellStyle name="Normal 9 2" xfId="117" xr:uid="{00000000-0005-0000-0000-0000AE000000}"/>
    <cellStyle name="Normal 9 2 2" xfId="190" xr:uid="{00000000-0005-0000-0000-0000AF000000}"/>
    <cellStyle name="Normal 9 3" xfId="155" xr:uid="{00000000-0005-0000-0000-0000B0000000}"/>
    <cellStyle name="Note 2" xfId="72" xr:uid="{00000000-0005-0000-0000-0000B1000000}"/>
    <cellStyle name="Note 2 2" xfId="114" xr:uid="{00000000-0005-0000-0000-0000B2000000}"/>
    <cellStyle name="Note 2 2 2" xfId="187" xr:uid="{00000000-0005-0000-0000-0000B3000000}"/>
    <cellStyle name="Note 2 3" xfId="152" xr:uid="{00000000-0005-0000-0000-0000B4000000}"/>
    <cellStyle name="Note 3" xfId="73" xr:uid="{00000000-0005-0000-0000-0000B5000000}"/>
    <cellStyle name="Note 3 2" xfId="115" xr:uid="{00000000-0005-0000-0000-0000B6000000}"/>
    <cellStyle name="Note 3 2 2" xfId="188" xr:uid="{00000000-0005-0000-0000-0000B7000000}"/>
    <cellStyle name="Note 3 3" xfId="153" xr:uid="{00000000-0005-0000-0000-0000B8000000}"/>
    <cellStyle name="Output" xfId="11" builtinId="21" customBuiltin="1"/>
    <cellStyle name="p::v Condition Cells" xfId="197" xr:uid="{36257213-D171-44D3-9F6C-CB4A0BE26A0F}"/>
    <cellStyle name="Percent 2" xfId="47" xr:uid="{00000000-0005-0000-0000-0000BA000000}"/>
    <cellStyle name="Percent 2 2" xfId="89" xr:uid="{00000000-0005-0000-0000-0000BB000000}"/>
    <cellStyle name="Percent 2 2 2" xfId="162" xr:uid="{00000000-0005-0000-0000-0000BC000000}"/>
    <cellStyle name="Percent 2 3" xfId="139" xr:uid="{00000000-0005-0000-0000-0000BD000000}"/>
    <cellStyle name="Percent 3" xfId="53" xr:uid="{00000000-0005-0000-0000-0000BE000000}"/>
    <cellStyle name="Percent 3 2" xfId="106" xr:uid="{00000000-0005-0000-0000-0000BF000000}"/>
    <cellStyle name="Percent 3 2 2" xfId="179" xr:uid="{00000000-0005-0000-0000-0000C0000000}"/>
    <cellStyle name="Percent 3 3" xfId="144" xr:uid="{00000000-0005-0000-0000-0000C1000000}"/>
    <cellStyle name="Title" xfId="2" builtinId="15" customBuiltin="1"/>
    <cellStyle name="Total" xfId="17" builtinId="25" customBuiltin="1"/>
    <cellStyle name="Warning Text" xfId="15" builtinId="11" customBuiltin="1"/>
  </cellStyles>
  <dxfs count="123">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ont>
        <condense val="0"/>
        <extend val="0"/>
        <color indexed="8"/>
      </font>
      <fill>
        <patternFill>
          <bgColor indexed="13"/>
        </patternFill>
      </fill>
    </dxf>
    <dxf>
      <font>
        <condense val="0"/>
        <extend val="0"/>
        <color indexed="8"/>
      </font>
      <fill>
        <patternFill>
          <bgColor indexed="1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indexed="8"/>
      </font>
      <fill>
        <patternFill>
          <bgColor indexed="13"/>
        </patternFill>
      </fill>
    </dxf>
    <dxf>
      <font>
        <condense val="0"/>
        <extend val="0"/>
        <color indexed="8"/>
      </font>
      <fill>
        <patternFill>
          <bgColor indexed="13"/>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
      <fill>
        <patternFill>
          <bgColor rgb="FFFFFF00"/>
        </patternFill>
      </fill>
    </dxf>
    <dxf>
      <font>
        <condense val="0"/>
        <extend val="0"/>
        <color indexed="8"/>
      </font>
      <fill>
        <patternFill>
          <bgColor indexed="13"/>
        </patternFill>
      </fill>
    </dxf>
    <dxf>
      <font>
        <condense val="0"/>
        <extend val="0"/>
        <color indexed="8"/>
      </font>
      <fill>
        <patternFill>
          <bgColor indexed="13"/>
        </patternFill>
      </fill>
    </dxf>
    <dxf>
      <fill>
        <patternFill>
          <bgColor rgb="FFFFFF00"/>
        </patternFill>
      </fill>
    </dxf>
    <dxf>
      <font>
        <condense val="0"/>
        <extend val="0"/>
        <color indexed="8"/>
      </font>
      <fill>
        <patternFill>
          <bgColor indexed="13"/>
        </patternFill>
      </fill>
    </dxf>
    <dxf>
      <font>
        <condense val="0"/>
        <extend val="0"/>
        <color indexed="8"/>
      </font>
      <fill>
        <patternFill>
          <bgColor indexed="13"/>
        </patternFill>
      </fill>
    </dxf>
    <dxf>
      <font>
        <condense val="0"/>
        <extend val="0"/>
        <color rgb="FF9C6500"/>
      </font>
      <fill>
        <patternFill>
          <bgColor rgb="FFFFEB9C"/>
        </patternFill>
      </fill>
    </dxf>
    <dxf>
      <font>
        <condense val="0"/>
        <extend val="0"/>
        <color rgb="FF9C6500"/>
      </font>
      <fill>
        <patternFill>
          <bgColor rgb="FFFFEB9C"/>
        </patternFill>
      </fill>
    </dxf>
    <dxf>
      <font>
        <condense val="0"/>
        <extend val="0"/>
        <color rgb="FF9C6500"/>
      </font>
      <fill>
        <patternFill>
          <bgColor rgb="FFFFEB9C"/>
        </patternFill>
      </fill>
    </dxf>
    <dxf>
      <font>
        <condense val="0"/>
        <extend val="0"/>
        <color rgb="FF9C6500"/>
      </font>
      <fill>
        <patternFill>
          <bgColor rgb="FFFFEB9C"/>
        </patternFill>
      </fill>
    </dxf>
    <dxf>
      <font>
        <color rgb="FF9C0006"/>
      </font>
      <fill>
        <patternFill>
          <bgColor rgb="FFFFC7CE"/>
        </patternFill>
      </fill>
    </dxf>
    <dxf>
      <fill>
        <patternFill>
          <bgColor rgb="FFFFFF00"/>
        </patternFill>
      </fill>
    </dxf>
    <dxf>
      <font>
        <condense val="0"/>
        <extend val="0"/>
        <color indexed="8"/>
      </font>
      <fill>
        <patternFill>
          <bgColor indexed="13"/>
        </patternFill>
      </fill>
    </dxf>
    <dxf>
      <font>
        <condense val="0"/>
        <extend val="0"/>
        <color indexed="8"/>
      </font>
      <fill>
        <patternFill>
          <bgColor indexed="1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ill>
        <patternFill>
          <bgColor rgb="FFFFFF00"/>
        </patternFill>
      </fill>
    </dxf>
    <dxf>
      <font>
        <condense val="0"/>
        <extend val="0"/>
        <color indexed="8"/>
      </font>
      <fill>
        <patternFill>
          <bgColor indexed="13"/>
        </patternFill>
      </fill>
    </dxf>
    <dxf>
      <font>
        <condense val="0"/>
        <extend val="0"/>
        <color indexed="8"/>
      </font>
      <fill>
        <patternFill>
          <bgColor indexed="1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ndense val="0"/>
        <extend val="0"/>
        <color indexed="8"/>
      </font>
      <fill>
        <patternFill>
          <bgColor indexed="13"/>
        </patternFill>
      </fill>
    </dxf>
    <dxf>
      <font>
        <condense val="0"/>
        <extend val="0"/>
        <color indexed="8"/>
      </font>
      <fill>
        <patternFill>
          <bgColor indexed="1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ndense val="0"/>
        <extend val="0"/>
        <color indexed="8"/>
      </font>
      <fill>
        <patternFill>
          <bgColor indexed="13"/>
        </patternFill>
      </fill>
    </dxf>
    <dxf>
      <font>
        <condense val="0"/>
        <extend val="0"/>
        <color indexed="8"/>
      </font>
      <fill>
        <patternFill>
          <bgColor indexed="1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FF00"/>
      <color rgb="FF00FFFF"/>
      <color rgb="FFFF7C80"/>
      <color rgb="FFFF6699"/>
      <color rgb="FF00FFCC"/>
      <color rgb="FFFF505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Cust Technical Req''s'!A1"/><Relationship Id="rId13" Type="http://schemas.openxmlformats.org/officeDocument/2006/relationships/hyperlink" Target="#'Material Test, STICs, &amp; FTR'!A1"/><Relationship Id="rId18" Type="http://schemas.openxmlformats.org/officeDocument/2006/relationships/hyperlink" Target="#'E-EPA Cable &amp; Harness data'!A1"/><Relationship Id="rId26" Type="http://schemas.openxmlformats.org/officeDocument/2006/relationships/image" Target="../media/image2.png"/><Relationship Id="rId3" Type="http://schemas.openxmlformats.org/officeDocument/2006/relationships/hyperlink" Target="#'APSL Required'!A1"/><Relationship Id="rId21" Type="http://schemas.openxmlformats.org/officeDocument/2006/relationships/hyperlink" Target="#'OneSource Details'!A1"/><Relationship Id="rId7" Type="http://schemas.openxmlformats.org/officeDocument/2006/relationships/hyperlink" Target="#'ECR-ECO Details'!A1"/><Relationship Id="rId12" Type="http://schemas.openxmlformats.org/officeDocument/2006/relationships/hyperlink" Target="#'Design Report Details'!A1"/><Relationship Id="rId17" Type="http://schemas.openxmlformats.org/officeDocument/2006/relationships/hyperlink" Target="#'E-EPA PBA-CCA data'!A1"/><Relationship Id="rId25" Type="http://schemas.openxmlformats.org/officeDocument/2006/relationships/image" Target="../media/image1.png"/><Relationship Id="rId2" Type="http://schemas.openxmlformats.org/officeDocument/2006/relationships/hyperlink" Target="#'Difficult Specs'!A1"/><Relationship Id="rId16" Type="http://schemas.openxmlformats.org/officeDocument/2006/relationships/hyperlink" Target="#'Engineering CTQs'!A1"/><Relationship Id="rId20" Type="http://schemas.openxmlformats.org/officeDocument/2006/relationships/hyperlink" Target="#'E-EPA PB data'!A1"/><Relationship Id="rId1" Type="http://schemas.openxmlformats.org/officeDocument/2006/relationships/hyperlink" Target="#'MA Detail'!A1"/><Relationship Id="rId6" Type="http://schemas.openxmlformats.org/officeDocument/2006/relationships/hyperlink" Target="#'Material Test Rqmts'!A1"/><Relationship Id="rId11" Type="http://schemas.openxmlformats.org/officeDocument/2006/relationships/hyperlink" Target="#'Drawing Review data'!A1"/><Relationship Id="rId24" Type="http://schemas.openxmlformats.org/officeDocument/2006/relationships/hyperlink" Target="#'E-EPA Part Specific Data'!A1"/><Relationship Id="rId5" Type="http://schemas.openxmlformats.org/officeDocument/2006/relationships/hyperlink" Target="#'Functional Test Rqmts.'!A1"/><Relationship Id="rId15" Type="http://schemas.openxmlformats.org/officeDocument/2006/relationships/hyperlink" Target="#'CSB Details'!A1"/><Relationship Id="rId23" Type="http://schemas.openxmlformats.org/officeDocument/2006/relationships/hyperlink" Target="#'KC Details'!A1"/><Relationship Id="rId10" Type="http://schemas.openxmlformats.org/officeDocument/2006/relationships/hyperlink" Target="#'ASL, SCS, STICs, MTR, FTR, &amp;FP '!A1"/><Relationship Id="rId19" Type="http://schemas.openxmlformats.org/officeDocument/2006/relationships/hyperlink" Target="#'E-EPA ETG data'!A1"/><Relationship Id="rId4" Type="http://schemas.openxmlformats.org/officeDocument/2006/relationships/hyperlink" Target="#'SCD, Controlled &amp; Fixed Process'!A1"/><Relationship Id="rId9" Type="http://schemas.openxmlformats.org/officeDocument/2006/relationships/hyperlink" Target="#'APSL &amp; Difficult Specs'!A1"/><Relationship Id="rId14" Type="http://schemas.openxmlformats.org/officeDocument/2006/relationships/hyperlink" Target="#'MA Details'!A1"/><Relationship Id="rId22" Type="http://schemas.openxmlformats.org/officeDocument/2006/relationships/hyperlink" Target="#'eCats Details'!A1"/></Relationships>
</file>

<file path=xl/drawings/_rels/drawing2.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3.xml.rels><?xml version="1.0" encoding="UTF-8" standalone="yes"?>
<Relationships xmlns="http://schemas.openxmlformats.org/package/2006/relationships"><Relationship Id="rId8" Type="http://schemas.openxmlformats.org/officeDocument/2006/relationships/hyperlink" Target="#'CSB Details'!A1"/><Relationship Id="rId13" Type="http://schemas.openxmlformats.org/officeDocument/2006/relationships/hyperlink" Target="#'KC Details'!A1"/><Relationship Id="rId3" Type="http://schemas.openxmlformats.org/officeDocument/2006/relationships/hyperlink" Target="#'APSL &amp; Difficult Specs'!A1"/><Relationship Id="rId7" Type="http://schemas.openxmlformats.org/officeDocument/2006/relationships/hyperlink" Target="#'MA Details'!A1"/><Relationship Id="rId12" Type="http://schemas.openxmlformats.org/officeDocument/2006/relationships/hyperlink" Target="#'eCats Details'!A1"/><Relationship Id="rId2" Type="http://schemas.openxmlformats.org/officeDocument/2006/relationships/hyperlink" Target="#'Cust Technical Req''s'!A1"/><Relationship Id="rId1" Type="http://schemas.openxmlformats.org/officeDocument/2006/relationships/hyperlink" Target="#'ECR-ECO Details'!A1"/><Relationship Id="rId6" Type="http://schemas.openxmlformats.org/officeDocument/2006/relationships/hyperlink" Target="#'Design Report Details'!A1"/><Relationship Id="rId11" Type="http://schemas.openxmlformats.org/officeDocument/2006/relationships/hyperlink" Target="#'OneSource Details'!A1"/><Relationship Id="rId5" Type="http://schemas.openxmlformats.org/officeDocument/2006/relationships/hyperlink" Target="#'Drawing Review data'!A1"/><Relationship Id="rId15" Type="http://schemas.openxmlformats.org/officeDocument/2006/relationships/hyperlink" Target="#'Part Specific Data'!A1"/><Relationship Id="rId10" Type="http://schemas.openxmlformats.org/officeDocument/2006/relationships/hyperlink" Target="#'ETG Inputs'!A1"/><Relationship Id="rId4" Type="http://schemas.openxmlformats.org/officeDocument/2006/relationships/hyperlink" Target="#'ASL, SCS, STICs, MTR, FTR, &amp;FP '!A1"/><Relationship Id="rId9" Type="http://schemas.openxmlformats.org/officeDocument/2006/relationships/hyperlink" Target="#'Engineering CTQs'!A1"/><Relationship Id="rId14" Type="http://schemas.openxmlformats.org/officeDocument/2006/relationships/hyperlink" Target="#'RASTP Worksheet'!A1"/></Relationships>
</file>

<file path=xl/drawings/_rels/drawing4.xml.rels><?xml version="1.0" encoding="UTF-8" standalone="yes"?>
<Relationships xmlns="http://schemas.openxmlformats.org/package/2006/relationships"><Relationship Id="rId2" Type="http://schemas.openxmlformats.org/officeDocument/2006/relationships/hyperlink" Target="#'RASTP Worksheet'!A1"/><Relationship Id="rId1" Type="http://schemas.openxmlformats.org/officeDocument/2006/relationships/hyperlink" Target="#'EPA - Input and Summary'!A1"/></Relationships>
</file>

<file path=xl/drawings/_rels/drawing5.xml.rels><?xml version="1.0" encoding="UTF-8" standalone="yes"?>
<Relationships xmlns="http://schemas.openxmlformats.org/package/2006/relationships"><Relationship Id="rId8" Type="http://schemas.openxmlformats.org/officeDocument/2006/relationships/hyperlink" Target="#'CSB Details'!A1"/><Relationship Id="rId13" Type="http://schemas.openxmlformats.org/officeDocument/2006/relationships/hyperlink" Target="#'KC Details'!A1"/><Relationship Id="rId3" Type="http://schemas.openxmlformats.org/officeDocument/2006/relationships/hyperlink" Target="#'APSL &amp; Difficult Specs'!A1"/><Relationship Id="rId7" Type="http://schemas.openxmlformats.org/officeDocument/2006/relationships/hyperlink" Target="#'MA Details'!A1"/><Relationship Id="rId12" Type="http://schemas.openxmlformats.org/officeDocument/2006/relationships/hyperlink" Target="#'eCats Details'!A1"/><Relationship Id="rId2" Type="http://schemas.openxmlformats.org/officeDocument/2006/relationships/hyperlink" Target="#'Cust Technical Req''s'!A1"/><Relationship Id="rId1" Type="http://schemas.openxmlformats.org/officeDocument/2006/relationships/hyperlink" Target="#'ECR-ECO Details'!A1"/><Relationship Id="rId6" Type="http://schemas.openxmlformats.org/officeDocument/2006/relationships/hyperlink" Target="#'Design Report Details'!A1"/><Relationship Id="rId11" Type="http://schemas.openxmlformats.org/officeDocument/2006/relationships/hyperlink" Target="#'OneSource Details'!A1"/><Relationship Id="rId5" Type="http://schemas.openxmlformats.org/officeDocument/2006/relationships/hyperlink" Target="#'Drawing Review data'!A1"/><Relationship Id="rId15" Type="http://schemas.openxmlformats.org/officeDocument/2006/relationships/hyperlink" Target="#'Part Specific Data'!A1"/><Relationship Id="rId10" Type="http://schemas.openxmlformats.org/officeDocument/2006/relationships/hyperlink" Target="#'ETG Inputs'!A1"/><Relationship Id="rId4" Type="http://schemas.openxmlformats.org/officeDocument/2006/relationships/hyperlink" Target="#'ASL, SCS, STICs, MTR, FTR, &amp;FP '!A1"/><Relationship Id="rId9" Type="http://schemas.openxmlformats.org/officeDocument/2006/relationships/hyperlink" Target="#'Engineering CTQs'!A1"/><Relationship Id="rId14" Type="http://schemas.openxmlformats.org/officeDocument/2006/relationships/hyperlink" Target="#'RASTP Worksheet'!A1"/></Relationships>
</file>

<file path=xl/drawings/_rels/drawing6.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7.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8.xml.rels><?xml version="1.0" encoding="UTF-8" standalone="yes"?>
<Relationships xmlns="http://schemas.openxmlformats.org/package/2006/relationships"><Relationship Id="rId3" Type="http://schemas.openxmlformats.org/officeDocument/2006/relationships/hyperlink" Target="#'Drawing Review data'!A1"/><Relationship Id="rId2" Type="http://schemas.openxmlformats.org/officeDocument/2006/relationships/hyperlink" Target="#'APSL &amp; Difficult Specs'!A1"/><Relationship Id="rId1" Type="http://schemas.openxmlformats.org/officeDocument/2006/relationships/hyperlink" Target="#'EPA - Input and Summary'!A1"/></Relationships>
</file>

<file path=xl/drawings/_rels/drawing9.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10.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11.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12.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13.xml.rels><?xml version="1.0" encoding="UTF-8" standalone="yes"?>
<Relationships xmlns="http://schemas.openxmlformats.org/package/2006/relationships"><Relationship Id="rId1" Type="http://schemas.openxmlformats.org/officeDocument/2006/relationships/hyperlink" Target="#'Eng Part Assessment'!AK1"/></Relationships>
</file>

<file path=xl/drawings/_rels/drawing14.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15.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16.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17.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18.xml.rels><?xml version="1.0" encoding="UTF-8" standalone="yes"?>
<Relationships xmlns="http://schemas.openxmlformats.org/package/2006/relationships"><Relationship Id="rId2" Type="http://schemas.openxmlformats.org/officeDocument/2006/relationships/hyperlink" Target="#'RASTP Worksheet'!A1"/><Relationship Id="rId1" Type="http://schemas.openxmlformats.org/officeDocument/2006/relationships/hyperlink" Target="#'EPA - Input and Summary'!A1"/></Relationships>
</file>

<file path=xl/drawings/_rels/drawing19.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20.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21.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22.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_rels/drawing23.xml.rels><?xml version="1.0" encoding="UTF-8" standalone="yes"?>
<Relationships xmlns="http://schemas.openxmlformats.org/package/2006/relationships"><Relationship Id="rId1" Type="http://schemas.openxmlformats.org/officeDocument/2006/relationships/hyperlink" Target="#'EPA - Input and Summary'!A1"/></Relationships>
</file>

<file path=xl/drawings/drawing1.xml><?xml version="1.0" encoding="utf-8"?>
<xdr:wsDr xmlns:xdr="http://schemas.openxmlformats.org/drawingml/2006/spreadsheetDrawing" xmlns:a="http://schemas.openxmlformats.org/drawingml/2006/main">
  <xdr:twoCellAnchor>
    <xdr:from>
      <xdr:col>9</xdr:col>
      <xdr:colOff>66675</xdr:colOff>
      <xdr:row>44</xdr:row>
      <xdr:rowOff>114300</xdr:rowOff>
    </xdr:from>
    <xdr:to>
      <xdr:col>9</xdr:col>
      <xdr:colOff>371475</xdr:colOff>
      <xdr:row>44</xdr:row>
      <xdr:rowOff>381000</xdr:rowOff>
    </xdr:to>
    <xdr:sp macro="" textlink="">
      <xdr:nvSpPr>
        <xdr:cNvPr id="38286" name="Rectangle 6">
          <a:hlinkClick xmlns:r="http://schemas.openxmlformats.org/officeDocument/2006/relationships" r:id="rId1"/>
          <a:extLst>
            <a:ext uri="{FF2B5EF4-FFF2-40B4-BE49-F238E27FC236}">
              <a16:creationId xmlns:a16="http://schemas.microsoft.com/office/drawing/2014/main" id="{00000000-0008-0000-0100-00008E950000}"/>
            </a:ext>
          </a:extLst>
        </xdr:cNvPr>
        <xdr:cNvSpPr>
          <a:spLocks noChangeArrowheads="1"/>
        </xdr:cNvSpPr>
      </xdr:nvSpPr>
      <xdr:spPr bwMode="auto">
        <a:xfrm>
          <a:off x="20212050" y="114300"/>
          <a:ext cx="304800" cy="266700"/>
        </a:xfrm>
        <a:prstGeom prst="rect">
          <a:avLst/>
        </a:prstGeom>
        <a:noFill/>
        <a:ln w="9525">
          <a:solidFill>
            <a:srgbClr val="000000"/>
          </a:solidFill>
          <a:miter lim="800000"/>
          <a:headEnd/>
          <a:tailEnd/>
        </a:ln>
      </xdr:spPr>
    </xdr:sp>
    <xdr:clientData/>
  </xdr:twoCellAnchor>
  <xdr:twoCellAnchor>
    <xdr:from>
      <xdr:col>16</xdr:col>
      <xdr:colOff>178593</xdr:colOff>
      <xdr:row>44</xdr:row>
      <xdr:rowOff>202406</xdr:rowOff>
    </xdr:from>
    <xdr:to>
      <xdr:col>16</xdr:col>
      <xdr:colOff>476250</xdr:colOff>
      <xdr:row>44</xdr:row>
      <xdr:rowOff>464343</xdr:rowOff>
    </xdr:to>
    <xdr:sp macro="" textlink="">
      <xdr:nvSpPr>
        <xdr:cNvPr id="54" name="Rectangle 53">
          <a:hlinkClick xmlns:r="http://schemas.openxmlformats.org/officeDocument/2006/relationships" r:id="rId2"/>
          <a:extLst>
            <a:ext uri="{FF2B5EF4-FFF2-40B4-BE49-F238E27FC236}">
              <a16:creationId xmlns:a16="http://schemas.microsoft.com/office/drawing/2014/main" id="{00000000-0008-0000-0100-000036000000}"/>
            </a:ext>
          </a:extLst>
        </xdr:cNvPr>
        <xdr:cNvSpPr/>
      </xdr:nvSpPr>
      <xdr:spPr>
        <a:xfrm>
          <a:off x="47146368" y="2516981"/>
          <a:ext cx="297657" cy="261937"/>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18</xdr:col>
      <xdr:colOff>190500</xdr:colOff>
      <xdr:row>44</xdr:row>
      <xdr:rowOff>154781</xdr:rowOff>
    </xdr:from>
    <xdr:to>
      <xdr:col>18</xdr:col>
      <xdr:colOff>488157</xdr:colOff>
      <xdr:row>44</xdr:row>
      <xdr:rowOff>416718</xdr:rowOff>
    </xdr:to>
    <xdr:sp macro="" textlink="">
      <xdr:nvSpPr>
        <xdr:cNvPr id="55" name="Rectangle 54">
          <a:hlinkClick xmlns:r="http://schemas.openxmlformats.org/officeDocument/2006/relationships" r:id="rId3"/>
          <a:extLst>
            <a:ext uri="{FF2B5EF4-FFF2-40B4-BE49-F238E27FC236}">
              <a16:creationId xmlns:a16="http://schemas.microsoft.com/office/drawing/2014/main" id="{00000000-0008-0000-0100-000037000000}"/>
            </a:ext>
          </a:extLst>
        </xdr:cNvPr>
        <xdr:cNvSpPr/>
      </xdr:nvSpPr>
      <xdr:spPr>
        <a:xfrm>
          <a:off x="48501300" y="2469356"/>
          <a:ext cx="297657" cy="261937"/>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6</xdr:col>
      <xdr:colOff>76200</xdr:colOff>
      <xdr:row>44</xdr:row>
      <xdr:rowOff>104775</xdr:rowOff>
    </xdr:from>
    <xdr:to>
      <xdr:col>6</xdr:col>
      <xdr:colOff>381000</xdr:colOff>
      <xdr:row>44</xdr:row>
      <xdr:rowOff>371475</xdr:rowOff>
    </xdr:to>
    <xdr:sp macro="" textlink="">
      <xdr:nvSpPr>
        <xdr:cNvPr id="38301" name="Rectangle 18">
          <a:hlinkClick xmlns:r="http://schemas.openxmlformats.org/officeDocument/2006/relationships" r:id="rId4"/>
          <a:extLst>
            <a:ext uri="{FF2B5EF4-FFF2-40B4-BE49-F238E27FC236}">
              <a16:creationId xmlns:a16="http://schemas.microsoft.com/office/drawing/2014/main" id="{00000000-0008-0000-0100-00009D950000}"/>
            </a:ext>
          </a:extLst>
        </xdr:cNvPr>
        <xdr:cNvSpPr>
          <a:spLocks noChangeArrowheads="1"/>
        </xdr:cNvSpPr>
      </xdr:nvSpPr>
      <xdr:spPr bwMode="auto">
        <a:xfrm>
          <a:off x="9610725" y="104775"/>
          <a:ext cx="304800" cy="266700"/>
        </a:xfrm>
        <a:prstGeom prst="rect">
          <a:avLst/>
        </a:prstGeom>
        <a:noFill/>
        <a:ln w="9525">
          <a:solidFill>
            <a:srgbClr val="000000"/>
          </a:solidFill>
          <a:miter lim="800000"/>
          <a:headEnd/>
          <a:tailEnd/>
        </a:ln>
      </xdr:spPr>
    </xdr:sp>
    <xdr:clientData/>
  </xdr:twoCellAnchor>
  <xdr:twoCellAnchor>
    <xdr:from>
      <xdr:col>8</xdr:col>
      <xdr:colOff>66675</xdr:colOff>
      <xdr:row>44</xdr:row>
      <xdr:rowOff>114300</xdr:rowOff>
    </xdr:from>
    <xdr:to>
      <xdr:col>8</xdr:col>
      <xdr:colOff>371475</xdr:colOff>
      <xdr:row>44</xdr:row>
      <xdr:rowOff>381000</xdr:rowOff>
    </xdr:to>
    <xdr:sp macro="" textlink="">
      <xdr:nvSpPr>
        <xdr:cNvPr id="38302" name="Rectangle 3">
          <a:hlinkClick xmlns:r="http://schemas.openxmlformats.org/officeDocument/2006/relationships" r:id="rId5"/>
          <a:extLst>
            <a:ext uri="{FF2B5EF4-FFF2-40B4-BE49-F238E27FC236}">
              <a16:creationId xmlns:a16="http://schemas.microsoft.com/office/drawing/2014/main" id="{00000000-0008-0000-0100-00009E950000}"/>
            </a:ext>
          </a:extLst>
        </xdr:cNvPr>
        <xdr:cNvSpPr>
          <a:spLocks noChangeArrowheads="1"/>
        </xdr:cNvSpPr>
      </xdr:nvSpPr>
      <xdr:spPr bwMode="auto">
        <a:xfrm>
          <a:off x="12630150" y="114300"/>
          <a:ext cx="304800" cy="266700"/>
        </a:xfrm>
        <a:prstGeom prst="rect">
          <a:avLst/>
        </a:prstGeom>
        <a:noFill/>
        <a:ln w="9525">
          <a:solidFill>
            <a:srgbClr val="000000"/>
          </a:solidFill>
          <a:miter lim="800000"/>
          <a:headEnd/>
          <a:tailEnd/>
        </a:ln>
      </xdr:spPr>
    </xdr:sp>
    <xdr:clientData/>
  </xdr:twoCellAnchor>
  <xdr:twoCellAnchor>
    <xdr:from>
      <xdr:col>7</xdr:col>
      <xdr:colOff>57150</xdr:colOff>
      <xdr:row>44</xdr:row>
      <xdr:rowOff>104775</xdr:rowOff>
    </xdr:from>
    <xdr:to>
      <xdr:col>7</xdr:col>
      <xdr:colOff>361950</xdr:colOff>
      <xdr:row>44</xdr:row>
      <xdr:rowOff>371475</xdr:rowOff>
    </xdr:to>
    <xdr:sp macro="" textlink="">
      <xdr:nvSpPr>
        <xdr:cNvPr id="38303" name="Rectangle 5">
          <a:hlinkClick xmlns:r="http://schemas.openxmlformats.org/officeDocument/2006/relationships" r:id="rId6"/>
          <a:extLst>
            <a:ext uri="{FF2B5EF4-FFF2-40B4-BE49-F238E27FC236}">
              <a16:creationId xmlns:a16="http://schemas.microsoft.com/office/drawing/2014/main" id="{00000000-0008-0000-0100-00009F950000}"/>
            </a:ext>
          </a:extLst>
        </xdr:cNvPr>
        <xdr:cNvSpPr>
          <a:spLocks noChangeArrowheads="1"/>
        </xdr:cNvSpPr>
      </xdr:nvSpPr>
      <xdr:spPr bwMode="auto">
        <a:xfrm>
          <a:off x="11106150" y="104775"/>
          <a:ext cx="304800" cy="266700"/>
        </a:xfrm>
        <a:prstGeom prst="rect">
          <a:avLst/>
        </a:prstGeom>
        <a:noFill/>
        <a:ln w="9525">
          <a:solidFill>
            <a:srgbClr val="000000"/>
          </a:solidFill>
          <a:miter lim="800000"/>
          <a:headEnd/>
          <a:tailEnd/>
        </a:ln>
      </xdr:spPr>
    </xdr:sp>
    <xdr:clientData/>
  </xdr:twoCellAnchor>
  <xdr:twoCellAnchor>
    <xdr:from>
      <xdr:col>26</xdr:col>
      <xdr:colOff>0</xdr:colOff>
      <xdr:row>9</xdr:row>
      <xdr:rowOff>0</xdr:rowOff>
    </xdr:from>
    <xdr:to>
      <xdr:col>26</xdr:col>
      <xdr:colOff>304800</xdr:colOff>
      <xdr:row>9</xdr:row>
      <xdr:rowOff>266700</xdr:rowOff>
    </xdr:to>
    <xdr:sp macro="" textlink="">
      <xdr:nvSpPr>
        <xdr:cNvPr id="22" name="Rectangle 15">
          <a:hlinkClick xmlns:r="http://schemas.openxmlformats.org/officeDocument/2006/relationships" r:id="rId7"/>
          <a:extLst>
            <a:ext uri="{FF2B5EF4-FFF2-40B4-BE49-F238E27FC236}">
              <a16:creationId xmlns:a16="http://schemas.microsoft.com/office/drawing/2014/main" id="{00000000-0008-0000-0100-000016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27</xdr:col>
      <xdr:colOff>0</xdr:colOff>
      <xdr:row>9</xdr:row>
      <xdr:rowOff>0</xdr:rowOff>
    </xdr:from>
    <xdr:to>
      <xdr:col>27</xdr:col>
      <xdr:colOff>304800</xdr:colOff>
      <xdr:row>9</xdr:row>
      <xdr:rowOff>266700</xdr:rowOff>
    </xdr:to>
    <xdr:sp macro="" textlink="">
      <xdr:nvSpPr>
        <xdr:cNvPr id="23" name="Rectangle 16">
          <a:hlinkClick xmlns:r="http://schemas.openxmlformats.org/officeDocument/2006/relationships" r:id="rId7"/>
          <a:extLst>
            <a:ext uri="{FF2B5EF4-FFF2-40B4-BE49-F238E27FC236}">
              <a16:creationId xmlns:a16="http://schemas.microsoft.com/office/drawing/2014/main" id="{00000000-0008-0000-0100-000017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28</xdr:col>
      <xdr:colOff>0</xdr:colOff>
      <xdr:row>9</xdr:row>
      <xdr:rowOff>0</xdr:rowOff>
    </xdr:from>
    <xdr:to>
      <xdr:col>28</xdr:col>
      <xdr:colOff>295275</xdr:colOff>
      <xdr:row>9</xdr:row>
      <xdr:rowOff>266700</xdr:rowOff>
    </xdr:to>
    <xdr:sp macro="" textlink="">
      <xdr:nvSpPr>
        <xdr:cNvPr id="24" name="Rectangle 11">
          <a:hlinkClick xmlns:r="http://schemas.openxmlformats.org/officeDocument/2006/relationships" r:id="rId8"/>
          <a:extLst>
            <a:ext uri="{FF2B5EF4-FFF2-40B4-BE49-F238E27FC236}">
              <a16:creationId xmlns:a16="http://schemas.microsoft.com/office/drawing/2014/main" id="{00000000-0008-0000-0100-000018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29</xdr:col>
      <xdr:colOff>0</xdr:colOff>
      <xdr:row>9</xdr:row>
      <xdr:rowOff>0</xdr:rowOff>
    </xdr:from>
    <xdr:to>
      <xdr:col>29</xdr:col>
      <xdr:colOff>297657</xdr:colOff>
      <xdr:row>9</xdr:row>
      <xdr:rowOff>261937</xdr:rowOff>
    </xdr:to>
    <xdr:sp macro="" textlink="">
      <xdr:nvSpPr>
        <xdr:cNvPr id="25" name="Rectangle 24">
          <a:hlinkClick xmlns:r="http://schemas.openxmlformats.org/officeDocument/2006/relationships" r:id="rId9"/>
          <a:extLst>
            <a:ext uri="{FF2B5EF4-FFF2-40B4-BE49-F238E27FC236}">
              <a16:creationId xmlns:a16="http://schemas.microsoft.com/office/drawing/2014/main" id="{00000000-0008-0000-0100-000019000000}"/>
            </a:ext>
          </a:extLst>
        </xdr:cNvPr>
        <xdr:cNvSpPr/>
      </xdr:nvSpPr>
      <xdr:spPr>
        <a:xfrm>
          <a:off x="10241280" y="1082040"/>
          <a:ext cx="0" cy="261937"/>
        </a:xfrm>
        <a:prstGeom prst="rect">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25</xdr:col>
      <xdr:colOff>0</xdr:colOff>
      <xdr:row>9</xdr:row>
      <xdr:rowOff>0</xdr:rowOff>
    </xdr:from>
    <xdr:to>
      <xdr:col>25</xdr:col>
      <xdr:colOff>304800</xdr:colOff>
      <xdr:row>9</xdr:row>
      <xdr:rowOff>266700</xdr:rowOff>
    </xdr:to>
    <xdr:sp macro="" textlink="">
      <xdr:nvSpPr>
        <xdr:cNvPr id="26" name="Rectangle 15">
          <a:hlinkClick xmlns:r="http://schemas.openxmlformats.org/officeDocument/2006/relationships" r:id="rId10"/>
          <a:extLst>
            <a:ext uri="{FF2B5EF4-FFF2-40B4-BE49-F238E27FC236}">
              <a16:creationId xmlns:a16="http://schemas.microsoft.com/office/drawing/2014/main" id="{00000000-0008-0000-0100-00001A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30</xdr:col>
      <xdr:colOff>0</xdr:colOff>
      <xdr:row>9</xdr:row>
      <xdr:rowOff>0</xdr:rowOff>
    </xdr:from>
    <xdr:to>
      <xdr:col>30</xdr:col>
      <xdr:colOff>297657</xdr:colOff>
      <xdr:row>9</xdr:row>
      <xdr:rowOff>261937</xdr:rowOff>
    </xdr:to>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0100-00001B000000}"/>
            </a:ext>
          </a:extLst>
        </xdr:cNvPr>
        <xdr:cNvSpPr/>
      </xdr:nvSpPr>
      <xdr:spPr>
        <a:xfrm>
          <a:off x="10241280" y="1082040"/>
          <a:ext cx="0" cy="261937"/>
        </a:xfrm>
        <a:prstGeom prst="rect">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38</xdr:col>
      <xdr:colOff>0</xdr:colOff>
      <xdr:row>9</xdr:row>
      <xdr:rowOff>0</xdr:rowOff>
    </xdr:from>
    <xdr:to>
      <xdr:col>38</xdr:col>
      <xdr:colOff>304800</xdr:colOff>
      <xdr:row>9</xdr:row>
      <xdr:rowOff>266700</xdr:rowOff>
    </xdr:to>
    <xdr:sp macro="" textlink="">
      <xdr:nvSpPr>
        <xdr:cNvPr id="28" name="Rectangle 9">
          <a:hlinkClick xmlns:r="http://schemas.openxmlformats.org/officeDocument/2006/relationships" r:id="rId11"/>
          <a:extLst>
            <a:ext uri="{FF2B5EF4-FFF2-40B4-BE49-F238E27FC236}">
              <a16:creationId xmlns:a16="http://schemas.microsoft.com/office/drawing/2014/main" id="{00000000-0008-0000-0100-00001C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31</xdr:col>
      <xdr:colOff>0</xdr:colOff>
      <xdr:row>9</xdr:row>
      <xdr:rowOff>0</xdr:rowOff>
    </xdr:from>
    <xdr:to>
      <xdr:col>31</xdr:col>
      <xdr:colOff>304800</xdr:colOff>
      <xdr:row>9</xdr:row>
      <xdr:rowOff>266700</xdr:rowOff>
    </xdr:to>
    <xdr:sp macro="" textlink="">
      <xdr:nvSpPr>
        <xdr:cNvPr id="29" name="Rectangle 14">
          <a:hlinkClick xmlns:r="http://schemas.openxmlformats.org/officeDocument/2006/relationships" r:id="rId12"/>
          <a:extLst>
            <a:ext uri="{FF2B5EF4-FFF2-40B4-BE49-F238E27FC236}">
              <a16:creationId xmlns:a16="http://schemas.microsoft.com/office/drawing/2014/main" id="{00000000-0008-0000-0100-00001D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32</xdr:col>
      <xdr:colOff>0</xdr:colOff>
      <xdr:row>9</xdr:row>
      <xdr:rowOff>0</xdr:rowOff>
    </xdr:from>
    <xdr:to>
      <xdr:col>32</xdr:col>
      <xdr:colOff>304800</xdr:colOff>
      <xdr:row>9</xdr:row>
      <xdr:rowOff>266700</xdr:rowOff>
    </xdr:to>
    <xdr:sp macro="" textlink="">
      <xdr:nvSpPr>
        <xdr:cNvPr id="30" name="Rectangle 5">
          <a:hlinkClick xmlns:r="http://schemas.openxmlformats.org/officeDocument/2006/relationships" r:id="rId13"/>
          <a:extLst>
            <a:ext uri="{FF2B5EF4-FFF2-40B4-BE49-F238E27FC236}">
              <a16:creationId xmlns:a16="http://schemas.microsoft.com/office/drawing/2014/main" id="{00000000-0008-0000-0100-00001E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34</xdr:col>
      <xdr:colOff>0</xdr:colOff>
      <xdr:row>9</xdr:row>
      <xdr:rowOff>0</xdr:rowOff>
    </xdr:from>
    <xdr:to>
      <xdr:col>34</xdr:col>
      <xdr:colOff>304800</xdr:colOff>
      <xdr:row>9</xdr:row>
      <xdr:rowOff>266700</xdr:rowOff>
    </xdr:to>
    <xdr:sp macro="" textlink="">
      <xdr:nvSpPr>
        <xdr:cNvPr id="31" name="Rectangle 3">
          <a:hlinkClick xmlns:r="http://schemas.openxmlformats.org/officeDocument/2006/relationships" r:id="rId10"/>
          <a:extLst>
            <a:ext uri="{FF2B5EF4-FFF2-40B4-BE49-F238E27FC236}">
              <a16:creationId xmlns:a16="http://schemas.microsoft.com/office/drawing/2014/main" id="{00000000-0008-0000-0100-00001F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35</xdr:col>
      <xdr:colOff>0</xdr:colOff>
      <xdr:row>9</xdr:row>
      <xdr:rowOff>0</xdr:rowOff>
    </xdr:from>
    <xdr:to>
      <xdr:col>35</xdr:col>
      <xdr:colOff>304800</xdr:colOff>
      <xdr:row>9</xdr:row>
      <xdr:rowOff>266700</xdr:rowOff>
    </xdr:to>
    <xdr:sp macro="" textlink="">
      <xdr:nvSpPr>
        <xdr:cNvPr id="32" name="Rectangle 6">
          <a:hlinkClick xmlns:r="http://schemas.openxmlformats.org/officeDocument/2006/relationships" r:id="rId14"/>
          <a:extLst>
            <a:ext uri="{FF2B5EF4-FFF2-40B4-BE49-F238E27FC236}">
              <a16:creationId xmlns:a16="http://schemas.microsoft.com/office/drawing/2014/main" id="{00000000-0008-0000-0100-000020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33</xdr:col>
      <xdr:colOff>0</xdr:colOff>
      <xdr:row>9</xdr:row>
      <xdr:rowOff>0</xdr:rowOff>
    </xdr:from>
    <xdr:to>
      <xdr:col>33</xdr:col>
      <xdr:colOff>304800</xdr:colOff>
      <xdr:row>9</xdr:row>
      <xdr:rowOff>266700</xdr:rowOff>
    </xdr:to>
    <xdr:sp macro="" textlink="">
      <xdr:nvSpPr>
        <xdr:cNvPr id="33" name="Rectangle 3">
          <a:hlinkClick xmlns:r="http://schemas.openxmlformats.org/officeDocument/2006/relationships" r:id="rId10"/>
          <a:extLst>
            <a:ext uri="{FF2B5EF4-FFF2-40B4-BE49-F238E27FC236}">
              <a16:creationId xmlns:a16="http://schemas.microsoft.com/office/drawing/2014/main" id="{00000000-0008-0000-0100-000021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37</xdr:col>
      <xdr:colOff>0</xdr:colOff>
      <xdr:row>9</xdr:row>
      <xdr:rowOff>0</xdr:rowOff>
    </xdr:from>
    <xdr:to>
      <xdr:col>37</xdr:col>
      <xdr:colOff>295275</xdr:colOff>
      <xdr:row>9</xdr:row>
      <xdr:rowOff>266700</xdr:rowOff>
    </xdr:to>
    <xdr:sp macro="" textlink="">
      <xdr:nvSpPr>
        <xdr:cNvPr id="34" name="Rectangle 8">
          <a:hlinkClick xmlns:r="http://schemas.openxmlformats.org/officeDocument/2006/relationships" r:id="rId15"/>
          <a:extLst>
            <a:ext uri="{FF2B5EF4-FFF2-40B4-BE49-F238E27FC236}">
              <a16:creationId xmlns:a16="http://schemas.microsoft.com/office/drawing/2014/main" id="{00000000-0008-0000-0100-000022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36</xdr:col>
      <xdr:colOff>0</xdr:colOff>
      <xdr:row>9</xdr:row>
      <xdr:rowOff>0</xdr:rowOff>
    </xdr:from>
    <xdr:to>
      <xdr:col>36</xdr:col>
      <xdr:colOff>285750</xdr:colOff>
      <xdr:row>9</xdr:row>
      <xdr:rowOff>314325</xdr:rowOff>
    </xdr:to>
    <xdr:sp macro="" textlink="">
      <xdr:nvSpPr>
        <xdr:cNvPr id="35" name="Rectangle 21">
          <a:hlinkClick xmlns:r="http://schemas.openxmlformats.org/officeDocument/2006/relationships" r:id="rId16"/>
          <a:extLst>
            <a:ext uri="{FF2B5EF4-FFF2-40B4-BE49-F238E27FC236}">
              <a16:creationId xmlns:a16="http://schemas.microsoft.com/office/drawing/2014/main" id="{00000000-0008-0000-0100-000023000000}"/>
            </a:ext>
          </a:extLst>
        </xdr:cNvPr>
        <xdr:cNvSpPr>
          <a:spLocks noChangeArrowheads="1"/>
        </xdr:cNvSpPr>
      </xdr:nvSpPr>
      <xdr:spPr bwMode="auto">
        <a:xfrm>
          <a:off x="10241280" y="1082040"/>
          <a:ext cx="0" cy="314325"/>
        </a:xfrm>
        <a:prstGeom prst="rect">
          <a:avLst/>
        </a:prstGeom>
        <a:solidFill>
          <a:srgbClr val="FF0000"/>
        </a:solidFill>
        <a:ln w="9525">
          <a:solidFill>
            <a:srgbClr val="000000"/>
          </a:solidFill>
          <a:miter lim="800000"/>
          <a:headEnd/>
          <a:tailEnd/>
        </a:ln>
      </xdr:spPr>
    </xdr:sp>
    <xdr:clientData/>
  </xdr:twoCellAnchor>
  <xdr:twoCellAnchor>
    <xdr:from>
      <xdr:col>24</xdr:col>
      <xdr:colOff>0</xdr:colOff>
      <xdr:row>9</xdr:row>
      <xdr:rowOff>0</xdr:rowOff>
    </xdr:from>
    <xdr:to>
      <xdr:col>24</xdr:col>
      <xdr:colOff>304800</xdr:colOff>
      <xdr:row>9</xdr:row>
      <xdr:rowOff>266700</xdr:rowOff>
    </xdr:to>
    <xdr:sp macro="" textlink="">
      <xdr:nvSpPr>
        <xdr:cNvPr id="36" name="Rectangle 15">
          <a:hlinkClick xmlns:r="http://schemas.openxmlformats.org/officeDocument/2006/relationships" r:id="rId10"/>
          <a:extLst>
            <a:ext uri="{FF2B5EF4-FFF2-40B4-BE49-F238E27FC236}">
              <a16:creationId xmlns:a16="http://schemas.microsoft.com/office/drawing/2014/main" id="{00000000-0008-0000-0100-000024000000}"/>
            </a:ext>
          </a:extLst>
        </xdr:cNvPr>
        <xdr:cNvSpPr>
          <a:spLocks noChangeArrowheads="1"/>
        </xdr:cNvSpPr>
      </xdr:nvSpPr>
      <xdr:spPr bwMode="auto">
        <a:xfrm>
          <a:off x="10241280" y="1082040"/>
          <a:ext cx="0" cy="266700"/>
        </a:xfrm>
        <a:prstGeom prst="rect">
          <a:avLst/>
        </a:prstGeom>
        <a:solidFill>
          <a:srgbClr val="FF0000"/>
        </a:solidFill>
        <a:ln w="9525">
          <a:solidFill>
            <a:srgbClr val="000000"/>
          </a:solidFill>
          <a:miter lim="800000"/>
          <a:headEnd/>
          <a:tailEnd/>
        </a:ln>
      </xdr:spPr>
    </xdr:sp>
    <xdr:clientData/>
  </xdr:twoCellAnchor>
  <xdr:twoCellAnchor>
    <xdr:from>
      <xdr:col>47</xdr:col>
      <xdr:colOff>0</xdr:colOff>
      <xdr:row>9</xdr:row>
      <xdr:rowOff>0</xdr:rowOff>
    </xdr:from>
    <xdr:to>
      <xdr:col>47</xdr:col>
      <xdr:colOff>304800</xdr:colOff>
      <xdr:row>9</xdr:row>
      <xdr:rowOff>266700</xdr:rowOff>
    </xdr:to>
    <xdr:sp macro="" textlink="">
      <xdr:nvSpPr>
        <xdr:cNvPr id="37" name="Rectangle 18">
          <a:hlinkClick xmlns:r="http://schemas.openxmlformats.org/officeDocument/2006/relationships" r:id="rId17"/>
          <a:extLst>
            <a:ext uri="{FF2B5EF4-FFF2-40B4-BE49-F238E27FC236}">
              <a16:creationId xmlns:a16="http://schemas.microsoft.com/office/drawing/2014/main" id="{00000000-0008-0000-0100-000025000000}"/>
            </a:ext>
          </a:extLst>
        </xdr:cNvPr>
        <xdr:cNvSpPr>
          <a:spLocks noChangeArrowheads="1"/>
        </xdr:cNvSpPr>
      </xdr:nvSpPr>
      <xdr:spPr bwMode="auto">
        <a:xfrm>
          <a:off x="11399520" y="1082040"/>
          <a:ext cx="0" cy="266700"/>
        </a:xfrm>
        <a:prstGeom prst="rect">
          <a:avLst/>
        </a:prstGeom>
        <a:solidFill>
          <a:srgbClr val="FF0000"/>
        </a:solidFill>
        <a:ln w="9525">
          <a:solidFill>
            <a:srgbClr val="000000"/>
          </a:solidFill>
          <a:miter lim="800000"/>
          <a:headEnd/>
          <a:tailEnd/>
        </a:ln>
      </xdr:spPr>
    </xdr:sp>
    <xdr:clientData/>
  </xdr:twoCellAnchor>
  <xdr:twoCellAnchor>
    <xdr:from>
      <xdr:col>48</xdr:col>
      <xdr:colOff>0</xdr:colOff>
      <xdr:row>9</xdr:row>
      <xdr:rowOff>0</xdr:rowOff>
    </xdr:from>
    <xdr:to>
      <xdr:col>48</xdr:col>
      <xdr:colOff>304800</xdr:colOff>
      <xdr:row>9</xdr:row>
      <xdr:rowOff>266700</xdr:rowOff>
    </xdr:to>
    <xdr:sp macro="" textlink="">
      <xdr:nvSpPr>
        <xdr:cNvPr id="38" name="Rectangle 18">
          <a:hlinkClick xmlns:r="http://schemas.openxmlformats.org/officeDocument/2006/relationships" r:id="rId18"/>
          <a:extLst>
            <a:ext uri="{FF2B5EF4-FFF2-40B4-BE49-F238E27FC236}">
              <a16:creationId xmlns:a16="http://schemas.microsoft.com/office/drawing/2014/main" id="{00000000-0008-0000-0100-000026000000}"/>
            </a:ext>
          </a:extLst>
        </xdr:cNvPr>
        <xdr:cNvSpPr>
          <a:spLocks noChangeArrowheads="1"/>
        </xdr:cNvSpPr>
      </xdr:nvSpPr>
      <xdr:spPr bwMode="auto">
        <a:xfrm>
          <a:off x="11399520" y="1082040"/>
          <a:ext cx="0" cy="266700"/>
        </a:xfrm>
        <a:prstGeom prst="rect">
          <a:avLst/>
        </a:prstGeom>
        <a:solidFill>
          <a:srgbClr val="FF0000"/>
        </a:solidFill>
        <a:ln w="9525">
          <a:solidFill>
            <a:srgbClr val="000000"/>
          </a:solidFill>
          <a:miter lim="800000"/>
          <a:headEnd/>
          <a:tailEnd/>
        </a:ln>
      </xdr:spPr>
    </xdr:sp>
    <xdr:clientData/>
  </xdr:twoCellAnchor>
  <xdr:twoCellAnchor>
    <xdr:from>
      <xdr:col>49</xdr:col>
      <xdr:colOff>0</xdr:colOff>
      <xdr:row>9</xdr:row>
      <xdr:rowOff>0</xdr:rowOff>
    </xdr:from>
    <xdr:to>
      <xdr:col>49</xdr:col>
      <xdr:colOff>304800</xdr:colOff>
      <xdr:row>9</xdr:row>
      <xdr:rowOff>266700</xdr:rowOff>
    </xdr:to>
    <xdr:sp macro="" textlink="">
      <xdr:nvSpPr>
        <xdr:cNvPr id="39" name="Rectangle 18">
          <a:hlinkClick xmlns:r="http://schemas.openxmlformats.org/officeDocument/2006/relationships" r:id="rId19"/>
          <a:extLst>
            <a:ext uri="{FF2B5EF4-FFF2-40B4-BE49-F238E27FC236}">
              <a16:creationId xmlns:a16="http://schemas.microsoft.com/office/drawing/2014/main" id="{00000000-0008-0000-0100-000027000000}"/>
            </a:ext>
          </a:extLst>
        </xdr:cNvPr>
        <xdr:cNvSpPr>
          <a:spLocks noChangeArrowheads="1"/>
        </xdr:cNvSpPr>
      </xdr:nvSpPr>
      <xdr:spPr bwMode="auto">
        <a:xfrm>
          <a:off x="11399520" y="1082040"/>
          <a:ext cx="0" cy="266700"/>
        </a:xfrm>
        <a:prstGeom prst="rect">
          <a:avLst/>
        </a:prstGeom>
        <a:solidFill>
          <a:srgbClr val="FF0000"/>
        </a:solidFill>
        <a:ln w="9525">
          <a:solidFill>
            <a:srgbClr val="000000"/>
          </a:solidFill>
          <a:miter lim="800000"/>
          <a:headEnd/>
          <a:tailEnd/>
        </a:ln>
      </xdr:spPr>
    </xdr:sp>
    <xdr:clientData/>
  </xdr:twoCellAnchor>
  <xdr:twoCellAnchor>
    <xdr:from>
      <xdr:col>46</xdr:col>
      <xdr:colOff>0</xdr:colOff>
      <xdr:row>9</xdr:row>
      <xdr:rowOff>0</xdr:rowOff>
    </xdr:from>
    <xdr:to>
      <xdr:col>46</xdr:col>
      <xdr:colOff>304800</xdr:colOff>
      <xdr:row>9</xdr:row>
      <xdr:rowOff>266700</xdr:rowOff>
    </xdr:to>
    <xdr:sp macro="" textlink="">
      <xdr:nvSpPr>
        <xdr:cNvPr id="40" name="Rectangle 18">
          <a:hlinkClick xmlns:r="http://schemas.openxmlformats.org/officeDocument/2006/relationships" r:id="rId20"/>
          <a:extLst>
            <a:ext uri="{FF2B5EF4-FFF2-40B4-BE49-F238E27FC236}">
              <a16:creationId xmlns:a16="http://schemas.microsoft.com/office/drawing/2014/main" id="{00000000-0008-0000-0100-000028000000}"/>
            </a:ext>
          </a:extLst>
        </xdr:cNvPr>
        <xdr:cNvSpPr>
          <a:spLocks noChangeArrowheads="1"/>
        </xdr:cNvSpPr>
      </xdr:nvSpPr>
      <xdr:spPr bwMode="auto">
        <a:xfrm>
          <a:off x="11399520" y="1082040"/>
          <a:ext cx="0" cy="266700"/>
        </a:xfrm>
        <a:prstGeom prst="rect">
          <a:avLst/>
        </a:prstGeom>
        <a:solidFill>
          <a:srgbClr val="FF0000"/>
        </a:solidFill>
        <a:ln w="9525">
          <a:solidFill>
            <a:srgbClr val="000000"/>
          </a:solidFill>
          <a:miter lim="800000"/>
          <a:headEnd/>
          <a:tailEnd/>
        </a:ln>
      </xdr:spPr>
    </xdr:sp>
    <xdr:clientData/>
  </xdr:twoCellAnchor>
  <xdr:twoCellAnchor>
    <xdr:from>
      <xdr:col>20</xdr:col>
      <xdr:colOff>0</xdr:colOff>
      <xdr:row>9</xdr:row>
      <xdr:rowOff>0</xdr:rowOff>
    </xdr:from>
    <xdr:to>
      <xdr:col>20</xdr:col>
      <xdr:colOff>304800</xdr:colOff>
      <xdr:row>9</xdr:row>
      <xdr:rowOff>266700</xdr:rowOff>
    </xdr:to>
    <xdr:sp macro="" textlink="">
      <xdr:nvSpPr>
        <xdr:cNvPr id="41" name="Rectangle 7">
          <a:hlinkClick xmlns:r="http://schemas.openxmlformats.org/officeDocument/2006/relationships" r:id="rId21"/>
          <a:extLst>
            <a:ext uri="{FF2B5EF4-FFF2-40B4-BE49-F238E27FC236}">
              <a16:creationId xmlns:a16="http://schemas.microsoft.com/office/drawing/2014/main" id="{00000000-0008-0000-0100-000029000000}"/>
            </a:ext>
          </a:extLst>
        </xdr:cNvPr>
        <xdr:cNvSpPr>
          <a:spLocks noChangeArrowheads="1"/>
        </xdr:cNvSpPr>
      </xdr:nvSpPr>
      <xdr:spPr bwMode="auto">
        <a:xfrm>
          <a:off x="9265920" y="1082040"/>
          <a:ext cx="0" cy="266700"/>
        </a:xfrm>
        <a:prstGeom prst="rect">
          <a:avLst/>
        </a:prstGeom>
        <a:solidFill>
          <a:srgbClr val="FF0000"/>
        </a:solidFill>
        <a:ln w="9525">
          <a:solidFill>
            <a:srgbClr val="000000"/>
          </a:solidFill>
          <a:miter lim="800000"/>
          <a:headEnd/>
          <a:tailEnd/>
        </a:ln>
      </xdr:spPr>
    </xdr:sp>
    <xdr:clientData/>
  </xdr:twoCellAnchor>
  <xdr:twoCellAnchor>
    <xdr:from>
      <xdr:col>21</xdr:col>
      <xdr:colOff>0</xdr:colOff>
      <xdr:row>9</xdr:row>
      <xdr:rowOff>0</xdr:rowOff>
    </xdr:from>
    <xdr:to>
      <xdr:col>21</xdr:col>
      <xdr:colOff>304800</xdr:colOff>
      <xdr:row>9</xdr:row>
      <xdr:rowOff>266700</xdr:rowOff>
    </xdr:to>
    <xdr:sp macro="" textlink="">
      <xdr:nvSpPr>
        <xdr:cNvPr id="42" name="Rectangle 7">
          <a:hlinkClick xmlns:r="http://schemas.openxmlformats.org/officeDocument/2006/relationships" r:id="rId22"/>
          <a:extLst>
            <a:ext uri="{FF2B5EF4-FFF2-40B4-BE49-F238E27FC236}">
              <a16:creationId xmlns:a16="http://schemas.microsoft.com/office/drawing/2014/main" id="{00000000-0008-0000-0100-00002A000000}"/>
            </a:ext>
          </a:extLst>
        </xdr:cNvPr>
        <xdr:cNvSpPr>
          <a:spLocks noChangeArrowheads="1"/>
        </xdr:cNvSpPr>
      </xdr:nvSpPr>
      <xdr:spPr bwMode="auto">
        <a:xfrm>
          <a:off x="9265920" y="1082040"/>
          <a:ext cx="0" cy="266700"/>
        </a:xfrm>
        <a:prstGeom prst="rect">
          <a:avLst/>
        </a:prstGeom>
        <a:solidFill>
          <a:srgbClr val="FF0000"/>
        </a:solidFill>
        <a:ln w="9525">
          <a:solidFill>
            <a:srgbClr val="000000"/>
          </a:solidFill>
          <a:miter lim="800000"/>
          <a:headEnd/>
          <a:tailEnd/>
        </a:ln>
      </xdr:spPr>
    </xdr:sp>
    <xdr:clientData/>
  </xdr:twoCellAnchor>
  <xdr:twoCellAnchor>
    <xdr:from>
      <xdr:col>22</xdr:col>
      <xdr:colOff>0</xdr:colOff>
      <xdr:row>9</xdr:row>
      <xdr:rowOff>0</xdr:rowOff>
    </xdr:from>
    <xdr:to>
      <xdr:col>22</xdr:col>
      <xdr:colOff>295275</xdr:colOff>
      <xdr:row>9</xdr:row>
      <xdr:rowOff>266700</xdr:rowOff>
    </xdr:to>
    <xdr:sp macro="" textlink="">
      <xdr:nvSpPr>
        <xdr:cNvPr id="43" name="Rectangle 10">
          <a:hlinkClick xmlns:r="http://schemas.openxmlformats.org/officeDocument/2006/relationships" r:id="rId23"/>
          <a:extLst>
            <a:ext uri="{FF2B5EF4-FFF2-40B4-BE49-F238E27FC236}">
              <a16:creationId xmlns:a16="http://schemas.microsoft.com/office/drawing/2014/main" id="{00000000-0008-0000-0100-00002B000000}"/>
            </a:ext>
          </a:extLst>
        </xdr:cNvPr>
        <xdr:cNvSpPr>
          <a:spLocks noChangeArrowheads="1"/>
        </xdr:cNvSpPr>
      </xdr:nvSpPr>
      <xdr:spPr bwMode="auto">
        <a:xfrm>
          <a:off x="9265920" y="1082040"/>
          <a:ext cx="0" cy="266700"/>
        </a:xfrm>
        <a:prstGeom prst="rect">
          <a:avLst/>
        </a:prstGeom>
        <a:solidFill>
          <a:srgbClr val="FF0000"/>
        </a:solidFill>
        <a:ln w="9525">
          <a:solidFill>
            <a:srgbClr val="000000"/>
          </a:solidFill>
          <a:miter lim="800000"/>
          <a:headEnd/>
          <a:tailEnd/>
        </a:ln>
      </xdr:spPr>
    </xdr:sp>
    <xdr:clientData/>
  </xdr:twoCellAnchor>
  <xdr:twoCellAnchor>
    <xdr:from>
      <xdr:col>50</xdr:col>
      <xdr:colOff>0</xdr:colOff>
      <xdr:row>9</xdr:row>
      <xdr:rowOff>0</xdr:rowOff>
    </xdr:from>
    <xdr:to>
      <xdr:col>50</xdr:col>
      <xdr:colOff>304800</xdr:colOff>
      <xdr:row>9</xdr:row>
      <xdr:rowOff>266700</xdr:rowOff>
    </xdr:to>
    <xdr:sp macro="" textlink="">
      <xdr:nvSpPr>
        <xdr:cNvPr id="44" name="Rectangle 18">
          <a:hlinkClick xmlns:r="http://schemas.openxmlformats.org/officeDocument/2006/relationships" r:id="rId24"/>
          <a:extLst>
            <a:ext uri="{FF2B5EF4-FFF2-40B4-BE49-F238E27FC236}">
              <a16:creationId xmlns:a16="http://schemas.microsoft.com/office/drawing/2014/main" id="{00000000-0008-0000-0100-00002C000000}"/>
            </a:ext>
          </a:extLst>
        </xdr:cNvPr>
        <xdr:cNvSpPr>
          <a:spLocks noChangeArrowheads="1"/>
        </xdr:cNvSpPr>
      </xdr:nvSpPr>
      <xdr:spPr bwMode="auto">
        <a:xfrm>
          <a:off x="35745420" y="1082040"/>
          <a:ext cx="304800" cy="266700"/>
        </a:xfrm>
        <a:prstGeom prst="rect">
          <a:avLst/>
        </a:prstGeom>
        <a:solidFill>
          <a:srgbClr val="FF0000"/>
        </a:solidFill>
        <a:ln w="9525">
          <a:solidFill>
            <a:srgbClr val="000000"/>
          </a:solidFill>
          <a:miter lim="800000"/>
          <a:headEnd/>
          <a:tailEnd/>
        </a:ln>
      </xdr:spPr>
    </xdr:sp>
    <xdr:clientData/>
  </xdr:twoCellAnchor>
  <xdr:twoCellAnchor editAs="oneCell">
    <xdr:from>
      <xdr:col>40</xdr:col>
      <xdr:colOff>123235</xdr:colOff>
      <xdr:row>12</xdr:row>
      <xdr:rowOff>1466491</xdr:rowOff>
    </xdr:from>
    <xdr:to>
      <xdr:col>44</xdr:col>
      <xdr:colOff>175857</xdr:colOff>
      <xdr:row>15</xdr:row>
      <xdr:rowOff>802376</xdr:rowOff>
    </xdr:to>
    <xdr:pic>
      <xdr:nvPicPr>
        <xdr:cNvPr id="2" name="Picture 1">
          <a:extLst>
            <a:ext uri="{FF2B5EF4-FFF2-40B4-BE49-F238E27FC236}">
              <a16:creationId xmlns:a16="http://schemas.microsoft.com/office/drawing/2014/main" id="{1F16CE84-8BE8-4E13-A8E7-19FAE550D018}"/>
            </a:ext>
          </a:extLst>
        </xdr:cNvPr>
        <xdr:cNvPicPr>
          <a:picLocks noChangeAspect="1"/>
        </xdr:cNvPicPr>
      </xdr:nvPicPr>
      <xdr:blipFill>
        <a:blip xmlns:r="http://schemas.openxmlformats.org/officeDocument/2006/relationships" r:embed="rId25"/>
        <a:stretch>
          <a:fillRect/>
        </a:stretch>
      </xdr:blipFill>
      <xdr:spPr>
        <a:xfrm>
          <a:off x="76072658" y="5471612"/>
          <a:ext cx="4390476" cy="1923810"/>
        </a:xfrm>
        <a:prstGeom prst="rect">
          <a:avLst/>
        </a:prstGeom>
      </xdr:spPr>
    </xdr:pic>
    <xdr:clientData/>
  </xdr:twoCellAnchor>
  <xdr:twoCellAnchor editAs="oneCell">
    <xdr:from>
      <xdr:col>39</xdr:col>
      <xdr:colOff>542231</xdr:colOff>
      <xdr:row>19</xdr:row>
      <xdr:rowOff>209498</xdr:rowOff>
    </xdr:from>
    <xdr:to>
      <xdr:col>44</xdr:col>
      <xdr:colOff>329438</xdr:colOff>
      <xdr:row>31</xdr:row>
      <xdr:rowOff>149033</xdr:rowOff>
    </xdr:to>
    <xdr:pic>
      <xdr:nvPicPr>
        <xdr:cNvPr id="4" name="Picture 3">
          <a:extLst>
            <a:ext uri="{FF2B5EF4-FFF2-40B4-BE49-F238E27FC236}">
              <a16:creationId xmlns:a16="http://schemas.microsoft.com/office/drawing/2014/main" id="{CF0EE5D6-5813-4D82-A231-D4721FD9E3B3}"/>
            </a:ext>
          </a:extLst>
        </xdr:cNvPr>
        <xdr:cNvPicPr>
          <a:picLocks noChangeAspect="1"/>
        </xdr:cNvPicPr>
      </xdr:nvPicPr>
      <xdr:blipFill>
        <a:blip xmlns:r="http://schemas.openxmlformats.org/officeDocument/2006/relationships" r:embed="rId26"/>
        <a:stretch>
          <a:fillRect/>
        </a:stretch>
      </xdr:blipFill>
      <xdr:spPr>
        <a:xfrm>
          <a:off x="75407191" y="10253109"/>
          <a:ext cx="5209524" cy="4942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0</xdr:colOff>
      <xdr:row>0</xdr:row>
      <xdr:rowOff>0</xdr:rowOff>
    </xdr:from>
    <xdr:to>
      <xdr:col>18</xdr:col>
      <xdr:colOff>247650</xdr:colOff>
      <xdr:row>2</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0400-000002000000}"/>
            </a:ext>
          </a:extLst>
        </xdr:cNvPr>
        <xdr:cNvSpPr>
          <a:spLocks noChangeArrowheads="1"/>
        </xdr:cNvSpPr>
      </xdr:nvSpPr>
      <xdr:spPr bwMode="auto">
        <a:xfrm>
          <a:off x="6934200" y="0"/>
          <a:ext cx="8172450"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33</xdr:col>
      <xdr:colOff>0</xdr:colOff>
      <xdr:row>17</xdr:row>
      <xdr:rowOff>0</xdr:rowOff>
    </xdr:from>
    <xdr:to>
      <xdr:col>33</xdr:col>
      <xdr:colOff>304800</xdr:colOff>
      <xdr:row>17</xdr:row>
      <xdr:rowOff>266700</xdr:rowOff>
    </xdr:to>
    <xdr:sp macro="" textlink="">
      <xdr:nvSpPr>
        <xdr:cNvPr id="50" name="Rectangle 15">
          <a:hlinkClick xmlns:r="http://schemas.openxmlformats.org/officeDocument/2006/relationships" r:id="rId1"/>
          <a:extLst>
            <a:ext uri="{FF2B5EF4-FFF2-40B4-BE49-F238E27FC236}">
              <a16:creationId xmlns:a16="http://schemas.microsoft.com/office/drawing/2014/main" id="{00000000-0008-0000-0500-000032000000}"/>
            </a:ext>
          </a:extLst>
        </xdr:cNvPr>
        <xdr:cNvSpPr>
          <a:spLocks noChangeArrowheads="1"/>
        </xdr:cNvSpPr>
      </xdr:nvSpPr>
      <xdr:spPr bwMode="auto">
        <a:xfrm>
          <a:off x="10039350" y="3305175"/>
          <a:ext cx="304800" cy="266700"/>
        </a:xfrm>
        <a:prstGeom prst="rect">
          <a:avLst/>
        </a:prstGeom>
        <a:solidFill>
          <a:srgbClr val="FF0000"/>
        </a:solidFill>
        <a:ln w="9525">
          <a:solidFill>
            <a:srgbClr val="000000"/>
          </a:solidFill>
          <a:miter lim="800000"/>
          <a:headEnd/>
          <a:tailEnd/>
        </a:ln>
      </xdr:spPr>
    </xdr:sp>
    <xdr:clientData/>
  </xdr:twoCellAnchor>
  <xdr:twoCellAnchor>
    <xdr:from>
      <xdr:col>34</xdr:col>
      <xdr:colOff>0</xdr:colOff>
      <xdr:row>17</xdr:row>
      <xdr:rowOff>0</xdr:rowOff>
    </xdr:from>
    <xdr:to>
      <xdr:col>34</xdr:col>
      <xdr:colOff>304800</xdr:colOff>
      <xdr:row>17</xdr:row>
      <xdr:rowOff>266700</xdr:rowOff>
    </xdr:to>
    <xdr:sp macro="" textlink="">
      <xdr:nvSpPr>
        <xdr:cNvPr id="51" name="Rectangle 16">
          <a:hlinkClick xmlns:r="http://schemas.openxmlformats.org/officeDocument/2006/relationships" r:id="rId1"/>
          <a:extLst>
            <a:ext uri="{FF2B5EF4-FFF2-40B4-BE49-F238E27FC236}">
              <a16:creationId xmlns:a16="http://schemas.microsoft.com/office/drawing/2014/main" id="{00000000-0008-0000-0500-000033000000}"/>
            </a:ext>
          </a:extLst>
        </xdr:cNvPr>
        <xdr:cNvSpPr>
          <a:spLocks noChangeArrowheads="1"/>
        </xdr:cNvSpPr>
      </xdr:nvSpPr>
      <xdr:spPr bwMode="auto">
        <a:xfrm>
          <a:off x="10982325"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35</xdr:col>
      <xdr:colOff>0</xdr:colOff>
      <xdr:row>17</xdr:row>
      <xdr:rowOff>0</xdr:rowOff>
    </xdr:from>
    <xdr:to>
      <xdr:col>35</xdr:col>
      <xdr:colOff>295275</xdr:colOff>
      <xdr:row>17</xdr:row>
      <xdr:rowOff>266700</xdr:rowOff>
    </xdr:to>
    <xdr:sp macro="" textlink="">
      <xdr:nvSpPr>
        <xdr:cNvPr id="52" name="Rectangle 11">
          <a:hlinkClick xmlns:r="http://schemas.openxmlformats.org/officeDocument/2006/relationships" r:id="rId2"/>
          <a:extLst>
            <a:ext uri="{FF2B5EF4-FFF2-40B4-BE49-F238E27FC236}">
              <a16:creationId xmlns:a16="http://schemas.microsoft.com/office/drawing/2014/main" id="{00000000-0008-0000-0500-000034000000}"/>
            </a:ext>
          </a:extLst>
        </xdr:cNvPr>
        <xdr:cNvSpPr>
          <a:spLocks noChangeArrowheads="1"/>
        </xdr:cNvSpPr>
      </xdr:nvSpPr>
      <xdr:spPr bwMode="auto">
        <a:xfrm>
          <a:off x="12239625" y="1076325"/>
          <a:ext cx="295275" cy="266700"/>
        </a:xfrm>
        <a:prstGeom prst="rect">
          <a:avLst/>
        </a:prstGeom>
        <a:solidFill>
          <a:srgbClr val="FF0000"/>
        </a:solidFill>
        <a:ln w="9525">
          <a:solidFill>
            <a:srgbClr val="000000"/>
          </a:solidFill>
          <a:miter lim="800000"/>
          <a:headEnd/>
          <a:tailEnd/>
        </a:ln>
      </xdr:spPr>
    </xdr:sp>
    <xdr:clientData/>
  </xdr:twoCellAnchor>
  <xdr:twoCellAnchor>
    <xdr:from>
      <xdr:col>36</xdr:col>
      <xdr:colOff>0</xdr:colOff>
      <xdr:row>17</xdr:row>
      <xdr:rowOff>0</xdr:rowOff>
    </xdr:from>
    <xdr:to>
      <xdr:col>36</xdr:col>
      <xdr:colOff>297657</xdr:colOff>
      <xdr:row>17</xdr:row>
      <xdr:rowOff>261937</xdr:rowOff>
    </xdr:to>
    <xdr:sp macro="" textlink="">
      <xdr:nvSpPr>
        <xdr:cNvPr id="53" name="Rectangle 52">
          <a:hlinkClick xmlns:r="http://schemas.openxmlformats.org/officeDocument/2006/relationships" r:id="rId3"/>
          <a:extLst>
            <a:ext uri="{FF2B5EF4-FFF2-40B4-BE49-F238E27FC236}">
              <a16:creationId xmlns:a16="http://schemas.microsoft.com/office/drawing/2014/main" id="{00000000-0008-0000-0500-000035000000}"/>
            </a:ext>
          </a:extLst>
        </xdr:cNvPr>
        <xdr:cNvSpPr/>
      </xdr:nvSpPr>
      <xdr:spPr>
        <a:xfrm>
          <a:off x="13496925" y="1076325"/>
          <a:ext cx="297657" cy="261937"/>
        </a:xfrm>
        <a:prstGeom prst="rect">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32</xdr:col>
      <xdr:colOff>0</xdr:colOff>
      <xdr:row>17</xdr:row>
      <xdr:rowOff>0</xdr:rowOff>
    </xdr:from>
    <xdr:to>
      <xdr:col>32</xdr:col>
      <xdr:colOff>304800</xdr:colOff>
      <xdr:row>17</xdr:row>
      <xdr:rowOff>266700</xdr:rowOff>
    </xdr:to>
    <xdr:sp macro="" textlink="">
      <xdr:nvSpPr>
        <xdr:cNvPr id="57" name="Rectangle 15">
          <a:hlinkClick xmlns:r="http://schemas.openxmlformats.org/officeDocument/2006/relationships" r:id="rId4"/>
          <a:extLst>
            <a:ext uri="{FF2B5EF4-FFF2-40B4-BE49-F238E27FC236}">
              <a16:creationId xmlns:a16="http://schemas.microsoft.com/office/drawing/2014/main" id="{00000000-0008-0000-0500-000039000000}"/>
            </a:ext>
          </a:extLst>
        </xdr:cNvPr>
        <xdr:cNvSpPr>
          <a:spLocks noChangeArrowheads="1"/>
        </xdr:cNvSpPr>
      </xdr:nvSpPr>
      <xdr:spPr bwMode="auto">
        <a:xfrm>
          <a:off x="1413510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37</xdr:col>
      <xdr:colOff>0</xdr:colOff>
      <xdr:row>17</xdr:row>
      <xdr:rowOff>0</xdr:rowOff>
    </xdr:from>
    <xdr:to>
      <xdr:col>37</xdr:col>
      <xdr:colOff>297657</xdr:colOff>
      <xdr:row>17</xdr:row>
      <xdr:rowOff>261937</xdr:rowOff>
    </xdr:to>
    <xdr:sp macro="" textlink="">
      <xdr:nvSpPr>
        <xdr:cNvPr id="24" name="Rectangle 23">
          <a:hlinkClick xmlns:r="http://schemas.openxmlformats.org/officeDocument/2006/relationships" r:id="rId3"/>
          <a:extLst>
            <a:ext uri="{FF2B5EF4-FFF2-40B4-BE49-F238E27FC236}">
              <a16:creationId xmlns:a16="http://schemas.microsoft.com/office/drawing/2014/main" id="{00000000-0008-0000-0500-000018000000}"/>
            </a:ext>
          </a:extLst>
        </xdr:cNvPr>
        <xdr:cNvSpPr/>
      </xdr:nvSpPr>
      <xdr:spPr>
        <a:xfrm>
          <a:off x="17059275" y="1076325"/>
          <a:ext cx="297657" cy="261937"/>
        </a:xfrm>
        <a:prstGeom prst="rect">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45</xdr:col>
      <xdr:colOff>0</xdr:colOff>
      <xdr:row>17</xdr:row>
      <xdr:rowOff>0</xdr:rowOff>
    </xdr:from>
    <xdr:to>
      <xdr:col>45</xdr:col>
      <xdr:colOff>304800</xdr:colOff>
      <xdr:row>17</xdr:row>
      <xdr:rowOff>266700</xdr:rowOff>
    </xdr:to>
    <xdr:sp macro="" textlink="">
      <xdr:nvSpPr>
        <xdr:cNvPr id="28" name="Rectangle 9">
          <a:hlinkClick xmlns:r="http://schemas.openxmlformats.org/officeDocument/2006/relationships" r:id="rId5"/>
          <a:extLst>
            <a:ext uri="{FF2B5EF4-FFF2-40B4-BE49-F238E27FC236}">
              <a16:creationId xmlns:a16="http://schemas.microsoft.com/office/drawing/2014/main" id="{00000000-0008-0000-0500-00001C000000}"/>
            </a:ext>
          </a:extLst>
        </xdr:cNvPr>
        <xdr:cNvSpPr>
          <a:spLocks noChangeArrowheads="1"/>
        </xdr:cNvSpPr>
      </xdr:nvSpPr>
      <xdr:spPr bwMode="auto">
        <a:xfrm>
          <a:off x="1790700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38</xdr:col>
      <xdr:colOff>0</xdr:colOff>
      <xdr:row>17</xdr:row>
      <xdr:rowOff>0</xdr:rowOff>
    </xdr:from>
    <xdr:to>
      <xdr:col>38</xdr:col>
      <xdr:colOff>304800</xdr:colOff>
      <xdr:row>17</xdr:row>
      <xdr:rowOff>266700</xdr:rowOff>
    </xdr:to>
    <xdr:sp macro="" textlink="">
      <xdr:nvSpPr>
        <xdr:cNvPr id="30" name="Rectangle 14">
          <a:hlinkClick xmlns:r="http://schemas.openxmlformats.org/officeDocument/2006/relationships" r:id="rId6"/>
          <a:extLst>
            <a:ext uri="{FF2B5EF4-FFF2-40B4-BE49-F238E27FC236}">
              <a16:creationId xmlns:a16="http://schemas.microsoft.com/office/drawing/2014/main" id="{00000000-0008-0000-0500-00001E000000}"/>
            </a:ext>
          </a:extLst>
        </xdr:cNvPr>
        <xdr:cNvSpPr>
          <a:spLocks noChangeArrowheads="1"/>
        </xdr:cNvSpPr>
      </xdr:nvSpPr>
      <xdr:spPr bwMode="auto">
        <a:xfrm>
          <a:off x="2346960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39</xdr:col>
      <xdr:colOff>0</xdr:colOff>
      <xdr:row>17</xdr:row>
      <xdr:rowOff>0</xdr:rowOff>
    </xdr:from>
    <xdr:to>
      <xdr:col>39</xdr:col>
      <xdr:colOff>304800</xdr:colOff>
      <xdr:row>17</xdr:row>
      <xdr:rowOff>266700</xdr:rowOff>
    </xdr:to>
    <xdr:sp macro="" textlink="">
      <xdr:nvSpPr>
        <xdr:cNvPr id="31" name="Rectangle 5">
          <a:hlinkClick xmlns:r="http://schemas.openxmlformats.org/officeDocument/2006/relationships" r:id="rId4"/>
          <a:extLst>
            <a:ext uri="{FF2B5EF4-FFF2-40B4-BE49-F238E27FC236}">
              <a16:creationId xmlns:a16="http://schemas.microsoft.com/office/drawing/2014/main" id="{00000000-0008-0000-0500-00001F000000}"/>
            </a:ext>
          </a:extLst>
        </xdr:cNvPr>
        <xdr:cNvSpPr>
          <a:spLocks noChangeArrowheads="1"/>
        </xdr:cNvSpPr>
      </xdr:nvSpPr>
      <xdr:spPr bwMode="auto">
        <a:xfrm>
          <a:off x="2326005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41</xdr:col>
      <xdr:colOff>0</xdr:colOff>
      <xdr:row>17</xdr:row>
      <xdr:rowOff>0</xdr:rowOff>
    </xdr:from>
    <xdr:to>
      <xdr:col>41</xdr:col>
      <xdr:colOff>304800</xdr:colOff>
      <xdr:row>17</xdr:row>
      <xdr:rowOff>266700</xdr:rowOff>
    </xdr:to>
    <xdr:sp macro="" textlink="">
      <xdr:nvSpPr>
        <xdr:cNvPr id="32" name="Rectangle 3">
          <a:hlinkClick xmlns:r="http://schemas.openxmlformats.org/officeDocument/2006/relationships" r:id="rId4"/>
          <a:extLst>
            <a:ext uri="{FF2B5EF4-FFF2-40B4-BE49-F238E27FC236}">
              <a16:creationId xmlns:a16="http://schemas.microsoft.com/office/drawing/2014/main" id="{00000000-0008-0000-0500-000020000000}"/>
            </a:ext>
          </a:extLst>
        </xdr:cNvPr>
        <xdr:cNvSpPr>
          <a:spLocks noChangeArrowheads="1"/>
        </xdr:cNvSpPr>
      </xdr:nvSpPr>
      <xdr:spPr bwMode="auto">
        <a:xfrm>
          <a:off x="2442210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42</xdr:col>
      <xdr:colOff>0</xdr:colOff>
      <xdr:row>17</xdr:row>
      <xdr:rowOff>0</xdr:rowOff>
    </xdr:from>
    <xdr:to>
      <xdr:col>42</xdr:col>
      <xdr:colOff>304800</xdr:colOff>
      <xdr:row>17</xdr:row>
      <xdr:rowOff>266700</xdr:rowOff>
    </xdr:to>
    <xdr:sp macro="" textlink="">
      <xdr:nvSpPr>
        <xdr:cNvPr id="36" name="Rectangle 6">
          <a:hlinkClick xmlns:r="http://schemas.openxmlformats.org/officeDocument/2006/relationships" r:id="rId7"/>
          <a:extLst>
            <a:ext uri="{FF2B5EF4-FFF2-40B4-BE49-F238E27FC236}">
              <a16:creationId xmlns:a16="http://schemas.microsoft.com/office/drawing/2014/main" id="{00000000-0008-0000-0500-000024000000}"/>
            </a:ext>
          </a:extLst>
        </xdr:cNvPr>
        <xdr:cNvSpPr>
          <a:spLocks noChangeArrowheads="1"/>
        </xdr:cNvSpPr>
      </xdr:nvSpPr>
      <xdr:spPr bwMode="auto">
        <a:xfrm>
          <a:off x="25288875"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40</xdr:col>
      <xdr:colOff>0</xdr:colOff>
      <xdr:row>17</xdr:row>
      <xdr:rowOff>0</xdr:rowOff>
    </xdr:from>
    <xdr:to>
      <xdr:col>40</xdr:col>
      <xdr:colOff>304800</xdr:colOff>
      <xdr:row>17</xdr:row>
      <xdr:rowOff>266700</xdr:rowOff>
    </xdr:to>
    <xdr:sp macro="" textlink="">
      <xdr:nvSpPr>
        <xdr:cNvPr id="38" name="Rectangle 3">
          <a:hlinkClick xmlns:r="http://schemas.openxmlformats.org/officeDocument/2006/relationships" r:id="rId4"/>
          <a:extLst>
            <a:ext uri="{FF2B5EF4-FFF2-40B4-BE49-F238E27FC236}">
              <a16:creationId xmlns:a16="http://schemas.microsoft.com/office/drawing/2014/main" id="{00000000-0008-0000-0500-000026000000}"/>
            </a:ext>
          </a:extLst>
        </xdr:cNvPr>
        <xdr:cNvSpPr>
          <a:spLocks noChangeArrowheads="1"/>
        </xdr:cNvSpPr>
      </xdr:nvSpPr>
      <xdr:spPr bwMode="auto">
        <a:xfrm>
          <a:off x="2442210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44</xdr:col>
      <xdr:colOff>0</xdr:colOff>
      <xdr:row>17</xdr:row>
      <xdr:rowOff>0</xdr:rowOff>
    </xdr:from>
    <xdr:to>
      <xdr:col>44</xdr:col>
      <xdr:colOff>295275</xdr:colOff>
      <xdr:row>17</xdr:row>
      <xdr:rowOff>266700</xdr:rowOff>
    </xdr:to>
    <xdr:sp macro="" textlink="">
      <xdr:nvSpPr>
        <xdr:cNvPr id="26" name="Rectangle 8">
          <a:hlinkClick xmlns:r="http://schemas.openxmlformats.org/officeDocument/2006/relationships" r:id="rId8"/>
          <a:extLst>
            <a:ext uri="{FF2B5EF4-FFF2-40B4-BE49-F238E27FC236}">
              <a16:creationId xmlns:a16="http://schemas.microsoft.com/office/drawing/2014/main" id="{00000000-0008-0000-0500-00001A000000}"/>
            </a:ext>
          </a:extLst>
        </xdr:cNvPr>
        <xdr:cNvSpPr>
          <a:spLocks noChangeArrowheads="1"/>
        </xdr:cNvSpPr>
      </xdr:nvSpPr>
      <xdr:spPr bwMode="auto">
        <a:xfrm>
          <a:off x="30680025" y="1076325"/>
          <a:ext cx="295275" cy="266700"/>
        </a:xfrm>
        <a:prstGeom prst="rect">
          <a:avLst/>
        </a:prstGeom>
        <a:solidFill>
          <a:srgbClr val="FF0000"/>
        </a:solidFill>
        <a:ln w="9525">
          <a:solidFill>
            <a:srgbClr val="000000"/>
          </a:solidFill>
          <a:miter lim="800000"/>
          <a:headEnd/>
          <a:tailEnd/>
        </a:ln>
      </xdr:spPr>
    </xdr:sp>
    <xdr:clientData/>
  </xdr:twoCellAnchor>
  <xdr:twoCellAnchor>
    <xdr:from>
      <xdr:col>43</xdr:col>
      <xdr:colOff>0</xdr:colOff>
      <xdr:row>17</xdr:row>
      <xdr:rowOff>0</xdr:rowOff>
    </xdr:from>
    <xdr:to>
      <xdr:col>43</xdr:col>
      <xdr:colOff>285750</xdr:colOff>
      <xdr:row>17</xdr:row>
      <xdr:rowOff>314325</xdr:rowOff>
    </xdr:to>
    <xdr:sp macro="" textlink="">
      <xdr:nvSpPr>
        <xdr:cNvPr id="27" name="Rectangle 21">
          <a:hlinkClick xmlns:r="http://schemas.openxmlformats.org/officeDocument/2006/relationships" r:id="rId9"/>
          <a:extLst>
            <a:ext uri="{FF2B5EF4-FFF2-40B4-BE49-F238E27FC236}">
              <a16:creationId xmlns:a16="http://schemas.microsoft.com/office/drawing/2014/main" id="{00000000-0008-0000-0500-00001B000000}"/>
            </a:ext>
          </a:extLst>
        </xdr:cNvPr>
        <xdr:cNvSpPr>
          <a:spLocks noChangeArrowheads="1"/>
        </xdr:cNvSpPr>
      </xdr:nvSpPr>
      <xdr:spPr bwMode="auto">
        <a:xfrm>
          <a:off x="31603950" y="1076325"/>
          <a:ext cx="285750" cy="314325"/>
        </a:xfrm>
        <a:prstGeom prst="rect">
          <a:avLst/>
        </a:prstGeom>
        <a:solidFill>
          <a:srgbClr val="FF0000"/>
        </a:solidFill>
        <a:ln w="9525">
          <a:solidFill>
            <a:srgbClr val="000000"/>
          </a:solidFill>
          <a:miter lim="800000"/>
          <a:headEnd/>
          <a:tailEnd/>
        </a:ln>
      </xdr:spPr>
    </xdr:sp>
    <xdr:clientData/>
  </xdr:twoCellAnchor>
  <xdr:twoCellAnchor>
    <xdr:from>
      <xdr:col>31</xdr:col>
      <xdr:colOff>0</xdr:colOff>
      <xdr:row>17</xdr:row>
      <xdr:rowOff>0</xdr:rowOff>
    </xdr:from>
    <xdr:to>
      <xdr:col>31</xdr:col>
      <xdr:colOff>304800</xdr:colOff>
      <xdr:row>17</xdr:row>
      <xdr:rowOff>266700</xdr:rowOff>
    </xdr:to>
    <xdr:sp macro="" textlink="">
      <xdr:nvSpPr>
        <xdr:cNvPr id="39" name="Rectangle 15">
          <a:hlinkClick xmlns:r="http://schemas.openxmlformats.org/officeDocument/2006/relationships" r:id="rId4"/>
          <a:extLst>
            <a:ext uri="{FF2B5EF4-FFF2-40B4-BE49-F238E27FC236}">
              <a16:creationId xmlns:a16="http://schemas.microsoft.com/office/drawing/2014/main" id="{00000000-0008-0000-0500-000027000000}"/>
            </a:ext>
          </a:extLst>
        </xdr:cNvPr>
        <xdr:cNvSpPr>
          <a:spLocks noChangeArrowheads="1"/>
        </xdr:cNvSpPr>
      </xdr:nvSpPr>
      <xdr:spPr bwMode="auto">
        <a:xfrm>
          <a:off x="853440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53</xdr:col>
      <xdr:colOff>0</xdr:colOff>
      <xdr:row>17</xdr:row>
      <xdr:rowOff>0</xdr:rowOff>
    </xdr:from>
    <xdr:to>
      <xdr:col>53</xdr:col>
      <xdr:colOff>304800</xdr:colOff>
      <xdr:row>17</xdr:row>
      <xdr:rowOff>266700</xdr:rowOff>
    </xdr:to>
    <xdr:sp macro="" textlink="">
      <xdr:nvSpPr>
        <xdr:cNvPr id="49" name="Rectangle 18">
          <a:hlinkClick xmlns:r="http://schemas.openxmlformats.org/officeDocument/2006/relationships" r:id="rId10"/>
          <a:extLst>
            <a:ext uri="{FF2B5EF4-FFF2-40B4-BE49-F238E27FC236}">
              <a16:creationId xmlns:a16="http://schemas.microsoft.com/office/drawing/2014/main" id="{00000000-0008-0000-0500-000031000000}"/>
            </a:ext>
          </a:extLst>
        </xdr:cNvPr>
        <xdr:cNvSpPr>
          <a:spLocks noChangeArrowheads="1"/>
        </xdr:cNvSpPr>
      </xdr:nvSpPr>
      <xdr:spPr bwMode="auto">
        <a:xfrm>
          <a:off x="1110615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24</xdr:col>
      <xdr:colOff>0</xdr:colOff>
      <xdr:row>17</xdr:row>
      <xdr:rowOff>0</xdr:rowOff>
    </xdr:from>
    <xdr:to>
      <xdr:col>24</xdr:col>
      <xdr:colOff>304800</xdr:colOff>
      <xdr:row>17</xdr:row>
      <xdr:rowOff>266700</xdr:rowOff>
    </xdr:to>
    <xdr:sp macro="" textlink="">
      <xdr:nvSpPr>
        <xdr:cNvPr id="58" name="Rectangle 7">
          <a:hlinkClick xmlns:r="http://schemas.openxmlformats.org/officeDocument/2006/relationships" r:id="rId11"/>
          <a:extLst>
            <a:ext uri="{FF2B5EF4-FFF2-40B4-BE49-F238E27FC236}">
              <a16:creationId xmlns:a16="http://schemas.microsoft.com/office/drawing/2014/main" id="{00000000-0008-0000-0500-00003A000000}"/>
            </a:ext>
          </a:extLst>
        </xdr:cNvPr>
        <xdr:cNvSpPr>
          <a:spLocks noChangeArrowheads="1"/>
        </xdr:cNvSpPr>
      </xdr:nvSpPr>
      <xdr:spPr bwMode="auto">
        <a:xfrm>
          <a:off x="2914650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25</xdr:col>
      <xdr:colOff>0</xdr:colOff>
      <xdr:row>17</xdr:row>
      <xdr:rowOff>0</xdr:rowOff>
    </xdr:from>
    <xdr:to>
      <xdr:col>25</xdr:col>
      <xdr:colOff>304800</xdr:colOff>
      <xdr:row>17</xdr:row>
      <xdr:rowOff>266700</xdr:rowOff>
    </xdr:to>
    <xdr:sp macro="" textlink="">
      <xdr:nvSpPr>
        <xdr:cNvPr id="59" name="Rectangle 7">
          <a:hlinkClick xmlns:r="http://schemas.openxmlformats.org/officeDocument/2006/relationships" r:id="rId12"/>
          <a:extLst>
            <a:ext uri="{FF2B5EF4-FFF2-40B4-BE49-F238E27FC236}">
              <a16:creationId xmlns:a16="http://schemas.microsoft.com/office/drawing/2014/main" id="{00000000-0008-0000-0500-00003B000000}"/>
            </a:ext>
          </a:extLst>
        </xdr:cNvPr>
        <xdr:cNvSpPr>
          <a:spLocks noChangeArrowheads="1"/>
        </xdr:cNvSpPr>
      </xdr:nvSpPr>
      <xdr:spPr bwMode="auto">
        <a:xfrm>
          <a:off x="30089475"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26</xdr:col>
      <xdr:colOff>0</xdr:colOff>
      <xdr:row>17</xdr:row>
      <xdr:rowOff>0</xdr:rowOff>
    </xdr:from>
    <xdr:to>
      <xdr:col>26</xdr:col>
      <xdr:colOff>295275</xdr:colOff>
      <xdr:row>17</xdr:row>
      <xdr:rowOff>266700</xdr:rowOff>
    </xdr:to>
    <xdr:sp macro="" textlink="">
      <xdr:nvSpPr>
        <xdr:cNvPr id="60" name="Rectangle 10">
          <a:hlinkClick xmlns:r="http://schemas.openxmlformats.org/officeDocument/2006/relationships" r:id="rId13"/>
          <a:extLst>
            <a:ext uri="{FF2B5EF4-FFF2-40B4-BE49-F238E27FC236}">
              <a16:creationId xmlns:a16="http://schemas.microsoft.com/office/drawing/2014/main" id="{00000000-0008-0000-0500-00003C000000}"/>
            </a:ext>
          </a:extLst>
        </xdr:cNvPr>
        <xdr:cNvSpPr>
          <a:spLocks noChangeArrowheads="1"/>
        </xdr:cNvSpPr>
      </xdr:nvSpPr>
      <xdr:spPr bwMode="auto">
        <a:xfrm>
          <a:off x="30937200" y="1076325"/>
          <a:ext cx="295275" cy="266700"/>
        </a:xfrm>
        <a:prstGeom prst="rect">
          <a:avLst/>
        </a:prstGeom>
        <a:solidFill>
          <a:srgbClr val="FF0000"/>
        </a:solidFill>
        <a:ln w="9525">
          <a:solidFill>
            <a:srgbClr val="000000"/>
          </a:solidFill>
          <a:miter lim="800000"/>
          <a:headEnd/>
          <a:tailEnd/>
        </a:ln>
      </xdr:spPr>
    </xdr:sp>
    <xdr:clientData/>
  </xdr:twoCellAnchor>
  <xdr:twoCellAnchor>
    <xdr:from>
      <xdr:col>19</xdr:col>
      <xdr:colOff>0</xdr:colOff>
      <xdr:row>17</xdr:row>
      <xdr:rowOff>0</xdr:rowOff>
    </xdr:from>
    <xdr:to>
      <xdr:col>19</xdr:col>
      <xdr:colOff>304800</xdr:colOff>
      <xdr:row>17</xdr:row>
      <xdr:rowOff>266700</xdr:rowOff>
    </xdr:to>
    <xdr:sp macro="" textlink="">
      <xdr:nvSpPr>
        <xdr:cNvPr id="25" name="Rectangle 7">
          <a:hlinkClick xmlns:r="http://schemas.openxmlformats.org/officeDocument/2006/relationships" r:id="rId14"/>
          <a:extLst>
            <a:ext uri="{FF2B5EF4-FFF2-40B4-BE49-F238E27FC236}">
              <a16:creationId xmlns:a16="http://schemas.microsoft.com/office/drawing/2014/main" id="{00000000-0008-0000-0500-000019000000}"/>
            </a:ext>
          </a:extLst>
        </xdr:cNvPr>
        <xdr:cNvSpPr>
          <a:spLocks noChangeArrowheads="1"/>
        </xdr:cNvSpPr>
      </xdr:nvSpPr>
      <xdr:spPr bwMode="auto">
        <a:xfrm>
          <a:off x="853440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20</xdr:col>
      <xdr:colOff>0</xdr:colOff>
      <xdr:row>17</xdr:row>
      <xdr:rowOff>0</xdr:rowOff>
    </xdr:from>
    <xdr:to>
      <xdr:col>20</xdr:col>
      <xdr:colOff>304800</xdr:colOff>
      <xdr:row>17</xdr:row>
      <xdr:rowOff>266700</xdr:rowOff>
    </xdr:to>
    <xdr:sp macro="" textlink="">
      <xdr:nvSpPr>
        <xdr:cNvPr id="29" name="Rectangle 7">
          <a:hlinkClick xmlns:r="http://schemas.openxmlformats.org/officeDocument/2006/relationships" r:id="rId14"/>
          <a:extLst>
            <a:ext uri="{FF2B5EF4-FFF2-40B4-BE49-F238E27FC236}">
              <a16:creationId xmlns:a16="http://schemas.microsoft.com/office/drawing/2014/main" id="{00000000-0008-0000-0500-00001D000000}"/>
            </a:ext>
          </a:extLst>
        </xdr:cNvPr>
        <xdr:cNvSpPr>
          <a:spLocks noChangeArrowheads="1"/>
        </xdr:cNvSpPr>
      </xdr:nvSpPr>
      <xdr:spPr bwMode="auto">
        <a:xfrm>
          <a:off x="927735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21</xdr:col>
      <xdr:colOff>0</xdr:colOff>
      <xdr:row>17</xdr:row>
      <xdr:rowOff>0</xdr:rowOff>
    </xdr:from>
    <xdr:to>
      <xdr:col>21</xdr:col>
      <xdr:colOff>304800</xdr:colOff>
      <xdr:row>17</xdr:row>
      <xdr:rowOff>266700</xdr:rowOff>
    </xdr:to>
    <xdr:sp macro="" textlink="">
      <xdr:nvSpPr>
        <xdr:cNvPr id="33" name="Rectangle 7">
          <a:hlinkClick xmlns:r="http://schemas.openxmlformats.org/officeDocument/2006/relationships" r:id="rId14"/>
          <a:extLst>
            <a:ext uri="{FF2B5EF4-FFF2-40B4-BE49-F238E27FC236}">
              <a16:creationId xmlns:a16="http://schemas.microsoft.com/office/drawing/2014/main" id="{00000000-0008-0000-0500-000021000000}"/>
            </a:ext>
          </a:extLst>
        </xdr:cNvPr>
        <xdr:cNvSpPr>
          <a:spLocks noChangeArrowheads="1"/>
        </xdr:cNvSpPr>
      </xdr:nvSpPr>
      <xdr:spPr bwMode="auto">
        <a:xfrm>
          <a:off x="1002030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22</xdr:col>
      <xdr:colOff>0</xdr:colOff>
      <xdr:row>17</xdr:row>
      <xdr:rowOff>0</xdr:rowOff>
    </xdr:from>
    <xdr:to>
      <xdr:col>22</xdr:col>
      <xdr:colOff>304800</xdr:colOff>
      <xdr:row>17</xdr:row>
      <xdr:rowOff>266700</xdr:rowOff>
    </xdr:to>
    <xdr:sp macro="" textlink="">
      <xdr:nvSpPr>
        <xdr:cNvPr id="34" name="Rectangle 7">
          <a:hlinkClick xmlns:r="http://schemas.openxmlformats.org/officeDocument/2006/relationships" r:id="rId14"/>
          <a:extLst>
            <a:ext uri="{FF2B5EF4-FFF2-40B4-BE49-F238E27FC236}">
              <a16:creationId xmlns:a16="http://schemas.microsoft.com/office/drawing/2014/main" id="{00000000-0008-0000-0500-000022000000}"/>
            </a:ext>
          </a:extLst>
        </xdr:cNvPr>
        <xdr:cNvSpPr>
          <a:spLocks noChangeArrowheads="1"/>
        </xdr:cNvSpPr>
      </xdr:nvSpPr>
      <xdr:spPr bwMode="auto">
        <a:xfrm>
          <a:off x="10763250" y="1076325"/>
          <a:ext cx="304800" cy="266700"/>
        </a:xfrm>
        <a:prstGeom prst="rect">
          <a:avLst/>
        </a:prstGeom>
        <a:solidFill>
          <a:srgbClr val="FF0000"/>
        </a:solidFill>
        <a:ln w="9525">
          <a:solidFill>
            <a:srgbClr val="000000"/>
          </a:solidFill>
          <a:miter lim="800000"/>
          <a:headEnd/>
          <a:tailEnd/>
        </a:ln>
      </xdr:spPr>
    </xdr:sp>
    <xdr:clientData/>
  </xdr:twoCellAnchor>
  <xdr:twoCellAnchor>
    <xdr:from>
      <xdr:col>54</xdr:col>
      <xdr:colOff>0</xdr:colOff>
      <xdr:row>17</xdr:row>
      <xdr:rowOff>0</xdr:rowOff>
    </xdr:from>
    <xdr:to>
      <xdr:col>54</xdr:col>
      <xdr:colOff>304800</xdr:colOff>
      <xdr:row>17</xdr:row>
      <xdr:rowOff>266700</xdr:rowOff>
    </xdr:to>
    <xdr:sp macro="" textlink="">
      <xdr:nvSpPr>
        <xdr:cNvPr id="35" name="Rectangle 18">
          <a:hlinkClick xmlns:r="http://schemas.openxmlformats.org/officeDocument/2006/relationships" r:id="rId15"/>
          <a:extLst>
            <a:ext uri="{FF2B5EF4-FFF2-40B4-BE49-F238E27FC236}">
              <a16:creationId xmlns:a16="http://schemas.microsoft.com/office/drawing/2014/main" id="{00000000-0008-0000-0500-000023000000}"/>
            </a:ext>
          </a:extLst>
        </xdr:cNvPr>
        <xdr:cNvSpPr>
          <a:spLocks noChangeArrowheads="1"/>
        </xdr:cNvSpPr>
      </xdr:nvSpPr>
      <xdr:spPr bwMode="auto">
        <a:xfrm>
          <a:off x="15201900" y="1076325"/>
          <a:ext cx="304800" cy="266700"/>
        </a:xfrm>
        <a:prstGeom prst="rect">
          <a:avLst/>
        </a:prstGeom>
        <a:solidFill>
          <a:srgbClr val="FF0000"/>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xdr:colOff>
      <xdr:row>1</xdr:row>
      <xdr:rowOff>0</xdr:rowOff>
    </xdr:from>
    <xdr:to>
      <xdr:col>8</xdr:col>
      <xdr:colOff>1047751</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300-000002000000}"/>
            </a:ext>
          </a:extLst>
        </xdr:cNvPr>
        <xdr:cNvSpPr>
          <a:spLocks noChangeArrowheads="1"/>
        </xdr:cNvSpPr>
      </xdr:nvSpPr>
      <xdr:spPr bwMode="auto">
        <a:xfrm>
          <a:off x="6515101" y="171450"/>
          <a:ext cx="3829050"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twoCellAnchor>
    <xdr:from>
      <xdr:col>9</xdr:col>
      <xdr:colOff>0</xdr:colOff>
      <xdr:row>1</xdr:row>
      <xdr:rowOff>0</xdr:rowOff>
    </xdr:from>
    <xdr:to>
      <xdr:col>11</xdr:col>
      <xdr:colOff>1047750</xdr:colOff>
      <xdr:row>3</xdr:row>
      <xdr:rowOff>104775</xdr:rowOff>
    </xdr:to>
    <xdr:sp macro="" textlink="">
      <xdr:nvSpPr>
        <xdr:cNvPr id="3" name="Rectangle 3">
          <a:hlinkClick xmlns:r="http://schemas.openxmlformats.org/officeDocument/2006/relationships" r:id="rId2"/>
          <a:extLst>
            <a:ext uri="{FF2B5EF4-FFF2-40B4-BE49-F238E27FC236}">
              <a16:creationId xmlns:a16="http://schemas.microsoft.com/office/drawing/2014/main" id="{00000000-0008-0000-1300-000003000000}"/>
            </a:ext>
          </a:extLst>
        </xdr:cNvPr>
        <xdr:cNvSpPr>
          <a:spLocks noChangeArrowheads="1"/>
        </xdr:cNvSpPr>
      </xdr:nvSpPr>
      <xdr:spPr bwMode="auto">
        <a:xfrm>
          <a:off x="10687050" y="171450"/>
          <a:ext cx="3829050"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RASTP</a:t>
          </a:r>
          <a:r>
            <a:rPr lang="en-US" b="1" baseline="0">
              <a:latin typeface="Arial" pitchFamily="34" charset="0"/>
              <a:cs typeface="Arial" pitchFamily="34" charset="0"/>
            </a:rPr>
            <a:t> </a:t>
          </a:r>
          <a:r>
            <a:rPr lang="en-US" b="1">
              <a:latin typeface="Arial" pitchFamily="34" charset="0"/>
              <a:cs typeface="Arial" pitchFamily="34" charset="0"/>
            </a:rPr>
            <a:t> tab</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36</xdr:col>
      <xdr:colOff>0</xdr:colOff>
      <xdr:row>0</xdr:row>
      <xdr:rowOff>0</xdr:rowOff>
    </xdr:from>
    <xdr:to>
      <xdr:col>36</xdr:col>
      <xdr:colOff>304800</xdr:colOff>
      <xdr:row>0</xdr:row>
      <xdr:rowOff>266700</xdr:rowOff>
    </xdr:to>
    <xdr:sp macro="" textlink="">
      <xdr:nvSpPr>
        <xdr:cNvPr id="2" name="Rectangle 15">
          <a:hlinkClick xmlns:r="http://schemas.openxmlformats.org/officeDocument/2006/relationships" r:id="rId1"/>
          <a:extLst>
            <a:ext uri="{FF2B5EF4-FFF2-40B4-BE49-F238E27FC236}">
              <a16:creationId xmlns:a16="http://schemas.microsoft.com/office/drawing/2014/main" id="{58BB9BB2-B538-4F13-8A5D-B5DA08C082F3}"/>
            </a:ext>
          </a:extLst>
        </xdr:cNvPr>
        <xdr:cNvSpPr>
          <a:spLocks noChangeArrowheads="1"/>
        </xdr:cNvSpPr>
      </xdr:nvSpPr>
      <xdr:spPr bwMode="auto">
        <a:xfrm>
          <a:off x="44386500"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37</xdr:col>
      <xdr:colOff>0</xdr:colOff>
      <xdr:row>0</xdr:row>
      <xdr:rowOff>0</xdr:rowOff>
    </xdr:from>
    <xdr:to>
      <xdr:col>37</xdr:col>
      <xdr:colOff>304800</xdr:colOff>
      <xdr:row>0</xdr:row>
      <xdr:rowOff>266700</xdr:rowOff>
    </xdr:to>
    <xdr:sp macro="" textlink="">
      <xdr:nvSpPr>
        <xdr:cNvPr id="3" name="Rectangle 16">
          <a:hlinkClick xmlns:r="http://schemas.openxmlformats.org/officeDocument/2006/relationships" r:id="rId1"/>
          <a:extLst>
            <a:ext uri="{FF2B5EF4-FFF2-40B4-BE49-F238E27FC236}">
              <a16:creationId xmlns:a16="http://schemas.microsoft.com/office/drawing/2014/main" id="{6A751D09-72FC-4431-8F3A-5D87A8B1167D}"/>
            </a:ext>
          </a:extLst>
        </xdr:cNvPr>
        <xdr:cNvSpPr>
          <a:spLocks noChangeArrowheads="1"/>
        </xdr:cNvSpPr>
      </xdr:nvSpPr>
      <xdr:spPr bwMode="auto">
        <a:xfrm>
          <a:off x="45434250"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38</xdr:col>
      <xdr:colOff>0</xdr:colOff>
      <xdr:row>0</xdr:row>
      <xdr:rowOff>0</xdr:rowOff>
    </xdr:from>
    <xdr:to>
      <xdr:col>38</xdr:col>
      <xdr:colOff>295275</xdr:colOff>
      <xdr:row>0</xdr:row>
      <xdr:rowOff>266700</xdr:rowOff>
    </xdr:to>
    <xdr:sp macro="" textlink="">
      <xdr:nvSpPr>
        <xdr:cNvPr id="4" name="Rectangle 11">
          <a:hlinkClick xmlns:r="http://schemas.openxmlformats.org/officeDocument/2006/relationships" r:id="rId2"/>
          <a:extLst>
            <a:ext uri="{FF2B5EF4-FFF2-40B4-BE49-F238E27FC236}">
              <a16:creationId xmlns:a16="http://schemas.microsoft.com/office/drawing/2014/main" id="{E09C5EAE-93E8-447C-AE58-9E4C1C3836C3}"/>
            </a:ext>
          </a:extLst>
        </xdr:cNvPr>
        <xdr:cNvSpPr>
          <a:spLocks noChangeArrowheads="1"/>
        </xdr:cNvSpPr>
      </xdr:nvSpPr>
      <xdr:spPr bwMode="auto">
        <a:xfrm>
          <a:off x="46510575" y="1428750"/>
          <a:ext cx="0" cy="266700"/>
        </a:xfrm>
        <a:prstGeom prst="rect">
          <a:avLst/>
        </a:prstGeom>
        <a:solidFill>
          <a:srgbClr val="FF0000"/>
        </a:solidFill>
        <a:ln w="9525">
          <a:solidFill>
            <a:srgbClr val="000000"/>
          </a:solidFill>
          <a:miter lim="800000"/>
          <a:headEnd/>
          <a:tailEnd/>
        </a:ln>
      </xdr:spPr>
    </xdr:sp>
    <xdr:clientData/>
  </xdr:twoCellAnchor>
  <xdr:twoCellAnchor>
    <xdr:from>
      <xdr:col>39</xdr:col>
      <xdr:colOff>0</xdr:colOff>
      <xdr:row>0</xdr:row>
      <xdr:rowOff>0</xdr:rowOff>
    </xdr:from>
    <xdr:to>
      <xdr:col>39</xdr:col>
      <xdr:colOff>297657</xdr:colOff>
      <xdr:row>0</xdr:row>
      <xdr:rowOff>261937</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776AFF2-3A31-4BDA-9BD0-6FEAE91C6D74}"/>
            </a:ext>
          </a:extLst>
        </xdr:cNvPr>
        <xdr:cNvSpPr/>
      </xdr:nvSpPr>
      <xdr:spPr>
        <a:xfrm>
          <a:off x="46510575" y="1428750"/>
          <a:ext cx="297657" cy="261937"/>
        </a:xfrm>
        <a:prstGeom prst="rect">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35</xdr:col>
      <xdr:colOff>0</xdr:colOff>
      <xdr:row>0</xdr:row>
      <xdr:rowOff>0</xdr:rowOff>
    </xdr:from>
    <xdr:to>
      <xdr:col>35</xdr:col>
      <xdr:colOff>304800</xdr:colOff>
      <xdr:row>0</xdr:row>
      <xdr:rowOff>266700</xdr:rowOff>
    </xdr:to>
    <xdr:sp macro="" textlink="">
      <xdr:nvSpPr>
        <xdr:cNvPr id="6" name="Rectangle 15">
          <a:hlinkClick xmlns:r="http://schemas.openxmlformats.org/officeDocument/2006/relationships" r:id="rId4"/>
          <a:extLst>
            <a:ext uri="{FF2B5EF4-FFF2-40B4-BE49-F238E27FC236}">
              <a16:creationId xmlns:a16="http://schemas.microsoft.com/office/drawing/2014/main" id="{1183C4C2-698D-4515-BDC6-0A1AE4F1E59D}"/>
            </a:ext>
          </a:extLst>
        </xdr:cNvPr>
        <xdr:cNvSpPr>
          <a:spLocks noChangeArrowheads="1"/>
        </xdr:cNvSpPr>
      </xdr:nvSpPr>
      <xdr:spPr bwMode="auto">
        <a:xfrm>
          <a:off x="43824525"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40</xdr:col>
      <xdr:colOff>0</xdr:colOff>
      <xdr:row>0</xdr:row>
      <xdr:rowOff>0</xdr:rowOff>
    </xdr:from>
    <xdr:to>
      <xdr:col>40</xdr:col>
      <xdr:colOff>297657</xdr:colOff>
      <xdr:row>0</xdr:row>
      <xdr:rowOff>261937</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4954AA76-9737-4566-B7E7-2469740EF518}"/>
            </a:ext>
          </a:extLst>
        </xdr:cNvPr>
        <xdr:cNvSpPr/>
      </xdr:nvSpPr>
      <xdr:spPr>
        <a:xfrm>
          <a:off x="47148750" y="1428750"/>
          <a:ext cx="297657" cy="261937"/>
        </a:xfrm>
        <a:prstGeom prst="rect">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48</xdr:col>
      <xdr:colOff>0</xdr:colOff>
      <xdr:row>0</xdr:row>
      <xdr:rowOff>0</xdr:rowOff>
    </xdr:from>
    <xdr:to>
      <xdr:col>48</xdr:col>
      <xdr:colOff>304800</xdr:colOff>
      <xdr:row>0</xdr:row>
      <xdr:rowOff>266700</xdr:rowOff>
    </xdr:to>
    <xdr:sp macro="" textlink="">
      <xdr:nvSpPr>
        <xdr:cNvPr id="8" name="Rectangle 9">
          <a:hlinkClick xmlns:r="http://schemas.openxmlformats.org/officeDocument/2006/relationships" r:id="rId5"/>
          <a:extLst>
            <a:ext uri="{FF2B5EF4-FFF2-40B4-BE49-F238E27FC236}">
              <a16:creationId xmlns:a16="http://schemas.microsoft.com/office/drawing/2014/main" id="{69CD4937-DA32-4BED-8769-B1D316518CF5}"/>
            </a:ext>
          </a:extLst>
        </xdr:cNvPr>
        <xdr:cNvSpPr>
          <a:spLocks noChangeArrowheads="1"/>
        </xdr:cNvSpPr>
      </xdr:nvSpPr>
      <xdr:spPr bwMode="auto">
        <a:xfrm>
          <a:off x="52225575" y="1428750"/>
          <a:ext cx="0" cy="266700"/>
        </a:xfrm>
        <a:prstGeom prst="rect">
          <a:avLst/>
        </a:prstGeom>
        <a:solidFill>
          <a:srgbClr val="FF0000"/>
        </a:solidFill>
        <a:ln w="9525">
          <a:solidFill>
            <a:srgbClr val="000000"/>
          </a:solidFill>
          <a:miter lim="800000"/>
          <a:headEnd/>
          <a:tailEnd/>
        </a:ln>
      </xdr:spPr>
    </xdr:sp>
    <xdr:clientData/>
  </xdr:twoCellAnchor>
  <xdr:twoCellAnchor>
    <xdr:from>
      <xdr:col>41</xdr:col>
      <xdr:colOff>0</xdr:colOff>
      <xdr:row>0</xdr:row>
      <xdr:rowOff>0</xdr:rowOff>
    </xdr:from>
    <xdr:to>
      <xdr:col>41</xdr:col>
      <xdr:colOff>304800</xdr:colOff>
      <xdr:row>0</xdr:row>
      <xdr:rowOff>266700</xdr:rowOff>
    </xdr:to>
    <xdr:sp macro="" textlink="">
      <xdr:nvSpPr>
        <xdr:cNvPr id="9" name="Rectangle 14">
          <a:hlinkClick xmlns:r="http://schemas.openxmlformats.org/officeDocument/2006/relationships" r:id="rId6"/>
          <a:extLst>
            <a:ext uri="{FF2B5EF4-FFF2-40B4-BE49-F238E27FC236}">
              <a16:creationId xmlns:a16="http://schemas.microsoft.com/office/drawing/2014/main" id="{DABFE13F-5951-4790-8E10-0381E598C9B8}"/>
            </a:ext>
          </a:extLst>
        </xdr:cNvPr>
        <xdr:cNvSpPr>
          <a:spLocks noChangeArrowheads="1"/>
        </xdr:cNvSpPr>
      </xdr:nvSpPr>
      <xdr:spPr bwMode="auto">
        <a:xfrm>
          <a:off x="48177450" y="1428750"/>
          <a:ext cx="0" cy="266700"/>
        </a:xfrm>
        <a:prstGeom prst="rect">
          <a:avLst/>
        </a:prstGeom>
        <a:solidFill>
          <a:srgbClr val="FF0000"/>
        </a:solidFill>
        <a:ln w="9525">
          <a:solidFill>
            <a:srgbClr val="000000"/>
          </a:solidFill>
          <a:miter lim="800000"/>
          <a:headEnd/>
          <a:tailEnd/>
        </a:ln>
      </xdr:spPr>
    </xdr:sp>
    <xdr:clientData/>
  </xdr:twoCellAnchor>
  <xdr:twoCellAnchor>
    <xdr:from>
      <xdr:col>42</xdr:col>
      <xdr:colOff>0</xdr:colOff>
      <xdr:row>0</xdr:row>
      <xdr:rowOff>0</xdr:rowOff>
    </xdr:from>
    <xdr:to>
      <xdr:col>42</xdr:col>
      <xdr:colOff>304800</xdr:colOff>
      <xdr:row>0</xdr:row>
      <xdr:rowOff>266700</xdr:rowOff>
    </xdr:to>
    <xdr:sp macro="" textlink="">
      <xdr:nvSpPr>
        <xdr:cNvPr id="10" name="Rectangle 5">
          <a:hlinkClick xmlns:r="http://schemas.openxmlformats.org/officeDocument/2006/relationships" r:id="rId4"/>
          <a:extLst>
            <a:ext uri="{FF2B5EF4-FFF2-40B4-BE49-F238E27FC236}">
              <a16:creationId xmlns:a16="http://schemas.microsoft.com/office/drawing/2014/main" id="{4803CA2B-CBFE-41D7-AD81-5225CA3E1213}"/>
            </a:ext>
          </a:extLst>
        </xdr:cNvPr>
        <xdr:cNvSpPr>
          <a:spLocks noChangeArrowheads="1"/>
        </xdr:cNvSpPr>
      </xdr:nvSpPr>
      <xdr:spPr bwMode="auto">
        <a:xfrm>
          <a:off x="48177450"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44</xdr:col>
      <xdr:colOff>0</xdr:colOff>
      <xdr:row>0</xdr:row>
      <xdr:rowOff>0</xdr:rowOff>
    </xdr:from>
    <xdr:to>
      <xdr:col>44</xdr:col>
      <xdr:colOff>304800</xdr:colOff>
      <xdr:row>0</xdr:row>
      <xdr:rowOff>266700</xdr:rowOff>
    </xdr:to>
    <xdr:sp macro="" textlink="">
      <xdr:nvSpPr>
        <xdr:cNvPr id="11" name="Rectangle 3">
          <a:hlinkClick xmlns:r="http://schemas.openxmlformats.org/officeDocument/2006/relationships" r:id="rId4"/>
          <a:extLst>
            <a:ext uri="{FF2B5EF4-FFF2-40B4-BE49-F238E27FC236}">
              <a16:creationId xmlns:a16="http://schemas.microsoft.com/office/drawing/2014/main" id="{7707BC2B-8250-45A9-A8DB-33DE03B109CA}"/>
            </a:ext>
          </a:extLst>
        </xdr:cNvPr>
        <xdr:cNvSpPr>
          <a:spLocks noChangeArrowheads="1"/>
        </xdr:cNvSpPr>
      </xdr:nvSpPr>
      <xdr:spPr bwMode="auto">
        <a:xfrm>
          <a:off x="50434875"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45</xdr:col>
      <xdr:colOff>0</xdr:colOff>
      <xdr:row>0</xdr:row>
      <xdr:rowOff>0</xdr:rowOff>
    </xdr:from>
    <xdr:to>
      <xdr:col>45</xdr:col>
      <xdr:colOff>304800</xdr:colOff>
      <xdr:row>0</xdr:row>
      <xdr:rowOff>266700</xdr:rowOff>
    </xdr:to>
    <xdr:sp macro="" textlink="">
      <xdr:nvSpPr>
        <xdr:cNvPr id="12" name="Rectangle 6">
          <a:hlinkClick xmlns:r="http://schemas.openxmlformats.org/officeDocument/2006/relationships" r:id="rId7"/>
          <a:extLst>
            <a:ext uri="{FF2B5EF4-FFF2-40B4-BE49-F238E27FC236}">
              <a16:creationId xmlns:a16="http://schemas.microsoft.com/office/drawing/2014/main" id="{B8B592C0-3B84-47E1-99BF-9489D37036BE}"/>
            </a:ext>
          </a:extLst>
        </xdr:cNvPr>
        <xdr:cNvSpPr>
          <a:spLocks noChangeArrowheads="1"/>
        </xdr:cNvSpPr>
      </xdr:nvSpPr>
      <xdr:spPr bwMode="auto">
        <a:xfrm>
          <a:off x="51396900"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43</xdr:col>
      <xdr:colOff>0</xdr:colOff>
      <xdr:row>0</xdr:row>
      <xdr:rowOff>0</xdr:rowOff>
    </xdr:from>
    <xdr:to>
      <xdr:col>43</xdr:col>
      <xdr:colOff>304800</xdr:colOff>
      <xdr:row>0</xdr:row>
      <xdr:rowOff>266700</xdr:rowOff>
    </xdr:to>
    <xdr:sp macro="" textlink="">
      <xdr:nvSpPr>
        <xdr:cNvPr id="13" name="Rectangle 3">
          <a:hlinkClick xmlns:r="http://schemas.openxmlformats.org/officeDocument/2006/relationships" r:id="rId4"/>
          <a:extLst>
            <a:ext uri="{FF2B5EF4-FFF2-40B4-BE49-F238E27FC236}">
              <a16:creationId xmlns:a16="http://schemas.microsoft.com/office/drawing/2014/main" id="{7B7220A5-2312-49CE-94D0-17C53D4CCB74}"/>
            </a:ext>
          </a:extLst>
        </xdr:cNvPr>
        <xdr:cNvSpPr>
          <a:spLocks noChangeArrowheads="1"/>
        </xdr:cNvSpPr>
      </xdr:nvSpPr>
      <xdr:spPr bwMode="auto">
        <a:xfrm>
          <a:off x="49406175"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47</xdr:col>
      <xdr:colOff>0</xdr:colOff>
      <xdr:row>0</xdr:row>
      <xdr:rowOff>0</xdr:rowOff>
    </xdr:from>
    <xdr:to>
      <xdr:col>47</xdr:col>
      <xdr:colOff>295275</xdr:colOff>
      <xdr:row>0</xdr:row>
      <xdr:rowOff>266700</xdr:rowOff>
    </xdr:to>
    <xdr:sp macro="" textlink="">
      <xdr:nvSpPr>
        <xdr:cNvPr id="14" name="Rectangle 8">
          <a:hlinkClick xmlns:r="http://schemas.openxmlformats.org/officeDocument/2006/relationships" r:id="rId8"/>
          <a:extLst>
            <a:ext uri="{FF2B5EF4-FFF2-40B4-BE49-F238E27FC236}">
              <a16:creationId xmlns:a16="http://schemas.microsoft.com/office/drawing/2014/main" id="{F4047C30-2EA4-440E-9720-0BC37175F44B}"/>
            </a:ext>
          </a:extLst>
        </xdr:cNvPr>
        <xdr:cNvSpPr>
          <a:spLocks noChangeArrowheads="1"/>
        </xdr:cNvSpPr>
      </xdr:nvSpPr>
      <xdr:spPr bwMode="auto">
        <a:xfrm>
          <a:off x="52225575" y="1428750"/>
          <a:ext cx="0" cy="266700"/>
        </a:xfrm>
        <a:prstGeom prst="rect">
          <a:avLst/>
        </a:prstGeom>
        <a:solidFill>
          <a:srgbClr val="FF0000"/>
        </a:solidFill>
        <a:ln w="9525">
          <a:solidFill>
            <a:srgbClr val="000000"/>
          </a:solidFill>
          <a:miter lim="800000"/>
          <a:headEnd/>
          <a:tailEnd/>
        </a:ln>
      </xdr:spPr>
    </xdr:sp>
    <xdr:clientData/>
  </xdr:twoCellAnchor>
  <xdr:twoCellAnchor>
    <xdr:from>
      <xdr:col>46</xdr:col>
      <xdr:colOff>0</xdr:colOff>
      <xdr:row>0</xdr:row>
      <xdr:rowOff>0</xdr:rowOff>
    </xdr:from>
    <xdr:to>
      <xdr:col>46</xdr:col>
      <xdr:colOff>285750</xdr:colOff>
      <xdr:row>0</xdr:row>
      <xdr:rowOff>314325</xdr:rowOff>
    </xdr:to>
    <xdr:sp macro="" textlink="">
      <xdr:nvSpPr>
        <xdr:cNvPr id="15" name="Rectangle 21">
          <a:hlinkClick xmlns:r="http://schemas.openxmlformats.org/officeDocument/2006/relationships" r:id="rId9"/>
          <a:extLst>
            <a:ext uri="{FF2B5EF4-FFF2-40B4-BE49-F238E27FC236}">
              <a16:creationId xmlns:a16="http://schemas.microsoft.com/office/drawing/2014/main" id="{3DD5FB2E-4D2C-402A-B102-19695DF48F56}"/>
            </a:ext>
          </a:extLst>
        </xdr:cNvPr>
        <xdr:cNvSpPr>
          <a:spLocks noChangeArrowheads="1"/>
        </xdr:cNvSpPr>
      </xdr:nvSpPr>
      <xdr:spPr bwMode="auto">
        <a:xfrm>
          <a:off x="52225575" y="1428750"/>
          <a:ext cx="0" cy="314325"/>
        </a:xfrm>
        <a:prstGeom prst="rect">
          <a:avLst/>
        </a:prstGeom>
        <a:solidFill>
          <a:srgbClr val="FF0000"/>
        </a:solidFill>
        <a:ln w="9525">
          <a:solidFill>
            <a:srgbClr val="000000"/>
          </a:solidFill>
          <a:miter lim="800000"/>
          <a:headEnd/>
          <a:tailEnd/>
        </a:ln>
      </xdr:spPr>
    </xdr:sp>
    <xdr:clientData/>
  </xdr:twoCellAnchor>
  <xdr:twoCellAnchor>
    <xdr:from>
      <xdr:col>34</xdr:col>
      <xdr:colOff>0</xdr:colOff>
      <xdr:row>0</xdr:row>
      <xdr:rowOff>0</xdr:rowOff>
    </xdr:from>
    <xdr:to>
      <xdr:col>34</xdr:col>
      <xdr:colOff>304800</xdr:colOff>
      <xdr:row>0</xdr:row>
      <xdr:rowOff>266700</xdr:rowOff>
    </xdr:to>
    <xdr:sp macro="" textlink="">
      <xdr:nvSpPr>
        <xdr:cNvPr id="16" name="Rectangle 15">
          <a:hlinkClick xmlns:r="http://schemas.openxmlformats.org/officeDocument/2006/relationships" r:id="rId4"/>
          <a:extLst>
            <a:ext uri="{FF2B5EF4-FFF2-40B4-BE49-F238E27FC236}">
              <a16:creationId xmlns:a16="http://schemas.microsoft.com/office/drawing/2014/main" id="{52D9FA00-80E5-4A3C-8A76-485D91D7A671}"/>
            </a:ext>
          </a:extLst>
        </xdr:cNvPr>
        <xdr:cNvSpPr>
          <a:spLocks noChangeArrowheads="1"/>
        </xdr:cNvSpPr>
      </xdr:nvSpPr>
      <xdr:spPr bwMode="auto">
        <a:xfrm>
          <a:off x="43195875"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56</xdr:col>
      <xdr:colOff>0</xdr:colOff>
      <xdr:row>0</xdr:row>
      <xdr:rowOff>0</xdr:rowOff>
    </xdr:from>
    <xdr:to>
      <xdr:col>56</xdr:col>
      <xdr:colOff>304800</xdr:colOff>
      <xdr:row>0</xdr:row>
      <xdr:rowOff>266700</xdr:rowOff>
    </xdr:to>
    <xdr:sp macro="" textlink="">
      <xdr:nvSpPr>
        <xdr:cNvPr id="17" name="Rectangle 18">
          <a:hlinkClick xmlns:r="http://schemas.openxmlformats.org/officeDocument/2006/relationships" r:id="rId10"/>
          <a:extLst>
            <a:ext uri="{FF2B5EF4-FFF2-40B4-BE49-F238E27FC236}">
              <a16:creationId xmlns:a16="http://schemas.microsoft.com/office/drawing/2014/main" id="{3D093B46-F4C2-42B4-8AFE-39212DB08DC0}"/>
            </a:ext>
          </a:extLst>
        </xdr:cNvPr>
        <xdr:cNvSpPr>
          <a:spLocks noChangeArrowheads="1"/>
        </xdr:cNvSpPr>
      </xdr:nvSpPr>
      <xdr:spPr bwMode="auto">
        <a:xfrm>
          <a:off x="58854975" y="1428750"/>
          <a:ext cx="0" cy="266700"/>
        </a:xfrm>
        <a:prstGeom prst="rect">
          <a:avLst/>
        </a:prstGeom>
        <a:solidFill>
          <a:srgbClr val="FF0000"/>
        </a:solidFill>
        <a:ln w="9525">
          <a:solidFill>
            <a:srgbClr val="000000"/>
          </a:solidFill>
          <a:miter lim="800000"/>
          <a:headEnd/>
          <a:tailEnd/>
        </a:ln>
      </xdr:spPr>
    </xdr:sp>
    <xdr:clientData/>
  </xdr:twoCellAnchor>
  <xdr:twoCellAnchor>
    <xdr:from>
      <xdr:col>28</xdr:col>
      <xdr:colOff>0</xdr:colOff>
      <xdr:row>0</xdr:row>
      <xdr:rowOff>0</xdr:rowOff>
    </xdr:from>
    <xdr:to>
      <xdr:col>28</xdr:col>
      <xdr:colOff>304800</xdr:colOff>
      <xdr:row>0</xdr:row>
      <xdr:rowOff>266700</xdr:rowOff>
    </xdr:to>
    <xdr:sp macro="" textlink="">
      <xdr:nvSpPr>
        <xdr:cNvPr id="18" name="Rectangle 7">
          <a:hlinkClick xmlns:r="http://schemas.openxmlformats.org/officeDocument/2006/relationships" r:id="rId11"/>
          <a:extLst>
            <a:ext uri="{FF2B5EF4-FFF2-40B4-BE49-F238E27FC236}">
              <a16:creationId xmlns:a16="http://schemas.microsoft.com/office/drawing/2014/main" id="{BE951950-4FA0-4211-AD8A-057C57BA6A93}"/>
            </a:ext>
          </a:extLst>
        </xdr:cNvPr>
        <xdr:cNvSpPr>
          <a:spLocks noChangeArrowheads="1"/>
        </xdr:cNvSpPr>
      </xdr:nvSpPr>
      <xdr:spPr bwMode="auto">
        <a:xfrm>
          <a:off x="34118550"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29</xdr:col>
      <xdr:colOff>0</xdr:colOff>
      <xdr:row>0</xdr:row>
      <xdr:rowOff>0</xdr:rowOff>
    </xdr:from>
    <xdr:to>
      <xdr:col>29</xdr:col>
      <xdr:colOff>304800</xdr:colOff>
      <xdr:row>0</xdr:row>
      <xdr:rowOff>266700</xdr:rowOff>
    </xdr:to>
    <xdr:sp macro="" textlink="">
      <xdr:nvSpPr>
        <xdr:cNvPr id="19" name="Rectangle 7">
          <a:hlinkClick xmlns:r="http://schemas.openxmlformats.org/officeDocument/2006/relationships" r:id="rId12"/>
          <a:extLst>
            <a:ext uri="{FF2B5EF4-FFF2-40B4-BE49-F238E27FC236}">
              <a16:creationId xmlns:a16="http://schemas.microsoft.com/office/drawing/2014/main" id="{179ACD5F-827B-4AD6-8852-ACB112F18470}"/>
            </a:ext>
          </a:extLst>
        </xdr:cNvPr>
        <xdr:cNvSpPr>
          <a:spLocks noChangeArrowheads="1"/>
        </xdr:cNvSpPr>
      </xdr:nvSpPr>
      <xdr:spPr bwMode="auto">
        <a:xfrm>
          <a:off x="35080575"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30</xdr:col>
      <xdr:colOff>0</xdr:colOff>
      <xdr:row>0</xdr:row>
      <xdr:rowOff>0</xdr:rowOff>
    </xdr:from>
    <xdr:to>
      <xdr:col>30</xdr:col>
      <xdr:colOff>295275</xdr:colOff>
      <xdr:row>0</xdr:row>
      <xdr:rowOff>266700</xdr:rowOff>
    </xdr:to>
    <xdr:sp macro="" textlink="">
      <xdr:nvSpPr>
        <xdr:cNvPr id="20" name="Rectangle 10">
          <a:hlinkClick xmlns:r="http://schemas.openxmlformats.org/officeDocument/2006/relationships" r:id="rId13"/>
          <a:extLst>
            <a:ext uri="{FF2B5EF4-FFF2-40B4-BE49-F238E27FC236}">
              <a16:creationId xmlns:a16="http://schemas.microsoft.com/office/drawing/2014/main" id="{C1D5522E-3CF1-41C2-86F1-E43F0A40EF26}"/>
            </a:ext>
          </a:extLst>
        </xdr:cNvPr>
        <xdr:cNvSpPr>
          <a:spLocks noChangeArrowheads="1"/>
        </xdr:cNvSpPr>
      </xdr:nvSpPr>
      <xdr:spPr bwMode="auto">
        <a:xfrm>
          <a:off x="35956875" y="1428750"/>
          <a:ext cx="295275" cy="266700"/>
        </a:xfrm>
        <a:prstGeom prst="rect">
          <a:avLst/>
        </a:prstGeom>
        <a:solidFill>
          <a:srgbClr val="FF0000"/>
        </a:solidFill>
        <a:ln w="9525">
          <a:solidFill>
            <a:srgbClr val="000000"/>
          </a:solidFill>
          <a:miter lim="800000"/>
          <a:headEnd/>
          <a:tailEnd/>
        </a:ln>
      </xdr:spPr>
    </xdr:sp>
    <xdr:clientData/>
  </xdr:twoCellAnchor>
  <xdr:twoCellAnchor>
    <xdr:from>
      <xdr:col>23</xdr:col>
      <xdr:colOff>0</xdr:colOff>
      <xdr:row>0</xdr:row>
      <xdr:rowOff>0</xdr:rowOff>
    </xdr:from>
    <xdr:to>
      <xdr:col>23</xdr:col>
      <xdr:colOff>304800</xdr:colOff>
      <xdr:row>0</xdr:row>
      <xdr:rowOff>266700</xdr:rowOff>
    </xdr:to>
    <xdr:sp macro="" textlink="">
      <xdr:nvSpPr>
        <xdr:cNvPr id="21" name="Rectangle 7">
          <a:hlinkClick xmlns:r="http://schemas.openxmlformats.org/officeDocument/2006/relationships" r:id="rId14"/>
          <a:extLst>
            <a:ext uri="{FF2B5EF4-FFF2-40B4-BE49-F238E27FC236}">
              <a16:creationId xmlns:a16="http://schemas.microsoft.com/office/drawing/2014/main" id="{4A39251B-16D0-4DBE-ACAD-DE27A14D7B4C}"/>
            </a:ext>
          </a:extLst>
        </xdr:cNvPr>
        <xdr:cNvSpPr>
          <a:spLocks noChangeArrowheads="1"/>
        </xdr:cNvSpPr>
      </xdr:nvSpPr>
      <xdr:spPr bwMode="auto">
        <a:xfrm>
          <a:off x="30375225"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24</xdr:col>
      <xdr:colOff>0</xdr:colOff>
      <xdr:row>0</xdr:row>
      <xdr:rowOff>0</xdr:rowOff>
    </xdr:from>
    <xdr:to>
      <xdr:col>24</xdr:col>
      <xdr:colOff>304800</xdr:colOff>
      <xdr:row>0</xdr:row>
      <xdr:rowOff>266700</xdr:rowOff>
    </xdr:to>
    <xdr:sp macro="" textlink="">
      <xdr:nvSpPr>
        <xdr:cNvPr id="22" name="Rectangle 7">
          <a:hlinkClick xmlns:r="http://schemas.openxmlformats.org/officeDocument/2006/relationships" r:id="rId14"/>
          <a:extLst>
            <a:ext uri="{FF2B5EF4-FFF2-40B4-BE49-F238E27FC236}">
              <a16:creationId xmlns:a16="http://schemas.microsoft.com/office/drawing/2014/main" id="{6C3B39B8-667C-4760-B421-83016ABE5BEB}"/>
            </a:ext>
          </a:extLst>
        </xdr:cNvPr>
        <xdr:cNvSpPr>
          <a:spLocks noChangeArrowheads="1"/>
        </xdr:cNvSpPr>
      </xdr:nvSpPr>
      <xdr:spPr bwMode="auto">
        <a:xfrm>
          <a:off x="31080075"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25</xdr:col>
      <xdr:colOff>0</xdr:colOff>
      <xdr:row>0</xdr:row>
      <xdr:rowOff>0</xdr:rowOff>
    </xdr:from>
    <xdr:to>
      <xdr:col>25</xdr:col>
      <xdr:colOff>304800</xdr:colOff>
      <xdr:row>0</xdr:row>
      <xdr:rowOff>266700</xdr:rowOff>
    </xdr:to>
    <xdr:sp macro="" textlink="">
      <xdr:nvSpPr>
        <xdr:cNvPr id="23" name="Rectangle 7">
          <a:hlinkClick xmlns:r="http://schemas.openxmlformats.org/officeDocument/2006/relationships" r:id="rId14"/>
          <a:extLst>
            <a:ext uri="{FF2B5EF4-FFF2-40B4-BE49-F238E27FC236}">
              <a16:creationId xmlns:a16="http://schemas.microsoft.com/office/drawing/2014/main" id="{71674621-46AC-4157-B219-4FEEA4B248CF}"/>
            </a:ext>
          </a:extLst>
        </xdr:cNvPr>
        <xdr:cNvSpPr>
          <a:spLocks noChangeArrowheads="1"/>
        </xdr:cNvSpPr>
      </xdr:nvSpPr>
      <xdr:spPr bwMode="auto">
        <a:xfrm>
          <a:off x="31784925"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26</xdr:col>
      <xdr:colOff>0</xdr:colOff>
      <xdr:row>0</xdr:row>
      <xdr:rowOff>0</xdr:rowOff>
    </xdr:from>
    <xdr:to>
      <xdr:col>26</xdr:col>
      <xdr:colOff>304800</xdr:colOff>
      <xdr:row>0</xdr:row>
      <xdr:rowOff>266700</xdr:rowOff>
    </xdr:to>
    <xdr:sp macro="" textlink="">
      <xdr:nvSpPr>
        <xdr:cNvPr id="24" name="Rectangle 7">
          <a:hlinkClick xmlns:r="http://schemas.openxmlformats.org/officeDocument/2006/relationships" r:id="rId14"/>
          <a:extLst>
            <a:ext uri="{FF2B5EF4-FFF2-40B4-BE49-F238E27FC236}">
              <a16:creationId xmlns:a16="http://schemas.microsoft.com/office/drawing/2014/main" id="{D6EF92BD-15BE-4AE1-8A92-41FF45A798FC}"/>
            </a:ext>
          </a:extLst>
        </xdr:cNvPr>
        <xdr:cNvSpPr>
          <a:spLocks noChangeArrowheads="1"/>
        </xdr:cNvSpPr>
      </xdr:nvSpPr>
      <xdr:spPr bwMode="auto">
        <a:xfrm>
          <a:off x="32489775" y="1428750"/>
          <a:ext cx="304800" cy="266700"/>
        </a:xfrm>
        <a:prstGeom prst="rect">
          <a:avLst/>
        </a:prstGeom>
        <a:solidFill>
          <a:srgbClr val="FF0000"/>
        </a:solidFill>
        <a:ln w="9525">
          <a:solidFill>
            <a:srgbClr val="000000"/>
          </a:solidFill>
          <a:miter lim="800000"/>
          <a:headEnd/>
          <a:tailEnd/>
        </a:ln>
      </xdr:spPr>
    </xdr:sp>
    <xdr:clientData/>
  </xdr:twoCellAnchor>
  <xdr:twoCellAnchor>
    <xdr:from>
      <xdr:col>57</xdr:col>
      <xdr:colOff>0</xdr:colOff>
      <xdr:row>0</xdr:row>
      <xdr:rowOff>0</xdr:rowOff>
    </xdr:from>
    <xdr:to>
      <xdr:col>57</xdr:col>
      <xdr:colOff>304800</xdr:colOff>
      <xdr:row>0</xdr:row>
      <xdr:rowOff>266700</xdr:rowOff>
    </xdr:to>
    <xdr:sp macro="" textlink="">
      <xdr:nvSpPr>
        <xdr:cNvPr id="25" name="Rectangle 18">
          <a:hlinkClick xmlns:r="http://schemas.openxmlformats.org/officeDocument/2006/relationships" r:id="rId15"/>
          <a:extLst>
            <a:ext uri="{FF2B5EF4-FFF2-40B4-BE49-F238E27FC236}">
              <a16:creationId xmlns:a16="http://schemas.microsoft.com/office/drawing/2014/main" id="{6F1222CC-7014-4FB0-A3B7-D813D307C0BC}"/>
            </a:ext>
          </a:extLst>
        </xdr:cNvPr>
        <xdr:cNvSpPr>
          <a:spLocks noChangeArrowheads="1"/>
        </xdr:cNvSpPr>
      </xdr:nvSpPr>
      <xdr:spPr bwMode="auto">
        <a:xfrm>
          <a:off x="58854975" y="1428750"/>
          <a:ext cx="0" cy="266700"/>
        </a:xfrm>
        <a:prstGeom prst="rect">
          <a:avLst/>
        </a:prstGeom>
        <a:solidFill>
          <a:srgbClr val="FF0000"/>
        </a:solidFill>
        <a:ln w="9525">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xdr:row>
      <xdr:rowOff>0</xdr:rowOff>
    </xdr:from>
    <xdr:to>
      <xdr:col>10</xdr:col>
      <xdr:colOff>2286000</xdr:colOff>
      <xdr:row>3</xdr:row>
      <xdr:rowOff>57150</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100-000002000000}"/>
            </a:ext>
          </a:extLst>
        </xdr:cNvPr>
        <xdr:cNvSpPr>
          <a:spLocks noChangeArrowheads="1"/>
        </xdr:cNvSpPr>
      </xdr:nvSpPr>
      <xdr:spPr bwMode="auto">
        <a:xfrm>
          <a:off x="5429250" y="171450"/>
          <a:ext cx="9696450" cy="400050"/>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247650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400-000002000000}"/>
            </a:ext>
          </a:extLst>
        </xdr:cNvPr>
        <xdr:cNvSpPr>
          <a:spLocks noChangeArrowheads="1"/>
        </xdr:cNvSpPr>
      </xdr:nvSpPr>
      <xdr:spPr bwMode="auto">
        <a:xfrm>
          <a:off x="5448300" y="175260"/>
          <a:ext cx="11403330" cy="45529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19050</xdr:colOff>
      <xdr:row>0</xdr:row>
      <xdr:rowOff>57150</xdr:rowOff>
    </xdr:from>
    <xdr:to>
      <xdr:col>16</xdr:col>
      <xdr:colOff>638175</xdr:colOff>
      <xdr:row>2</xdr:row>
      <xdr:rowOff>161925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0700-000002000000}"/>
            </a:ext>
          </a:extLst>
        </xdr:cNvPr>
        <xdr:cNvSpPr>
          <a:spLocks noChangeArrowheads="1"/>
        </xdr:cNvSpPr>
      </xdr:nvSpPr>
      <xdr:spPr bwMode="auto">
        <a:xfrm>
          <a:off x="9791700" y="57150"/>
          <a:ext cx="8858250"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twoCellAnchor>
    <xdr:from>
      <xdr:col>16</xdr:col>
      <xdr:colOff>0</xdr:colOff>
      <xdr:row>5</xdr:row>
      <xdr:rowOff>0</xdr:rowOff>
    </xdr:from>
    <xdr:to>
      <xdr:col>16</xdr:col>
      <xdr:colOff>297657</xdr:colOff>
      <xdr:row>5</xdr:row>
      <xdr:rowOff>261937</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0700-000003000000}"/>
            </a:ext>
          </a:extLst>
        </xdr:cNvPr>
        <xdr:cNvSpPr/>
      </xdr:nvSpPr>
      <xdr:spPr>
        <a:xfrm>
          <a:off x="17021175" y="1143000"/>
          <a:ext cx="297657" cy="261937"/>
        </a:xfrm>
        <a:prstGeom prst="rect">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17</xdr:col>
      <xdr:colOff>0</xdr:colOff>
      <xdr:row>5</xdr:row>
      <xdr:rowOff>0</xdr:rowOff>
    </xdr:from>
    <xdr:to>
      <xdr:col>17</xdr:col>
      <xdr:colOff>297657</xdr:colOff>
      <xdr:row>5</xdr:row>
      <xdr:rowOff>261937</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700-000004000000}"/>
            </a:ext>
          </a:extLst>
        </xdr:cNvPr>
        <xdr:cNvSpPr/>
      </xdr:nvSpPr>
      <xdr:spPr>
        <a:xfrm>
          <a:off x="17726025" y="1143000"/>
          <a:ext cx="297657" cy="261937"/>
        </a:xfrm>
        <a:prstGeom prst="rect">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18</xdr:col>
      <xdr:colOff>0</xdr:colOff>
      <xdr:row>5</xdr:row>
      <xdr:rowOff>0</xdr:rowOff>
    </xdr:from>
    <xdr:to>
      <xdr:col>18</xdr:col>
      <xdr:colOff>297657</xdr:colOff>
      <xdr:row>5</xdr:row>
      <xdr:rowOff>261937</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0700-000005000000}"/>
            </a:ext>
          </a:extLst>
        </xdr:cNvPr>
        <xdr:cNvSpPr/>
      </xdr:nvSpPr>
      <xdr:spPr>
        <a:xfrm>
          <a:off x="19154775" y="1143000"/>
          <a:ext cx="297657" cy="261937"/>
        </a:xfrm>
        <a:prstGeom prst="rect">
          <a:avLst/>
        </a:prstGeom>
        <a:solidFill>
          <a:srgbClr val="FF00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53340</xdr:colOff>
      <xdr:row>0</xdr:row>
      <xdr:rowOff>9525</xdr:rowOff>
    </xdr:from>
    <xdr:to>
      <xdr:col>16</xdr:col>
      <xdr:colOff>247650</xdr:colOff>
      <xdr:row>1</xdr:row>
      <xdr:rowOff>133350</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0800-000002000000}"/>
            </a:ext>
          </a:extLst>
        </xdr:cNvPr>
        <xdr:cNvSpPr>
          <a:spLocks noChangeArrowheads="1"/>
        </xdr:cNvSpPr>
      </xdr:nvSpPr>
      <xdr:spPr bwMode="auto">
        <a:xfrm>
          <a:off x="7597140" y="9525"/>
          <a:ext cx="11224260" cy="2952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247650</xdr:colOff>
      <xdr:row>3</xdr:row>
      <xdr:rowOff>104775</xdr:rowOff>
    </xdr:to>
    <xdr:sp macro="" textlink="">
      <xdr:nvSpPr>
        <xdr:cNvPr id="3" name="Rectangle 3">
          <a:hlinkClick xmlns:r="http://schemas.openxmlformats.org/officeDocument/2006/relationships" r:id="rId1"/>
          <a:extLst>
            <a:ext uri="{FF2B5EF4-FFF2-40B4-BE49-F238E27FC236}">
              <a16:creationId xmlns:a16="http://schemas.microsoft.com/office/drawing/2014/main" id="{00000000-0008-0000-0900-000003000000}"/>
            </a:ext>
          </a:extLst>
        </xdr:cNvPr>
        <xdr:cNvSpPr>
          <a:spLocks noChangeArrowheads="1"/>
        </xdr:cNvSpPr>
      </xdr:nvSpPr>
      <xdr:spPr bwMode="auto">
        <a:xfrm>
          <a:off x="5429250" y="171450"/>
          <a:ext cx="11372850"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247650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A00-000002000000}"/>
            </a:ext>
          </a:extLst>
        </xdr:cNvPr>
        <xdr:cNvSpPr>
          <a:spLocks noChangeArrowheads="1"/>
        </xdr:cNvSpPr>
      </xdr:nvSpPr>
      <xdr:spPr bwMode="auto">
        <a:xfrm>
          <a:off x="5448300" y="175260"/>
          <a:ext cx="11403330" cy="45529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0</xdr:colOff>
      <xdr:row>1</xdr:row>
      <xdr:rowOff>0</xdr:rowOff>
    </xdr:from>
    <xdr:to>
      <xdr:col>12</xdr:col>
      <xdr:colOff>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0D00-000002000000}"/>
            </a:ext>
          </a:extLst>
        </xdr:cNvPr>
        <xdr:cNvSpPr>
          <a:spLocks noChangeArrowheads="1"/>
        </xdr:cNvSpPr>
      </xdr:nvSpPr>
      <xdr:spPr bwMode="auto">
        <a:xfrm>
          <a:off x="4953000" y="171450"/>
          <a:ext cx="11372850"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2</xdr:col>
      <xdr:colOff>2107653</xdr:colOff>
      <xdr:row>0</xdr:row>
      <xdr:rowOff>47625</xdr:rowOff>
    </xdr:from>
    <xdr:ext cx="861518" cy="264560"/>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0E00-000002000000}"/>
            </a:ext>
          </a:extLst>
        </xdr:cNvPr>
        <xdr:cNvSpPr>
          <a:spLocks noChangeArrowheads="1"/>
        </xdr:cNvSpPr>
      </xdr:nvSpPr>
      <xdr:spPr bwMode="auto">
        <a:xfrm>
          <a:off x="2460078" y="47625"/>
          <a:ext cx="861518" cy="264560"/>
        </a:xfrm>
        <a:prstGeom prst="rect">
          <a:avLst/>
        </a:prstGeom>
        <a:solidFill>
          <a:srgbClr val="FFFFFF"/>
        </a:solidFill>
        <a:ln w="9525">
          <a:solidFill>
            <a:srgbClr val="000000"/>
          </a:solidFill>
          <a:miter lim="800000"/>
          <a:headEnd/>
          <a:tailEnd/>
        </a:ln>
      </xdr:spPr>
      <xdr:txBody>
        <a:bodyPr wrap="none">
          <a:spAutoFit/>
        </a:bodyPr>
        <a:lstStyle/>
        <a:p>
          <a:pPr algn="ctr"/>
          <a:r>
            <a:rPr lang="en-US"/>
            <a:t>Back to EPA</a:t>
          </a: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6</xdr:col>
      <xdr:colOff>0</xdr:colOff>
      <xdr:row>1</xdr:row>
      <xdr:rowOff>0</xdr:rowOff>
    </xdr:from>
    <xdr:to>
      <xdr:col>9</xdr:col>
      <xdr:colOff>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0F00-000002000000}"/>
            </a:ext>
          </a:extLst>
        </xdr:cNvPr>
        <xdr:cNvSpPr>
          <a:spLocks noChangeArrowheads="1"/>
        </xdr:cNvSpPr>
      </xdr:nvSpPr>
      <xdr:spPr bwMode="auto">
        <a:xfrm>
          <a:off x="6537960" y="175260"/>
          <a:ext cx="11403330" cy="45529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0</xdr:colOff>
      <xdr:row>1</xdr:row>
      <xdr:rowOff>0</xdr:rowOff>
    </xdr:from>
    <xdr:to>
      <xdr:col>12</xdr:col>
      <xdr:colOff>1895475</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000-000002000000}"/>
            </a:ext>
          </a:extLst>
        </xdr:cNvPr>
        <xdr:cNvSpPr>
          <a:spLocks noChangeArrowheads="1"/>
        </xdr:cNvSpPr>
      </xdr:nvSpPr>
      <xdr:spPr bwMode="auto">
        <a:xfrm>
          <a:off x="5429250" y="171450"/>
          <a:ext cx="11058525"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0</xdr:colOff>
      <xdr:row>1</xdr:row>
      <xdr:rowOff>0</xdr:rowOff>
    </xdr:from>
    <xdr:to>
      <xdr:col>8</xdr:col>
      <xdr:colOff>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200-000002000000}"/>
            </a:ext>
          </a:extLst>
        </xdr:cNvPr>
        <xdr:cNvSpPr>
          <a:spLocks noChangeArrowheads="1"/>
        </xdr:cNvSpPr>
      </xdr:nvSpPr>
      <xdr:spPr bwMode="auto">
        <a:xfrm>
          <a:off x="5429250" y="171450"/>
          <a:ext cx="8496300"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247650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500-000002000000}"/>
            </a:ext>
          </a:extLst>
        </xdr:cNvPr>
        <xdr:cNvSpPr>
          <a:spLocks noChangeArrowheads="1"/>
        </xdr:cNvSpPr>
      </xdr:nvSpPr>
      <xdr:spPr bwMode="auto">
        <a:xfrm>
          <a:off x="5448300" y="175260"/>
          <a:ext cx="11403330" cy="45529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xdr:col>
      <xdr:colOff>1</xdr:colOff>
      <xdr:row>1</xdr:row>
      <xdr:rowOff>0</xdr:rowOff>
    </xdr:from>
    <xdr:to>
      <xdr:col>9</xdr:col>
      <xdr:colOff>361951</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600-000002000000}"/>
            </a:ext>
          </a:extLst>
        </xdr:cNvPr>
        <xdr:cNvSpPr>
          <a:spLocks noChangeArrowheads="1"/>
        </xdr:cNvSpPr>
      </xdr:nvSpPr>
      <xdr:spPr bwMode="auto">
        <a:xfrm>
          <a:off x="6515101" y="171450"/>
          <a:ext cx="3619500"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twoCellAnchor>
    <xdr:from>
      <xdr:col>9</xdr:col>
      <xdr:colOff>600075</xdr:colOff>
      <xdr:row>1</xdr:row>
      <xdr:rowOff>19050</xdr:rowOff>
    </xdr:from>
    <xdr:to>
      <xdr:col>10</xdr:col>
      <xdr:colOff>2247900</xdr:colOff>
      <xdr:row>3</xdr:row>
      <xdr:rowOff>123825</xdr:rowOff>
    </xdr:to>
    <xdr:sp macro="" textlink="">
      <xdr:nvSpPr>
        <xdr:cNvPr id="3" name="Rectangle 3">
          <a:hlinkClick xmlns:r="http://schemas.openxmlformats.org/officeDocument/2006/relationships" r:id="rId2"/>
          <a:extLst>
            <a:ext uri="{FF2B5EF4-FFF2-40B4-BE49-F238E27FC236}">
              <a16:creationId xmlns:a16="http://schemas.microsoft.com/office/drawing/2014/main" id="{00000000-0008-0000-1600-000003000000}"/>
            </a:ext>
          </a:extLst>
        </xdr:cNvPr>
        <xdr:cNvSpPr>
          <a:spLocks noChangeArrowheads="1"/>
        </xdr:cNvSpPr>
      </xdr:nvSpPr>
      <xdr:spPr bwMode="auto">
        <a:xfrm>
          <a:off x="10372725" y="190500"/>
          <a:ext cx="3829050" cy="44767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RASTP</a:t>
          </a:r>
          <a:r>
            <a:rPr lang="en-US" b="1" baseline="0">
              <a:latin typeface="Arial" pitchFamily="34" charset="0"/>
              <a:cs typeface="Arial" pitchFamily="34" charset="0"/>
            </a:rPr>
            <a:t> </a:t>
          </a:r>
          <a:r>
            <a:rPr lang="en-US" b="1">
              <a:latin typeface="Arial" pitchFamily="34" charset="0"/>
              <a:cs typeface="Arial" pitchFamily="34" charset="0"/>
            </a:rPr>
            <a:t> tab</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6</xdr:col>
      <xdr:colOff>0</xdr:colOff>
      <xdr:row>1</xdr:row>
      <xdr:rowOff>0</xdr:rowOff>
    </xdr:from>
    <xdr:to>
      <xdr:col>10</xdr:col>
      <xdr:colOff>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700-000002000000}"/>
            </a:ext>
          </a:extLst>
        </xdr:cNvPr>
        <xdr:cNvSpPr>
          <a:spLocks noChangeArrowheads="1"/>
        </xdr:cNvSpPr>
      </xdr:nvSpPr>
      <xdr:spPr bwMode="auto">
        <a:xfrm>
          <a:off x="5448300" y="175260"/>
          <a:ext cx="11403330" cy="45529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6</xdr:col>
      <xdr:colOff>0</xdr:colOff>
      <xdr:row>1</xdr:row>
      <xdr:rowOff>0</xdr:rowOff>
    </xdr:from>
    <xdr:to>
      <xdr:col>10</xdr:col>
      <xdr:colOff>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800-000002000000}"/>
            </a:ext>
          </a:extLst>
        </xdr:cNvPr>
        <xdr:cNvSpPr>
          <a:spLocks noChangeArrowheads="1"/>
        </xdr:cNvSpPr>
      </xdr:nvSpPr>
      <xdr:spPr bwMode="auto">
        <a:xfrm>
          <a:off x="5448300" y="175260"/>
          <a:ext cx="11403330" cy="45529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247650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900-000002000000}"/>
            </a:ext>
          </a:extLst>
        </xdr:cNvPr>
        <xdr:cNvSpPr>
          <a:spLocks noChangeArrowheads="1"/>
        </xdr:cNvSpPr>
      </xdr:nvSpPr>
      <xdr:spPr bwMode="auto">
        <a:xfrm>
          <a:off x="5448300" y="175260"/>
          <a:ext cx="11403330" cy="45529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247650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B00-000002000000}"/>
            </a:ext>
          </a:extLst>
        </xdr:cNvPr>
        <xdr:cNvSpPr>
          <a:spLocks noChangeArrowheads="1"/>
        </xdr:cNvSpPr>
      </xdr:nvSpPr>
      <xdr:spPr bwMode="auto">
        <a:xfrm>
          <a:off x="5448300" y="175260"/>
          <a:ext cx="11403330" cy="45529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6</xdr:col>
      <xdr:colOff>0</xdr:colOff>
      <xdr:row>1</xdr:row>
      <xdr:rowOff>0</xdr:rowOff>
    </xdr:from>
    <xdr:to>
      <xdr:col>11</xdr:col>
      <xdr:colOff>0</xdr:colOff>
      <xdr:row>3</xdr:row>
      <xdr:rowOff>104775</xdr:rowOff>
    </xdr:to>
    <xdr:sp macro="" textlink="">
      <xdr:nvSpPr>
        <xdr:cNvPr id="2" name="Rectangle 3">
          <a:hlinkClick xmlns:r="http://schemas.openxmlformats.org/officeDocument/2006/relationships" r:id="rId1"/>
          <a:extLst>
            <a:ext uri="{FF2B5EF4-FFF2-40B4-BE49-F238E27FC236}">
              <a16:creationId xmlns:a16="http://schemas.microsoft.com/office/drawing/2014/main" id="{00000000-0008-0000-1C00-000002000000}"/>
            </a:ext>
          </a:extLst>
        </xdr:cNvPr>
        <xdr:cNvSpPr>
          <a:spLocks noChangeArrowheads="1"/>
        </xdr:cNvSpPr>
      </xdr:nvSpPr>
      <xdr:spPr bwMode="auto">
        <a:xfrm>
          <a:off x="5448300" y="175260"/>
          <a:ext cx="11403330" cy="455295"/>
        </a:xfrm>
        <a:prstGeom prst="rect">
          <a:avLst/>
        </a:prstGeom>
        <a:solidFill>
          <a:srgbClr val="FF0000"/>
        </a:solidFill>
        <a:ln w="9525">
          <a:solidFill>
            <a:srgbClr val="000000"/>
          </a:solidFill>
          <a:miter lim="800000"/>
          <a:headEnd/>
          <a:tailEnd/>
        </a:ln>
      </xdr:spPr>
      <xdr:txBody>
        <a:bodyPr anchor="ctr"/>
        <a:lstStyle/>
        <a:p>
          <a:pPr algn="ctr"/>
          <a:r>
            <a:rPr lang="en-US" b="1">
              <a:latin typeface="Arial" pitchFamily="34" charset="0"/>
              <a:cs typeface="Arial" pitchFamily="34" charset="0"/>
            </a:rPr>
            <a:t>Link to EPA tab</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348449/AppData/Local/Microsoft/Windows/INetCache/Content.Outlook/39F4XFEV/Copy%20of%20Baseline%20and%20Demand%20Summary%20file%20v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393055/AppData/Local/Microsoft/Windows/Temporary%20Internet%20Files/Content.Outlook/A3HXQVPL/Copy%20of%20Product%20Engineer%20Details%20%20required%20(0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 Baseline"/>
      <sheetName val="Demand"/>
    </sheetNames>
    <sheetDataSet>
      <sheetData sheetId="0" refreshError="1"/>
      <sheetData sheetId="1" refreshError="1">
        <row r="2">
          <cell r="A2" t="str">
            <v>021-00115-0001</v>
          </cell>
          <cell r="B2">
            <v>4</v>
          </cell>
          <cell r="C2">
            <v>0</v>
          </cell>
          <cell r="D2">
            <v>0</v>
          </cell>
          <cell r="E2">
            <v>0</v>
          </cell>
          <cell r="F2">
            <v>0</v>
          </cell>
          <cell r="G2">
            <v>0</v>
          </cell>
          <cell r="H2">
            <v>0</v>
          </cell>
          <cell r="I2">
            <v>0</v>
          </cell>
        </row>
        <row r="3">
          <cell r="A3" t="str">
            <v>049-00086-0002</v>
          </cell>
          <cell r="B3">
            <v>133</v>
          </cell>
          <cell r="C3">
            <v>263</v>
          </cell>
          <cell r="D3">
            <v>142</v>
          </cell>
          <cell r="E3">
            <v>133</v>
          </cell>
          <cell r="F3">
            <v>33</v>
          </cell>
          <cell r="G3">
            <v>0</v>
          </cell>
          <cell r="H3">
            <v>0</v>
          </cell>
          <cell r="I3">
            <v>571</v>
          </cell>
        </row>
        <row r="4">
          <cell r="A4" t="str">
            <v>066-01212-0301</v>
          </cell>
          <cell r="B4">
            <v>7</v>
          </cell>
          <cell r="C4">
            <v>1946</v>
          </cell>
          <cell r="D4">
            <v>1552</v>
          </cell>
          <cell r="E4">
            <v>1292</v>
          </cell>
          <cell r="F4">
            <v>1</v>
          </cell>
          <cell r="G4">
            <v>0</v>
          </cell>
          <cell r="H4">
            <v>0</v>
          </cell>
          <cell r="I4">
            <v>4791</v>
          </cell>
        </row>
        <row r="5">
          <cell r="A5" t="str">
            <v>075-05133-0001</v>
          </cell>
          <cell r="B5">
            <v>323</v>
          </cell>
          <cell r="C5">
            <v>1017</v>
          </cell>
          <cell r="D5">
            <v>825</v>
          </cell>
          <cell r="E5">
            <v>558</v>
          </cell>
          <cell r="F5">
            <v>145</v>
          </cell>
          <cell r="G5">
            <v>26</v>
          </cell>
          <cell r="H5">
            <v>0</v>
          </cell>
          <cell r="I5">
            <v>2571</v>
          </cell>
        </row>
        <row r="6">
          <cell r="A6" t="str">
            <v>076-01251-0000</v>
          </cell>
          <cell r="B6">
            <v>1</v>
          </cell>
          <cell r="C6">
            <v>13</v>
          </cell>
          <cell r="D6">
            <v>0</v>
          </cell>
          <cell r="E6">
            <v>0</v>
          </cell>
          <cell r="F6">
            <v>0</v>
          </cell>
          <cell r="G6">
            <v>0</v>
          </cell>
          <cell r="H6">
            <v>0</v>
          </cell>
          <cell r="I6">
            <v>13</v>
          </cell>
        </row>
        <row r="7">
          <cell r="A7" t="str">
            <v>100-111498-01</v>
          </cell>
          <cell r="B7">
            <v>3</v>
          </cell>
          <cell r="C7">
            <v>91</v>
          </cell>
          <cell r="D7">
            <v>132</v>
          </cell>
          <cell r="E7">
            <v>132</v>
          </cell>
          <cell r="F7">
            <v>105</v>
          </cell>
          <cell r="G7">
            <v>0</v>
          </cell>
          <cell r="H7">
            <v>0</v>
          </cell>
          <cell r="I7">
            <v>460</v>
          </cell>
        </row>
        <row r="8">
          <cell r="A8" t="str">
            <v>100-111501-00</v>
          </cell>
          <cell r="B8">
            <v>14</v>
          </cell>
          <cell r="C8">
            <v>185</v>
          </cell>
          <cell r="D8">
            <v>264</v>
          </cell>
          <cell r="E8">
            <v>264</v>
          </cell>
          <cell r="F8">
            <v>211</v>
          </cell>
          <cell r="G8">
            <v>0</v>
          </cell>
          <cell r="H8">
            <v>0</v>
          </cell>
          <cell r="I8">
            <v>924</v>
          </cell>
        </row>
        <row r="9">
          <cell r="A9" t="str">
            <v>100-111502-00</v>
          </cell>
          <cell r="B9">
            <v>10</v>
          </cell>
          <cell r="C9">
            <v>0</v>
          </cell>
          <cell r="D9">
            <v>0</v>
          </cell>
          <cell r="E9">
            <v>0</v>
          </cell>
          <cell r="F9">
            <v>0</v>
          </cell>
          <cell r="G9">
            <v>0</v>
          </cell>
          <cell r="H9">
            <v>0</v>
          </cell>
          <cell r="I9">
            <v>0</v>
          </cell>
        </row>
        <row r="10">
          <cell r="A10" t="str">
            <v>100-111502-01</v>
          </cell>
          <cell r="B10">
            <v>190</v>
          </cell>
          <cell r="C10">
            <v>1229</v>
          </cell>
          <cell r="D10">
            <v>1848</v>
          </cell>
          <cell r="E10">
            <v>1848</v>
          </cell>
          <cell r="F10">
            <v>1477</v>
          </cell>
          <cell r="G10">
            <v>0</v>
          </cell>
          <cell r="H10">
            <v>0</v>
          </cell>
          <cell r="I10">
            <v>6402</v>
          </cell>
        </row>
        <row r="11">
          <cell r="A11" t="str">
            <v>100-111608-00</v>
          </cell>
          <cell r="B11">
            <v>36</v>
          </cell>
          <cell r="C11">
            <v>0</v>
          </cell>
          <cell r="D11">
            <v>0</v>
          </cell>
          <cell r="E11">
            <v>0</v>
          </cell>
          <cell r="F11">
            <v>0</v>
          </cell>
          <cell r="G11">
            <v>0</v>
          </cell>
          <cell r="H11">
            <v>0</v>
          </cell>
          <cell r="I11">
            <v>0</v>
          </cell>
        </row>
        <row r="12">
          <cell r="A12" t="str">
            <v>100-111608-01</v>
          </cell>
          <cell r="B12">
            <v>72</v>
          </cell>
          <cell r="C12">
            <v>491</v>
          </cell>
          <cell r="D12">
            <v>792</v>
          </cell>
          <cell r="E12">
            <v>792</v>
          </cell>
          <cell r="F12">
            <v>633</v>
          </cell>
          <cell r="G12">
            <v>0</v>
          </cell>
          <cell r="H12">
            <v>0</v>
          </cell>
          <cell r="I12">
            <v>2708</v>
          </cell>
        </row>
        <row r="13">
          <cell r="A13">
            <v>12336892</v>
          </cell>
          <cell r="B13">
            <v>46</v>
          </cell>
          <cell r="C13">
            <v>451</v>
          </cell>
          <cell r="D13">
            <v>6</v>
          </cell>
          <cell r="E13">
            <v>2</v>
          </cell>
          <cell r="F13">
            <v>0</v>
          </cell>
          <cell r="G13">
            <v>0</v>
          </cell>
          <cell r="H13">
            <v>0</v>
          </cell>
          <cell r="I13">
            <v>459</v>
          </cell>
        </row>
        <row r="14">
          <cell r="A14">
            <v>12336893</v>
          </cell>
          <cell r="B14">
            <v>53</v>
          </cell>
          <cell r="C14">
            <v>32</v>
          </cell>
          <cell r="D14">
            <v>6</v>
          </cell>
          <cell r="E14">
            <v>2</v>
          </cell>
          <cell r="F14">
            <v>0</v>
          </cell>
          <cell r="G14">
            <v>0</v>
          </cell>
          <cell r="H14">
            <v>0</v>
          </cell>
          <cell r="I14">
            <v>40</v>
          </cell>
        </row>
        <row r="15">
          <cell r="A15">
            <v>12388137</v>
          </cell>
          <cell r="B15">
            <v>16</v>
          </cell>
          <cell r="C15">
            <v>267</v>
          </cell>
          <cell r="D15">
            <v>499</v>
          </cell>
          <cell r="E15">
            <v>0</v>
          </cell>
          <cell r="F15">
            <v>0</v>
          </cell>
          <cell r="G15">
            <v>0</v>
          </cell>
          <cell r="H15">
            <v>0</v>
          </cell>
          <cell r="I15">
            <v>766</v>
          </cell>
        </row>
        <row r="16">
          <cell r="A16" t="str">
            <v>1-300-363-03</v>
          </cell>
          <cell r="B16">
            <v>26</v>
          </cell>
          <cell r="C16">
            <v>66</v>
          </cell>
          <cell r="D16">
            <v>75</v>
          </cell>
          <cell r="E16">
            <v>82</v>
          </cell>
          <cell r="F16">
            <v>64</v>
          </cell>
          <cell r="G16">
            <v>23</v>
          </cell>
          <cell r="H16">
            <v>0</v>
          </cell>
          <cell r="I16">
            <v>310</v>
          </cell>
        </row>
        <row r="17">
          <cell r="A17" t="str">
            <v>146529-1</v>
          </cell>
          <cell r="B17">
            <v>189</v>
          </cell>
          <cell r="C17">
            <v>0</v>
          </cell>
          <cell r="D17">
            <v>0</v>
          </cell>
          <cell r="E17">
            <v>0</v>
          </cell>
          <cell r="F17">
            <v>0</v>
          </cell>
          <cell r="G17">
            <v>0</v>
          </cell>
          <cell r="H17">
            <v>0</v>
          </cell>
          <cell r="I17">
            <v>0</v>
          </cell>
        </row>
        <row r="18">
          <cell r="A18" t="str">
            <v>1545567-1</v>
          </cell>
          <cell r="B18">
            <v>33</v>
          </cell>
          <cell r="C18">
            <v>30</v>
          </cell>
          <cell r="D18">
            <v>284</v>
          </cell>
          <cell r="E18">
            <v>0</v>
          </cell>
          <cell r="F18">
            <v>0</v>
          </cell>
          <cell r="G18">
            <v>0</v>
          </cell>
          <cell r="H18">
            <v>0</v>
          </cell>
          <cell r="I18">
            <v>314</v>
          </cell>
        </row>
        <row r="19">
          <cell r="A19" t="str">
            <v>1545567-2</v>
          </cell>
          <cell r="B19">
            <v>150</v>
          </cell>
          <cell r="C19">
            <v>530</v>
          </cell>
          <cell r="D19">
            <v>332</v>
          </cell>
          <cell r="E19">
            <v>402</v>
          </cell>
          <cell r="F19">
            <v>384</v>
          </cell>
          <cell r="G19">
            <v>160</v>
          </cell>
          <cell r="H19">
            <v>0</v>
          </cell>
          <cell r="I19">
            <v>1808</v>
          </cell>
        </row>
        <row r="20">
          <cell r="A20" t="str">
            <v>157231-5</v>
          </cell>
          <cell r="B20">
            <v>11</v>
          </cell>
          <cell r="C20">
            <v>34</v>
          </cell>
          <cell r="D20">
            <v>52</v>
          </cell>
          <cell r="E20">
            <v>37</v>
          </cell>
          <cell r="F20">
            <v>2</v>
          </cell>
          <cell r="G20">
            <v>0</v>
          </cell>
          <cell r="H20">
            <v>0</v>
          </cell>
          <cell r="I20">
            <v>125</v>
          </cell>
        </row>
        <row r="21">
          <cell r="A21" t="str">
            <v>159872-1</v>
          </cell>
          <cell r="B21">
            <v>4</v>
          </cell>
          <cell r="C21">
            <v>80</v>
          </cell>
          <cell r="D21">
            <v>102</v>
          </cell>
          <cell r="E21">
            <v>89</v>
          </cell>
          <cell r="F21">
            <v>10</v>
          </cell>
          <cell r="G21">
            <v>0</v>
          </cell>
          <cell r="H21">
            <v>0</v>
          </cell>
          <cell r="I21">
            <v>281</v>
          </cell>
        </row>
        <row r="22">
          <cell r="A22" t="str">
            <v>170869-1</v>
          </cell>
          <cell r="B22">
            <v>3</v>
          </cell>
          <cell r="C22">
            <v>13</v>
          </cell>
          <cell r="D22">
            <v>0</v>
          </cell>
          <cell r="E22">
            <v>0</v>
          </cell>
          <cell r="F22">
            <v>0</v>
          </cell>
          <cell r="G22">
            <v>0</v>
          </cell>
          <cell r="H22">
            <v>0</v>
          </cell>
          <cell r="I22">
            <v>13</v>
          </cell>
        </row>
        <row r="23">
          <cell r="A23">
            <v>175876</v>
          </cell>
          <cell r="B23">
            <v>0</v>
          </cell>
          <cell r="C23">
            <v>0</v>
          </cell>
          <cell r="D23">
            <v>0</v>
          </cell>
          <cell r="E23">
            <v>0</v>
          </cell>
          <cell r="F23">
            <v>0</v>
          </cell>
          <cell r="G23">
            <v>0</v>
          </cell>
          <cell r="H23">
            <v>0</v>
          </cell>
          <cell r="I23">
            <v>0</v>
          </cell>
        </row>
        <row r="24">
          <cell r="A24" t="str">
            <v>17D82-7</v>
          </cell>
          <cell r="B24">
            <v>6</v>
          </cell>
          <cell r="C24">
            <v>0</v>
          </cell>
          <cell r="D24">
            <v>0</v>
          </cell>
          <cell r="E24">
            <v>0</v>
          </cell>
          <cell r="F24">
            <v>0</v>
          </cell>
          <cell r="G24">
            <v>0</v>
          </cell>
          <cell r="H24">
            <v>0</v>
          </cell>
          <cell r="I24">
            <v>0</v>
          </cell>
        </row>
        <row r="25">
          <cell r="A25" t="str">
            <v>1806M72G01</v>
          </cell>
          <cell r="B25">
            <v>14</v>
          </cell>
          <cell r="C25">
            <v>8</v>
          </cell>
          <cell r="D25">
            <v>24</v>
          </cell>
          <cell r="E25">
            <v>10</v>
          </cell>
          <cell r="F25">
            <v>10</v>
          </cell>
          <cell r="G25">
            <v>0</v>
          </cell>
          <cell r="H25">
            <v>0</v>
          </cell>
          <cell r="I25">
            <v>52</v>
          </cell>
        </row>
        <row r="26">
          <cell r="A26" t="str">
            <v>1806M72G02</v>
          </cell>
          <cell r="B26">
            <v>11</v>
          </cell>
          <cell r="C26">
            <v>4</v>
          </cell>
          <cell r="D26">
            <v>24</v>
          </cell>
          <cell r="E26">
            <v>8</v>
          </cell>
          <cell r="F26">
            <v>12</v>
          </cell>
          <cell r="G26">
            <v>0</v>
          </cell>
          <cell r="H26">
            <v>0</v>
          </cell>
          <cell r="I26">
            <v>48</v>
          </cell>
        </row>
        <row r="27">
          <cell r="A27" t="str">
            <v>187-01857-0001</v>
          </cell>
          <cell r="B27">
            <v>181</v>
          </cell>
          <cell r="C27">
            <v>121.1</v>
          </cell>
          <cell r="D27">
            <v>118.80000000000003</v>
          </cell>
          <cell r="E27">
            <v>122.10000000000002</v>
          </cell>
          <cell r="F27">
            <v>33</v>
          </cell>
          <cell r="G27">
            <v>0</v>
          </cell>
          <cell r="H27">
            <v>0</v>
          </cell>
          <cell r="I27">
            <v>395.00000000000006</v>
          </cell>
        </row>
        <row r="28">
          <cell r="A28" t="str">
            <v>2040025-106</v>
          </cell>
          <cell r="B28">
            <v>5</v>
          </cell>
          <cell r="C28">
            <v>551</v>
          </cell>
          <cell r="D28">
            <v>26</v>
          </cell>
          <cell r="E28">
            <v>0</v>
          </cell>
          <cell r="F28">
            <v>0</v>
          </cell>
          <cell r="G28">
            <v>0</v>
          </cell>
          <cell r="H28">
            <v>0</v>
          </cell>
          <cell r="I28">
            <v>577</v>
          </cell>
        </row>
        <row r="29">
          <cell r="A29" t="str">
            <v>2110194-1</v>
          </cell>
          <cell r="B29">
            <v>8</v>
          </cell>
          <cell r="C29">
            <v>0</v>
          </cell>
          <cell r="D29">
            <v>0</v>
          </cell>
          <cell r="E29">
            <v>0</v>
          </cell>
          <cell r="F29">
            <v>0</v>
          </cell>
          <cell r="G29">
            <v>0</v>
          </cell>
          <cell r="H29">
            <v>0</v>
          </cell>
          <cell r="I29">
            <v>0</v>
          </cell>
        </row>
        <row r="30">
          <cell r="A30" t="str">
            <v>211-057-9601</v>
          </cell>
          <cell r="B30">
            <v>2</v>
          </cell>
          <cell r="C30">
            <v>194</v>
          </cell>
          <cell r="D30">
            <v>260</v>
          </cell>
          <cell r="E30">
            <v>268</v>
          </cell>
          <cell r="F30">
            <v>186</v>
          </cell>
          <cell r="G30">
            <v>0</v>
          </cell>
          <cell r="H30">
            <v>0</v>
          </cell>
          <cell r="I30">
            <v>908</v>
          </cell>
        </row>
        <row r="31">
          <cell r="A31" t="str">
            <v>211-057-9602</v>
          </cell>
          <cell r="B31">
            <v>93</v>
          </cell>
          <cell r="C31">
            <v>770</v>
          </cell>
          <cell r="D31">
            <v>1094</v>
          </cell>
          <cell r="E31">
            <v>1097</v>
          </cell>
          <cell r="F31">
            <v>744</v>
          </cell>
          <cell r="G31">
            <v>0</v>
          </cell>
          <cell r="H31">
            <v>0</v>
          </cell>
          <cell r="I31">
            <v>3705</v>
          </cell>
        </row>
        <row r="32">
          <cell r="A32" t="str">
            <v>211-073-9109</v>
          </cell>
          <cell r="B32">
            <v>35</v>
          </cell>
          <cell r="C32">
            <v>108</v>
          </cell>
          <cell r="D32">
            <v>62</v>
          </cell>
          <cell r="E32">
            <v>46</v>
          </cell>
          <cell r="F32">
            <v>0</v>
          </cell>
          <cell r="G32">
            <v>0</v>
          </cell>
          <cell r="H32">
            <v>0</v>
          </cell>
          <cell r="I32">
            <v>216</v>
          </cell>
        </row>
        <row r="33">
          <cell r="A33" t="str">
            <v>211-073-9111</v>
          </cell>
          <cell r="B33">
            <v>102</v>
          </cell>
          <cell r="C33">
            <v>263</v>
          </cell>
          <cell r="D33">
            <v>288</v>
          </cell>
          <cell r="E33">
            <v>323</v>
          </cell>
          <cell r="F33">
            <v>163</v>
          </cell>
          <cell r="G33">
            <v>0</v>
          </cell>
          <cell r="H33">
            <v>0</v>
          </cell>
          <cell r="I33">
            <v>1037</v>
          </cell>
        </row>
        <row r="34">
          <cell r="A34" t="str">
            <v>211-073-9501</v>
          </cell>
          <cell r="B34">
            <v>61</v>
          </cell>
          <cell r="C34">
            <v>304</v>
          </cell>
          <cell r="D34">
            <v>300</v>
          </cell>
          <cell r="E34">
            <v>320</v>
          </cell>
          <cell r="F34">
            <v>202</v>
          </cell>
          <cell r="G34">
            <v>9</v>
          </cell>
          <cell r="H34">
            <v>8</v>
          </cell>
          <cell r="I34">
            <v>1143</v>
          </cell>
        </row>
        <row r="35">
          <cell r="A35" t="str">
            <v>211-073-9601</v>
          </cell>
          <cell r="B35">
            <v>27</v>
          </cell>
          <cell r="C35">
            <v>30</v>
          </cell>
          <cell r="D35">
            <v>66</v>
          </cell>
          <cell r="E35">
            <v>54</v>
          </cell>
          <cell r="F35">
            <v>0</v>
          </cell>
          <cell r="G35">
            <v>0</v>
          </cell>
          <cell r="H35">
            <v>0</v>
          </cell>
          <cell r="I35">
            <v>150</v>
          </cell>
        </row>
        <row r="36">
          <cell r="A36" t="str">
            <v>211-073-9602</v>
          </cell>
          <cell r="B36">
            <v>25</v>
          </cell>
          <cell r="C36">
            <v>13</v>
          </cell>
          <cell r="D36">
            <v>33</v>
          </cell>
          <cell r="E36">
            <v>27</v>
          </cell>
          <cell r="F36">
            <v>0</v>
          </cell>
          <cell r="G36">
            <v>0</v>
          </cell>
          <cell r="H36">
            <v>0</v>
          </cell>
          <cell r="I36">
            <v>73</v>
          </cell>
        </row>
        <row r="37">
          <cell r="A37" t="str">
            <v>211-073-9603</v>
          </cell>
          <cell r="B37">
            <v>25</v>
          </cell>
          <cell r="C37">
            <v>13</v>
          </cell>
          <cell r="D37">
            <v>33</v>
          </cell>
          <cell r="E37">
            <v>27</v>
          </cell>
          <cell r="F37">
            <v>0</v>
          </cell>
          <cell r="G37">
            <v>0</v>
          </cell>
          <cell r="H37">
            <v>0</v>
          </cell>
          <cell r="I37">
            <v>73</v>
          </cell>
        </row>
        <row r="38">
          <cell r="A38" t="str">
            <v>211-073-9604</v>
          </cell>
          <cell r="B38">
            <v>25</v>
          </cell>
          <cell r="C38">
            <v>39</v>
          </cell>
          <cell r="D38">
            <v>99</v>
          </cell>
          <cell r="E38">
            <v>81</v>
          </cell>
          <cell r="F38">
            <v>0</v>
          </cell>
          <cell r="G38">
            <v>0</v>
          </cell>
          <cell r="H38">
            <v>0</v>
          </cell>
          <cell r="I38">
            <v>219</v>
          </cell>
        </row>
        <row r="39">
          <cell r="A39" t="str">
            <v>211-073-9605</v>
          </cell>
          <cell r="B39">
            <v>25</v>
          </cell>
          <cell r="C39">
            <v>13</v>
          </cell>
          <cell r="D39">
            <v>33</v>
          </cell>
          <cell r="E39">
            <v>27</v>
          </cell>
          <cell r="F39">
            <v>0</v>
          </cell>
          <cell r="G39">
            <v>0</v>
          </cell>
          <cell r="H39">
            <v>0</v>
          </cell>
          <cell r="I39">
            <v>73</v>
          </cell>
        </row>
        <row r="40">
          <cell r="A40" t="str">
            <v>211-594-9011</v>
          </cell>
          <cell r="B40">
            <v>81</v>
          </cell>
          <cell r="C40">
            <v>1</v>
          </cell>
          <cell r="D40">
            <v>0</v>
          </cell>
          <cell r="E40">
            <v>0</v>
          </cell>
          <cell r="F40">
            <v>0</v>
          </cell>
          <cell r="G40">
            <v>0</v>
          </cell>
          <cell r="H40">
            <v>0</v>
          </cell>
          <cell r="I40">
            <v>1</v>
          </cell>
        </row>
        <row r="41">
          <cell r="A41" t="str">
            <v>211-594-9109</v>
          </cell>
          <cell r="B41">
            <v>182</v>
          </cell>
          <cell r="C41">
            <v>4</v>
          </cell>
          <cell r="D41">
            <v>0</v>
          </cell>
          <cell r="E41">
            <v>0</v>
          </cell>
          <cell r="F41">
            <v>0</v>
          </cell>
          <cell r="G41">
            <v>0</v>
          </cell>
          <cell r="H41">
            <v>0</v>
          </cell>
          <cell r="I41">
            <v>4</v>
          </cell>
        </row>
        <row r="42">
          <cell r="A42" t="str">
            <v>211-594-9208</v>
          </cell>
          <cell r="B42">
            <v>81</v>
          </cell>
          <cell r="C42">
            <v>0</v>
          </cell>
          <cell r="D42">
            <v>0</v>
          </cell>
          <cell r="E42">
            <v>0</v>
          </cell>
          <cell r="F42">
            <v>0</v>
          </cell>
          <cell r="G42">
            <v>0</v>
          </cell>
          <cell r="H42">
            <v>0</v>
          </cell>
          <cell r="I42">
            <v>0</v>
          </cell>
        </row>
        <row r="43">
          <cell r="A43" t="str">
            <v>211-594-9212</v>
          </cell>
          <cell r="B43">
            <v>115</v>
          </cell>
          <cell r="C43">
            <v>0</v>
          </cell>
          <cell r="D43">
            <v>0</v>
          </cell>
          <cell r="E43">
            <v>0</v>
          </cell>
          <cell r="F43">
            <v>0</v>
          </cell>
          <cell r="G43">
            <v>0</v>
          </cell>
          <cell r="H43">
            <v>0</v>
          </cell>
          <cell r="I43">
            <v>0</v>
          </cell>
        </row>
        <row r="44">
          <cell r="A44" t="str">
            <v>211-594-9220</v>
          </cell>
          <cell r="B44">
            <v>11</v>
          </cell>
          <cell r="C44">
            <v>2</v>
          </cell>
          <cell r="D44">
            <v>7</v>
          </cell>
          <cell r="E44">
            <v>14</v>
          </cell>
          <cell r="F44">
            <v>0</v>
          </cell>
          <cell r="G44">
            <v>0</v>
          </cell>
          <cell r="H44">
            <v>0</v>
          </cell>
          <cell r="I44">
            <v>23</v>
          </cell>
        </row>
        <row r="45">
          <cell r="A45" t="str">
            <v>2207584-1</v>
          </cell>
          <cell r="B45">
            <v>8</v>
          </cell>
          <cell r="C45">
            <v>7</v>
          </cell>
          <cell r="D45">
            <v>0</v>
          </cell>
          <cell r="E45">
            <v>0</v>
          </cell>
          <cell r="F45">
            <v>0</v>
          </cell>
          <cell r="G45">
            <v>0</v>
          </cell>
          <cell r="H45">
            <v>0</v>
          </cell>
          <cell r="I45">
            <v>7</v>
          </cell>
        </row>
        <row r="46">
          <cell r="A46" t="str">
            <v>2210387-1</v>
          </cell>
          <cell r="B46">
            <v>16</v>
          </cell>
          <cell r="C46">
            <v>85</v>
          </cell>
          <cell r="D46">
            <v>53</v>
          </cell>
          <cell r="E46">
            <v>14</v>
          </cell>
          <cell r="F46">
            <v>12</v>
          </cell>
          <cell r="G46">
            <v>12</v>
          </cell>
          <cell r="H46">
            <v>11</v>
          </cell>
          <cell r="I46">
            <v>187</v>
          </cell>
        </row>
        <row r="47">
          <cell r="A47" t="str">
            <v>2215488-1</v>
          </cell>
          <cell r="B47">
            <v>242</v>
          </cell>
          <cell r="C47">
            <v>242</v>
          </cell>
          <cell r="D47">
            <v>0</v>
          </cell>
          <cell r="E47">
            <v>0</v>
          </cell>
          <cell r="F47">
            <v>0</v>
          </cell>
          <cell r="G47">
            <v>0</v>
          </cell>
          <cell r="H47">
            <v>0</v>
          </cell>
          <cell r="I47">
            <v>242</v>
          </cell>
        </row>
        <row r="48">
          <cell r="A48" t="str">
            <v>2215569-12</v>
          </cell>
          <cell r="B48">
            <v>111</v>
          </cell>
          <cell r="C48">
            <v>8</v>
          </cell>
          <cell r="D48">
            <v>22</v>
          </cell>
          <cell r="E48">
            <v>55</v>
          </cell>
          <cell r="F48">
            <v>11</v>
          </cell>
          <cell r="G48">
            <v>0</v>
          </cell>
          <cell r="H48">
            <v>0</v>
          </cell>
          <cell r="I48">
            <v>96</v>
          </cell>
        </row>
        <row r="49">
          <cell r="A49" t="str">
            <v>2215569-13</v>
          </cell>
          <cell r="B49">
            <v>11</v>
          </cell>
          <cell r="C49">
            <v>257</v>
          </cell>
          <cell r="D49">
            <v>210</v>
          </cell>
          <cell r="E49">
            <v>231</v>
          </cell>
          <cell r="F49">
            <v>21</v>
          </cell>
          <cell r="G49">
            <v>0</v>
          </cell>
          <cell r="H49">
            <v>0</v>
          </cell>
          <cell r="I49">
            <v>719</v>
          </cell>
        </row>
        <row r="50">
          <cell r="A50" t="str">
            <v>2215569-2</v>
          </cell>
          <cell r="B50">
            <v>0</v>
          </cell>
          <cell r="C50">
            <v>632</v>
          </cell>
          <cell r="D50">
            <v>916.99999999999989</v>
          </cell>
          <cell r="E50">
            <v>916.99999999999989</v>
          </cell>
          <cell r="F50">
            <v>186.5</v>
          </cell>
          <cell r="G50">
            <v>0</v>
          </cell>
          <cell r="H50">
            <v>0</v>
          </cell>
          <cell r="I50">
            <v>2652.5</v>
          </cell>
        </row>
        <row r="51">
          <cell r="A51" t="str">
            <v>2215569-3</v>
          </cell>
          <cell r="B51">
            <v>56</v>
          </cell>
          <cell r="C51">
            <v>3</v>
          </cell>
          <cell r="D51">
            <v>0</v>
          </cell>
          <cell r="E51">
            <v>0</v>
          </cell>
          <cell r="F51">
            <v>0</v>
          </cell>
          <cell r="G51">
            <v>0</v>
          </cell>
          <cell r="H51">
            <v>0</v>
          </cell>
          <cell r="I51">
            <v>3</v>
          </cell>
        </row>
        <row r="52">
          <cell r="A52" t="str">
            <v>2215569-4</v>
          </cell>
          <cell r="B52">
            <v>32</v>
          </cell>
          <cell r="C52">
            <v>10</v>
          </cell>
          <cell r="D52">
            <v>0</v>
          </cell>
          <cell r="E52">
            <v>0</v>
          </cell>
          <cell r="F52">
            <v>0</v>
          </cell>
          <cell r="G52">
            <v>0</v>
          </cell>
          <cell r="H52">
            <v>0</v>
          </cell>
          <cell r="I52">
            <v>10</v>
          </cell>
        </row>
        <row r="53">
          <cell r="A53" t="str">
            <v>2215569-7</v>
          </cell>
          <cell r="B53">
            <v>28</v>
          </cell>
          <cell r="C53">
            <v>113</v>
          </cell>
          <cell r="D53">
            <v>47</v>
          </cell>
          <cell r="E53">
            <v>40</v>
          </cell>
          <cell r="F53">
            <v>0</v>
          </cell>
          <cell r="G53">
            <v>0</v>
          </cell>
          <cell r="H53">
            <v>0</v>
          </cell>
          <cell r="I53">
            <v>200</v>
          </cell>
        </row>
        <row r="54">
          <cell r="A54" t="str">
            <v>2-300-272-03</v>
          </cell>
          <cell r="B54">
            <v>28</v>
          </cell>
          <cell r="C54">
            <v>103</v>
          </cell>
          <cell r="D54">
            <v>100</v>
          </cell>
          <cell r="E54">
            <v>103</v>
          </cell>
          <cell r="F54">
            <v>52</v>
          </cell>
          <cell r="G54">
            <v>0</v>
          </cell>
          <cell r="H54">
            <v>0</v>
          </cell>
          <cell r="I54">
            <v>358</v>
          </cell>
        </row>
        <row r="55">
          <cell r="A55" t="str">
            <v>2-300-281-01</v>
          </cell>
          <cell r="B55">
            <v>270</v>
          </cell>
          <cell r="C55">
            <v>218</v>
          </cell>
          <cell r="D55">
            <v>188</v>
          </cell>
          <cell r="E55">
            <v>216</v>
          </cell>
          <cell r="F55">
            <v>171</v>
          </cell>
          <cell r="G55">
            <v>0</v>
          </cell>
          <cell r="H55">
            <v>0</v>
          </cell>
          <cell r="I55">
            <v>793</v>
          </cell>
        </row>
        <row r="56">
          <cell r="A56" t="str">
            <v>2-300-282-02</v>
          </cell>
          <cell r="B56">
            <v>332</v>
          </cell>
          <cell r="C56">
            <v>814.03</v>
          </cell>
          <cell r="D56">
            <v>544.04</v>
          </cell>
          <cell r="E56">
            <v>581.04</v>
          </cell>
          <cell r="F56">
            <v>224.01</v>
          </cell>
          <cell r="G56">
            <v>0</v>
          </cell>
          <cell r="H56">
            <v>0</v>
          </cell>
          <cell r="I56">
            <v>2163.12</v>
          </cell>
        </row>
        <row r="57">
          <cell r="A57" t="str">
            <v>2-300-312-01</v>
          </cell>
          <cell r="B57">
            <v>21</v>
          </cell>
          <cell r="C57">
            <v>52</v>
          </cell>
          <cell r="D57">
            <v>58</v>
          </cell>
          <cell r="E57">
            <v>65</v>
          </cell>
          <cell r="F57">
            <v>44</v>
          </cell>
          <cell r="G57">
            <v>0</v>
          </cell>
          <cell r="H57">
            <v>0</v>
          </cell>
          <cell r="I57">
            <v>219</v>
          </cell>
        </row>
        <row r="58">
          <cell r="A58" t="str">
            <v>2-300-796-01</v>
          </cell>
          <cell r="B58">
            <v>42</v>
          </cell>
          <cell r="C58">
            <v>56</v>
          </cell>
          <cell r="D58">
            <v>42</v>
          </cell>
          <cell r="E58">
            <v>51</v>
          </cell>
          <cell r="F58">
            <v>42</v>
          </cell>
          <cell r="G58">
            <v>0</v>
          </cell>
          <cell r="H58">
            <v>0</v>
          </cell>
          <cell r="I58">
            <v>191</v>
          </cell>
        </row>
        <row r="59">
          <cell r="A59" t="str">
            <v>2-300-801-01</v>
          </cell>
          <cell r="B59">
            <v>81</v>
          </cell>
          <cell r="C59">
            <v>234</v>
          </cell>
          <cell r="D59">
            <v>178</v>
          </cell>
          <cell r="E59">
            <v>182</v>
          </cell>
          <cell r="F59">
            <v>104</v>
          </cell>
          <cell r="G59">
            <v>0</v>
          </cell>
          <cell r="H59">
            <v>0</v>
          </cell>
          <cell r="I59">
            <v>698</v>
          </cell>
        </row>
        <row r="60">
          <cell r="A60" t="str">
            <v>2-300-812-01</v>
          </cell>
          <cell r="B60">
            <v>33</v>
          </cell>
          <cell r="C60">
            <v>101</v>
          </cell>
          <cell r="D60">
            <v>49</v>
          </cell>
          <cell r="E60">
            <v>58</v>
          </cell>
          <cell r="F60">
            <v>42</v>
          </cell>
          <cell r="G60">
            <v>0</v>
          </cell>
          <cell r="H60">
            <v>0</v>
          </cell>
          <cell r="I60">
            <v>250</v>
          </cell>
        </row>
        <row r="61">
          <cell r="A61" t="str">
            <v>2-300-815-02</v>
          </cell>
          <cell r="B61">
            <v>42</v>
          </cell>
          <cell r="C61">
            <v>42</v>
          </cell>
          <cell r="D61">
            <v>48</v>
          </cell>
          <cell r="E61">
            <v>56</v>
          </cell>
          <cell r="F61">
            <v>43</v>
          </cell>
          <cell r="G61">
            <v>0</v>
          </cell>
          <cell r="H61">
            <v>0</v>
          </cell>
          <cell r="I61">
            <v>189</v>
          </cell>
        </row>
        <row r="62">
          <cell r="A62" t="str">
            <v>2-300-824-02</v>
          </cell>
          <cell r="B62">
            <v>21</v>
          </cell>
          <cell r="C62">
            <v>43</v>
          </cell>
          <cell r="D62">
            <v>56</v>
          </cell>
          <cell r="E62">
            <v>61</v>
          </cell>
          <cell r="F62">
            <v>44</v>
          </cell>
          <cell r="G62">
            <v>0</v>
          </cell>
          <cell r="H62">
            <v>0</v>
          </cell>
          <cell r="I62">
            <v>204</v>
          </cell>
        </row>
        <row r="63">
          <cell r="A63" t="str">
            <v>2-300-826-02</v>
          </cell>
          <cell r="B63">
            <v>26</v>
          </cell>
          <cell r="C63">
            <v>47</v>
          </cell>
          <cell r="D63">
            <v>54</v>
          </cell>
          <cell r="E63">
            <v>56</v>
          </cell>
          <cell r="F63">
            <v>43</v>
          </cell>
          <cell r="G63">
            <v>0</v>
          </cell>
          <cell r="H63">
            <v>0</v>
          </cell>
          <cell r="I63">
            <v>200</v>
          </cell>
        </row>
        <row r="64">
          <cell r="A64" t="str">
            <v>2-300-889-02</v>
          </cell>
          <cell r="B64">
            <v>2</v>
          </cell>
          <cell r="C64">
            <v>10</v>
          </cell>
          <cell r="D64">
            <v>0</v>
          </cell>
          <cell r="E64">
            <v>0</v>
          </cell>
          <cell r="F64">
            <v>0</v>
          </cell>
          <cell r="G64">
            <v>0</v>
          </cell>
          <cell r="H64">
            <v>0</v>
          </cell>
          <cell r="I64">
            <v>10</v>
          </cell>
        </row>
        <row r="65">
          <cell r="A65" t="str">
            <v>2-300-962-01</v>
          </cell>
          <cell r="B65">
            <v>42</v>
          </cell>
          <cell r="C65">
            <v>575</v>
          </cell>
          <cell r="D65">
            <v>270</v>
          </cell>
          <cell r="E65">
            <v>282</v>
          </cell>
          <cell r="F65">
            <v>124</v>
          </cell>
          <cell r="G65">
            <v>0</v>
          </cell>
          <cell r="H65">
            <v>0</v>
          </cell>
          <cell r="I65">
            <v>1251</v>
          </cell>
        </row>
        <row r="66">
          <cell r="A66" t="str">
            <v>2-303-893-01</v>
          </cell>
          <cell r="B66">
            <v>11</v>
          </cell>
          <cell r="C66">
            <v>5.6999999999999993</v>
          </cell>
          <cell r="D66">
            <v>2.0399999999999996</v>
          </cell>
          <cell r="E66">
            <v>2.0399999999999996</v>
          </cell>
          <cell r="F66">
            <v>0.51</v>
          </cell>
          <cell r="G66">
            <v>0</v>
          </cell>
          <cell r="H66">
            <v>0</v>
          </cell>
          <cell r="I66">
            <v>10.289999999999997</v>
          </cell>
        </row>
        <row r="67">
          <cell r="A67" t="str">
            <v>2306140-1</v>
          </cell>
          <cell r="B67">
            <v>176</v>
          </cell>
          <cell r="C67">
            <v>658</v>
          </cell>
          <cell r="D67">
            <v>409</v>
          </cell>
          <cell r="E67">
            <v>294</v>
          </cell>
          <cell r="F67">
            <v>0</v>
          </cell>
          <cell r="G67">
            <v>0</v>
          </cell>
          <cell r="H67">
            <v>0</v>
          </cell>
          <cell r="I67">
            <v>1361</v>
          </cell>
        </row>
        <row r="68">
          <cell r="A68" t="str">
            <v>2307610-1</v>
          </cell>
          <cell r="B68">
            <v>67</v>
          </cell>
          <cell r="C68">
            <v>27</v>
          </cell>
          <cell r="D68">
            <v>54</v>
          </cell>
          <cell r="E68">
            <v>0</v>
          </cell>
          <cell r="F68">
            <v>0</v>
          </cell>
          <cell r="G68">
            <v>0</v>
          </cell>
          <cell r="H68">
            <v>0</v>
          </cell>
          <cell r="I68">
            <v>81</v>
          </cell>
        </row>
        <row r="69">
          <cell r="A69" t="str">
            <v>2-310-046-06</v>
          </cell>
          <cell r="B69">
            <v>318</v>
          </cell>
          <cell r="C69">
            <v>768</v>
          </cell>
          <cell r="D69">
            <v>542</v>
          </cell>
          <cell r="E69">
            <v>525</v>
          </cell>
          <cell r="F69">
            <v>292</v>
          </cell>
          <cell r="G69">
            <v>0</v>
          </cell>
          <cell r="H69">
            <v>0</v>
          </cell>
          <cell r="I69">
            <v>2127</v>
          </cell>
        </row>
        <row r="70">
          <cell r="A70" t="str">
            <v>2-310-046-09</v>
          </cell>
          <cell r="B70">
            <v>136</v>
          </cell>
          <cell r="C70">
            <v>77</v>
          </cell>
          <cell r="D70">
            <v>112</v>
          </cell>
          <cell r="E70">
            <v>121</v>
          </cell>
          <cell r="F70">
            <v>80</v>
          </cell>
          <cell r="G70">
            <v>0</v>
          </cell>
          <cell r="H70">
            <v>0</v>
          </cell>
          <cell r="I70">
            <v>390</v>
          </cell>
        </row>
        <row r="71">
          <cell r="A71" t="str">
            <v>2-310-046-12</v>
          </cell>
          <cell r="B71">
            <v>54</v>
          </cell>
          <cell r="C71">
            <v>135</v>
          </cell>
          <cell r="D71">
            <v>123</v>
          </cell>
          <cell r="E71">
            <v>118</v>
          </cell>
          <cell r="F71">
            <v>56</v>
          </cell>
          <cell r="G71">
            <v>0</v>
          </cell>
          <cell r="H71">
            <v>0</v>
          </cell>
          <cell r="I71">
            <v>432</v>
          </cell>
        </row>
        <row r="72">
          <cell r="A72" t="str">
            <v>2-310-084-01</v>
          </cell>
          <cell r="B72">
            <v>71</v>
          </cell>
          <cell r="C72">
            <v>39</v>
          </cell>
          <cell r="D72">
            <v>60</v>
          </cell>
          <cell r="E72">
            <v>55</v>
          </cell>
          <cell r="F72">
            <v>42</v>
          </cell>
          <cell r="G72">
            <v>0</v>
          </cell>
          <cell r="H72">
            <v>0</v>
          </cell>
          <cell r="I72">
            <v>196</v>
          </cell>
        </row>
        <row r="73">
          <cell r="A73" t="str">
            <v>2-310-086-02</v>
          </cell>
          <cell r="B73">
            <v>104</v>
          </cell>
          <cell r="C73">
            <v>280</v>
          </cell>
          <cell r="D73">
            <v>278</v>
          </cell>
          <cell r="E73">
            <v>276</v>
          </cell>
          <cell r="F73">
            <v>108</v>
          </cell>
          <cell r="G73">
            <v>0</v>
          </cell>
          <cell r="H73">
            <v>0</v>
          </cell>
          <cell r="I73">
            <v>942</v>
          </cell>
        </row>
        <row r="74">
          <cell r="A74" t="str">
            <v>2-310-087-02</v>
          </cell>
          <cell r="B74">
            <v>79</v>
          </cell>
          <cell r="C74">
            <v>342</v>
          </cell>
          <cell r="D74">
            <v>299</v>
          </cell>
          <cell r="E74">
            <v>287</v>
          </cell>
          <cell r="F74">
            <v>109</v>
          </cell>
          <cell r="G74">
            <v>0</v>
          </cell>
          <cell r="H74">
            <v>0</v>
          </cell>
          <cell r="I74">
            <v>1037</v>
          </cell>
        </row>
        <row r="75">
          <cell r="A75" t="str">
            <v>2-310-088-02</v>
          </cell>
          <cell r="B75">
            <v>70</v>
          </cell>
          <cell r="C75">
            <v>138</v>
          </cell>
          <cell r="D75">
            <v>144</v>
          </cell>
          <cell r="E75">
            <v>139</v>
          </cell>
          <cell r="F75">
            <v>58</v>
          </cell>
          <cell r="G75">
            <v>0</v>
          </cell>
          <cell r="H75">
            <v>0</v>
          </cell>
          <cell r="I75">
            <v>479</v>
          </cell>
        </row>
        <row r="76">
          <cell r="A76" t="str">
            <v>2-310-109-01</v>
          </cell>
          <cell r="B76">
            <v>19</v>
          </cell>
          <cell r="C76">
            <v>74</v>
          </cell>
          <cell r="D76">
            <v>55</v>
          </cell>
          <cell r="E76">
            <v>60</v>
          </cell>
          <cell r="F76">
            <v>44</v>
          </cell>
          <cell r="G76">
            <v>0</v>
          </cell>
          <cell r="H76">
            <v>0</v>
          </cell>
          <cell r="I76">
            <v>233</v>
          </cell>
        </row>
        <row r="77">
          <cell r="A77" t="str">
            <v>2-310-156-03</v>
          </cell>
          <cell r="B77">
            <v>6</v>
          </cell>
          <cell r="C77">
            <v>24</v>
          </cell>
          <cell r="D77">
            <v>41</v>
          </cell>
          <cell r="E77">
            <v>34</v>
          </cell>
          <cell r="F77">
            <v>20</v>
          </cell>
          <cell r="G77">
            <v>0</v>
          </cell>
          <cell r="H77">
            <v>0</v>
          </cell>
          <cell r="I77">
            <v>119</v>
          </cell>
        </row>
        <row r="78">
          <cell r="A78" t="str">
            <v>2-310-157-02</v>
          </cell>
          <cell r="B78">
            <v>10</v>
          </cell>
          <cell r="C78">
            <v>17</v>
          </cell>
          <cell r="D78">
            <v>36</v>
          </cell>
          <cell r="E78">
            <v>30</v>
          </cell>
          <cell r="F78">
            <v>20</v>
          </cell>
          <cell r="G78">
            <v>0</v>
          </cell>
          <cell r="H78">
            <v>0</v>
          </cell>
          <cell r="I78">
            <v>103</v>
          </cell>
        </row>
        <row r="79">
          <cell r="A79" t="str">
            <v>2-310-158-02</v>
          </cell>
          <cell r="B79">
            <v>20</v>
          </cell>
          <cell r="C79">
            <v>47</v>
          </cell>
          <cell r="D79">
            <v>50</v>
          </cell>
          <cell r="E79">
            <v>44</v>
          </cell>
          <cell r="F79">
            <v>22</v>
          </cell>
          <cell r="G79">
            <v>0</v>
          </cell>
          <cell r="H79">
            <v>0</v>
          </cell>
          <cell r="I79">
            <v>163</v>
          </cell>
        </row>
        <row r="80">
          <cell r="A80" t="str">
            <v>2-310-159-03</v>
          </cell>
          <cell r="B80">
            <v>9</v>
          </cell>
          <cell r="C80">
            <v>28</v>
          </cell>
          <cell r="D80">
            <v>42</v>
          </cell>
          <cell r="E80">
            <v>35</v>
          </cell>
          <cell r="F80">
            <v>21</v>
          </cell>
          <cell r="G80">
            <v>0</v>
          </cell>
          <cell r="H80">
            <v>0</v>
          </cell>
          <cell r="I80">
            <v>126</v>
          </cell>
        </row>
        <row r="81">
          <cell r="A81" t="str">
            <v>234-601-9101</v>
          </cell>
          <cell r="B81">
            <v>16</v>
          </cell>
          <cell r="C81">
            <v>68</v>
          </cell>
          <cell r="D81">
            <v>70</v>
          </cell>
          <cell r="E81">
            <v>42</v>
          </cell>
          <cell r="F81">
            <v>0</v>
          </cell>
          <cell r="G81">
            <v>0</v>
          </cell>
          <cell r="H81">
            <v>0</v>
          </cell>
          <cell r="I81">
            <v>180</v>
          </cell>
        </row>
        <row r="82">
          <cell r="A82" t="str">
            <v>235-012-9001</v>
          </cell>
          <cell r="B82">
            <v>18</v>
          </cell>
          <cell r="C82">
            <v>225</v>
          </cell>
          <cell r="D82">
            <v>165</v>
          </cell>
          <cell r="E82">
            <v>149</v>
          </cell>
          <cell r="F82">
            <v>0</v>
          </cell>
          <cell r="G82">
            <v>0</v>
          </cell>
          <cell r="H82">
            <v>0</v>
          </cell>
          <cell r="I82">
            <v>539</v>
          </cell>
        </row>
        <row r="83">
          <cell r="A83" t="str">
            <v>2372531-2</v>
          </cell>
          <cell r="B83">
            <v>226</v>
          </cell>
          <cell r="C83">
            <v>1263.4299999999998</v>
          </cell>
          <cell r="D83">
            <v>1404.06</v>
          </cell>
          <cell r="E83">
            <v>739.06000000000006</v>
          </cell>
          <cell r="F83">
            <v>75.599999999999994</v>
          </cell>
          <cell r="G83">
            <v>0</v>
          </cell>
          <cell r="H83">
            <v>0</v>
          </cell>
          <cell r="I83">
            <v>3482.1499999999996</v>
          </cell>
        </row>
        <row r="84">
          <cell r="A84" t="str">
            <v>243GA0001-2</v>
          </cell>
          <cell r="B84">
            <v>19</v>
          </cell>
          <cell r="C84">
            <v>70</v>
          </cell>
          <cell r="D84">
            <v>68</v>
          </cell>
          <cell r="E84">
            <v>42</v>
          </cell>
          <cell r="F84">
            <v>0</v>
          </cell>
          <cell r="G84">
            <v>0</v>
          </cell>
          <cell r="H84">
            <v>0</v>
          </cell>
          <cell r="I84">
            <v>180</v>
          </cell>
        </row>
        <row r="85">
          <cell r="A85">
            <v>2523123</v>
          </cell>
          <cell r="B85">
            <v>425</v>
          </cell>
          <cell r="C85">
            <v>327</v>
          </cell>
          <cell r="D85">
            <v>0</v>
          </cell>
          <cell r="E85">
            <v>0</v>
          </cell>
          <cell r="F85">
            <v>0</v>
          </cell>
          <cell r="G85">
            <v>0</v>
          </cell>
          <cell r="H85">
            <v>0</v>
          </cell>
          <cell r="I85">
            <v>327</v>
          </cell>
        </row>
        <row r="86">
          <cell r="A86">
            <v>2600500</v>
          </cell>
          <cell r="B86">
            <v>108</v>
          </cell>
          <cell r="C86">
            <v>0</v>
          </cell>
          <cell r="D86">
            <v>0</v>
          </cell>
          <cell r="E86">
            <v>0</v>
          </cell>
          <cell r="F86">
            <v>0</v>
          </cell>
          <cell r="G86">
            <v>0</v>
          </cell>
          <cell r="H86">
            <v>0</v>
          </cell>
          <cell r="I86">
            <v>0</v>
          </cell>
        </row>
        <row r="87">
          <cell r="A87">
            <v>2601117</v>
          </cell>
          <cell r="B87">
            <v>225</v>
          </cell>
          <cell r="C87">
            <v>0</v>
          </cell>
          <cell r="D87">
            <v>0</v>
          </cell>
          <cell r="E87">
            <v>0</v>
          </cell>
          <cell r="F87">
            <v>0</v>
          </cell>
          <cell r="G87">
            <v>0</v>
          </cell>
          <cell r="H87">
            <v>0</v>
          </cell>
          <cell r="I87">
            <v>0</v>
          </cell>
        </row>
        <row r="88">
          <cell r="A88">
            <v>2601936</v>
          </cell>
          <cell r="B88">
            <v>91</v>
          </cell>
          <cell r="C88">
            <v>0</v>
          </cell>
          <cell r="D88">
            <v>0</v>
          </cell>
          <cell r="E88">
            <v>0</v>
          </cell>
          <cell r="F88">
            <v>0</v>
          </cell>
          <cell r="G88">
            <v>0</v>
          </cell>
          <cell r="H88">
            <v>0</v>
          </cell>
          <cell r="I88">
            <v>0</v>
          </cell>
        </row>
        <row r="89">
          <cell r="A89" t="str">
            <v>2605999-2</v>
          </cell>
          <cell r="B89">
            <v>158</v>
          </cell>
          <cell r="C89">
            <v>861</v>
          </cell>
          <cell r="D89">
            <v>176</v>
          </cell>
          <cell r="E89">
            <v>48</v>
          </cell>
          <cell r="F89">
            <v>44</v>
          </cell>
          <cell r="G89">
            <v>20</v>
          </cell>
          <cell r="H89">
            <v>0</v>
          </cell>
          <cell r="I89">
            <v>1149</v>
          </cell>
        </row>
        <row r="90">
          <cell r="A90" t="str">
            <v>2606799-011</v>
          </cell>
          <cell r="B90">
            <v>14669</v>
          </cell>
          <cell r="C90">
            <v>23017</v>
          </cell>
          <cell r="D90">
            <v>0</v>
          </cell>
          <cell r="E90">
            <v>0</v>
          </cell>
          <cell r="F90">
            <v>0</v>
          </cell>
          <cell r="G90">
            <v>0</v>
          </cell>
          <cell r="H90">
            <v>0</v>
          </cell>
          <cell r="I90">
            <v>23017</v>
          </cell>
        </row>
        <row r="91">
          <cell r="A91" t="str">
            <v>2606799-131</v>
          </cell>
          <cell r="B91">
            <v>427</v>
          </cell>
          <cell r="C91">
            <v>6</v>
          </cell>
          <cell r="D91">
            <v>0</v>
          </cell>
          <cell r="E91">
            <v>0</v>
          </cell>
          <cell r="F91">
            <v>0</v>
          </cell>
          <cell r="G91">
            <v>0</v>
          </cell>
          <cell r="H91">
            <v>0</v>
          </cell>
          <cell r="I91">
            <v>6</v>
          </cell>
        </row>
        <row r="92">
          <cell r="A92" t="str">
            <v>2606799-133</v>
          </cell>
          <cell r="B92">
            <v>0</v>
          </cell>
          <cell r="C92">
            <v>0</v>
          </cell>
          <cell r="D92">
            <v>0</v>
          </cell>
          <cell r="E92">
            <v>0</v>
          </cell>
          <cell r="F92">
            <v>0</v>
          </cell>
          <cell r="G92">
            <v>0</v>
          </cell>
          <cell r="H92">
            <v>0</v>
          </cell>
          <cell r="I92">
            <v>0</v>
          </cell>
        </row>
        <row r="93">
          <cell r="A93" t="str">
            <v>2606799-141</v>
          </cell>
          <cell r="B93">
            <v>1132</v>
          </cell>
          <cell r="C93">
            <v>888</v>
          </cell>
          <cell r="D93">
            <v>0</v>
          </cell>
          <cell r="E93">
            <v>0</v>
          </cell>
          <cell r="F93">
            <v>0</v>
          </cell>
          <cell r="G93">
            <v>0</v>
          </cell>
          <cell r="H93">
            <v>0</v>
          </cell>
          <cell r="I93">
            <v>888</v>
          </cell>
        </row>
        <row r="94">
          <cell r="A94" t="str">
            <v>2606799-215</v>
          </cell>
          <cell r="B94">
            <v>325</v>
          </cell>
          <cell r="C94">
            <v>3835</v>
          </cell>
          <cell r="D94">
            <v>0</v>
          </cell>
          <cell r="E94">
            <v>0</v>
          </cell>
          <cell r="F94">
            <v>0</v>
          </cell>
          <cell r="G94">
            <v>0</v>
          </cell>
          <cell r="H94">
            <v>0</v>
          </cell>
          <cell r="I94">
            <v>3835</v>
          </cell>
        </row>
        <row r="95">
          <cell r="A95" t="str">
            <v>2606799-219</v>
          </cell>
          <cell r="B95">
            <v>3560</v>
          </cell>
          <cell r="C95">
            <v>82</v>
          </cell>
          <cell r="D95">
            <v>156</v>
          </cell>
          <cell r="E95">
            <v>75</v>
          </cell>
          <cell r="F95">
            <v>0</v>
          </cell>
          <cell r="G95">
            <v>0</v>
          </cell>
          <cell r="H95">
            <v>0</v>
          </cell>
          <cell r="I95">
            <v>313</v>
          </cell>
        </row>
        <row r="96">
          <cell r="A96" t="str">
            <v>2606799-220</v>
          </cell>
          <cell r="B96">
            <v>32</v>
          </cell>
          <cell r="C96">
            <v>500</v>
          </cell>
          <cell r="D96">
            <v>0</v>
          </cell>
          <cell r="E96">
            <v>0</v>
          </cell>
          <cell r="F96">
            <v>0</v>
          </cell>
          <cell r="G96">
            <v>0</v>
          </cell>
          <cell r="H96">
            <v>0</v>
          </cell>
          <cell r="I96">
            <v>500</v>
          </cell>
        </row>
        <row r="97">
          <cell r="A97" t="str">
            <v>2606799-223</v>
          </cell>
          <cell r="B97">
            <v>1662</v>
          </cell>
          <cell r="C97">
            <v>0</v>
          </cell>
          <cell r="D97">
            <v>0</v>
          </cell>
          <cell r="E97">
            <v>0</v>
          </cell>
          <cell r="F97">
            <v>0</v>
          </cell>
          <cell r="G97">
            <v>0</v>
          </cell>
          <cell r="H97">
            <v>0</v>
          </cell>
          <cell r="I97">
            <v>0</v>
          </cell>
        </row>
        <row r="98">
          <cell r="A98" t="str">
            <v>2606799-224</v>
          </cell>
          <cell r="B98">
            <v>2222</v>
          </cell>
          <cell r="C98">
            <v>46</v>
          </cell>
          <cell r="D98">
            <v>0</v>
          </cell>
          <cell r="E98">
            <v>0</v>
          </cell>
          <cell r="F98">
            <v>0</v>
          </cell>
          <cell r="G98">
            <v>0</v>
          </cell>
          <cell r="H98">
            <v>0</v>
          </cell>
          <cell r="I98">
            <v>46</v>
          </cell>
        </row>
        <row r="99">
          <cell r="A99" t="str">
            <v>2606799-225</v>
          </cell>
          <cell r="B99">
            <v>1770</v>
          </cell>
          <cell r="C99">
            <v>1706</v>
          </cell>
          <cell r="D99">
            <v>0</v>
          </cell>
          <cell r="E99">
            <v>0</v>
          </cell>
          <cell r="F99">
            <v>0</v>
          </cell>
          <cell r="G99">
            <v>0</v>
          </cell>
          <cell r="H99">
            <v>0</v>
          </cell>
          <cell r="I99">
            <v>1706</v>
          </cell>
        </row>
        <row r="100">
          <cell r="A100" t="str">
            <v>2606799-226</v>
          </cell>
          <cell r="B100">
            <v>2939</v>
          </cell>
          <cell r="C100">
            <v>6300</v>
          </cell>
          <cell r="D100">
            <v>0</v>
          </cell>
          <cell r="E100">
            <v>0</v>
          </cell>
          <cell r="F100">
            <v>0</v>
          </cell>
          <cell r="G100">
            <v>0</v>
          </cell>
          <cell r="H100">
            <v>0</v>
          </cell>
          <cell r="I100">
            <v>6300</v>
          </cell>
        </row>
        <row r="101">
          <cell r="A101" t="str">
            <v>2606799-227</v>
          </cell>
          <cell r="B101">
            <v>1056</v>
          </cell>
          <cell r="C101">
            <v>1400</v>
          </cell>
          <cell r="D101">
            <v>0</v>
          </cell>
          <cell r="E101">
            <v>0</v>
          </cell>
          <cell r="F101">
            <v>0</v>
          </cell>
          <cell r="G101">
            <v>0</v>
          </cell>
          <cell r="H101">
            <v>0</v>
          </cell>
          <cell r="I101">
            <v>1400</v>
          </cell>
        </row>
        <row r="102">
          <cell r="A102" t="str">
            <v>2606799-229</v>
          </cell>
          <cell r="B102">
            <v>30436</v>
          </cell>
          <cell r="C102">
            <v>4694</v>
          </cell>
          <cell r="D102">
            <v>0</v>
          </cell>
          <cell r="E102">
            <v>0</v>
          </cell>
          <cell r="F102">
            <v>0</v>
          </cell>
          <cell r="G102">
            <v>0</v>
          </cell>
          <cell r="H102">
            <v>0</v>
          </cell>
          <cell r="I102">
            <v>4694</v>
          </cell>
        </row>
        <row r="103">
          <cell r="A103" t="str">
            <v>2606799-230</v>
          </cell>
          <cell r="B103">
            <v>3374</v>
          </cell>
          <cell r="C103">
            <v>7113</v>
          </cell>
          <cell r="D103">
            <v>0</v>
          </cell>
          <cell r="E103">
            <v>0</v>
          </cell>
          <cell r="F103">
            <v>0</v>
          </cell>
          <cell r="G103">
            <v>0</v>
          </cell>
          <cell r="H103">
            <v>0</v>
          </cell>
          <cell r="I103">
            <v>7113</v>
          </cell>
        </row>
        <row r="104">
          <cell r="A104" t="str">
            <v>2606799-326</v>
          </cell>
          <cell r="B104">
            <v>3377</v>
          </cell>
          <cell r="C104">
            <v>0</v>
          </cell>
          <cell r="D104">
            <v>0</v>
          </cell>
          <cell r="E104">
            <v>0</v>
          </cell>
          <cell r="F104">
            <v>0</v>
          </cell>
          <cell r="G104">
            <v>0</v>
          </cell>
          <cell r="H104">
            <v>0</v>
          </cell>
          <cell r="I104">
            <v>0</v>
          </cell>
        </row>
        <row r="105">
          <cell r="A105">
            <v>2607190</v>
          </cell>
          <cell r="B105">
            <v>591</v>
          </cell>
          <cell r="C105">
            <v>3</v>
          </cell>
          <cell r="D105">
            <v>0</v>
          </cell>
          <cell r="E105">
            <v>0</v>
          </cell>
          <cell r="F105">
            <v>0</v>
          </cell>
          <cell r="G105">
            <v>0</v>
          </cell>
          <cell r="H105">
            <v>0</v>
          </cell>
          <cell r="I105">
            <v>3</v>
          </cell>
        </row>
        <row r="106">
          <cell r="A106">
            <v>2607248</v>
          </cell>
          <cell r="B106">
            <v>86</v>
          </cell>
          <cell r="C106">
            <v>0</v>
          </cell>
          <cell r="D106">
            <v>0</v>
          </cell>
          <cell r="E106">
            <v>0</v>
          </cell>
          <cell r="F106">
            <v>0</v>
          </cell>
          <cell r="G106">
            <v>0</v>
          </cell>
          <cell r="H106">
            <v>0</v>
          </cell>
          <cell r="I106">
            <v>0</v>
          </cell>
        </row>
        <row r="107">
          <cell r="A107">
            <v>2608968</v>
          </cell>
          <cell r="B107">
            <v>366</v>
          </cell>
          <cell r="C107">
            <v>0</v>
          </cell>
          <cell r="D107">
            <v>0</v>
          </cell>
          <cell r="E107">
            <v>0</v>
          </cell>
          <cell r="F107">
            <v>0</v>
          </cell>
          <cell r="G107">
            <v>0</v>
          </cell>
          <cell r="H107">
            <v>0</v>
          </cell>
          <cell r="I107">
            <v>0</v>
          </cell>
        </row>
        <row r="108">
          <cell r="A108" t="str">
            <v>2608972-254</v>
          </cell>
          <cell r="B108">
            <v>335</v>
          </cell>
          <cell r="C108">
            <v>6</v>
          </cell>
          <cell r="D108">
            <v>0</v>
          </cell>
          <cell r="E108">
            <v>0</v>
          </cell>
          <cell r="F108">
            <v>0</v>
          </cell>
          <cell r="G108">
            <v>0</v>
          </cell>
          <cell r="H108">
            <v>0</v>
          </cell>
          <cell r="I108">
            <v>6</v>
          </cell>
        </row>
        <row r="109">
          <cell r="A109" t="str">
            <v>2608972-264</v>
          </cell>
          <cell r="B109">
            <v>347</v>
          </cell>
          <cell r="C109">
            <v>384</v>
          </cell>
          <cell r="D109">
            <v>602</v>
          </cell>
          <cell r="E109">
            <v>516</v>
          </cell>
          <cell r="F109">
            <v>86</v>
          </cell>
          <cell r="G109">
            <v>0</v>
          </cell>
          <cell r="H109">
            <v>0</v>
          </cell>
          <cell r="I109">
            <v>1588</v>
          </cell>
        </row>
        <row r="110">
          <cell r="A110">
            <v>2609094</v>
          </cell>
          <cell r="B110">
            <v>30</v>
          </cell>
          <cell r="C110">
            <v>0</v>
          </cell>
          <cell r="D110">
            <v>0</v>
          </cell>
          <cell r="E110">
            <v>0</v>
          </cell>
          <cell r="F110">
            <v>0</v>
          </cell>
          <cell r="G110">
            <v>0</v>
          </cell>
          <cell r="H110">
            <v>0</v>
          </cell>
          <cell r="I110">
            <v>0</v>
          </cell>
        </row>
        <row r="111">
          <cell r="A111">
            <v>2609135</v>
          </cell>
          <cell r="B111">
            <v>1096</v>
          </cell>
          <cell r="C111">
            <v>0</v>
          </cell>
          <cell r="D111">
            <v>0</v>
          </cell>
          <cell r="E111">
            <v>0</v>
          </cell>
          <cell r="F111">
            <v>0</v>
          </cell>
          <cell r="G111">
            <v>0</v>
          </cell>
          <cell r="H111">
            <v>0</v>
          </cell>
          <cell r="I111">
            <v>0</v>
          </cell>
        </row>
        <row r="112">
          <cell r="A112">
            <v>2609136</v>
          </cell>
          <cell r="B112">
            <v>513</v>
          </cell>
          <cell r="C112">
            <v>0</v>
          </cell>
          <cell r="D112">
            <v>0</v>
          </cell>
          <cell r="E112">
            <v>0</v>
          </cell>
          <cell r="F112">
            <v>0</v>
          </cell>
          <cell r="G112">
            <v>0</v>
          </cell>
          <cell r="H112">
            <v>0</v>
          </cell>
          <cell r="I112">
            <v>0</v>
          </cell>
        </row>
        <row r="113">
          <cell r="A113">
            <v>2609193</v>
          </cell>
          <cell r="B113">
            <v>68</v>
          </cell>
          <cell r="C113">
            <v>23</v>
          </cell>
          <cell r="D113">
            <v>76</v>
          </cell>
          <cell r="E113">
            <v>28</v>
          </cell>
          <cell r="F113">
            <v>2</v>
          </cell>
          <cell r="G113">
            <v>0</v>
          </cell>
          <cell r="H113">
            <v>0</v>
          </cell>
          <cell r="I113">
            <v>129</v>
          </cell>
        </row>
        <row r="114">
          <cell r="A114">
            <v>2609686</v>
          </cell>
          <cell r="B114">
            <v>90</v>
          </cell>
          <cell r="C114">
            <v>0</v>
          </cell>
          <cell r="D114">
            <v>0</v>
          </cell>
          <cell r="E114">
            <v>0</v>
          </cell>
          <cell r="F114">
            <v>0</v>
          </cell>
          <cell r="G114">
            <v>0</v>
          </cell>
          <cell r="H114">
            <v>0</v>
          </cell>
          <cell r="I114">
            <v>0</v>
          </cell>
        </row>
        <row r="115">
          <cell r="A115">
            <v>2609894</v>
          </cell>
          <cell r="B115">
            <v>0</v>
          </cell>
          <cell r="C115">
            <v>5</v>
          </cell>
          <cell r="D115">
            <v>15</v>
          </cell>
          <cell r="E115">
            <v>0</v>
          </cell>
          <cell r="F115">
            <v>0</v>
          </cell>
          <cell r="G115">
            <v>0</v>
          </cell>
          <cell r="H115">
            <v>0</v>
          </cell>
          <cell r="I115">
            <v>20</v>
          </cell>
        </row>
        <row r="116">
          <cell r="A116">
            <v>2609895</v>
          </cell>
          <cell r="B116">
            <v>0</v>
          </cell>
          <cell r="C116">
            <v>10</v>
          </cell>
          <cell r="D116">
            <v>15</v>
          </cell>
          <cell r="E116">
            <v>0</v>
          </cell>
          <cell r="F116">
            <v>0</v>
          </cell>
          <cell r="G116">
            <v>0</v>
          </cell>
          <cell r="H116">
            <v>0</v>
          </cell>
          <cell r="I116">
            <v>25</v>
          </cell>
        </row>
        <row r="117">
          <cell r="A117">
            <v>2609996</v>
          </cell>
          <cell r="B117">
            <v>149</v>
          </cell>
          <cell r="C117">
            <v>5</v>
          </cell>
          <cell r="D117">
            <v>0</v>
          </cell>
          <cell r="E117">
            <v>0</v>
          </cell>
          <cell r="F117">
            <v>0</v>
          </cell>
          <cell r="G117">
            <v>0</v>
          </cell>
          <cell r="H117">
            <v>0</v>
          </cell>
          <cell r="I117">
            <v>5</v>
          </cell>
        </row>
        <row r="118">
          <cell r="A118">
            <v>2610036</v>
          </cell>
          <cell r="B118">
            <v>992</v>
          </cell>
          <cell r="C118">
            <v>8</v>
          </cell>
          <cell r="D118">
            <v>0</v>
          </cell>
          <cell r="E118">
            <v>0</v>
          </cell>
          <cell r="F118">
            <v>0</v>
          </cell>
          <cell r="G118">
            <v>0</v>
          </cell>
          <cell r="H118">
            <v>0</v>
          </cell>
          <cell r="I118">
            <v>8</v>
          </cell>
        </row>
        <row r="119">
          <cell r="A119">
            <v>2610037</v>
          </cell>
          <cell r="B119">
            <v>143</v>
          </cell>
          <cell r="C119">
            <v>0</v>
          </cell>
          <cell r="D119">
            <v>0</v>
          </cell>
          <cell r="E119">
            <v>0</v>
          </cell>
          <cell r="F119">
            <v>0</v>
          </cell>
          <cell r="G119">
            <v>0</v>
          </cell>
          <cell r="H119">
            <v>0</v>
          </cell>
          <cell r="I119">
            <v>0</v>
          </cell>
        </row>
        <row r="120">
          <cell r="A120">
            <v>2610038</v>
          </cell>
          <cell r="B120">
            <v>251</v>
          </cell>
          <cell r="C120">
            <v>0</v>
          </cell>
          <cell r="D120">
            <v>0</v>
          </cell>
          <cell r="E120">
            <v>0</v>
          </cell>
          <cell r="F120">
            <v>0</v>
          </cell>
          <cell r="G120">
            <v>0</v>
          </cell>
          <cell r="H120">
            <v>0</v>
          </cell>
          <cell r="I120">
            <v>0</v>
          </cell>
        </row>
        <row r="121">
          <cell r="A121">
            <v>2610149</v>
          </cell>
          <cell r="B121">
            <v>0</v>
          </cell>
          <cell r="C121">
            <v>316</v>
          </cell>
          <cell r="D121">
            <v>209</v>
          </cell>
          <cell r="E121">
            <v>203</v>
          </cell>
          <cell r="F121">
            <v>74</v>
          </cell>
          <cell r="G121">
            <v>0</v>
          </cell>
          <cell r="H121">
            <v>0</v>
          </cell>
          <cell r="I121">
            <v>802</v>
          </cell>
        </row>
        <row r="122">
          <cell r="A122">
            <v>2610197</v>
          </cell>
          <cell r="B122">
            <v>122</v>
          </cell>
          <cell r="C122">
            <v>66</v>
          </cell>
          <cell r="D122">
            <v>0</v>
          </cell>
          <cell r="E122">
            <v>0</v>
          </cell>
          <cell r="F122">
            <v>0</v>
          </cell>
          <cell r="G122">
            <v>0</v>
          </cell>
          <cell r="H122">
            <v>0</v>
          </cell>
          <cell r="I122">
            <v>66</v>
          </cell>
        </row>
        <row r="123">
          <cell r="A123">
            <v>2610198</v>
          </cell>
          <cell r="B123">
            <v>103</v>
          </cell>
          <cell r="C123">
            <v>1</v>
          </cell>
          <cell r="D123">
            <v>0</v>
          </cell>
          <cell r="E123">
            <v>0</v>
          </cell>
          <cell r="F123">
            <v>0</v>
          </cell>
          <cell r="G123">
            <v>0</v>
          </cell>
          <cell r="H123">
            <v>0</v>
          </cell>
          <cell r="I123">
            <v>1</v>
          </cell>
        </row>
        <row r="124">
          <cell r="A124">
            <v>2610584</v>
          </cell>
          <cell r="B124">
            <v>146</v>
          </cell>
          <cell r="C124">
            <v>0</v>
          </cell>
          <cell r="D124">
            <v>0</v>
          </cell>
          <cell r="E124">
            <v>0</v>
          </cell>
          <cell r="F124">
            <v>0</v>
          </cell>
          <cell r="G124">
            <v>0</v>
          </cell>
          <cell r="H124">
            <v>0</v>
          </cell>
          <cell r="I124">
            <v>0</v>
          </cell>
        </row>
        <row r="125">
          <cell r="A125">
            <v>2610586</v>
          </cell>
          <cell r="B125">
            <v>65</v>
          </cell>
          <cell r="C125">
            <v>0</v>
          </cell>
          <cell r="D125">
            <v>0</v>
          </cell>
          <cell r="E125">
            <v>0</v>
          </cell>
          <cell r="F125">
            <v>0</v>
          </cell>
          <cell r="G125">
            <v>0</v>
          </cell>
          <cell r="H125">
            <v>0</v>
          </cell>
          <cell r="I125">
            <v>0</v>
          </cell>
        </row>
        <row r="126">
          <cell r="A126">
            <v>2610593</v>
          </cell>
          <cell r="B126">
            <v>32</v>
          </cell>
          <cell r="C126">
            <v>0</v>
          </cell>
          <cell r="D126">
            <v>0</v>
          </cell>
          <cell r="E126">
            <v>0</v>
          </cell>
          <cell r="F126">
            <v>0</v>
          </cell>
          <cell r="G126">
            <v>0</v>
          </cell>
          <cell r="H126">
            <v>0</v>
          </cell>
          <cell r="I126">
            <v>0</v>
          </cell>
        </row>
        <row r="127">
          <cell r="A127">
            <v>2610659</v>
          </cell>
          <cell r="B127">
            <v>160</v>
          </cell>
          <cell r="C127">
            <v>0</v>
          </cell>
          <cell r="D127">
            <v>0</v>
          </cell>
          <cell r="E127">
            <v>0</v>
          </cell>
          <cell r="F127">
            <v>0</v>
          </cell>
          <cell r="G127">
            <v>0</v>
          </cell>
          <cell r="H127">
            <v>0</v>
          </cell>
          <cell r="I127">
            <v>0</v>
          </cell>
        </row>
        <row r="128">
          <cell r="A128">
            <v>2610704</v>
          </cell>
          <cell r="B128">
            <v>81</v>
          </cell>
          <cell r="C128">
            <v>0</v>
          </cell>
          <cell r="D128">
            <v>0</v>
          </cell>
          <cell r="E128">
            <v>0</v>
          </cell>
          <cell r="F128">
            <v>0</v>
          </cell>
          <cell r="G128">
            <v>0</v>
          </cell>
          <cell r="H128">
            <v>0</v>
          </cell>
          <cell r="I128">
            <v>0</v>
          </cell>
        </row>
        <row r="129">
          <cell r="A129">
            <v>2610705</v>
          </cell>
          <cell r="B129">
            <v>114</v>
          </cell>
          <cell r="C129">
            <v>72</v>
          </cell>
          <cell r="D129">
            <v>96</v>
          </cell>
          <cell r="E129">
            <v>84</v>
          </cell>
          <cell r="F129">
            <v>12</v>
          </cell>
          <cell r="G129">
            <v>0</v>
          </cell>
          <cell r="H129">
            <v>0</v>
          </cell>
          <cell r="I129">
            <v>264</v>
          </cell>
        </row>
        <row r="130">
          <cell r="A130" t="str">
            <v>2610824-012</v>
          </cell>
          <cell r="B130">
            <v>135</v>
          </cell>
          <cell r="C130">
            <v>242</v>
          </cell>
          <cell r="D130">
            <v>0</v>
          </cell>
          <cell r="E130">
            <v>0</v>
          </cell>
          <cell r="F130">
            <v>0</v>
          </cell>
          <cell r="G130">
            <v>0</v>
          </cell>
          <cell r="H130">
            <v>0</v>
          </cell>
          <cell r="I130">
            <v>242</v>
          </cell>
        </row>
        <row r="131">
          <cell r="A131">
            <v>2610848</v>
          </cell>
          <cell r="B131">
            <v>49</v>
          </cell>
          <cell r="C131">
            <v>1</v>
          </cell>
          <cell r="D131">
            <v>0</v>
          </cell>
          <cell r="E131">
            <v>0</v>
          </cell>
          <cell r="F131">
            <v>0</v>
          </cell>
          <cell r="G131">
            <v>0</v>
          </cell>
          <cell r="H131">
            <v>0</v>
          </cell>
          <cell r="I131">
            <v>1</v>
          </cell>
        </row>
        <row r="132">
          <cell r="A132">
            <v>2611227</v>
          </cell>
          <cell r="B132">
            <v>108</v>
          </cell>
          <cell r="C132">
            <v>39</v>
          </cell>
          <cell r="D132">
            <v>23</v>
          </cell>
          <cell r="E132">
            <v>24</v>
          </cell>
          <cell r="F132">
            <v>1</v>
          </cell>
          <cell r="G132">
            <v>0</v>
          </cell>
          <cell r="H132">
            <v>0</v>
          </cell>
          <cell r="I132">
            <v>87</v>
          </cell>
        </row>
        <row r="133">
          <cell r="A133">
            <v>2611228</v>
          </cell>
          <cell r="B133">
            <v>56</v>
          </cell>
          <cell r="C133">
            <v>15</v>
          </cell>
          <cell r="D133">
            <v>0</v>
          </cell>
          <cell r="E133">
            <v>0</v>
          </cell>
          <cell r="F133">
            <v>0</v>
          </cell>
          <cell r="G133">
            <v>0</v>
          </cell>
          <cell r="H133">
            <v>0</v>
          </cell>
          <cell r="I133">
            <v>15</v>
          </cell>
        </row>
        <row r="134">
          <cell r="A134">
            <v>2611229</v>
          </cell>
          <cell r="B134">
            <v>218</v>
          </cell>
          <cell r="C134">
            <v>49</v>
          </cell>
          <cell r="D134">
            <v>23</v>
          </cell>
          <cell r="E134">
            <v>24</v>
          </cell>
          <cell r="F134">
            <v>1</v>
          </cell>
          <cell r="G134">
            <v>0</v>
          </cell>
          <cell r="H134">
            <v>0</v>
          </cell>
          <cell r="I134">
            <v>97</v>
          </cell>
        </row>
        <row r="135">
          <cell r="A135">
            <v>2611230</v>
          </cell>
          <cell r="B135">
            <v>56</v>
          </cell>
          <cell r="C135">
            <v>162</v>
          </cell>
          <cell r="D135">
            <v>198</v>
          </cell>
          <cell r="E135">
            <v>207</v>
          </cell>
          <cell r="F135">
            <v>27</v>
          </cell>
          <cell r="G135">
            <v>0</v>
          </cell>
          <cell r="H135">
            <v>0</v>
          </cell>
          <cell r="I135">
            <v>594</v>
          </cell>
        </row>
        <row r="136">
          <cell r="A136">
            <v>2611430</v>
          </cell>
          <cell r="B136">
            <v>392</v>
          </cell>
          <cell r="C136">
            <v>71</v>
          </cell>
          <cell r="D136">
            <v>104</v>
          </cell>
          <cell r="E136">
            <v>96</v>
          </cell>
          <cell r="F136">
            <v>72</v>
          </cell>
          <cell r="G136">
            <v>0</v>
          </cell>
          <cell r="H136">
            <v>0</v>
          </cell>
          <cell r="I136">
            <v>343</v>
          </cell>
        </row>
        <row r="137">
          <cell r="A137">
            <v>2611659</v>
          </cell>
          <cell r="B137">
            <v>72</v>
          </cell>
          <cell r="C137">
            <v>343</v>
          </cell>
          <cell r="D137">
            <v>7</v>
          </cell>
          <cell r="E137">
            <v>0</v>
          </cell>
          <cell r="F137">
            <v>0</v>
          </cell>
          <cell r="G137">
            <v>0</v>
          </cell>
          <cell r="H137">
            <v>0</v>
          </cell>
          <cell r="I137">
            <v>350</v>
          </cell>
        </row>
        <row r="138">
          <cell r="A138">
            <v>2611738</v>
          </cell>
          <cell r="B138">
            <v>93</v>
          </cell>
          <cell r="C138">
            <v>50</v>
          </cell>
          <cell r="D138">
            <v>20</v>
          </cell>
          <cell r="E138">
            <v>20</v>
          </cell>
          <cell r="F138">
            <v>3</v>
          </cell>
          <cell r="G138">
            <v>0</v>
          </cell>
          <cell r="H138">
            <v>0</v>
          </cell>
          <cell r="I138">
            <v>93</v>
          </cell>
        </row>
        <row r="139">
          <cell r="A139">
            <v>2611739</v>
          </cell>
          <cell r="B139">
            <v>135</v>
          </cell>
          <cell r="C139">
            <v>58</v>
          </cell>
          <cell r="D139">
            <v>20</v>
          </cell>
          <cell r="E139">
            <v>20</v>
          </cell>
          <cell r="F139">
            <v>3</v>
          </cell>
          <cell r="G139">
            <v>0</v>
          </cell>
          <cell r="H139">
            <v>0</v>
          </cell>
          <cell r="I139">
            <v>101</v>
          </cell>
        </row>
        <row r="140">
          <cell r="A140">
            <v>2611740</v>
          </cell>
          <cell r="B140">
            <v>1815</v>
          </cell>
          <cell r="C140">
            <v>21</v>
          </cell>
          <cell r="D140">
            <v>20</v>
          </cell>
          <cell r="E140">
            <v>20</v>
          </cell>
          <cell r="F140">
            <v>3</v>
          </cell>
          <cell r="G140">
            <v>0</v>
          </cell>
          <cell r="H140">
            <v>0</v>
          </cell>
          <cell r="I140">
            <v>64</v>
          </cell>
        </row>
        <row r="141">
          <cell r="A141">
            <v>2611741</v>
          </cell>
          <cell r="B141">
            <v>145</v>
          </cell>
          <cell r="C141">
            <v>69</v>
          </cell>
          <cell r="D141">
            <v>20</v>
          </cell>
          <cell r="E141">
            <v>20</v>
          </cell>
          <cell r="F141">
            <v>3</v>
          </cell>
          <cell r="G141">
            <v>0</v>
          </cell>
          <cell r="H141">
            <v>0</v>
          </cell>
          <cell r="I141">
            <v>112</v>
          </cell>
        </row>
        <row r="142">
          <cell r="A142">
            <v>2611827</v>
          </cell>
          <cell r="B142">
            <v>63</v>
          </cell>
          <cell r="C142">
            <v>408</v>
          </cell>
          <cell r="D142">
            <v>55</v>
          </cell>
          <cell r="E142">
            <v>51</v>
          </cell>
          <cell r="F142">
            <v>44</v>
          </cell>
          <cell r="G142">
            <v>0</v>
          </cell>
          <cell r="H142">
            <v>0</v>
          </cell>
          <cell r="I142">
            <v>558</v>
          </cell>
        </row>
        <row r="143">
          <cell r="A143">
            <v>2611828</v>
          </cell>
          <cell r="B143">
            <v>147</v>
          </cell>
          <cell r="C143">
            <v>2092</v>
          </cell>
          <cell r="D143">
            <v>799</v>
          </cell>
          <cell r="E143">
            <v>390</v>
          </cell>
          <cell r="F143">
            <v>366</v>
          </cell>
          <cell r="G143">
            <v>321</v>
          </cell>
          <cell r="H143">
            <v>291</v>
          </cell>
          <cell r="I143">
            <v>4259</v>
          </cell>
        </row>
        <row r="144">
          <cell r="A144">
            <v>2611847</v>
          </cell>
          <cell r="B144">
            <v>123</v>
          </cell>
          <cell r="C144">
            <v>5</v>
          </cell>
          <cell r="D144">
            <v>0</v>
          </cell>
          <cell r="E144">
            <v>0</v>
          </cell>
          <cell r="F144">
            <v>0</v>
          </cell>
          <cell r="G144">
            <v>0</v>
          </cell>
          <cell r="H144">
            <v>0</v>
          </cell>
          <cell r="I144">
            <v>5</v>
          </cell>
        </row>
        <row r="145">
          <cell r="A145">
            <v>2611945</v>
          </cell>
          <cell r="B145">
            <v>112</v>
          </cell>
          <cell r="C145">
            <v>26</v>
          </cell>
          <cell r="D145">
            <v>24</v>
          </cell>
          <cell r="E145">
            <v>0</v>
          </cell>
          <cell r="F145">
            <v>0</v>
          </cell>
          <cell r="G145">
            <v>0</v>
          </cell>
          <cell r="H145">
            <v>0</v>
          </cell>
          <cell r="I145">
            <v>50</v>
          </cell>
        </row>
        <row r="146">
          <cell r="A146">
            <v>2611974</v>
          </cell>
          <cell r="B146">
            <v>20555</v>
          </cell>
          <cell r="C146">
            <v>4434</v>
          </cell>
          <cell r="D146">
            <v>0</v>
          </cell>
          <cell r="E146">
            <v>0</v>
          </cell>
          <cell r="F146">
            <v>0</v>
          </cell>
          <cell r="G146">
            <v>0</v>
          </cell>
          <cell r="H146">
            <v>0</v>
          </cell>
          <cell r="I146">
            <v>4434</v>
          </cell>
        </row>
        <row r="147">
          <cell r="A147">
            <v>2612111</v>
          </cell>
          <cell r="B147">
            <v>617</v>
          </cell>
          <cell r="C147">
            <v>760</v>
          </cell>
          <cell r="D147">
            <v>64</v>
          </cell>
          <cell r="E147">
            <v>54</v>
          </cell>
          <cell r="F147">
            <v>17</v>
          </cell>
          <cell r="G147">
            <v>17</v>
          </cell>
          <cell r="H147">
            <v>11</v>
          </cell>
          <cell r="I147">
            <v>923</v>
          </cell>
        </row>
        <row r="148">
          <cell r="A148">
            <v>2612113</v>
          </cell>
          <cell r="B148">
            <v>237</v>
          </cell>
          <cell r="C148">
            <v>510</v>
          </cell>
          <cell r="D148">
            <v>64</v>
          </cell>
          <cell r="E148">
            <v>54</v>
          </cell>
          <cell r="F148">
            <v>17</v>
          </cell>
          <cell r="G148">
            <v>17</v>
          </cell>
          <cell r="H148">
            <v>11</v>
          </cell>
          <cell r="I148">
            <v>673</v>
          </cell>
        </row>
        <row r="149">
          <cell r="A149">
            <v>2612120</v>
          </cell>
          <cell r="B149">
            <v>40</v>
          </cell>
          <cell r="C149">
            <v>844</v>
          </cell>
          <cell r="D149">
            <v>7</v>
          </cell>
          <cell r="E149">
            <v>0</v>
          </cell>
          <cell r="F149">
            <v>0</v>
          </cell>
          <cell r="G149">
            <v>0</v>
          </cell>
          <cell r="H149">
            <v>0</v>
          </cell>
          <cell r="I149">
            <v>851</v>
          </cell>
        </row>
        <row r="150">
          <cell r="A150">
            <v>2612142</v>
          </cell>
          <cell r="B150">
            <v>401</v>
          </cell>
          <cell r="C150">
            <v>209</v>
          </cell>
          <cell r="D150">
            <v>150</v>
          </cell>
          <cell r="E150">
            <v>149</v>
          </cell>
          <cell r="F150">
            <v>75</v>
          </cell>
          <cell r="G150">
            <v>0</v>
          </cell>
          <cell r="H150">
            <v>0</v>
          </cell>
          <cell r="I150">
            <v>583</v>
          </cell>
        </row>
        <row r="151">
          <cell r="A151">
            <v>2612257</v>
          </cell>
          <cell r="B151">
            <v>265</v>
          </cell>
          <cell r="C151">
            <v>178</v>
          </cell>
          <cell r="D151">
            <v>150</v>
          </cell>
          <cell r="E151">
            <v>149</v>
          </cell>
          <cell r="F151">
            <v>75</v>
          </cell>
          <cell r="G151">
            <v>0</v>
          </cell>
          <cell r="H151">
            <v>0</v>
          </cell>
          <cell r="I151">
            <v>552</v>
          </cell>
        </row>
        <row r="152">
          <cell r="A152">
            <v>2612258</v>
          </cell>
          <cell r="B152">
            <v>639</v>
          </cell>
          <cell r="C152">
            <v>232</v>
          </cell>
          <cell r="D152">
            <v>150</v>
          </cell>
          <cell r="E152">
            <v>149</v>
          </cell>
          <cell r="F152">
            <v>75</v>
          </cell>
          <cell r="G152">
            <v>0</v>
          </cell>
          <cell r="H152">
            <v>0</v>
          </cell>
          <cell r="I152">
            <v>606</v>
          </cell>
        </row>
        <row r="153">
          <cell r="A153">
            <v>2612303</v>
          </cell>
          <cell r="B153">
            <v>340</v>
          </cell>
          <cell r="C153">
            <v>93</v>
          </cell>
          <cell r="D153">
            <v>202</v>
          </cell>
          <cell r="E153">
            <v>152</v>
          </cell>
          <cell r="F153">
            <v>0</v>
          </cell>
          <cell r="G153">
            <v>0</v>
          </cell>
          <cell r="H153">
            <v>0</v>
          </cell>
          <cell r="I153">
            <v>447</v>
          </cell>
        </row>
        <row r="154">
          <cell r="A154">
            <v>2612304</v>
          </cell>
          <cell r="B154">
            <v>179</v>
          </cell>
          <cell r="C154">
            <v>91</v>
          </cell>
          <cell r="D154">
            <v>202</v>
          </cell>
          <cell r="E154">
            <v>152</v>
          </cell>
          <cell r="F154">
            <v>0</v>
          </cell>
          <cell r="G154">
            <v>0</v>
          </cell>
          <cell r="H154">
            <v>0</v>
          </cell>
          <cell r="I154">
            <v>445</v>
          </cell>
        </row>
        <row r="155">
          <cell r="A155">
            <v>2612313</v>
          </cell>
          <cell r="B155">
            <v>56</v>
          </cell>
          <cell r="C155">
            <v>0</v>
          </cell>
          <cell r="D155">
            <v>0</v>
          </cell>
          <cell r="E155">
            <v>0</v>
          </cell>
          <cell r="F155">
            <v>0</v>
          </cell>
          <cell r="G155">
            <v>0</v>
          </cell>
          <cell r="H155">
            <v>0</v>
          </cell>
          <cell r="I155">
            <v>0</v>
          </cell>
        </row>
        <row r="156">
          <cell r="A156">
            <v>2612325</v>
          </cell>
          <cell r="B156">
            <v>242</v>
          </cell>
          <cell r="C156">
            <v>47</v>
          </cell>
          <cell r="D156">
            <v>23</v>
          </cell>
          <cell r="E156">
            <v>24</v>
          </cell>
          <cell r="F156">
            <v>1</v>
          </cell>
          <cell r="G156">
            <v>0</v>
          </cell>
          <cell r="H156">
            <v>0</v>
          </cell>
          <cell r="I156">
            <v>95</v>
          </cell>
        </row>
        <row r="157">
          <cell r="A157">
            <v>2612326</v>
          </cell>
          <cell r="B157">
            <v>264</v>
          </cell>
          <cell r="C157">
            <v>44</v>
          </cell>
          <cell r="D157">
            <v>23</v>
          </cell>
          <cell r="E157">
            <v>24</v>
          </cell>
          <cell r="F157">
            <v>1</v>
          </cell>
          <cell r="G157">
            <v>0</v>
          </cell>
          <cell r="H157">
            <v>0</v>
          </cell>
          <cell r="I157">
            <v>92</v>
          </cell>
        </row>
        <row r="158">
          <cell r="A158">
            <v>2612348</v>
          </cell>
          <cell r="B158">
            <v>256</v>
          </cell>
          <cell r="C158">
            <v>181</v>
          </cell>
          <cell r="D158">
            <v>150</v>
          </cell>
          <cell r="E158">
            <v>149</v>
          </cell>
          <cell r="F158">
            <v>75</v>
          </cell>
          <cell r="G158">
            <v>0</v>
          </cell>
          <cell r="H158">
            <v>0</v>
          </cell>
          <cell r="I158">
            <v>555</v>
          </cell>
        </row>
        <row r="159">
          <cell r="A159">
            <v>2612349</v>
          </cell>
          <cell r="B159">
            <v>106</v>
          </cell>
          <cell r="C159">
            <v>269</v>
          </cell>
          <cell r="D159">
            <v>230</v>
          </cell>
          <cell r="E159">
            <v>229</v>
          </cell>
          <cell r="F159">
            <v>81</v>
          </cell>
          <cell r="G159">
            <v>0</v>
          </cell>
          <cell r="H159">
            <v>0</v>
          </cell>
          <cell r="I159">
            <v>809</v>
          </cell>
        </row>
        <row r="160">
          <cell r="A160">
            <v>2612516</v>
          </cell>
          <cell r="B160">
            <v>1956</v>
          </cell>
          <cell r="C160">
            <v>56</v>
          </cell>
          <cell r="D160">
            <v>11</v>
          </cell>
          <cell r="E160">
            <v>10</v>
          </cell>
          <cell r="F160">
            <v>2</v>
          </cell>
          <cell r="G160">
            <v>0</v>
          </cell>
          <cell r="H160">
            <v>0</v>
          </cell>
          <cell r="I160">
            <v>79</v>
          </cell>
        </row>
        <row r="161">
          <cell r="A161">
            <v>2612517</v>
          </cell>
          <cell r="B161">
            <v>611</v>
          </cell>
          <cell r="C161">
            <v>65</v>
          </cell>
          <cell r="D161">
            <v>1</v>
          </cell>
          <cell r="E161">
            <v>10</v>
          </cell>
          <cell r="F161">
            <v>2</v>
          </cell>
          <cell r="G161">
            <v>0</v>
          </cell>
          <cell r="H161">
            <v>0</v>
          </cell>
          <cell r="I161">
            <v>78</v>
          </cell>
        </row>
        <row r="162">
          <cell r="A162">
            <v>2612518</v>
          </cell>
          <cell r="B162">
            <v>3076</v>
          </cell>
          <cell r="C162">
            <v>297</v>
          </cell>
          <cell r="D162">
            <v>1</v>
          </cell>
          <cell r="E162">
            <v>10</v>
          </cell>
          <cell r="F162">
            <v>2</v>
          </cell>
          <cell r="G162">
            <v>0</v>
          </cell>
          <cell r="H162">
            <v>0</v>
          </cell>
          <cell r="I162">
            <v>310</v>
          </cell>
        </row>
        <row r="163">
          <cell r="A163">
            <v>2612519</v>
          </cell>
          <cell r="B163">
            <v>1396</v>
          </cell>
          <cell r="C163">
            <v>183</v>
          </cell>
          <cell r="D163">
            <v>0</v>
          </cell>
          <cell r="E163">
            <v>0</v>
          </cell>
          <cell r="F163">
            <v>0</v>
          </cell>
          <cell r="G163">
            <v>0</v>
          </cell>
          <cell r="H163">
            <v>0</v>
          </cell>
          <cell r="I163">
            <v>183</v>
          </cell>
        </row>
        <row r="164">
          <cell r="A164">
            <v>2612616</v>
          </cell>
          <cell r="B164">
            <v>141</v>
          </cell>
          <cell r="C164">
            <v>188</v>
          </cell>
          <cell r="D164">
            <v>233</v>
          </cell>
          <cell r="E164">
            <v>141</v>
          </cell>
          <cell r="F164">
            <v>53</v>
          </cell>
          <cell r="G164">
            <v>0</v>
          </cell>
          <cell r="H164">
            <v>0</v>
          </cell>
          <cell r="I164">
            <v>615</v>
          </cell>
        </row>
        <row r="165">
          <cell r="A165">
            <v>2612617</v>
          </cell>
          <cell r="B165">
            <v>597</v>
          </cell>
          <cell r="C165">
            <v>145</v>
          </cell>
          <cell r="D165">
            <v>185</v>
          </cell>
          <cell r="E165">
            <v>93</v>
          </cell>
          <cell r="F165">
            <v>41</v>
          </cell>
          <cell r="G165">
            <v>0</v>
          </cell>
          <cell r="H165">
            <v>0</v>
          </cell>
          <cell r="I165">
            <v>464</v>
          </cell>
        </row>
        <row r="166">
          <cell r="A166">
            <v>2612764</v>
          </cell>
          <cell r="B166">
            <v>831</v>
          </cell>
          <cell r="C166">
            <v>140</v>
          </cell>
          <cell r="D166">
            <v>128</v>
          </cell>
          <cell r="E166">
            <v>152</v>
          </cell>
          <cell r="F166">
            <v>0</v>
          </cell>
          <cell r="G166">
            <v>0</v>
          </cell>
          <cell r="H166">
            <v>0</v>
          </cell>
          <cell r="I166">
            <v>420</v>
          </cell>
        </row>
        <row r="167">
          <cell r="A167">
            <v>2612874</v>
          </cell>
          <cell r="B167">
            <v>2329</v>
          </cell>
          <cell r="C167">
            <v>231</v>
          </cell>
          <cell r="D167">
            <v>282</v>
          </cell>
          <cell r="E167">
            <v>296</v>
          </cell>
          <cell r="F167">
            <v>18</v>
          </cell>
          <cell r="G167">
            <v>0</v>
          </cell>
          <cell r="H167">
            <v>0</v>
          </cell>
          <cell r="I167">
            <v>827</v>
          </cell>
        </row>
        <row r="168">
          <cell r="A168">
            <v>2613092</v>
          </cell>
          <cell r="B168">
            <v>1757</v>
          </cell>
          <cell r="C168">
            <v>0</v>
          </cell>
          <cell r="D168">
            <v>0</v>
          </cell>
          <cell r="E168">
            <v>0</v>
          </cell>
          <cell r="F168">
            <v>0</v>
          </cell>
          <cell r="G168">
            <v>0</v>
          </cell>
          <cell r="H168">
            <v>0</v>
          </cell>
          <cell r="I168">
            <v>0</v>
          </cell>
        </row>
        <row r="169">
          <cell r="A169">
            <v>2613728</v>
          </cell>
          <cell r="B169">
            <v>172</v>
          </cell>
          <cell r="C169">
            <v>49</v>
          </cell>
          <cell r="D169">
            <v>8</v>
          </cell>
          <cell r="E169">
            <v>8</v>
          </cell>
          <cell r="F169">
            <v>3</v>
          </cell>
          <cell r="G169">
            <v>0</v>
          </cell>
          <cell r="H169">
            <v>0</v>
          </cell>
          <cell r="I169">
            <v>68</v>
          </cell>
        </row>
        <row r="170">
          <cell r="A170">
            <v>2613850</v>
          </cell>
          <cell r="B170">
            <v>133</v>
          </cell>
          <cell r="C170">
            <v>26</v>
          </cell>
          <cell r="D170">
            <v>24</v>
          </cell>
          <cell r="E170">
            <v>0</v>
          </cell>
          <cell r="F170">
            <v>0</v>
          </cell>
          <cell r="G170">
            <v>0</v>
          </cell>
          <cell r="H170">
            <v>0</v>
          </cell>
          <cell r="I170">
            <v>50</v>
          </cell>
        </row>
        <row r="171">
          <cell r="A171">
            <v>2613940</v>
          </cell>
          <cell r="B171">
            <v>33</v>
          </cell>
          <cell r="C171">
            <v>0</v>
          </cell>
          <cell r="D171">
            <v>4</v>
          </cell>
          <cell r="E171">
            <v>4</v>
          </cell>
          <cell r="F171">
            <v>0</v>
          </cell>
          <cell r="G171">
            <v>0</v>
          </cell>
          <cell r="H171">
            <v>0</v>
          </cell>
          <cell r="I171">
            <v>8</v>
          </cell>
        </row>
        <row r="172">
          <cell r="A172">
            <v>2613941</v>
          </cell>
          <cell r="B172">
            <v>101</v>
          </cell>
          <cell r="C172">
            <v>114</v>
          </cell>
          <cell r="D172">
            <v>182</v>
          </cell>
          <cell r="E172">
            <v>182</v>
          </cell>
          <cell r="F172">
            <v>26</v>
          </cell>
          <cell r="G172">
            <v>0</v>
          </cell>
          <cell r="H172">
            <v>0</v>
          </cell>
          <cell r="I172">
            <v>504</v>
          </cell>
        </row>
        <row r="173">
          <cell r="A173">
            <v>2614448</v>
          </cell>
          <cell r="B173">
            <v>638</v>
          </cell>
          <cell r="C173">
            <v>1</v>
          </cell>
          <cell r="D173">
            <v>0</v>
          </cell>
          <cell r="E173">
            <v>0</v>
          </cell>
          <cell r="F173">
            <v>0</v>
          </cell>
          <cell r="G173">
            <v>0</v>
          </cell>
          <cell r="H173">
            <v>0</v>
          </cell>
          <cell r="I173">
            <v>1</v>
          </cell>
        </row>
        <row r="174">
          <cell r="A174">
            <v>2614449</v>
          </cell>
          <cell r="B174">
            <v>91</v>
          </cell>
          <cell r="C174">
            <v>0</v>
          </cell>
          <cell r="D174">
            <v>0</v>
          </cell>
          <cell r="E174">
            <v>0</v>
          </cell>
          <cell r="F174">
            <v>0</v>
          </cell>
          <cell r="G174">
            <v>0</v>
          </cell>
          <cell r="H174">
            <v>0</v>
          </cell>
          <cell r="I174">
            <v>0</v>
          </cell>
        </row>
        <row r="175">
          <cell r="A175">
            <v>2614570</v>
          </cell>
          <cell r="B175">
            <v>292</v>
          </cell>
          <cell r="C175">
            <v>1823</v>
          </cell>
          <cell r="D175">
            <v>744</v>
          </cell>
          <cell r="E175">
            <v>339</v>
          </cell>
          <cell r="F175">
            <v>322</v>
          </cell>
          <cell r="G175">
            <v>321</v>
          </cell>
          <cell r="H175">
            <v>291</v>
          </cell>
          <cell r="I175">
            <v>3840</v>
          </cell>
        </row>
        <row r="176">
          <cell r="A176">
            <v>2614963</v>
          </cell>
          <cell r="B176">
            <v>0</v>
          </cell>
          <cell r="C176">
            <v>90</v>
          </cell>
          <cell r="D176">
            <v>0</v>
          </cell>
          <cell r="E176">
            <v>0</v>
          </cell>
          <cell r="F176">
            <v>0</v>
          </cell>
          <cell r="G176">
            <v>0</v>
          </cell>
          <cell r="H176">
            <v>0</v>
          </cell>
          <cell r="I176">
            <v>90</v>
          </cell>
        </row>
        <row r="177">
          <cell r="A177">
            <v>2615151</v>
          </cell>
          <cell r="B177">
            <v>46</v>
          </cell>
          <cell r="C177">
            <v>0</v>
          </cell>
          <cell r="D177">
            <v>0</v>
          </cell>
          <cell r="E177">
            <v>0</v>
          </cell>
          <cell r="F177">
            <v>0</v>
          </cell>
          <cell r="G177">
            <v>0</v>
          </cell>
          <cell r="H177">
            <v>0</v>
          </cell>
          <cell r="I177">
            <v>0</v>
          </cell>
        </row>
        <row r="178">
          <cell r="A178">
            <v>2615188</v>
          </cell>
          <cell r="B178">
            <v>1118</v>
          </cell>
          <cell r="C178">
            <v>314</v>
          </cell>
          <cell r="D178">
            <v>76</v>
          </cell>
          <cell r="E178">
            <v>238</v>
          </cell>
          <cell r="F178">
            <v>196</v>
          </cell>
          <cell r="G178">
            <v>0</v>
          </cell>
          <cell r="H178">
            <v>0</v>
          </cell>
          <cell r="I178">
            <v>824</v>
          </cell>
        </row>
        <row r="179">
          <cell r="A179">
            <v>2615189</v>
          </cell>
          <cell r="B179">
            <v>430</v>
          </cell>
          <cell r="C179">
            <v>483</v>
          </cell>
          <cell r="D179">
            <v>92</v>
          </cell>
          <cell r="E179">
            <v>296</v>
          </cell>
          <cell r="F179">
            <v>246</v>
          </cell>
          <cell r="G179">
            <v>8</v>
          </cell>
          <cell r="H179">
            <v>0</v>
          </cell>
          <cell r="I179">
            <v>1125</v>
          </cell>
        </row>
        <row r="180">
          <cell r="A180">
            <v>2615198</v>
          </cell>
          <cell r="B180">
            <v>0</v>
          </cell>
          <cell r="C180">
            <v>0</v>
          </cell>
          <cell r="D180">
            <v>0</v>
          </cell>
          <cell r="E180">
            <v>0</v>
          </cell>
          <cell r="F180">
            <v>0</v>
          </cell>
          <cell r="G180">
            <v>0</v>
          </cell>
          <cell r="H180">
            <v>0</v>
          </cell>
          <cell r="I180">
            <v>0</v>
          </cell>
        </row>
        <row r="181">
          <cell r="A181">
            <v>2615716</v>
          </cell>
          <cell r="B181">
            <v>2</v>
          </cell>
          <cell r="C181">
            <v>0</v>
          </cell>
          <cell r="D181">
            <v>0</v>
          </cell>
          <cell r="E181">
            <v>0</v>
          </cell>
          <cell r="F181">
            <v>0</v>
          </cell>
          <cell r="G181">
            <v>0</v>
          </cell>
          <cell r="H181">
            <v>0</v>
          </cell>
          <cell r="I181">
            <v>0</v>
          </cell>
        </row>
        <row r="182">
          <cell r="A182">
            <v>2615717</v>
          </cell>
          <cell r="B182">
            <v>7</v>
          </cell>
          <cell r="C182">
            <v>0</v>
          </cell>
          <cell r="D182">
            <v>0</v>
          </cell>
          <cell r="E182">
            <v>0</v>
          </cell>
          <cell r="F182">
            <v>0</v>
          </cell>
          <cell r="G182">
            <v>0</v>
          </cell>
          <cell r="H182">
            <v>0</v>
          </cell>
          <cell r="I182">
            <v>0</v>
          </cell>
        </row>
        <row r="183">
          <cell r="A183">
            <v>2615879</v>
          </cell>
          <cell r="B183">
            <v>10</v>
          </cell>
          <cell r="C183">
            <v>0</v>
          </cell>
          <cell r="D183">
            <v>0</v>
          </cell>
          <cell r="E183">
            <v>0</v>
          </cell>
          <cell r="F183">
            <v>0</v>
          </cell>
          <cell r="G183">
            <v>0</v>
          </cell>
          <cell r="H183">
            <v>0</v>
          </cell>
          <cell r="I183">
            <v>0</v>
          </cell>
        </row>
        <row r="184">
          <cell r="A184">
            <v>2615880</v>
          </cell>
          <cell r="B184">
            <v>23</v>
          </cell>
          <cell r="C184">
            <v>0</v>
          </cell>
          <cell r="D184">
            <v>0</v>
          </cell>
          <cell r="E184">
            <v>0</v>
          </cell>
          <cell r="F184">
            <v>0</v>
          </cell>
          <cell r="G184">
            <v>0</v>
          </cell>
          <cell r="H184">
            <v>0</v>
          </cell>
          <cell r="I184">
            <v>0</v>
          </cell>
        </row>
        <row r="185">
          <cell r="A185">
            <v>2615887</v>
          </cell>
          <cell r="B185">
            <v>15</v>
          </cell>
          <cell r="C185">
            <v>0</v>
          </cell>
          <cell r="D185">
            <v>0</v>
          </cell>
          <cell r="E185">
            <v>0</v>
          </cell>
          <cell r="F185">
            <v>0</v>
          </cell>
          <cell r="G185">
            <v>0</v>
          </cell>
          <cell r="H185">
            <v>0</v>
          </cell>
          <cell r="I185">
            <v>0</v>
          </cell>
        </row>
        <row r="186">
          <cell r="A186">
            <v>2615888</v>
          </cell>
          <cell r="B186">
            <v>95</v>
          </cell>
          <cell r="C186">
            <v>0</v>
          </cell>
          <cell r="D186">
            <v>0</v>
          </cell>
          <cell r="E186">
            <v>0</v>
          </cell>
          <cell r="F186">
            <v>0</v>
          </cell>
          <cell r="G186">
            <v>0</v>
          </cell>
          <cell r="H186">
            <v>0</v>
          </cell>
          <cell r="I186">
            <v>0</v>
          </cell>
        </row>
        <row r="187">
          <cell r="A187">
            <v>2615940</v>
          </cell>
          <cell r="B187">
            <v>221</v>
          </cell>
          <cell r="C187">
            <v>0</v>
          </cell>
          <cell r="D187">
            <v>0</v>
          </cell>
          <cell r="E187">
            <v>0</v>
          </cell>
          <cell r="F187">
            <v>0</v>
          </cell>
          <cell r="G187">
            <v>0</v>
          </cell>
          <cell r="H187">
            <v>0</v>
          </cell>
          <cell r="I187">
            <v>0</v>
          </cell>
        </row>
        <row r="188">
          <cell r="A188">
            <v>2616041</v>
          </cell>
          <cell r="B188">
            <v>319</v>
          </cell>
          <cell r="C188">
            <v>269</v>
          </cell>
          <cell r="D188">
            <v>16</v>
          </cell>
          <cell r="E188">
            <v>58</v>
          </cell>
          <cell r="F188">
            <v>50</v>
          </cell>
          <cell r="G188">
            <v>8</v>
          </cell>
          <cell r="H188">
            <v>0</v>
          </cell>
          <cell r="I188">
            <v>401</v>
          </cell>
        </row>
        <row r="189">
          <cell r="A189">
            <v>2616303</v>
          </cell>
          <cell r="B189">
            <v>0</v>
          </cell>
          <cell r="C189">
            <v>0</v>
          </cell>
          <cell r="D189">
            <v>0</v>
          </cell>
          <cell r="E189">
            <v>0</v>
          </cell>
          <cell r="F189">
            <v>0</v>
          </cell>
          <cell r="G189">
            <v>0</v>
          </cell>
          <cell r="H189">
            <v>0</v>
          </cell>
          <cell r="I189">
            <v>0</v>
          </cell>
        </row>
        <row r="190">
          <cell r="A190">
            <v>2616304</v>
          </cell>
          <cell r="B190">
            <v>0</v>
          </cell>
          <cell r="C190">
            <v>0</v>
          </cell>
          <cell r="D190">
            <v>0</v>
          </cell>
          <cell r="E190">
            <v>0</v>
          </cell>
          <cell r="F190">
            <v>0</v>
          </cell>
          <cell r="G190">
            <v>0</v>
          </cell>
          <cell r="H190">
            <v>0</v>
          </cell>
          <cell r="I190">
            <v>0</v>
          </cell>
        </row>
        <row r="191">
          <cell r="A191">
            <v>2616323</v>
          </cell>
          <cell r="B191">
            <v>482</v>
          </cell>
          <cell r="C191">
            <v>103</v>
          </cell>
          <cell r="D191">
            <v>40</v>
          </cell>
          <cell r="E191">
            <v>120</v>
          </cell>
          <cell r="F191">
            <v>120</v>
          </cell>
          <cell r="G191">
            <v>0</v>
          </cell>
          <cell r="H191">
            <v>0</v>
          </cell>
          <cell r="I191">
            <v>383</v>
          </cell>
        </row>
        <row r="192">
          <cell r="A192">
            <v>2616409</v>
          </cell>
          <cell r="B192">
            <v>119</v>
          </cell>
          <cell r="C192">
            <v>173</v>
          </cell>
          <cell r="D192">
            <v>105</v>
          </cell>
          <cell r="E192">
            <v>106</v>
          </cell>
          <cell r="F192">
            <v>18</v>
          </cell>
          <cell r="G192">
            <v>0</v>
          </cell>
          <cell r="H192">
            <v>0</v>
          </cell>
          <cell r="I192">
            <v>402</v>
          </cell>
        </row>
        <row r="193">
          <cell r="A193">
            <v>2616410</v>
          </cell>
          <cell r="B193">
            <v>97</v>
          </cell>
          <cell r="C193">
            <v>148</v>
          </cell>
          <cell r="D193">
            <v>101</v>
          </cell>
          <cell r="E193">
            <v>100</v>
          </cell>
          <cell r="F193">
            <v>22</v>
          </cell>
          <cell r="G193">
            <v>0</v>
          </cell>
          <cell r="H193">
            <v>0</v>
          </cell>
          <cell r="I193">
            <v>371</v>
          </cell>
        </row>
        <row r="194">
          <cell r="A194">
            <v>2616411</v>
          </cell>
          <cell r="B194">
            <v>0</v>
          </cell>
          <cell r="C194">
            <v>0</v>
          </cell>
          <cell r="D194">
            <v>0</v>
          </cell>
          <cell r="E194">
            <v>0</v>
          </cell>
          <cell r="F194">
            <v>0</v>
          </cell>
          <cell r="G194">
            <v>0</v>
          </cell>
          <cell r="H194">
            <v>0</v>
          </cell>
          <cell r="I194">
            <v>0</v>
          </cell>
        </row>
        <row r="195">
          <cell r="A195">
            <v>2616422</v>
          </cell>
          <cell r="B195">
            <v>0</v>
          </cell>
          <cell r="C195">
            <v>0</v>
          </cell>
          <cell r="D195">
            <v>0</v>
          </cell>
          <cell r="E195">
            <v>0</v>
          </cell>
          <cell r="F195">
            <v>0</v>
          </cell>
          <cell r="G195">
            <v>0</v>
          </cell>
          <cell r="H195">
            <v>0</v>
          </cell>
          <cell r="I195">
            <v>0</v>
          </cell>
        </row>
        <row r="196">
          <cell r="A196">
            <v>2616525</v>
          </cell>
          <cell r="B196">
            <v>1</v>
          </cell>
          <cell r="C196">
            <v>0</v>
          </cell>
          <cell r="D196">
            <v>0</v>
          </cell>
          <cell r="E196">
            <v>0</v>
          </cell>
          <cell r="F196">
            <v>0</v>
          </cell>
          <cell r="G196">
            <v>0</v>
          </cell>
          <cell r="H196">
            <v>0</v>
          </cell>
          <cell r="I196">
            <v>0</v>
          </cell>
        </row>
        <row r="197">
          <cell r="A197">
            <v>2616534</v>
          </cell>
          <cell r="B197">
            <v>0</v>
          </cell>
          <cell r="C197">
            <v>0</v>
          </cell>
          <cell r="D197">
            <v>0</v>
          </cell>
          <cell r="E197">
            <v>0</v>
          </cell>
          <cell r="F197">
            <v>0</v>
          </cell>
          <cell r="G197">
            <v>0</v>
          </cell>
          <cell r="H197">
            <v>0</v>
          </cell>
          <cell r="I197">
            <v>0</v>
          </cell>
        </row>
        <row r="198">
          <cell r="A198">
            <v>2616586</v>
          </cell>
          <cell r="B198">
            <v>21</v>
          </cell>
          <cell r="C198">
            <v>174</v>
          </cell>
          <cell r="D198">
            <v>72</v>
          </cell>
          <cell r="E198">
            <v>85</v>
          </cell>
          <cell r="F198">
            <v>43</v>
          </cell>
          <cell r="G198">
            <v>0</v>
          </cell>
          <cell r="H198">
            <v>0</v>
          </cell>
          <cell r="I198">
            <v>374</v>
          </cell>
        </row>
        <row r="199">
          <cell r="A199">
            <v>2616591</v>
          </cell>
          <cell r="B199">
            <v>29</v>
          </cell>
          <cell r="C199">
            <v>63</v>
          </cell>
          <cell r="D199">
            <v>42</v>
          </cell>
          <cell r="E199">
            <v>44</v>
          </cell>
          <cell r="F199">
            <v>14</v>
          </cell>
          <cell r="G199">
            <v>0</v>
          </cell>
          <cell r="H199">
            <v>0</v>
          </cell>
          <cell r="I199">
            <v>163</v>
          </cell>
        </row>
        <row r="200">
          <cell r="A200">
            <v>2616710</v>
          </cell>
          <cell r="B200">
            <v>78</v>
          </cell>
          <cell r="C200">
            <v>96</v>
          </cell>
          <cell r="D200">
            <v>32</v>
          </cell>
          <cell r="E200">
            <v>77</v>
          </cell>
          <cell r="F200">
            <v>52</v>
          </cell>
          <cell r="G200">
            <v>0</v>
          </cell>
          <cell r="H200">
            <v>0</v>
          </cell>
          <cell r="I200">
            <v>257</v>
          </cell>
        </row>
        <row r="201">
          <cell r="A201">
            <v>2616988</v>
          </cell>
          <cell r="B201">
            <v>6572</v>
          </cell>
          <cell r="C201">
            <v>21121</v>
          </cell>
          <cell r="D201">
            <v>19314</v>
          </cell>
          <cell r="E201">
            <v>19314</v>
          </cell>
          <cell r="F201">
            <v>3654</v>
          </cell>
          <cell r="G201">
            <v>0</v>
          </cell>
          <cell r="H201">
            <v>0</v>
          </cell>
          <cell r="I201">
            <v>63403</v>
          </cell>
        </row>
        <row r="202">
          <cell r="A202">
            <v>2617009</v>
          </cell>
          <cell r="B202">
            <v>121</v>
          </cell>
          <cell r="C202">
            <v>208</v>
          </cell>
          <cell r="D202">
            <v>76</v>
          </cell>
          <cell r="E202">
            <v>114</v>
          </cell>
          <cell r="F202">
            <v>42</v>
          </cell>
          <cell r="G202">
            <v>0</v>
          </cell>
          <cell r="H202">
            <v>0</v>
          </cell>
          <cell r="I202">
            <v>440</v>
          </cell>
        </row>
        <row r="203">
          <cell r="A203">
            <v>2653122</v>
          </cell>
          <cell r="B203">
            <v>164</v>
          </cell>
          <cell r="C203">
            <v>460.68000000000023</v>
          </cell>
          <cell r="D203">
            <v>419.3600000000003</v>
          </cell>
          <cell r="E203">
            <v>418.3600000000003</v>
          </cell>
          <cell r="F203">
            <v>0</v>
          </cell>
          <cell r="G203">
            <v>0</v>
          </cell>
          <cell r="H203">
            <v>0</v>
          </cell>
          <cell r="I203">
            <v>1298.4000000000008</v>
          </cell>
        </row>
        <row r="204">
          <cell r="A204">
            <v>2656824</v>
          </cell>
          <cell r="B204">
            <v>0</v>
          </cell>
          <cell r="C204">
            <v>0</v>
          </cell>
          <cell r="D204">
            <v>0</v>
          </cell>
          <cell r="E204">
            <v>0</v>
          </cell>
          <cell r="F204">
            <v>0</v>
          </cell>
          <cell r="G204">
            <v>0</v>
          </cell>
          <cell r="H204">
            <v>0</v>
          </cell>
          <cell r="I204">
            <v>0</v>
          </cell>
        </row>
        <row r="205">
          <cell r="A205">
            <v>2658811</v>
          </cell>
          <cell r="B205">
            <v>36</v>
          </cell>
          <cell r="C205">
            <v>86</v>
          </cell>
          <cell r="D205">
            <v>91</v>
          </cell>
          <cell r="E205">
            <v>76</v>
          </cell>
          <cell r="F205">
            <v>0</v>
          </cell>
          <cell r="G205">
            <v>0</v>
          </cell>
          <cell r="H205">
            <v>0</v>
          </cell>
          <cell r="I205">
            <v>253</v>
          </cell>
        </row>
        <row r="206">
          <cell r="A206">
            <v>2680607</v>
          </cell>
          <cell r="B206">
            <v>0</v>
          </cell>
          <cell r="C206">
            <v>42.000000000000028</v>
          </cell>
          <cell r="D206">
            <v>46.800000000000033</v>
          </cell>
          <cell r="E206">
            <v>46.800000000000033</v>
          </cell>
          <cell r="F206">
            <v>0</v>
          </cell>
          <cell r="G206">
            <v>0</v>
          </cell>
          <cell r="H206">
            <v>0</v>
          </cell>
          <cell r="I206">
            <v>135.60000000000011</v>
          </cell>
        </row>
        <row r="207">
          <cell r="A207">
            <v>2681914</v>
          </cell>
          <cell r="B207">
            <v>60</v>
          </cell>
          <cell r="C207">
            <v>202</v>
          </cell>
          <cell r="D207">
            <v>242</v>
          </cell>
          <cell r="E207">
            <v>168</v>
          </cell>
          <cell r="F207">
            <v>4</v>
          </cell>
          <cell r="G207">
            <v>0</v>
          </cell>
          <cell r="H207">
            <v>0</v>
          </cell>
          <cell r="I207">
            <v>616</v>
          </cell>
        </row>
        <row r="208">
          <cell r="A208">
            <v>2684113</v>
          </cell>
          <cell r="B208">
            <v>25</v>
          </cell>
          <cell r="C208">
            <v>27</v>
          </cell>
          <cell r="D208">
            <v>23</v>
          </cell>
          <cell r="E208">
            <v>0</v>
          </cell>
          <cell r="F208">
            <v>0</v>
          </cell>
          <cell r="G208">
            <v>0</v>
          </cell>
          <cell r="H208">
            <v>0</v>
          </cell>
          <cell r="I208">
            <v>50</v>
          </cell>
        </row>
        <row r="209">
          <cell r="A209">
            <v>2684649</v>
          </cell>
          <cell r="B209">
            <v>127</v>
          </cell>
          <cell r="C209">
            <v>400.2</v>
          </cell>
          <cell r="D209">
            <v>428.04</v>
          </cell>
          <cell r="E209">
            <v>399.04</v>
          </cell>
          <cell r="F209">
            <v>53.76</v>
          </cell>
          <cell r="G209">
            <v>0</v>
          </cell>
          <cell r="H209">
            <v>0</v>
          </cell>
          <cell r="I209">
            <v>1281.04</v>
          </cell>
        </row>
        <row r="210">
          <cell r="A210">
            <v>2685275</v>
          </cell>
          <cell r="B210">
            <v>324</v>
          </cell>
          <cell r="C210">
            <v>10</v>
          </cell>
          <cell r="D210">
            <v>0</v>
          </cell>
          <cell r="E210">
            <v>0</v>
          </cell>
          <cell r="F210">
            <v>0</v>
          </cell>
          <cell r="G210">
            <v>0</v>
          </cell>
          <cell r="H210">
            <v>0</v>
          </cell>
          <cell r="I210">
            <v>10</v>
          </cell>
        </row>
        <row r="211">
          <cell r="A211">
            <v>2685838</v>
          </cell>
          <cell r="B211">
            <v>284</v>
          </cell>
          <cell r="C211">
            <v>1728.47</v>
          </cell>
          <cell r="D211">
            <v>1803.96</v>
          </cell>
          <cell r="E211">
            <v>870.96</v>
          </cell>
          <cell r="F211">
            <v>47.49</v>
          </cell>
          <cell r="G211">
            <v>0</v>
          </cell>
          <cell r="H211">
            <v>0</v>
          </cell>
          <cell r="I211">
            <v>4450.88</v>
          </cell>
        </row>
        <row r="212">
          <cell r="A212">
            <v>2686159</v>
          </cell>
          <cell r="B212">
            <v>148</v>
          </cell>
          <cell r="C212">
            <v>569.82000000000016</v>
          </cell>
          <cell r="D212">
            <v>891.48000000000025</v>
          </cell>
          <cell r="E212">
            <v>887.48000000000047</v>
          </cell>
          <cell r="F212">
            <v>22</v>
          </cell>
          <cell r="G212">
            <v>0</v>
          </cell>
          <cell r="H212">
            <v>0</v>
          </cell>
          <cell r="I212">
            <v>2370.7800000000007</v>
          </cell>
        </row>
        <row r="213">
          <cell r="A213">
            <v>2688268</v>
          </cell>
          <cell r="B213">
            <v>1260</v>
          </cell>
          <cell r="C213">
            <v>1831</v>
          </cell>
          <cell r="D213">
            <v>2379</v>
          </cell>
          <cell r="E213">
            <v>2195.5</v>
          </cell>
          <cell r="F213">
            <v>1724</v>
          </cell>
          <cell r="G213">
            <v>384</v>
          </cell>
          <cell r="H213">
            <v>416</v>
          </cell>
          <cell r="I213">
            <v>8929.5</v>
          </cell>
        </row>
        <row r="214">
          <cell r="A214" t="str">
            <v>2688819-001</v>
          </cell>
          <cell r="B214">
            <v>150</v>
          </cell>
          <cell r="C214">
            <v>466.4</v>
          </cell>
          <cell r="D214">
            <v>605.59999999999923</v>
          </cell>
          <cell r="E214">
            <v>421.59999999999934</v>
          </cell>
          <cell r="F214">
            <v>304</v>
          </cell>
          <cell r="G214">
            <v>296</v>
          </cell>
          <cell r="H214">
            <v>288</v>
          </cell>
          <cell r="I214">
            <v>2381.5999999999985</v>
          </cell>
        </row>
        <row r="215">
          <cell r="A215" t="str">
            <v>2688819-002</v>
          </cell>
          <cell r="B215">
            <v>98</v>
          </cell>
          <cell r="C215">
            <v>466.4</v>
          </cell>
          <cell r="D215">
            <v>605.59999999999923</v>
          </cell>
          <cell r="E215">
            <v>421.59999999999934</v>
          </cell>
          <cell r="F215">
            <v>304</v>
          </cell>
          <cell r="G215">
            <v>296</v>
          </cell>
          <cell r="H215">
            <v>288</v>
          </cell>
          <cell r="I215">
            <v>2381.5999999999985</v>
          </cell>
        </row>
        <row r="216">
          <cell r="A216">
            <v>2689321</v>
          </cell>
          <cell r="B216">
            <v>255</v>
          </cell>
          <cell r="C216">
            <v>727.84999999999934</v>
          </cell>
          <cell r="D216">
            <v>732.6499999999993</v>
          </cell>
          <cell r="E216">
            <v>704.79999999999927</v>
          </cell>
          <cell r="F216">
            <v>720</v>
          </cell>
          <cell r="G216">
            <v>688</v>
          </cell>
          <cell r="H216">
            <v>628</v>
          </cell>
          <cell r="I216">
            <v>4201.2999999999975</v>
          </cell>
        </row>
        <row r="217">
          <cell r="A217">
            <v>2690726</v>
          </cell>
          <cell r="B217">
            <v>1090</v>
          </cell>
          <cell r="C217">
            <v>3660</v>
          </cell>
          <cell r="D217">
            <v>4878</v>
          </cell>
          <cell r="E217">
            <v>5270</v>
          </cell>
          <cell r="F217">
            <v>3988</v>
          </cell>
          <cell r="G217">
            <v>0</v>
          </cell>
          <cell r="H217">
            <v>0</v>
          </cell>
          <cell r="I217">
            <v>17796</v>
          </cell>
        </row>
        <row r="218">
          <cell r="A218" t="str">
            <v>2691274-010</v>
          </cell>
          <cell r="B218">
            <v>60</v>
          </cell>
          <cell r="C218">
            <v>513</v>
          </cell>
          <cell r="D218">
            <v>634</v>
          </cell>
          <cell r="E218">
            <v>612</v>
          </cell>
          <cell r="F218">
            <v>100</v>
          </cell>
          <cell r="G218">
            <v>0</v>
          </cell>
          <cell r="H218">
            <v>0</v>
          </cell>
          <cell r="I218">
            <v>1859</v>
          </cell>
        </row>
        <row r="219">
          <cell r="A219" t="str">
            <v>2691399-026</v>
          </cell>
          <cell r="B219">
            <v>43</v>
          </cell>
          <cell r="C219">
            <v>224.12000000000029</v>
          </cell>
          <cell r="D219">
            <v>208.60000000000008</v>
          </cell>
          <cell r="E219">
            <v>232.60000000000025</v>
          </cell>
          <cell r="F219">
            <v>0</v>
          </cell>
          <cell r="G219">
            <v>0</v>
          </cell>
          <cell r="H219">
            <v>0</v>
          </cell>
          <cell r="I219">
            <v>665.32000000000062</v>
          </cell>
        </row>
        <row r="220">
          <cell r="A220" t="str">
            <v>2691400-024</v>
          </cell>
          <cell r="B220">
            <v>36</v>
          </cell>
          <cell r="C220">
            <v>212.95999999999992</v>
          </cell>
          <cell r="D220">
            <v>200.8000000000001</v>
          </cell>
          <cell r="E220">
            <v>224.80000000000018</v>
          </cell>
          <cell r="F220">
            <v>0</v>
          </cell>
          <cell r="G220">
            <v>0</v>
          </cell>
          <cell r="H220">
            <v>0</v>
          </cell>
          <cell r="I220">
            <v>638.56000000000017</v>
          </cell>
        </row>
        <row r="221">
          <cell r="A221">
            <v>2691479</v>
          </cell>
          <cell r="B221">
            <v>72</v>
          </cell>
          <cell r="C221">
            <v>443</v>
          </cell>
          <cell r="D221">
            <v>588</v>
          </cell>
          <cell r="E221">
            <v>592</v>
          </cell>
          <cell r="F221">
            <v>30</v>
          </cell>
          <cell r="G221">
            <v>0</v>
          </cell>
          <cell r="H221">
            <v>0</v>
          </cell>
          <cell r="I221">
            <v>1653</v>
          </cell>
        </row>
        <row r="222">
          <cell r="A222" t="str">
            <v>2714474-211</v>
          </cell>
          <cell r="B222">
            <v>0</v>
          </cell>
          <cell r="C222">
            <v>23</v>
          </cell>
          <cell r="D222">
            <v>25</v>
          </cell>
          <cell r="E222">
            <v>19</v>
          </cell>
          <cell r="F222">
            <v>15</v>
          </cell>
          <cell r="G222">
            <v>15</v>
          </cell>
          <cell r="H222">
            <v>16</v>
          </cell>
          <cell r="I222">
            <v>113</v>
          </cell>
        </row>
        <row r="223">
          <cell r="A223" t="str">
            <v>2715353-1</v>
          </cell>
          <cell r="B223">
            <v>10</v>
          </cell>
          <cell r="C223">
            <v>24</v>
          </cell>
          <cell r="D223">
            <v>18</v>
          </cell>
          <cell r="E223">
            <v>17</v>
          </cell>
          <cell r="F223">
            <v>16</v>
          </cell>
          <cell r="G223">
            <v>9</v>
          </cell>
          <cell r="H223">
            <v>7</v>
          </cell>
          <cell r="I223">
            <v>91</v>
          </cell>
        </row>
        <row r="224">
          <cell r="A224" t="str">
            <v>2715355-1</v>
          </cell>
          <cell r="B224">
            <v>4</v>
          </cell>
          <cell r="C224">
            <v>24</v>
          </cell>
          <cell r="D224">
            <v>18</v>
          </cell>
          <cell r="E224">
            <v>17</v>
          </cell>
          <cell r="F224">
            <v>16</v>
          </cell>
          <cell r="G224">
            <v>9</v>
          </cell>
          <cell r="H224">
            <v>7</v>
          </cell>
          <cell r="I224">
            <v>91</v>
          </cell>
        </row>
        <row r="225">
          <cell r="A225" t="str">
            <v>2715357-1</v>
          </cell>
          <cell r="B225">
            <v>0</v>
          </cell>
          <cell r="C225">
            <v>48</v>
          </cell>
          <cell r="D225">
            <v>36</v>
          </cell>
          <cell r="E225">
            <v>34</v>
          </cell>
          <cell r="F225">
            <v>32</v>
          </cell>
          <cell r="G225">
            <v>18</v>
          </cell>
          <cell r="H225">
            <v>14</v>
          </cell>
          <cell r="I225">
            <v>182</v>
          </cell>
        </row>
        <row r="226">
          <cell r="A226">
            <v>2718362</v>
          </cell>
          <cell r="B226">
            <v>16</v>
          </cell>
          <cell r="C226">
            <v>831</v>
          </cell>
          <cell r="D226">
            <v>1936</v>
          </cell>
          <cell r="E226">
            <v>16</v>
          </cell>
          <cell r="F226">
            <v>0</v>
          </cell>
          <cell r="G226">
            <v>0</v>
          </cell>
          <cell r="H226">
            <v>0</v>
          </cell>
          <cell r="I226">
            <v>2783</v>
          </cell>
        </row>
        <row r="227">
          <cell r="A227" t="str">
            <v>2780841-5</v>
          </cell>
          <cell r="B227">
            <v>4</v>
          </cell>
          <cell r="C227">
            <v>163</v>
          </cell>
          <cell r="D227">
            <v>252</v>
          </cell>
          <cell r="E227">
            <v>172</v>
          </cell>
          <cell r="F227">
            <v>191</v>
          </cell>
          <cell r="G227">
            <v>180</v>
          </cell>
          <cell r="H227">
            <v>154</v>
          </cell>
          <cell r="I227">
            <v>1112</v>
          </cell>
        </row>
        <row r="228">
          <cell r="A228" t="str">
            <v>2780878-2</v>
          </cell>
          <cell r="B228">
            <v>0</v>
          </cell>
          <cell r="C228">
            <v>10</v>
          </cell>
          <cell r="D228">
            <v>0</v>
          </cell>
          <cell r="E228">
            <v>0</v>
          </cell>
          <cell r="F228">
            <v>0</v>
          </cell>
          <cell r="G228">
            <v>0</v>
          </cell>
          <cell r="H228">
            <v>0</v>
          </cell>
          <cell r="I228">
            <v>10</v>
          </cell>
        </row>
        <row r="229">
          <cell r="A229" t="str">
            <v>2783180-6</v>
          </cell>
          <cell r="B229">
            <v>6</v>
          </cell>
          <cell r="C229">
            <v>48</v>
          </cell>
          <cell r="D229">
            <v>27</v>
          </cell>
          <cell r="E229">
            <v>20</v>
          </cell>
          <cell r="F229">
            <v>0</v>
          </cell>
          <cell r="G229">
            <v>0</v>
          </cell>
          <cell r="H229">
            <v>0</v>
          </cell>
          <cell r="I229">
            <v>95</v>
          </cell>
        </row>
        <row r="230">
          <cell r="A230" t="str">
            <v>2783208-1</v>
          </cell>
          <cell r="B230">
            <v>37</v>
          </cell>
          <cell r="C230">
            <v>253</v>
          </cell>
          <cell r="D230">
            <v>203</v>
          </cell>
          <cell r="E230">
            <v>172</v>
          </cell>
          <cell r="F230">
            <v>0</v>
          </cell>
          <cell r="G230">
            <v>0</v>
          </cell>
          <cell r="H230">
            <v>0</v>
          </cell>
          <cell r="I230">
            <v>628</v>
          </cell>
        </row>
        <row r="231">
          <cell r="A231" t="str">
            <v>2783889-1</v>
          </cell>
          <cell r="B231">
            <v>0</v>
          </cell>
          <cell r="C231">
            <v>0</v>
          </cell>
          <cell r="D231">
            <v>0</v>
          </cell>
          <cell r="E231">
            <v>0</v>
          </cell>
          <cell r="F231">
            <v>0</v>
          </cell>
          <cell r="G231">
            <v>0</v>
          </cell>
          <cell r="H231">
            <v>0</v>
          </cell>
          <cell r="I231">
            <v>0</v>
          </cell>
        </row>
        <row r="232">
          <cell r="A232" t="str">
            <v>2783971-2</v>
          </cell>
          <cell r="B232">
            <v>0</v>
          </cell>
          <cell r="C232">
            <v>2</v>
          </cell>
          <cell r="D232">
            <v>18</v>
          </cell>
          <cell r="E232">
            <v>0</v>
          </cell>
          <cell r="F232">
            <v>0</v>
          </cell>
          <cell r="G232">
            <v>0</v>
          </cell>
          <cell r="H232">
            <v>0</v>
          </cell>
          <cell r="I232">
            <v>20</v>
          </cell>
        </row>
        <row r="233">
          <cell r="A233" t="str">
            <v>2783986-3</v>
          </cell>
          <cell r="B233">
            <v>0</v>
          </cell>
          <cell r="C233">
            <v>1</v>
          </cell>
          <cell r="D233">
            <v>18</v>
          </cell>
          <cell r="E233">
            <v>0</v>
          </cell>
          <cell r="F233">
            <v>0</v>
          </cell>
          <cell r="G233">
            <v>0</v>
          </cell>
          <cell r="H233">
            <v>0</v>
          </cell>
          <cell r="I233">
            <v>19</v>
          </cell>
        </row>
        <row r="234">
          <cell r="A234" t="str">
            <v>2784859-1</v>
          </cell>
          <cell r="B234">
            <v>0</v>
          </cell>
          <cell r="C234">
            <v>4</v>
          </cell>
          <cell r="D234">
            <v>18</v>
          </cell>
          <cell r="E234">
            <v>1</v>
          </cell>
          <cell r="F234">
            <v>1</v>
          </cell>
          <cell r="G234">
            <v>0</v>
          </cell>
          <cell r="H234">
            <v>0</v>
          </cell>
          <cell r="I234">
            <v>24</v>
          </cell>
        </row>
        <row r="235">
          <cell r="A235" t="str">
            <v>2784859-2</v>
          </cell>
          <cell r="B235">
            <v>0</v>
          </cell>
          <cell r="C235">
            <v>110</v>
          </cell>
          <cell r="D235">
            <v>28</v>
          </cell>
          <cell r="E235">
            <v>0</v>
          </cell>
          <cell r="F235">
            <v>0</v>
          </cell>
          <cell r="G235">
            <v>0</v>
          </cell>
          <cell r="H235">
            <v>0</v>
          </cell>
          <cell r="I235">
            <v>138</v>
          </cell>
        </row>
        <row r="236">
          <cell r="A236" t="str">
            <v>2786926-3</v>
          </cell>
          <cell r="B236">
            <v>1</v>
          </cell>
          <cell r="C236">
            <v>2</v>
          </cell>
          <cell r="D236">
            <v>18</v>
          </cell>
          <cell r="E236">
            <v>0</v>
          </cell>
          <cell r="F236">
            <v>0</v>
          </cell>
          <cell r="G236">
            <v>0</v>
          </cell>
          <cell r="H236">
            <v>0</v>
          </cell>
          <cell r="I236">
            <v>20</v>
          </cell>
        </row>
        <row r="237">
          <cell r="A237" t="str">
            <v>2787923-4</v>
          </cell>
          <cell r="B237">
            <v>0</v>
          </cell>
          <cell r="C237">
            <v>137</v>
          </cell>
          <cell r="D237">
            <v>175</v>
          </cell>
          <cell r="E237">
            <v>175</v>
          </cell>
          <cell r="F237">
            <v>180</v>
          </cell>
          <cell r="G237">
            <v>171</v>
          </cell>
          <cell r="H237">
            <v>154</v>
          </cell>
          <cell r="I237">
            <v>992</v>
          </cell>
        </row>
        <row r="238">
          <cell r="A238" t="str">
            <v>2787927-1</v>
          </cell>
          <cell r="B238">
            <v>3</v>
          </cell>
          <cell r="C238">
            <v>8</v>
          </cell>
          <cell r="D238">
            <v>2</v>
          </cell>
          <cell r="E238">
            <v>0</v>
          </cell>
          <cell r="F238">
            <v>0</v>
          </cell>
          <cell r="G238">
            <v>0</v>
          </cell>
          <cell r="H238">
            <v>0</v>
          </cell>
          <cell r="I238">
            <v>10</v>
          </cell>
        </row>
        <row r="239">
          <cell r="A239" t="str">
            <v>2788175-1</v>
          </cell>
          <cell r="B239">
            <v>5</v>
          </cell>
          <cell r="C239">
            <v>50</v>
          </cell>
          <cell r="D239">
            <v>0</v>
          </cell>
          <cell r="E239">
            <v>0</v>
          </cell>
          <cell r="F239">
            <v>0</v>
          </cell>
          <cell r="G239">
            <v>0</v>
          </cell>
          <cell r="H239">
            <v>0</v>
          </cell>
          <cell r="I239">
            <v>50</v>
          </cell>
        </row>
        <row r="240">
          <cell r="A240" t="str">
            <v>2788268-1</v>
          </cell>
          <cell r="B240">
            <v>0</v>
          </cell>
          <cell r="C240">
            <v>131</v>
          </cell>
          <cell r="D240">
            <v>188</v>
          </cell>
          <cell r="E240">
            <v>175</v>
          </cell>
          <cell r="F240">
            <v>180</v>
          </cell>
          <cell r="G240">
            <v>171</v>
          </cell>
          <cell r="H240">
            <v>154</v>
          </cell>
          <cell r="I240">
            <v>999</v>
          </cell>
        </row>
        <row r="241">
          <cell r="A241" t="str">
            <v>2805302-4</v>
          </cell>
          <cell r="B241">
            <v>8</v>
          </cell>
          <cell r="C241">
            <v>183</v>
          </cell>
          <cell r="D241">
            <v>21</v>
          </cell>
          <cell r="E241">
            <v>2</v>
          </cell>
          <cell r="F241">
            <v>0</v>
          </cell>
          <cell r="G241">
            <v>0</v>
          </cell>
          <cell r="H241">
            <v>0</v>
          </cell>
          <cell r="I241">
            <v>206</v>
          </cell>
        </row>
        <row r="242">
          <cell r="A242" t="str">
            <v>2805401-7</v>
          </cell>
          <cell r="B242">
            <v>0</v>
          </cell>
          <cell r="C242">
            <v>48</v>
          </cell>
          <cell r="D242">
            <v>28</v>
          </cell>
          <cell r="E242">
            <v>20</v>
          </cell>
          <cell r="F242">
            <v>22</v>
          </cell>
          <cell r="G242">
            <v>21</v>
          </cell>
          <cell r="H242">
            <v>20</v>
          </cell>
          <cell r="I242">
            <v>159</v>
          </cell>
        </row>
        <row r="243">
          <cell r="A243" t="str">
            <v>291GA0001-1</v>
          </cell>
          <cell r="B243">
            <v>2</v>
          </cell>
          <cell r="C243">
            <v>70</v>
          </cell>
          <cell r="D243">
            <v>68</v>
          </cell>
          <cell r="E243">
            <v>42</v>
          </cell>
          <cell r="F243">
            <v>0</v>
          </cell>
          <cell r="G243">
            <v>0</v>
          </cell>
          <cell r="H243">
            <v>0</v>
          </cell>
          <cell r="I243">
            <v>180</v>
          </cell>
        </row>
        <row r="244">
          <cell r="A244" t="str">
            <v>3034235-2</v>
          </cell>
          <cell r="B244">
            <v>97</v>
          </cell>
          <cell r="C244">
            <v>258</v>
          </cell>
          <cell r="D244">
            <v>327</v>
          </cell>
          <cell r="E244">
            <v>273</v>
          </cell>
          <cell r="F244">
            <v>82</v>
          </cell>
          <cell r="G244">
            <v>0</v>
          </cell>
          <cell r="H244">
            <v>0</v>
          </cell>
          <cell r="I244">
            <v>940</v>
          </cell>
        </row>
        <row r="245">
          <cell r="A245" t="str">
            <v>3034246-1</v>
          </cell>
          <cell r="B245">
            <v>366</v>
          </cell>
          <cell r="C245">
            <v>260</v>
          </cell>
          <cell r="D245">
            <v>327</v>
          </cell>
          <cell r="E245">
            <v>260</v>
          </cell>
          <cell r="F245">
            <v>82</v>
          </cell>
          <cell r="G245">
            <v>0</v>
          </cell>
          <cell r="H245">
            <v>0</v>
          </cell>
          <cell r="I245">
            <v>929</v>
          </cell>
        </row>
        <row r="246">
          <cell r="A246" t="str">
            <v>3034247-1</v>
          </cell>
          <cell r="B246">
            <v>164</v>
          </cell>
          <cell r="C246">
            <v>259</v>
          </cell>
          <cell r="D246">
            <v>326</v>
          </cell>
          <cell r="E246">
            <v>260</v>
          </cell>
          <cell r="F246">
            <v>82</v>
          </cell>
          <cell r="G246">
            <v>0</v>
          </cell>
          <cell r="H246">
            <v>0</v>
          </cell>
          <cell r="I246">
            <v>927</v>
          </cell>
        </row>
        <row r="247">
          <cell r="A247" t="str">
            <v>3034427-3</v>
          </cell>
          <cell r="B247">
            <v>88</v>
          </cell>
          <cell r="C247">
            <v>342</v>
          </cell>
          <cell r="D247">
            <v>412</v>
          </cell>
          <cell r="E247">
            <v>258</v>
          </cell>
          <cell r="F247">
            <v>10</v>
          </cell>
          <cell r="G247">
            <v>0</v>
          </cell>
          <cell r="H247">
            <v>0</v>
          </cell>
          <cell r="I247">
            <v>1022</v>
          </cell>
        </row>
        <row r="248">
          <cell r="A248" t="str">
            <v>3034431-2</v>
          </cell>
          <cell r="B248">
            <v>61</v>
          </cell>
          <cell r="C248">
            <v>212</v>
          </cell>
          <cell r="D248">
            <v>238</v>
          </cell>
          <cell r="E248">
            <v>176</v>
          </cell>
          <cell r="F248">
            <v>1</v>
          </cell>
          <cell r="G248">
            <v>0</v>
          </cell>
          <cell r="H248">
            <v>0</v>
          </cell>
          <cell r="I248">
            <v>627</v>
          </cell>
        </row>
        <row r="249">
          <cell r="A249" t="str">
            <v>3035532-3</v>
          </cell>
          <cell r="B249">
            <v>5</v>
          </cell>
          <cell r="C249">
            <v>865</v>
          </cell>
          <cell r="D249">
            <v>602</v>
          </cell>
          <cell r="E249">
            <v>463</v>
          </cell>
          <cell r="F249">
            <v>118</v>
          </cell>
          <cell r="G249">
            <v>0</v>
          </cell>
          <cell r="H249">
            <v>0</v>
          </cell>
          <cell r="I249">
            <v>2048</v>
          </cell>
        </row>
        <row r="250">
          <cell r="A250" t="str">
            <v>3036111-2</v>
          </cell>
          <cell r="B250">
            <v>282</v>
          </cell>
          <cell r="C250">
            <v>254</v>
          </cell>
          <cell r="D250">
            <v>330</v>
          </cell>
          <cell r="E250">
            <v>262</v>
          </cell>
          <cell r="F250">
            <v>82</v>
          </cell>
          <cell r="G250">
            <v>0</v>
          </cell>
          <cell r="H250">
            <v>0</v>
          </cell>
          <cell r="I250">
            <v>928</v>
          </cell>
        </row>
        <row r="251">
          <cell r="A251" t="str">
            <v>3037037-3</v>
          </cell>
          <cell r="B251">
            <v>69</v>
          </cell>
          <cell r="C251">
            <v>283</v>
          </cell>
          <cell r="D251">
            <v>349</v>
          </cell>
          <cell r="E251">
            <v>265</v>
          </cell>
          <cell r="F251">
            <v>76</v>
          </cell>
          <cell r="G251">
            <v>0</v>
          </cell>
          <cell r="H251">
            <v>0</v>
          </cell>
          <cell r="I251">
            <v>973</v>
          </cell>
        </row>
        <row r="252">
          <cell r="A252" t="str">
            <v>3038062-5</v>
          </cell>
          <cell r="B252">
            <v>96</v>
          </cell>
          <cell r="C252">
            <v>258</v>
          </cell>
          <cell r="D252">
            <v>327</v>
          </cell>
          <cell r="E252">
            <v>273</v>
          </cell>
          <cell r="F252">
            <v>82</v>
          </cell>
          <cell r="G252">
            <v>0</v>
          </cell>
          <cell r="H252">
            <v>0</v>
          </cell>
          <cell r="I252">
            <v>940</v>
          </cell>
        </row>
        <row r="253">
          <cell r="A253" t="str">
            <v>3038108-6</v>
          </cell>
          <cell r="B253">
            <v>113</v>
          </cell>
          <cell r="C253">
            <v>305</v>
          </cell>
          <cell r="D253">
            <v>355</v>
          </cell>
          <cell r="E253">
            <v>299</v>
          </cell>
          <cell r="F253">
            <v>107</v>
          </cell>
          <cell r="G253">
            <v>0</v>
          </cell>
          <cell r="H253">
            <v>0</v>
          </cell>
          <cell r="I253">
            <v>1066</v>
          </cell>
        </row>
        <row r="254">
          <cell r="A254" t="str">
            <v>3038114-2</v>
          </cell>
          <cell r="B254">
            <v>98</v>
          </cell>
          <cell r="C254">
            <v>294</v>
          </cell>
          <cell r="D254">
            <v>364</v>
          </cell>
          <cell r="E254">
            <v>292</v>
          </cell>
          <cell r="F254">
            <v>85</v>
          </cell>
          <cell r="G254">
            <v>0</v>
          </cell>
          <cell r="H254">
            <v>0</v>
          </cell>
          <cell r="I254">
            <v>1035</v>
          </cell>
        </row>
        <row r="255">
          <cell r="A255" t="str">
            <v>3038242-1</v>
          </cell>
          <cell r="B255">
            <v>217</v>
          </cell>
          <cell r="C255">
            <v>516</v>
          </cell>
          <cell r="D255">
            <v>652</v>
          </cell>
          <cell r="E255">
            <v>548</v>
          </cell>
          <cell r="F255">
            <v>164</v>
          </cell>
          <cell r="G255">
            <v>0</v>
          </cell>
          <cell r="H255">
            <v>0</v>
          </cell>
          <cell r="I255">
            <v>1880</v>
          </cell>
        </row>
        <row r="256">
          <cell r="A256" t="str">
            <v>3038243-1</v>
          </cell>
          <cell r="B256">
            <v>109</v>
          </cell>
          <cell r="C256">
            <v>260</v>
          </cell>
          <cell r="D256">
            <v>326</v>
          </cell>
          <cell r="E256">
            <v>274</v>
          </cell>
          <cell r="F256">
            <v>82</v>
          </cell>
          <cell r="G256">
            <v>0</v>
          </cell>
          <cell r="H256">
            <v>0</v>
          </cell>
          <cell r="I256">
            <v>942</v>
          </cell>
        </row>
        <row r="257">
          <cell r="A257" t="str">
            <v>3038504-3</v>
          </cell>
          <cell r="B257">
            <v>43</v>
          </cell>
          <cell r="C257">
            <v>516</v>
          </cell>
          <cell r="D257">
            <v>660</v>
          </cell>
          <cell r="E257">
            <v>518</v>
          </cell>
          <cell r="F257">
            <v>156</v>
          </cell>
          <cell r="G257">
            <v>0</v>
          </cell>
          <cell r="H257">
            <v>0</v>
          </cell>
          <cell r="I257">
            <v>1850</v>
          </cell>
        </row>
        <row r="258">
          <cell r="A258" t="str">
            <v>3038506-3</v>
          </cell>
          <cell r="B258">
            <v>58</v>
          </cell>
          <cell r="C258">
            <v>508</v>
          </cell>
          <cell r="D258">
            <v>660</v>
          </cell>
          <cell r="E258">
            <v>518</v>
          </cell>
          <cell r="F258">
            <v>156</v>
          </cell>
          <cell r="G258">
            <v>0</v>
          </cell>
          <cell r="H258">
            <v>0</v>
          </cell>
          <cell r="I258">
            <v>1842</v>
          </cell>
        </row>
        <row r="259">
          <cell r="A259" t="str">
            <v>3038779-3</v>
          </cell>
          <cell r="B259">
            <v>106</v>
          </cell>
          <cell r="C259">
            <v>257</v>
          </cell>
          <cell r="D259">
            <v>328</v>
          </cell>
          <cell r="E259">
            <v>274</v>
          </cell>
          <cell r="F259">
            <v>82</v>
          </cell>
          <cell r="G259">
            <v>0</v>
          </cell>
          <cell r="H259">
            <v>0</v>
          </cell>
          <cell r="I259">
            <v>941</v>
          </cell>
        </row>
        <row r="260">
          <cell r="A260" t="str">
            <v>3038797-1</v>
          </cell>
          <cell r="B260">
            <v>72</v>
          </cell>
          <cell r="C260">
            <v>263</v>
          </cell>
          <cell r="D260">
            <v>326</v>
          </cell>
          <cell r="E260">
            <v>260</v>
          </cell>
          <cell r="F260">
            <v>82</v>
          </cell>
          <cell r="G260">
            <v>0</v>
          </cell>
          <cell r="H260">
            <v>0</v>
          </cell>
          <cell r="I260">
            <v>931</v>
          </cell>
        </row>
        <row r="261">
          <cell r="A261" t="str">
            <v>3051350-4</v>
          </cell>
          <cell r="B261">
            <v>11</v>
          </cell>
          <cell r="C261">
            <v>0</v>
          </cell>
          <cell r="D261">
            <v>0</v>
          </cell>
          <cell r="E261">
            <v>0</v>
          </cell>
          <cell r="F261">
            <v>0</v>
          </cell>
          <cell r="G261">
            <v>0</v>
          </cell>
          <cell r="H261">
            <v>0</v>
          </cell>
          <cell r="I261">
            <v>0</v>
          </cell>
        </row>
        <row r="262">
          <cell r="A262" t="str">
            <v>3056643-6</v>
          </cell>
          <cell r="B262">
            <v>0</v>
          </cell>
          <cell r="C262">
            <v>6</v>
          </cell>
          <cell r="D262">
            <v>0</v>
          </cell>
          <cell r="E262">
            <v>0</v>
          </cell>
          <cell r="F262">
            <v>0</v>
          </cell>
          <cell r="G262">
            <v>0</v>
          </cell>
          <cell r="H262">
            <v>0</v>
          </cell>
          <cell r="I262">
            <v>6</v>
          </cell>
        </row>
        <row r="263">
          <cell r="A263" t="str">
            <v>3060150-3</v>
          </cell>
          <cell r="B263">
            <v>41</v>
          </cell>
          <cell r="C263">
            <v>126</v>
          </cell>
          <cell r="D263">
            <v>155</v>
          </cell>
          <cell r="E263">
            <v>143</v>
          </cell>
          <cell r="F263">
            <v>28</v>
          </cell>
          <cell r="G263">
            <v>0</v>
          </cell>
          <cell r="H263">
            <v>0</v>
          </cell>
          <cell r="I263">
            <v>452</v>
          </cell>
        </row>
        <row r="264">
          <cell r="A264" t="str">
            <v>3060361-999</v>
          </cell>
          <cell r="B264">
            <v>45</v>
          </cell>
          <cell r="C264">
            <v>45</v>
          </cell>
          <cell r="D264">
            <v>0</v>
          </cell>
          <cell r="E264">
            <v>10</v>
          </cell>
          <cell r="F264">
            <v>2</v>
          </cell>
          <cell r="G264">
            <v>0</v>
          </cell>
          <cell r="H264">
            <v>0</v>
          </cell>
          <cell r="I264">
            <v>57</v>
          </cell>
        </row>
        <row r="265">
          <cell r="A265" t="str">
            <v>3060436-1</v>
          </cell>
          <cell r="B265">
            <v>142</v>
          </cell>
          <cell r="C265">
            <v>430</v>
          </cell>
          <cell r="D265">
            <v>392</v>
          </cell>
          <cell r="E265">
            <v>381</v>
          </cell>
          <cell r="F265">
            <v>50</v>
          </cell>
          <cell r="G265">
            <v>0</v>
          </cell>
          <cell r="H265">
            <v>0</v>
          </cell>
          <cell r="I265">
            <v>1253</v>
          </cell>
        </row>
        <row r="266">
          <cell r="A266" t="str">
            <v>3060457-1</v>
          </cell>
          <cell r="B266">
            <v>132</v>
          </cell>
          <cell r="C266">
            <v>477.7</v>
          </cell>
          <cell r="D266">
            <v>480.04</v>
          </cell>
          <cell r="E266">
            <v>419.04</v>
          </cell>
          <cell r="F266">
            <v>59.51</v>
          </cell>
          <cell r="G266">
            <v>0</v>
          </cell>
          <cell r="H266">
            <v>0</v>
          </cell>
          <cell r="I266">
            <v>1436.29</v>
          </cell>
        </row>
        <row r="267">
          <cell r="A267" t="str">
            <v>3060540-2</v>
          </cell>
          <cell r="B267">
            <v>71</v>
          </cell>
          <cell r="C267">
            <v>434</v>
          </cell>
          <cell r="D267">
            <v>530</v>
          </cell>
          <cell r="E267">
            <v>416</v>
          </cell>
          <cell r="F267">
            <v>6</v>
          </cell>
          <cell r="G267">
            <v>0</v>
          </cell>
          <cell r="H267">
            <v>0</v>
          </cell>
          <cell r="I267">
            <v>1386</v>
          </cell>
        </row>
        <row r="268">
          <cell r="A268" t="str">
            <v>3060551-2</v>
          </cell>
          <cell r="B268">
            <v>977</v>
          </cell>
          <cell r="C268">
            <v>2463</v>
          </cell>
          <cell r="D268">
            <v>3215</v>
          </cell>
          <cell r="E268">
            <v>3083</v>
          </cell>
          <cell r="F268">
            <v>678</v>
          </cell>
          <cell r="G268">
            <v>0</v>
          </cell>
          <cell r="H268">
            <v>0</v>
          </cell>
          <cell r="I268">
            <v>9439</v>
          </cell>
        </row>
        <row r="269">
          <cell r="A269" t="str">
            <v>3060735-3</v>
          </cell>
          <cell r="B269">
            <v>205</v>
          </cell>
          <cell r="C269">
            <v>459</v>
          </cell>
          <cell r="D269">
            <v>106</v>
          </cell>
          <cell r="E269">
            <v>18</v>
          </cell>
          <cell r="F269">
            <v>2</v>
          </cell>
          <cell r="G269">
            <v>0</v>
          </cell>
          <cell r="H269">
            <v>0</v>
          </cell>
          <cell r="I269">
            <v>585</v>
          </cell>
        </row>
        <row r="270">
          <cell r="A270" t="str">
            <v>3060735-4</v>
          </cell>
          <cell r="B270">
            <v>125</v>
          </cell>
          <cell r="C270">
            <v>426</v>
          </cell>
          <cell r="D270">
            <v>84</v>
          </cell>
          <cell r="E270">
            <v>4</v>
          </cell>
          <cell r="F270">
            <v>0</v>
          </cell>
          <cell r="G270">
            <v>0</v>
          </cell>
          <cell r="H270">
            <v>0</v>
          </cell>
          <cell r="I270">
            <v>514</v>
          </cell>
        </row>
        <row r="271">
          <cell r="A271" t="str">
            <v>3060735-5</v>
          </cell>
          <cell r="B271">
            <v>160</v>
          </cell>
          <cell r="C271">
            <v>421</v>
          </cell>
          <cell r="D271">
            <v>101</v>
          </cell>
          <cell r="E271">
            <v>18</v>
          </cell>
          <cell r="F271">
            <v>3</v>
          </cell>
          <cell r="G271">
            <v>0</v>
          </cell>
          <cell r="H271">
            <v>0</v>
          </cell>
          <cell r="I271">
            <v>543</v>
          </cell>
        </row>
        <row r="272">
          <cell r="A272" t="str">
            <v>3060735-6</v>
          </cell>
          <cell r="B272">
            <v>136</v>
          </cell>
          <cell r="C272">
            <v>303</v>
          </cell>
          <cell r="D272">
            <v>63</v>
          </cell>
          <cell r="E272">
            <v>2</v>
          </cell>
          <cell r="F272">
            <v>1</v>
          </cell>
          <cell r="G272">
            <v>0</v>
          </cell>
          <cell r="H272">
            <v>0</v>
          </cell>
          <cell r="I272">
            <v>369</v>
          </cell>
        </row>
        <row r="273">
          <cell r="A273" t="str">
            <v>3060769-1</v>
          </cell>
          <cell r="B273">
            <v>14</v>
          </cell>
          <cell r="C273">
            <v>93</v>
          </cell>
          <cell r="D273">
            <v>102</v>
          </cell>
          <cell r="E273">
            <v>91</v>
          </cell>
          <cell r="F273">
            <v>10</v>
          </cell>
          <cell r="G273">
            <v>0</v>
          </cell>
          <cell r="H273">
            <v>0</v>
          </cell>
          <cell r="I273">
            <v>296</v>
          </cell>
        </row>
        <row r="274">
          <cell r="A274" t="str">
            <v>3061109-3</v>
          </cell>
          <cell r="B274">
            <v>0</v>
          </cell>
          <cell r="C274">
            <v>78</v>
          </cell>
          <cell r="D274">
            <v>112</v>
          </cell>
          <cell r="E274">
            <v>86</v>
          </cell>
          <cell r="F274">
            <v>4</v>
          </cell>
          <cell r="G274">
            <v>0</v>
          </cell>
          <cell r="H274">
            <v>0</v>
          </cell>
          <cell r="I274">
            <v>280</v>
          </cell>
        </row>
        <row r="275">
          <cell r="A275" t="str">
            <v>3061132-1</v>
          </cell>
          <cell r="B275">
            <v>46</v>
          </cell>
          <cell r="C275">
            <v>72</v>
          </cell>
          <cell r="D275">
            <v>84</v>
          </cell>
          <cell r="E275">
            <v>62</v>
          </cell>
          <cell r="F275">
            <v>0</v>
          </cell>
          <cell r="G275">
            <v>0</v>
          </cell>
          <cell r="H275">
            <v>0</v>
          </cell>
          <cell r="I275">
            <v>218</v>
          </cell>
        </row>
        <row r="276">
          <cell r="A276" t="str">
            <v>3061132-3</v>
          </cell>
          <cell r="B276">
            <v>18</v>
          </cell>
          <cell r="C276">
            <v>35</v>
          </cell>
          <cell r="D276">
            <v>42</v>
          </cell>
          <cell r="E276">
            <v>31</v>
          </cell>
          <cell r="F276">
            <v>0</v>
          </cell>
          <cell r="G276">
            <v>0</v>
          </cell>
          <cell r="H276">
            <v>0</v>
          </cell>
          <cell r="I276">
            <v>108</v>
          </cell>
        </row>
        <row r="277">
          <cell r="A277" t="str">
            <v>3061132-4</v>
          </cell>
          <cell r="B277">
            <v>35</v>
          </cell>
          <cell r="C277">
            <v>107</v>
          </cell>
          <cell r="D277">
            <v>120</v>
          </cell>
          <cell r="E277">
            <v>84</v>
          </cell>
          <cell r="F277">
            <v>0</v>
          </cell>
          <cell r="G277">
            <v>0</v>
          </cell>
          <cell r="H277">
            <v>0</v>
          </cell>
          <cell r="I277">
            <v>311</v>
          </cell>
        </row>
        <row r="278">
          <cell r="A278" t="str">
            <v>3061132-5</v>
          </cell>
          <cell r="B278">
            <v>16</v>
          </cell>
          <cell r="C278">
            <v>74</v>
          </cell>
          <cell r="D278">
            <v>86</v>
          </cell>
          <cell r="E278">
            <v>64</v>
          </cell>
          <cell r="F278">
            <v>0</v>
          </cell>
          <cell r="G278">
            <v>0</v>
          </cell>
          <cell r="H278">
            <v>0</v>
          </cell>
          <cell r="I278">
            <v>224</v>
          </cell>
        </row>
        <row r="279">
          <cell r="A279" t="str">
            <v>3061186-1</v>
          </cell>
          <cell r="B279">
            <v>28</v>
          </cell>
          <cell r="C279">
            <v>63.5</v>
          </cell>
          <cell r="D279">
            <v>72</v>
          </cell>
          <cell r="E279">
            <v>61</v>
          </cell>
          <cell r="F279">
            <v>5.75</v>
          </cell>
          <cell r="G279">
            <v>0</v>
          </cell>
          <cell r="H279">
            <v>0</v>
          </cell>
          <cell r="I279">
            <v>202.25</v>
          </cell>
        </row>
        <row r="280">
          <cell r="A280" t="str">
            <v>3061207-6</v>
          </cell>
          <cell r="B280">
            <v>24</v>
          </cell>
          <cell r="C280">
            <v>43</v>
          </cell>
          <cell r="D280">
            <v>42</v>
          </cell>
          <cell r="E280">
            <v>40</v>
          </cell>
          <cell r="F280">
            <v>4</v>
          </cell>
          <cell r="G280">
            <v>0</v>
          </cell>
          <cell r="H280">
            <v>0</v>
          </cell>
          <cell r="I280">
            <v>129</v>
          </cell>
        </row>
        <row r="281">
          <cell r="A281" t="str">
            <v>3061208-6</v>
          </cell>
          <cell r="B281">
            <v>11</v>
          </cell>
          <cell r="C281">
            <v>20</v>
          </cell>
          <cell r="D281">
            <v>23</v>
          </cell>
          <cell r="E281">
            <v>14</v>
          </cell>
          <cell r="F281">
            <v>1</v>
          </cell>
          <cell r="G281">
            <v>0</v>
          </cell>
          <cell r="H281">
            <v>0</v>
          </cell>
          <cell r="I281">
            <v>58</v>
          </cell>
        </row>
        <row r="282">
          <cell r="A282" t="str">
            <v>3061290-2</v>
          </cell>
          <cell r="B282">
            <v>29</v>
          </cell>
          <cell r="C282">
            <v>58</v>
          </cell>
          <cell r="D282">
            <v>60</v>
          </cell>
          <cell r="E282">
            <v>53</v>
          </cell>
          <cell r="F282">
            <v>3.5</v>
          </cell>
          <cell r="G282">
            <v>0</v>
          </cell>
          <cell r="H282">
            <v>0</v>
          </cell>
          <cell r="I282">
            <v>174.5</v>
          </cell>
        </row>
        <row r="283">
          <cell r="A283" t="str">
            <v>3061294-1</v>
          </cell>
          <cell r="B283">
            <v>95</v>
          </cell>
          <cell r="C283">
            <v>297</v>
          </cell>
          <cell r="D283">
            <v>416</v>
          </cell>
          <cell r="E283">
            <v>328</v>
          </cell>
          <cell r="F283">
            <v>16</v>
          </cell>
          <cell r="G283">
            <v>0</v>
          </cell>
          <cell r="H283">
            <v>0</v>
          </cell>
          <cell r="I283">
            <v>1057</v>
          </cell>
        </row>
        <row r="284">
          <cell r="A284" t="str">
            <v>3061294-2</v>
          </cell>
          <cell r="B284">
            <v>37</v>
          </cell>
          <cell r="C284">
            <v>292</v>
          </cell>
          <cell r="D284">
            <v>364</v>
          </cell>
          <cell r="E284">
            <v>276</v>
          </cell>
          <cell r="F284">
            <v>4</v>
          </cell>
          <cell r="G284">
            <v>0</v>
          </cell>
          <cell r="H284">
            <v>0</v>
          </cell>
          <cell r="I284">
            <v>936</v>
          </cell>
        </row>
        <row r="285">
          <cell r="A285" t="str">
            <v>3073609-7</v>
          </cell>
          <cell r="B285">
            <v>42</v>
          </cell>
          <cell r="C285">
            <v>56</v>
          </cell>
          <cell r="D285">
            <v>50</v>
          </cell>
          <cell r="E285">
            <v>43</v>
          </cell>
          <cell r="F285">
            <v>2</v>
          </cell>
          <cell r="G285">
            <v>0</v>
          </cell>
          <cell r="H285">
            <v>0</v>
          </cell>
          <cell r="I285">
            <v>151</v>
          </cell>
        </row>
        <row r="286">
          <cell r="A286" t="str">
            <v>3073968-2</v>
          </cell>
          <cell r="B286">
            <v>0</v>
          </cell>
          <cell r="C286">
            <v>0</v>
          </cell>
          <cell r="D286">
            <v>0</v>
          </cell>
          <cell r="E286">
            <v>0</v>
          </cell>
          <cell r="F286">
            <v>0</v>
          </cell>
          <cell r="G286">
            <v>0</v>
          </cell>
          <cell r="H286">
            <v>0</v>
          </cell>
          <cell r="I286">
            <v>0</v>
          </cell>
        </row>
        <row r="287">
          <cell r="A287" t="str">
            <v>3074372-3</v>
          </cell>
          <cell r="B287">
            <v>93</v>
          </cell>
          <cell r="C287">
            <v>94</v>
          </cell>
          <cell r="D287">
            <v>2</v>
          </cell>
          <cell r="E287">
            <v>0</v>
          </cell>
          <cell r="F287">
            <v>0</v>
          </cell>
          <cell r="G287">
            <v>0</v>
          </cell>
          <cell r="H287">
            <v>0</v>
          </cell>
          <cell r="I287">
            <v>96</v>
          </cell>
        </row>
        <row r="288">
          <cell r="A288" t="str">
            <v>3091404-2</v>
          </cell>
          <cell r="B288">
            <v>8</v>
          </cell>
          <cell r="C288">
            <v>10</v>
          </cell>
          <cell r="D288">
            <v>6</v>
          </cell>
          <cell r="E288">
            <v>11</v>
          </cell>
          <cell r="F288">
            <v>28</v>
          </cell>
          <cell r="G288">
            <v>0</v>
          </cell>
          <cell r="H288">
            <v>0</v>
          </cell>
          <cell r="I288">
            <v>55</v>
          </cell>
        </row>
        <row r="289">
          <cell r="A289" t="str">
            <v>3091512-1</v>
          </cell>
          <cell r="B289">
            <v>8</v>
          </cell>
          <cell r="C289">
            <v>9</v>
          </cell>
          <cell r="D289">
            <v>6</v>
          </cell>
          <cell r="E289">
            <v>11</v>
          </cell>
          <cell r="F289">
            <v>28</v>
          </cell>
          <cell r="G289">
            <v>0</v>
          </cell>
          <cell r="H289">
            <v>0</v>
          </cell>
          <cell r="I289">
            <v>54</v>
          </cell>
        </row>
        <row r="290">
          <cell r="A290" t="str">
            <v>3093578-1</v>
          </cell>
          <cell r="B290">
            <v>3</v>
          </cell>
          <cell r="C290">
            <v>0</v>
          </cell>
          <cell r="D290">
            <v>1</v>
          </cell>
          <cell r="E290">
            <v>0</v>
          </cell>
          <cell r="F290">
            <v>0</v>
          </cell>
          <cell r="G290">
            <v>0</v>
          </cell>
          <cell r="H290">
            <v>0</v>
          </cell>
          <cell r="I290">
            <v>1</v>
          </cell>
        </row>
        <row r="291">
          <cell r="A291" t="str">
            <v>3093578-2</v>
          </cell>
          <cell r="B291">
            <v>3</v>
          </cell>
          <cell r="C291">
            <v>0</v>
          </cell>
          <cell r="D291">
            <v>1</v>
          </cell>
          <cell r="E291">
            <v>0</v>
          </cell>
          <cell r="F291">
            <v>0</v>
          </cell>
          <cell r="G291">
            <v>0</v>
          </cell>
          <cell r="H291">
            <v>0</v>
          </cell>
          <cell r="I291">
            <v>1</v>
          </cell>
        </row>
        <row r="292">
          <cell r="A292" t="str">
            <v>3094919-1</v>
          </cell>
          <cell r="B292">
            <v>1</v>
          </cell>
          <cell r="C292">
            <v>6</v>
          </cell>
          <cell r="D292">
            <v>5</v>
          </cell>
          <cell r="E292">
            <v>11</v>
          </cell>
          <cell r="F292">
            <v>28</v>
          </cell>
          <cell r="G292">
            <v>0</v>
          </cell>
          <cell r="H292">
            <v>0</v>
          </cell>
          <cell r="I292">
            <v>50</v>
          </cell>
        </row>
        <row r="293">
          <cell r="A293" t="str">
            <v>3101396-1</v>
          </cell>
          <cell r="B293">
            <v>69</v>
          </cell>
          <cell r="C293">
            <v>107</v>
          </cell>
          <cell r="D293">
            <v>89</v>
          </cell>
          <cell r="E293">
            <v>82</v>
          </cell>
          <cell r="F293">
            <v>77</v>
          </cell>
          <cell r="G293">
            <v>65</v>
          </cell>
          <cell r="H293">
            <v>0</v>
          </cell>
          <cell r="I293">
            <v>420</v>
          </cell>
        </row>
        <row r="294">
          <cell r="A294" t="str">
            <v>3102469-2</v>
          </cell>
          <cell r="B294">
            <v>59</v>
          </cell>
          <cell r="C294">
            <v>341</v>
          </cell>
          <cell r="D294">
            <v>279</v>
          </cell>
          <cell r="E294">
            <v>235</v>
          </cell>
          <cell r="F294">
            <v>164</v>
          </cell>
          <cell r="G294">
            <v>130</v>
          </cell>
          <cell r="H294">
            <v>0</v>
          </cell>
          <cell r="I294">
            <v>1149</v>
          </cell>
        </row>
        <row r="295">
          <cell r="A295" t="str">
            <v>3102476-6</v>
          </cell>
          <cell r="B295">
            <v>11</v>
          </cell>
          <cell r="C295">
            <v>100</v>
          </cell>
          <cell r="D295">
            <v>84</v>
          </cell>
          <cell r="E295">
            <v>77</v>
          </cell>
          <cell r="F295">
            <v>76</v>
          </cell>
          <cell r="G295">
            <v>65</v>
          </cell>
          <cell r="H295">
            <v>0</v>
          </cell>
          <cell r="I295">
            <v>402</v>
          </cell>
        </row>
        <row r="296">
          <cell r="A296" t="str">
            <v>3103244-2</v>
          </cell>
          <cell r="B296">
            <v>45</v>
          </cell>
          <cell r="C296">
            <v>218</v>
          </cell>
          <cell r="D296">
            <v>224</v>
          </cell>
          <cell r="E296">
            <v>235</v>
          </cell>
          <cell r="F296">
            <v>94</v>
          </cell>
          <cell r="G296">
            <v>52</v>
          </cell>
          <cell r="H296">
            <v>0</v>
          </cell>
          <cell r="I296">
            <v>823</v>
          </cell>
        </row>
        <row r="297">
          <cell r="A297" t="str">
            <v>3103841-1</v>
          </cell>
          <cell r="B297">
            <v>3</v>
          </cell>
          <cell r="C297">
            <v>3</v>
          </cell>
          <cell r="D297">
            <v>0</v>
          </cell>
          <cell r="E297">
            <v>0</v>
          </cell>
          <cell r="F297">
            <v>0</v>
          </cell>
          <cell r="G297">
            <v>0</v>
          </cell>
          <cell r="H297">
            <v>0</v>
          </cell>
          <cell r="I297">
            <v>3</v>
          </cell>
        </row>
        <row r="298">
          <cell r="A298" t="str">
            <v>3103913-3</v>
          </cell>
          <cell r="B298">
            <v>29</v>
          </cell>
          <cell r="C298">
            <v>127</v>
          </cell>
          <cell r="D298">
            <v>185</v>
          </cell>
          <cell r="E298">
            <v>185</v>
          </cell>
          <cell r="F298">
            <v>85</v>
          </cell>
          <cell r="G298">
            <v>52</v>
          </cell>
          <cell r="H298">
            <v>0</v>
          </cell>
          <cell r="I298">
            <v>634</v>
          </cell>
        </row>
        <row r="299">
          <cell r="A299" t="str">
            <v>3104077-1</v>
          </cell>
          <cell r="B299">
            <v>1</v>
          </cell>
          <cell r="C299">
            <v>1</v>
          </cell>
          <cell r="D299">
            <v>2</v>
          </cell>
          <cell r="E299">
            <v>0</v>
          </cell>
          <cell r="F299">
            <v>0</v>
          </cell>
          <cell r="G299">
            <v>0</v>
          </cell>
          <cell r="H299">
            <v>0</v>
          </cell>
          <cell r="I299">
            <v>3</v>
          </cell>
        </row>
        <row r="300">
          <cell r="A300" t="str">
            <v>3105212-1</v>
          </cell>
          <cell r="B300">
            <v>7</v>
          </cell>
          <cell r="C300">
            <v>12</v>
          </cell>
          <cell r="D300">
            <v>8</v>
          </cell>
          <cell r="E300">
            <v>10</v>
          </cell>
          <cell r="F300">
            <v>2.5</v>
          </cell>
          <cell r="G300">
            <v>0</v>
          </cell>
          <cell r="H300">
            <v>0</v>
          </cell>
          <cell r="I300">
            <v>32.5</v>
          </cell>
        </row>
        <row r="301">
          <cell r="A301" t="str">
            <v>3105508-2</v>
          </cell>
          <cell r="B301">
            <v>4</v>
          </cell>
          <cell r="C301">
            <v>0</v>
          </cell>
          <cell r="D301">
            <v>0</v>
          </cell>
          <cell r="E301">
            <v>0</v>
          </cell>
          <cell r="F301">
            <v>0</v>
          </cell>
          <cell r="G301">
            <v>0</v>
          </cell>
          <cell r="H301">
            <v>0</v>
          </cell>
          <cell r="I301">
            <v>0</v>
          </cell>
        </row>
        <row r="302">
          <cell r="A302" t="str">
            <v>3105746-3</v>
          </cell>
          <cell r="B302">
            <v>11</v>
          </cell>
          <cell r="C302">
            <v>24</v>
          </cell>
          <cell r="D302">
            <v>30</v>
          </cell>
          <cell r="E302">
            <v>32</v>
          </cell>
          <cell r="F302">
            <v>6</v>
          </cell>
          <cell r="G302">
            <v>0</v>
          </cell>
          <cell r="H302">
            <v>0</v>
          </cell>
          <cell r="I302">
            <v>92</v>
          </cell>
        </row>
        <row r="303">
          <cell r="A303" t="str">
            <v>3105756-2</v>
          </cell>
          <cell r="B303">
            <v>0</v>
          </cell>
          <cell r="C303">
            <v>0</v>
          </cell>
          <cell r="D303">
            <v>0</v>
          </cell>
          <cell r="E303">
            <v>0</v>
          </cell>
          <cell r="F303">
            <v>0</v>
          </cell>
          <cell r="G303">
            <v>0</v>
          </cell>
          <cell r="H303">
            <v>0</v>
          </cell>
          <cell r="I303">
            <v>0</v>
          </cell>
        </row>
        <row r="304">
          <cell r="A304" t="str">
            <v>3105775-2</v>
          </cell>
          <cell r="B304">
            <v>10</v>
          </cell>
          <cell r="C304">
            <v>22</v>
          </cell>
          <cell r="D304">
            <v>18</v>
          </cell>
          <cell r="E304">
            <v>18</v>
          </cell>
          <cell r="F304">
            <v>6</v>
          </cell>
          <cell r="G304">
            <v>0</v>
          </cell>
          <cell r="H304">
            <v>0</v>
          </cell>
          <cell r="I304">
            <v>64</v>
          </cell>
        </row>
        <row r="305">
          <cell r="A305" t="str">
            <v>3108448-1</v>
          </cell>
          <cell r="B305">
            <v>26</v>
          </cell>
          <cell r="C305">
            <v>132</v>
          </cell>
          <cell r="D305">
            <v>104</v>
          </cell>
          <cell r="E305">
            <v>90</v>
          </cell>
          <cell r="F305">
            <v>79</v>
          </cell>
          <cell r="G305">
            <v>65</v>
          </cell>
          <cell r="H305">
            <v>0</v>
          </cell>
          <cell r="I305">
            <v>470</v>
          </cell>
        </row>
        <row r="306">
          <cell r="A306" t="str">
            <v>3108448-2</v>
          </cell>
          <cell r="B306">
            <v>3</v>
          </cell>
          <cell r="C306">
            <v>221.7</v>
          </cell>
          <cell r="D306">
            <v>17.04</v>
          </cell>
          <cell r="E306">
            <v>12.04</v>
          </cell>
          <cell r="F306">
            <v>0.51</v>
          </cell>
          <cell r="G306">
            <v>0</v>
          </cell>
          <cell r="H306">
            <v>0</v>
          </cell>
          <cell r="I306">
            <v>251.28999999999996</v>
          </cell>
        </row>
        <row r="307">
          <cell r="A307" t="str">
            <v>311-546-9004</v>
          </cell>
          <cell r="B307">
            <v>20</v>
          </cell>
          <cell r="C307">
            <v>74</v>
          </cell>
          <cell r="D307">
            <v>79</v>
          </cell>
          <cell r="E307">
            <v>80</v>
          </cell>
          <cell r="F307">
            <v>76</v>
          </cell>
          <cell r="G307">
            <v>65</v>
          </cell>
          <cell r="H307">
            <v>0</v>
          </cell>
          <cell r="I307">
            <v>374</v>
          </cell>
        </row>
        <row r="308">
          <cell r="A308" t="str">
            <v>3175896-10</v>
          </cell>
          <cell r="B308">
            <v>477</v>
          </cell>
          <cell r="C308">
            <v>2070.36</v>
          </cell>
          <cell r="D308">
            <v>2389.04</v>
          </cell>
          <cell r="E308">
            <v>1458.04</v>
          </cell>
          <cell r="F308">
            <v>208.26</v>
          </cell>
          <cell r="G308">
            <v>0</v>
          </cell>
          <cell r="H308">
            <v>0</v>
          </cell>
          <cell r="I308">
            <v>6125.7</v>
          </cell>
        </row>
        <row r="309">
          <cell r="A309" t="str">
            <v>3175896-8</v>
          </cell>
          <cell r="B309">
            <v>181</v>
          </cell>
          <cell r="C309">
            <v>527.5</v>
          </cell>
          <cell r="D309">
            <v>582</v>
          </cell>
          <cell r="E309">
            <v>494</v>
          </cell>
          <cell r="F309">
            <v>89.75</v>
          </cell>
          <cell r="G309">
            <v>0</v>
          </cell>
          <cell r="H309">
            <v>0</v>
          </cell>
          <cell r="I309">
            <v>1693.25</v>
          </cell>
        </row>
        <row r="310">
          <cell r="A310" t="str">
            <v>3175896-9</v>
          </cell>
          <cell r="B310">
            <v>1209</v>
          </cell>
          <cell r="C310">
            <v>5185.8</v>
          </cell>
          <cell r="D310">
            <v>5928.96</v>
          </cell>
          <cell r="E310">
            <v>3908.96</v>
          </cell>
          <cell r="F310">
            <v>590.74</v>
          </cell>
          <cell r="G310">
            <v>0</v>
          </cell>
          <cell r="H310">
            <v>0</v>
          </cell>
          <cell r="I310">
            <v>15614.460000000001</v>
          </cell>
        </row>
        <row r="311">
          <cell r="A311" t="str">
            <v>3176705-4</v>
          </cell>
          <cell r="B311">
            <v>103</v>
          </cell>
          <cell r="C311">
            <v>608.24</v>
          </cell>
          <cell r="D311">
            <v>554.04</v>
          </cell>
          <cell r="E311">
            <v>550.04</v>
          </cell>
          <cell r="F311">
            <v>373.26</v>
          </cell>
          <cell r="G311">
            <v>340</v>
          </cell>
          <cell r="H311">
            <v>322</v>
          </cell>
          <cell r="I311">
            <v>2747.58</v>
          </cell>
        </row>
        <row r="312">
          <cell r="A312" t="str">
            <v>3177427-2</v>
          </cell>
          <cell r="B312">
            <v>62</v>
          </cell>
          <cell r="C312">
            <v>521.1</v>
          </cell>
          <cell r="D312">
            <v>486.92</v>
          </cell>
          <cell r="E312">
            <v>502.92</v>
          </cell>
          <cell r="F312">
            <v>97.23</v>
          </cell>
          <cell r="G312">
            <v>0</v>
          </cell>
          <cell r="H312">
            <v>0</v>
          </cell>
          <cell r="I312">
            <v>1608.17</v>
          </cell>
        </row>
        <row r="313">
          <cell r="A313" t="str">
            <v>3177427-3</v>
          </cell>
          <cell r="B313">
            <v>1088</v>
          </cell>
          <cell r="C313">
            <v>2325.6999999999998</v>
          </cell>
          <cell r="D313">
            <v>2303.04</v>
          </cell>
          <cell r="E313">
            <v>2129.04</v>
          </cell>
          <cell r="F313">
            <v>431.01</v>
          </cell>
          <cell r="G313">
            <v>0</v>
          </cell>
          <cell r="H313">
            <v>0</v>
          </cell>
          <cell r="I313">
            <v>7188.79</v>
          </cell>
        </row>
        <row r="314">
          <cell r="A314" t="str">
            <v>3177861-2</v>
          </cell>
          <cell r="B314">
            <v>376</v>
          </cell>
          <cell r="C314">
            <v>1510.87</v>
          </cell>
          <cell r="D314">
            <v>1395.34</v>
          </cell>
          <cell r="E314">
            <v>1376.52</v>
          </cell>
          <cell r="F314">
            <v>245.38</v>
          </cell>
          <cell r="G314">
            <v>0</v>
          </cell>
          <cell r="H314">
            <v>0</v>
          </cell>
          <cell r="I314">
            <v>4528.1099999999997</v>
          </cell>
        </row>
        <row r="315">
          <cell r="A315" t="str">
            <v>3178489-1</v>
          </cell>
          <cell r="B315">
            <v>24</v>
          </cell>
          <cell r="C315">
            <v>21</v>
          </cell>
          <cell r="D315">
            <v>24</v>
          </cell>
          <cell r="E315">
            <v>19</v>
          </cell>
          <cell r="F315">
            <v>2</v>
          </cell>
          <cell r="G315">
            <v>0</v>
          </cell>
          <cell r="H315">
            <v>0</v>
          </cell>
          <cell r="I315">
            <v>66</v>
          </cell>
        </row>
        <row r="316">
          <cell r="A316" t="str">
            <v>3178829-1</v>
          </cell>
          <cell r="B316">
            <v>27</v>
          </cell>
          <cell r="C316">
            <v>100.5</v>
          </cell>
          <cell r="D316">
            <v>67</v>
          </cell>
          <cell r="E316">
            <v>67</v>
          </cell>
          <cell r="F316">
            <v>2.25</v>
          </cell>
          <cell r="G316">
            <v>0</v>
          </cell>
          <cell r="H316">
            <v>0</v>
          </cell>
          <cell r="I316">
            <v>236.75</v>
          </cell>
        </row>
        <row r="317">
          <cell r="A317" t="str">
            <v>3179455-3</v>
          </cell>
          <cell r="B317">
            <v>0</v>
          </cell>
          <cell r="C317">
            <v>0</v>
          </cell>
          <cell r="D317">
            <v>0</v>
          </cell>
          <cell r="E317">
            <v>0</v>
          </cell>
          <cell r="F317">
            <v>0</v>
          </cell>
          <cell r="G317">
            <v>0</v>
          </cell>
          <cell r="H317">
            <v>0</v>
          </cell>
          <cell r="I317">
            <v>0</v>
          </cell>
        </row>
        <row r="318">
          <cell r="A318" t="str">
            <v>3179511-1</v>
          </cell>
          <cell r="B318">
            <v>83</v>
          </cell>
          <cell r="C318">
            <v>144.5</v>
          </cell>
          <cell r="D318">
            <v>91</v>
          </cell>
          <cell r="E318">
            <v>69</v>
          </cell>
          <cell r="F318">
            <v>13.75</v>
          </cell>
          <cell r="G318">
            <v>0</v>
          </cell>
          <cell r="H318">
            <v>0</v>
          </cell>
          <cell r="I318">
            <v>318.25</v>
          </cell>
        </row>
        <row r="319">
          <cell r="A319" t="str">
            <v>3179511-2</v>
          </cell>
          <cell r="B319">
            <v>288</v>
          </cell>
          <cell r="C319">
            <v>1368.04</v>
          </cell>
          <cell r="D319">
            <v>1387.04</v>
          </cell>
          <cell r="E319">
            <v>1319.04</v>
          </cell>
          <cell r="F319">
            <v>232.76</v>
          </cell>
          <cell r="G319">
            <v>0</v>
          </cell>
          <cell r="H319">
            <v>0</v>
          </cell>
          <cell r="I319">
            <v>4306.88</v>
          </cell>
        </row>
        <row r="320">
          <cell r="A320" t="str">
            <v>3179511-4</v>
          </cell>
          <cell r="B320">
            <v>230</v>
          </cell>
          <cell r="C320">
            <v>1521.2</v>
          </cell>
          <cell r="D320">
            <v>1545.04</v>
          </cell>
          <cell r="E320">
            <v>1420.04</v>
          </cell>
          <cell r="F320">
            <v>274.76</v>
          </cell>
          <cell r="G320">
            <v>0</v>
          </cell>
          <cell r="H320">
            <v>0</v>
          </cell>
          <cell r="I320">
            <v>4761.04</v>
          </cell>
        </row>
        <row r="321">
          <cell r="A321" t="str">
            <v>3179511-5</v>
          </cell>
          <cell r="B321">
            <v>305</v>
          </cell>
          <cell r="C321">
            <v>3055.8</v>
          </cell>
          <cell r="D321">
            <v>3110.96</v>
          </cell>
          <cell r="E321">
            <v>2950.96</v>
          </cell>
          <cell r="F321">
            <v>535.24</v>
          </cell>
          <cell r="G321">
            <v>0</v>
          </cell>
          <cell r="H321">
            <v>0</v>
          </cell>
          <cell r="I321">
            <v>9652.9600000000009</v>
          </cell>
        </row>
        <row r="322">
          <cell r="A322" t="str">
            <v>3179543-2</v>
          </cell>
          <cell r="B322">
            <v>108</v>
          </cell>
          <cell r="C322">
            <v>223.2</v>
          </cell>
          <cell r="D322">
            <v>149.04</v>
          </cell>
          <cell r="E322">
            <v>127.03999999999999</v>
          </cell>
          <cell r="F322">
            <v>20.259999999999998</v>
          </cell>
          <cell r="G322">
            <v>0</v>
          </cell>
          <cell r="H322">
            <v>0</v>
          </cell>
          <cell r="I322">
            <v>519.54</v>
          </cell>
        </row>
        <row r="323">
          <cell r="A323" t="str">
            <v>3180711-1</v>
          </cell>
          <cell r="B323">
            <v>115</v>
          </cell>
          <cell r="C323">
            <v>1383.2</v>
          </cell>
          <cell r="D323">
            <v>1593.04</v>
          </cell>
          <cell r="E323">
            <v>669.04</v>
          </cell>
          <cell r="F323">
            <v>14.01</v>
          </cell>
          <cell r="G323">
            <v>0</v>
          </cell>
          <cell r="H323">
            <v>0</v>
          </cell>
          <cell r="I323">
            <v>3659.29</v>
          </cell>
        </row>
        <row r="324">
          <cell r="A324" t="str">
            <v>3180905-1</v>
          </cell>
          <cell r="B324">
            <v>0</v>
          </cell>
          <cell r="C324">
            <v>15</v>
          </cell>
          <cell r="D324">
            <v>0</v>
          </cell>
          <cell r="E324">
            <v>0</v>
          </cell>
          <cell r="F324">
            <v>0</v>
          </cell>
          <cell r="G324">
            <v>0</v>
          </cell>
          <cell r="H324">
            <v>0</v>
          </cell>
          <cell r="I324">
            <v>15</v>
          </cell>
        </row>
        <row r="325">
          <cell r="A325" t="str">
            <v>3181113-1</v>
          </cell>
          <cell r="B325">
            <v>30</v>
          </cell>
          <cell r="C325">
            <v>51</v>
          </cell>
          <cell r="D325">
            <v>35</v>
          </cell>
          <cell r="E325">
            <v>53</v>
          </cell>
          <cell r="F325">
            <v>43</v>
          </cell>
          <cell r="G325">
            <v>36</v>
          </cell>
          <cell r="H325">
            <v>30</v>
          </cell>
          <cell r="I325">
            <v>248</v>
          </cell>
        </row>
        <row r="326">
          <cell r="A326" t="str">
            <v>3181480-2</v>
          </cell>
          <cell r="B326">
            <v>303</v>
          </cell>
          <cell r="C326">
            <v>138.80000000000001</v>
          </cell>
          <cell r="D326">
            <v>138.96</v>
          </cell>
          <cell r="E326">
            <v>108.96</v>
          </cell>
          <cell r="F326">
            <v>14.24</v>
          </cell>
          <cell r="G326">
            <v>0</v>
          </cell>
          <cell r="H326">
            <v>0</v>
          </cell>
          <cell r="I326">
            <v>400.96</v>
          </cell>
        </row>
        <row r="327">
          <cell r="A327" t="str">
            <v>3181480-5</v>
          </cell>
          <cell r="B327">
            <v>8</v>
          </cell>
          <cell r="C327">
            <v>68</v>
          </cell>
          <cell r="D327">
            <v>92</v>
          </cell>
          <cell r="E327">
            <v>88</v>
          </cell>
          <cell r="F327">
            <v>14</v>
          </cell>
          <cell r="G327">
            <v>0</v>
          </cell>
          <cell r="H327">
            <v>0</v>
          </cell>
          <cell r="I327">
            <v>262</v>
          </cell>
        </row>
        <row r="328">
          <cell r="A328" t="str">
            <v>3181480-6</v>
          </cell>
          <cell r="B328">
            <v>96</v>
          </cell>
          <cell r="C328">
            <v>966</v>
          </cell>
          <cell r="D328">
            <v>812</v>
          </cell>
          <cell r="E328">
            <v>778</v>
          </cell>
          <cell r="F328">
            <v>3</v>
          </cell>
          <cell r="G328">
            <v>0</v>
          </cell>
          <cell r="H328">
            <v>0</v>
          </cell>
          <cell r="I328">
            <v>2559</v>
          </cell>
        </row>
        <row r="329">
          <cell r="A329" t="str">
            <v>3181480-7</v>
          </cell>
          <cell r="B329">
            <v>99</v>
          </cell>
          <cell r="C329">
            <v>360.47</v>
          </cell>
          <cell r="D329">
            <v>304.95999999999998</v>
          </cell>
          <cell r="E329">
            <v>288.95999999999998</v>
          </cell>
          <cell r="F329">
            <v>9.49</v>
          </cell>
          <cell r="G329">
            <v>0</v>
          </cell>
          <cell r="H329">
            <v>0</v>
          </cell>
          <cell r="I329">
            <v>963.88000000000011</v>
          </cell>
        </row>
        <row r="330">
          <cell r="A330" t="str">
            <v>3181481-2</v>
          </cell>
          <cell r="B330">
            <v>252</v>
          </cell>
          <cell r="C330">
            <v>49</v>
          </cell>
          <cell r="D330">
            <v>54</v>
          </cell>
          <cell r="E330">
            <v>52</v>
          </cell>
          <cell r="F330">
            <v>9</v>
          </cell>
          <cell r="G330">
            <v>0</v>
          </cell>
          <cell r="H330">
            <v>0</v>
          </cell>
          <cell r="I330">
            <v>164</v>
          </cell>
        </row>
        <row r="331">
          <cell r="A331" t="str">
            <v>3181481-4</v>
          </cell>
          <cell r="B331">
            <v>26</v>
          </cell>
          <cell r="C331">
            <v>137</v>
          </cell>
          <cell r="D331">
            <v>180</v>
          </cell>
          <cell r="E331">
            <v>172</v>
          </cell>
          <cell r="F331">
            <v>29</v>
          </cell>
          <cell r="G331">
            <v>0</v>
          </cell>
          <cell r="H331">
            <v>0</v>
          </cell>
          <cell r="I331">
            <v>518</v>
          </cell>
        </row>
        <row r="332">
          <cell r="A332" t="str">
            <v>3181481-7</v>
          </cell>
          <cell r="B332">
            <v>26</v>
          </cell>
          <cell r="C332">
            <v>463</v>
          </cell>
          <cell r="D332">
            <v>478</v>
          </cell>
          <cell r="E332">
            <v>420</v>
          </cell>
          <cell r="F332">
            <v>54</v>
          </cell>
          <cell r="G332">
            <v>0</v>
          </cell>
          <cell r="H332">
            <v>0</v>
          </cell>
          <cell r="I332">
            <v>1415</v>
          </cell>
        </row>
        <row r="333">
          <cell r="A333" t="str">
            <v>3182155-2</v>
          </cell>
          <cell r="B333">
            <v>12</v>
          </cell>
          <cell r="C333">
            <v>1817</v>
          </cell>
          <cell r="D333">
            <v>1208</v>
          </cell>
          <cell r="E333">
            <v>955</v>
          </cell>
          <cell r="F333">
            <v>161</v>
          </cell>
          <cell r="G333">
            <v>0</v>
          </cell>
          <cell r="H333">
            <v>0</v>
          </cell>
          <cell r="I333">
            <v>4141</v>
          </cell>
        </row>
        <row r="334">
          <cell r="A334" t="str">
            <v>3182364-2</v>
          </cell>
          <cell r="B334">
            <v>87</v>
          </cell>
          <cell r="C334">
            <v>409.29</v>
          </cell>
          <cell r="D334">
            <v>201.95999999999998</v>
          </cell>
          <cell r="E334">
            <v>137.95999999999998</v>
          </cell>
          <cell r="F334">
            <v>18.990000000000002</v>
          </cell>
          <cell r="G334">
            <v>0</v>
          </cell>
          <cell r="H334">
            <v>0</v>
          </cell>
          <cell r="I334">
            <v>768.2</v>
          </cell>
        </row>
        <row r="335">
          <cell r="A335" t="str">
            <v>3183853-4</v>
          </cell>
          <cell r="B335">
            <v>53</v>
          </cell>
          <cell r="C335">
            <v>7</v>
          </cell>
          <cell r="D335">
            <v>36</v>
          </cell>
          <cell r="E335">
            <v>42</v>
          </cell>
          <cell r="F335">
            <v>6</v>
          </cell>
          <cell r="G335">
            <v>0</v>
          </cell>
          <cell r="H335">
            <v>0</v>
          </cell>
          <cell r="I335">
            <v>91</v>
          </cell>
        </row>
        <row r="336">
          <cell r="A336" t="str">
            <v>3183853-5</v>
          </cell>
          <cell r="B336">
            <v>51</v>
          </cell>
          <cell r="C336">
            <v>63</v>
          </cell>
          <cell r="D336">
            <v>36</v>
          </cell>
          <cell r="E336">
            <v>55</v>
          </cell>
          <cell r="F336">
            <v>40</v>
          </cell>
          <cell r="G336">
            <v>36</v>
          </cell>
          <cell r="H336">
            <v>30</v>
          </cell>
          <cell r="I336">
            <v>260</v>
          </cell>
        </row>
        <row r="337">
          <cell r="A337" t="str">
            <v>3184463-1</v>
          </cell>
          <cell r="B337">
            <v>41</v>
          </cell>
          <cell r="C337">
            <v>365.20000000000005</v>
          </cell>
          <cell r="D337">
            <v>286.04000000000002</v>
          </cell>
          <cell r="E337">
            <v>300.04000000000002</v>
          </cell>
          <cell r="F337">
            <v>72.260000000000005</v>
          </cell>
          <cell r="G337">
            <v>0</v>
          </cell>
          <cell r="H337">
            <v>0</v>
          </cell>
          <cell r="I337">
            <v>1023.54</v>
          </cell>
        </row>
        <row r="338">
          <cell r="A338" t="str">
            <v>3184470-6</v>
          </cell>
          <cell r="B338">
            <v>113</v>
          </cell>
          <cell r="C338">
            <v>727.57999999999993</v>
          </cell>
          <cell r="D338">
            <v>538.79999999999995</v>
          </cell>
          <cell r="E338">
            <v>506.8</v>
          </cell>
          <cell r="F338">
            <v>110.45</v>
          </cell>
          <cell r="G338">
            <v>0</v>
          </cell>
          <cell r="H338">
            <v>0</v>
          </cell>
          <cell r="I338">
            <v>1883.6299999999999</v>
          </cell>
        </row>
        <row r="339">
          <cell r="A339" t="str">
            <v>3237756-2</v>
          </cell>
          <cell r="B339">
            <v>23</v>
          </cell>
          <cell r="C339">
            <v>96</v>
          </cell>
          <cell r="D339">
            <v>103</v>
          </cell>
          <cell r="E339">
            <v>66</v>
          </cell>
          <cell r="F339">
            <v>26</v>
          </cell>
          <cell r="G339">
            <v>0</v>
          </cell>
          <cell r="H339">
            <v>0</v>
          </cell>
          <cell r="I339">
            <v>291</v>
          </cell>
        </row>
        <row r="340">
          <cell r="A340" t="str">
            <v>3237896-3</v>
          </cell>
          <cell r="B340">
            <v>122</v>
          </cell>
          <cell r="C340">
            <v>369.8</v>
          </cell>
          <cell r="D340">
            <v>404.08000000000004</v>
          </cell>
          <cell r="E340">
            <v>376.08000000000004</v>
          </cell>
          <cell r="F340">
            <v>102.02000000000001</v>
          </cell>
          <cell r="G340">
            <v>0</v>
          </cell>
          <cell r="H340">
            <v>0</v>
          </cell>
          <cell r="I340">
            <v>1251.98</v>
          </cell>
        </row>
        <row r="341">
          <cell r="A341" t="str">
            <v>3239517-2</v>
          </cell>
          <cell r="B341">
            <v>105</v>
          </cell>
          <cell r="C341">
            <v>92</v>
          </cell>
          <cell r="D341">
            <v>103</v>
          </cell>
          <cell r="E341">
            <v>15</v>
          </cell>
          <cell r="F341">
            <v>0</v>
          </cell>
          <cell r="G341">
            <v>0</v>
          </cell>
          <cell r="H341">
            <v>0</v>
          </cell>
          <cell r="I341">
            <v>210</v>
          </cell>
        </row>
        <row r="342">
          <cell r="A342" t="str">
            <v>3244100-F1</v>
          </cell>
          <cell r="B342">
            <v>22</v>
          </cell>
          <cell r="C342">
            <v>177</v>
          </cell>
          <cell r="D342">
            <v>39</v>
          </cell>
          <cell r="E342">
            <v>27</v>
          </cell>
          <cell r="F342">
            <v>0</v>
          </cell>
          <cell r="G342">
            <v>0</v>
          </cell>
          <cell r="H342">
            <v>0</v>
          </cell>
          <cell r="I342">
            <v>243</v>
          </cell>
        </row>
        <row r="343">
          <cell r="A343" t="str">
            <v>3244115-F1</v>
          </cell>
          <cell r="B343">
            <v>8</v>
          </cell>
          <cell r="C343">
            <v>60</v>
          </cell>
          <cell r="D343">
            <v>66</v>
          </cell>
          <cell r="E343">
            <v>30</v>
          </cell>
          <cell r="F343">
            <v>6</v>
          </cell>
          <cell r="G343">
            <v>0</v>
          </cell>
          <cell r="H343">
            <v>0</v>
          </cell>
          <cell r="I343">
            <v>162</v>
          </cell>
        </row>
        <row r="344">
          <cell r="A344">
            <v>3244146</v>
          </cell>
          <cell r="B344">
            <v>21</v>
          </cell>
          <cell r="C344">
            <v>82</v>
          </cell>
          <cell r="D344">
            <v>58</v>
          </cell>
          <cell r="E344">
            <v>40</v>
          </cell>
          <cell r="F344">
            <v>4</v>
          </cell>
          <cell r="G344">
            <v>0</v>
          </cell>
          <cell r="H344">
            <v>0</v>
          </cell>
          <cell r="I344">
            <v>184</v>
          </cell>
        </row>
        <row r="345">
          <cell r="A345">
            <v>3244153</v>
          </cell>
          <cell r="B345">
            <v>0</v>
          </cell>
          <cell r="C345">
            <v>530</v>
          </cell>
          <cell r="D345">
            <v>579</v>
          </cell>
          <cell r="E345">
            <v>121</v>
          </cell>
          <cell r="F345">
            <v>180</v>
          </cell>
          <cell r="G345">
            <v>0</v>
          </cell>
          <cell r="H345">
            <v>0</v>
          </cell>
          <cell r="I345">
            <v>1410</v>
          </cell>
        </row>
        <row r="346">
          <cell r="A346" t="str">
            <v>3253347-225</v>
          </cell>
          <cell r="B346">
            <v>3</v>
          </cell>
          <cell r="C346">
            <v>0</v>
          </cell>
          <cell r="D346">
            <v>0</v>
          </cell>
          <cell r="E346">
            <v>0</v>
          </cell>
          <cell r="F346">
            <v>0</v>
          </cell>
          <cell r="G346">
            <v>0</v>
          </cell>
          <cell r="H346">
            <v>0</v>
          </cell>
          <cell r="I346">
            <v>0</v>
          </cell>
        </row>
        <row r="347">
          <cell r="A347" t="str">
            <v>3257609-2</v>
          </cell>
          <cell r="B347">
            <v>3</v>
          </cell>
          <cell r="C347">
            <v>0</v>
          </cell>
          <cell r="D347">
            <v>0</v>
          </cell>
          <cell r="E347">
            <v>0</v>
          </cell>
          <cell r="F347">
            <v>0</v>
          </cell>
          <cell r="G347">
            <v>0</v>
          </cell>
          <cell r="H347">
            <v>0</v>
          </cell>
          <cell r="I347">
            <v>0</v>
          </cell>
        </row>
        <row r="348">
          <cell r="A348" t="str">
            <v>32866-1</v>
          </cell>
          <cell r="B348">
            <v>263</v>
          </cell>
          <cell r="C348">
            <v>5.1999999999999993</v>
          </cell>
          <cell r="D348">
            <v>5.04</v>
          </cell>
          <cell r="E348">
            <v>5.04</v>
          </cell>
          <cell r="F348">
            <v>1.26</v>
          </cell>
          <cell r="G348">
            <v>0</v>
          </cell>
          <cell r="H348">
            <v>0</v>
          </cell>
          <cell r="I348">
            <v>16.54</v>
          </cell>
        </row>
        <row r="349">
          <cell r="A349" t="str">
            <v>3-300-261-03</v>
          </cell>
          <cell r="B349">
            <v>0</v>
          </cell>
          <cell r="C349">
            <v>1176</v>
          </cell>
          <cell r="D349">
            <v>735</v>
          </cell>
          <cell r="E349">
            <v>94</v>
          </cell>
          <cell r="F349">
            <v>0</v>
          </cell>
          <cell r="G349">
            <v>0</v>
          </cell>
          <cell r="H349">
            <v>0</v>
          </cell>
          <cell r="I349">
            <v>2005</v>
          </cell>
        </row>
        <row r="350">
          <cell r="A350" t="str">
            <v>3-300-336-01</v>
          </cell>
          <cell r="B350">
            <v>262</v>
          </cell>
          <cell r="C350">
            <v>1844</v>
          </cell>
          <cell r="D350">
            <v>1333</v>
          </cell>
          <cell r="E350">
            <v>0</v>
          </cell>
          <cell r="F350">
            <v>0</v>
          </cell>
          <cell r="G350">
            <v>0</v>
          </cell>
          <cell r="H350">
            <v>0</v>
          </cell>
          <cell r="I350">
            <v>3177</v>
          </cell>
        </row>
        <row r="351">
          <cell r="A351" t="str">
            <v>3-300-583-02</v>
          </cell>
          <cell r="B351">
            <v>0</v>
          </cell>
          <cell r="C351">
            <v>678</v>
          </cell>
          <cell r="D351">
            <v>378</v>
          </cell>
          <cell r="E351">
            <v>0</v>
          </cell>
          <cell r="F351">
            <v>0</v>
          </cell>
          <cell r="G351">
            <v>0</v>
          </cell>
          <cell r="H351">
            <v>0</v>
          </cell>
          <cell r="I351">
            <v>1056</v>
          </cell>
        </row>
        <row r="352">
          <cell r="A352" t="str">
            <v>3-300-584-02</v>
          </cell>
          <cell r="B352">
            <v>0</v>
          </cell>
          <cell r="C352">
            <v>848</v>
          </cell>
          <cell r="D352">
            <v>454</v>
          </cell>
          <cell r="E352">
            <v>0</v>
          </cell>
          <cell r="F352">
            <v>0</v>
          </cell>
          <cell r="G352">
            <v>0</v>
          </cell>
          <cell r="H352">
            <v>0</v>
          </cell>
          <cell r="I352">
            <v>1302</v>
          </cell>
        </row>
        <row r="353">
          <cell r="A353" t="str">
            <v>3-300-585-02</v>
          </cell>
          <cell r="B353">
            <v>0</v>
          </cell>
          <cell r="C353">
            <v>757</v>
          </cell>
          <cell r="D353">
            <v>334</v>
          </cell>
          <cell r="E353">
            <v>0</v>
          </cell>
          <cell r="F353">
            <v>0</v>
          </cell>
          <cell r="G353">
            <v>0</v>
          </cell>
          <cell r="H353">
            <v>0</v>
          </cell>
          <cell r="I353">
            <v>1091</v>
          </cell>
        </row>
        <row r="354">
          <cell r="A354" t="str">
            <v>3-300-595-01</v>
          </cell>
          <cell r="B354">
            <v>152</v>
          </cell>
          <cell r="C354">
            <v>403</v>
          </cell>
          <cell r="D354">
            <v>425</v>
          </cell>
          <cell r="E354">
            <v>0</v>
          </cell>
          <cell r="F354">
            <v>0</v>
          </cell>
          <cell r="G354">
            <v>0</v>
          </cell>
          <cell r="H354">
            <v>0</v>
          </cell>
          <cell r="I354">
            <v>828</v>
          </cell>
        </row>
        <row r="355">
          <cell r="A355" t="str">
            <v>340-021-9301</v>
          </cell>
          <cell r="B355">
            <v>32</v>
          </cell>
          <cell r="C355">
            <v>589</v>
          </cell>
          <cell r="D355">
            <v>778</v>
          </cell>
          <cell r="E355">
            <v>472</v>
          </cell>
          <cell r="F355">
            <v>0</v>
          </cell>
          <cell r="G355">
            <v>0</v>
          </cell>
          <cell r="H355">
            <v>0</v>
          </cell>
          <cell r="I355">
            <v>1839</v>
          </cell>
        </row>
        <row r="356">
          <cell r="A356" t="str">
            <v>351853-1</v>
          </cell>
          <cell r="B356">
            <v>61</v>
          </cell>
          <cell r="C356">
            <v>31</v>
          </cell>
          <cell r="D356">
            <v>11</v>
          </cell>
          <cell r="E356">
            <v>0</v>
          </cell>
          <cell r="F356">
            <v>0</v>
          </cell>
          <cell r="G356">
            <v>0</v>
          </cell>
          <cell r="H356">
            <v>0</v>
          </cell>
          <cell r="I356">
            <v>42</v>
          </cell>
        </row>
        <row r="357">
          <cell r="A357" t="str">
            <v>3609119-10</v>
          </cell>
          <cell r="B357">
            <v>143</v>
          </cell>
          <cell r="C357">
            <v>1046</v>
          </cell>
          <cell r="D357">
            <v>1203</v>
          </cell>
          <cell r="E357">
            <v>1326</v>
          </cell>
          <cell r="F357">
            <v>201</v>
          </cell>
          <cell r="G357">
            <v>0</v>
          </cell>
          <cell r="H357">
            <v>0</v>
          </cell>
          <cell r="I357">
            <v>3776</v>
          </cell>
        </row>
        <row r="358">
          <cell r="A358" t="str">
            <v>3614295-3</v>
          </cell>
          <cell r="B358">
            <v>22</v>
          </cell>
          <cell r="C358">
            <v>109.1</v>
          </cell>
          <cell r="D358">
            <v>121.96000000000001</v>
          </cell>
          <cell r="E358">
            <v>116.96000000000001</v>
          </cell>
          <cell r="F358">
            <v>12.99</v>
          </cell>
          <cell r="G358">
            <v>0</v>
          </cell>
          <cell r="H358">
            <v>0</v>
          </cell>
          <cell r="I358">
            <v>361.01</v>
          </cell>
        </row>
        <row r="359">
          <cell r="A359" t="str">
            <v>3615603-1</v>
          </cell>
          <cell r="B359">
            <v>17</v>
          </cell>
          <cell r="C359">
            <v>595</v>
          </cell>
          <cell r="D359">
            <v>269</v>
          </cell>
          <cell r="E359">
            <v>284</v>
          </cell>
          <cell r="F359">
            <v>106</v>
          </cell>
          <cell r="G359">
            <v>48</v>
          </cell>
          <cell r="H359">
            <v>48</v>
          </cell>
          <cell r="I359">
            <v>1350</v>
          </cell>
        </row>
        <row r="360">
          <cell r="A360" t="str">
            <v>3616848-2</v>
          </cell>
          <cell r="B360">
            <v>12</v>
          </cell>
          <cell r="C360">
            <v>54.7</v>
          </cell>
          <cell r="D360">
            <v>63.04</v>
          </cell>
          <cell r="E360">
            <v>52.04</v>
          </cell>
          <cell r="F360">
            <v>20.51</v>
          </cell>
          <cell r="G360">
            <v>12</v>
          </cell>
          <cell r="H360">
            <v>0</v>
          </cell>
          <cell r="I360">
            <v>202.29</v>
          </cell>
        </row>
        <row r="361">
          <cell r="A361" t="str">
            <v>3617028-2</v>
          </cell>
          <cell r="B361">
            <v>84</v>
          </cell>
          <cell r="C361">
            <v>111</v>
          </cell>
          <cell r="D361">
            <v>114</v>
          </cell>
          <cell r="E361">
            <v>22</v>
          </cell>
          <cell r="F361">
            <v>13</v>
          </cell>
          <cell r="G361">
            <v>12</v>
          </cell>
          <cell r="H361">
            <v>11</v>
          </cell>
          <cell r="I361">
            <v>283</v>
          </cell>
        </row>
        <row r="362">
          <cell r="A362" t="str">
            <v>3617368-2</v>
          </cell>
          <cell r="B362">
            <v>12</v>
          </cell>
          <cell r="C362">
            <v>8</v>
          </cell>
          <cell r="D362">
            <v>18</v>
          </cell>
          <cell r="E362">
            <v>14</v>
          </cell>
          <cell r="F362">
            <v>8</v>
          </cell>
          <cell r="G362">
            <v>8</v>
          </cell>
          <cell r="H362">
            <v>4</v>
          </cell>
          <cell r="I362">
            <v>60</v>
          </cell>
        </row>
        <row r="363">
          <cell r="A363" t="str">
            <v>362-564-9007</v>
          </cell>
          <cell r="B363">
            <v>46</v>
          </cell>
          <cell r="C363">
            <v>87</v>
          </cell>
          <cell r="D363">
            <v>84</v>
          </cell>
          <cell r="E363">
            <v>80</v>
          </cell>
          <cell r="F363">
            <v>75</v>
          </cell>
          <cell r="G363">
            <v>59</v>
          </cell>
          <cell r="H363">
            <v>0</v>
          </cell>
          <cell r="I363">
            <v>385</v>
          </cell>
        </row>
        <row r="364">
          <cell r="A364" t="str">
            <v>364953-1</v>
          </cell>
          <cell r="B364">
            <v>257</v>
          </cell>
          <cell r="C364">
            <v>277</v>
          </cell>
          <cell r="D364">
            <v>236</v>
          </cell>
          <cell r="E364">
            <v>238</v>
          </cell>
          <cell r="F364">
            <v>77</v>
          </cell>
          <cell r="G364">
            <v>24</v>
          </cell>
          <cell r="H364">
            <v>22</v>
          </cell>
          <cell r="I364">
            <v>874</v>
          </cell>
        </row>
        <row r="365">
          <cell r="A365" t="str">
            <v>364992-1</v>
          </cell>
          <cell r="B365">
            <v>230</v>
          </cell>
          <cell r="C365">
            <v>310</v>
          </cell>
          <cell r="D365">
            <v>191</v>
          </cell>
          <cell r="E365">
            <v>192</v>
          </cell>
          <cell r="F365">
            <v>57</v>
          </cell>
          <cell r="G365">
            <v>12</v>
          </cell>
          <cell r="H365">
            <v>11</v>
          </cell>
          <cell r="I365">
            <v>773</v>
          </cell>
        </row>
        <row r="366">
          <cell r="A366" t="str">
            <v>365256-1</v>
          </cell>
          <cell r="B366">
            <v>14</v>
          </cell>
          <cell r="C366">
            <v>69</v>
          </cell>
          <cell r="D366">
            <v>71</v>
          </cell>
          <cell r="E366">
            <v>54</v>
          </cell>
          <cell r="F366">
            <v>22</v>
          </cell>
          <cell r="G366">
            <v>12</v>
          </cell>
          <cell r="H366">
            <v>11</v>
          </cell>
          <cell r="I366">
            <v>239</v>
          </cell>
        </row>
        <row r="367">
          <cell r="A367" t="str">
            <v>366264-2</v>
          </cell>
          <cell r="B367">
            <v>124</v>
          </cell>
          <cell r="C367">
            <v>60</v>
          </cell>
          <cell r="D367">
            <v>8</v>
          </cell>
          <cell r="E367">
            <v>8</v>
          </cell>
          <cell r="F367">
            <v>2</v>
          </cell>
          <cell r="G367">
            <v>0</v>
          </cell>
          <cell r="H367">
            <v>0</v>
          </cell>
          <cell r="I367">
            <v>78</v>
          </cell>
        </row>
        <row r="368">
          <cell r="A368" t="str">
            <v>367060-1</v>
          </cell>
          <cell r="B368">
            <v>5</v>
          </cell>
          <cell r="C368">
            <v>85</v>
          </cell>
          <cell r="D368">
            <v>91</v>
          </cell>
          <cell r="E368">
            <v>51</v>
          </cell>
          <cell r="F368">
            <v>21</v>
          </cell>
          <cell r="G368">
            <v>12</v>
          </cell>
          <cell r="H368">
            <v>11</v>
          </cell>
          <cell r="I368">
            <v>271</v>
          </cell>
        </row>
        <row r="369">
          <cell r="A369" t="str">
            <v>3750805-1</v>
          </cell>
          <cell r="B369">
            <v>1</v>
          </cell>
          <cell r="C369">
            <v>26</v>
          </cell>
          <cell r="D369">
            <v>17</v>
          </cell>
          <cell r="E369">
            <v>18</v>
          </cell>
          <cell r="F369">
            <v>2</v>
          </cell>
          <cell r="G369">
            <v>0</v>
          </cell>
          <cell r="H369">
            <v>0</v>
          </cell>
          <cell r="I369">
            <v>63</v>
          </cell>
        </row>
        <row r="370">
          <cell r="A370" t="str">
            <v>3844834-9</v>
          </cell>
          <cell r="B370">
            <v>18</v>
          </cell>
          <cell r="C370">
            <v>603</v>
          </cell>
          <cell r="D370">
            <v>766</v>
          </cell>
          <cell r="E370">
            <v>637</v>
          </cell>
          <cell r="F370">
            <v>4</v>
          </cell>
          <cell r="G370">
            <v>0</v>
          </cell>
          <cell r="H370">
            <v>0</v>
          </cell>
          <cell r="I370">
            <v>2010</v>
          </cell>
        </row>
        <row r="371">
          <cell r="A371" t="str">
            <v>3844908-111</v>
          </cell>
          <cell r="B371">
            <v>0</v>
          </cell>
          <cell r="C371">
            <v>0</v>
          </cell>
          <cell r="D371">
            <v>0</v>
          </cell>
          <cell r="E371">
            <v>0</v>
          </cell>
          <cell r="F371">
            <v>0</v>
          </cell>
          <cell r="G371">
            <v>0</v>
          </cell>
          <cell r="H371">
            <v>0</v>
          </cell>
          <cell r="I371">
            <v>0</v>
          </cell>
        </row>
        <row r="372">
          <cell r="A372" t="str">
            <v>3863005-1</v>
          </cell>
          <cell r="B372">
            <v>50</v>
          </cell>
          <cell r="C372">
            <v>30</v>
          </cell>
          <cell r="D372">
            <v>14</v>
          </cell>
          <cell r="E372">
            <v>9</v>
          </cell>
          <cell r="F372">
            <v>13</v>
          </cell>
          <cell r="G372">
            <v>9</v>
          </cell>
          <cell r="H372">
            <v>0</v>
          </cell>
          <cell r="I372">
            <v>75</v>
          </cell>
        </row>
        <row r="373">
          <cell r="A373" t="str">
            <v>3863209-1</v>
          </cell>
          <cell r="B373">
            <v>29</v>
          </cell>
          <cell r="C373">
            <v>27</v>
          </cell>
          <cell r="D373">
            <v>16</v>
          </cell>
          <cell r="E373">
            <v>6</v>
          </cell>
          <cell r="F373">
            <v>0</v>
          </cell>
          <cell r="G373">
            <v>0</v>
          </cell>
          <cell r="H373">
            <v>0</v>
          </cell>
          <cell r="I373">
            <v>49</v>
          </cell>
        </row>
        <row r="374">
          <cell r="A374" t="str">
            <v>3863232-1</v>
          </cell>
          <cell r="B374">
            <v>17</v>
          </cell>
          <cell r="C374">
            <v>26</v>
          </cell>
          <cell r="D374">
            <v>13</v>
          </cell>
          <cell r="E374">
            <v>10</v>
          </cell>
          <cell r="F374">
            <v>0</v>
          </cell>
          <cell r="G374">
            <v>0</v>
          </cell>
          <cell r="H374">
            <v>0</v>
          </cell>
          <cell r="I374">
            <v>49</v>
          </cell>
        </row>
        <row r="375">
          <cell r="A375" t="str">
            <v>3863374-2</v>
          </cell>
          <cell r="B375">
            <v>306</v>
          </cell>
          <cell r="C375">
            <v>1344.1</v>
          </cell>
          <cell r="D375">
            <v>1614.92</v>
          </cell>
          <cell r="E375">
            <v>1289.92</v>
          </cell>
          <cell r="F375">
            <v>8.73</v>
          </cell>
          <cell r="G375">
            <v>0</v>
          </cell>
          <cell r="H375">
            <v>0</v>
          </cell>
          <cell r="I375">
            <v>4257.67</v>
          </cell>
        </row>
        <row r="376">
          <cell r="A376" t="str">
            <v>3876141-2</v>
          </cell>
          <cell r="B376">
            <v>20</v>
          </cell>
          <cell r="C376">
            <v>33</v>
          </cell>
          <cell r="D376">
            <v>30</v>
          </cell>
          <cell r="E376">
            <v>28</v>
          </cell>
          <cell r="F376">
            <v>5</v>
          </cell>
          <cell r="G376">
            <v>0</v>
          </cell>
          <cell r="H376">
            <v>0</v>
          </cell>
          <cell r="I376">
            <v>96</v>
          </cell>
        </row>
        <row r="377">
          <cell r="A377" t="str">
            <v>3876166-1</v>
          </cell>
          <cell r="B377">
            <v>28</v>
          </cell>
          <cell r="C377">
            <v>59</v>
          </cell>
          <cell r="D377">
            <v>67</v>
          </cell>
          <cell r="E377">
            <v>56</v>
          </cell>
          <cell r="F377">
            <v>23.5</v>
          </cell>
          <cell r="G377">
            <v>14</v>
          </cell>
          <cell r="H377">
            <v>0</v>
          </cell>
          <cell r="I377">
            <v>219.5</v>
          </cell>
        </row>
        <row r="378">
          <cell r="A378" t="str">
            <v>3876185-2</v>
          </cell>
          <cell r="B378">
            <v>13</v>
          </cell>
          <cell r="C378">
            <v>56.2</v>
          </cell>
          <cell r="D378">
            <v>75.040000000000006</v>
          </cell>
          <cell r="E378">
            <v>70.040000000000006</v>
          </cell>
          <cell r="F378">
            <v>5.26</v>
          </cell>
          <cell r="G378">
            <v>0</v>
          </cell>
          <cell r="H378">
            <v>0</v>
          </cell>
          <cell r="I378">
            <v>206.54000000000002</v>
          </cell>
        </row>
        <row r="379">
          <cell r="A379" t="str">
            <v>3876226-1</v>
          </cell>
          <cell r="B379">
            <v>182</v>
          </cell>
          <cell r="C379">
            <v>1391.56</v>
          </cell>
          <cell r="D379">
            <v>1660.07</v>
          </cell>
          <cell r="E379">
            <v>1342.96</v>
          </cell>
          <cell r="F379">
            <v>18.490000000000002</v>
          </cell>
          <cell r="G379">
            <v>0</v>
          </cell>
          <cell r="H379">
            <v>0</v>
          </cell>
          <cell r="I379">
            <v>4413.08</v>
          </cell>
        </row>
        <row r="380">
          <cell r="A380" t="str">
            <v>3876227-2</v>
          </cell>
          <cell r="B380">
            <v>79</v>
          </cell>
          <cell r="C380">
            <v>1925.6</v>
          </cell>
          <cell r="D380">
            <v>2241</v>
          </cell>
          <cell r="E380">
            <v>1918</v>
          </cell>
          <cell r="F380">
            <v>141.25</v>
          </cell>
          <cell r="G380">
            <v>0</v>
          </cell>
          <cell r="H380">
            <v>0</v>
          </cell>
          <cell r="I380">
            <v>6225.85</v>
          </cell>
        </row>
        <row r="381">
          <cell r="A381" t="str">
            <v>3876287-1</v>
          </cell>
          <cell r="B381">
            <v>82</v>
          </cell>
          <cell r="C381">
            <v>1455.74</v>
          </cell>
          <cell r="D381">
            <v>1642.88</v>
          </cell>
          <cell r="E381">
            <v>1299.08</v>
          </cell>
          <cell r="F381">
            <v>41.269999999999996</v>
          </cell>
          <cell r="G381">
            <v>0</v>
          </cell>
          <cell r="H381">
            <v>0</v>
          </cell>
          <cell r="I381">
            <v>4438.97</v>
          </cell>
        </row>
        <row r="382">
          <cell r="A382" t="str">
            <v>3876330-2</v>
          </cell>
          <cell r="B382">
            <v>118</v>
          </cell>
          <cell r="C382">
            <v>806.7</v>
          </cell>
          <cell r="D382">
            <v>917.04</v>
          </cell>
          <cell r="E382">
            <v>694.04</v>
          </cell>
          <cell r="F382">
            <v>33.01</v>
          </cell>
          <cell r="G382">
            <v>0</v>
          </cell>
          <cell r="H382">
            <v>0</v>
          </cell>
          <cell r="I382">
            <v>2450.79</v>
          </cell>
        </row>
        <row r="383">
          <cell r="A383" t="str">
            <v>3876356-1</v>
          </cell>
          <cell r="B383">
            <v>0</v>
          </cell>
          <cell r="C383">
            <v>8</v>
          </cell>
          <cell r="D383">
            <v>18</v>
          </cell>
          <cell r="E383">
            <v>16</v>
          </cell>
          <cell r="F383">
            <v>4</v>
          </cell>
          <cell r="G383">
            <v>0</v>
          </cell>
          <cell r="H383">
            <v>0</v>
          </cell>
          <cell r="I383">
            <v>46</v>
          </cell>
        </row>
        <row r="384">
          <cell r="A384" t="str">
            <v>3876379-1</v>
          </cell>
          <cell r="B384">
            <v>64</v>
          </cell>
          <cell r="C384">
            <v>125.2</v>
          </cell>
          <cell r="D384">
            <v>145.04000000000002</v>
          </cell>
          <cell r="E384">
            <v>138.04000000000002</v>
          </cell>
          <cell r="F384">
            <v>19.759999999999998</v>
          </cell>
          <cell r="G384">
            <v>0</v>
          </cell>
          <cell r="H384">
            <v>0</v>
          </cell>
          <cell r="I384">
            <v>428.04</v>
          </cell>
        </row>
        <row r="385">
          <cell r="A385" t="str">
            <v>3879005-1</v>
          </cell>
          <cell r="B385">
            <v>315</v>
          </cell>
          <cell r="C385">
            <v>951.06000000000006</v>
          </cell>
          <cell r="D385">
            <v>1047</v>
          </cell>
          <cell r="E385">
            <v>817</v>
          </cell>
          <cell r="F385">
            <v>70.75</v>
          </cell>
          <cell r="G385">
            <v>0</v>
          </cell>
          <cell r="H385">
            <v>0</v>
          </cell>
          <cell r="I385">
            <v>2885.81</v>
          </cell>
        </row>
        <row r="386">
          <cell r="A386" t="str">
            <v>3881113-1</v>
          </cell>
          <cell r="B386">
            <v>16</v>
          </cell>
          <cell r="C386">
            <v>140</v>
          </cell>
          <cell r="D386">
            <v>130</v>
          </cell>
          <cell r="E386">
            <v>135</v>
          </cell>
          <cell r="F386">
            <v>20</v>
          </cell>
          <cell r="G386">
            <v>0</v>
          </cell>
          <cell r="H386">
            <v>0</v>
          </cell>
          <cell r="I386">
            <v>425</v>
          </cell>
        </row>
        <row r="387">
          <cell r="A387" t="str">
            <v>3881684-2</v>
          </cell>
          <cell r="B387">
            <v>133</v>
          </cell>
          <cell r="C387">
            <v>641.20000000000005</v>
          </cell>
          <cell r="D387">
            <v>756.64</v>
          </cell>
          <cell r="E387">
            <v>659.64</v>
          </cell>
          <cell r="F387">
            <v>8.16</v>
          </cell>
          <cell r="G387">
            <v>0</v>
          </cell>
          <cell r="H387">
            <v>0</v>
          </cell>
          <cell r="I387">
            <v>2065.64</v>
          </cell>
        </row>
        <row r="388">
          <cell r="A388" t="str">
            <v>3881685-2</v>
          </cell>
          <cell r="B388">
            <v>160</v>
          </cell>
          <cell r="C388">
            <v>648.9</v>
          </cell>
          <cell r="D388">
            <v>760.61</v>
          </cell>
          <cell r="E388">
            <v>663.04</v>
          </cell>
          <cell r="F388">
            <v>10.26</v>
          </cell>
          <cell r="G388">
            <v>0</v>
          </cell>
          <cell r="H388">
            <v>0</v>
          </cell>
          <cell r="I388">
            <v>2082.8100000000004</v>
          </cell>
        </row>
        <row r="389">
          <cell r="A389" t="str">
            <v>3882482-2</v>
          </cell>
          <cell r="B389">
            <v>38</v>
          </cell>
          <cell r="C389">
            <v>111.5</v>
          </cell>
          <cell r="D389">
            <v>116</v>
          </cell>
          <cell r="E389">
            <v>114</v>
          </cell>
          <cell r="F389">
            <v>23.25</v>
          </cell>
          <cell r="G389">
            <v>11</v>
          </cell>
          <cell r="H389">
            <v>0</v>
          </cell>
          <cell r="I389">
            <v>375.75</v>
          </cell>
        </row>
        <row r="390">
          <cell r="A390" t="str">
            <v>3883484-2</v>
          </cell>
          <cell r="B390">
            <v>56</v>
          </cell>
          <cell r="C390">
            <v>179.5</v>
          </cell>
          <cell r="D390">
            <v>167</v>
          </cell>
          <cell r="E390">
            <v>180</v>
          </cell>
          <cell r="F390">
            <v>27.75</v>
          </cell>
          <cell r="G390">
            <v>0</v>
          </cell>
          <cell r="H390">
            <v>0</v>
          </cell>
          <cell r="I390">
            <v>554.25</v>
          </cell>
        </row>
        <row r="391">
          <cell r="A391" t="str">
            <v>3883830-1</v>
          </cell>
          <cell r="B391">
            <v>3</v>
          </cell>
          <cell r="C391">
            <v>1</v>
          </cell>
          <cell r="D391">
            <v>18</v>
          </cell>
          <cell r="E391">
            <v>21</v>
          </cell>
          <cell r="F391">
            <v>3</v>
          </cell>
          <cell r="G391">
            <v>0</v>
          </cell>
          <cell r="H391">
            <v>0</v>
          </cell>
          <cell r="I391">
            <v>43</v>
          </cell>
        </row>
        <row r="392">
          <cell r="A392" t="str">
            <v>3883830-2</v>
          </cell>
          <cell r="B392">
            <v>208</v>
          </cell>
          <cell r="C392">
            <v>1015.4000000000001</v>
          </cell>
          <cell r="D392">
            <v>1177.57</v>
          </cell>
          <cell r="E392">
            <v>1103</v>
          </cell>
          <cell r="F392">
            <v>79.25</v>
          </cell>
          <cell r="G392">
            <v>0</v>
          </cell>
          <cell r="H392">
            <v>0</v>
          </cell>
          <cell r="I392">
            <v>3375.2200000000003</v>
          </cell>
        </row>
        <row r="393">
          <cell r="A393" t="str">
            <v>3883846-3</v>
          </cell>
          <cell r="B393">
            <v>44</v>
          </cell>
          <cell r="C393">
            <v>632.55999999999995</v>
          </cell>
          <cell r="D393">
            <v>758.04</v>
          </cell>
          <cell r="E393">
            <v>661.04</v>
          </cell>
          <cell r="F393">
            <v>9.51</v>
          </cell>
          <cell r="G393">
            <v>0</v>
          </cell>
          <cell r="H393">
            <v>0</v>
          </cell>
          <cell r="I393">
            <v>2061.15</v>
          </cell>
        </row>
        <row r="394">
          <cell r="A394" t="str">
            <v>3883850-3</v>
          </cell>
          <cell r="B394">
            <v>227</v>
          </cell>
          <cell r="C394">
            <v>1036.3899999999999</v>
          </cell>
          <cell r="D394">
            <v>1186.8899999999999</v>
          </cell>
          <cell r="E394">
            <v>1086.96</v>
          </cell>
          <cell r="F394">
            <v>95.240000000000009</v>
          </cell>
          <cell r="G394">
            <v>0</v>
          </cell>
          <cell r="H394">
            <v>0</v>
          </cell>
          <cell r="I394">
            <v>3405.4799999999996</v>
          </cell>
        </row>
        <row r="395">
          <cell r="A395" t="str">
            <v>3883905-1</v>
          </cell>
          <cell r="B395">
            <v>64</v>
          </cell>
          <cell r="C395">
            <v>59</v>
          </cell>
          <cell r="D395">
            <v>18</v>
          </cell>
          <cell r="E395">
            <v>52</v>
          </cell>
          <cell r="F395">
            <v>16</v>
          </cell>
          <cell r="G395">
            <v>8</v>
          </cell>
          <cell r="H395">
            <v>4</v>
          </cell>
          <cell r="I395">
            <v>157</v>
          </cell>
        </row>
        <row r="396">
          <cell r="A396" t="str">
            <v>3883918-3</v>
          </cell>
          <cell r="B396">
            <v>49</v>
          </cell>
          <cell r="C396">
            <v>246</v>
          </cell>
          <cell r="D396">
            <v>279</v>
          </cell>
          <cell r="E396">
            <v>223</v>
          </cell>
          <cell r="F396">
            <v>0</v>
          </cell>
          <cell r="G396">
            <v>0</v>
          </cell>
          <cell r="H396">
            <v>0</v>
          </cell>
          <cell r="I396">
            <v>748</v>
          </cell>
        </row>
        <row r="397">
          <cell r="A397" t="str">
            <v>3883921-2</v>
          </cell>
          <cell r="B397">
            <v>37</v>
          </cell>
          <cell r="C397">
            <v>145</v>
          </cell>
          <cell r="D397">
            <v>151</v>
          </cell>
          <cell r="E397">
            <v>113</v>
          </cell>
          <cell r="F397">
            <v>6</v>
          </cell>
          <cell r="G397">
            <v>0</v>
          </cell>
          <cell r="H397">
            <v>0</v>
          </cell>
          <cell r="I397">
            <v>415</v>
          </cell>
        </row>
        <row r="398">
          <cell r="A398" t="str">
            <v>3883952-1</v>
          </cell>
          <cell r="B398">
            <v>54</v>
          </cell>
          <cell r="C398">
            <v>645.45000000000005</v>
          </cell>
          <cell r="D398">
            <v>762</v>
          </cell>
          <cell r="E398">
            <v>538</v>
          </cell>
          <cell r="F398">
            <v>4.5</v>
          </cell>
          <cell r="G398">
            <v>0</v>
          </cell>
          <cell r="H398">
            <v>0</v>
          </cell>
          <cell r="I398">
            <v>1949.95</v>
          </cell>
        </row>
        <row r="399">
          <cell r="A399" t="str">
            <v>3883957-1</v>
          </cell>
          <cell r="B399">
            <v>181</v>
          </cell>
          <cell r="C399">
            <v>646.4</v>
          </cell>
          <cell r="D399">
            <v>760.38</v>
          </cell>
          <cell r="E399">
            <v>531.08000000000004</v>
          </cell>
          <cell r="F399">
            <v>3.5200000000000005</v>
          </cell>
          <cell r="G399">
            <v>0</v>
          </cell>
          <cell r="H399">
            <v>0</v>
          </cell>
          <cell r="I399">
            <v>1941.38</v>
          </cell>
        </row>
        <row r="400">
          <cell r="A400" t="str">
            <v>3883976-1</v>
          </cell>
          <cell r="B400">
            <v>8</v>
          </cell>
          <cell r="C400">
            <v>18</v>
          </cell>
          <cell r="D400">
            <v>27</v>
          </cell>
          <cell r="E400">
            <v>12</v>
          </cell>
          <cell r="F400">
            <v>2</v>
          </cell>
          <cell r="G400">
            <v>0</v>
          </cell>
          <cell r="H400">
            <v>0</v>
          </cell>
          <cell r="I400">
            <v>59</v>
          </cell>
        </row>
        <row r="401">
          <cell r="A401" t="str">
            <v>3884538-6</v>
          </cell>
          <cell r="B401">
            <v>2</v>
          </cell>
          <cell r="C401">
            <v>200</v>
          </cell>
          <cell r="D401">
            <v>215</v>
          </cell>
          <cell r="E401">
            <v>203</v>
          </cell>
          <cell r="F401">
            <v>5</v>
          </cell>
          <cell r="G401">
            <v>0</v>
          </cell>
          <cell r="H401">
            <v>0</v>
          </cell>
          <cell r="I401">
            <v>623</v>
          </cell>
        </row>
        <row r="402">
          <cell r="A402" t="str">
            <v>3884728-1</v>
          </cell>
          <cell r="B402">
            <v>46</v>
          </cell>
          <cell r="C402">
            <v>0</v>
          </cell>
          <cell r="D402">
            <v>0</v>
          </cell>
          <cell r="E402">
            <v>0</v>
          </cell>
          <cell r="F402">
            <v>0</v>
          </cell>
          <cell r="G402">
            <v>0</v>
          </cell>
          <cell r="H402">
            <v>0</v>
          </cell>
          <cell r="I402">
            <v>0</v>
          </cell>
        </row>
        <row r="403">
          <cell r="A403" t="str">
            <v>3885057-2</v>
          </cell>
          <cell r="B403">
            <v>132</v>
          </cell>
          <cell r="C403">
            <v>847.02</v>
          </cell>
          <cell r="D403">
            <v>988.14</v>
          </cell>
          <cell r="E403">
            <v>904.92000000000007</v>
          </cell>
          <cell r="F403">
            <v>37.730000000000004</v>
          </cell>
          <cell r="G403">
            <v>0</v>
          </cell>
          <cell r="H403">
            <v>0</v>
          </cell>
          <cell r="I403">
            <v>2777.81</v>
          </cell>
        </row>
        <row r="404">
          <cell r="A404" t="str">
            <v>3888217-4</v>
          </cell>
          <cell r="B404">
            <v>32</v>
          </cell>
          <cell r="C404">
            <v>62.2</v>
          </cell>
          <cell r="D404">
            <v>84.039999999999992</v>
          </cell>
          <cell r="E404">
            <v>63.04</v>
          </cell>
          <cell r="F404">
            <v>3.76</v>
          </cell>
          <cell r="G404">
            <v>0</v>
          </cell>
          <cell r="H404">
            <v>0</v>
          </cell>
          <cell r="I404">
            <v>213.04</v>
          </cell>
        </row>
        <row r="405">
          <cell r="A405" t="str">
            <v>3888449-2</v>
          </cell>
          <cell r="B405">
            <v>36</v>
          </cell>
          <cell r="C405">
            <v>642.29999999999995</v>
          </cell>
          <cell r="D405">
            <v>761.96</v>
          </cell>
          <cell r="E405">
            <v>664.96</v>
          </cell>
          <cell r="F405">
            <v>8.99</v>
          </cell>
          <cell r="G405">
            <v>0</v>
          </cell>
          <cell r="H405">
            <v>0</v>
          </cell>
          <cell r="I405">
            <v>2078.21</v>
          </cell>
        </row>
        <row r="406">
          <cell r="A406" t="str">
            <v>3888552-4</v>
          </cell>
          <cell r="B406">
            <v>10</v>
          </cell>
          <cell r="C406">
            <v>241</v>
          </cell>
          <cell r="D406">
            <v>251</v>
          </cell>
          <cell r="E406">
            <v>235</v>
          </cell>
          <cell r="F406">
            <v>189</v>
          </cell>
          <cell r="G406">
            <v>174</v>
          </cell>
          <cell r="H406">
            <v>168</v>
          </cell>
          <cell r="I406">
            <v>1258</v>
          </cell>
        </row>
        <row r="407">
          <cell r="A407" t="str">
            <v>3888553-5</v>
          </cell>
          <cell r="B407">
            <v>9</v>
          </cell>
          <cell r="C407">
            <v>230</v>
          </cell>
          <cell r="D407">
            <v>243</v>
          </cell>
          <cell r="E407">
            <v>227</v>
          </cell>
          <cell r="F407">
            <v>188</v>
          </cell>
          <cell r="G407">
            <v>174</v>
          </cell>
          <cell r="H407">
            <v>168</v>
          </cell>
          <cell r="I407">
            <v>1230</v>
          </cell>
        </row>
        <row r="408">
          <cell r="A408" t="str">
            <v>399-5501-9102</v>
          </cell>
          <cell r="B408">
            <v>8</v>
          </cell>
          <cell r="C408">
            <v>20</v>
          </cell>
          <cell r="D408">
            <v>25</v>
          </cell>
          <cell r="E408">
            <v>22</v>
          </cell>
          <cell r="F408">
            <v>0</v>
          </cell>
          <cell r="G408">
            <v>0</v>
          </cell>
          <cell r="H408">
            <v>0</v>
          </cell>
          <cell r="I408">
            <v>67</v>
          </cell>
        </row>
        <row r="409">
          <cell r="A409" t="str">
            <v>4017178-1</v>
          </cell>
          <cell r="B409">
            <v>32</v>
          </cell>
          <cell r="C409">
            <v>0</v>
          </cell>
          <cell r="D409">
            <v>0</v>
          </cell>
          <cell r="E409">
            <v>0</v>
          </cell>
          <cell r="F409">
            <v>0</v>
          </cell>
          <cell r="G409">
            <v>0</v>
          </cell>
          <cell r="H409">
            <v>0</v>
          </cell>
          <cell r="I409">
            <v>0</v>
          </cell>
        </row>
        <row r="410">
          <cell r="A410" t="str">
            <v>402-6072-211</v>
          </cell>
          <cell r="B410">
            <v>4</v>
          </cell>
          <cell r="C410">
            <v>0</v>
          </cell>
          <cell r="D410">
            <v>0</v>
          </cell>
          <cell r="E410">
            <v>0</v>
          </cell>
          <cell r="F410">
            <v>0</v>
          </cell>
          <cell r="G410">
            <v>0</v>
          </cell>
          <cell r="H410">
            <v>0</v>
          </cell>
          <cell r="I410">
            <v>0</v>
          </cell>
        </row>
        <row r="411">
          <cell r="A411" t="str">
            <v>404-4006-007</v>
          </cell>
          <cell r="B411">
            <v>18000</v>
          </cell>
          <cell r="C411">
            <v>0</v>
          </cell>
          <cell r="D411">
            <v>0</v>
          </cell>
          <cell r="E411">
            <v>0</v>
          </cell>
          <cell r="F411">
            <v>0</v>
          </cell>
          <cell r="G411">
            <v>0</v>
          </cell>
          <cell r="H411">
            <v>0</v>
          </cell>
          <cell r="I411">
            <v>0</v>
          </cell>
        </row>
        <row r="412">
          <cell r="A412" t="str">
            <v>4-063-028-02</v>
          </cell>
          <cell r="B412">
            <v>364</v>
          </cell>
          <cell r="C412">
            <v>27</v>
          </cell>
          <cell r="D412">
            <v>0</v>
          </cell>
          <cell r="E412">
            <v>0</v>
          </cell>
          <cell r="F412">
            <v>0</v>
          </cell>
          <cell r="G412">
            <v>0</v>
          </cell>
          <cell r="H412">
            <v>0</v>
          </cell>
          <cell r="I412">
            <v>27</v>
          </cell>
        </row>
        <row r="413">
          <cell r="A413" t="str">
            <v>41021-0039</v>
          </cell>
          <cell r="B413">
            <v>50</v>
          </cell>
          <cell r="C413">
            <v>1</v>
          </cell>
          <cell r="D413">
            <v>0</v>
          </cell>
          <cell r="E413">
            <v>0</v>
          </cell>
          <cell r="F413">
            <v>0</v>
          </cell>
          <cell r="G413">
            <v>0</v>
          </cell>
          <cell r="H413">
            <v>0</v>
          </cell>
          <cell r="I413">
            <v>1</v>
          </cell>
        </row>
        <row r="414">
          <cell r="A414" t="str">
            <v>4-111-069-01</v>
          </cell>
          <cell r="B414">
            <v>20</v>
          </cell>
          <cell r="C414">
            <v>14</v>
          </cell>
          <cell r="D414">
            <v>14</v>
          </cell>
          <cell r="E414">
            <v>17</v>
          </cell>
          <cell r="F414">
            <v>20</v>
          </cell>
          <cell r="G414">
            <v>23</v>
          </cell>
          <cell r="H414">
            <v>0</v>
          </cell>
          <cell r="I414">
            <v>88</v>
          </cell>
        </row>
        <row r="415">
          <cell r="A415" t="str">
            <v>4131020-3</v>
          </cell>
          <cell r="B415">
            <v>32</v>
          </cell>
          <cell r="C415">
            <v>630</v>
          </cell>
          <cell r="D415">
            <v>734</v>
          </cell>
          <cell r="E415">
            <v>637</v>
          </cell>
          <cell r="F415">
            <v>4</v>
          </cell>
          <cell r="G415">
            <v>0</v>
          </cell>
          <cell r="H415">
            <v>0</v>
          </cell>
          <cell r="I415">
            <v>2005</v>
          </cell>
        </row>
        <row r="416">
          <cell r="A416" t="str">
            <v>4222115-1001</v>
          </cell>
          <cell r="B416">
            <v>22</v>
          </cell>
          <cell r="C416">
            <v>27</v>
          </cell>
          <cell r="D416">
            <v>25</v>
          </cell>
          <cell r="E416">
            <v>25</v>
          </cell>
          <cell r="F416">
            <v>5</v>
          </cell>
          <cell r="G416">
            <v>0</v>
          </cell>
          <cell r="H416">
            <v>0</v>
          </cell>
          <cell r="I416">
            <v>82</v>
          </cell>
        </row>
        <row r="417">
          <cell r="A417" t="str">
            <v>4-301-044-02</v>
          </cell>
          <cell r="B417">
            <v>14</v>
          </cell>
          <cell r="C417">
            <v>14</v>
          </cell>
          <cell r="D417">
            <v>14</v>
          </cell>
          <cell r="E417">
            <v>17</v>
          </cell>
          <cell r="F417">
            <v>20</v>
          </cell>
          <cell r="G417">
            <v>23</v>
          </cell>
          <cell r="H417">
            <v>0</v>
          </cell>
          <cell r="I417">
            <v>88</v>
          </cell>
        </row>
        <row r="418">
          <cell r="A418" t="str">
            <v>4-301-373-01</v>
          </cell>
          <cell r="B418">
            <v>209</v>
          </cell>
          <cell r="C418">
            <v>1</v>
          </cell>
          <cell r="D418">
            <v>0</v>
          </cell>
          <cell r="E418">
            <v>0</v>
          </cell>
          <cell r="F418">
            <v>0</v>
          </cell>
          <cell r="G418">
            <v>0</v>
          </cell>
          <cell r="H418">
            <v>0</v>
          </cell>
          <cell r="I418">
            <v>1</v>
          </cell>
        </row>
        <row r="419">
          <cell r="A419" t="str">
            <v>519957-1</v>
          </cell>
          <cell r="B419">
            <v>113</v>
          </cell>
          <cell r="C419">
            <v>224</v>
          </cell>
          <cell r="D419">
            <v>216</v>
          </cell>
          <cell r="E419">
            <v>152</v>
          </cell>
          <cell r="F419">
            <v>9</v>
          </cell>
          <cell r="G419">
            <v>0</v>
          </cell>
          <cell r="H419">
            <v>0</v>
          </cell>
          <cell r="I419">
            <v>601</v>
          </cell>
        </row>
        <row r="420">
          <cell r="A420" t="str">
            <v>53500063-156</v>
          </cell>
          <cell r="B420">
            <v>0</v>
          </cell>
          <cell r="C420">
            <v>0</v>
          </cell>
          <cell r="D420">
            <v>0</v>
          </cell>
          <cell r="E420">
            <v>0</v>
          </cell>
          <cell r="F420">
            <v>0</v>
          </cell>
          <cell r="G420">
            <v>0</v>
          </cell>
          <cell r="H420">
            <v>0</v>
          </cell>
          <cell r="I420">
            <v>0</v>
          </cell>
        </row>
        <row r="421">
          <cell r="A421" t="str">
            <v>53500165-351</v>
          </cell>
          <cell r="B421">
            <v>0</v>
          </cell>
          <cell r="C421">
            <v>0</v>
          </cell>
          <cell r="D421">
            <v>0</v>
          </cell>
          <cell r="E421">
            <v>0</v>
          </cell>
          <cell r="F421">
            <v>0</v>
          </cell>
          <cell r="G421">
            <v>0</v>
          </cell>
          <cell r="H421">
            <v>0</v>
          </cell>
          <cell r="I421">
            <v>0</v>
          </cell>
        </row>
        <row r="422">
          <cell r="A422" t="str">
            <v>53500302-601</v>
          </cell>
          <cell r="B422">
            <v>0</v>
          </cell>
          <cell r="C422">
            <v>0</v>
          </cell>
          <cell r="D422">
            <v>0</v>
          </cell>
          <cell r="E422">
            <v>0</v>
          </cell>
          <cell r="F422">
            <v>0</v>
          </cell>
          <cell r="G422">
            <v>0</v>
          </cell>
          <cell r="H422">
            <v>0</v>
          </cell>
          <cell r="I422">
            <v>0</v>
          </cell>
        </row>
        <row r="423">
          <cell r="A423" t="str">
            <v>53502302-1</v>
          </cell>
          <cell r="B423">
            <v>0</v>
          </cell>
          <cell r="C423">
            <v>0</v>
          </cell>
          <cell r="D423">
            <v>0</v>
          </cell>
          <cell r="E423">
            <v>0</v>
          </cell>
          <cell r="F423">
            <v>0</v>
          </cell>
          <cell r="G423">
            <v>0</v>
          </cell>
          <cell r="H423">
            <v>0</v>
          </cell>
          <cell r="I423">
            <v>0</v>
          </cell>
        </row>
        <row r="424">
          <cell r="A424" t="str">
            <v>53503103-1</v>
          </cell>
          <cell r="B424">
            <v>0</v>
          </cell>
          <cell r="C424">
            <v>0</v>
          </cell>
          <cell r="D424">
            <v>0</v>
          </cell>
          <cell r="E424">
            <v>0</v>
          </cell>
          <cell r="F424">
            <v>0</v>
          </cell>
          <cell r="G424">
            <v>0</v>
          </cell>
          <cell r="H424">
            <v>0</v>
          </cell>
          <cell r="I424">
            <v>0</v>
          </cell>
        </row>
        <row r="425">
          <cell r="A425" t="str">
            <v>540-0447-1</v>
          </cell>
          <cell r="B425">
            <v>90</v>
          </cell>
          <cell r="C425">
            <v>305</v>
          </cell>
          <cell r="D425">
            <v>135</v>
          </cell>
          <cell r="E425">
            <v>46</v>
          </cell>
          <cell r="F425">
            <v>27</v>
          </cell>
          <cell r="G425">
            <v>0</v>
          </cell>
          <cell r="H425">
            <v>0</v>
          </cell>
          <cell r="I425">
            <v>513</v>
          </cell>
        </row>
        <row r="426">
          <cell r="A426" t="str">
            <v>540-1817-1</v>
          </cell>
          <cell r="B426">
            <v>18</v>
          </cell>
          <cell r="C426">
            <v>392</v>
          </cell>
          <cell r="D426">
            <v>522</v>
          </cell>
          <cell r="E426">
            <v>430</v>
          </cell>
          <cell r="F426">
            <v>148</v>
          </cell>
          <cell r="G426">
            <v>0</v>
          </cell>
          <cell r="H426">
            <v>0</v>
          </cell>
          <cell r="I426">
            <v>1492</v>
          </cell>
        </row>
        <row r="427">
          <cell r="A427" t="str">
            <v>540-1839-1</v>
          </cell>
          <cell r="B427">
            <v>16</v>
          </cell>
          <cell r="C427">
            <v>198</v>
          </cell>
          <cell r="D427">
            <v>261</v>
          </cell>
          <cell r="E427">
            <v>215</v>
          </cell>
          <cell r="F427">
            <v>74</v>
          </cell>
          <cell r="G427">
            <v>0</v>
          </cell>
          <cell r="H427">
            <v>0</v>
          </cell>
          <cell r="I427">
            <v>748</v>
          </cell>
        </row>
        <row r="428">
          <cell r="A428" t="str">
            <v>55-0609-1</v>
          </cell>
          <cell r="B428">
            <v>14</v>
          </cell>
          <cell r="C428">
            <v>0</v>
          </cell>
          <cell r="D428">
            <v>0</v>
          </cell>
          <cell r="E428">
            <v>0</v>
          </cell>
          <cell r="F428">
            <v>0</v>
          </cell>
          <cell r="G428">
            <v>0</v>
          </cell>
          <cell r="H428">
            <v>0</v>
          </cell>
          <cell r="I428">
            <v>0</v>
          </cell>
        </row>
        <row r="429">
          <cell r="A429" t="str">
            <v>582043-1</v>
          </cell>
          <cell r="B429">
            <v>2</v>
          </cell>
          <cell r="C429">
            <v>393</v>
          </cell>
          <cell r="D429">
            <v>1</v>
          </cell>
          <cell r="E429">
            <v>1</v>
          </cell>
          <cell r="F429">
            <v>1</v>
          </cell>
          <cell r="G429">
            <v>0</v>
          </cell>
          <cell r="H429">
            <v>0</v>
          </cell>
          <cell r="I429">
            <v>396</v>
          </cell>
        </row>
        <row r="430">
          <cell r="A430" t="str">
            <v>5848502-1</v>
          </cell>
          <cell r="B430">
            <v>15</v>
          </cell>
          <cell r="C430">
            <v>26</v>
          </cell>
          <cell r="D430">
            <v>9</v>
          </cell>
          <cell r="E430">
            <v>0</v>
          </cell>
          <cell r="F430">
            <v>0</v>
          </cell>
          <cell r="G430">
            <v>0</v>
          </cell>
          <cell r="H430">
            <v>0</v>
          </cell>
          <cell r="I430">
            <v>35</v>
          </cell>
        </row>
        <row r="431">
          <cell r="A431" t="str">
            <v>5848525-1</v>
          </cell>
          <cell r="B431">
            <v>16</v>
          </cell>
          <cell r="C431">
            <v>45</v>
          </cell>
          <cell r="D431">
            <v>9</v>
          </cell>
          <cell r="E431">
            <v>0</v>
          </cell>
          <cell r="F431">
            <v>0</v>
          </cell>
          <cell r="G431">
            <v>0</v>
          </cell>
          <cell r="H431">
            <v>0</v>
          </cell>
          <cell r="I431">
            <v>54</v>
          </cell>
        </row>
        <row r="432">
          <cell r="A432" t="str">
            <v>5849716-3-1</v>
          </cell>
          <cell r="B432">
            <v>1</v>
          </cell>
          <cell r="C432">
            <v>14</v>
          </cell>
          <cell r="D432">
            <v>0</v>
          </cell>
          <cell r="E432">
            <v>0</v>
          </cell>
          <cell r="F432">
            <v>0</v>
          </cell>
          <cell r="G432">
            <v>0</v>
          </cell>
          <cell r="H432">
            <v>0</v>
          </cell>
          <cell r="I432">
            <v>14</v>
          </cell>
        </row>
        <row r="433">
          <cell r="A433" t="str">
            <v>5849718-1</v>
          </cell>
          <cell r="B433">
            <v>2</v>
          </cell>
          <cell r="C433">
            <v>10</v>
          </cell>
          <cell r="D433">
            <v>0</v>
          </cell>
          <cell r="E433">
            <v>0</v>
          </cell>
          <cell r="F433">
            <v>0</v>
          </cell>
          <cell r="G433">
            <v>0</v>
          </cell>
          <cell r="H433">
            <v>0</v>
          </cell>
          <cell r="I433">
            <v>10</v>
          </cell>
        </row>
        <row r="434">
          <cell r="A434" t="str">
            <v>59000126-001</v>
          </cell>
          <cell r="B434">
            <v>35</v>
          </cell>
          <cell r="C434">
            <v>12</v>
          </cell>
          <cell r="D434">
            <v>10</v>
          </cell>
          <cell r="E434">
            <v>0</v>
          </cell>
          <cell r="F434">
            <v>0</v>
          </cell>
          <cell r="G434">
            <v>0</v>
          </cell>
          <cell r="H434">
            <v>0</v>
          </cell>
          <cell r="I434">
            <v>22</v>
          </cell>
        </row>
        <row r="435">
          <cell r="A435" t="str">
            <v>59000225-001</v>
          </cell>
          <cell r="B435">
            <v>0</v>
          </cell>
          <cell r="C435">
            <v>4</v>
          </cell>
          <cell r="D435">
            <v>0</v>
          </cell>
          <cell r="E435">
            <v>0</v>
          </cell>
          <cell r="F435">
            <v>0</v>
          </cell>
          <cell r="G435">
            <v>0</v>
          </cell>
          <cell r="H435">
            <v>0</v>
          </cell>
          <cell r="I435">
            <v>4</v>
          </cell>
        </row>
        <row r="436">
          <cell r="A436" t="str">
            <v>59000226-001</v>
          </cell>
          <cell r="B436">
            <v>43</v>
          </cell>
          <cell r="C436">
            <v>4</v>
          </cell>
          <cell r="D436">
            <v>0</v>
          </cell>
          <cell r="E436">
            <v>0</v>
          </cell>
          <cell r="F436">
            <v>0</v>
          </cell>
          <cell r="G436">
            <v>0</v>
          </cell>
          <cell r="H436">
            <v>0</v>
          </cell>
          <cell r="I436">
            <v>4</v>
          </cell>
        </row>
        <row r="437">
          <cell r="A437" t="str">
            <v>59002270-001</v>
          </cell>
          <cell r="B437">
            <v>169</v>
          </cell>
          <cell r="C437">
            <v>32</v>
          </cell>
          <cell r="D437">
            <v>24</v>
          </cell>
          <cell r="E437">
            <v>0</v>
          </cell>
          <cell r="F437">
            <v>0</v>
          </cell>
          <cell r="G437">
            <v>0</v>
          </cell>
          <cell r="H437">
            <v>0</v>
          </cell>
          <cell r="I437">
            <v>56</v>
          </cell>
        </row>
        <row r="438">
          <cell r="A438" t="str">
            <v>59002280-001</v>
          </cell>
          <cell r="B438">
            <v>179</v>
          </cell>
          <cell r="C438">
            <v>26</v>
          </cell>
          <cell r="D438">
            <v>24</v>
          </cell>
          <cell r="E438">
            <v>0</v>
          </cell>
          <cell r="F438">
            <v>0</v>
          </cell>
          <cell r="G438">
            <v>0</v>
          </cell>
          <cell r="H438">
            <v>0</v>
          </cell>
          <cell r="I438">
            <v>50</v>
          </cell>
        </row>
        <row r="439">
          <cell r="A439" t="str">
            <v>60001376-1</v>
          </cell>
          <cell r="B439">
            <v>5</v>
          </cell>
          <cell r="C439">
            <v>42</v>
          </cell>
          <cell r="D439">
            <v>36</v>
          </cell>
          <cell r="E439">
            <v>22</v>
          </cell>
          <cell r="F439">
            <v>1</v>
          </cell>
          <cell r="G439">
            <v>0</v>
          </cell>
          <cell r="H439">
            <v>0</v>
          </cell>
          <cell r="I439">
            <v>101</v>
          </cell>
        </row>
        <row r="440">
          <cell r="A440" t="str">
            <v>624-512-9153</v>
          </cell>
          <cell r="B440">
            <v>0</v>
          </cell>
          <cell r="C440">
            <v>0</v>
          </cell>
          <cell r="D440">
            <v>0</v>
          </cell>
          <cell r="E440">
            <v>0</v>
          </cell>
          <cell r="F440">
            <v>0</v>
          </cell>
          <cell r="G440">
            <v>0</v>
          </cell>
          <cell r="H440">
            <v>0</v>
          </cell>
          <cell r="I440">
            <v>0</v>
          </cell>
        </row>
        <row r="441">
          <cell r="A441" t="str">
            <v>624-512-9574</v>
          </cell>
          <cell r="B441">
            <v>57</v>
          </cell>
          <cell r="C441">
            <v>142</v>
          </cell>
          <cell r="D441">
            <v>84</v>
          </cell>
          <cell r="E441">
            <v>92</v>
          </cell>
          <cell r="F441">
            <v>24.5</v>
          </cell>
          <cell r="G441">
            <v>0</v>
          </cell>
          <cell r="H441">
            <v>0</v>
          </cell>
          <cell r="I441">
            <v>342.5</v>
          </cell>
        </row>
        <row r="442">
          <cell r="A442" t="str">
            <v>624-512-9826</v>
          </cell>
          <cell r="B442">
            <v>6</v>
          </cell>
          <cell r="C442">
            <v>0</v>
          </cell>
          <cell r="D442">
            <v>0</v>
          </cell>
          <cell r="E442">
            <v>0</v>
          </cell>
          <cell r="F442">
            <v>0</v>
          </cell>
          <cell r="G442">
            <v>0</v>
          </cell>
          <cell r="H442">
            <v>0</v>
          </cell>
          <cell r="I442">
            <v>0</v>
          </cell>
        </row>
        <row r="443">
          <cell r="A443">
            <v>628418</v>
          </cell>
          <cell r="B443">
            <v>0</v>
          </cell>
          <cell r="C443">
            <v>0</v>
          </cell>
          <cell r="D443">
            <v>0</v>
          </cell>
          <cell r="E443">
            <v>0</v>
          </cell>
          <cell r="F443">
            <v>0</v>
          </cell>
          <cell r="G443">
            <v>0</v>
          </cell>
          <cell r="H443">
            <v>0</v>
          </cell>
          <cell r="I443">
            <v>0</v>
          </cell>
        </row>
        <row r="444">
          <cell r="A444" t="str">
            <v>63000013-1</v>
          </cell>
          <cell r="B444">
            <v>10</v>
          </cell>
          <cell r="C444">
            <v>11</v>
          </cell>
          <cell r="D444">
            <v>1</v>
          </cell>
          <cell r="E444">
            <v>0</v>
          </cell>
          <cell r="F444">
            <v>0</v>
          </cell>
          <cell r="G444">
            <v>0</v>
          </cell>
          <cell r="H444">
            <v>0</v>
          </cell>
          <cell r="I444">
            <v>12</v>
          </cell>
        </row>
        <row r="445">
          <cell r="A445" t="str">
            <v>63000013-2</v>
          </cell>
          <cell r="B445">
            <v>20</v>
          </cell>
          <cell r="C445">
            <v>22</v>
          </cell>
          <cell r="D445">
            <v>2</v>
          </cell>
          <cell r="E445">
            <v>0</v>
          </cell>
          <cell r="F445">
            <v>0</v>
          </cell>
          <cell r="G445">
            <v>0</v>
          </cell>
          <cell r="H445">
            <v>0</v>
          </cell>
          <cell r="I445">
            <v>24</v>
          </cell>
        </row>
        <row r="446">
          <cell r="A446" t="str">
            <v>63000190-2</v>
          </cell>
          <cell r="B446">
            <v>0</v>
          </cell>
          <cell r="C446">
            <v>2</v>
          </cell>
          <cell r="D446">
            <v>0</v>
          </cell>
          <cell r="E446">
            <v>0</v>
          </cell>
          <cell r="F446">
            <v>0</v>
          </cell>
          <cell r="G446">
            <v>0</v>
          </cell>
          <cell r="H446">
            <v>0</v>
          </cell>
          <cell r="I446">
            <v>2</v>
          </cell>
        </row>
        <row r="447">
          <cell r="A447" t="str">
            <v>63000203-1</v>
          </cell>
          <cell r="B447">
            <v>66</v>
          </cell>
          <cell r="C447">
            <v>112</v>
          </cell>
          <cell r="D447">
            <v>148</v>
          </cell>
          <cell r="E447">
            <v>118</v>
          </cell>
          <cell r="F447">
            <v>0</v>
          </cell>
          <cell r="G447">
            <v>0</v>
          </cell>
          <cell r="H447">
            <v>0</v>
          </cell>
          <cell r="I447">
            <v>378</v>
          </cell>
        </row>
        <row r="448">
          <cell r="A448" t="str">
            <v>63000204-1</v>
          </cell>
          <cell r="B448">
            <v>86</v>
          </cell>
          <cell r="C448">
            <v>112</v>
          </cell>
          <cell r="D448">
            <v>148</v>
          </cell>
          <cell r="E448">
            <v>118</v>
          </cell>
          <cell r="F448">
            <v>0</v>
          </cell>
          <cell r="G448">
            <v>0</v>
          </cell>
          <cell r="H448">
            <v>0</v>
          </cell>
          <cell r="I448">
            <v>378</v>
          </cell>
        </row>
        <row r="449">
          <cell r="A449" t="str">
            <v>63000339-1</v>
          </cell>
          <cell r="B449">
            <v>87</v>
          </cell>
          <cell r="C449">
            <v>112</v>
          </cell>
          <cell r="D449">
            <v>148</v>
          </cell>
          <cell r="E449">
            <v>118</v>
          </cell>
          <cell r="F449">
            <v>0</v>
          </cell>
          <cell r="G449">
            <v>0</v>
          </cell>
          <cell r="H449">
            <v>0</v>
          </cell>
          <cell r="I449">
            <v>378</v>
          </cell>
        </row>
        <row r="450">
          <cell r="A450" t="str">
            <v>63000495-1</v>
          </cell>
          <cell r="B450">
            <v>31</v>
          </cell>
          <cell r="C450">
            <v>112</v>
          </cell>
          <cell r="D450">
            <v>148</v>
          </cell>
          <cell r="E450">
            <v>118</v>
          </cell>
          <cell r="F450">
            <v>0</v>
          </cell>
          <cell r="G450">
            <v>0</v>
          </cell>
          <cell r="H450">
            <v>0</v>
          </cell>
          <cell r="I450">
            <v>378</v>
          </cell>
        </row>
        <row r="451">
          <cell r="A451" t="str">
            <v>63000516-00</v>
          </cell>
          <cell r="B451">
            <v>33</v>
          </cell>
          <cell r="C451">
            <v>178</v>
          </cell>
          <cell r="D451">
            <v>288</v>
          </cell>
          <cell r="E451">
            <v>269</v>
          </cell>
          <cell r="F451">
            <v>205</v>
          </cell>
          <cell r="G451">
            <v>0</v>
          </cell>
          <cell r="H451">
            <v>0</v>
          </cell>
          <cell r="I451">
            <v>940</v>
          </cell>
        </row>
        <row r="452">
          <cell r="A452" t="str">
            <v>63001642-1</v>
          </cell>
          <cell r="B452">
            <v>401</v>
          </cell>
          <cell r="C452">
            <v>2775</v>
          </cell>
          <cell r="D452">
            <v>3123</v>
          </cell>
          <cell r="E452">
            <v>2977</v>
          </cell>
          <cell r="F452">
            <v>2419</v>
          </cell>
          <cell r="G452">
            <v>0</v>
          </cell>
          <cell r="H452">
            <v>0</v>
          </cell>
          <cell r="I452">
            <v>11294</v>
          </cell>
        </row>
        <row r="453">
          <cell r="A453" t="str">
            <v>63001643-1</v>
          </cell>
          <cell r="B453">
            <v>803</v>
          </cell>
          <cell r="C453">
            <v>5550</v>
          </cell>
          <cell r="D453">
            <v>6246</v>
          </cell>
          <cell r="E453">
            <v>5954</v>
          </cell>
          <cell r="F453">
            <v>4838</v>
          </cell>
          <cell r="G453">
            <v>0</v>
          </cell>
          <cell r="H453">
            <v>0</v>
          </cell>
          <cell r="I453">
            <v>22588</v>
          </cell>
        </row>
        <row r="454">
          <cell r="A454" t="str">
            <v>63002384-2</v>
          </cell>
          <cell r="B454">
            <v>24</v>
          </cell>
          <cell r="C454">
            <v>1367</v>
          </cell>
          <cell r="D454">
            <v>1359</v>
          </cell>
          <cell r="E454">
            <v>1232</v>
          </cell>
          <cell r="F454">
            <v>16</v>
          </cell>
          <cell r="G454">
            <v>0</v>
          </cell>
          <cell r="H454">
            <v>0</v>
          </cell>
          <cell r="I454">
            <v>3974</v>
          </cell>
        </row>
        <row r="455">
          <cell r="A455" t="str">
            <v>63002522-2</v>
          </cell>
          <cell r="B455">
            <v>135</v>
          </cell>
          <cell r="C455">
            <v>1309</v>
          </cell>
          <cell r="D455">
            <v>1409</v>
          </cell>
          <cell r="E455">
            <v>1177</v>
          </cell>
          <cell r="F455">
            <v>5</v>
          </cell>
          <cell r="G455">
            <v>0</v>
          </cell>
          <cell r="H455">
            <v>0</v>
          </cell>
          <cell r="I455">
            <v>3900</v>
          </cell>
        </row>
        <row r="456">
          <cell r="A456" t="str">
            <v>63002523-1</v>
          </cell>
          <cell r="B456">
            <v>29</v>
          </cell>
          <cell r="C456">
            <v>1377</v>
          </cell>
          <cell r="D456">
            <v>1391</v>
          </cell>
          <cell r="E456">
            <v>1258</v>
          </cell>
          <cell r="F456">
            <v>44</v>
          </cell>
          <cell r="G456">
            <v>0</v>
          </cell>
          <cell r="H456">
            <v>0</v>
          </cell>
          <cell r="I456">
            <v>4070</v>
          </cell>
        </row>
        <row r="457">
          <cell r="A457" t="str">
            <v>63241494-1</v>
          </cell>
          <cell r="B457">
            <v>10</v>
          </cell>
          <cell r="C457">
            <v>0</v>
          </cell>
          <cell r="D457">
            <v>0</v>
          </cell>
          <cell r="E457">
            <v>0</v>
          </cell>
          <cell r="F457">
            <v>0</v>
          </cell>
          <cell r="G457">
            <v>0</v>
          </cell>
          <cell r="H457">
            <v>0</v>
          </cell>
          <cell r="I457">
            <v>0</v>
          </cell>
        </row>
        <row r="458">
          <cell r="A458" t="str">
            <v>63241494-2</v>
          </cell>
          <cell r="B458">
            <v>0</v>
          </cell>
          <cell r="C458">
            <v>0</v>
          </cell>
          <cell r="D458">
            <v>0</v>
          </cell>
          <cell r="E458">
            <v>0</v>
          </cell>
          <cell r="F458">
            <v>0</v>
          </cell>
          <cell r="G458">
            <v>0</v>
          </cell>
          <cell r="H458">
            <v>0</v>
          </cell>
          <cell r="I458">
            <v>0</v>
          </cell>
        </row>
        <row r="459">
          <cell r="A459" t="str">
            <v>63241494-3</v>
          </cell>
          <cell r="B459">
            <v>10</v>
          </cell>
          <cell r="C459">
            <v>0</v>
          </cell>
          <cell r="D459">
            <v>0</v>
          </cell>
          <cell r="E459">
            <v>0</v>
          </cell>
          <cell r="F459">
            <v>0</v>
          </cell>
          <cell r="G459">
            <v>0</v>
          </cell>
          <cell r="H459">
            <v>0</v>
          </cell>
          <cell r="I459">
            <v>0</v>
          </cell>
        </row>
        <row r="460">
          <cell r="A460" t="str">
            <v>63241495-1</v>
          </cell>
          <cell r="B460">
            <v>10</v>
          </cell>
          <cell r="C460">
            <v>0</v>
          </cell>
          <cell r="D460">
            <v>0</v>
          </cell>
          <cell r="E460">
            <v>0</v>
          </cell>
          <cell r="F460">
            <v>0</v>
          </cell>
          <cell r="G460">
            <v>0</v>
          </cell>
          <cell r="H460">
            <v>0</v>
          </cell>
          <cell r="I460">
            <v>0</v>
          </cell>
        </row>
        <row r="461">
          <cell r="A461" t="str">
            <v>63241495-2</v>
          </cell>
          <cell r="B461">
            <v>0</v>
          </cell>
          <cell r="C461">
            <v>0</v>
          </cell>
          <cell r="D461">
            <v>0</v>
          </cell>
          <cell r="E461">
            <v>0</v>
          </cell>
          <cell r="F461">
            <v>0</v>
          </cell>
          <cell r="G461">
            <v>0</v>
          </cell>
          <cell r="H461">
            <v>0</v>
          </cell>
          <cell r="I461">
            <v>0</v>
          </cell>
        </row>
        <row r="462">
          <cell r="A462" t="str">
            <v>63241495-3</v>
          </cell>
          <cell r="B462">
            <v>10</v>
          </cell>
          <cell r="C462">
            <v>0</v>
          </cell>
          <cell r="D462">
            <v>0</v>
          </cell>
          <cell r="E462">
            <v>0</v>
          </cell>
          <cell r="F462">
            <v>0</v>
          </cell>
          <cell r="G462">
            <v>0</v>
          </cell>
          <cell r="H462">
            <v>0</v>
          </cell>
          <cell r="I462">
            <v>0</v>
          </cell>
        </row>
        <row r="463">
          <cell r="A463" t="str">
            <v>63241505-2</v>
          </cell>
          <cell r="B463">
            <v>0</v>
          </cell>
          <cell r="C463">
            <v>0</v>
          </cell>
          <cell r="D463">
            <v>0</v>
          </cell>
          <cell r="E463">
            <v>0</v>
          </cell>
          <cell r="F463">
            <v>0</v>
          </cell>
          <cell r="G463">
            <v>0</v>
          </cell>
          <cell r="H463">
            <v>0</v>
          </cell>
          <cell r="I463">
            <v>0</v>
          </cell>
        </row>
        <row r="464">
          <cell r="A464" t="str">
            <v>63259120-1</v>
          </cell>
          <cell r="B464">
            <v>4</v>
          </cell>
          <cell r="C464">
            <v>0</v>
          </cell>
          <cell r="D464">
            <v>0</v>
          </cell>
          <cell r="E464">
            <v>0</v>
          </cell>
          <cell r="F464">
            <v>0</v>
          </cell>
          <cell r="G464">
            <v>0</v>
          </cell>
          <cell r="H464">
            <v>0</v>
          </cell>
          <cell r="I464">
            <v>0</v>
          </cell>
        </row>
        <row r="465">
          <cell r="A465" t="str">
            <v>63259171-2</v>
          </cell>
          <cell r="B465">
            <v>0</v>
          </cell>
          <cell r="C465">
            <v>0</v>
          </cell>
          <cell r="D465">
            <v>0</v>
          </cell>
          <cell r="E465">
            <v>0</v>
          </cell>
          <cell r="F465">
            <v>0</v>
          </cell>
          <cell r="G465">
            <v>0</v>
          </cell>
          <cell r="H465">
            <v>0</v>
          </cell>
          <cell r="I465">
            <v>0</v>
          </cell>
        </row>
        <row r="466">
          <cell r="A466" t="str">
            <v>63508564-1</v>
          </cell>
          <cell r="B466">
            <v>38</v>
          </cell>
          <cell r="C466">
            <v>105</v>
          </cell>
          <cell r="D466">
            <v>128</v>
          </cell>
          <cell r="E466">
            <v>93</v>
          </cell>
          <cell r="F466">
            <v>42</v>
          </cell>
          <cell r="G466">
            <v>0</v>
          </cell>
          <cell r="H466">
            <v>0</v>
          </cell>
          <cell r="I466">
            <v>368</v>
          </cell>
        </row>
        <row r="467">
          <cell r="A467" t="str">
            <v>63508564-2</v>
          </cell>
          <cell r="B467">
            <v>32</v>
          </cell>
          <cell r="C467">
            <v>105</v>
          </cell>
          <cell r="D467">
            <v>128</v>
          </cell>
          <cell r="E467">
            <v>93</v>
          </cell>
          <cell r="F467">
            <v>42</v>
          </cell>
          <cell r="G467">
            <v>0</v>
          </cell>
          <cell r="H467">
            <v>0</v>
          </cell>
          <cell r="I467">
            <v>368</v>
          </cell>
        </row>
        <row r="468">
          <cell r="A468" t="str">
            <v>63508565-1</v>
          </cell>
          <cell r="B468">
            <v>28</v>
          </cell>
          <cell r="C468">
            <v>105</v>
          </cell>
          <cell r="D468">
            <v>128</v>
          </cell>
          <cell r="E468">
            <v>93</v>
          </cell>
          <cell r="F468">
            <v>42</v>
          </cell>
          <cell r="G468">
            <v>0</v>
          </cell>
          <cell r="H468">
            <v>0</v>
          </cell>
          <cell r="I468">
            <v>368</v>
          </cell>
        </row>
        <row r="469">
          <cell r="A469" t="str">
            <v>63508565-2</v>
          </cell>
          <cell r="B469">
            <v>0</v>
          </cell>
          <cell r="C469">
            <v>96</v>
          </cell>
          <cell r="D469">
            <v>128</v>
          </cell>
          <cell r="E469">
            <v>93</v>
          </cell>
          <cell r="F469">
            <v>42</v>
          </cell>
          <cell r="G469">
            <v>0</v>
          </cell>
          <cell r="H469">
            <v>0</v>
          </cell>
          <cell r="I469">
            <v>359</v>
          </cell>
        </row>
        <row r="470">
          <cell r="A470" t="str">
            <v>6430595-1</v>
          </cell>
          <cell r="B470">
            <v>23</v>
          </cell>
          <cell r="C470">
            <v>755</v>
          </cell>
          <cell r="D470">
            <v>636</v>
          </cell>
          <cell r="E470">
            <v>44</v>
          </cell>
          <cell r="F470">
            <v>7</v>
          </cell>
          <cell r="G470">
            <v>0</v>
          </cell>
          <cell r="H470">
            <v>0</v>
          </cell>
          <cell r="I470">
            <v>1442</v>
          </cell>
        </row>
        <row r="471">
          <cell r="A471" t="str">
            <v>6430595-2</v>
          </cell>
          <cell r="B471">
            <v>33</v>
          </cell>
          <cell r="C471">
            <v>822</v>
          </cell>
          <cell r="D471">
            <v>788</v>
          </cell>
          <cell r="E471">
            <v>33</v>
          </cell>
          <cell r="F471">
            <v>0</v>
          </cell>
          <cell r="G471">
            <v>0</v>
          </cell>
          <cell r="H471">
            <v>0</v>
          </cell>
          <cell r="I471">
            <v>1643</v>
          </cell>
        </row>
        <row r="472">
          <cell r="A472" t="str">
            <v>647-2002-002</v>
          </cell>
          <cell r="B472">
            <v>63</v>
          </cell>
          <cell r="C472">
            <v>516</v>
          </cell>
          <cell r="D472">
            <v>35</v>
          </cell>
          <cell r="E472">
            <v>12</v>
          </cell>
          <cell r="F472">
            <v>0</v>
          </cell>
          <cell r="G472">
            <v>0</v>
          </cell>
          <cell r="H472">
            <v>0</v>
          </cell>
          <cell r="I472">
            <v>563</v>
          </cell>
        </row>
        <row r="473">
          <cell r="A473" t="str">
            <v>647-2002-004</v>
          </cell>
          <cell r="B473">
            <v>1895</v>
          </cell>
          <cell r="C473">
            <v>49</v>
          </cell>
          <cell r="D473">
            <v>52</v>
          </cell>
          <cell r="E473">
            <v>32</v>
          </cell>
          <cell r="F473">
            <v>0</v>
          </cell>
          <cell r="G473">
            <v>0</v>
          </cell>
          <cell r="H473">
            <v>0</v>
          </cell>
          <cell r="I473">
            <v>133</v>
          </cell>
        </row>
        <row r="474">
          <cell r="A474" t="str">
            <v>647-2002-005</v>
          </cell>
          <cell r="B474">
            <v>454</v>
          </cell>
          <cell r="C474">
            <v>49</v>
          </cell>
          <cell r="D474">
            <v>49</v>
          </cell>
          <cell r="E474">
            <v>16</v>
          </cell>
          <cell r="F474">
            <v>0</v>
          </cell>
          <cell r="G474">
            <v>0</v>
          </cell>
          <cell r="H474">
            <v>0</v>
          </cell>
          <cell r="I474">
            <v>114</v>
          </cell>
        </row>
        <row r="475">
          <cell r="A475" t="str">
            <v>65053853-1001</v>
          </cell>
          <cell r="B475">
            <v>0</v>
          </cell>
          <cell r="C475">
            <v>0</v>
          </cell>
          <cell r="D475">
            <v>0</v>
          </cell>
          <cell r="E475">
            <v>0</v>
          </cell>
          <cell r="F475">
            <v>0</v>
          </cell>
          <cell r="G475">
            <v>0</v>
          </cell>
          <cell r="H475">
            <v>0</v>
          </cell>
          <cell r="I475">
            <v>0</v>
          </cell>
        </row>
        <row r="476">
          <cell r="A476" t="str">
            <v>65053853-1002</v>
          </cell>
          <cell r="B476">
            <v>8</v>
          </cell>
          <cell r="C476">
            <v>19</v>
          </cell>
          <cell r="D476">
            <v>13</v>
          </cell>
          <cell r="E476">
            <v>0</v>
          </cell>
          <cell r="F476">
            <v>0</v>
          </cell>
          <cell r="G476">
            <v>0</v>
          </cell>
          <cell r="H476">
            <v>0</v>
          </cell>
          <cell r="I476">
            <v>32</v>
          </cell>
        </row>
        <row r="477">
          <cell r="A477" t="str">
            <v>651-522-9301</v>
          </cell>
          <cell r="B477">
            <v>155</v>
          </cell>
          <cell r="C477">
            <v>318</v>
          </cell>
          <cell r="D477">
            <v>408</v>
          </cell>
          <cell r="E477">
            <v>393</v>
          </cell>
          <cell r="F477">
            <v>186</v>
          </cell>
          <cell r="G477">
            <v>0</v>
          </cell>
          <cell r="H477">
            <v>0</v>
          </cell>
          <cell r="I477">
            <v>1305</v>
          </cell>
        </row>
        <row r="478">
          <cell r="A478" t="str">
            <v>651-522-9401</v>
          </cell>
          <cell r="B478">
            <v>59</v>
          </cell>
          <cell r="C478">
            <v>201</v>
          </cell>
          <cell r="D478">
            <v>285</v>
          </cell>
          <cell r="E478">
            <v>267</v>
          </cell>
          <cell r="F478">
            <v>187</v>
          </cell>
          <cell r="G478">
            <v>0</v>
          </cell>
          <cell r="H478">
            <v>0</v>
          </cell>
          <cell r="I478">
            <v>940</v>
          </cell>
        </row>
        <row r="479">
          <cell r="A479" t="str">
            <v>651-522-9501</v>
          </cell>
          <cell r="B479">
            <v>783</v>
          </cell>
          <cell r="C479">
            <v>2434</v>
          </cell>
          <cell r="D479">
            <v>2661</v>
          </cell>
          <cell r="E479">
            <v>2280</v>
          </cell>
          <cell r="F479">
            <v>0</v>
          </cell>
          <cell r="G479">
            <v>0</v>
          </cell>
          <cell r="H479">
            <v>0</v>
          </cell>
          <cell r="I479">
            <v>7375</v>
          </cell>
        </row>
        <row r="480">
          <cell r="A480" t="str">
            <v>651-522-9551</v>
          </cell>
          <cell r="B480">
            <v>73</v>
          </cell>
          <cell r="C480">
            <v>184</v>
          </cell>
          <cell r="D480">
            <v>287</v>
          </cell>
          <cell r="E480">
            <v>203</v>
          </cell>
          <cell r="F480">
            <v>121</v>
          </cell>
          <cell r="G480">
            <v>0</v>
          </cell>
          <cell r="H480">
            <v>0</v>
          </cell>
          <cell r="I480">
            <v>795</v>
          </cell>
        </row>
        <row r="481">
          <cell r="A481" t="str">
            <v>651-522-9571</v>
          </cell>
          <cell r="B481">
            <v>16</v>
          </cell>
          <cell r="C481">
            <v>1</v>
          </cell>
          <cell r="D481">
            <v>0</v>
          </cell>
          <cell r="E481">
            <v>0</v>
          </cell>
          <cell r="F481">
            <v>0</v>
          </cell>
          <cell r="G481">
            <v>0</v>
          </cell>
          <cell r="H481">
            <v>0</v>
          </cell>
          <cell r="I481">
            <v>1</v>
          </cell>
        </row>
        <row r="482">
          <cell r="A482" t="str">
            <v>651-527-9105</v>
          </cell>
          <cell r="B482">
            <v>31</v>
          </cell>
          <cell r="C482">
            <v>75</v>
          </cell>
          <cell r="D482">
            <v>67</v>
          </cell>
          <cell r="E482">
            <v>36</v>
          </cell>
          <cell r="F482">
            <v>0</v>
          </cell>
          <cell r="G482">
            <v>0</v>
          </cell>
          <cell r="H482">
            <v>0</v>
          </cell>
          <cell r="I482">
            <v>178</v>
          </cell>
        </row>
        <row r="483">
          <cell r="A483" t="str">
            <v>67041586-1</v>
          </cell>
          <cell r="B483">
            <v>25</v>
          </cell>
          <cell r="C483">
            <v>432</v>
          </cell>
          <cell r="D483">
            <v>540</v>
          </cell>
          <cell r="E483">
            <v>552</v>
          </cell>
          <cell r="F483">
            <v>372</v>
          </cell>
          <cell r="G483">
            <v>0</v>
          </cell>
          <cell r="H483">
            <v>0</v>
          </cell>
          <cell r="I483">
            <v>1896</v>
          </cell>
        </row>
        <row r="484">
          <cell r="A484" t="str">
            <v>67041586-2</v>
          </cell>
          <cell r="B484">
            <v>122</v>
          </cell>
          <cell r="C484">
            <v>392</v>
          </cell>
          <cell r="D484">
            <v>528</v>
          </cell>
          <cell r="E484">
            <v>536</v>
          </cell>
          <cell r="F484">
            <v>372</v>
          </cell>
          <cell r="G484">
            <v>0</v>
          </cell>
          <cell r="H484">
            <v>0</v>
          </cell>
          <cell r="I484">
            <v>1828</v>
          </cell>
        </row>
        <row r="485">
          <cell r="A485" t="str">
            <v>67041586-3</v>
          </cell>
          <cell r="B485">
            <v>440</v>
          </cell>
          <cell r="C485">
            <v>1888.2</v>
          </cell>
          <cell r="D485">
            <v>2345.04</v>
          </cell>
          <cell r="E485">
            <v>2395.04</v>
          </cell>
          <cell r="F485">
            <v>1528.26</v>
          </cell>
          <cell r="G485">
            <v>0</v>
          </cell>
          <cell r="H485">
            <v>0</v>
          </cell>
          <cell r="I485">
            <v>8156.54</v>
          </cell>
        </row>
        <row r="486">
          <cell r="A486" t="str">
            <v>67041586-4</v>
          </cell>
          <cell r="B486">
            <v>509</v>
          </cell>
          <cell r="C486">
            <v>3066.5800000000004</v>
          </cell>
          <cell r="D486">
            <v>3997</v>
          </cell>
          <cell r="E486">
            <v>3805</v>
          </cell>
          <cell r="F486">
            <v>2276.25</v>
          </cell>
          <cell r="G486">
            <v>0</v>
          </cell>
          <cell r="H486">
            <v>0</v>
          </cell>
          <cell r="I486">
            <v>13144.83</v>
          </cell>
        </row>
        <row r="487">
          <cell r="A487" t="str">
            <v>67410088-1</v>
          </cell>
          <cell r="B487">
            <v>19</v>
          </cell>
          <cell r="C487">
            <v>143</v>
          </cell>
          <cell r="D487">
            <v>180</v>
          </cell>
          <cell r="E487">
            <v>85</v>
          </cell>
          <cell r="F487">
            <v>0</v>
          </cell>
          <cell r="G487">
            <v>0</v>
          </cell>
          <cell r="H487">
            <v>0</v>
          </cell>
          <cell r="I487">
            <v>408</v>
          </cell>
        </row>
        <row r="488">
          <cell r="A488" t="str">
            <v>67410125-1</v>
          </cell>
          <cell r="B488">
            <v>4</v>
          </cell>
          <cell r="C488">
            <v>130</v>
          </cell>
          <cell r="D488">
            <v>172</v>
          </cell>
          <cell r="E488">
            <v>157</v>
          </cell>
          <cell r="F488">
            <v>94</v>
          </cell>
          <cell r="G488">
            <v>0</v>
          </cell>
          <cell r="H488">
            <v>0</v>
          </cell>
          <cell r="I488">
            <v>553</v>
          </cell>
        </row>
        <row r="489">
          <cell r="A489" t="str">
            <v>67411880-1</v>
          </cell>
          <cell r="B489">
            <v>20</v>
          </cell>
          <cell r="C489">
            <v>42</v>
          </cell>
          <cell r="D489">
            <v>102</v>
          </cell>
          <cell r="E489">
            <v>123</v>
          </cell>
          <cell r="F489">
            <v>0</v>
          </cell>
          <cell r="G489">
            <v>0</v>
          </cell>
          <cell r="H489">
            <v>0</v>
          </cell>
          <cell r="I489">
            <v>267</v>
          </cell>
        </row>
        <row r="490">
          <cell r="A490" t="str">
            <v>67600006-00</v>
          </cell>
          <cell r="B490">
            <v>13</v>
          </cell>
          <cell r="C490">
            <v>97</v>
          </cell>
          <cell r="D490">
            <v>134</v>
          </cell>
          <cell r="E490">
            <v>135</v>
          </cell>
          <cell r="F490">
            <v>103</v>
          </cell>
          <cell r="G490">
            <v>0</v>
          </cell>
          <cell r="H490">
            <v>0</v>
          </cell>
          <cell r="I490">
            <v>469</v>
          </cell>
        </row>
        <row r="491">
          <cell r="A491" t="str">
            <v>682-557-2108</v>
          </cell>
          <cell r="B491">
            <v>17</v>
          </cell>
          <cell r="C491">
            <v>41</v>
          </cell>
          <cell r="D491">
            <v>37</v>
          </cell>
          <cell r="E491">
            <v>41</v>
          </cell>
          <cell r="F491">
            <v>9</v>
          </cell>
          <cell r="G491">
            <v>0</v>
          </cell>
          <cell r="H491">
            <v>0</v>
          </cell>
          <cell r="I491">
            <v>128</v>
          </cell>
        </row>
        <row r="492">
          <cell r="A492" t="str">
            <v>692545-1</v>
          </cell>
          <cell r="B492">
            <v>64</v>
          </cell>
          <cell r="C492">
            <v>320.7</v>
          </cell>
          <cell r="D492">
            <v>270.04000000000002</v>
          </cell>
          <cell r="E492">
            <v>258.04000000000002</v>
          </cell>
          <cell r="F492">
            <v>122.01</v>
          </cell>
          <cell r="G492">
            <v>69</v>
          </cell>
          <cell r="H492">
            <v>50</v>
          </cell>
          <cell r="I492">
            <v>1089.79</v>
          </cell>
        </row>
        <row r="493">
          <cell r="A493" t="str">
            <v>692545-17</v>
          </cell>
          <cell r="B493">
            <v>20</v>
          </cell>
          <cell r="C493">
            <v>48</v>
          </cell>
          <cell r="D493">
            <v>47</v>
          </cell>
          <cell r="E493">
            <v>37</v>
          </cell>
          <cell r="F493">
            <v>2</v>
          </cell>
          <cell r="G493">
            <v>0</v>
          </cell>
          <cell r="H493">
            <v>0</v>
          </cell>
          <cell r="I493">
            <v>134</v>
          </cell>
        </row>
        <row r="494">
          <cell r="A494" t="str">
            <v>692545-18</v>
          </cell>
          <cell r="B494">
            <v>43</v>
          </cell>
          <cell r="C494">
            <v>362</v>
          </cell>
          <cell r="D494">
            <v>457</v>
          </cell>
          <cell r="E494">
            <v>393</v>
          </cell>
          <cell r="F494">
            <v>34</v>
          </cell>
          <cell r="G494">
            <v>0</v>
          </cell>
          <cell r="H494">
            <v>0</v>
          </cell>
          <cell r="I494">
            <v>1246</v>
          </cell>
        </row>
        <row r="495">
          <cell r="A495" t="str">
            <v>692545-2</v>
          </cell>
          <cell r="B495">
            <v>9</v>
          </cell>
          <cell r="C495">
            <v>0</v>
          </cell>
          <cell r="D495">
            <v>0</v>
          </cell>
          <cell r="E495">
            <v>0</v>
          </cell>
          <cell r="F495">
            <v>0</v>
          </cell>
          <cell r="G495">
            <v>0</v>
          </cell>
          <cell r="H495">
            <v>0</v>
          </cell>
          <cell r="I495">
            <v>0</v>
          </cell>
        </row>
        <row r="496">
          <cell r="A496" t="str">
            <v>692545-3</v>
          </cell>
          <cell r="B496">
            <v>7</v>
          </cell>
          <cell r="C496">
            <v>0</v>
          </cell>
          <cell r="D496">
            <v>0</v>
          </cell>
          <cell r="E496">
            <v>0</v>
          </cell>
          <cell r="F496">
            <v>0</v>
          </cell>
          <cell r="G496">
            <v>0</v>
          </cell>
          <cell r="H496">
            <v>0</v>
          </cell>
          <cell r="I496">
            <v>0</v>
          </cell>
        </row>
        <row r="497">
          <cell r="A497" t="str">
            <v>692545-6</v>
          </cell>
          <cell r="B497">
            <v>2</v>
          </cell>
          <cell r="C497">
            <v>45</v>
          </cell>
          <cell r="D497">
            <v>0</v>
          </cell>
          <cell r="E497">
            <v>2</v>
          </cell>
          <cell r="F497">
            <v>0</v>
          </cell>
          <cell r="G497">
            <v>0</v>
          </cell>
          <cell r="H497">
            <v>0</v>
          </cell>
          <cell r="I497">
            <v>47</v>
          </cell>
        </row>
        <row r="498">
          <cell r="A498" t="str">
            <v>692546-1</v>
          </cell>
          <cell r="B498">
            <v>0</v>
          </cell>
          <cell r="C498">
            <v>0</v>
          </cell>
          <cell r="D498">
            <v>0</v>
          </cell>
          <cell r="E498">
            <v>0</v>
          </cell>
          <cell r="F498">
            <v>0</v>
          </cell>
          <cell r="G498">
            <v>0</v>
          </cell>
          <cell r="H498">
            <v>0</v>
          </cell>
          <cell r="I498">
            <v>0</v>
          </cell>
        </row>
        <row r="499">
          <cell r="A499" t="str">
            <v>692546-4</v>
          </cell>
          <cell r="B499">
            <v>188</v>
          </cell>
          <cell r="C499">
            <v>1557.3400000000001</v>
          </cell>
          <cell r="D499">
            <v>1848.96</v>
          </cell>
          <cell r="E499">
            <v>1553.96</v>
          </cell>
          <cell r="F499">
            <v>60.489999999999995</v>
          </cell>
          <cell r="G499">
            <v>0</v>
          </cell>
          <cell r="H499">
            <v>0</v>
          </cell>
          <cell r="I499">
            <v>5020.75</v>
          </cell>
        </row>
        <row r="500">
          <cell r="A500">
            <v>692993</v>
          </cell>
          <cell r="B500">
            <v>86</v>
          </cell>
          <cell r="C500">
            <v>171</v>
          </cell>
          <cell r="D500">
            <v>60</v>
          </cell>
          <cell r="E500">
            <v>56</v>
          </cell>
          <cell r="F500">
            <v>8</v>
          </cell>
          <cell r="G500">
            <v>0</v>
          </cell>
          <cell r="H500">
            <v>0</v>
          </cell>
          <cell r="I500">
            <v>295</v>
          </cell>
        </row>
        <row r="501">
          <cell r="A501" t="str">
            <v>698285-3</v>
          </cell>
          <cell r="B501">
            <v>1</v>
          </cell>
          <cell r="C501">
            <v>22</v>
          </cell>
          <cell r="D501">
            <v>1</v>
          </cell>
          <cell r="E501">
            <v>0</v>
          </cell>
          <cell r="F501">
            <v>0</v>
          </cell>
          <cell r="G501">
            <v>0</v>
          </cell>
          <cell r="H501">
            <v>0</v>
          </cell>
          <cell r="I501">
            <v>23</v>
          </cell>
        </row>
        <row r="502">
          <cell r="A502" t="str">
            <v>7000037-1017</v>
          </cell>
          <cell r="B502">
            <v>100</v>
          </cell>
          <cell r="C502">
            <v>316</v>
          </cell>
          <cell r="D502">
            <v>338</v>
          </cell>
          <cell r="E502">
            <v>271</v>
          </cell>
          <cell r="F502">
            <v>240</v>
          </cell>
          <cell r="G502">
            <v>16</v>
          </cell>
          <cell r="H502">
            <v>0</v>
          </cell>
          <cell r="I502">
            <v>1181</v>
          </cell>
        </row>
        <row r="503">
          <cell r="A503" t="str">
            <v>7000037-1018</v>
          </cell>
          <cell r="B503">
            <v>13</v>
          </cell>
          <cell r="C503">
            <v>101</v>
          </cell>
          <cell r="D503">
            <v>130</v>
          </cell>
          <cell r="E503">
            <v>60</v>
          </cell>
          <cell r="F503">
            <v>0</v>
          </cell>
          <cell r="G503">
            <v>0</v>
          </cell>
          <cell r="H503">
            <v>0</v>
          </cell>
          <cell r="I503">
            <v>291</v>
          </cell>
        </row>
        <row r="504">
          <cell r="A504" t="str">
            <v>7000037-1019</v>
          </cell>
          <cell r="B504">
            <v>25</v>
          </cell>
          <cell r="C504">
            <v>121</v>
          </cell>
          <cell r="D504">
            <v>136</v>
          </cell>
          <cell r="E504">
            <v>155</v>
          </cell>
          <cell r="F504">
            <v>0</v>
          </cell>
          <cell r="G504">
            <v>0</v>
          </cell>
          <cell r="H504">
            <v>0</v>
          </cell>
          <cell r="I504">
            <v>412</v>
          </cell>
        </row>
        <row r="505">
          <cell r="A505" t="str">
            <v>7000037-103</v>
          </cell>
          <cell r="B505">
            <v>2</v>
          </cell>
          <cell r="C505">
            <v>0</v>
          </cell>
          <cell r="D505">
            <v>0</v>
          </cell>
          <cell r="E505">
            <v>0</v>
          </cell>
          <cell r="F505">
            <v>0</v>
          </cell>
          <cell r="G505">
            <v>0</v>
          </cell>
          <cell r="H505">
            <v>0</v>
          </cell>
          <cell r="I505">
            <v>0</v>
          </cell>
        </row>
        <row r="506">
          <cell r="A506" t="str">
            <v>7000037-118</v>
          </cell>
          <cell r="B506">
            <v>0</v>
          </cell>
          <cell r="C506">
            <v>0</v>
          </cell>
          <cell r="D506">
            <v>0</v>
          </cell>
          <cell r="E506">
            <v>0</v>
          </cell>
          <cell r="F506">
            <v>0</v>
          </cell>
          <cell r="G506">
            <v>0</v>
          </cell>
          <cell r="H506">
            <v>0</v>
          </cell>
          <cell r="I506">
            <v>0</v>
          </cell>
        </row>
        <row r="507">
          <cell r="A507" t="str">
            <v>7000037-132</v>
          </cell>
          <cell r="B507">
            <v>0</v>
          </cell>
          <cell r="C507">
            <v>0</v>
          </cell>
          <cell r="D507">
            <v>0</v>
          </cell>
          <cell r="E507">
            <v>0</v>
          </cell>
          <cell r="F507">
            <v>0</v>
          </cell>
          <cell r="G507">
            <v>0</v>
          </cell>
          <cell r="H507">
            <v>0</v>
          </cell>
          <cell r="I507">
            <v>0</v>
          </cell>
        </row>
        <row r="508">
          <cell r="A508" t="str">
            <v>7000037-137</v>
          </cell>
          <cell r="B508">
            <v>1</v>
          </cell>
          <cell r="C508">
            <v>0</v>
          </cell>
          <cell r="D508">
            <v>0</v>
          </cell>
          <cell r="E508">
            <v>0</v>
          </cell>
          <cell r="F508">
            <v>0</v>
          </cell>
          <cell r="G508">
            <v>0</v>
          </cell>
          <cell r="H508">
            <v>0</v>
          </cell>
          <cell r="I508">
            <v>0</v>
          </cell>
        </row>
        <row r="509">
          <cell r="A509" t="str">
            <v>7000037-150</v>
          </cell>
          <cell r="B509">
            <v>37</v>
          </cell>
          <cell r="C509">
            <v>34.200000000000003</v>
          </cell>
          <cell r="D509">
            <v>17.04</v>
          </cell>
          <cell r="E509">
            <v>17.04</v>
          </cell>
          <cell r="F509">
            <v>4.26</v>
          </cell>
          <cell r="G509">
            <v>0</v>
          </cell>
          <cell r="H509">
            <v>0</v>
          </cell>
          <cell r="I509">
            <v>72.540000000000006</v>
          </cell>
        </row>
        <row r="510">
          <cell r="A510" t="str">
            <v>7000037-153</v>
          </cell>
          <cell r="B510">
            <v>9</v>
          </cell>
          <cell r="C510">
            <v>0</v>
          </cell>
          <cell r="D510">
            <v>0</v>
          </cell>
          <cell r="E510">
            <v>0</v>
          </cell>
          <cell r="F510">
            <v>0</v>
          </cell>
          <cell r="G510">
            <v>0</v>
          </cell>
          <cell r="H510">
            <v>0</v>
          </cell>
          <cell r="I510">
            <v>0</v>
          </cell>
        </row>
        <row r="511">
          <cell r="A511" t="str">
            <v>7000037-173</v>
          </cell>
          <cell r="B511">
            <v>35</v>
          </cell>
          <cell r="C511">
            <v>25</v>
          </cell>
          <cell r="D511">
            <v>6</v>
          </cell>
          <cell r="E511">
            <v>5</v>
          </cell>
          <cell r="F511">
            <v>0</v>
          </cell>
          <cell r="G511">
            <v>0</v>
          </cell>
          <cell r="H511">
            <v>0</v>
          </cell>
          <cell r="I511">
            <v>36</v>
          </cell>
        </row>
        <row r="512">
          <cell r="A512" t="str">
            <v>7000037-179</v>
          </cell>
          <cell r="B512">
            <v>137</v>
          </cell>
          <cell r="C512">
            <v>4.4000000000000004</v>
          </cell>
          <cell r="D512">
            <v>2.8800000000000008</v>
          </cell>
          <cell r="E512">
            <v>2.8800000000000008</v>
          </cell>
          <cell r="F512">
            <v>0.72</v>
          </cell>
          <cell r="G512">
            <v>0</v>
          </cell>
          <cell r="H512">
            <v>0</v>
          </cell>
          <cell r="I512">
            <v>10.880000000000003</v>
          </cell>
        </row>
        <row r="513">
          <cell r="A513" t="str">
            <v>7000037-185</v>
          </cell>
          <cell r="B513">
            <v>0</v>
          </cell>
          <cell r="C513">
            <v>0</v>
          </cell>
          <cell r="D513">
            <v>0</v>
          </cell>
          <cell r="E513">
            <v>0</v>
          </cell>
          <cell r="F513">
            <v>0</v>
          </cell>
          <cell r="G513">
            <v>0</v>
          </cell>
          <cell r="H513">
            <v>0</v>
          </cell>
          <cell r="I513">
            <v>0</v>
          </cell>
        </row>
        <row r="514">
          <cell r="A514" t="str">
            <v>7000037-202</v>
          </cell>
          <cell r="B514">
            <v>0</v>
          </cell>
          <cell r="C514">
            <v>0</v>
          </cell>
          <cell r="D514">
            <v>0</v>
          </cell>
          <cell r="E514">
            <v>0</v>
          </cell>
          <cell r="F514">
            <v>0</v>
          </cell>
          <cell r="G514">
            <v>0</v>
          </cell>
          <cell r="H514">
            <v>0</v>
          </cell>
          <cell r="I514">
            <v>0</v>
          </cell>
        </row>
        <row r="515">
          <cell r="A515" t="str">
            <v>7000037-210</v>
          </cell>
          <cell r="B515">
            <v>0</v>
          </cell>
          <cell r="C515">
            <v>0</v>
          </cell>
          <cell r="D515">
            <v>0</v>
          </cell>
          <cell r="E515">
            <v>0</v>
          </cell>
          <cell r="F515">
            <v>0</v>
          </cell>
          <cell r="G515">
            <v>0</v>
          </cell>
          <cell r="H515">
            <v>0</v>
          </cell>
          <cell r="I515">
            <v>0</v>
          </cell>
        </row>
        <row r="516">
          <cell r="A516" t="str">
            <v>7000037-211</v>
          </cell>
          <cell r="B516">
            <v>95</v>
          </cell>
          <cell r="C516">
            <v>2</v>
          </cell>
          <cell r="D516">
            <v>0</v>
          </cell>
          <cell r="E516">
            <v>0</v>
          </cell>
          <cell r="F516">
            <v>0</v>
          </cell>
          <cell r="G516">
            <v>0</v>
          </cell>
          <cell r="H516">
            <v>0</v>
          </cell>
          <cell r="I516">
            <v>2</v>
          </cell>
        </row>
        <row r="517">
          <cell r="A517" t="str">
            <v>7000037-227</v>
          </cell>
          <cell r="B517">
            <v>166</v>
          </cell>
          <cell r="C517">
            <v>635</v>
          </cell>
          <cell r="D517">
            <v>601</v>
          </cell>
          <cell r="E517">
            <v>476</v>
          </cell>
          <cell r="F517">
            <v>240</v>
          </cell>
          <cell r="G517">
            <v>16</v>
          </cell>
          <cell r="H517">
            <v>0</v>
          </cell>
          <cell r="I517">
            <v>1968</v>
          </cell>
        </row>
        <row r="518">
          <cell r="A518" t="str">
            <v>7000037-228</v>
          </cell>
          <cell r="B518">
            <v>0</v>
          </cell>
          <cell r="C518">
            <v>0</v>
          </cell>
          <cell r="D518">
            <v>0</v>
          </cell>
          <cell r="E518">
            <v>0</v>
          </cell>
          <cell r="F518">
            <v>0</v>
          </cell>
          <cell r="G518">
            <v>0</v>
          </cell>
          <cell r="H518">
            <v>0</v>
          </cell>
          <cell r="I518">
            <v>0</v>
          </cell>
        </row>
        <row r="519">
          <cell r="A519" t="str">
            <v>7000037-241</v>
          </cell>
          <cell r="B519">
            <v>84</v>
          </cell>
          <cell r="C519">
            <v>12</v>
          </cell>
          <cell r="D519">
            <v>4</v>
          </cell>
          <cell r="E519">
            <v>0</v>
          </cell>
          <cell r="F519">
            <v>0</v>
          </cell>
          <cell r="G519">
            <v>0</v>
          </cell>
          <cell r="H519">
            <v>0</v>
          </cell>
          <cell r="I519">
            <v>16</v>
          </cell>
        </row>
        <row r="520">
          <cell r="A520" t="str">
            <v>7000037-250</v>
          </cell>
          <cell r="B520">
            <v>127</v>
          </cell>
          <cell r="C520">
            <v>169.83</v>
          </cell>
          <cell r="D520">
            <v>138.33999999999997</v>
          </cell>
          <cell r="E520">
            <v>126.04</v>
          </cell>
          <cell r="F520">
            <v>47.51</v>
          </cell>
          <cell r="G520">
            <v>0</v>
          </cell>
          <cell r="H520">
            <v>0</v>
          </cell>
          <cell r="I520">
            <v>481.71999999999997</v>
          </cell>
        </row>
        <row r="521">
          <cell r="A521" t="str">
            <v>7000037-253</v>
          </cell>
          <cell r="B521">
            <v>98</v>
          </cell>
          <cell r="C521">
            <v>123</v>
          </cell>
          <cell r="D521">
            <v>158</v>
          </cell>
          <cell r="E521">
            <v>130</v>
          </cell>
          <cell r="F521">
            <v>0</v>
          </cell>
          <cell r="G521">
            <v>0</v>
          </cell>
          <cell r="H521">
            <v>0</v>
          </cell>
          <cell r="I521">
            <v>411</v>
          </cell>
        </row>
        <row r="522">
          <cell r="A522" t="str">
            <v>7000037-268</v>
          </cell>
          <cell r="B522">
            <v>0</v>
          </cell>
          <cell r="C522">
            <v>0</v>
          </cell>
          <cell r="D522">
            <v>0</v>
          </cell>
          <cell r="E522">
            <v>0</v>
          </cell>
          <cell r="F522">
            <v>0</v>
          </cell>
          <cell r="G522">
            <v>0</v>
          </cell>
          <cell r="H522">
            <v>0</v>
          </cell>
          <cell r="I522">
            <v>0</v>
          </cell>
        </row>
        <row r="523">
          <cell r="A523" t="str">
            <v>7000037-273</v>
          </cell>
          <cell r="B523">
            <v>50</v>
          </cell>
          <cell r="C523">
            <v>0</v>
          </cell>
          <cell r="D523">
            <v>0</v>
          </cell>
          <cell r="E523">
            <v>0</v>
          </cell>
          <cell r="F523">
            <v>0</v>
          </cell>
          <cell r="G523">
            <v>0</v>
          </cell>
          <cell r="H523">
            <v>0</v>
          </cell>
          <cell r="I523">
            <v>0</v>
          </cell>
        </row>
        <row r="524">
          <cell r="A524" t="str">
            <v>7000037-275</v>
          </cell>
          <cell r="B524">
            <v>0</v>
          </cell>
          <cell r="C524">
            <v>0</v>
          </cell>
          <cell r="D524">
            <v>0</v>
          </cell>
          <cell r="E524">
            <v>0</v>
          </cell>
          <cell r="F524">
            <v>0</v>
          </cell>
          <cell r="G524">
            <v>0</v>
          </cell>
          <cell r="H524">
            <v>0</v>
          </cell>
          <cell r="I524">
            <v>0</v>
          </cell>
        </row>
        <row r="525">
          <cell r="A525" t="str">
            <v>7000037-278</v>
          </cell>
          <cell r="B525">
            <v>60</v>
          </cell>
          <cell r="C525">
            <v>0</v>
          </cell>
          <cell r="D525">
            <v>0</v>
          </cell>
          <cell r="E525">
            <v>0</v>
          </cell>
          <cell r="F525">
            <v>0</v>
          </cell>
          <cell r="G525">
            <v>0</v>
          </cell>
          <cell r="H525">
            <v>0</v>
          </cell>
          <cell r="I525">
            <v>0</v>
          </cell>
        </row>
        <row r="526">
          <cell r="A526" t="str">
            <v>7000037-279</v>
          </cell>
          <cell r="B526">
            <v>8</v>
          </cell>
          <cell r="C526">
            <v>0</v>
          </cell>
          <cell r="D526">
            <v>0</v>
          </cell>
          <cell r="E526">
            <v>0</v>
          </cell>
          <cell r="F526">
            <v>0</v>
          </cell>
          <cell r="G526">
            <v>0</v>
          </cell>
          <cell r="H526">
            <v>0</v>
          </cell>
          <cell r="I526">
            <v>0</v>
          </cell>
        </row>
        <row r="527">
          <cell r="A527" t="str">
            <v>7000037-288</v>
          </cell>
          <cell r="B527">
            <v>6</v>
          </cell>
          <cell r="C527">
            <v>0</v>
          </cell>
          <cell r="D527">
            <v>0</v>
          </cell>
          <cell r="E527">
            <v>0</v>
          </cell>
          <cell r="F527">
            <v>0</v>
          </cell>
          <cell r="G527">
            <v>0</v>
          </cell>
          <cell r="H527">
            <v>0</v>
          </cell>
          <cell r="I527">
            <v>0</v>
          </cell>
        </row>
        <row r="528">
          <cell r="A528" t="str">
            <v>7000037-291</v>
          </cell>
          <cell r="B528">
            <v>8</v>
          </cell>
          <cell r="C528">
            <v>0</v>
          </cell>
          <cell r="D528">
            <v>0</v>
          </cell>
          <cell r="E528">
            <v>0</v>
          </cell>
          <cell r="F528">
            <v>0</v>
          </cell>
          <cell r="G528">
            <v>0</v>
          </cell>
          <cell r="H528">
            <v>0</v>
          </cell>
          <cell r="I528">
            <v>0</v>
          </cell>
        </row>
        <row r="529">
          <cell r="A529" t="str">
            <v>7000037-304</v>
          </cell>
          <cell r="B529">
            <v>225</v>
          </cell>
          <cell r="C529">
            <v>1888.3</v>
          </cell>
          <cell r="D529">
            <v>1903.96</v>
          </cell>
          <cell r="E529">
            <v>1735.96</v>
          </cell>
          <cell r="F529">
            <v>560.49</v>
          </cell>
          <cell r="G529">
            <v>16</v>
          </cell>
          <cell r="H529">
            <v>0</v>
          </cell>
          <cell r="I529">
            <v>6104.71</v>
          </cell>
        </row>
        <row r="530">
          <cell r="A530" t="str">
            <v>7000037-305</v>
          </cell>
          <cell r="B530">
            <v>78</v>
          </cell>
          <cell r="C530">
            <v>104</v>
          </cell>
          <cell r="D530">
            <v>151</v>
          </cell>
          <cell r="E530">
            <v>175</v>
          </cell>
          <cell r="F530">
            <v>156</v>
          </cell>
          <cell r="G530">
            <v>0</v>
          </cell>
          <cell r="H530">
            <v>0</v>
          </cell>
          <cell r="I530">
            <v>586</v>
          </cell>
        </row>
        <row r="531">
          <cell r="A531" t="str">
            <v>7000037-66</v>
          </cell>
          <cell r="B531">
            <v>11</v>
          </cell>
          <cell r="C531">
            <v>0</v>
          </cell>
          <cell r="D531">
            <v>0</v>
          </cell>
          <cell r="E531">
            <v>0</v>
          </cell>
          <cell r="F531">
            <v>0</v>
          </cell>
          <cell r="G531">
            <v>0</v>
          </cell>
          <cell r="H531">
            <v>0</v>
          </cell>
          <cell r="I531">
            <v>0</v>
          </cell>
        </row>
        <row r="532">
          <cell r="A532" t="str">
            <v>70040550-2</v>
          </cell>
          <cell r="B532">
            <v>0</v>
          </cell>
          <cell r="C532">
            <v>87</v>
          </cell>
          <cell r="D532">
            <v>188</v>
          </cell>
          <cell r="E532">
            <v>180</v>
          </cell>
          <cell r="F532">
            <v>104</v>
          </cell>
          <cell r="G532">
            <v>0</v>
          </cell>
          <cell r="H532">
            <v>0</v>
          </cell>
          <cell r="I532">
            <v>559</v>
          </cell>
        </row>
        <row r="533">
          <cell r="A533" t="str">
            <v>7018704-904</v>
          </cell>
          <cell r="B533">
            <v>45</v>
          </cell>
          <cell r="C533">
            <v>524</v>
          </cell>
          <cell r="D533">
            <v>582.5</v>
          </cell>
          <cell r="E533">
            <v>582</v>
          </cell>
          <cell r="F533">
            <v>145.5</v>
          </cell>
          <cell r="G533">
            <v>0</v>
          </cell>
          <cell r="H533">
            <v>0</v>
          </cell>
          <cell r="I533">
            <v>1834</v>
          </cell>
        </row>
        <row r="534">
          <cell r="A534" t="str">
            <v>7021039-89</v>
          </cell>
          <cell r="B534">
            <v>19</v>
          </cell>
          <cell r="C534">
            <v>0</v>
          </cell>
          <cell r="D534">
            <v>0</v>
          </cell>
          <cell r="E534">
            <v>0</v>
          </cell>
          <cell r="F534">
            <v>0</v>
          </cell>
          <cell r="G534">
            <v>0</v>
          </cell>
          <cell r="H534">
            <v>0</v>
          </cell>
          <cell r="I534">
            <v>0</v>
          </cell>
        </row>
        <row r="535">
          <cell r="A535" t="str">
            <v>7028642-1</v>
          </cell>
          <cell r="B535">
            <v>14</v>
          </cell>
          <cell r="C535">
            <v>148.73999999999998</v>
          </cell>
          <cell r="D535">
            <v>156</v>
          </cell>
          <cell r="E535">
            <v>156</v>
          </cell>
          <cell r="F535">
            <v>39</v>
          </cell>
          <cell r="G535">
            <v>0</v>
          </cell>
          <cell r="H535">
            <v>0</v>
          </cell>
          <cell r="I535">
            <v>499.74</v>
          </cell>
        </row>
        <row r="536">
          <cell r="A536" t="str">
            <v>70330020-01</v>
          </cell>
          <cell r="B536">
            <v>0</v>
          </cell>
          <cell r="C536">
            <v>689</v>
          </cell>
          <cell r="D536">
            <v>794</v>
          </cell>
          <cell r="E536">
            <v>0</v>
          </cell>
          <cell r="F536">
            <v>0</v>
          </cell>
          <cell r="G536">
            <v>0</v>
          </cell>
          <cell r="H536">
            <v>0</v>
          </cell>
          <cell r="I536">
            <v>1483</v>
          </cell>
        </row>
        <row r="537">
          <cell r="A537" t="str">
            <v>70720170-3</v>
          </cell>
          <cell r="B537">
            <v>77</v>
          </cell>
          <cell r="C537">
            <v>168.01</v>
          </cell>
          <cell r="D537">
            <v>272.69</v>
          </cell>
          <cell r="E537">
            <v>251</v>
          </cell>
          <cell r="F537">
            <v>0</v>
          </cell>
          <cell r="G537">
            <v>0</v>
          </cell>
          <cell r="H537">
            <v>0</v>
          </cell>
          <cell r="I537">
            <v>691.7</v>
          </cell>
        </row>
        <row r="538">
          <cell r="A538" t="str">
            <v>70720171-1</v>
          </cell>
          <cell r="B538">
            <v>43</v>
          </cell>
          <cell r="C538">
            <v>267.08</v>
          </cell>
          <cell r="D538">
            <v>271.95999999999998</v>
          </cell>
          <cell r="E538">
            <v>275.95999999999998</v>
          </cell>
          <cell r="F538">
            <v>21.74</v>
          </cell>
          <cell r="G538">
            <v>0</v>
          </cell>
          <cell r="H538">
            <v>0</v>
          </cell>
          <cell r="I538">
            <v>836.74</v>
          </cell>
        </row>
        <row r="539">
          <cell r="A539" t="str">
            <v>70720176-3</v>
          </cell>
          <cell r="B539">
            <v>3</v>
          </cell>
          <cell r="C539">
            <v>215</v>
          </cell>
          <cell r="D539">
            <v>273</v>
          </cell>
          <cell r="E539">
            <v>256</v>
          </cell>
          <cell r="F539">
            <v>0</v>
          </cell>
          <cell r="G539">
            <v>0</v>
          </cell>
          <cell r="H539">
            <v>0</v>
          </cell>
          <cell r="I539">
            <v>744</v>
          </cell>
        </row>
        <row r="540">
          <cell r="A540" t="str">
            <v>70720281-2</v>
          </cell>
          <cell r="B540">
            <v>16</v>
          </cell>
          <cell r="C540">
            <v>102</v>
          </cell>
          <cell r="D540">
            <v>137</v>
          </cell>
          <cell r="E540">
            <v>128</v>
          </cell>
          <cell r="F540">
            <v>0</v>
          </cell>
          <cell r="G540">
            <v>0</v>
          </cell>
          <cell r="H540">
            <v>0</v>
          </cell>
          <cell r="I540">
            <v>367</v>
          </cell>
        </row>
        <row r="541">
          <cell r="A541" t="str">
            <v>70720304-1</v>
          </cell>
          <cell r="B541">
            <v>32</v>
          </cell>
          <cell r="C541">
            <v>102</v>
          </cell>
          <cell r="D541">
            <v>137</v>
          </cell>
          <cell r="E541">
            <v>128</v>
          </cell>
          <cell r="F541">
            <v>0</v>
          </cell>
          <cell r="G541">
            <v>0</v>
          </cell>
          <cell r="H541">
            <v>0</v>
          </cell>
          <cell r="I541">
            <v>367</v>
          </cell>
        </row>
        <row r="542">
          <cell r="A542" t="str">
            <v>70722000-1</v>
          </cell>
          <cell r="B542">
            <v>18</v>
          </cell>
          <cell r="C542">
            <v>49</v>
          </cell>
          <cell r="D542">
            <v>93</v>
          </cell>
          <cell r="E542">
            <v>109</v>
          </cell>
          <cell r="F542">
            <v>0</v>
          </cell>
          <cell r="G542">
            <v>0</v>
          </cell>
          <cell r="H542">
            <v>0</v>
          </cell>
          <cell r="I542">
            <v>251</v>
          </cell>
        </row>
        <row r="543">
          <cell r="A543" t="str">
            <v>70722005-1</v>
          </cell>
          <cell r="B543">
            <v>19</v>
          </cell>
          <cell r="C543">
            <v>49</v>
          </cell>
          <cell r="D543">
            <v>93</v>
          </cell>
          <cell r="E543">
            <v>109</v>
          </cell>
          <cell r="F543">
            <v>0</v>
          </cell>
          <cell r="G543">
            <v>0</v>
          </cell>
          <cell r="H543">
            <v>0</v>
          </cell>
          <cell r="I543">
            <v>251</v>
          </cell>
        </row>
        <row r="544">
          <cell r="A544" t="str">
            <v>7085701-1</v>
          </cell>
          <cell r="B544">
            <v>0</v>
          </cell>
          <cell r="C544">
            <v>19</v>
          </cell>
          <cell r="D544">
            <v>2</v>
          </cell>
          <cell r="E544">
            <v>0</v>
          </cell>
          <cell r="F544">
            <v>0</v>
          </cell>
          <cell r="G544">
            <v>0</v>
          </cell>
          <cell r="H544">
            <v>0</v>
          </cell>
          <cell r="I544">
            <v>21</v>
          </cell>
        </row>
        <row r="545">
          <cell r="A545" t="str">
            <v>7086048-1</v>
          </cell>
          <cell r="B545">
            <v>0</v>
          </cell>
          <cell r="C545">
            <v>0</v>
          </cell>
          <cell r="D545">
            <v>0</v>
          </cell>
          <cell r="E545">
            <v>0</v>
          </cell>
          <cell r="F545">
            <v>0</v>
          </cell>
          <cell r="G545">
            <v>0</v>
          </cell>
          <cell r="H545">
            <v>0</v>
          </cell>
          <cell r="I545">
            <v>0</v>
          </cell>
        </row>
        <row r="546">
          <cell r="A546" t="str">
            <v>71E86-1</v>
          </cell>
          <cell r="B546">
            <v>195</v>
          </cell>
          <cell r="C546">
            <v>132.5</v>
          </cell>
          <cell r="D546">
            <v>126</v>
          </cell>
          <cell r="E546">
            <v>120</v>
          </cell>
          <cell r="F546">
            <v>21.75</v>
          </cell>
          <cell r="G546">
            <v>0</v>
          </cell>
          <cell r="H546">
            <v>0</v>
          </cell>
          <cell r="I546">
            <v>400.25</v>
          </cell>
        </row>
        <row r="547">
          <cell r="A547" t="str">
            <v>7205752-1</v>
          </cell>
          <cell r="B547">
            <v>94</v>
          </cell>
          <cell r="C547">
            <v>950</v>
          </cell>
          <cell r="D547">
            <v>807</v>
          </cell>
          <cell r="E547">
            <v>773</v>
          </cell>
          <cell r="F547">
            <v>2</v>
          </cell>
          <cell r="G547">
            <v>0</v>
          </cell>
          <cell r="H547">
            <v>0</v>
          </cell>
          <cell r="I547">
            <v>2532</v>
          </cell>
        </row>
        <row r="548">
          <cell r="A548" t="str">
            <v>7205920-1</v>
          </cell>
          <cell r="B548">
            <v>213</v>
          </cell>
          <cell r="C548">
            <v>671</v>
          </cell>
          <cell r="D548">
            <v>566</v>
          </cell>
          <cell r="E548">
            <v>541</v>
          </cell>
          <cell r="F548">
            <v>8</v>
          </cell>
          <cell r="G548">
            <v>0</v>
          </cell>
          <cell r="H548">
            <v>0</v>
          </cell>
          <cell r="I548">
            <v>1786</v>
          </cell>
        </row>
        <row r="549">
          <cell r="A549" t="str">
            <v>7205920-2</v>
          </cell>
          <cell r="B549">
            <v>372</v>
          </cell>
          <cell r="C549">
            <v>1919</v>
          </cell>
          <cell r="D549">
            <v>1627</v>
          </cell>
          <cell r="E549">
            <v>1558</v>
          </cell>
          <cell r="F549">
            <v>6</v>
          </cell>
          <cell r="G549">
            <v>0</v>
          </cell>
          <cell r="H549">
            <v>0</v>
          </cell>
          <cell r="I549">
            <v>5110</v>
          </cell>
        </row>
        <row r="550">
          <cell r="A550" t="str">
            <v>7205920-3</v>
          </cell>
          <cell r="B550">
            <v>19</v>
          </cell>
          <cell r="C550">
            <v>95</v>
          </cell>
          <cell r="D550">
            <v>130</v>
          </cell>
          <cell r="E550">
            <v>107</v>
          </cell>
          <cell r="F550">
            <v>18</v>
          </cell>
          <cell r="G550">
            <v>0</v>
          </cell>
          <cell r="H550">
            <v>0</v>
          </cell>
          <cell r="I550">
            <v>350</v>
          </cell>
        </row>
        <row r="551">
          <cell r="A551" t="str">
            <v>7206811-1</v>
          </cell>
          <cell r="B551">
            <v>17</v>
          </cell>
          <cell r="C551">
            <v>112</v>
          </cell>
          <cell r="D551">
            <v>148</v>
          </cell>
          <cell r="E551">
            <v>118</v>
          </cell>
          <cell r="F551">
            <v>0</v>
          </cell>
          <cell r="G551">
            <v>0</v>
          </cell>
          <cell r="H551">
            <v>0</v>
          </cell>
          <cell r="I551">
            <v>378</v>
          </cell>
        </row>
        <row r="552">
          <cell r="A552">
            <v>75021</v>
          </cell>
          <cell r="B552">
            <v>32</v>
          </cell>
          <cell r="C552">
            <v>0</v>
          </cell>
          <cell r="D552">
            <v>0</v>
          </cell>
          <cell r="E552">
            <v>0</v>
          </cell>
          <cell r="F552">
            <v>0</v>
          </cell>
          <cell r="G552">
            <v>0</v>
          </cell>
          <cell r="H552">
            <v>0</v>
          </cell>
          <cell r="I552">
            <v>0</v>
          </cell>
        </row>
        <row r="553">
          <cell r="A553" t="str">
            <v>771-006-9001</v>
          </cell>
          <cell r="B553">
            <v>31</v>
          </cell>
          <cell r="C553">
            <v>17</v>
          </cell>
          <cell r="D553">
            <v>18</v>
          </cell>
          <cell r="E553">
            <v>0</v>
          </cell>
          <cell r="F553">
            <v>0</v>
          </cell>
          <cell r="G553">
            <v>0</v>
          </cell>
          <cell r="H553">
            <v>0</v>
          </cell>
          <cell r="I553">
            <v>35</v>
          </cell>
        </row>
        <row r="554">
          <cell r="A554" t="str">
            <v>771-5507-9201</v>
          </cell>
          <cell r="B554">
            <v>24</v>
          </cell>
          <cell r="C554">
            <v>8</v>
          </cell>
          <cell r="D554">
            <v>18</v>
          </cell>
          <cell r="E554">
            <v>14</v>
          </cell>
          <cell r="F554">
            <v>8</v>
          </cell>
          <cell r="G554">
            <v>8</v>
          </cell>
          <cell r="H554">
            <v>4</v>
          </cell>
          <cell r="I554">
            <v>60</v>
          </cell>
        </row>
        <row r="555">
          <cell r="A555" t="str">
            <v>771-5507-9301</v>
          </cell>
          <cell r="B555">
            <v>105</v>
          </cell>
          <cell r="C555">
            <v>156</v>
          </cell>
          <cell r="D555">
            <v>210</v>
          </cell>
          <cell r="E555">
            <v>197</v>
          </cell>
          <cell r="F555">
            <v>183</v>
          </cell>
          <cell r="G555">
            <v>174</v>
          </cell>
          <cell r="H555">
            <v>168</v>
          </cell>
          <cell r="I555">
            <v>1088</v>
          </cell>
        </row>
        <row r="556">
          <cell r="A556" t="str">
            <v>771-631-9002</v>
          </cell>
          <cell r="B556">
            <v>163</v>
          </cell>
          <cell r="C556">
            <v>332</v>
          </cell>
          <cell r="D556">
            <v>340</v>
          </cell>
          <cell r="E556">
            <v>146</v>
          </cell>
          <cell r="F556">
            <v>0</v>
          </cell>
          <cell r="G556">
            <v>0</v>
          </cell>
          <cell r="H556">
            <v>0</v>
          </cell>
          <cell r="I556">
            <v>818</v>
          </cell>
        </row>
        <row r="557">
          <cell r="A557" t="str">
            <v>805788-1</v>
          </cell>
          <cell r="B557">
            <v>5</v>
          </cell>
          <cell r="C557">
            <v>0</v>
          </cell>
          <cell r="D557">
            <v>0</v>
          </cell>
          <cell r="E557">
            <v>0</v>
          </cell>
          <cell r="F557">
            <v>0</v>
          </cell>
          <cell r="G557">
            <v>0</v>
          </cell>
          <cell r="H557">
            <v>0</v>
          </cell>
          <cell r="I557">
            <v>0</v>
          </cell>
        </row>
        <row r="558">
          <cell r="A558" t="str">
            <v>82010095-002</v>
          </cell>
          <cell r="B558">
            <v>681</v>
          </cell>
          <cell r="C558">
            <v>2800</v>
          </cell>
          <cell r="D558">
            <v>3006</v>
          </cell>
          <cell r="E558">
            <v>1176</v>
          </cell>
          <cell r="F558">
            <v>10</v>
          </cell>
          <cell r="G558">
            <v>0</v>
          </cell>
          <cell r="H558">
            <v>0</v>
          </cell>
          <cell r="I558">
            <v>6992</v>
          </cell>
        </row>
        <row r="559">
          <cell r="A559" t="str">
            <v>83-0279-1</v>
          </cell>
          <cell r="B559">
            <v>0</v>
          </cell>
          <cell r="C559">
            <v>24</v>
          </cell>
          <cell r="D559">
            <v>0</v>
          </cell>
          <cell r="E559">
            <v>0</v>
          </cell>
          <cell r="F559">
            <v>0</v>
          </cell>
          <cell r="G559">
            <v>0</v>
          </cell>
          <cell r="H559">
            <v>0</v>
          </cell>
          <cell r="I559">
            <v>24</v>
          </cell>
        </row>
        <row r="560">
          <cell r="A560" t="str">
            <v>865101-3</v>
          </cell>
          <cell r="B560">
            <v>1</v>
          </cell>
          <cell r="C560">
            <v>223</v>
          </cell>
          <cell r="D560">
            <v>190</v>
          </cell>
          <cell r="E560">
            <v>190</v>
          </cell>
          <cell r="F560">
            <v>156</v>
          </cell>
          <cell r="G560">
            <v>118</v>
          </cell>
          <cell r="H560">
            <v>0</v>
          </cell>
          <cell r="I560">
            <v>877</v>
          </cell>
        </row>
        <row r="561">
          <cell r="A561" t="str">
            <v>868558-1</v>
          </cell>
          <cell r="B561">
            <v>51</v>
          </cell>
          <cell r="C561">
            <v>103</v>
          </cell>
          <cell r="D561">
            <v>93</v>
          </cell>
          <cell r="E561">
            <v>88</v>
          </cell>
          <cell r="F561">
            <v>76</v>
          </cell>
          <cell r="G561">
            <v>65</v>
          </cell>
          <cell r="H561">
            <v>0</v>
          </cell>
          <cell r="I561">
            <v>425</v>
          </cell>
        </row>
        <row r="562">
          <cell r="A562" t="str">
            <v>868889-1</v>
          </cell>
          <cell r="B562">
            <v>137</v>
          </cell>
          <cell r="C562">
            <v>218</v>
          </cell>
          <cell r="D562">
            <v>160</v>
          </cell>
          <cell r="E562">
            <v>168</v>
          </cell>
          <cell r="F562">
            <v>47.5</v>
          </cell>
          <cell r="G562">
            <v>46</v>
          </cell>
          <cell r="H562">
            <v>0</v>
          </cell>
          <cell r="I562">
            <v>639.5</v>
          </cell>
        </row>
        <row r="563">
          <cell r="A563" t="str">
            <v>869808-1</v>
          </cell>
          <cell r="B563">
            <v>14</v>
          </cell>
          <cell r="C563">
            <v>14</v>
          </cell>
          <cell r="D563">
            <v>10</v>
          </cell>
          <cell r="E563">
            <v>8</v>
          </cell>
          <cell r="F563">
            <v>2</v>
          </cell>
          <cell r="G563">
            <v>0</v>
          </cell>
          <cell r="H563">
            <v>0</v>
          </cell>
          <cell r="I563">
            <v>34</v>
          </cell>
        </row>
        <row r="564">
          <cell r="A564" t="str">
            <v>869907-1</v>
          </cell>
          <cell r="B564">
            <v>39</v>
          </cell>
          <cell r="C564">
            <v>122</v>
          </cell>
          <cell r="D564">
            <v>162</v>
          </cell>
          <cell r="E564">
            <v>157</v>
          </cell>
          <cell r="F564">
            <v>83</v>
          </cell>
          <cell r="G564">
            <v>59</v>
          </cell>
          <cell r="H564">
            <v>0</v>
          </cell>
          <cell r="I564">
            <v>583</v>
          </cell>
        </row>
        <row r="565">
          <cell r="A565" t="str">
            <v>896494-3</v>
          </cell>
          <cell r="B565">
            <v>60</v>
          </cell>
          <cell r="C565">
            <v>435</v>
          </cell>
          <cell r="D565">
            <v>452</v>
          </cell>
          <cell r="E565">
            <v>461</v>
          </cell>
          <cell r="F565">
            <v>119</v>
          </cell>
          <cell r="G565">
            <v>65</v>
          </cell>
          <cell r="H565">
            <v>0</v>
          </cell>
          <cell r="I565">
            <v>1532</v>
          </cell>
        </row>
        <row r="566">
          <cell r="A566" t="str">
            <v>897104-4</v>
          </cell>
          <cell r="B566">
            <v>42</v>
          </cell>
          <cell r="C566">
            <v>126</v>
          </cell>
          <cell r="D566">
            <v>118</v>
          </cell>
          <cell r="E566">
            <v>113</v>
          </cell>
          <cell r="F566">
            <v>81</v>
          </cell>
          <cell r="G566">
            <v>59</v>
          </cell>
          <cell r="H566">
            <v>0</v>
          </cell>
          <cell r="I566">
            <v>497</v>
          </cell>
        </row>
        <row r="567">
          <cell r="A567" t="str">
            <v>897111-2</v>
          </cell>
          <cell r="B567">
            <v>57</v>
          </cell>
          <cell r="C567">
            <v>177</v>
          </cell>
          <cell r="D567">
            <v>164</v>
          </cell>
          <cell r="E567">
            <v>170</v>
          </cell>
          <cell r="F567">
            <v>85</v>
          </cell>
          <cell r="G567">
            <v>59</v>
          </cell>
          <cell r="H567">
            <v>0</v>
          </cell>
          <cell r="I567">
            <v>655</v>
          </cell>
        </row>
        <row r="568">
          <cell r="A568" t="str">
            <v>897119-3</v>
          </cell>
          <cell r="B568">
            <v>59</v>
          </cell>
          <cell r="C568">
            <v>176</v>
          </cell>
          <cell r="D568">
            <v>170</v>
          </cell>
          <cell r="E568">
            <v>162</v>
          </cell>
          <cell r="F568">
            <v>150</v>
          </cell>
          <cell r="G568">
            <v>118</v>
          </cell>
          <cell r="H568">
            <v>0</v>
          </cell>
          <cell r="I568">
            <v>776</v>
          </cell>
        </row>
        <row r="569">
          <cell r="A569" t="str">
            <v>897323-1</v>
          </cell>
          <cell r="B569">
            <v>14</v>
          </cell>
          <cell r="C569">
            <v>87</v>
          </cell>
          <cell r="D569">
            <v>84</v>
          </cell>
          <cell r="E569">
            <v>80</v>
          </cell>
          <cell r="F569">
            <v>75</v>
          </cell>
          <cell r="G569">
            <v>59</v>
          </cell>
          <cell r="H569">
            <v>0</v>
          </cell>
          <cell r="I569">
            <v>385</v>
          </cell>
        </row>
        <row r="570">
          <cell r="A570" t="str">
            <v>897457-5</v>
          </cell>
          <cell r="B570">
            <v>25</v>
          </cell>
          <cell r="C570">
            <v>97</v>
          </cell>
          <cell r="D570">
            <v>76</v>
          </cell>
          <cell r="E570">
            <v>74</v>
          </cell>
          <cell r="F570">
            <v>10</v>
          </cell>
          <cell r="G570">
            <v>0</v>
          </cell>
          <cell r="H570">
            <v>0</v>
          </cell>
          <cell r="I570">
            <v>257</v>
          </cell>
        </row>
        <row r="571">
          <cell r="A571" t="str">
            <v>897807-1</v>
          </cell>
          <cell r="B571">
            <v>19</v>
          </cell>
          <cell r="C571">
            <v>84</v>
          </cell>
          <cell r="D571">
            <v>98</v>
          </cell>
          <cell r="E571">
            <v>80</v>
          </cell>
          <cell r="F571">
            <v>75</v>
          </cell>
          <cell r="G571">
            <v>59</v>
          </cell>
          <cell r="H571">
            <v>0</v>
          </cell>
          <cell r="I571">
            <v>396</v>
          </cell>
        </row>
        <row r="572">
          <cell r="A572" t="str">
            <v>899766-1</v>
          </cell>
          <cell r="B572">
            <v>1</v>
          </cell>
          <cell r="C572">
            <v>14</v>
          </cell>
          <cell r="D572">
            <v>0</v>
          </cell>
          <cell r="E572">
            <v>0</v>
          </cell>
          <cell r="F572">
            <v>0</v>
          </cell>
          <cell r="G572">
            <v>0</v>
          </cell>
          <cell r="H572">
            <v>0</v>
          </cell>
          <cell r="I572">
            <v>14</v>
          </cell>
        </row>
        <row r="573">
          <cell r="A573" t="str">
            <v>90000355-1</v>
          </cell>
          <cell r="B573">
            <v>0</v>
          </cell>
          <cell r="C573">
            <v>0</v>
          </cell>
          <cell r="D573">
            <v>0</v>
          </cell>
          <cell r="E573">
            <v>0</v>
          </cell>
          <cell r="F573">
            <v>0</v>
          </cell>
          <cell r="G573">
            <v>0</v>
          </cell>
          <cell r="H573">
            <v>0</v>
          </cell>
          <cell r="I573">
            <v>0</v>
          </cell>
        </row>
        <row r="574">
          <cell r="A574" t="str">
            <v>90000359-1</v>
          </cell>
          <cell r="B574">
            <v>0</v>
          </cell>
          <cell r="C574">
            <v>0</v>
          </cell>
          <cell r="D574">
            <v>0</v>
          </cell>
          <cell r="E574">
            <v>0</v>
          </cell>
          <cell r="F574">
            <v>0</v>
          </cell>
          <cell r="G574">
            <v>0</v>
          </cell>
          <cell r="H574">
            <v>0</v>
          </cell>
          <cell r="I574">
            <v>0</v>
          </cell>
        </row>
        <row r="575">
          <cell r="A575" t="str">
            <v>938V112-2</v>
          </cell>
          <cell r="B575">
            <v>236</v>
          </cell>
          <cell r="C575">
            <v>412.03999999999996</v>
          </cell>
          <cell r="D575">
            <v>435.03999999999996</v>
          </cell>
          <cell r="E575">
            <v>428.03999999999996</v>
          </cell>
          <cell r="F575">
            <v>91.259999999999991</v>
          </cell>
          <cell r="G575">
            <v>0</v>
          </cell>
          <cell r="H575">
            <v>0</v>
          </cell>
          <cell r="I575">
            <v>1366.3799999999999</v>
          </cell>
        </row>
        <row r="576">
          <cell r="A576" t="str">
            <v>941962-1</v>
          </cell>
          <cell r="B576">
            <v>4</v>
          </cell>
          <cell r="C576">
            <v>20</v>
          </cell>
          <cell r="D576">
            <v>0</v>
          </cell>
          <cell r="E576">
            <v>0</v>
          </cell>
          <cell r="F576">
            <v>0</v>
          </cell>
          <cell r="G576">
            <v>0</v>
          </cell>
          <cell r="H576">
            <v>0</v>
          </cell>
          <cell r="I576">
            <v>20</v>
          </cell>
        </row>
        <row r="577">
          <cell r="A577" t="str">
            <v>953530-4</v>
          </cell>
          <cell r="B577">
            <v>84</v>
          </cell>
          <cell r="C577">
            <v>0</v>
          </cell>
          <cell r="D577">
            <v>0</v>
          </cell>
          <cell r="E577">
            <v>0</v>
          </cell>
          <cell r="F577">
            <v>0</v>
          </cell>
          <cell r="G577">
            <v>0</v>
          </cell>
          <cell r="H577">
            <v>0</v>
          </cell>
          <cell r="I577">
            <v>0</v>
          </cell>
        </row>
        <row r="578">
          <cell r="A578" t="str">
            <v>953539-10</v>
          </cell>
          <cell r="B578">
            <v>877</v>
          </cell>
          <cell r="C578">
            <v>343</v>
          </cell>
          <cell r="D578">
            <v>300</v>
          </cell>
          <cell r="E578">
            <v>263</v>
          </cell>
          <cell r="F578">
            <v>152</v>
          </cell>
          <cell r="G578">
            <v>0</v>
          </cell>
          <cell r="H578">
            <v>0</v>
          </cell>
          <cell r="I578">
            <v>1058</v>
          </cell>
        </row>
        <row r="579">
          <cell r="A579" t="str">
            <v>968390-1</v>
          </cell>
          <cell r="B579">
            <v>11</v>
          </cell>
          <cell r="C579">
            <v>0</v>
          </cell>
          <cell r="D579">
            <v>0</v>
          </cell>
          <cell r="E579">
            <v>0</v>
          </cell>
          <cell r="F579">
            <v>0</v>
          </cell>
          <cell r="G579">
            <v>0</v>
          </cell>
          <cell r="H579">
            <v>0</v>
          </cell>
          <cell r="I579">
            <v>0</v>
          </cell>
        </row>
        <row r="580">
          <cell r="A580" t="str">
            <v>976087-1</v>
          </cell>
          <cell r="B580">
            <v>0</v>
          </cell>
          <cell r="C580">
            <v>2</v>
          </cell>
          <cell r="D580">
            <v>0</v>
          </cell>
          <cell r="E580">
            <v>0</v>
          </cell>
          <cell r="F580">
            <v>0</v>
          </cell>
          <cell r="G580">
            <v>0</v>
          </cell>
          <cell r="H580">
            <v>0</v>
          </cell>
          <cell r="I580">
            <v>2</v>
          </cell>
        </row>
        <row r="581">
          <cell r="A581" t="str">
            <v>EFP18404-5</v>
          </cell>
          <cell r="B581">
            <v>0</v>
          </cell>
          <cell r="C581">
            <v>0</v>
          </cell>
          <cell r="D581">
            <v>0</v>
          </cell>
          <cell r="E581">
            <v>0</v>
          </cell>
          <cell r="F581">
            <v>0</v>
          </cell>
          <cell r="G581">
            <v>0</v>
          </cell>
          <cell r="H581">
            <v>0</v>
          </cell>
          <cell r="I581">
            <v>0</v>
          </cell>
        </row>
        <row r="582">
          <cell r="A582" t="str">
            <v>HG2021GD06</v>
          </cell>
          <cell r="B582">
            <v>7</v>
          </cell>
          <cell r="C582">
            <v>242</v>
          </cell>
          <cell r="D582">
            <v>184</v>
          </cell>
          <cell r="E582">
            <v>0</v>
          </cell>
          <cell r="F582">
            <v>0</v>
          </cell>
          <cell r="G582">
            <v>0</v>
          </cell>
          <cell r="H582">
            <v>0</v>
          </cell>
          <cell r="I582">
            <v>426</v>
          </cell>
        </row>
        <row r="583">
          <cell r="A583" t="str">
            <v>M25675-4</v>
          </cell>
          <cell r="B583">
            <v>0</v>
          </cell>
          <cell r="C583">
            <v>0</v>
          </cell>
          <cell r="D583">
            <v>0</v>
          </cell>
          <cell r="E583">
            <v>0</v>
          </cell>
          <cell r="F583">
            <v>0</v>
          </cell>
          <cell r="G583">
            <v>0</v>
          </cell>
          <cell r="H583">
            <v>0</v>
          </cell>
          <cell r="I583">
            <v>0</v>
          </cell>
        </row>
        <row r="584">
          <cell r="A584" t="str">
            <v>M25675-6</v>
          </cell>
          <cell r="B584">
            <v>10</v>
          </cell>
          <cell r="C584">
            <v>0</v>
          </cell>
          <cell r="D584">
            <v>0</v>
          </cell>
          <cell r="E584">
            <v>0</v>
          </cell>
          <cell r="F584">
            <v>0</v>
          </cell>
          <cell r="G584">
            <v>0</v>
          </cell>
          <cell r="H584">
            <v>0</v>
          </cell>
          <cell r="I584">
            <v>0</v>
          </cell>
        </row>
        <row r="585">
          <cell r="A585" t="str">
            <v>MS51852-12SS</v>
          </cell>
          <cell r="B585">
            <v>26</v>
          </cell>
          <cell r="C585">
            <v>1082</v>
          </cell>
          <cell r="D585">
            <v>672</v>
          </cell>
          <cell r="E585">
            <v>796</v>
          </cell>
          <cell r="F585">
            <v>768</v>
          </cell>
          <cell r="G585">
            <v>320</v>
          </cell>
          <cell r="H585">
            <v>0</v>
          </cell>
          <cell r="I585">
            <v>3638</v>
          </cell>
        </row>
        <row r="586">
          <cell r="A586" t="str">
            <v>PC651-7003-8003</v>
          </cell>
          <cell r="B586">
            <v>0</v>
          </cell>
          <cell r="C586">
            <v>0</v>
          </cell>
          <cell r="D586">
            <v>0</v>
          </cell>
          <cell r="E586">
            <v>0</v>
          </cell>
          <cell r="F586">
            <v>0</v>
          </cell>
          <cell r="G586">
            <v>0</v>
          </cell>
          <cell r="H586">
            <v>0</v>
          </cell>
          <cell r="I586">
            <v>0</v>
          </cell>
        </row>
        <row r="587">
          <cell r="A587" t="str">
            <v>PC651-7003-8004</v>
          </cell>
          <cell r="B587">
            <v>0</v>
          </cell>
          <cell r="C587">
            <v>0</v>
          </cell>
          <cell r="D587">
            <v>0</v>
          </cell>
          <cell r="E587">
            <v>0</v>
          </cell>
          <cell r="F587">
            <v>0</v>
          </cell>
          <cell r="G587">
            <v>0</v>
          </cell>
          <cell r="H587">
            <v>0</v>
          </cell>
          <cell r="I587">
            <v>0</v>
          </cell>
        </row>
        <row r="588">
          <cell r="A588" t="str">
            <v>S8168-22A0220</v>
          </cell>
          <cell r="B588">
            <v>519</v>
          </cell>
          <cell r="C588">
            <v>1148</v>
          </cell>
          <cell r="D588">
            <v>1374</v>
          </cell>
          <cell r="E588">
            <v>1199</v>
          </cell>
          <cell r="F588">
            <v>20</v>
          </cell>
          <cell r="G588">
            <v>0</v>
          </cell>
          <cell r="H588">
            <v>0</v>
          </cell>
          <cell r="I588">
            <v>3741</v>
          </cell>
        </row>
        <row r="589">
          <cell r="A589" t="str">
            <v>S8239F7S</v>
          </cell>
          <cell r="B589">
            <v>1</v>
          </cell>
          <cell r="C589">
            <v>16</v>
          </cell>
          <cell r="D589">
            <v>10</v>
          </cell>
          <cell r="E589">
            <v>0</v>
          </cell>
          <cell r="F589">
            <v>0</v>
          </cell>
          <cell r="G589">
            <v>0</v>
          </cell>
          <cell r="H589">
            <v>0</v>
          </cell>
          <cell r="I589">
            <v>26</v>
          </cell>
        </row>
        <row r="590">
          <cell r="A590" t="str">
            <v>V44702-263</v>
          </cell>
          <cell r="B590">
            <v>30</v>
          </cell>
          <cell r="C590">
            <v>38.26</v>
          </cell>
          <cell r="D590">
            <v>26.04</v>
          </cell>
          <cell r="E590">
            <v>29.04</v>
          </cell>
          <cell r="F590">
            <v>5.76</v>
          </cell>
          <cell r="G590">
            <v>0</v>
          </cell>
          <cell r="H590">
            <v>0</v>
          </cell>
          <cell r="I590">
            <v>99.100000000000009</v>
          </cell>
        </row>
        <row r="591">
          <cell r="A591" t="str">
            <v>V44731-204-1</v>
          </cell>
          <cell r="B591">
            <v>29</v>
          </cell>
          <cell r="C591">
            <v>10.199999999999999</v>
          </cell>
          <cell r="D591">
            <v>17.04</v>
          </cell>
          <cell r="E591">
            <v>15.04</v>
          </cell>
          <cell r="F591">
            <v>3.26</v>
          </cell>
          <cell r="G591">
            <v>0</v>
          </cell>
          <cell r="H591">
            <v>0</v>
          </cell>
          <cell r="I591">
            <v>45.54</v>
          </cell>
        </row>
        <row r="592">
          <cell r="A592" t="str">
            <v>V44734-263</v>
          </cell>
          <cell r="B592">
            <v>58</v>
          </cell>
          <cell r="C592">
            <v>0</v>
          </cell>
          <cell r="D592">
            <v>0</v>
          </cell>
          <cell r="E592">
            <v>0</v>
          </cell>
          <cell r="F592">
            <v>0</v>
          </cell>
          <cell r="G592">
            <v>0</v>
          </cell>
          <cell r="H592">
            <v>0</v>
          </cell>
          <cell r="I592">
            <v>0</v>
          </cell>
        </row>
        <row r="593">
          <cell r="A593" t="str">
            <v>V44749-2632</v>
          </cell>
          <cell r="B593">
            <v>44</v>
          </cell>
          <cell r="C593">
            <v>14.7</v>
          </cell>
          <cell r="D593">
            <v>16.04</v>
          </cell>
          <cell r="E593">
            <v>20.04</v>
          </cell>
          <cell r="F593">
            <v>6.01</v>
          </cell>
          <cell r="G593">
            <v>0</v>
          </cell>
          <cell r="H593">
            <v>0</v>
          </cell>
          <cell r="I593">
            <v>56.79</v>
          </cell>
        </row>
        <row r="594">
          <cell r="A594" t="str">
            <v>WE3883738-2</v>
          </cell>
          <cell r="B594">
            <v>20</v>
          </cell>
          <cell r="C594">
            <v>219</v>
          </cell>
          <cell r="D594">
            <v>247</v>
          </cell>
          <cell r="E594">
            <v>222</v>
          </cell>
          <cell r="F594">
            <v>10</v>
          </cell>
          <cell r="G594">
            <v>0</v>
          </cell>
          <cell r="H594">
            <v>0</v>
          </cell>
          <cell r="I594">
            <v>698</v>
          </cell>
        </row>
        <row r="595">
          <cell r="A595" t="str">
            <v>WE3883842-2</v>
          </cell>
          <cell r="B595">
            <v>75</v>
          </cell>
          <cell r="C595">
            <v>178</v>
          </cell>
          <cell r="D595">
            <v>203</v>
          </cell>
          <cell r="E595">
            <v>178</v>
          </cell>
          <cell r="F595">
            <v>2</v>
          </cell>
          <cell r="G595">
            <v>0</v>
          </cell>
          <cell r="H595">
            <v>0</v>
          </cell>
          <cell r="I595">
            <v>561</v>
          </cell>
        </row>
        <row r="596">
          <cell r="A596" t="str">
            <v>WE3885046-1</v>
          </cell>
          <cell r="B596">
            <v>10</v>
          </cell>
          <cell r="C596">
            <v>112</v>
          </cell>
          <cell r="D596">
            <v>116</v>
          </cell>
          <cell r="E596">
            <v>128</v>
          </cell>
          <cell r="F596">
            <v>0</v>
          </cell>
          <cell r="G596">
            <v>0</v>
          </cell>
          <cell r="H596">
            <v>0</v>
          </cell>
          <cell r="I596">
            <v>356</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Component Number /
Scope Part Number</v>
          </cell>
          <cell r="B1" t="str">
            <v>Component description</v>
          </cell>
          <cell r="C1" t="str">
            <v>Transition Part Drawing Number</v>
          </cell>
          <cell r="D1" t="str">
            <v>Current released REV</v>
          </cell>
          <cell r="E1" t="str">
            <v>Design Authority Site/ Vault</v>
          </cell>
          <cell r="F1" t="str">
            <v>Platform</v>
          </cell>
          <cell r="G1" t="str">
            <v>Design Authority COE</v>
          </cell>
          <cell r="H1" t="str">
            <v>Design Authority Engineer or POC</v>
          </cell>
        </row>
        <row r="2">
          <cell r="A2" t="str">
            <v>519957-1</v>
          </cell>
          <cell r="B2" t="str">
            <v>SOCKET CONTACT</v>
          </cell>
          <cell r="E2" t="str">
            <v>70210|TORRANCE</v>
          </cell>
          <cell r="F2" t="str">
            <v>TUC TAILWIND</v>
          </cell>
          <cell r="H2" t="str">
            <v>Lewucky N</v>
          </cell>
        </row>
        <row r="3">
          <cell r="A3" t="str">
            <v>049-00086-0002</v>
          </cell>
          <cell r="B3" t="str">
            <v>BASE PLATE W/FINISH</v>
          </cell>
          <cell r="E3" t="str">
            <v>22373|OLATHE</v>
          </cell>
          <cell r="F3" t="str">
            <v>OLA KSG 7200</v>
          </cell>
          <cell r="H3" t="str">
            <v>Larry Philips</v>
          </cell>
        </row>
        <row r="4">
          <cell r="A4" t="str">
            <v>075-05133-0001</v>
          </cell>
          <cell r="B4" t="str">
            <v>FRONT PLATE WITH FINISH</v>
          </cell>
          <cell r="E4" t="str">
            <v>22373|OLATHE</v>
          </cell>
          <cell r="F4" t="str">
            <v>OLA KRA 405B</v>
          </cell>
          <cell r="H4" t="str">
            <v>Larry Philips</v>
          </cell>
        </row>
        <row r="5">
          <cell r="A5" t="str">
            <v>3178829-1</v>
          </cell>
          <cell r="B5" t="str">
            <v>JUMPER ASSEMBLY</v>
          </cell>
          <cell r="E5" t="str">
            <v>59364|TEMPE</v>
          </cell>
          <cell r="F5" t="e">
            <v>#N/A</v>
          </cell>
          <cell r="H5" t="str">
            <v>Ross Fishman</v>
          </cell>
        </row>
        <row r="6">
          <cell r="A6" t="str">
            <v>647-2002-002</v>
          </cell>
          <cell r="B6" t="str">
            <v>CONTACT, FIXED</v>
          </cell>
          <cell r="E6" t="str">
            <v>0YFP0|REDMOND_DEFENSE</v>
          </cell>
          <cell r="F6" t="str">
            <v>RMD DEF THERMAL</v>
          </cell>
          <cell r="G6" t="str">
            <v>Magendanz, Galen</v>
          </cell>
        </row>
        <row r="7">
          <cell r="A7" t="str">
            <v>404-4006-007</v>
          </cell>
          <cell r="B7" t="str">
            <v>CONTACT</v>
          </cell>
          <cell r="E7" t="str">
            <v>0YFP0|REDMOND_DEFENSE</v>
          </cell>
          <cell r="F7" t="str">
            <v>RMD DEF THERMAL SWITCH</v>
          </cell>
          <cell r="G7" t="str">
            <v>Magendanz, Galen</v>
          </cell>
        </row>
        <row r="8">
          <cell r="A8" t="str">
            <v>647-2002-004</v>
          </cell>
          <cell r="B8" t="str">
            <v>CONTACT, FIXED</v>
          </cell>
          <cell r="E8" t="str">
            <v>0YFP0|REDMOND_DEFENSE</v>
          </cell>
          <cell r="F8" t="str">
            <v>RMD DEF THERMAL</v>
          </cell>
          <cell r="G8" t="str">
            <v>Magendanz, Galen</v>
          </cell>
        </row>
        <row r="9">
          <cell r="A9" t="str">
            <v>647-2002-005</v>
          </cell>
          <cell r="B9" t="str">
            <v>CONTACT, FIXED</v>
          </cell>
          <cell r="E9" t="str">
            <v>0YFP0|REDMOND_DEFENSE</v>
          </cell>
          <cell r="F9" t="str">
            <v>RMD DEF THERMAL</v>
          </cell>
          <cell r="G9" t="str">
            <v>Magendanz, Galen</v>
          </cell>
        </row>
        <row r="10">
          <cell r="A10" t="str">
            <v>60001376-1</v>
          </cell>
          <cell r="B10" t="str">
            <v>DECAL - ELECTROSTATIC</v>
          </cell>
          <cell r="E10" t="str">
            <v>58960|NORTH_PHOENIX_ATS</v>
          </cell>
          <cell r="F10" t="str">
            <v>NPX RADAR/RADIO VARIOUS</v>
          </cell>
          <cell r="H10" t="str">
            <v>Shawn Branson</v>
          </cell>
        </row>
        <row r="11">
          <cell r="A11" t="str">
            <v>7000037-305</v>
          </cell>
          <cell r="B11" t="str">
            <v>PLATE,PRODUCT SIGNATURE</v>
          </cell>
          <cell r="E11" t="str">
            <v>58960|NORTH_PHOENIX_ATS</v>
          </cell>
          <cell r="F11" t="str">
            <v xml:space="preserve"> NPX RADAR GEN IND, NPX RADAR/RADIO VARIOUS</v>
          </cell>
          <cell r="H11" t="str">
            <v>Shawn Branson</v>
          </cell>
        </row>
        <row r="12">
          <cell r="A12" t="str">
            <v>7000037-304</v>
          </cell>
          <cell r="B12" t="str">
            <v>PLATE,PRODUCT SIGNATURE</v>
          </cell>
          <cell r="E12" t="str">
            <v>58960|NORTH_PHOENIX_ATS</v>
          </cell>
          <cell r="F12" t="str">
            <v xml:space="preserve"> NPX RADAR GEN IND, NPX RADAR/RADIO VARIOUS</v>
          </cell>
          <cell r="H12" t="str">
            <v>Shawn Branson</v>
          </cell>
        </row>
        <row r="13">
          <cell r="A13" t="str">
            <v>7000037-278</v>
          </cell>
          <cell r="B13" t="str">
            <v>PLATE,PRODUCT SIGNATURE</v>
          </cell>
          <cell r="E13" t="str">
            <v>58960|NORTH_PHOENIX_ATS</v>
          </cell>
          <cell r="F13" t="str">
            <v xml:space="preserve"> NPX RADAR GEN IND, NPX RADAR/RADIO VARIOUS</v>
          </cell>
          <cell r="H13" t="str">
            <v>Shawn Branson</v>
          </cell>
        </row>
        <row r="14">
          <cell r="A14" t="str">
            <v>7000037-253</v>
          </cell>
          <cell r="B14" t="str">
            <v>PLATE,PRODUCT SIGNATURE</v>
          </cell>
          <cell r="E14" t="str">
            <v>58960|NORTH_PHOENIX_ATS</v>
          </cell>
          <cell r="F14" t="str">
            <v xml:space="preserve"> NPX RADAR GEN IND, NPX RADAR/RADIO VARIOUS</v>
          </cell>
          <cell r="H14" t="str">
            <v>Shawn Branson</v>
          </cell>
        </row>
        <row r="15">
          <cell r="A15" t="str">
            <v>7000037-250</v>
          </cell>
          <cell r="B15" t="str">
            <v>PLATE,PRODUCT SIGNATURE</v>
          </cell>
          <cell r="E15" t="str">
            <v>58960|NORTH_PHOENIX_ATS</v>
          </cell>
          <cell r="F15" t="str">
            <v xml:space="preserve"> NPX RADAR GEN IND, NPX RADAR/RADIO VARIOUS</v>
          </cell>
          <cell r="H15" t="str">
            <v>Shawn Branson</v>
          </cell>
        </row>
        <row r="16">
          <cell r="A16" t="str">
            <v>402-6072-211</v>
          </cell>
          <cell r="B16" t="str">
            <v>LABEL, SW VERSION</v>
          </cell>
          <cell r="E16" t="str">
            <v>97896|REDMOND_COMMERCIAL</v>
          </cell>
          <cell r="F16" t="str">
            <v>RMD EGPWS</v>
          </cell>
          <cell r="H16" t="str">
            <v>Raimund Herberg</v>
          </cell>
        </row>
        <row r="17">
          <cell r="A17" t="str">
            <v>7000037-241</v>
          </cell>
          <cell r="B17" t="str">
            <v>PLATE,PRODUCT SIGNATURE</v>
          </cell>
          <cell r="E17" t="str">
            <v>58960|NORTH_PHOENIX_ATS</v>
          </cell>
          <cell r="F17" t="str">
            <v xml:space="preserve"> NPX RADAR GEN IND, NPX RADAR/RADIO VARIOUS</v>
          </cell>
          <cell r="H17" t="str">
            <v>Shawn Branson</v>
          </cell>
        </row>
        <row r="18">
          <cell r="A18" t="str">
            <v>7000037-227</v>
          </cell>
          <cell r="B18" t="str">
            <v>PLATE,PRODUCT SIGNATURE</v>
          </cell>
          <cell r="E18" t="str">
            <v>58960|NORTH_PHOENIX_ATS</v>
          </cell>
          <cell r="F18" t="str">
            <v xml:space="preserve"> NPX RADAR GEN IND, NPX RADAR/RADIO VARIOUS</v>
          </cell>
          <cell r="H18" t="str">
            <v>Shawn Branson</v>
          </cell>
        </row>
        <row r="19">
          <cell r="A19" t="str">
            <v>7000037-211</v>
          </cell>
          <cell r="B19" t="str">
            <v>PLATE,PRODUCT SIGNATURE</v>
          </cell>
          <cell r="E19" t="str">
            <v>58960|NORTH_PHOENIX_ATS</v>
          </cell>
          <cell r="F19" t="str">
            <v xml:space="preserve"> NPX RADAR GEN IND, NPX RADAR/RADIO VARIOUS</v>
          </cell>
          <cell r="H19" t="str">
            <v>Shawn Branson</v>
          </cell>
        </row>
        <row r="20">
          <cell r="A20" t="str">
            <v>7000037-179</v>
          </cell>
          <cell r="B20" t="str">
            <v>PLATE,PRODUCT SIGNATURE</v>
          </cell>
          <cell r="E20" t="str">
            <v>58960|NORTH_PHOENIX_ATS</v>
          </cell>
          <cell r="F20" t="str">
            <v xml:space="preserve"> NPX RADAR GEN IND, NPX RADAR/RADIO VARIOUS</v>
          </cell>
          <cell r="H20" t="str">
            <v>Shawn Branson</v>
          </cell>
        </row>
        <row r="21">
          <cell r="A21" t="str">
            <v>7000037-150</v>
          </cell>
          <cell r="B21" t="str">
            <v>PLATE,PRODUCT SIGNATURE</v>
          </cell>
          <cell r="E21" t="str">
            <v>58960|NORTH_PHOENIX_ATS</v>
          </cell>
          <cell r="F21" t="str">
            <v xml:space="preserve"> NPX RADAR GEN IND, NPX RADAR/RADIO VARIOUS</v>
          </cell>
          <cell r="H21" t="str">
            <v>Shawn Branson</v>
          </cell>
        </row>
        <row r="22">
          <cell r="A22" t="str">
            <v>7000037-103</v>
          </cell>
          <cell r="B22" t="str">
            <v>PLATE,PRODUCT SIGNATURE</v>
          </cell>
          <cell r="E22" t="str">
            <v>58960|NORTH_PHOENIX_ATS</v>
          </cell>
          <cell r="F22" t="str">
            <v xml:space="preserve"> NPX RADAR GEN IND, NPX RADAR/RADIO VARIOUS</v>
          </cell>
          <cell r="H22" t="str">
            <v>Shawn Branson</v>
          </cell>
        </row>
        <row r="23">
          <cell r="A23" t="str">
            <v>7000037-1019</v>
          </cell>
          <cell r="B23" t="str">
            <v>PLATE,PRODUCT SIGNATURE</v>
          </cell>
          <cell r="E23" t="str">
            <v>58960|NORTH_PHOENIX_ATS</v>
          </cell>
          <cell r="F23" t="str">
            <v xml:space="preserve"> NPX RADAR GEN IND, NPX RADAR/RADIO VARIOUS</v>
          </cell>
          <cell r="H23" t="str">
            <v>Shawn Branson</v>
          </cell>
        </row>
        <row r="24">
          <cell r="A24" t="str">
            <v>7000037-1018</v>
          </cell>
          <cell r="B24" t="str">
            <v>PLATE,PRODUCT SIGNATURE</v>
          </cell>
          <cell r="E24" t="str">
            <v>58960|NORTH_PHOENIX_ATS</v>
          </cell>
          <cell r="F24" t="str">
            <v xml:space="preserve"> NPX RADAR GEN IND, NPX RADAR/RADIO VARIOUS</v>
          </cell>
          <cell r="H24" t="str">
            <v>Shawn Branson</v>
          </cell>
        </row>
        <row r="25">
          <cell r="A25" t="str">
            <v>7000037-1017</v>
          </cell>
          <cell r="B25" t="str">
            <v>PLATE,PRODUCT SIGNATURE</v>
          </cell>
          <cell r="E25" t="str">
            <v>58960|NORTH_PHOENIX_ATS</v>
          </cell>
          <cell r="F25" t="str">
            <v xml:space="preserve"> NPX RADAR GEN IND, NPX RADAR/RADIO VARIOUS</v>
          </cell>
          <cell r="H25" t="str">
            <v>Shawn Branson</v>
          </cell>
        </row>
        <row r="26">
          <cell r="A26" t="str">
            <v>7000037-273</v>
          </cell>
          <cell r="B26" t="str">
            <v>PLATE,PRODUCT SIGNATURE</v>
          </cell>
          <cell r="E26" t="str">
            <v>58960|NORTH_PHOENIX_ATS</v>
          </cell>
          <cell r="F26" t="str">
            <v xml:space="preserve"> NPX RADAR GEN IND, NPX RADAR/RADIO VARIOUS</v>
          </cell>
          <cell r="H26" t="str">
            <v>Shawn Branson</v>
          </cell>
        </row>
        <row r="27">
          <cell r="A27" t="str">
            <v>7000037-153</v>
          </cell>
          <cell r="B27" t="str">
            <v>PLATE,PRODUCT SIGNATURE</v>
          </cell>
          <cell r="E27" t="str">
            <v>58960|NORTH_PHOENIX_ATS</v>
          </cell>
          <cell r="F27" t="str">
            <v xml:space="preserve"> NPX RADAR GEN IND, NPX RADAR/RADIO VARIOUS</v>
          </cell>
          <cell r="H27" t="str">
            <v>Shawn Branson</v>
          </cell>
        </row>
        <row r="28">
          <cell r="A28" t="str">
            <v>7000037-275</v>
          </cell>
          <cell r="B28" t="str">
            <v>PLATE,PRODUCT SIGNATURE</v>
          </cell>
          <cell r="E28" t="str">
            <v>58960|NORTH_PHOENIX_ATS</v>
          </cell>
          <cell r="F28" t="str">
            <v xml:space="preserve"> NPX RADAR GEN IND, NPX RADAR/RADIO VARIOUS</v>
          </cell>
          <cell r="H28" t="str">
            <v>Shawn Branson</v>
          </cell>
        </row>
        <row r="29">
          <cell r="A29" t="str">
            <v>7000037-66</v>
          </cell>
          <cell r="B29" t="str">
            <v>PLATE,PRODUCT SIGNATURE</v>
          </cell>
          <cell r="E29" t="str">
            <v>58960|NORTH_PHOENIX_ATS</v>
          </cell>
          <cell r="F29" t="str">
            <v xml:space="preserve"> NPX RADAR GEN IND, NPX RADAR/RADIO VARIOUS</v>
          </cell>
          <cell r="H29" t="str">
            <v>Shawn Branson</v>
          </cell>
        </row>
        <row r="30">
          <cell r="A30" t="str">
            <v>7021039-89</v>
          </cell>
          <cell r="B30" t="str">
            <v>PLATE IDENTIFICATION</v>
          </cell>
          <cell r="E30" t="str">
            <v>58960|NORTH_PHOENIX_ATS</v>
          </cell>
          <cell r="F30" t="str">
            <v>NPX COMPUTERS IC</v>
          </cell>
          <cell r="H30" t="str">
            <v>Shawn Branson</v>
          </cell>
        </row>
        <row r="31">
          <cell r="A31" t="str">
            <v>4017178-1</v>
          </cell>
          <cell r="B31" t="str">
            <v>PLATE,IDENTIFICATION</v>
          </cell>
          <cell r="E31" t="str">
            <v>58960|NORTH_PHOENIX_ATS</v>
          </cell>
          <cell r="F31" t="e">
            <v>#N/A</v>
          </cell>
          <cell r="H31" t="str">
            <v>Shawn Branson</v>
          </cell>
        </row>
        <row r="32">
          <cell r="A32" t="str">
            <v>4222115-1001</v>
          </cell>
          <cell r="B32" t="str">
            <v>METER</v>
          </cell>
          <cell r="E32" t="str">
            <v>64547|TUCSON</v>
          </cell>
          <cell r="F32" t="str">
            <v>TUC VARIOUS</v>
          </cell>
          <cell r="H32" t="str">
            <v>HESS HARRY</v>
          </cell>
        </row>
        <row r="33">
          <cell r="A33" t="str">
            <v>65053853-1001</v>
          </cell>
          <cell r="B33" t="str">
            <v>METER, NVIS POSITION INDICATOR</v>
          </cell>
          <cell r="E33" t="str">
            <v>64547|TUCSON</v>
          </cell>
          <cell r="F33" t="str">
            <v>TUC 767 TANKER, TUC 767-2C TANKER CPCS</v>
          </cell>
          <cell r="H33" t="str">
            <v>HESS HARRY</v>
          </cell>
        </row>
        <row r="34">
          <cell r="A34" t="str">
            <v>65053853-1002</v>
          </cell>
          <cell r="B34" t="str">
            <v>METER, NVIS POSITION INDICATOR</v>
          </cell>
          <cell r="E34" t="str">
            <v>64547|TUCSON</v>
          </cell>
          <cell r="F34" t="str">
            <v>TUC 767 TANKER, TUC 767-2C TANKER CPCS</v>
          </cell>
          <cell r="H34" t="str">
            <v>HESS HARRY</v>
          </cell>
        </row>
        <row r="35">
          <cell r="A35" t="str">
            <v>805788-1</v>
          </cell>
          <cell r="B35" t="str">
            <v>METER</v>
          </cell>
          <cell r="E35" t="str">
            <v>64547|TUCSON</v>
          </cell>
          <cell r="F35" t="str">
            <v>TUC 757/767</v>
          </cell>
          <cell r="H35" t="str">
            <v>HESS HARRY</v>
          </cell>
        </row>
        <row r="36">
          <cell r="A36" t="str">
            <v>021-00115-0001</v>
          </cell>
          <cell r="B36" t="str">
            <v>TUBE CATHODE RAY</v>
          </cell>
          <cell r="E36" t="str">
            <v>22373|OLATHE</v>
          </cell>
          <cell r="F36" t="e">
            <v>#N/A</v>
          </cell>
          <cell r="H36" t="str">
            <v>Larry Philips</v>
          </cell>
        </row>
        <row r="37">
          <cell r="A37" t="str">
            <v>211-073-9601</v>
          </cell>
          <cell r="B37" t="str">
            <v>CLAMP, SADDLE STYLE</v>
          </cell>
          <cell r="E37" t="str">
            <v>70210|TORRANCE</v>
          </cell>
          <cell r="F37" t="str">
            <v>BE AEROSPACE LICENSED DATA, BE AEROSPACE SUPPLY AGREEMENT, STANDARD PART - VARIOUS</v>
          </cell>
          <cell r="H37" t="str">
            <v>Lewucky N</v>
          </cell>
        </row>
        <row r="38">
          <cell r="A38" t="str">
            <v>211-073-9604</v>
          </cell>
          <cell r="B38" t="str">
            <v>CLAMP, SADDLE STYLE</v>
          </cell>
          <cell r="E38" t="str">
            <v>70210|TORRANCE</v>
          </cell>
          <cell r="F38" t="str">
            <v>BE AEROSPACE LICENSED DATA, BE AEROSPACE SUPPLY AGREEMENT, STANDARD PART - VARIOUS</v>
          </cell>
          <cell r="H38" t="str">
            <v>Lewucky N</v>
          </cell>
        </row>
        <row r="39">
          <cell r="A39" t="str">
            <v>311-546-9004</v>
          </cell>
          <cell r="B39" t="str">
            <v>ELBOW</v>
          </cell>
          <cell r="E39" t="str">
            <v>99193|PHOENIX_ENGINES</v>
          </cell>
          <cell r="F39" t="str">
            <v>PHX VARIOUS</v>
          </cell>
        </row>
        <row r="40">
          <cell r="A40" t="str">
            <v>211-073-9602</v>
          </cell>
          <cell r="B40" t="str">
            <v>CLAMP, SADDLE STYLE</v>
          </cell>
          <cell r="E40" t="str">
            <v>70210|TORRANCE</v>
          </cell>
          <cell r="F40" t="str">
            <v>BE AEROSPACE LICENSED DATA, BE AEROSPACE SUPPLY AGREEMENT, STANDARD PART - VARIOUS</v>
          </cell>
          <cell r="H40" t="str">
            <v>Lewucky N</v>
          </cell>
        </row>
        <row r="41">
          <cell r="A41" t="str">
            <v>211-073-9603</v>
          </cell>
          <cell r="B41" t="str">
            <v>CLAMP, SADDLE STYLE</v>
          </cell>
          <cell r="E41" t="str">
            <v>99193|PHOENIX_ENGINES</v>
          </cell>
          <cell r="F41" t="str">
            <v>BE AEROSPACE LICENSED DATA, BE AEROSPACE SUPPLY AGREEMENT, STANDARD PART - VARIOUS</v>
          </cell>
        </row>
        <row r="42">
          <cell r="A42" t="str">
            <v>211-073-9605</v>
          </cell>
          <cell r="B42" t="str">
            <v>CLAMP, SADDLE STYLE</v>
          </cell>
          <cell r="E42" t="str">
            <v>70210|TORRANCE</v>
          </cell>
          <cell r="F42" t="str">
            <v>BE AEROSPACE LICENSED DATA, BE AEROSPACE SUPPLY AGREEMENT, STANDARD PART - VARIOUS</v>
          </cell>
          <cell r="H42" t="str">
            <v>Lewucky N</v>
          </cell>
        </row>
        <row r="43">
          <cell r="A43" t="str">
            <v>897111-2</v>
          </cell>
          <cell r="B43" t="str">
            <v>SENSOR</v>
          </cell>
          <cell r="E43" t="str">
            <v>99193|PHOENIX_ENGINES</v>
          </cell>
          <cell r="F43" t="e">
            <v>#N/A</v>
          </cell>
        </row>
        <row r="44">
          <cell r="A44" t="str">
            <v>340-021-9301</v>
          </cell>
          <cell r="B44" t="str">
            <v>FLANGE</v>
          </cell>
          <cell r="E44" t="str">
            <v>70210|TORRANCE</v>
          </cell>
          <cell r="F44" t="str">
            <v>BE AEROSPACE LICENSED DATA</v>
          </cell>
          <cell r="H44" t="str">
            <v>Lewucky N</v>
          </cell>
        </row>
        <row r="45">
          <cell r="A45" t="str">
            <v>291GA0001-1</v>
          </cell>
          <cell r="B45" t="str">
            <v>PUMP</v>
          </cell>
          <cell r="E45" t="str">
            <v>99193|PHOENIX_ENGINES</v>
          </cell>
          <cell r="F45" t="e">
            <v>#N/A</v>
          </cell>
        </row>
        <row r="46">
          <cell r="A46" t="str">
            <v>2-310-084-01</v>
          </cell>
          <cell r="B46" t="str">
            <v>CUSHION - CLAMP HARNESS</v>
          </cell>
          <cell r="E46" t="str">
            <v>99193|PHOENIX_ENGINES</v>
          </cell>
          <cell r="F46" t="e">
            <v>#N/A</v>
          </cell>
        </row>
        <row r="47">
          <cell r="A47" t="str">
            <v>2-310-046-06</v>
          </cell>
          <cell r="B47" t="str">
            <v>CLAMP</v>
          </cell>
          <cell r="E47" t="str">
            <v>99193|PHOENIX_ENGINES</v>
          </cell>
          <cell r="F47" t="e">
            <v>#N/A</v>
          </cell>
        </row>
        <row r="48">
          <cell r="A48" t="str">
            <v>2-310-046-12</v>
          </cell>
          <cell r="B48" t="str">
            <v>CLAMP</v>
          </cell>
          <cell r="E48" t="str">
            <v>99193|PHOENIX_ENGINES</v>
          </cell>
          <cell r="F48" t="e">
            <v>#N/A</v>
          </cell>
        </row>
        <row r="49">
          <cell r="A49" t="str">
            <v>211-073-9111</v>
          </cell>
          <cell r="B49" t="str">
            <v>CLAMP, SADDLE, STYLE</v>
          </cell>
          <cell r="E49" t="str">
            <v>70210|TORRANCE</v>
          </cell>
          <cell r="F49" t="str">
            <v>BE AEROSPACE LICENSED DATA, BE AEROSPACE SUPPLY AGREEMENT, STANDARD PART - VARIOUS</v>
          </cell>
          <cell r="H49" t="str">
            <v>Lewucky N</v>
          </cell>
        </row>
        <row r="50">
          <cell r="A50" t="str">
            <v>211-073-9109</v>
          </cell>
          <cell r="B50" t="str">
            <v>CLAMP, SADDLE STYLE</v>
          </cell>
          <cell r="E50" t="str">
            <v>70210|TORRANCE</v>
          </cell>
          <cell r="F50" t="str">
            <v>BE AEROSPACE LICENSED DATA, BE AEROSPACE SUPPLY AGREEMENT, STANDARD PART - VARIOUS</v>
          </cell>
          <cell r="H50" t="str">
            <v>Lewucky N</v>
          </cell>
        </row>
        <row r="51">
          <cell r="A51" t="str">
            <v>211-057-9602</v>
          </cell>
          <cell r="B51" t="str">
            <v>CLAMP, LOOP</v>
          </cell>
          <cell r="E51" t="str">
            <v>70210|TORRANCE</v>
          </cell>
          <cell r="F51" t="str">
            <v>BE AEROSPACE LICENSED DATA, BE AEROSPACE SUPPLY AGREEMENT</v>
          </cell>
          <cell r="H51" t="str">
            <v>Lewucky N</v>
          </cell>
        </row>
        <row r="52">
          <cell r="A52" t="str">
            <v>211-057-9601</v>
          </cell>
          <cell r="B52" t="str">
            <v>CLAMP, LOOP</v>
          </cell>
          <cell r="E52" t="str">
            <v>70210|TORRANCE</v>
          </cell>
          <cell r="F52" t="str">
            <v>BE AEROSPACE LICENSED DATA, BE AEROSPACE SUPPLY AGREEMENT</v>
          </cell>
          <cell r="H52" t="str">
            <v>Lewucky N</v>
          </cell>
        </row>
        <row r="53">
          <cell r="A53" t="str">
            <v>7000037-118</v>
          </cell>
          <cell r="B53" t="str">
            <v>PLATE,PRODUCT SIGNATURE</v>
          </cell>
          <cell r="E53" t="str">
            <v>58960|NORTH_PHOENIX_ATS</v>
          </cell>
          <cell r="F53" t="str">
            <v xml:space="preserve"> NPX RADAR GEN IND, NPX RADAR/RADIO VARIOUS</v>
          </cell>
          <cell r="H53" t="str">
            <v>Shawn Branson</v>
          </cell>
        </row>
        <row r="54">
          <cell r="A54" t="str">
            <v>7000037-132</v>
          </cell>
          <cell r="B54" t="str">
            <v>PLATE,PRODUCT SIGNATURE</v>
          </cell>
          <cell r="E54" t="str">
            <v>58960|NORTH_PHOENIX_ATS</v>
          </cell>
          <cell r="F54" t="str">
            <v xml:space="preserve"> NPX RADAR GEN IND, NPX RADAR/RADIO VARIOUS</v>
          </cell>
          <cell r="H54" t="str">
            <v>Shawn Branson</v>
          </cell>
        </row>
        <row r="55">
          <cell r="A55" t="str">
            <v>7000037-137</v>
          </cell>
          <cell r="B55" t="str">
            <v>PLATE,PRODUCT SIGNATURE</v>
          </cell>
          <cell r="E55" t="str">
            <v>58960|NORTH_PHOENIX_ATS</v>
          </cell>
          <cell r="F55" t="str">
            <v xml:space="preserve"> NPX RADAR GEN IND, NPX RADAR/RADIO VARIOUS</v>
          </cell>
          <cell r="H55" t="str">
            <v>Shawn Branson</v>
          </cell>
        </row>
        <row r="56">
          <cell r="A56" t="str">
            <v>7000037-185</v>
          </cell>
          <cell r="B56" t="str">
            <v>PLATE,PRODUCT SIGNATURE</v>
          </cell>
          <cell r="E56" t="str">
            <v>58960|NORTH_PHOENIX_ATS</v>
          </cell>
          <cell r="F56" t="str">
            <v xml:space="preserve"> NPX RADAR GEN IND, NPX RADAR/RADIO VARIOUS</v>
          </cell>
          <cell r="H56" t="str">
            <v>Shawn Branson</v>
          </cell>
        </row>
        <row r="57">
          <cell r="A57" t="str">
            <v>7000037-202</v>
          </cell>
          <cell r="B57" t="str">
            <v>PLATE,PRODUCT SIGNATURE</v>
          </cell>
          <cell r="E57" t="str">
            <v>58960|NORTH_PHOENIX_ATS</v>
          </cell>
          <cell r="F57" t="str">
            <v xml:space="preserve"> NPX RADAR GEN IND, NPX RADAR/RADIO VARIOUS</v>
          </cell>
          <cell r="H57" t="str">
            <v>Shawn Branson</v>
          </cell>
        </row>
        <row r="58">
          <cell r="A58" t="str">
            <v>7000037-173</v>
          </cell>
          <cell r="B58" t="str">
            <v>PLATE,PRODUCT SIGNATURE</v>
          </cell>
          <cell r="E58" t="str">
            <v>58960|NORTH_PHOENIX_ATS</v>
          </cell>
          <cell r="F58" t="str">
            <v xml:space="preserve"> NPX RADAR GEN IND, NPX RADAR/RADIO VARIOUS</v>
          </cell>
          <cell r="H58" t="str">
            <v>Shawn Branson</v>
          </cell>
        </row>
        <row r="59">
          <cell r="A59" t="str">
            <v>7000037-210</v>
          </cell>
          <cell r="B59" t="str">
            <v>PLATE,PRODUCT SIGNATURE</v>
          </cell>
          <cell r="E59" t="str">
            <v>58960|NORTH_PHOENIX_ATS</v>
          </cell>
          <cell r="F59" t="str">
            <v xml:space="preserve"> NPX RADAR GEN IND, NPX RADAR/RADIO VARIOUS</v>
          </cell>
          <cell r="H59" t="str">
            <v>Shawn Branson</v>
          </cell>
        </row>
        <row r="60">
          <cell r="A60" t="str">
            <v>7000037-228</v>
          </cell>
          <cell r="B60" t="str">
            <v>PLATE,PRODUCT SIGNATURE</v>
          </cell>
          <cell r="E60" t="str">
            <v>58960|NORTH_PHOENIX_ATS</v>
          </cell>
          <cell r="F60" t="str">
            <v xml:space="preserve"> NPX RADAR GEN IND, NPX RADAR/RADIO VARIOUS</v>
          </cell>
          <cell r="H60" t="str">
            <v>Shawn Branson</v>
          </cell>
        </row>
        <row r="61">
          <cell r="A61" t="str">
            <v>7000037-268</v>
          </cell>
          <cell r="B61" t="str">
            <v>PLATE,PRODUCT SIGNATURE</v>
          </cell>
          <cell r="E61" t="str">
            <v>58960|NORTH_PHOENIX_ATS</v>
          </cell>
          <cell r="F61" t="str">
            <v xml:space="preserve"> NPX RADAR GEN IND, NPX RADAR/RADIO VARIOUS</v>
          </cell>
          <cell r="H61" t="str">
            <v>Shawn Branson</v>
          </cell>
        </row>
        <row r="62">
          <cell r="A62" t="str">
            <v>7000037-279</v>
          </cell>
          <cell r="B62" t="str">
            <v>PLATE,PRODUCT SIGNATURE</v>
          </cell>
          <cell r="E62" t="str">
            <v>58960|NORTH_PHOENIX_ATS</v>
          </cell>
          <cell r="F62" t="str">
            <v xml:space="preserve"> NPX RADAR GEN IND, NPX RADAR/RADIO VARIOUS</v>
          </cell>
          <cell r="H62" t="str">
            <v>Shawn Branson</v>
          </cell>
        </row>
        <row r="63">
          <cell r="A63" t="str">
            <v>7000037-288</v>
          </cell>
          <cell r="B63" t="str">
            <v>PLATE,PRODUCT SIGNATURE</v>
          </cell>
          <cell r="E63" t="str">
            <v>58960|NORTH_PHOENIX_ATS</v>
          </cell>
          <cell r="F63" t="str">
            <v xml:space="preserve"> NPX RADAR GEN IND, NPX RADAR/RADIO VARIOUS</v>
          </cell>
          <cell r="H63" t="str">
            <v>Shawn Branson</v>
          </cell>
        </row>
        <row r="64">
          <cell r="A64" t="str">
            <v>7000037-291</v>
          </cell>
          <cell r="B64" t="str">
            <v>PLATE,PRODUCT SIGNATURE</v>
          </cell>
          <cell r="E64" t="str">
            <v>58960|NORTH_PHOENIX_ATS</v>
          </cell>
          <cell r="F64" t="str">
            <v xml:space="preserve"> NPX RADAR GEN IND, NPX RADAR/RADIO VARIOUS</v>
          </cell>
          <cell r="H64" t="str">
            <v>Shawn Branson</v>
          </cell>
        </row>
        <row r="65">
          <cell r="A65" t="str">
            <v>211-073-9501</v>
          </cell>
          <cell r="B65" t="str">
            <v>CLAMP, SADDLE STYLE</v>
          </cell>
          <cell r="E65" t="str">
            <v>70210|TORRANCE</v>
          </cell>
          <cell r="F65" t="str">
            <v>BE AEROSPACE LICENSED DATA, BE AEROSPACE SUPPLY AGREEMENT, STANDARD PART - VARIOUS</v>
          </cell>
          <cell r="H65" t="str">
            <v>Lewucky N</v>
          </cell>
        </row>
        <row r="66">
          <cell r="A66" t="str">
            <v>4-301-373-01</v>
          </cell>
          <cell r="B66" t="str">
            <v>CLAMP</v>
          </cell>
          <cell r="E66" t="str">
            <v>99193|PHOENIX_ENGINES</v>
          </cell>
          <cell r="F66" t="str">
            <v>PHX UNIJASU</v>
          </cell>
        </row>
        <row r="67">
          <cell r="A67" t="str">
            <v>S8239F7S</v>
          </cell>
          <cell r="B67" t="str">
            <v>COVER</v>
          </cell>
          <cell r="E67" t="str">
            <v>70210|TORRANCE</v>
          </cell>
          <cell r="F67" t="str">
            <v>BE AEROSPACE LICENSED DATA, BE AEROSPACE SUPPLY AGREEMENT</v>
          </cell>
          <cell r="H67" t="str">
            <v>Lewucky N</v>
          </cell>
        </row>
        <row r="68">
          <cell r="A68" t="str">
            <v>7018704-904</v>
          </cell>
          <cell r="B68" t="str">
            <v>POWER SUPPLY</v>
          </cell>
          <cell r="E68" t="str">
            <v>58960|NORTH_PHOENIX_ATS</v>
          </cell>
          <cell r="F68" t="str">
            <v>NPX DISPLAYS DU870</v>
          </cell>
          <cell r="H68" t="str">
            <v>Shawn Branson</v>
          </cell>
        </row>
        <row r="69">
          <cell r="A69" t="str">
            <v>2040025-106</v>
          </cell>
          <cell r="B69" t="str">
            <v>FILTER - NITROGEN GENERATION S</v>
          </cell>
          <cell r="E69" t="str">
            <v>70210|TORRANCE</v>
          </cell>
          <cell r="F69" t="str">
            <v>TOR 737 NG, TOR B747-8 NGS, TOR B777-NGS, TOR NGS 757/767, TOR NGS-747-400 SYSTEMS</v>
          </cell>
          <cell r="H69" t="str">
            <v>Lewucky N</v>
          </cell>
        </row>
        <row r="70">
          <cell r="A70" t="str">
            <v>90000359-1</v>
          </cell>
          <cell r="B70" t="str">
            <v>IMU/GPS</v>
          </cell>
          <cell r="E70" t="str">
            <v>5VWN5|NORCROSS</v>
          </cell>
          <cell r="F70" t="str">
            <v>NOR K/KA-BAND APERTURE  SUB-ARRAY-37303</v>
          </cell>
          <cell r="H70" t="str">
            <v>Bacon Andrew</v>
          </cell>
        </row>
        <row r="71">
          <cell r="A71" t="str">
            <v>90000355-1</v>
          </cell>
          <cell r="B71" t="str">
            <v>LOW NOISE AMPLIFIER K-BAND</v>
          </cell>
          <cell r="E71" t="str">
            <v>5VWN5|NORCROSS</v>
          </cell>
          <cell r="F71" t="str">
            <v>NOR K/KA-BAND APERTURE  SUB-ARRAY-37303</v>
          </cell>
          <cell r="H71" t="str">
            <v>Bacon Andrew</v>
          </cell>
        </row>
        <row r="72">
          <cell r="A72" t="str">
            <v>367060-1</v>
          </cell>
          <cell r="B72" t="str">
            <v>VALVE CHK</v>
          </cell>
          <cell r="E72" t="str">
            <v>99193|PHOENIX_ENGINES</v>
          </cell>
          <cell r="F72" t="e">
            <v>#N/A</v>
          </cell>
        </row>
        <row r="73">
          <cell r="A73">
            <v>2681914</v>
          </cell>
          <cell r="B73" t="str">
            <v>BOBBIN PI SOLENOID</v>
          </cell>
          <cell r="E73" t="str">
            <v>06848|SB_FUEL&amp;ACTUATION</v>
          </cell>
          <cell r="F73" t="e">
            <v>#N/A</v>
          </cell>
        </row>
        <row r="74">
          <cell r="A74" t="str">
            <v>076-01251-0000</v>
          </cell>
          <cell r="B74" t="str">
            <v>FTG STATIC TUBE</v>
          </cell>
          <cell r="E74" t="str">
            <v>22373|OLATHE</v>
          </cell>
          <cell r="F74" t="str">
            <v>OLA KC 295, OLA KDC 222</v>
          </cell>
          <cell r="H74" t="str">
            <v>Larry Philips</v>
          </cell>
        </row>
        <row r="75">
          <cell r="A75" t="str">
            <v>3182155-2</v>
          </cell>
          <cell r="B75" t="str">
            <v>SEAL ASSEMBLY</v>
          </cell>
          <cell r="E75" t="str">
            <v>59364|TEMPE</v>
          </cell>
          <cell r="F75" t="e">
            <v>#N/A</v>
          </cell>
          <cell r="H75" t="str">
            <v>Ross Fishman</v>
          </cell>
        </row>
        <row r="76">
          <cell r="A76" t="str">
            <v>651-522-9301</v>
          </cell>
          <cell r="B76" t="str">
            <v>SEAL, PLAIN</v>
          </cell>
          <cell r="E76" t="str">
            <v>99193|PHOENIX_ENGINES</v>
          </cell>
          <cell r="F76" t="str">
            <v>BE AEROSPACE LICENSED DATA, BE AEROSPACE SUPPLY AGREEMENT, PHX VARIOUS</v>
          </cell>
        </row>
        <row r="77">
          <cell r="A77" t="str">
            <v>100-111498-01</v>
          </cell>
          <cell r="B77" t="str">
            <v>HEATER, FR/BC-EHJ (6KW)</v>
          </cell>
          <cell r="E77" t="str">
            <v>70210|TORRANCE</v>
          </cell>
          <cell r="F77" t="str">
            <v>TMP A350 XWB EMSP</v>
          </cell>
          <cell r="H77" t="str">
            <v>Lewucky N</v>
          </cell>
        </row>
        <row r="78">
          <cell r="A78">
            <v>4009249</v>
          </cell>
          <cell r="B78" t="str">
            <v>FILTER, LIGHT, ELECTRON TUBE,</v>
          </cell>
          <cell r="E78" t="str">
            <v>07187|ALBUQUERQUE</v>
          </cell>
          <cell r="F78" t="str">
            <v>ABQ F-15 ANMI</v>
          </cell>
          <cell r="G78" t="str">
            <v>Blair Dubois</v>
          </cell>
        </row>
        <row r="79">
          <cell r="A79" t="str">
            <v>MS51852-12SS</v>
          </cell>
          <cell r="B79" t="str">
            <v>ELBOW</v>
          </cell>
          <cell r="E79" t="str">
            <v>AERO|STANDARDS</v>
          </cell>
          <cell r="F79" t="str">
            <v>TUC M1A2</v>
          </cell>
        </row>
        <row r="80">
          <cell r="A80">
            <v>2689321</v>
          </cell>
          <cell r="B80" t="str">
            <v>SEAL ASSEMBLY</v>
          </cell>
          <cell r="E80" t="str">
            <v>06848|SB_FUEL&amp;ACTUATION</v>
          </cell>
          <cell r="F80" t="e">
            <v>#N/A</v>
          </cell>
        </row>
        <row r="81">
          <cell r="A81">
            <v>2684649</v>
          </cell>
          <cell r="B81" t="str">
            <v>SEAL PLATE VALVE</v>
          </cell>
          <cell r="E81" t="str">
            <v>06848|SB_FUEL&amp;ACTUATION</v>
          </cell>
          <cell r="F81" t="e">
            <v>#N/A</v>
          </cell>
        </row>
        <row r="82">
          <cell r="A82" t="str">
            <v>157231-5</v>
          </cell>
          <cell r="B82" t="str">
            <v>THERMOSTAT OIL TEMP</v>
          </cell>
          <cell r="E82" t="str">
            <v>70210|TORRANCE</v>
          </cell>
          <cell r="F82" t="e">
            <v>#N/A</v>
          </cell>
          <cell r="H82" t="str">
            <v>Lewucky N</v>
          </cell>
        </row>
        <row r="83">
          <cell r="A83" t="str">
            <v>682-557-2108</v>
          </cell>
          <cell r="B83" t="str">
            <v>STUD KEY LKD MIDDLE</v>
          </cell>
          <cell r="E83" t="str">
            <v>99193|PHOENIX_ENGINES</v>
          </cell>
          <cell r="F83" t="str">
            <v>BE AEROSPACE LICENSED DATA, BE AEROSPACE SUPPLY AGREEMENT, PHX VARIOUS</v>
          </cell>
        </row>
        <row r="84">
          <cell r="A84" t="str">
            <v>7028642-1</v>
          </cell>
          <cell r="B84" t="str">
            <v>PANEL-SWITCH,INDICATING</v>
          </cell>
          <cell r="E84" t="str">
            <v>58960|NORTH_PHOENIX_ATS</v>
          </cell>
          <cell r="F84" t="str">
            <v>NPX ELECTRO-MECHANICAL VARIOUS</v>
          </cell>
          <cell r="H84" t="str">
            <v>Shawn Branson</v>
          </cell>
        </row>
        <row r="85">
          <cell r="A85" t="str">
            <v>3056643-6</v>
          </cell>
          <cell r="B85" t="str">
            <v>CHECK VALVE</v>
          </cell>
          <cell r="E85" t="str">
            <v>59364|TEMPE</v>
          </cell>
          <cell r="F85" t="e">
            <v>#N/A</v>
          </cell>
          <cell r="H85" t="str">
            <v>Ross Fishman</v>
          </cell>
        </row>
        <row r="86">
          <cell r="A86" t="str">
            <v>771-006-9001</v>
          </cell>
          <cell r="B86" t="str">
            <v>VALVE, RELIEF</v>
          </cell>
          <cell r="E86" t="str">
            <v>70210|TORRANCE</v>
          </cell>
          <cell r="F86" t="e">
            <v>#N/A</v>
          </cell>
          <cell r="H86" t="str">
            <v>Lewucky N</v>
          </cell>
        </row>
        <row r="87">
          <cell r="A87" t="str">
            <v>2110194-1</v>
          </cell>
          <cell r="B87" t="str">
            <v>PANEL AY</v>
          </cell>
          <cell r="E87" t="str">
            <v>64547|TUCSON</v>
          </cell>
          <cell r="F87" t="str">
            <v>TUC TAILWIND</v>
          </cell>
          <cell r="H87" t="str">
            <v>HESS HARRY</v>
          </cell>
        </row>
        <row r="88">
          <cell r="A88">
            <v>8501361</v>
          </cell>
          <cell r="B88" t="str">
            <v>KEYBOARD, ILLUMINATED PANEL, V</v>
          </cell>
          <cell r="E88" t="str">
            <v>07187|ALBUQUERQUE</v>
          </cell>
          <cell r="F88" t="str">
            <v>ABQ GEN USE</v>
          </cell>
          <cell r="G88" t="str">
            <v>Blair Dubois</v>
          </cell>
        </row>
        <row r="89">
          <cell r="A89">
            <v>2684113</v>
          </cell>
          <cell r="B89" t="str">
            <v>COIL FORM</v>
          </cell>
          <cell r="E89" t="str">
            <v>06848|SB_FUEL&amp;ACTUATION</v>
          </cell>
          <cell r="F89" t="e">
            <v>#N/A</v>
          </cell>
        </row>
        <row r="90">
          <cell r="A90" t="str">
            <v>10065334-101</v>
          </cell>
          <cell r="B90" t="str">
            <v>SMA JACK, CAPTIVE (T4, T7)</v>
          </cell>
          <cell r="E90" t="str">
            <v>94580|MINNEAPOLIS</v>
          </cell>
          <cell r="F90" t="str">
            <v>MSP VARIOUS</v>
          </cell>
        </row>
        <row r="91">
          <cell r="A91" t="str">
            <v>10067060-102</v>
          </cell>
          <cell r="B91" t="str">
            <v>CONNECTOR, HERMETICALLY SEALED</v>
          </cell>
          <cell r="E91" t="str">
            <v>94580|MINNEAPOLIS</v>
          </cell>
          <cell r="F91" t="str">
            <v>MSP VARIOUS</v>
          </cell>
        </row>
        <row r="92">
          <cell r="A92" t="str">
            <v>68006685-101</v>
          </cell>
          <cell r="B92" t="str">
            <v>CONNECTOR, RF/COAXIAL, ADAPTER</v>
          </cell>
          <cell r="E92" t="str">
            <v>94580|MINNEAPOLIS</v>
          </cell>
          <cell r="F92" t="str">
            <v>MSP VARIOUS</v>
          </cell>
        </row>
        <row r="93">
          <cell r="A93" t="str">
            <v>S8168-22A0220</v>
          </cell>
          <cell r="B93" t="str">
            <v>SPACER</v>
          </cell>
          <cell r="E93" t="str">
            <v>70210|TORRANCE</v>
          </cell>
          <cell r="F93" t="str">
            <v>BE AEROSPACE LICENSED DATA, BE AEROSPACE SUPPLY AGREEMENT</v>
          </cell>
          <cell r="H93" t="str">
            <v>Lewucky N</v>
          </cell>
        </row>
        <row r="94">
          <cell r="A94" t="str">
            <v>938V112-2</v>
          </cell>
          <cell r="B94" t="str">
            <v>RING ASSEMBLY, TWO PIECE</v>
          </cell>
          <cell r="E94" t="str">
            <v>59364|TEMPE</v>
          </cell>
          <cell r="F94" t="e">
            <v>#N/A</v>
          </cell>
          <cell r="H94" t="str">
            <v>Ross Fishman</v>
          </cell>
        </row>
        <row r="95">
          <cell r="A95" t="str">
            <v>PC651-7003-8003</v>
          </cell>
          <cell r="B95" t="str">
            <v>SEAL ASSY</v>
          </cell>
          <cell r="E95" t="str">
            <v>64547|TUCSON</v>
          </cell>
          <cell r="F95" t="str">
            <v>TUC COMPONENTS, TUC MP3 CPCS</v>
          </cell>
          <cell r="H95" t="str">
            <v>HESS HARRY</v>
          </cell>
        </row>
        <row r="96">
          <cell r="A96" t="str">
            <v>PC651-7003-8004</v>
          </cell>
          <cell r="B96" t="str">
            <v>SEAL ASSY</v>
          </cell>
          <cell r="E96" t="str">
            <v>64547|TUCSON</v>
          </cell>
          <cell r="F96" t="str">
            <v>TUC COMPONENTS, TUC MP3 CPCS</v>
          </cell>
          <cell r="H96" t="str">
            <v>HESS HARRY</v>
          </cell>
        </row>
        <row r="97">
          <cell r="A97">
            <v>2523123</v>
          </cell>
          <cell r="B97" t="str">
            <v>DIAPHRAGM</v>
          </cell>
          <cell r="E97" t="str">
            <v>06848|SB_FUEL&amp;ACTUATION</v>
          </cell>
          <cell r="F97" t="e">
            <v>#N/A</v>
          </cell>
        </row>
        <row r="98">
          <cell r="A98" t="str">
            <v>3060361-999</v>
          </cell>
          <cell r="B98" t="str">
            <v>SEALING WRAP/MBP</v>
          </cell>
          <cell r="E98" t="str">
            <v>99193|PHOENIX_ENGINES</v>
          </cell>
          <cell r="F98" t="e">
            <v>#N/A</v>
          </cell>
        </row>
        <row r="99">
          <cell r="A99" t="str">
            <v>624-512-9153</v>
          </cell>
          <cell r="B99" t="str">
            <v>RETAINER, PACKING</v>
          </cell>
          <cell r="E99" t="str">
            <v>99193|PHOENIX_ENGINES</v>
          </cell>
          <cell r="F99" t="str">
            <v>BE AEROSPACE LICENSED DATA, BE AEROSPACE SUPPLY AGREEMENT, PHX VARIOUS</v>
          </cell>
        </row>
        <row r="100">
          <cell r="A100" t="str">
            <v>651-522-9571</v>
          </cell>
          <cell r="B100" t="str">
            <v>SEAL, PLAIN</v>
          </cell>
          <cell r="E100" t="str">
            <v>99193|PHOENIX_ENGINES</v>
          </cell>
          <cell r="F100" t="str">
            <v>BE AEROSPACE LICENSED DATA, BE AEROSPACE SUPPLY AGREEMENT, PHX VARIOUS, STANDARD PART - VARIOUS</v>
          </cell>
        </row>
        <row r="101">
          <cell r="A101" t="str">
            <v>651-527-9105</v>
          </cell>
          <cell r="B101" t="str">
            <v>SEAL, PLAIN</v>
          </cell>
          <cell r="E101" t="str">
            <v>99193|PHOENIX_ENGINES</v>
          </cell>
          <cell r="F101" t="str">
            <v>PHX VARIOUS</v>
          </cell>
        </row>
        <row r="102">
          <cell r="A102" t="str">
            <v>953530-4</v>
          </cell>
          <cell r="B102" t="str">
            <v>SEAL CAP</v>
          </cell>
          <cell r="E102" t="str">
            <v>06848|SB_FUEL&amp;ACTUATION</v>
          </cell>
          <cell r="F102" t="str">
            <v>BE AEROSPACE LICENSED DATA, BE AEROSPACE SUPPLY AGREEMENT</v>
          </cell>
        </row>
        <row r="103">
          <cell r="A103" t="str">
            <v>187-01857-0001</v>
          </cell>
          <cell r="B103" t="str">
            <v>EMI GASKET 13 IN.</v>
          </cell>
          <cell r="E103" t="str">
            <v>22373|OLATHE</v>
          </cell>
          <cell r="F103" t="str">
            <v>OLA KX 155A, OLA KX 165A, OLA UNKNOWN</v>
          </cell>
          <cell r="H103" t="str">
            <v>Larry Philips</v>
          </cell>
        </row>
        <row r="104">
          <cell r="A104" t="str">
            <v>53500063-156</v>
          </cell>
          <cell r="B104" t="str">
            <v>RESISTOR, FIXED, WIREWOUND, TH</v>
          </cell>
          <cell r="E104" t="str">
            <v>03JA2|AERO_TRADING</v>
          </cell>
          <cell r="F104" t="str">
            <v>STANDARD PART - VARIOUS</v>
          </cell>
        </row>
        <row r="105">
          <cell r="A105" t="str">
            <v>53500165-351</v>
          </cell>
          <cell r="B105" t="str">
            <v>RESISTOR, FIXED, THIN FILM, TA</v>
          </cell>
          <cell r="E105" t="str">
            <v>03JA2|AERO_TRADING</v>
          </cell>
          <cell r="F105" t="str">
            <v>STANDARD PART - VARIOUS, TRT TANGO</v>
          </cell>
        </row>
        <row r="106">
          <cell r="A106" t="str">
            <v>53500165-590</v>
          </cell>
          <cell r="B106" t="str">
            <v>RESISTOR, FIXED, THIN FILM, TA</v>
          </cell>
          <cell r="E106" t="str">
            <v>03JA2|AERO_TRADING</v>
          </cell>
          <cell r="F106" t="str">
            <v>STANDARD PART - VARIOUS, TRT TANGO</v>
          </cell>
        </row>
        <row r="107">
          <cell r="A107" t="str">
            <v>53500168-165</v>
          </cell>
          <cell r="B107" t="str">
            <v>RESISTOR, FIXED, THIN FILM, NI</v>
          </cell>
          <cell r="E107" t="str">
            <v>03JA2|AERO_TRADING</v>
          </cell>
          <cell r="F107" t="str">
            <v>STANDARD PART - VARIOUS</v>
          </cell>
        </row>
        <row r="108">
          <cell r="A108" t="str">
            <v>53500302-601</v>
          </cell>
          <cell r="B108" t="str">
            <v>RESISTOR, FIXED, THIN FILM, TA</v>
          </cell>
          <cell r="E108" t="str">
            <v>03JA2|AERO_TRADING</v>
          </cell>
          <cell r="F108" t="str">
            <v>STANDARD PART - VARIOUS</v>
          </cell>
        </row>
        <row r="109">
          <cell r="A109" t="str">
            <v>53500328-261</v>
          </cell>
          <cell r="B109" t="str">
            <v>RESISTOR, FIXED, PULSE, THICK</v>
          </cell>
          <cell r="E109" t="str">
            <v>03JA2|AERO_TRADING</v>
          </cell>
          <cell r="F109" t="str">
            <v>STANDARD PART - VARIOUS</v>
          </cell>
        </row>
        <row r="110">
          <cell r="A110" t="str">
            <v>53500731-3</v>
          </cell>
          <cell r="B110" t="str">
            <v>DIODE, TRANSIENT VOLTAGE SUPPR</v>
          </cell>
          <cell r="E110" t="str">
            <v>03JA2|AERO_TRADING</v>
          </cell>
          <cell r="F110" t="str">
            <v>STANDARD PART - VARIOUS</v>
          </cell>
        </row>
        <row r="111">
          <cell r="A111" t="str">
            <v>53501797-211</v>
          </cell>
          <cell r="B111" t="str">
            <v>RESISTOR, FIXED, THIN FILM, NI</v>
          </cell>
          <cell r="E111" t="str">
            <v>03JA2|AERO_TRADING</v>
          </cell>
          <cell r="F111" t="str">
            <v>STANDARD PART - VARIOUS</v>
          </cell>
        </row>
        <row r="112">
          <cell r="A112" t="str">
            <v>53502302-1</v>
          </cell>
          <cell r="B112" t="str">
            <v>CRYSTAL, 2.5 X 3.2 MM, 25.0000</v>
          </cell>
          <cell r="E112" t="str">
            <v>03JA2|AERO_TRADING</v>
          </cell>
          <cell r="F112" t="str">
            <v>STANDARD PART - VARIOUS</v>
          </cell>
        </row>
        <row r="113">
          <cell r="A113" t="str">
            <v>53503103-1</v>
          </cell>
          <cell r="B113" t="str">
            <v>DIODE, RECTIFIER, SCHOTTKY, 10</v>
          </cell>
          <cell r="E113" t="str">
            <v>03JA2|AERO_TRADING</v>
          </cell>
          <cell r="F113" t="str">
            <v>STANDARD PART - VARIOUS</v>
          </cell>
        </row>
        <row r="114">
          <cell r="A114" t="str">
            <v>53503872-2</v>
          </cell>
          <cell r="B114" t="str">
            <v>EMI-RFI SUPPRESSION DEVICE, DU</v>
          </cell>
          <cell r="E114" t="str">
            <v>03JA2|AERO_TRADING</v>
          </cell>
          <cell r="F114" t="str">
            <v>STANDARD PART - VARIOUS</v>
          </cell>
        </row>
        <row r="115">
          <cell r="A115" t="str">
            <v>53504096-2</v>
          </cell>
          <cell r="B115" t="str">
            <v>MICROCIRCUIT, MEMORY, FLASH, N</v>
          </cell>
          <cell r="E115" t="str">
            <v>03JA2|AERO_TRADING</v>
          </cell>
          <cell r="F115" t="str">
            <v>STANDARD PART - VARIOUS</v>
          </cell>
        </row>
        <row r="116">
          <cell r="A116" t="str">
            <v>53504168-1</v>
          </cell>
          <cell r="B116" t="str">
            <v>TRANSISTOR, MOSFET, POWER, N-C</v>
          </cell>
          <cell r="E116" t="str">
            <v>03JA2|AERO_TRADING</v>
          </cell>
          <cell r="F116" t="str">
            <v>STANDARD PART - VARIOUS, TMP MPE</v>
          </cell>
        </row>
        <row r="117">
          <cell r="A117" t="str">
            <v>53504189-2</v>
          </cell>
          <cell r="B117" t="str">
            <v>EMI-RFI SUPPRESSION DEVICE, DI</v>
          </cell>
          <cell r="E117" t="str">
            <v>03JA2|AERO_TRADING</v>
          </cell>
          <cell r="F117" t="str">
            <v>STANDARD PART - VARIOUS, TMP MPE</v>
          </cell>
        </row>
        <row r="118">
          <cell r="A118" t="str">
            <v>53504289-10</v>
          </cell>
          <cell r="B118" t="str">
            <v>INDUCTOR, FIXED, FERRITE CORE,</v>
          </cell>
          <cell r="E118" t="str">
            <v>03JA2|AERO_TRADING</v>
          </cell>
          <cell r="F118" t="str">
            <v>STANDARD PART - VARIOUS</v>
          </cell>
        </row>
        <row r="119">
          <cell r="A119" t="str">
            <v>53504289-9</v>
          </cell>
          <cell r="B119" t="str">
            <v>INDUCTOR, FIXED, FERRITE CORE,</v>
          </cell>
          <cell r="E119" t="str">
            <v>03JA2|AERO_TRADING</v>
          </cell>
          <cell r="F119" t="str">
            <v>STANDARD PART - VARIOUS</v>
          </cell>
        </row>
        <row r="120">
          <cell r="A120" t="str">
            <v>53504512-1</v>
          </cell>
          <cell r="B120" t="str">
            <v>MICROCIRCUIT, INTERFACE, DIFFE</v>
          </cell>
          <cell r="E120" t="str">
            <v>03JA2|AERO_TRADING</v>
          </cell>
          <cell r="F120" t="str">
            <v>STANDARD PART - VARIOUS</v>
          </cell>
        </row>
        <row r="121">
          <cell r="A121" t="str">
            <v>53003360-5</v>
          </cell>
          <cell r="B121" t="str">
            <v>ATTENUATOR, MICROWAVE, THERMOP</v>
          </cell>
          <cell r="E121" t="str">
            <v>03JA2|AERO_TRADING</v>
          </cell>
          <cell r="F121" t="str">
            <v>STANDARD PART - VARIOUS</v>
          </cell>
        </row>
        <row r="122">
          <cell r="A122">
            <v>3244146</v>
          </cell>
          <cell r="B122" t="str">
            <v>BELLOWS</v>
          </cell>
          <cell r="E122" t="str">
            <v>06848|SB_FUEL&amp;ACTUATION</v>
          </cell>
          <cell r="F122" t="e">
            <v>#N/A</v>
          </cell>
        </row>
        <row r="123">
          <cell r="A123" t="str">
            <v>159872-1</v>
          </cell>
          <cell r="B123" t="str">
            <v>THERMOSTAT</v>
          </cell>
          <cell r="E123" t="str">
            <v>70210|TORRANCE</v>
          </cell>
          <cell r="F123" t="e">
            <v>#N/A</v>
          </cell>
          <cell r="H123" t="str">
            <v>Lewucky N</v>
          </cell>
        </row>
        <row r="124">
          <cell r="A124" t="str">
            <v>2783180-6</v>
          </cell>
          <cell r="B124" t="str">
            <v>PUMP, HYDRAULIC</v>
          </cell>
          <cell r="E124" t="str">
            <v>70210|TORRANCE</v>
          </cell>
          <cell r="F124" t="str">
            <v>TOR B777 RAT/GCM</v>
          </cell>
          <cell r="H124" t="str">
            <v>Lewucky N</v>
          </cell>
        </row>
        <row r="125">
          <cell r="A125" t="str">
            <v>90000374-1</v>
          </cell>
          <cell r="B125" t="str">
            <v>SLIP RING,AZIMUTH</v>
          </cell>
          <cell r="E125" t="str">
            <v>5VWN5|NORCROSS</v>
          </cell>
          <cell r="F125" t="str">
            <v>NOR K/KA-BAND APERTURE  SUB-ARRAY-37303</v>
          </cell>
          <cell r="H125" t="str">
            <v>Bacon Andrew</v>
          </cell>
        </row>
        <row r="126">
          <cell r="A126" t="str">
            <v>066-01212-0301</v>
          </cell>
          <cell r="B126" t="str">
            <v>TRA-100B MODE S TRANSPONDER (B</v>
          </cell>
          <cell r="E126" t="str">
            <v>22373|OLATHE</v>
          </cell>
          <cell r="F126" t="str">
            <v>OLA TRA 100B</v>
          </cell>
          <cell r="H126" t="str">
            <v>Larry Philips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rinterSettings" Target="../printerSettings/printerSettings8.bin"/><Relationship Id="rId7"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6" Type="http://schemas.openxmlformats.org/officeDocument/2006/relationships/printerSettings" Target="../printerSettings/printerSettings11.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 Id="rId9"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drawing" Target="../drawings/drawing2.xml"/><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6.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printerSettings" Target="../printerSettings/printerSettings29.bin"/><Relationship Id="rId7" Type="http://schemas.openxmlformats.org/officeDocument/2006/relationships/vmlDrawing" Target="../drawings/vmlDrawing2.v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6" Type="http://schemas.openxmlformats.org/officeDocument/2006/relationships/drawing" Target="../drawings/drawing3.xml"/><Relationship Id="rId5" Type="http://schemas.openxmlformats.org/officeDocument/2006/relationships/printerSettings" Target="../printerSettings/printerSettings31.bin"/><Relationship Id="rId4" Type="http://schemas.openxmlformats.org/officeDocument/2006/relationships/printerSettings" Target="../printerSettings/printerSettings30.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 Id="rId6" Type="http://schemas.openxmlformats.org/officeDocument/2006/relationships/drawing" Target="../drawings/drawing4.xml"/><Relationship Id="rId5" Type="http://schemas.openxmlformats.org/officeDocument/2006/relationships/printerSettings" Target="../printerSettings/printerSettings36.bin"/><Relationship Id="rId4" Type="http://schemas.openxmlformats.org/officeDocument/2006/relationships/printerSettings" Target="../printerSettings/printerSettings3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5" Type="http://schemas.openxmlformats.org/officeDocument/2006/relationships/printerSettings" Target="../printerSettings/printerSettings41.bin"/><Relationship Id="rId4" Type="http://schemas.openxmlformats.org/officeDocument/2006/relationships/printerSettings" Target="../printerSettings/printerSettings4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 Id="rId5" Type="http://schemas.openxmlformats.org/officeDocument/2006/relationships/printerSettings" Target="../printerSettings/printerSettings46.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6" Type="http://schemas.openxmlformats.org/officeDocument/2006/relationships/drawing" Target="../drawings/drawing6.xml"/><Relationship Id="rId5" Type="http://schemas.openxmlformats.org/officeDocument/2006/relationships/printerSettings" Target="../printerSettings/printerSettings51.bin"/><Relationship Id="rId4" Type="http://schemas.openxmlformats.org/officeDocument/2006/relationships/printerSettings" Target="../printerSettings/printerSettings50.bin"/></Relationships>
</file>

<file path=xl/worksheets/_rels/sheet20.xml.rels><?xml version="1.0" encoding="UTF-8" standalone="yes"?>
<Relationships xmlns="http://schemas.openxmlformats.org/package/2006/relationships"><Relationship Id="rId3" Type="http://schemas.openxmlformats.org/officeDocument/2006/relationships/hyperlink" Target="http://www.eaton.in/EatonIN/ProductsServices/Aerospace/Conveyancesystem/PCT_333505" TargetMode="External"/><Relationship Id="rId2" Type="http://schemas.openxmlformats.org/officeDocument/2006/relationships/hyperlink" Target="http://www.eaton.in/EatonIN/ProductsServices/Aerospace/Conveyancesystem/PCT_333505" TargetMode="External"/><Relationship Id="rId1" Type="http://schemas.openxmlformats.org/officeDocument/2006/relationships/hyperlink" Target="http://www.eaton.in/EatonIN/ProductsServices/Aerospace/Conveyancesystem/PCT_333505" TargetMode="External"/><Relationship Id="rId4" Type="http://schemas.openxmlformats.org/officeDocument/2006/relationships/hyperlink" Target="http://www.eaton.in/EatonIN/ProductsServices/Aerospace/Conveyancesystem/PCT_333505"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6" Type="http://schemas.openxmlformats.org/officeDocument/2006/relationships/drawing" Target="../drawings/drawing7.xml"/><Relationship Id="rId5" Type="http://schemas.openxmlformats.org/officeDocument/2006/relationships/printerSettings" Target="../printerSettings/printerSettings56.bin"/><Relationship Id="rId4" Type="http://schemas.openxmlformats.org/officeDocument/2006/relationships/printerSettings" Target="../printerSettings/printerSettings5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6" Type="http://schemas.openxmlformats.org/officeDocument/2006/relationships/drawing" Target="../drawings/drawing8.xml"/><Relationship Id="rId5" Type="http://schemas.openxmlformats.org/officeDocument/2006/relationships/printerSettings" Target="../printerSettings/printerSettings61.bin"/><Relationship Id="rId4" Type="http://schemas.openxmlformats.org/officeDocument/2006/relationships/printerSettings" Target="../printerSettings/printerSettings60.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4.bin"/><Relationship Id="rId2" Type="http://schemas.openxmlformats.org/officeDocument/2006/relationships/printerSettings" Target="../printerSettings/printerSettings63.bin"/><Relationship Id="rId1" Type="http://schemas.openxmlformats.org/officeDocument/2006/relationships/printerSettings" Target="../printerSettings/printerSettings62.bin"/><Relationship Id="rId6" Type="http://schemas.openxmlformats.org/officeDocument/2006/relationships/drawing" Target="../drawings/drawing9.xml"/><Relationship Id="rId5" Type="http://schemas.openxmlformats.org/officeDocument/2006/relationships/printerSettings" Target="../printerSettings/printerSettings66.bin"/><Relationship Id="rId4" Type="http://schemas.openxmlformats.org/officeDocument/2006/relationships/printerSettings" Target="../printerSettings/printerSettings65.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6" Type="http://schemas.openxmlformats.org/officeDocument/2006/relationships/drawing" Target="../drawings/drawing10.xml"/><Relationship Id="rId5" Type="http://schemas.openxmlformats.org/officeDocument/2006/relationships/printerSettings" Target="../printerSettings/printerSettings71.bin"/><Relationship Id="rId4" Type="http://schemas.openxmlformats.org/officeDocument/2006/relationships/printerSettings" Target="../printerSettings/printerSettings7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4.bin"/><Relationship Id="rId2" Type="http://schemas.openxmlformats.org/officeDocument/2006/relationships/printerSettings" Target="../printerSettings/printerSettings73.bin"/><Relationship Id="rId1" Type="http://schemas.openxmlformats.org/officeDocument/2006/relationships/printerSettings" Target="../printerSettings/printerSettings72.bin"/><Relationship Id="rId6" Type="http://schemas.openxmlformats.org/officeDocument/2006/relationships/drawing" Target="../drawings/drawing11.xml"/><Relationship Id="rId5" Type="http://schemas.openxmlformats.org/officeDocument/2006/relationships/printerSettings" Target="../printerSettings/printerSettings76.bin"/><Relationship Id="rId4" Type="http://schemas.openxmlformats.org/officeDocument/2006/relationships/printerSettings" Target="../printerSettings/printerSettings75.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6" Type="http://schemas.openxmlformats.org/officeDocument/2006/relationships/drawing" Target="../drawings/drawing12.xml"/><Relationship Id="rId5" Type="http://schemas.openxmlformats.org/officeDocument/2006/relationships/printerSettings" Target="../printerSettings/printerSettings81.bin"/><Relationship Id="rId4" Type="http://schemas.openxmlformats.org/officeDocument/2006/relationships/printerSettings" Target="../printerSettings/printerSettings80.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 Id="rId6" Type="http://schemas.openxmlformats.org/officeDocument/2006/relationships/drawing" Target="../drawings/drawing13.xml"/><Relationship Id="rId5" Type="http://schemas.openxmlformats.org/officeDocument/2006/relationships/printerSettings" Target="../printerSettings/printerSettings86.bin"/><Relationship Id="rId4" Type="http://schemas.openxmlformats.org/officeDocument/2006/relationships/printerSettings" Target="../printerSettings/printerSettings85.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9.bin"/><Relationship Id="rId2" Type="http://schemas.openxmlformats.org/officeDocument/2006/relationships/printerSettings" Target="../printerSettings/printerSettings88.bin"/><Relationship Id="rId1" Type="http://schemas.openxmlformats.org/officeDocument/2006/relationships/printerSettings" Target="../printerSettings/printerSettings87.bin"/><Relationship Id="rId6" Type="http://schemas.openxmlformats.org/officeDocument/2006/relationships/drawing" Target="../drawings/drawing14.xml"/><Relationship Id="rId5" Type="http://schemas.openxmlformats.org/officeDocument/2006/relationships/printerSettings" Target="../printerSettings/printerSettings91.bin"/><Relationship Id="rId4" Type="http://schemas.openxmlformats.org/officeDocument/2006/relationships/printerSettings" Target="../printerSettings/printerSettings90.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94.bin"/><Relationship Id="rId2" Type="http://schemas.openxmlformats.org/officeDocument/2006/relationships/printerSettings" Target="../printerSettings/printerSettings93.bin"/><Relationship Id="rId1" Type="http://schemas.openxmlformats.org/officeDocument/2006/relationships/printerSettings" Target="../printerSettings/printerSettings92.bin"/><Relationship Id="rId6" Type="http://schemas.openxmlformats.org/officeDocument/2006/relationships/drawing" Target="../drawings/drawing15.xml"/><Relationship Id="rId5" Type="http://schemas.openxmlformats.org/officeDocument/2006/relationships/printerSettings" Target="../printerSettings/printerSettings96.bin"/><Relationship Id="rId4" Type="http://schemas.openxmlformats.org/officeDocument/2006/relationships/printerSettings" Target="../printerSettings/printerSettings95.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drawing" Target="../drawings/drawing16.xml"/><Relationship Id="rId5" Type="http://schemas.openxmlformats.org/officeDocument/2006/relationships/printerSettings" Target="../printerSettings/printerSettings101.bin"/><Relationship Id="rId4" Type="http://schemas.openxmlformats.org/officeDocument/2006/relationships/printerSettings" Target="../printerSettings/printerSettings100.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104.bin"/><Relationship Id="rId2" Type="http://schemas.openxmlformats.org/officeDocument/2006/relationships/printerSettings" Target="../printerSettings/printerSettings103.bin"/><Relationship Id="rId1" Type="http://schemas.openxmlformats.org/officeDocument/2006/relationships/printerSettings" Target="../printerSettings/printerSettings102.bin"/><Relationship Id="rId6" Type="http://schemas.openxmlformats.org/officeDocument/2006/relationships/drawing" Target="../drawings/drawing17.xml"/><Relationship Id="rId5" Type="http://schemas.openxmlformats.org/officeDocument/2006/relationships/printerSettings" Target="../printerSettings/printerSettings106.bin"/><Relationship Id="rId4" Type="http://schemas.openxmlformats.org/officeDocument/2006/relationships/printerSettings" Target="../printerSettings/printerSettings105.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9.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6" Type="http://schemas.openxmlformats.org/officeDocument/2006/relationships/drawing" Target="../drawings/drawing18.xml"/><Relationship Id="rId5" Type="http://schemas.openxmlformats.org/officeDocument/2006/relationships/printerSettings" Target="../printerSettings/printerSettings111.bin"/><Relationship Id="rId4" Type="http://schemas.openxmlformats.org/officeDocument/2006/relationships/printerSettings" Target="../printerSettings/printerSettings110.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14.bin"/><Relationship Id="rId2" Type="http://schemas.openxmlformats.org/officeDocument/2006/relationships/printerSettings" Target="../printerSettings/printerSettings113.bin"/><Relationship Id="rId1" Type="http://schemas.openxmlformats.org/officeDocument/2006/relationships/printerSettings" Target="../printerSettings/printerSettings112.bin"/><Relationship Id="rId6" Type="http://schemas.openxmlformats.org/officeDocument/2006/relationships/drawing" Target="../drawings/drawing19.xml"/><Relationship Id="rId5" Type="http://schemas.openxmlformats.org/officeDocument/2006/relationships/printerSettings" Target="../printerSettings/printerSettings116.bin"/><Relationship Id="rId4" Type="http://schemas.openxmlformats.org/officeDocument/2006/relationships/printerSettings" Target="../printerSettings/printerSettings115.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9.bin"/><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 Id="rId6" Type="http://schemas.openxmlformats.org/officeDocument/2006/relationships/drawing" Target="../drawings/drawing20.xml"/><Relationship Id="rId5" Type="http://schemas.openxmlformats.org/officeDocument/2006/relationships/printerSettings" Target="../printerSettings/printerSettings121.bin"/><Relationship Id="rId4" Type="http://schemas.openxmlformats.org/officeDocument/2006/relationships/printerSettings" Target="../printerSettings/printerSettings120.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24.bin"/><Relationship Id="rId2" Type="http://schemas.openxmlformats.org/officeDocument/2006/relationships/printerSettings" Target="../printerSettings/printerSettings123.bin"/><Relationship Id="rId1" Type="http://schemas.openxmlformats.org/officeDocument/2006/relationships/printerSettings" Target="../printerSettings/printerSettings122.bin"/><Relationship Id="rId6" Type="http://schemas.openxmlformats.org/officeDocument/2006/relationships/drawing" Target="../drawings/drawing21.xml"/><Relationship Id="rId5" Type="http://schemas.openxmlformats.org/officeDocument/2006/relationships/printerSettings" Target="../printerSettings/printerSettings126.bin"/><Relationship Id="rId4" Type="http://schemas.openxmlformats.org/officeDocument/2006/relationships/printerSettings" Target="../printerSettings/printerSettings125.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drawing" Target="../drawings/drawing22.xml"/><Relationship Id="rId5" Type="http://schemas.openxmlformats.org/officeDocument/2006/relationships/printerSettings" Target="../printerSettings/printerSettings131.bin"/><Relationship Id="rId4" Type="http://schemas.openxmlformats.org/officeDocument/2006/relationships/printerSettings" Target="../printerSettings/printerSettings130.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34.bin"/><Relationship Id="rId2" Type="http://schemas.openxmlformats.org/officeDocument/2006/relationships/printerSettings" Target="../printerSettings/printerSettings133.bin"/><Relationship Id="rId1" Type="http://schemas.openxmlformats.org/officeDocument/2006/relationships/printerSettings" Target="../printerSettings/printerSettings132.bin"/><Relationship Id="rId6" Type="http://schemas.openxmlformats.org/officeDocument/2006/relationships/drawing" Target="../drawings/drawing23.xml"/><Relationship Id="rId5" Type="http://schemas.openxmlformats.org/officeDocument/2006/relationships/printerSettings" Target="../printerSettings/printerSettings136.bin"/><Relationship Id="rId4" Type="http://schemas.openxmlformats.org/officeDocument/2006/relationships/printerSettings" Target="../printerSettings/printerSettings135.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printerSettings" Target="../printerSettings/printerSettings138.bin"/><Relationship Id="rId1" Type="http://schemas.openxmlformats.org/officeDocument/2006/relationships/printerSettings" Target="../printerSettings/printerSettings137.bin"/><Relationship Id="rId5" Type="http://schemas.openxmlformats.org/officeDocument/2006/relationships/printerSettings" Target="../printerSettings/printerSettings141.bin"/><Relationship Id="rId4" Type="http://schemas.openxmlformats.org/officeDocument/2006/relationships/printerSettings" Target="../printerSettings/printerSettings140.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44.bin"/><Relationship Id="rId2" Type="http://schemas.openxmlformats.org/officeDocument/2006/relationships/printerSettings" Target="../printerSettings/printerSettings143.bin"/><Relationship Id="rId1" Type="http://schemas.openxmlformats.org/officeDocument/2006/relationships/printerSettings" Target="../printerSettings/printerSettings142.bin"/><Relationship Id="rId5" Type="http://schemas.openxmlformats.org/officeDocument/2006/relationships/printerSettings" Target="../printerSettings/printerSettings146.bin"/><Relationship Id="rId4" Type="http://schemas.openxmlformats.org/officeDocument/2006/relationships/printerSettings" Target="../printerSettings/printerSettings1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FF00"/>
    <pageSetUpPr autoPageBreaks="0" fitToPage="1"/>
  </sheetPr>
  <dimension ref="A1:AD33"/>
  <sheetViews>
    <sheetView zoomScale="80" zoomScaleNormal="80" workbookViewId="0">
      <selection activeCell="A3" sqref="A3"/>
    </sheetView>
  </sheetViews>
  <sheetFormatPr defaultColWidth="9.140625" defaultRowHeight="12.75" x14ac:dyDescent="0.2"/>
  <cols>
    <col min="1" max="1" width="39.42578125" style="84" customWidth="1"/>
    <col min="2" max="2" width="138.42578125" style="84" customWidth="1"/>
    <col min="3" max="16384" width="9.140625" style="84"/>
  </cols>
  <sheetData>
    <row r="1" spans="1:30" x14ac:dyDescent="0.2">
      <c r="A1" s="83" t="s">
        <v>189</v>
      </c>
    </row>
    <row r="2" spans="1:30" s="85" customFormat="1" ht="12.75" customHeight="1" x14ac:dyDescent="0.2">
      <c r="A2" s="18"/>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row>
    <row r="3" spans="1:30" s="85" customFormat="1" ht="12.75" customHeight="1" x14ac:dyDescent="0.2">
      <c r="A3" s="32" t="s">
        <v>1004</v>
      </c>
      <c r="B3" s="21"/>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row>
    <row r="4" spans="1:30" s="85" customFormat="1" ht="12.75" customHeight="1" x14ac:dyDescent="0.2">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spans="1:30" s="85" customFormat="1" ht="89.45" customHeight="1" x14ac:dyDescent="0.2">
      <c r="A5" s="32" t="s">
        <v>179</v>
      </c>
      <c r="B5" s="125" t="s">
        <v>842</v>
      </c>
      <c r="C5" s="126"/>
      <c r="D5" s="126"/>
      <c r="E5" s="126"/>
      <c r="F5" s="126"/>
      <c r="G5" s="126"/>
      <c r="H5" s="126"/>
      <c r="I5" s="126"/>
      <c r="J5" s="126"/>
      <c r="K5" s="126"/>
      <c r="L5" s="126"/>
      <c r="M5" s="126"/>
      <c r="P5" s="16"/>
      <c r="Q5" s="16"/>
      <c r="R5" s="16"/>
      <c r="S5" s="16"/>
      <c r="T5" s="16"/>
      <c r="U5" s="16"/>
      <c r="V5" s="16"/>
      <c r="W5" s="16"/>
      <c r="X5" s="16"/>
      <c r="Y5" s="16"/>
      <c r="Z5" s="16"/>
      <c r="AA5" s="16"/>
      <c r="AB5" s="16"/>
      <c r="AC5" s="16"/>
      <c r="AD5" s="16"/>
    </row>
    <row r="6" spans="1:30" s="85" customFormat="1" ht="102.75" customHeight="1" x14ac:dyDescent="0.2">
      <c r="A6" s="32" t="s">
        <v>183</v>
      </c>
      <c r="B6" s="125" t="s">
        <v>875</v>
      </c>
      <c r="C6" s="126"/>
      <c r="D6" s="126"/>
      <c r="E6" s="126"/>
      <c r="F6" s="126"/>
      <c r="G6" s="126"/>
      <c r="H6" s="126"/>
      <c r="I6" s="126"/>
      <c r="J6" s="126"/>
      <c r="K6" s="126"/>
      <c r="L6" s="126"/>
      <c r="M6" s="126"/>
      <c r="P6" s="16"/>
      <c r="Q6" s="16"/>
      <c r="R6" s="16"/>
      <c r="S6" s="16"/>
      <c r="T6" s="16"/>
      <c r="U6" s="16"/>
      <c r="V6" s="16"/>
      <c r="W6" s="16"/>
      <c r="X6" s="16"/>
      <c r="Y6" s="16"/>
      <c r="Z6" s="16"/>
      <c r="AA6" s="16"/>
      <c r="AB6" s="16"/>
      <c r="AC6" s="16"/>
      <c r="AD6" s="16"/>
    </row>
    <row r="7" spans="1:30" s="85" customFormat="1" ht="12.75" customHeight="1" x14ac:dyDescent="0.2">
      <c r="A7" s="16"/>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row>
    <row r="8" spans="1:30" s="85" customFormat="1" ht="12.75" customHeight="1" x14ac:dyDescent="0.2">
      <c r="A8" s="32" t="s">
        <v>190</v>
      </c>
      <c r="B8" s="18"/>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row>
    <row r="9" spans="1:30" s="85" customFormat="1" ht="12.75" customHeight="1" x14ac:dyDescent="0.2">
      <c r="A9" s="19" t="s">
        <v>185</v>
      </c>
      <c r="B9" s="18" t="s">
        <v>876</v>
      </c>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row>
    <row r="10" spans="1:30" s="85" customFormat="1" ht="12.75" customHeight="1" x14ac:dyDescent="0.2">
      <c r="A10" s="19" t="s">
        <v>186</v>
      </c>
      <c r="B10" s="85" t="s">
        <v>674</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row>
    <row r="11" spans="1:30" s="85" customFormat="1" ht="12.75" customHeight="1" x14ac:dyDescent="0.2">
      <c r="A11" s="19" t="s">
        <v>187</v>
      </c>
      <c r="B11" s="18" t="s">
        <v>877</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row>
    <row r="12" spans="1:30" s="85" customFormat="1" ht="12.75" customHeight="1" x14ac:dyDescent="0.2">
      <c r="A12" s="19" t="s">
        <v>188</v>
      </c>
      <c r="B12" s="18" t="s">
        <v>58</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row>
    <row r="13" spans="1:30" s="85" customFormat="1" ht="12.75" customHeight="1" x14ac:dyDescent="0.2">
      <c r="A13" s="19" t="s">
        <v>201</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row>
    <row r="14" spans="1:30" s="85" customFormat="1" ht="12.75" customHeight="1" x14ac:dyDescent="0.2">
      <c r="A14" s="19" t="s">
        <v>202</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row>
    <row r="15" spans="1:30" s="85" customFormat="1" ht="12.75" customHeight="1" x14ac:dyDescent="0.2">
      <c r="A15" s="19" t="s">
        <v>212</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row>
    <row r="16" spans="1:30" s="85" customFormat="1" ht="15" customHeight="1" x14ac:dyDescent="0.2">
      <c r="A16" s="19" t="s">
        <v>213</v>
      </c>
      <c r="B16" s="18" t="s">
        <v>211</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row>
    <row r="17" spans="1:30" s="85" customFormat="1" ht="12.75" customHeight="1" x14ac:dyDescent="0.2">
      <c r="A17" s="18"/>
      <c r="B17" s="18"/>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row>
    <row r="18" spans="1:30" s="85" customFormat="1" ht="12.75" customHeight="1" x14ac:dyDescent="0.2">
      <c r="A18" s="32" t="s">
        <v>184</v>
      </c>
      <c r="B18" s="18"/>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row>
    <row r="19" spans="1:30" s="85" customFormat="1" ht="12.75" customHeight="1" x14ac:dyDescent="0.2">
      <c r="A19" s="19">
        <v>1</v>
      </c>
      <c r="B19" s="18" t="s">
        <v>769</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row>
    <row r="20" spans="1:30" s="85" customFormat="1" ht="12.75" customHeight="1" x14ac:dyDescent="0.2">
      <c r="A20" s="19">
        <v>2</v>
      </c>
      <c r="B20" s="85" t="s">
        <v>898</v>
      </c>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row>
    <row r="21" spans="1:30" s="85" customFormat="1" ht="12.75" customHeight="1" x14ac:dyDescent="0.2">
      <c r="A21" s="19">
        <v>3</v>
      </c>
      <c r="B21" s="18" t="s">
        <v>899</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row>
    <row r="22" spans="1:30" s="85" customFormat="1" ht="12.75" customHeight="1" x14ac:dyDescent="0.2">
      <c r="A22" s="19">
        <v>4</v>
      </c>
      <c r="B22" s="18" t="s">
        <v>900</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row>
    <row r="23" spans="1:30" s="85" customFormat="1" ht="12.75" customHeight="1" x14ac:dyDescent="0.2">
      <c r="A23" s="19">
        <v>5</v>
      </c>
      <c r="B23" s="18" t="s">
        <v>675</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row>
    <row r="24" spans="1:30" s="85" customFormat="1" ht="12.75" customHeight="1" x14ac:dyDescent="0.2">
      <c r="A24" s="19">
        <v>6</v>
      </c>
      <c r="B24" s="18" t="s">
        <v>676</v>
      </c>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row>
    <row r="25" spans="1:30" s="85" customFormat="1" ht="12.75" customHeight="1" x14ac:dyDescent="0.2">
      <c r="A25" s="19">
        <v>7</v>
      </c>
      <c r="B25" s="18" t="s">
        <v>677</v>
      </c>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row>
    <row r="26" spans="1:30" ht="14.25" x14ac:dyDescent="0.2">
      <c r="A26" s="19">
        <v>8</v>
      </c>
      <c r="B26" s="18" t="s">
        <v>770</v>
      </c>
    </row>
    <row r="27" spans="1:30" ht="14.25" x14ac:dyDescent="0.2">
      <c r="A27" s="19">
        <v>9</v>
      </c>
      <c r="B27" s="18" t="s">
        <v>678</v>
      </c>
    </row>
    <row r="28" spans="1:30" ht="14.25" x14ac:dyDescent="0.2">
      <c r="A28" s="19">
        <v>10</v>
      </c>
    </row>
    <row r="29" spans="1:30" ht="14.25" x14ac:dyDescent="0.2">
      <c r="A29" s="19">
        <v>11</v>
      </c>
    </row>
    <row r="30" spans="1:30" ht="14.25" x14ac:dyDescent="0.2">
      <c r="A30" s="19">
        <v>12</v>
      </c>
    </row>
    <row r="31" spans="1:30" ht="14.25" x14ac:dyDescent="0.2">
      <c r="A31" s="19">
        <v>13</v>
      </c>
    </row>
    <row r="32" spans="1:30" ht="14.25" x14ac:dyDescent="0.2">
      <c r="A32" s="19">
        <v>14</v>
      </c>
    </row>
    <row r="33" spans="1:1" ht="14.25" x14ac:dyDescent="0.2">
      <c r="A33" s="19">
        <v>15</v>
      </c>
    </row>
  </sheetData>
  <customSheetViews>
    <customSheetView guid="{2310A218-B950-4B37-BE7C-1628B3021F33}" scale="80" fitToPage="1">
      <selection activeCell="A3" sqref="A3"/>
      <pageMargins left="0.75" right="0.75" top="1" bottom="1" header="0.5" footer="0.5"/>
      <pageSetup scale="55" orientation="portrait" horizontalDpi="1200" verticalDpi="1200" r:id="rId1"/>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cale="80" fitToPage="1">
      <selection activeCell="A3" sqref="A3"/>
      <pageMargins left="0.75" right="0.75" top="1" bottom="1" header="0.5" footer="0.5"/>
      <pageSetup scale="55" orientation="portrait" horizontalDpi="1200" verticalDpi="1200" r:id="rId2"/>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cale="80" fitToPage="1">
      <pageMargins left="0.75" right="0.75" top="1" bottom="1" header="0.5" footer="0.5"/>
      <pageSetup scale="55" orientation="portrait" horizontalDpi="1200" verticalDpi="1200" r:id="rId3"/>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cale="80" fitToPage="1">
      <selection activeCell="A3" sqref="A3"/>
      <pageMargins left="0.75" right="0.75" top="1" bottom="1" header="0.5" footer="0.5"/>
      <pageSetup scale="55" orientation="portrait" horizontalDpi="1200" verticalDpi="1200" r:id="rId4"/>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s>
  <phoneticPr fontId="8" type="noConversion"/>
  <pageMargins left="0.75" right="0.75" top="1" bottom="1" header="0.5" footer="0.5"/>
  <pageSetup scale="55" orientation="portrait" horizontalDpi="1200" verticalDpi="1200" r:id="rId5"/>
  <headerFooter alignWithMargins="0">
    <oddFooter>&amp;L&amp;"Arial,Regular"&amp;09&amp;K7F7F7FHoneywell Internal</oddFooter>
    <evenFooter>&amp;L&amp;"Arial,Regular"&amp;09&amp;K7F7F7FHoneywell Internal</evenFooter>
    <firstFooter>&amp;L&amp;"Arial,Regular"&amp;09&amp;K7F7F7FHoneywell Internal</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0000"/>
    <outlinePr summaryBelow="0" summaryRight="0"/>
    <pageSetUpPr autoPageBreaks="0" fitToPage="1"/>
  </sheetPr>
  <dimension ref="A1:BD153"/>
  <sheetViews>
    <sheetView topLeftCell="A37" zoomScale="70" zoomScaleNormal="70" workbookViewId="0">
      <selection activeCell="S63" sqref="S63"/>
    </sheetView>
  </sheetViews>
  <sheetFormatPr defaultColWidth="9.140625" defaultRowHeight="12.75" customHeight="1" outlineLevelCol="1" x14ac:dyDescent="0.2"/>
  <cols>
    <col min="1" max="1" width="27.140625" style="13" customWidth="1"/>
    <col min="2" max="2" width="50.140625" style="13" customWidth="1"/>
    <col min="3" max="3" width="32.42578125" style="11" customWidth="1"/>
    <col min="4" max="4" width="18.42578125" style="11" customWidth="1" outlineLevel="1"/>
    <col min="5" max="5" width="23.140625" style="11" customWidth="1" outlineLevel="1"/>
    <col min="6" max="6" width="15.85546875" style="13" customWidth="1" outlineLevel="1"/>
    <col min="7" max="7" width="28.5703125" style="13" customWidth="1" outlineLevel="1"/>
    <col min="8" max="8" width="15.42578125" style="13" customWidth="1"/>
    <col min="9" max="10" width="15.42578125" style="13" customWidth="1" outlineLevel="1"/>
    <col min="11" max="11" width="16.5703125" style="14" customWidth="1"/>
    <col min="12" max="12" width="14.5703125" style="13" customWidth="1" outlineLevel="1"/>
    <col min="13" max="13" width="33" style="13" customWidth="1" outlineLevel="1"/>
    <col min="14" max="14" width="51.42578125" style="13" customWidth="1" outlineLevel="1"/>
    <col min="15" max="15" width="14.5703125" style="13" customWidth="1"/>
    <col min="16" max="17" width="20.42578125" style="13" customWidth="1"/>
    <col min="18" max="20" width="14.5703125" style="13" customWidth="1"/>
    <col min="21" max="21" width="39.42578125" style="13" customWidth="1"/>
    <col min="22" max="22" width="46.42578125" style="13" customWidth="1"/>
    <col min="23" max="23" width="43.42578125" style="13" customWidth="1"/>
    <col min="24" max="24" width="14.5703125" style="13" customWidth="1"/>
    <col min="25" max="25" width="44.42578125" style="13" customWidth="1"/>
    <col min="26" max="26" width="14.5703125" style="13" customWidth="1"/>
    <col min="27" max="27" width="30.85546875" style="13" customWidth="1"/>
    <col min="28" max="28" width="32" style="13" customWidth="1"/>
    <col min="29" max="29" width="30.42578125" style="13" customWidth="1"/>
    <col min="30" max="31" width="14.5703125" style="13" customWidth="1"/>
    <col min="32" max="32" width="44" style="13" customWidth="1"/>
    <col min="33" max="33" width="34.140625" style="13" customWidth="1"/>
    <col min="34" max="34" width="14.5703125" style="13" customWidth="1"/>
    <col min="35" max="35" width="43.5703125" style="13" customWidth="1"/>
    <col min="36" max="36" width="34" style="13" customWidth="1"/>
    <col min="37" max="37" width="45.140625" style="13" customWidth="1"/>
    <col min="38" max="39" width="43.5703125" style="13" customWidth="1"/>
    <col min="40" max="45" width="15.7109375" style="13" customWidth="1"/>
    <col min="46" max="52" width="14.5703125" style="13" customWidth="1"/>
    <col min="53" max="53" width="40.85546875" style="13" customWidth="1"/>
    <col min="54" max="54" width="61.42578125" style="13" customWidth="1"/>
    <col min="55" max="55" width="52.140625" style="13" customWidth="1"/>
    <col min="56" max="56" width="34.5703125" style="13" customWidth="1"/>
    <col min="57" max="16384" width="9.140625" style="13"/>
  </cols>
  <sheetData>
    <row r="1" spans="1:56" ht="12.75" customHeight="1" x14ac:dyDescent="0.2">
      <c r="A1" s="141"/>
    </row>
    <row r="2" spans="1:56" ht="12.75" customHeight="1" x14ac:dyDescent="0.2">
      <c r="A2" s="18"/>
    </row>
    <row r="3" spans="1:56" ht="12.75" customHeight="1" x14ac:dyDescent="0.2">
      <c r="A3" s="18"/>
    </row>
    <row r="4" spans="1:56" ht="12.75" customHeight="1" x14ac:dyDescent="0.2">
      <c r="A4" s="18"/>
    </row>
    <row r="5" spans="1:56" ht="12.75" customHeight="1" x14ac:dyDescent="0.2">
      <c r="A5" s="18"/>
    </row>
    <row r="6" spans="1:56" ht="13.5" customHeight="1" x14ac:dyDescent="0.2">
      <c r="A6" s="18"/>
    </row>
    <row r="7" spans="1:56" ht="13.5" customHeight="1" x14ac:dyDescent="0.2">
      <c r="A7" s="18"/>
    </row>
    <row r="8" spans="1:56" ht="13.5" customHeight="1" x14ac:dyDescent="0.2">
      <c r="A8" s="18"/>
    </row>
    <row r="9" spans="1:56" ht="42" customHeight="1" x14ac:dyDescent="0.2">
      <c r="A9" s="18"/>
      <c r="B9" s="120" t="s">
        <v>903</v>
      </c>
      <c r="C9" s="609" t="s">
        <v>902</v>
      </c>
      <c r="D9" s="609"/>
      <c r="E9" s="609"/>
      <c r="F9" s="609"/>
      <c r="G9" s="609"/>
      <c r="H9" s="609"/>
      <c r="I9" s="609"/>
      <c r="J9" s="609"/>
      <c r="K9" s="609"/>
      <c r="L9" s="609"/>
      <c r="M9" s="609"/>
      <c r="N9" s="609"/>
      <c r="P9" s="13" t="s">
        <v>913</v>
      </c>
      <c r="Q9" s="13" t="s">
        <v>914</v>
      </c>
      <c r="R9" s="13" t="s">
        <v>915</v>
      </c>
      <c r="S9" s="13" t="s">
        <v>915</v>
      </c>
      <c r="T9" s="13" t="s">
        <v>913</v>
      </c>
      <c r="U9" s="13" t="s">
        <v>913</v>
      </c>
      <c r="V9" s="13" t="s">
        <v>913</v>
      </c>
      <c r="W9" s="13" t="s">
        <v>913</v>
      </c>
      <c r="Y9" s="13" t="s">
        <v>915</v>
      </c>
      <c r="Z9" s="13" t="s">
        <v>915</v>
      </c>
      <c r="AA9" s="13" t="s">
        <v>915</v>
      </c>
      <c r="AB9" s="13" t="s">
        <v>915</v>
      </c>
      <c r="AC9" s="13" t="s">
        <v>916</v>
      </c>
      <c r="AD9" s="13" t="s">
        <v>917</v>
      </c>
      <c r="AE9" s="13" t="s">
        <v>901</v>
      </c>
      <c r="AF9" s="13" t="s">
        <v>915</v>
      </c>
      <c r="AG9" s="13" t="s">
        <v>915</v>
      </c>
      <c r="AH9" s="13" t="s">
        <v>915</v>
      </c>
      <c r="AI9" s="13" t="s">
        <v>915</v>
      </c>
      <c r="AJ9" s="13" t="s">
        <v>901</v>
      </c>
      <c r="AK9" s="13" t="s">
        <v>915</v>
      </c>
      <c r="AL9" s="13" t="s">
        <v>915</v>
      </c>
      <c r="AM9" s="13" t="s">
        <v>915</v>
      </c>
      <c r="AU9" s="13" t="s">
        <v>920</v>
      </c>
      <c r="AV9" s="13" t="s">
        <v>920</v>
      </c>
      <c r="AW9" s="13" t="s">
        <v>920</v>
      </c>
      <c r="AX9" s="13" t="s">
        <v>920</v>
      </c>
      <c r="BA9" s="13" t="s">
        <v>915</v>
      </c>
      <c r="BB9" s="13" t="s">
        <v>915</v>
      </c>
      <c r="BC9" s="13" t="s">
        <v>918</v>
      </c>
      <c r="BD9" s="13" t="s">
        <v>915</v>
      </c>
    </row>
    <row r="10" spans="1:56" s="167" customFormat="1" ht="118.15" customHeight="1" x14ac:dyDescent="0.2">
      <c r="A10" s="154" t="s">
        <v>907</v>
      </c>
      <c r="B10" s="155" t="s">
        <v>829</v>
      </c>
      <c r="C10" s="156" t="s">
        <v>815</v>
      </c>
      <c r="D10" s="156" t="s">
        <v>771</v>
      </c>
      <c r="E10" s="156" t="s">
        <v>772</v>
      </c>
      <c r="F10" s="156" t="s">
        <v>773</v>
      </c>
      <c r="G10" s="157" t="s">
        <v>776</v>
      </c>
      <c r="H10" s="158" t="s">
        <v>777</v>
      </c>
      <c r="I10" s="158" t="s">
        <v>778</v>
      </c>
      <c r="J10" s="158" t="s">
        <v>946</v>
      </c>
      <c r="K10" s="159" t="s">
        <v>731</v>
      </c>
      <c r="L10" s="159" t="s">
        <v>813</v>
      </c>
      <c r="M10" s="159" t="s">
        <v>814</v>
      </c>
      <c r="N10" s="160" t="s">
        <v>874</v>
      </c>
      <c r="O10" s="161" t="s">
        <v>912</v>
      </c>
      <c r="P10" s="161" t="s">
        <v>250</v>
      </c>
      <c r="Q10" s="161" t="s">
        <v>251</v>
      </c>
      <c r="R10" s="161" t="s">
        <v>820</v>
      </c>
      <c r="S10" s="161" t="s">
        <v>821</v>
      </c>
      <c r="T10" s="162" t="s">
        <v>911</v>
      </c>
      <c r="U10" s="162" t="s">
        <v>853</v>
      </c>
      <c r="V10" s="162" t="s">
        <v>864</v>
      </c>
      <c r="W10" s="162" t="s">
        <v>247</v>
      </c>
      <c r="X10" s="162" t="s">
        <v>910</v>
      </c>
      <c r="Y10" s="162" t="s">
        <v>861</v>
      </c>
      <c r="Z10" s="162" t="s">
        <v>828</v>
      </c>
      <c r="AA10" s="162" t="s">
        <v>1001</v>
      </c>
      <c r="AB10" s="162" t="s">
        <v>996</v>
      </c>
      <c r="AC10" s="163" t="s">
        <v>182</v>
      </c>
      <c r="AD10" s="162" t="s">
        <v>763</v>
      </c>
      <c r="AE10" s="162" t="s">
        <v>817</v>
      </c>
      <c r="AF10" s="163" t="s">
        <v>248</v>
      </c>
      <c r="AG10" s="162" t="s">
        <v>894</v>
      </c>
      <c r="AH10" s="162" t="s">
        <v>862</v>
      </c>
      <c r="AI10" s="162" t="s">
        <v>854</v>
      </c>
      <c r="AJ10" s="162" t="s">
        <v>168</v>
      </c>
      <c r="AK10" s="162" t="s">
        <v>216</v>
      </c>
      <c r="AL10" s="163" t="s">
        <v>177</v>
      </c>
      <c r="AM10" s="162" t="s">
        <v>848</v>
      </c>
      <c r="AN10" s="178" t="s">
        <v>980</v>
      </c>
      <c r="AO10" s="178" t="s">
        <v>985</v>
      </c>
      <c r="AP10" s="178" t="s">
        <v>981</v>
      </c>
      <c r="AQ10" s="178" t="s">
        <v>979</v>
      </c>
      <c r="AR10" s="178" t="s">
        <v>982</v>
      </c>
      <c r="AS10" s="178" t="s">
        <v>984</v>
      </c>
      <c r="AT10" s="164" t="s">
        <v>909</v>
      </c>
      <c r="AU10" s="164" t="s">
        <v>889</v>
      </c>
      <c r="AV10" s="164" t="s">
        <v>890</v>
      </c>
      <c r="AW10" s="164" t="s">
        <v>891</v>
      </c>
      <c r="AX10" s="164" t="s">
        <v>832</v>
      </c>
      <c r="AY10" s="165" t="s">
        <v>929</v>
      </c>
      <c r="AZ10" s="162" t="s">
        <v>908</v>
      </c>
      <c r="BA10" s="163" t="s">
        <v>252</v>
      </c>
      <c r="BB10" s="162" t="s">
        <v>893</v>
      </c>
      <c r="BC10" s="162" t="s">
        <v>229</v>
      </c>
      <c r="BD10" s="166" t="s">
        <v>249</v>
      </c>
    </row>
    <row r="11" spans="1:56" s="144" customFormat="1" ht="28.5" x14ac:dyDescent="0.2">
      <c r="A11" s="93" t="s">
        <v>905</v>
      </c>
      <c r="B11" s="93" t="s">
        <v>169</v>
      </c>
      <c r="C11" s="93" t="s">
        <v>166</v>
      </c>
      <c r="D11" s="93" t="s">
        <v>166</v>
      </c>
      <c r="E11" s="93" t="s">
        <v>166</v>
      </c>
      <c r="F11" s="93" t="s">
        <v>166</v>
      </c>
      <c r="G11" s="93" t="s">
        <v>166</v>
      </c>
      <c r="H11" s="93" t="s">
        <v>169</v>
      </c>
      <c r="I11" s="93" t="s">
        <v>169</v>
      </c>
      <c r="J11" s="93" t="s">
        <v>169</v>
      </c>
      <c r="K11" s="93" t="s">
        <v>166</v>
      </c>
      <c r="L11" s="93" t="s">
        <v>166</v>
      </c>
      <c r="M11" s="93" t="s">
        <v>166</v>
      </c>
      <c r="N11" s="93" t="s">
        <v>166</v>
      </c>
      <c r="O11" s="145"/>
      <c r="P11" s="93" t="s">
        <v>169</v>
      </c>
      <c r="Q11" s="93" t="s">
        <v>169</v>
      </c>
      <c r="R11" s="93"/>
      <c r="S11" s="93"/>
      <c r="T11" s="145"/>
      <c r="U11" s="93" t="s">
        <v>166</v>
      </c>
      <c r="V11" s="93" t="s">
        <v>166</v>
      </c>
      <c r="W11" s="93" t="s">
        <v>166</v>
      </c>
      <c r="X11" s="145"/>
      <c r="Y11" s="93" t="s">
        <v>166</v>
      </c>
      <c r="Z11" s="93"/>
      <c r="AA11" s="93" t="s">
        <v>166</v>
      </c>
      <c r="AB11" s="93" t="s">
        <v>166</v>
      </c>
      <c r="AC11" s="93" t="s">
        <v>169</v>
      </c>
      <c r="AD11" s="93"/>
      <c r="AE11" s="93"/>
      <c r="AF11" s="93" t="s">
        <v>169</v>
      </c>
      <c r="AG11" s="93" t="s">
        <v>166</v>
      </c>
      <c r="AH11" s="93"/>
      <c r="AI11" s="93" t="s">
        <v>166</v>
      </c>
      <c r="AJ11" s="93" t="s">
        <v>166</v>
      </c>
      <c r="AK11" s="93" t="s">
        <v>166</v>
      </c>
      <c r="AL11" s="93" t="s">
        <v>169</v>
      </c>
      <c r="AM11" s="93" t="s">
        <v>166</v>
      </c>
      <c r="AN11" s="93" t="s">
        <v>166</v>
      </c>
      <c r="AO11" s="93" t="s">
        <v>166</v>
      </c>
      <c r="AP11" s="93" t="s">
        <v>166</v>
      </c>
      <c r="AQ11" s="93" t="s">
        <v>166</v>
      </c>
      <c r="AR11" s="93" t="s">
        <v>166</v>
      </c>
      <c r="AS11" s="93" t="s">
        <v>166</v>
      </c>
      <c r="AT11" s="145"/>
      <c r="AU11" s="93"/>
      <c r="AV11" s="93"/>
      <c r="AW11" s="93"/>
      <c r="AX11" s="93"/>
      <c r="AY11" s="93"/>
      <c r="AZ11" s="145"/>
      <c r="BA11" s="93" t="s">
        <v>169</v>
      </c>
      <c r="BB11" s="93" t="s">
        <v>301</v>
      </c>
      <c r="BC11" s="93" t="s">
        <v>166</v>
      </c>
      <c r="BD11" s="93" t="s">
        <v>166</v>
      </c>
    </row>
    <row r="12" spans="1:56" s="144" customFormat="1" ht="27.75" customHeight="1" x14ac:dyDescent="0.2">
      <c r="A12" s="93" t="s">
        <v>906</v>
      </c>
      <c r="B12" s="93" t="s">
        <v>258</v>
      </c>
      <c r="C12" s="93" t="s">
        <v>904</v>
      </c>
      <c r="D12" s="93" t="s">
        <v>904</v>
      </c>
      <c r="E12" s="93" t="s">
        <v>904</v>
      </c>
      <c r="F12" s="93" t="s">
        <v>904</v>
      </c>
      <c r="G12" s="93" t="s">
        <v>904</v>
      </c>
      <c r="H12" s="93"/>
      <c r="I12" s="93" t="s">
        <v>904</v>
      </c>
      <c r="J12" s="93"/>
      <c r="K12" s="93" t="s">
        <v>904</v>
      </c>
      <c r="L12" s="93" t="s">
        <v>904</v>
      </c>
      <c r="M12" s="93" t="s">
        <v>904</v>
      </c>
      <c r="N12" s="93" t="s">
        <v>687</v>
      </c>
      <c r="O12" s="145"/>
      <c r="P12" s="93" t="s">
        <v>292</v>
      </c>
      <c r="Q12" s="93" t="s">
        <v>619</v>
      </c>
      <c r="R12" s="93"/>
      <c r="S12" s="93"/>
      <c r="T12" s="145"/>
      <c r="U12" s="93" t="s">
        <v>281</v>
      </c>
      <c r="V12" s="93" t="s">
        <v>281</v>
      </c>
      <c r="W12" s="93" t="s">
        <v>281</v>
      </c>
      <c r="X12" s="145"/>
      <c r="Y12" s="93" t="s">
        <v>258</v>
      </c>
      <c r="Z12" s="93"/>
      <c r="AA12" s="93" t="s">
        <v>258</v>
      </c>
      <c r="AB12" s="93" t="s">
        <v>258</v>
      </c>
      <c r="AC12" s="93" t="s">
        <v>258</v>
      </c>
      <c r="AD12" s="93"/>
      <c r="AE12" s="93"/>
      <c r="AF12" s="93" t="s">
        <v>258</v>
      </c>
      <c r="AG12" s="93" t="s">
        <v>258</v>
      </c>
      <c r="AH12" s="93"/>
      <c r="AI12" s="93" t="s">
        <v>258</v>
      </c>
      <c r="AJ12" s="93" t="s">
        <v>280</v>
      </c>
      <c r="AK12" s="93" t="s">
        <v>258</v>
      </c>
      <c r="AL12" s="93" t="s">
        <v>258</v>
      </c>
      <c r="AM12" s="93" t="s">
        <v>258</v>
      </c>
      <c r="AN12" s="93" t="s">
        <v>258</v>
      </c>
      <c r="AO12" s="93" t="s">
        <v>258</v>
      </c>
      <c r="AP12" s="93" t="s">
        <v>258</v>
      </c>
      <c r="AQ12" s="93" t="s">
        <v>258</v>
      </c>
      <c r="AR12" s="93" t="s">
        <v>258</v>
      </c>
      <c r="AS12" s="93" t="s">
        <v>258</v>
      </c>
      <c r="AT12" s="145"/>
      <c r="AU12" s="93"/>
      <c r="AV12" s="93"/>
      <c r="AW12" s="93"/>
      <c r="AX12" s="93"/>
      <c r="AY12" s="93"/>
      <c r="AZ12" s="145"/>
      <c r="BA12" s="93" t="s">
        <v>258</v>
      </c>
      <c r="BB12" s="93" t="s">
        <v>258</v>
      </c>
      <c r="BC12" s="93" t="s">
        <v>258</v>
      </c>
      <c r="BD12" s="93" t="s">
        <v>258</v>
      </c>
    </row>
    <row r="13" spans="1:56" s="144" customFormat="1" ht="142.5" x14ac:dyDescent="0.2">
      <c r="A13" s="93" t="s">
        <v>164</v>
      </c>
      <c r="B13" s="142" t="s">
        <v>298</v>
      </c>
      <c r="C13" s="142" t="s">
        <v>299</v>
      </c>
      <c r="D13" s="93" t="s">
        <v>260</v>
      </c>
      <c r="E13" s="93"/>
      <c r="F13" s="93" t="s">
        <v>257</v>
      </c>
      <c r="G13" s="93" t="s">
        <v>84</v>
      </c>
      <c r="H13" s="93"/>
      <c r="I13" s="93"/>
      <c r="J13" s="93"/>
      <c r="K13" s="93"/>
      <c r="L13" s="93"/>
      <c r="M13" s="93" t="s">
        <v>606</v>
      </c>
      <c r="N13" s="93" t="s">
        <v>682</v>
      </c>
      <c r="O13" s="145"/>
      <c r="P13" s="93" t="s">
        <v>294</v>
      </c>
      <c r="Q13" s="93" t="s">
        <v>295</v>
      </c>
      <c r="R13" s="93"/>
      <c r="S13" s="93"/>
      <c r="T13" s="145"/>
      <c r="U13" s="93" t="s">
        <v>274</v>
      </c>
      <c r="V13" s="93" t="s">
        <v>278</v>
      </c>
      <c r="W13" s="93" t="s">
        <v>679</v>
      </c>
      <c r="X13" s="145"/>
      <c r="Y13" s="93" t="s">
        <v>266</v>
      </c>
      <c r="Z13" s="93"/>
      <c r="AA13" s="93" t="s">
        <v>1002</v>
      </c>
      <c r="AB13" s="93" t="s">
        <v>997</v>
      </c>
      <c r="AC13" s="93" t="s">
        <v>287</v>
      </c>
      <c r="AD13" s="93"/>
      <c r="AE13" s="93"/>
      <c r="AF13" s="93" t="s">
        <v>284</v>
      </c>
      <c r="AG13" s="93" t="s">
        <v>266</v>
      </c>
      <c r="AH13" s="93"/>
      <c r="AI13" s="93" t="s">
        <v>270</v>
      </c>
      <c r="AJ13" s="93" t="s">
        <v>271</v>
      </c>
      <c r="AK13" s="93" t="s">
        <v>307</v>
      </c>
      <c r="AL13" s="93" t="s">
        <v>282</v>
      </c>
      <c r="AM13" s="93" t="s">
        <v>289</v>
      </c>
      <c r="AN13" s="93" t="s">
        <v>993</v>
      </c>
      <c r="AO13" s="93" t="s">
        <v>993</v>
      </c>
      <c r="AP13" s="93" t="s">
        <v>993</v>
      </c>
      <c r="AQ13" s="93" t="s">
        <v>993</v>
      </c>
      <c r="AR13" s="93" t="s">
        <v>993</v>
      </c>
      <c r="AS13" s="93" t="s">
        <v>993</v>
      </c>
      <c r="AT13" s="145"/>
      <c r="AU13" s="93"/>
      <c r="AV13" s="93"/>
      <c r="AW13" s="93"/>
      <c r="AX13" s="93"/>
      <c r="AY13" s="93"/>
      <c r="AZ13" s="145"/>
      <c r="BA13" s="93" t="s">
        <v>308</v>
      </c>
      <c r="BB13" s="93" t="s">
        <v>302</v>
      </c>
      <c r="BC13" s="93" t="s">
        <v>620</v>
      </c>
      <c r="BD13" s="93" t="s">
        <v>300</v>
      </c>
    </row>
    <row r="14" spans="1:56" s="144" customFormat="1" ht="85.5" x14ac:dyDescent="0.2">
      <c r="A14" s="93" t="s">
        <v>173</v>
      </c>
      <c r="B14" s="93" t="s">
        <v>259</v>
      </c>
      <c r="C14" s="143"/>
      <c r="D14" s="93"/>
      <c r="E14" s="93"/>
      <c r="F14" s="93"/>
      <c r="G14" s="93" t="s">
        <v>477</v>
      </c>
      <c r="H14" s="93"/>
      <c r="I14" s="93"/>
      <c r="J14" s="93"/>
      <c r="K14" s="93"/>
      <c r="L14" s="93"/>
      <c r="M14" s="93" t="s">
        <v>607</v>
      </c>
      <c r="N14" s="93" t="s">
        <v>689</v>
      </c>
      <c r="O14" s="145"/>
      <c r="P14" s="93" t="s">
        <v>293</v>
      </c>
      <c r="Q14" s="93" t="s">
        <v>293</v>
      </c>
      <c r="R14" s="93"/>
      <c r="S14" s="93"/>
      <c r="T14" s="145"/>
      <c r="U14" s="93" t="s">
        <v>83</v>
      </c>
      <c r="V14" s="93" t="s">
        <v>83</v>
      </c>
      <c r="W14" s="93" t="s">
        <v>83</v>
      </c>
      <c r="X14" s="145"/>
      <c r="Y14" s="93" t="s">
        <v>83</v>
      </c>
      <c r="Z14" s="93"/>
      <c r="AA14" s="93" t="s">
        <v>83</v>
      </c>
      <c r="AB14" s="93" t="s">
        <v>83</v>
      </c>
      <c r="AC14" s="93" t="s">
        <v>83</v>
      </c>
      <c r="AD14" s="93"/>
      <c r="AE14" s="93"/>
      <c r="AF14" s="93" t="s">
        <v>83</v>
      </c>
      <c r="AG14" s="93" t="s">
        <v>83</v>
      </c>
      <c r="AH14" s="93"/>
      <c r="AI14" s="93" t="s">
        <v>83</v>
      </c>
      <c r="AJ14" s="93" t="s">
        <v>83</v>
      </c>
      <c r="AK14" s="93" t="s">
        <v>306</v>
      </c>
      <c r="AL14" s="93" t="s">
        <v>83</v>
      </c>
      <c r="AM14" s="93" t="s">
        <v>83</v>
      </c>
      <c r="AN14" s="93"/>
      <c r="AO14" s="93"/>
      <c r="AP14" s="93"/>
      <c r="AQ14" s="93"/>
      <c r="AR14" s="93"/>
      <c r="AS14" s="93"/>
      <c r="AT14" s="145"/>
      <c r="AU14" s="93"/>
      <c r="AV14" s="93"/>
      <c r="AW14" s="93"/>
      <c r="AX14" s="93"/>
      <c r="AY14" s="93"/>
      <c r="AZ14" s="145"/>
      <c r="BA14" s="93" t="s">
        <v>304</v>
      </c>
      <c r="BB14" s="93" t="s">
        <v>303</v>
      </c>
      <c r="BC14" s="93" t="s">
        <v>59</v>
      </c>
      <c r="BD14" s="93" t="s">
        <v>60</v>
      </c>
    </row>
    <row r="15" spans="1:56" s="144" customFormat="1" ht="14.25" x14ac:dyDescent="0.2">
      <c r="A15" s="93" t="s">
        <v>167</v>
      </c>
      <c r="B15" s="142" t="s">
        <v>171</v>
      </c>
      <c r="C15" s="142" t="s">
        <v>171</v>
      </c>
      <c r="D15" s="93" t="s">
        <v>180</v>
      </c>
      <c r="E15" s="93"/>
      <c r="F15" s="93" t="s">
        <v>170</v>
      </c>
      <c r="G15" s="93" t="s">
        <v>180</v>
      </c>
      <c r="H15" s="93"/>
      <c r="I15" s="93"/>
      <c r="J15" s="93"/>
      <c r="K15" s="93"/>
      <c r="L15" s="93"/>
      <c r="M15" s="93" t="s">
        <v>180</v>
      </c>
      <c r="N15" s="93"/>
      <c r="O15" s="145"/>
      <c r="P15" s="93" t="s">
        <v>296</v>
      </c>
      <c r="Q15" s="93" t="s">
        <v>296</v>
      </c>
      <c r="R15" s="93"/>
      <c r="S15" s="93"/>
      <c r="T15" s="145"/>
      <c r="U15" s="93" t="s">
        <v>174</v>
      </c>
      <c r="V15" s="93" t="s">
        <v>174</v>
      </c>
      <c r="W15" s="93" t="s">
        <v>174</v>
      </c>
      <c r="X15" s="145"/>
      <c r="Y15" s="93" t="s">
        <v>174</v>
      </c>
      <c r="Z15" s="93"/>
      <c r="AA15" s="93" t="s">
        <v>174</v>
      </c>
      <c r="AB15" s="93" t="s">
        <v>174</v>
      </c>
      <c r="AC15" s="93" t="s">
        <v>174</v>
      </c>
      <c r="AD15" s="93"/>
      <c r="AE15" s="93"/>
      <c r="AF15" s="93" t="s">
        <v>174</v>
      </c>
      <c r="AG15" s="93" t="s">
        <v>174</v>
      </c>
      <c r="AH15" s="93"/>
      <c r="AI15" s="93" t="s">
        <v>174</v>
      </c>
      <c r="AJ15" s="93" t="s">
        <v>174</v>
      </c>
      <c r="AK15" s="93" t="s">
        <v>180</v>
      </c>
      <c r="AL15" s="93" t="s">
        <v>174</v>
      </c>
      <c r="AM15" s="93" t="s">
        <v>174</v>
      </c>
      <c r="AN15" s="93"/>
      <c r="AO15" s="93"/>
      <c r="AP15" s="93"/>
      <c r="AQ15" s="93"/>
      <c r="AR15" s="93"/>
      <c r="AS15" s="93"/>
      <c r="AT15" s="145"/>
      <c r="AU15" s="93"/>
      <c r="AV15" s="93"/>
      <c r="AW15" s="93"/>
      <c r="AX15" s="93"/>
      <c r="AY15" s="93"/>
      <c r="AZ15" s="145"/>
      <c r="BA15" s="93" t="s">
        <v>180</v>
      </c>
      <c r="BB15" s="93" t="s">
        <v>180</v>
      </c>
      <c r="BC15" s="93" t="s">
        <v>174</v>
      </c>
      <c r="BD15" s="93" t="s">
        <v>178</v>
      </c>
    </row>
    <row r="16" spans="1:56" s="144" customFormat="1" ht="71.25" x14ac:dyDescent="0.2">
      <c r="A16" s="93" t="s">
        <v>194</v>
      </c>
      <c r="B16" s="93"/>
      <c r="C16" s="93"/>
      <c r="D16" s="93"/>
      <c r="E16" s="93"/>
      <c r="F16" s="93">
        <v>1800</v>
      </c>
      <c r="G16" s="93"/>
      <c r="H16" s="93"/>
      <c r="I16" s="93"/>
      <c r="J16" s="93"/>
      <c r="K16" s="93"/>
      <c r="L16" s="93"/>
      <c r="M16" s="93" t="s">
        <v>91</v>
      </c>
      <c r="N16" s="93" t="s">
        <v>608</v>
      </c>
      <c r="O16" s="145"/>
      <c r="P16" s="93" t="s">
        <v>297</v>
      </c>
      <c r="Q16" s="93" t="s">
        <v>297</v>
      </c>
      <c r="R16" s="93"/>
      <c r="S16" s="93"/>
      <c r="T16" s="145"/>
      <c r="U16" s="93" t="s">
        <v>275</v>
      </c>
      <c r="V16" s="93" t="s">
        <v>276</v>
      </c>
      <c r="W16" s="93" t="s">
        <v>175</v>
      </c>
      <c r="X16" s="145"/>
      <c r="Y16" s="93" t="s">
        <v>262</v>
      </c>
      <c r="Z16" s="93"/>
      <c r="AA16" s="93" t="s">
        <v>209</v>
      </c>
      <c r="AB16" s="93" t="s">
        <v>261</v>
      </c>
      <c r="AC16" s="93" t="s">
        <v>288</v>
      </c>
      <c r="AD16" s="93"/>
      <c r="AE16" s="93"/>
      <c r="AF16" s="93" t="s">
        <v>285</v>
      </c>
      <c r="AG16" s="93" t="s">
        <v>262</v>
      </c>
      <c r="AH16" s="93"/>
      <c r="AI16" s="93" t="s">
        <v>268</v>
      </c>
      <c r="AJ16" s="93" t="s">
        <v>272</v>
      </c>
      <c r="AK16" s="93"/>
      <c r="AL16" s="93" t="s">
        <v>283</v>
      </c>
      <c r="AM16" s="93" t="s">
        <v>279</v>
      </c>
      <c r="AN16" s="93"/>
      <c r="AO16" s="93"/>
      <c r="AP16" s="93"/>
      <c r="AQ16" s="93"/>
      <c r="AR16" s="93"/>
      <c r="AS16" s="93"/>
      <c r="AT16" s="145"/>
      <c r="AU16" s="93"/>
      <c r="AV16" s="93"/>
      <c r="AW16" s="93"/>
      <c r="AX16" s="93"/>
      <c r="AY16" s="93"/>
      <c r="AZ16" s="145"/>
      <c r="BA16" s="93"/>
      <c r="BB16" s="93"/>
      <c r="BC16" s="93"/>
      <c r="BD16" s="93"/>
    </row>
    <row r="17" spans="1:56" s="144" customFormat="1" ht="71.25" x14ac:dyDescent="0.2">
      <c r="A17" s="93" t="s">
        <v>195</v>
      </c>
      <c r="B17" s="93"/>
      <c r="C17" s="93"/>
      <c r="D17" s="93"/>
      <c r="E17" s="93"/>
      <c r="F17" s="93">
        <v>400</v>
      </c>
      <c r="G17" s="93"/>
      <c r="H17" s="93"/>
      <c r="I17" s="93"/>
      <c r="J17" s="93"/>
      <c r="K17" s="93"/>
      <c r="L17" s="93"/>
      <c r="M17" s="93" t="s">
        <v>91</v>
      </c>
      <c r="N17" s="93" t="s">
        <v>608</v>
      </c>
      <c r="O17" s="145"/>
      <c r="P17" s="93" t="s">
        <v>297</v>
      </c>
      <c r="Q17" s="93" t="s">
        <v>297</v>
      </c>
      <c r="R17" s="93"/>
      <c r="S17" s="93"/>
      <c r="T17" s="145"/>
      <c r="U17" s="93" t="s">
        <v>275</v>
      </c>
      <c r="V17" s="93" t="s">
        <v>276</v>
      </c>
      <c r="W17" s="93" t="s">
        <v>175</v>
      </c>
      <c r="X17" s="145"/>
      <c r="Y17" s="93" t="s">
        <v>263</v>
      </c>
      <c r="Z17" s="93"/>
      <c r="AA17" s="93" t="s">
        <v>209</v>
      </c>
      <c r="AB17" s="93" t="s">
        <v>225</v>
      </c>
      <c r="AC17" s="93" t="s">
        <v>288</v>
      </c>
      <c r="AD17" s="93"/>
      <c r="AE17" s="93"/>
      <c r="AF17" s="93" t="s">
        <v>285</v>
      </c>
      <c r="AG17" s="93" t="s">
        <v>263</v>
      </c>
      <c r="AH17" s="93"/>
      <c r="AI17" s="93" t="s">
        <v>268</v>
      </c>
      <c r="AJ17" s="93" t="s">
        <v>227</v>
      </c>
      <c r="AK17" s="93"/>
      <c r="AL17" s="93" t="s">
        <v>209</v>
      </c>
      <c r="AM17" s="93" t="s">
        <v>279</v>
      </c>
      <c r="AN17" s="93"/>
      <c r="AO17" s="93"/>
      <c r="AP17" s="93"/>
      <c r="AQ17" s="93"/>
      <c r="AR17" s="93"/>
      <c r="AS17" s="93"/>
      <c r="AT17" s="145"/>
      <c r="AU17" s="93"/>
      <c r="AV17" s="93"/>
      <c r="AW17" s="93"/>
      <c r="AX17" s="93"/>
      <c r="AY17" s="93"/>
      <c r="AZ17" s="145"/>
      <c r="BA17" s="93"/>
      <c r="BB17" s="93"/>
      <c r="BC17" s="93"/>
      <c r="BD17" s="93"/>
    </row>
    <row r="18" spans="1:56" s="144" customFormat="1" ht="114" x14ac:dyDescent="0.2">
      <c r="A18" s="93" t="s">
        <v>196</v>
      </c>
      <c r="B18" s="93"/>
      <c r="C18" s="93"/>
      <c r="D18" s="93"/>
      <c r="E18" s="93"/>
      <c r="F18" s="93">
        <v>3400</v>
      </c>
      <c r="G18" s="93"/>
      <c r="H18" s="93"/>
      <c r="I18" s="93"/>
      <c r="J18" s="93"/>
      <c r="K18" s="93"/>
      <c r="L18" s="93"/>
      <c r="M18" s="93" t="s">
        <v>91</v>
      </c>
      <c r="N18" s="93" t="s">
        <v>608</v>
      </c>
      <c r="O18" s="145"/>
      <c r="P18" s="93" t="s">
        <v>297</v>
      </c>
      <c r="Q18" s="93" t="s">
        <v>297</v>
      </c>
      <c r="R18" s="93"/>
      <c r="S18" s="93"/>
      <c r="T18" s="145"/>
      <c r="U18" s="93" t="s">
        <v>275</v>
      </c>
      <c r="V18" s="93" t="s">
        <v>276</v>
      </c>
      <c r="W18" s="93" t="s">
        <v>175</v>
      </c>
      <c r="X18" s="145"/>
      <c r="Y18" s="93" t="s">
        <v>264</v>
      </c>
      <c r="Z18" s="93"/>
      <c r="AA18" s="93" t="s">
        <v>209</v>
      </c>
      <c r="AB18" s="93" t="s">
        <v>176</v>
      </c>
      <c r="AC18" s="93" t="s">
        <v>288</v>
      </c>
      <c r="AD18" s="93"/>
      <c r="AE18" s="93"/>
      <c r="AF18" s="93" t="s">
        <v>286</v>
      </c>
      <c r="AG18" s="93" t="s">
        <v>264</v>
      </c>
      <c r="AH18" s="93"/>
      <c r="AI18" s="93" t="s">
        <v>268</v>
      </c>
      <c r="AJ18" s="93" t="s">
        <v>273</v>
      </c>
      <c r="AK18" s="93"/>
      <c r="AL18" s="93" t="s">
        <v>209</v>
      </c>
      <c r="AM18" s="93" t="s">
        <v>279</v>
      </c>
      <c r="AN18" s="186" t="s">
        <v>994</v>
      </c>
      <c r="AO18" s="186" t="s">
        <v>994</v>
      </c>
      <c r="AP18" s="186" t="s">
        <v>994</v>
      </c>
      <c r="AQ18" s="186" t="s">
        <v>994</v>
      </c>
      <c r="AR18" s="186" t="s">
        <v>994</v>
      </c>
      <c r="AS18" s="186" t="s">
        <v>994</v>
      </c>
      <c r="AT18" s="145"/>
      <c r="AU18" s="93"/>
      <c r="AV18" s="93"/>
      <c r="AW18" s="93"/>
      <c r="AX18" s="93"/>
      <c r="AY18" s="93"/>
      <c r="AZ18" s="145"/>
      <c r="BA18" s="93"/>
      <c r="BB18" s="93"/>
      <c r="BC18" s="93"/>
      <c r="BD18" s="93"/>
    </row>
    <row r="19" spans="1:56" s="144" customFormat="1" ht="71.25" x14ac:dyDescent="0.2">
      <c r="A19" s="93" t="s">
        <v>701</v>
      </c>
      <c r="B19" s="93"/>
      <c r="C19" s="93"/>
      <c r="D19" s="93"/>
      <c r="E19" s="93"/>
      <c r="F19" s="93">
        <v>2700</v>
      </c>
      <c r="G19" s="93"/>
      <c r="H19" s="93"/>
      <c r="I19" s="93"/>
      <c r="J19" s="93"/>
      <c r="K19" s="93"/>
      <c r="L19" s="93"/>
      <c r="M19" s="93" t="s">
        <v>91</v>
      </c>
      <c r="N19" s="93" t="s">
        <v>608</v>
      </c>
      <c r="O19" s="145"/>
      <c r="P19" s="93" t="s">
        <v>297</v>
      </c>
      <c r="Q19" s="93" t="s">
        <v>297</v>
      </c>
      <c r="R19" s="93"/>
      <c r="S19" s="93"/>
      <c r="T19" s="145"/>
      <c r="U19" s="93" t="s">
        <v>275</v>
      </c>
      <c r="V19" s="93" t="s">
        <v>276</v>
      </c>
      <c r="W19" s="93" t="s">
        <v>175</v>
      </c>
      <c r="X19" s="145"/>
      <c r="Y19" s="93" t="s">
        <v>265</v>
      </c>
      <c r="Z19" s="93"/>
      <c r="AA19" s="93" t="s">
        <v>209</v>
      </c>
      <c r="AB19" s="93" t="s">
        <v>210</v>
      </c>
      <c r="AC19" s="93" t="s">
        <v>288</v>
      </c>
      <c r="AD19" s="93"/>
      <c r="AE19" s="93"/>
      <c r="AF19" s="93"/>
      <c r="AG19" s="93" t="s">
        <v>265</v>
      </c>
      <c r="AH19" s="93"/>
      <c r="AI19" s="93" t="s">
        <v>268</v>
      </c>
      <c r="AJ19" s="93"/>
      <c r="AK19" s="93"/>
      <c r="AL19" s="93" t="s">
        <v>209</v>
      </c>
      <c r="AM19" s="93" t="s">
        <v>279</v>
      </c>
      <c r="AN19" s="93" t="s">
        <v>995</v>
      </c>
      <c r="AO19" s="93" t="s">
        <v>995</v>
      </c>
      <c r="AP19" s="93" t="s">
        <v>995</v>
      </c>
      <c r="AQ19" s="93" t="s">
        <v>995</v>
      </c>
      <c r="AR19" s="93" t="s">
        <v>995</v>
      </c>
      <c r="AS19" s="93" t="s">
        <v>995</v>
      </c>
      <c r="AT19" s="145"/>
      <c r="AU19" s="93"/>
      <c r="AV19" s="93"/>
      <c r="AW19" s="93"/>
      <c r="AX19" s="93"/>
      <c r="AY19" s="93"/>
      <c r="AZ19" s="145"/>
      <c r="BA19" s="93"/>
      <c r="BB19" s="93"/>
      <c r="BC19" s="93"/>
      <c r="BD19" s="93"/>
    </row>
    <row r="20" spans="1:56" s="144" customFormat="1" ht="71.25" x14ac:dyDescent="0.2">
      <c r="A20" s="93" t="s">
        <v>200</v>
      </c>
      <c r="B20" s="93"/>
      <c r="C20" s="93"/>
      <c r="D20" s="93"/>
      <c r="E20" s="93"/>
      <c r="F20" s="93">
        <v>2000</v>
      </c>
      <c r="G20" s="93"/>
      <c r="H20" s="93"/>
      <c r="I20" s="93"/>
      <c r="J20" s="93"/>
      <c r="K20" s="93"/>
      <c r="L20" s="93"/>
      <c r="M20" s="93" t="s">
        <v>91</v>
      </c>
      <c r="N20" s="93" t="s">
        <v>608</v>
      </c>
      <c r="O20" s="145"/>
      <c r="P20" s="93" t="s">
        <v>297</v>
      </c>
      <c r="Q20" s="93" t="s">
        <v>297</v>
      </c>
      <c r="R20" s="93"/>
      <c r="S20" s="93"/>
      <c r="T20" s="145"/>
      <c r="U20" s="93" t="s">
        <v>275</v>
      </c>
      <c r="V20" s="93" t="s">
        <v>276</v>
      </c>
      <c r="W20" s="93" t="s">
        <v>175</v>
      </c>
      <c r="X20" s="145"/>
      <c r="Y20" s="93" t="s">
        <v>265</v>
      </c>
      <c r="Z20" s="93"/>
      <c r="AA20" s="93" t="s">
        <v>209</v>
      </c>
      <c r="AB20" s="93" t="s">
        <v>176</v>
      </c>
      <c r="AC20" s="93" t="s">
        <v>288</v>
      </c>
      <c r="AD20" s="93"/>
      <c r="AE20" s="93"/>
      <c r="AF20" s="93" t="s">
        <v>228</v>
      </c>
      <c r="AG20" s="93" t="s">
        <v>265</v>
      </c>
      <c r="AH20" s="93"/>
      <c r="AI20" s="93" t="s">
        <v>268</v>
      </c>
      <c r="AJ20" s="93" t="s">
        <v>100</v>
      </c>
      <c r="AK20" s="93"/>
      <c r="AL20" s="93" t="s">
        <v>209</v>
      </c>
      <c r="AM20" s="93" t="s">
        <v>279</v>
      </c>
      <c r="AN20" s="93"/>
      <c r="AO20" s="93"/>
      <c r="AP20" s="93"/>
      <c r="AQ20" s="93"/>
      <c r="AR20" s="93"/>
      <c r="AS20" s="93"/>
      <c r="AT20" s="145"/>
      <c r="AU20" s="93"/>
      <c r="AV20" s="93"/>
      <c r="AW20" s="93"/>
      <c r="AX20" s="93"/>
      <c r="AY20" s="93"/>
      <c r="AZ20" s="145"/>
      <c r="BA20" s="93"/>
      <c r="BB20" s="93"/>
      <c r="BC20" s="93"/>
      <c r="BD20" s="93"/>
    </row>
    <row r="21" spans="1:56" s="144" customFormat="1" ht="71.25" x14ac:dyDescent="0.2">
      <c r="A21" s="93" t="s">
        <v>197</v>
      </c>
      <c r="B21" s="93"/>
      <c r="C21" s="93"/>
      <c r="D21" s="93"/>
      <c r="E21" s="93"/>
      <c r="F21" s="93"/>
      <c r="G21" s="93"/>
      <c r="H21" s="93"/>
      <c r="I21" s="93"/>
      <c r="J21" s="93"/>
      <c r="K21" s="93"/>
      <c r="L21" s="93"/>
      <c r="M21" s="93" t="s">
        <v>91</v>
      </c>
      <c r="N21" s="93" t="s">
        <v>608</v>
      </c>
      <c r="O21" s="145"/>
      <c r="P21" s="93" t="s">
        <v>297</v>
      </c>
      <c r="Q21" s="93" t="s">
        <v>297</v>
      </c>
      <c r="R21" s="93"/>
      <c r="S21" s="93"/>
      <c r="T21" s="145"/>
      <c r="U21" s="93" t="s">
        <v>275</v>
      </c>
      <c r="V21" s="93" t="s">
        <v>276</v>
      </c>
      <c r="W21" s="93" t="s">
        <v>175</v>
      </c>
      <c r="X21" s="145"/>
      <c r="Y21" s="93" t="s">
        <v>204</v>
      </c>
      <c r="Z21" s="93"/>
      <c r="AA21" s="93" t="s">
        <v>207</v>
      </c>
      <c r="AB21" s="93" t="s">
        <v>208</v>
      </c>
      <c r="AC21" s="93" t="s">
        <v>288</v>
      </c>
      <c r="AD21" s="93"/>
      <c r="AE21" s="93"/>
      <c r="AF21" s="93" t="s">
        <v>205</v>
      </c>
      <c r="AG21" s="93" t="s">
        <v>204</v>
      </c>
      <c r="AH21" s="93"/>
      <c r="AI21" s="93" t="s">
        <v>268</v>
      </c>
      <c r="AJ21" s="93"/>
      <c r="AK21" s="93"/>
      <c r="AL21" s="93" t="s">
        <v>206</v>
      </c>
      <c r="AM21" s="93" t="s">
        <v>279</v>
      </c>
      <c r="AN21" s="93"/>
      <c r="AO21" s="93"/>
      <c r="AP21" s="93"/>
      <c r="AQ21" s="93"/>
      <c r="AR21" s="93"/>
      <c r="AS21" s="93"/>
      <c r="AT21" s="145"/>
      <c r="AU21" s="93"/>
      <c r="AV21" s="93"/>
      <c r="AW21" s="93"/>
      <c r="AX21" s="93"/>
      <c r="AY21" s="93"/>
      <c r="AZ21" s="145"/>
      <c r="BA21" s="93"/>
      <c r="BB21" s="93"/>
      <c r="BC21" s="93"/>
      <c r="BD21" s="93"/>
    </row>
    <row r="22" spans="1:56" s="144" customFormat="1" ht="14.25" x14ac:dyDescent="0.2">
      <c r="A22" s="93"/>
      <c r="B22" s="93"/>
      <c r="C22" s="93"/>
      <c r="D22" s="93"/>
      <c r="E22" s="93"/>
      <c r="F22" s="93"/>
      <c r="G22" s="93"/>
      <c r="H22" s="93"/>
      <c r="I22" s="93"/>
      <c r="J22" s="93"/>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row>
    <row r="23" spans="1:56" s="144" customFormat="1" ht="14.25" x14ac:dyDescent="0.2">
      <c r="A23" s="93" t="s">
        <v>165</v>
      </c>
      <c r="B23" s="93"/>
      <c r="C23" s="93"/>
      <c r="D23" s="93"/>
      <c r="E23" s="93"/>
      <c r="F23" s="93"/>
      <c r="G23" s="93"/>
      <c r="H23" s="93"/>
      <c r="I23" s="93"/>
      <c r="J23" s="93"/>
      <c r="K23" s="93"/>
      <c r="L23" s="93"/>
      <c r="M23" s="93"/>
      <c r="N23" s="93"/>
      <c r="O23" s="93"/>
      <c r="P23" s="93"/>
      <c r="Q23" s="93"/>
      <c r="R23" s="93"/>
      <c r="S23" s="93"/>
      <c r="T23" s="93"/>
      <c r="U23" s="93"/>
      <c r="V23" s="93"/>
      <c r="W23" s="93"/>
      <c r="X23" s="93"/>
      <c r="Y23" s="93"/>
      <c r="Z23" s="93"/>
      <c r="AA23" s="93"/>
      <c r="AB23" s="93"/>
      <c r="AC23" s="93"/>
      <c r="AD23" s="93"/>
      <c r="AE23" s="93"/>
      <c r="AF23" s="93"/>
      <c r="AG23" s="93" t="s">
        <v>166</v>
      </c>
      <c r="AH23" s="93"/>
      <c r="AI23" s="93"/>
      <c r="AJ23" s="93"/>
      <c r="AK23" s="93"/>
      <c r="AL23" s="93"/>
      <c r="AM23" s="93"/>
      <c r="AN23" s="93"/>
      <c r="AO23" s="93"/>
      <c r="AP23" s="93"/>
      <c r="AQ23" s="93"/>
      <c r="AR23" s="93"/>
      <c r="AS23" s="93"/>
      <c r="AT23" s="93"/>
      <c r="AU23" s="93"/>
      <c r="AV23" s="93"/>
      <c r="AW23" s="93"/>
      <c r="AX23" s="93"/>
      <c r="AY23" s="93"/>
      <c r="AZ23" s="93"/>
      <c r="BA23" s="93"/>
      <c r="BB23" s="93"/>
      <c r="BC23" s="93"/>
      <c r="BD23" s="93"/>
    </row>
    <row r="24" spans="1:56" s="144" customFormat="1" ht="28.5" x14ac:dyDescent="0.2">
      <c r="A24" s="93"/>
      <c r="B24" s="93"/>
      <c r="C24" s="93"/>
      <c r="D24" s="93"/>
      <c r="E24" s="93"/>
      <c r="F24" s="93"/>
      <c r="G24" s="93"/>
      <c r="H24" s="93"/>
      <c r="I24" s="93"/>
      <c r="J24" s="93"/>
      <c r="K24" s="93"/>
      <c r="L24" s="93"/>
      <c r="M24" s="93"/>
      <c r="N24" s="93"/>
      <c r="O24" s="93"/>
      <c r="P24" s="93"/>
      <c r="Q24" s="93"/>
      <c r="R24" s="93"/>
      <c r="S24" s="93"/>
      <c r="T24" s="93"/>
      <c r="U24" s="93"/>
      <c r="V24" s="93"/>
      <c r="W24" s="93"/>
      <c r="X24" s="93"/>
      <c r="Y24" s="93"/>
      <c r="Z24" s="93"/>
      <c r="AA24" s="93"/>
      <c r="AB24" s="93"/>
      <c r="AC24" s="93"/>
      <c r="AD24" s="93"/>
      <c r="AE24" s="93"/>
      <c r="AF24" s="93"/>
      <c r="AG24" s="93" t="s">
        <v>277</v>
      </c>
      <c r="AH24" s="93"/>
      <c r="AI24" s="93"/>
      <c r="AJ24" s="93"/>
      <c r="AK24" s="93"/>
      <c r="AL24" s="93"/>
      <c r="AM24" s="93"/>
      <c r="AN24" s="93"/>
      <c r="AO24" s="93"/>
      <c r="AP24" s="93"/>
      <c r="AQ24" s="93"/>
      <c r="AR24" s="93"/>
      <c r="AS24" s="93"/>
      <c r="AT24" s="93"/>
      <c r="AU24" s="93"/>
      <c r="AV24" s="93"/>
      <c r="AW24" s="93"/>
      <c r="AX24" s="93"/>
      <c r="AY24" s="93"/>
      <c r="AZ24" s="93"/>
      <c r="BA24" s="93"/>
      <c r="BB24" s="93"/>
      <c r="BC24" s="93"/>
      <c r="BD24" s="93"/>
    </row>
    <row r="25" spans="1:56" s="12" customFormat="1" ht="14.25" x14ac:dyDescent="0.2">
      <c r="A25" s="15"/>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5"/>
      <c r="AD25" s="17"/>
      <c r="AE25" s="17"/>
      <c r="AF25" s="17"/>
      <c r="AG25" s="15"/>
      <c r="AH25" s="17"/>
      <c r="AI25" s="17"/>
      <c r="AJ25" s="17"/>
      <c r="AK25" s="17"/>
      <c r="AL25" s="17"/>
      <c r="AM25" s="17"/>
      <c r="AN25" s="17"/>
      <c r="AO25" s="17"/>
      <c r="AP25" s="17"/>
      <c r="AQ25" s="17"/>
      <c r="AR25" s="17"/>
      <c r="AS25" s="17"/>
      <c r="AT25" s="17"/>
      <c r="AU25" s="17"/>
      <c r="AV25" s="17"/>
      <c r="AW25" s="17"/>
      <c r="AX25" s="17"/>
      <c r="AY25" s="17"/>
      <c r="AZ25" s="17"/>
      <c r="BA25" s="17"/>
      <c r="BB25" s="17"/>
      <c r="BC25" s="17"/>
      <c r="BD25" s="17"/>
    </row>
    <row r="26" spans="1:56" s="12" customFormat="1" ht="14.25" x14ac:dyDescent="0.2">
      <c r="A26" s="15"/>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5"/>
      <c r="AD26" s="17"/>
      <c r="AE26" s="17"/>
      <c r="AF26" s="17"/>
      <c r="AG26" s="15"/>
      <c r="AH26" s="17"/>
      <c r="AI26" s="17"/>
      <c r="AJ26" s="17"/>
      <c r="AK26" s="17"/>
      <c r="AL26" s="17"/>
      <c r="AM26" s="17"/>
      <c r="AN26" s="17"/>
      <c r="AO26" s="17"/>
      <c r="AP26" s="17"/>
      <c r="AQ26" s="17"/>
      <c r="AR26" s="17"/>
      <c r="AS26" s="17"/>
      <c r="AT26" s="17"/>
      <c r="AU26" s="17"/>
      <c r="AV26" s="17"/>
      <c r="AW26" s="17"/>
      <c r="AX26" s="17"/>
      <c r="AY26" s="17"/>
      <c r="AZ26" s="17"/>
      <c r="BA26" s="17"/>
      <c r="BB26" s="17"/>
      <c r="BC26" s="17"/>
      <c r="BD26" s="17"/>
    </row>
    <row r="27" spans="1:56" s="12" customFormat="1" ht="71.25" x14ac:dyDescent="0.2">
      <c r="A27" s="16"/>
      <c r="AC27" s="16"/>
      <c r="AG27" s="15" t="s">
        <v>267</v>
      </c>
    </row>
    <row r="28" spans="1:56" s="140" customFormat="1" ht="71.25" x14ac:dyDescent="0.2">
      <c r="A28" s="16"/>
      <c r="C28" s="10"/>
      <c r="D28" s="10"/>
      <c r="E28" s="10"/>
      <c r="K28" s="12"/>
      <c r="AC28" s="16"/>
      <c r="AG28" s="15" t="s">
        <v>83</v>
      </c>
    </row>
    <row r="29" spans="1:56" s="140" customFormat="1" ht="14.25" x14ac:dyDescent="0.2">
      <c r="A29" s="16"/>
      <c r="C29" s="10"/>
      <c r="D29" s="10"/>
      <c r="E29" s="10"/>
      <c r="K29" s="12"/>
      <c r="AC29" s="16"/>
      <c r="AG29" s="15" t="s">
        <v>174</v>
      </c>
    </row>
    <row r="30" spans="1:56" s="140" customFormat="1" ht="42.75" x14ac:dyDescent="0.2">
      <c r="A30" s="16"/>
      <c r="C30" s="10"/>
      <c r="D30" s="10"/>
      <c r="E30" s="10"/>
      <c r="K30" s="12"/>
      <c r="AC30" s="16"/>
      <c r="AG30" s="15" t="s">
        <v>269</v>
      </c>
    </row>
    <row r="31" spans="1:56" s="140" customFormat="1" ht="28.5" x14ac:dyDescent="0.2">
      <c r="A31" s="16"/>
      <c r="C31" s="10"/>
      <c r="D31" s="10"/>
      <c r="E31" s="10"/>
      <c r="K31" s="12"/>
      <c r="AC31" s="16"/>
      <c r="AG31" s="15" t="s">
        <v>268</v>
      </c>
    </row>
    <row r="32" spans="1:56" s="140" customFormat="1" ht="42.75" x14ac:dyDescent="0.2">
      <c r="A32" s="16"/>
      <c r="C32" s="10"/>
      <c r="D32" s="10"/>
      <c r="E32" s="10"/>
      <c r="K32" s="12"/>
      <c r="AC32" s="16"/>
      <c r="AG32" s="15" t="s">
        <v>269</v>
      </c>
    </row>
    <row r="33" spans="1:33" s="140" customFormat="1" ht="28.5" x14ac:dyDescent="0.2">
      <c r="A33" s="16"/>
      <c r="C33" s="10"/>
      <c r="D33" s="10"/>
      <c r="E33" s="10"/>
      <c r="K33" s="12"/>
      <c r="AC33" s="16"/>
      <c r="AG33" s="15" t="s">
        <v>268</v>
      </c>
    </row>
    <row r="34" spans="1:33" s="140" customFormat="1" ht="28.5" x14ac:dyDescent="0.2">
      <c r="A34" s="16"/>
      <c r="C34" s="10"/>
      <c r="D34" s="10"/>
      <c r="E34" s="10"/>
      <c r="K34" s="12"/>
      <c r="AC34" s="16"/>
      <c r="AG34" s="15" t="s">
        <v>268</v>
      </c>
    </row>
    <row r="35" spans="1:33" s="140" customFormat="1" ht="28.5" x14ac:dyDescent="0.2">
      <c r="A35" s="16"/>
      <c r="C35" s="10"/>
      <c r="D35" s="10"/>
      <c r="E35" s="10"/>
      <c r="K35" s="12"/>
      <c r="AC35" s="16"/>
      <c r="AG35" s="15" t="s">
        <v>268</v>
      </c>
    </row>
    <row r="36" spans="1:33" s="140" customFormat="1" ht="14.25" x14ac:dyDescent="0.2">
      <c r="A36" s="16"/>
      <c r="C36" s="10"/>
      <c r="D36" s="10"/>
      <c r="E36" s="10"/>
      <c r="K36" s="12"/>
      <c r="AC36" s="16"/>
      <c r="AG36" s="15"/>
    </row>
    <row r="37" spans="1:33" s="140" customFormat="1" ht="14.25" x14ac:dyDescent="0.2">
      <c r="A37" s="16"/>
      <c r="C37" s="10"/>
      <c r="D37" s="10"/>
      <c r="E37" s="10"/>
      <c r="K37" s="12"/>
      <c r="AC37" s="16"/>
      <c r="AG37" s="15"/>
    </row>
    <row r="38" spans="1:33" s="140" customFormat="1" ht="14.25" x14ac:dyDescent="0.2">
      <c r="A38" s="16"/>
      <c r="C38" s="10"/>
      <c r="D38" s="10"/>
      <c r="E38" s="10"/>
      <c r="K38" s="12"/>
      <c r="AC38" s="16"/>
      <c r="AG38" s="15"/>
    </row>
    <row r="39" spans="1:33" s="140" customFormat="1" ht="12.75" customHeight="1" x14ac:dyDescent="0.2">
      <c r="A39" s="16"/>
      <c r="C39" s="10"/>
      <c r="D39" s="10"/>
      <c r="E39" s="10"/>
      <c r="K39" s="12"/>
      <c r="AC39" s="16"/>
      <c r="AG39" s="15"/>
    </row>
    <row r="40" spans="1:33" s="140" customFormat="1" ht="12.75" customHeight="1" x14ac:dyDescent="0.2">
      <c r="A40" s="16"/>
      <c r="C40" s="10"/>
      <c r="D40" s="10"/>
      <c r="E40" s="10"/>
      <c r="K40" s="12"/>
      <c r="AC40" s="16"/>
      <c r="AG40" s="15"/>
    </row>
    <row r="41" spans="1:33" s="140" customFormat="1" ht="12.75" customHeight="1" x14ac:dyDescent="0.2">
      <c r="C41" s="10"/>
      <c r="D41" s="10"/>
      <c r="E41" s="10"/>
      <c r="K41" s="12"/>
    </row>
    <row r="44" spans="1:33" ht="12.6" customHeight="1" x14ac:dyDescent="0.2"/>
    <row r="45" spans="1:33" s="92" customFormat="1" ht="79.150000000000006" customHeight="1" thickBot="1" x14ac:dyDescent="0.25">
      <c r="A45" s="98"/>
      <c r="C45" s="86" t="s">
        <v>172</v>
      </c>
      <c r="D45" s="86" t="s">
        <v>256</v>
      </c>
      <c r="E45" s="86" t="s">
        <v>31</v>
      </c>
      <c r="F45" s="87" t="s">
        <v>699</v>
      </c>
      <c r="G45" s="86" t="s">
        <v>700</v>
      </c>
      <c r="H45" s="86" t="s">
        <v>702</v>
      </c>
      <c r="I45" s="86" t="s">
        <v>226</v>
      </c>
      <c r="J45" s="86" t="s">
        <v>168</v>
      </c>
      <c r="K45" s="89" t="s">
        <v>684</v>
      </c>
      <c r="L45" s="90" t="s">
        <v>305</v>
      </c>
      <c r="M45" s="88" t="s">
        <v>311</v>
      </c>
      <c r="N45" s="88" t="s">
        <v>254</v>
      </c>
      <c r="O45" s="90" t="s">
        <v>667</v>
      </c>
      <c r="P45" s="86" t="s">
        <v>666</v>
      </c>
      <c r="Q45" s="86" t="s">
        <v>694</v>
      </c>
      <c r="R45" s="86" t="s">
        <v>695</v>
      </c>
      <c r="S45" s="86" t="s">
        <v>696</v>
      </c>
      <c r="T45" s="91"/>
    </row>
    <row r="46" spans="1:33" s="14" customFormat="1" ht="14.25" x14ac:dyDescent="0.2">
      <c r="A46" s="24"/>
      <c r="K46" s="24" t="s">
        <v>169</v>
      </c>
      <c r="L46" s="24" t="s">
        <v>166</v>
      </c>
      <c r="M46" s="24" t="s">
        <v>169</v>
      </c>
      <c r="N46" s="24" t="s">
        <v>169</v>
      </c>
      <c r="O46" s="24" t="s">
        <v>166</v>
      </c>
      <c r="P46" s="24" t="s">
        <v>166</v>
      </c>
    </row>
    <row r="47" spans="1:33" s="11" customFormat="1" ht="14.25" x14ac:dyDescent="0.2">
      <c r="A47" s="24"/>
      <c r="K47" s="24" t="s">
        <v>687</v>
      </c>
      <c r="L47" s="24" t="s">
        <v>258</v>
      </c>
      <c r="M47" s="24" t="s">
        <v>258</v>
      </c>
      <c r="N47" s="24" t="s">
        <v>258</v>
      </c>
      <c r="O47" s="24" t="s">
        <v>258</v>
      </c>
      <c r="P47" s="24" t="s">
        <v>258</v>
      </c>
    </row>
    <row r="48" spans="1:33" s="11" customFormat="1" ht="14.25" x14ac:dyDescent="0.2">
      <c r="A48" s="24"/>
      <c r="K48" s="24" t="s">
        <v>688</v>
      </c>
      <c r="L48" s="24" t="s">
        <v>609</v>
      </c>
      <c r="M48" s="24" t="s">
        <v>668</v>
      </c>
      <c r="N48" s="24" t="s">
        <v>669</v>
      </c>
      <c r="O48" s="24" t="s">
        <v>670</v>
      </c>
      <c r="P48" s="24" t="s">
        <v>671</v>
      </c>
    </row>
    <row r="49" spans="1:16" s="11" customFormat="1" ht="14.25" x14ac:dyDescent="0.2">
      <c r="A49" s="24"/>
      <c r="K49" s="24" t="s">
        <v>689</v>
      </c>
      <c r="L49" s="24" t="s">
        <v>610</v>
      </c>
      <c r="M49" s="24" t="s">
        <v>612</v>
      </c>
      <c r="N49" s="24" t="s">
        <v>612</v>
      </c>
      <c r="O49" s="24" t="s">
        <v>612</v>
      </c>
      <c r="P49" s="24" t="s">
        <v>672</v>
      </c>
    </row>
    <row r="50" spans="1:16" s="11" customFormat="1" ht="14.25" x14ac:dyDescent="0.2">
      <c r="A50" s="24"/>
      <c r="K50" s="24"/>
      <c r="L50" s="24" t="s">
        <v>180</v>
      </c>
      <c r="M50" s="24" t="s">
        <v>613</v>
      </c>
      <c r="N50" s="24" t="s">
        <v>613</v>
      </c>
      <c r="O50" s="24" t="s">
        <v>180</v>
      </c>
      <c r="P50" s="24" t="s">
        <v>178</v>
      </c>
    </row>
    <row r="51" spans="1:16" ht="14.25" x14ac:dyDescent="0.2">
      <c r="A51" s="24"/>
      <c r="B51" s="24"/>
      <c r="C51" s="13"/>
      <c r="D51" s="13"/>
      <c r="E51" s="24"/>
      <c r="F51" s="24"/>
      <c r="K51" s="24" t="s">
        <v>608</v>
      </c>
      <c r="L51" s="24" t="s">
        <v>91</v>
      </c>
      <c r="M51" s="24" t="s">
        <v>309</v>
      </c>
      <c r="N51" s="24"/>
      <c r="O51" s="24"/>
      <c r="P51" s="24"/>
    </row>
    <row r="52" spans="1:16" ht="14.25" x14ac:dyDescent="0.2">
      <c r="A52" s="24"/>
      <c r="B52" s="24"/>
      <c r="C52" s="13"/>
      <c r="D52" s="13"/>
      <c r="E52" s="24"/>
      <c r="F52" s="24"/>
      <c r="K52" s="24" t="s">
        <v>608</v>
      </c>
      <c r="L52" s="24" t="s">
        <v>91</v>
      </c>
      <c r="M52" s="24" t="s">
        <v>614</v>
      </c>
      <c r="N52" s="24"/>
      <c r="O52" s="24"/>
      <c r="P52" s="24"/>
    </row>
    <row r="53" spans="1:16" ht="14.25" x14ac:dyDescent="0.2">
      <c r="A53" s="24"/>
      <c r="B53" s="24"/>
      <c r="C53" s="13"/>
      <c r="D53" s="13"/>
      <c r="E53" s="24"/>
      <c r="F53" s="24"/>
      <c r="K53" s="24" t="s">
        <v>608</v>
      </c>
      <c r="L53" s="24" t="s">
        <v>91</v>
      </c>
      <c r="M53" s="24" t="s">
        <v>615</v>
      </c>
      <c r="N53" s="24"/>
      <c r="O53" s="24"/>
      <c r="P53" s="24"/>
    </row>
    <row r="54" spans="1:16" ht="14.25" x14ac:dyDescent="0.2">
      <c r="A54" s="24"/>
      <c r="B54" s="24"/>
      <c r="C54" s="13"/>
      <c r="D54" s="13"/>
      <c r="E54" s="24"/>
      <c r="F54" s="24"/>
      <c r="K54" s="24" t="s">
        <v>608</v>
      </c>
      <c r="L54" s="24" t="s">
        <v>91</v>
      </c>
      <c r="M54" s="24" t="s">
        <v>616</v>
      </c>
      <c r="N54" s="24"/>
      <c r="O54" s="24"/>
      <c r="P54" s="24"/>
    </row>
    <row r="55" spans="1:16" ht="14.25" x14ac:dyDescent="0.2">
      <c r="A55" s="24"/>
      <c r="B55" s="24"/>
      <c r="C55" s="13"/>
      <c r="D55" s="13"/>
      <c r="E55" s="24"/>
      <c r="F55" s="24"/>
      <c r="K55" s="24" t="s">
        <v>608</v>
      </c>
      <c r="L55" s="24" t="s">
        <v>91</v>
      </c>
      <c r="M55" s="24" t="s">
        <v>617</v>
      </c>
      <c r="N55" s="24"/>
      <c r="O55" s="24"/>
      <c r="P55" s="24"/>
    </row>
    <row r="56" spans="1:16" ht="14.25" x14ac:dyDescent="0.2">
      <c r="A56" s="24"/>
      <c r="B56" s="24"/>
      <c r="C56" s="13"/>
      <c r="D56" s="13"/>
      <c r="E56" s="24"/>
      <c r="F56" s="24"/>
      <c r="K56" s="24" t="s">
        <v>608</v>
      </c>
      <c r="L56" s="24" t="s">
        <v>91</v>
      </c>
      <c r="M56" s="24" t="s">
        <v>618</v>
      </c>
      <c r="N56" s="24"/>
      <c r="O56" s="24"/>
      <c r="P56" s="24"/>
    </row>
    <row r="57" spans="1:16" ht="12.75" customHeight="1" x14ac:dyDescent="0.2">
      <c r="A57" s="18"/>
      <c r="B57" s="24"/>
      <c r="C57" s="24"/>
      <c r="D57" s="24"/>
      <c r="E57" s="24"/>
      <c r="F57" s="24"/>
      <c r="H57" s="24"/>
      <c r="I57" s="24"/>
      <c r="J57" s="24"/>
      <c r="K57" s="24"/>
      <c r="L57" s="24"/>
      <c r="M57" s="24"/>
      <c r="N57" s="24"/>
      <c r="O57" s="24"/>
      <c r="P57" s="24"/>
    </row>
    <row r="58" spans="1:16" ht="12.75" customHeight="1" x14ac:dyDescent="0.2">
      <c r="A58" s="18"/>
      <c r="B58" s="24"/>
      <c r="C58" s="24"/>
      <c r="D58" s="24"/>
      <c r="E58" s="24"/>
      <c r="F58" s="24"/>
      <c r="G58" s="24"/>
      <c r="H58" s="24"/>
      <c r="I58" s="24"/>
      <c r="J58" s="24"/>
      <c r="K58" s="24"/>
      <c r="L58" s="24"/>
      <c r="M58" s="24"/>
      <c r="N58" s="24"/>
      <c r="O58" s="24"/>
      <c r="P58" s="24"/>
    </row>
    <row r="59" spans="1:16" ht="12.75" customHeight="1" x14ac:dyDescent="0.2">
      <c r="A59" s="18"/>
      <c r="B59" s="24"/>
      <c r="C59" s="24"/>
      <c r="D59" s="24"/>
      <c r="E59" s="24"/>
      <c r="F59" s="24"/>
      <c r="G59" s="24"/>
      <c r="H59" s="24"/>
      <c r="I59" s="24"/>
      <c r="J59" s="24"/>
      <c r="K59" s="24"/>
      <c r="L59" s="24"/>
      <c r="M59" s="24"/>
      <c r="N59" s="24"/>
      <c r="O59" s="24"/>
      <c r="P59" s="24"/>
    </row>
    <row r="60" spans="1:16" ht="12.75" customHeight="1" x14ac:dyDescent="0.2">
      <c r="G60" s="10"/>
      <c r="H60" s="10"/>
      <c r="I60" s="10"/>
      <c r="J60" s="10"/>
    </row>
    <row r="61" spans="1:16" ht="12.75" customHeight="1" x14ac:dyDescent="0.2">
      <c r="G61" s="10"/>
      <c r="H61" s="10"/>
      <c r="I61" s="10"/>
      <c r="J61" s="10"/>
    </row>
    <row r="62" spans="1:16" ht="12.75" customHeight="1" x14ac:dyDescent="0.2">
      <c r="G62" s="10"/>
      <c r="H62" s="10"/>
      <c r="I62" s="10"/>
      <c r="J62" s="10"/>
    </row>
    <row r="63" spans="1:16" ht="12.75" customHeight="1" x14ac:dyDescent="0.2">
      <c r="G63" s="10"/>
      <c r="H63" s="10"/>
      <c r="I63" s="10"/>
      <c r="J63" s="10"/>
    </row>
    <row r="64" spans="1:16" ht="12.75" customHeight="1" x14ac:dyDescent="0.2">
      <c r="G64" s="10"/>
      <c r="H64" s="10"/>
      <c r="I64" s="10"/>
      <c r="J64" s="10"/>
    </row>
    <row r="65" spans="7:10" ht="12.75" customHeight="1" x14ac:dyDescent="0.2">
      <c r="G65" s="10"/>
      <c r="H65" s="10"/>
      <c r="I65" s="10"/>
      <c r="J65" s="10"/>
    </row>
    <row r="66" spans="7:10" ht="12.75" customHeight="1" x14ac:dyDescent="0.2">
      <c r="G66" s="10"/>
      <c r="H66" s="10"/>
      <c r="I66" s="10"/>
      <c r="J66" s="10"/>
    </row>
    <row r="67" spans="7:10" ht="12.75" customHeight="1" x14ac:dyDescent="0.2">
      <c r="G67" s="10"/>
      <c r="H67" s="10"/>
      <c r="I67" s="10"/>
      <c r="J67" s="10"/>
    </row>
    <row r="68" spans="7:10" ht="12.75" customHeight="1" x14ac:dyDescent="0.2">
      <c r="G68" s="10"/>
      <c r="H68" s="10"/>
      <c r="I68" s="10"/>
      <c r="J68" s="10"/>
    </row>
    <row r="69" spans="7:10" ht="12.75" customHeight="1" x14ac:dyDescent="0.2">
      <c r="G69" s="10"/>
      <c r="H69" s="10"/>
      <c r="I69" s="10"/>
      <c r="J69" s="10"/>
    </row>
    <row r="70" spans="7:10" ht="12.75" customHeight="1" x14ac:dyDescent="0.2">
      <c r="G70" s="10"/>
      <c r="H70" s="10"/>
      <c r="I70" s="10"/>
      <c r="J70" s="10"/>
    </row>
    <row r="71" spans="7:10" ht="12.75" customHeight="1" x14ac:dyDescent="0.2">
      <c r="G71" s="10"/>
      <c r="H71" s="10"/>
      <c r="I71" s="10"/>
      <c r="J71" s="10"/>
    </row>
    <row r="72" spans="7:10" ht="12.75" customHeight="1" x14ac:dyDescent="0.2">
      <c r="G72" s="10"/>
      <c r="H72" s="10"/>
      <c r="I72" s="10"/>
      <c r="J72" s="10"/>
    </row>
    <row r="73" spans="7:10" ht="12.75" customHeight="1" x14ac:dyDescent="0.2">
      <c r="G73" s="10"/>
      <c r="H73" s="10"/>
      <c r="I73" s="10"/>
      <c r="J73" s="10"/>
    </row>
    <row r="74" spans="7:10" ht="12.75" customHeight="1" x14ac:dyDescent="0.2">
      <c r="G74" s="10"/>
      <c r="H74" s="10"/>
      <c r="I74" s="10"/>
      <c r="J74" s="10"/>
    </row>
    <row r="75" spans="7:10" ht="12.75" customHeight="1" x14ac:dyDescent="0.2">
      <c r="G75" s="10"/>
      <c r="H75" s="10"/>
      <c r="I75" s="10"/>
      <c r="J75" s="10"/>
    </row>
    <row r="76" spans="7:10" ht="12.75" customHeight="1" x14ac:dyDescent="0.2">
      <c r="G76" s="10"/>
      <c r="H76" s="10"/>
      <c r="I76" s="10"/>
      <c r="J76" s="10"/>
    </row>
    <row r="77" spans="7:10" ht="12.75" customHeight="1" x14ac:dyDescent="0.2">
      <c r="G77" s="10"/>
      <c r="H77" s="10"/>
      <c r="I77" s="10"/>
      <c r="J77" s="10"/>
    </row>
    <row r="78" spans="7:10" ht="12.75" customHeight="1" x14ac:dyDescent="0.2">
      <c r="G78" s="10"/>
      <c r="H78" s="10"/>
      <c r="I78" s="10"/>
      <c r="J78" s="10"/>
    </row>
    <row r="79" spans="7:10" ht="12.75" customHeight="1" x14ac:dyDescent="0.2">
      <c r="G79" s="10"/>
      <c r="H79" s="10"/>
      <c r="I79" s="10"/>
      <c r="J79" s="10"/>
    </row>
    <row r="80" spans="7:10" ht="12.75" customHeight="1" x14ac:dyDescent="0.2">
      <c r="G80" s="10"/>
      <c r="H80" s="10"/>
      <c r="I80" s="10"/>
      <c r="J80" s="10"/>
    </row>
    <row r="81" spans="7:10" ht="12.75" customHeight="1" x14ac:dyDescent="0.2">
      <c r="G81" s="10"/>
      <c r="H81" s="10"/>
      <c r="I81" s="10"/>
      <c r="J81" s="10"/>
    </row>
    <row r="82" spans="7:10" ht="12.75" customHeight="1" x14ac:dyDescent="0.2">
      <c r="G82" s="10"/>
      <c r="H82" s="10"/>
      <c r="I82" s="10"/>
      <c r="J82" s="10"/>
    </row>
    <row r="83" spans="7:10" ht="12.75" customHeight="1" x14ac:dyDescent="0.2">
      <c r="G83" s="10"/>
      <c r="H83" s="10"/>
      <c r="I83" s="10"/>
      <c r="J83" s="10"/>
    </row>
    <row r="84" spans="7:10" ht="12.75" customHeight="1" x14ac:dyDescent="0.2">
      <c r="G84" s="10"/>
      <c r="H84" s="10"/>
      <c r="I84" s="10"/>
      <c r="J84" s="10"/>
    </row>
    <row r="85" spans="7:10" ht="12.75" customHeight="1" x14ac:dyDescent="0.2">
      <c r="G85" s="10"/>
      <c r="H85" s="10"/>
      <c r="I85" s="10"/>
      <c r="J85" s="10"/>
    </row>
    <row r="86" spans="7:10" ht="12.75" customHeight="1" x14ac:dyDescent="0.2">
      <c r="G86" s="10"/>
      <c r="H86" s="10"/>
      <c r="I86" s="10"/>
      <c r="J86" s="10"/>
    </row>
    <row r="87" spans="7:10" ht="12.75" customHeight="1" x14ac:dyDescent="0.2">
      <c r="G87" s="10"/>
      <c r="H87" s="10"/>
      <c r="I87" s="10"/>
      <c r="J87" s="10"/>
    </row>
    <row r="88" spans="7:10" ht="12.75" customHeight="1" x14ac:dyDescent="0.2">
      <c r="G88" s="10"/>
      <c r="H88" s="10"/>
      <c r="I88" s="10"/>
      <c r="J88" s="10"/>
    </row>
    <row r="89" spans="7:10" ht="12.75" customHeight="1" x14ac:dyDescent="0.2">
      <c r="G89" s="10"/>
      <c r="H89" s="10"/>
      <c r="I89" s="10"/>
      <c r="J89" s="10"/>
    </row>
    <row r="90" spans="7:10" ht="12.75" customHeight="1" x14ac:dyDescent="0.2">
      <c r="G90" s="10"/>
      <c r="H90" s="10"/>
      <c r="I90" s="10"/>
      <c r="J90" s="10"/>
    </row>
    <row r="91" spans="7:10" ht="12.75" customHeight="1" x14ac:dyDescent="0.2">
      <c r="G91" s="10"/>
      <c r="H91" s="10"/>
      <c r="I91" s="10"/>
      <c r="J91" s="10"/>
    </row>
    <row r="92" spans="7:10" ht="12.75" customHeight="1" x14ac:dyDescent="0.2">
      <c r="G92" s="10"/>
      <c r="H92" s="10"/>
      <c r="I92" s="10"/>
      <c r="J92" s="10"/>
    </row>
    <row r="93" spans="7:10" ht="12.75" customHeight="1" x14ac:dyDescent="0.2">
      <c r="G93" s="10"/>
      <c r="H93" s="10"/>
      <c r="I93" s="10"/>
      <c r="J93" s="10"/>
    </row>
    <row r="94" spans="7:10" ht="12.75" customHeight="1" x14ac:dyDescent="0.2">
      <c r="G94" s="10"/>
      <c r="H94" s="10"/>
      <c r="I94" s="10"/>
      <c r="J94" s="10"/>
    </row>
    <row r="95" spans="7:10" ht="12.75" customHeight="1" x14ac:dyDescent="0.2">
      <c r="G95" s="10"/>
      <c r="H95" s="10"/>
      <c r="I95" s="10"/>
      <c r="J95" s="10"/>
    </row>
    <row r="96" spans="7:10" ht="12.75" customHeight="1" x14ac:dyDescent="0.2">
      <c r="G96" s="10"/>
      <c r="H96" s="10"/>
      <c r="I96" s="10"/>
      <c r="J96" s="10"/>
    </row>
    <row r="97" spans="7:10" ht="12.75" customHeight="1" x14ac:dyDescent="0.2">
      <c r="G97" s="10"/>
      <c r="H97" s="10"/>
      <c r="I97" s="10"/>
      <c r="J97" s="10"/>
    </row>
    <row r="98" spans="7:10" ht="12.75" customHeight="1" x14ac:dyDescent="0.2">
      <c r="G98" s="10"/>
      <c r="H98" s="10"/>
      <c r="I98" s="10"/>
      <c r="J98" s="10"/>
    </row>
    <row r="99" spans="7:10" ht="12.75" customHeight="1" x14ac:dyDescent="0.2">
      <c r="G99" s="10"/>
      <c r="H99" s="10"/>
      <c r="I99" s="10"/>
      <c r="J99" s="10"/>
    </row>
    <row r="100" spans="7:10" ht="12.75" customHeight="1" x14ac:dyDescent="0.2">
      <c r="G100" s="10"/>
      <c r="H100" s="10"/>
      <c r="I100" s="10"/>
      <c r="J100" s="10"/>
    </row>
    <row r="101" spans="7:10" ht="12.75" customHeight="1" x14ac:dyDescent="0.2">
      <c r="G101" s="10"/>
      <c r="H101" s="10"/>
      <c r="I101" s="10"/>
      <c r="J101" s="10"/>
    </row>
    <row r="102" spans="7:10" ht="12.75" customHeight="1" x14ac:dyDescent="0.2">
      <c r="G102" s="10"/>
      <c r="H102" s="10"/>
      <c r="I102" s="10"/>
      <c r="J102" s="10"/>
    </row>
    <row r="103" spans="7:10" ht="12.75" customHeight="1" x14ac:dyDescent="0.2">
      <c r="G103" s="10"/>
      <c r="H103" s="10"/>
      <c r="I103" s="10"/>
      <c r="J103" s="10"/>
    </row>
    <row r="104" spans="7:10" ht="12.75" customHeight="1" x14ac:dyDescent="0.2">
      <c r="G104" s="10"/>
      <c r="H104" s="10"/>
      <c r="I104" s="10"/>
      <c r="J104" s="10"/>
    </row>
    <row r="105" spans="7:10" ht="12.75" customHeight="1" x14ac:dyDescent="0.2">
      <c r="G105" s="10"/>
      <c r="H105" s="10"/>
      <c r="I105" s="10"/>
      <c r="J105" s="10"/>
    </row>
    <row r="106" spans="7:10" ht="12.75" customHeight="1" x14ac:dyDescent="0.2">
      <c r="G106" s="10"/>
      <c r="H106" s="10"/>
      <c r="I106" s="10"/>
      <c r="J106" s="10"/>
    </row>
    <row r="107" spans="7:10" ht="12.75" customHeight="1" x14ac:dyDescent="0.2">
      <c r="G107" s="10"/>
      <c r="H107" s="10"/>
      <c r="I107" s="10"/>
      <c r="J107" s="10"/>
    </row>
    <row r="108" spans="7:10" ht="12.75" customHeight="1" x14ac:dyDescent="0.2">
      <c r="G108" s="10"/>
      <c r="H108" s="10"/>
      <c r="I108" s="10"/>
      <c r="J108" s="10"/>
    </row>
    <row r="109" spans="7:10" ht="12.75" customHeight="1" x14ac:dyDescent="0.2">
      <c r="G109" s="10"/>
      <c r="H109" s="10"/>
      <c r="I109" s="10"/>
      <c r="J109" s="10"/>
    </row>
    <row r="110" spans="7:10" ht="12.75" customHeight="1" x14ac:dyDescent="0.2">
      <c r="G110" s="10"/>
      <c r="H110" s="10"/>
      <c r="I110" s="10"/>
      <c r="J110" s="10"/>
    </row>
    <row r="111" spans="7:10" ht="12.75" customHeight="1" x14ac:dyDescent="0.2">
      <c r="G111" s="10"/>
      <c r="H111" s="10"/>
      <c r="I111" s="10"/>
      <c r="J111" s="10"/>
    </row>
    <row r="112" spans="7:10" ht="12.75" customHeight="1" x14ac:dyDescent="0.2">
      <c r="G112" s="10"/>
      <c r="H112" s="10"/>
      <c r="I112" s="10"/>
      <c r="J112" s="10"/>
    </row>
    <row r="113" spans="7:10" ht="12.75" customHeight="1" x14ac:dyDescent="0.2">
      <c r="G113" s="10"/>
      <c r="H113" s="10"/>
      <c r="I113" s="10"/>
      <c r="J113" s="10"/>
    </row>
    <row r="114" spans="7:10" ht="12.75" customHeight="1" x14ac:dyDescent="0.2">
      <c r="G114" s="10"/>
      <c r="H114" s="10"/>
      <c r="I114" s="10"/>
      <c r="J114" s="10"/>
    </row>
    <row r="115" spans="7:10" ht="12.75" customHeight="1" x14ac:dyDescent="0.2">
      <c r="G115" s="10"/>
      <c r="H115" s="10"/>
      <c r="I115" s="10"/>
      <c r="J115" s="10"/>
    </row>
    <row r="116" spans="7:10" ht="12.75" customHeight="1" x14ac:dyDescent="0.2">
      <c r="G116" s="10"/>
      <c r="H116" s="10"/>
      <c r="I116" s="10"/>
      <c r="J116" s="10"/>
    </row>
    <row r="117" spans="7:10" ht="12.75" customHeight="1" x14ac:dyDescent="0.2">
      <c r="G117" s="10"/>
      <c r="H117" s="10"/>
      <c r="I117" s="10"/>
      <c r="J117" s="10"/>
    </row>
    <row r="118" spans="7:10" ht="12.75" customHeight="1" x14ac:dyDescent="0.2">
      <c r="G118" s="10"/>
      <c r="H118" s="10"/>
      <c r="I118" s="10"/>
      <c r="J118" s="10"/>
    </row>
    <row r="119" spans="7:10" ht="12.75" customHeight="1" x14ac:dyDescent="0.2">
      <c r="G119" s="10"/>
      <c r="H119" s="10"/>
      <c r="I119" s="10"/>
      <c r="J119" s="10"/>
    </row>
    <row r="120" spans="7:10" ht="12.75" customHeight="1" x14ac:dyDescent="0.2">
      <c r="G120" s="10"/>
      <c r="H120" s="10"/>
      <c r="I120" s="10"/>
      <c r="J120" s="10"/>
    </row>
    <row r="121" spans="7:10" ht="12.75" customHeight="1" x14ac:dyDescent="0.2">
      <c r="G121" s="10"/>
      <c r="H121" s="10"/>
      <c r="I121" s="10"/>
      <c r="J121" s="10"/>
    </row>
    <row r="122" spans="7:10" ht="12.75" customHeight="1" x14ac:dyDescent="0.2">
      <c r="G122" s="10"/>
      <c r="H122" s="10"/>
      <c r="I122" s="10"/>
      <c r="J122" s="10"/>
    </row>
    <row r="123" spans="7:10" ht="12.75" customHeight="1" x14ac:dyDescent="0.2">
      <c r="G123" s="10"/>
      <c r="H123" s="10"/>
      <c r="I123" s="10"/>
      <c r="J123" s="10"/>
    </row>
    <row r="124" spans="7:10" ht="12.75" customHeight="1" x14ac:dyDescent="0.2">
      <c r="G124" s="10"/>
      <c r="H124" s="10"/>
      <c r="I124" s="10"/>
      <c r="J124" s="10"/>
    </row>
    <row r="125" spans="7:10" ht="12.75" customHeight="1" x14ac:dyDescent="0.2">
      <c r="G125" s="10"/>
      <c r="H125" s="10"/>
      <c r="I125" s="10"/>
      <c r="J125" s="10"/>
    </row>
    <row r="126" spans="7:10" ht="12.75" customHeight="1" x14ac:dyDescent="0.2">
      <c r="G126" s="10"/>
      <c r="H126" s="10"/>
      <c r="I126" s="10"/>
      <c r="J126" s="10"/>
    </row>
    <row r="127" spans="7:10" ht="12.75" customHeight="1" x14ac:dyDescent="0.2">
      <c r="G127" s="10"/>
      <c r="H127" s="10"/>
      <c r="I127" s="10"/>
      <c r="J127" s="10"/>
    </row>
    <row r="128" spans="7:10" ht="12.75" customHeight="1" x14ac:dyDescent="0.2">
      <c r="G128" s="10"/>
      <c r="H128" s="10"/>
      <c r="I128" s="10"/>
      <c r="J128" s="10"/>
    </row>
    <row r="129" spans="7:10" ht="12.75" customHeight="1" x14ac:dyDescent="0.2">
      <c r="G129" s="10"/>
      <c r="H129" s="10"/>
      <c r="I129" s="10"/>
      <c r="J129" s="10"/>
    </row>
    <row r="130" spans="7:10" ht="12.75" customHeight="1" x14ac:dyDescent="0.2">
      <c r="G130" s="10"/>
      <c r="H130" s="10"/>
      <c r="I130" s="10"/>
      <c r="J130" s="10"/>
    </row>
    <row r="131" spans="7:10" ht="12.75" customHeight="1" x14ac:dyDescent="0.2">
      <c r="G131" s="10"/>
      <c r="H131" s="10"/>
      <c r="I131" s="10"/>
      <c r="J131" s="10"/>
    </row>
    <row r="132" spans="7:10" ht="12.75" customHeight="1" x14ac:dyDescent="0.2">
      <c r="G132" s="10"/>
      <c r="H132" s="10"/>
      <c r="I132" s="10"/>
      <c r="J132" s="10"/>
    </row>
    <row r="133" spans="7:10" ht="12.75" customHeight="1" x14ac:dyDescent="0.2">
      <c r="G133" s="10"/>
      <c r="H133" s="10"/>
      <c r="I133" s="10"/>
      <c r="J133" s="10"/>
    </row>
    <row r="134" spans="7:10" ht="12.75" customHeight="1" x14ac:dyDescent="0.2">
      <c r="G134" s="10"/>
      <c r="H134" s="10"/>
      <c r="I134" s="10"/>
      <c r="J134" s="10"/>
    </row>
    <row r="135" spans="7:10" ht="12.75" customHeight="1" x14ac:dyDescent="0.2">
      <c r="G135" s="10"/>
      <c r="H135" s="10"/>
      <c r="I135" s="10"/>
      <c r="J135" s="10"/>
    </row>
    <row r="136" spans="7:10" ht="12.75" customHeight="1" x14ac:dyDescent="0.2">
      <c r="G136" s="10"/>
      <c r="H136" s="10"/>
      <c r="I136" s="10"/>
      <c r="J136" s="10"/>
    </row>
    <row r="137" spans="7:10" ht="12.75" customHeight="1" x14ac:dyDescent="0.2">
      <c r="G137" s="10"/>
      <c r="H137" s="10"/>
      <c r="I137" s="10"/>
      <c r="J137" s="10"/>
    </row>
    <row r="138" spans="7:10" ht="12.75" customHeight="1" x14ac:dyDescent="0.2">
      <c r="G138" s="10"/>
      <c r="H138" s="10"/>
      <c r="I138" s="10"/>
      <c r="J138" s="10"/>
    </row>
    <row r="139" spans="7:10" ht="12.75" customHeight="1" x14ac:dyDescent="0.2">
      <c r="G139" s="10"/>
      <c r="H139" s="10"/>
      <c r="I139" s="10"/>
      <c r="J139" s="10"/>
    </row>
    <row r="140" spans="7:10" ht="12.75" customHeight="1" x14ac:dyDescent="0.2">
      <c r="G140" s="10"/>
      <c r="H140" s="10"/>
      <c r="I140" s="10"/>
      <c r="J140" s="10"/>
    </row>
    <row r="141" spans="7:10" ht="12.75" customHeight="1" x14ac:dyDescent="0.2">
      <c r="G141" s="10"/>
      <c r="H141" s="10"/>
      <c r="I141" s="10"/>
      <c r="J141" s="10"/>
    </row>
    <row r="142" spans="7:10" ht="12.75" customHeight="1" x14ac:dyDescent="0.2">
      <c r="G142" s="10"/>
      <c r="H142" s="10"/>
      <c r="I142" s="10"/>
      <c r="J142" s="10"/>
    </row>
    <row r="143" spans="7:10" ht="12.75" customHeight="1" x14ac:dyDescent="0.2">
      <c r="G143" s="10"/>
      <c r="H143" s="10"/>
      <c r="I143" s="10"/>
      <c r="J143" s="10"/>
    </row>
    <row r="144" spans="7:10" ht="12.75" customHeight="1" x14ac:dyDescent="0.2">
      <c r="G144" s="10"/>
      <c r="H144" s="10"/>
      <c r="I144" s="10"/>
      <c r="J144" s="10"/>
    </row>
    <row r="145" spans="7:10" ht="12.75" customHeight="1" x14ac:dyDescent="0.2">
      <c r="G145" s="10"/>
      <c r="H145" s="10"/>
      <c r="I145" s="10"/>
      <c r="J145" s="10"/>
    </row>
    <row r="146" spans="7:10" ht="12.75" customHeight="1" x14ac:dyDescent="0.2">
      <c r="G146" s="10"/>
      <c r="H146" s="10"/>
      <c r="I146" s="10"/>
      <c r="J146" s="10"/>
    </row>
    <row r="147" spans="7:10" ht="12.75" customHeight="1" x14ac:dyDescent="0.2">
      <c r="G147" s="10"/>
      <c r="H147" s="10"/>
      <c r="I147" s="10"/>
      <c r="J147" s="10"/>
    </row>
    <row r="148" spans="7:10" ht="12.75" customHeight="1" x14ac:dyDescent="0.2">
      <c r="G148" s="10"/>
      <c r="H148" s="10"/>
      <c r="I148" s="10"/>
      <c r="J148" s="10"/>
    </row>
    <row r="149" spans="7:10" ht="12.75" customHeight="1" x14ac:dyDescent="0.2">
      <c r="G149" s="10"/>
      <c r="H149" s="10"/>
      <c r="I149" s="10"/>
      <c r="J149" s="10"/>
    </row>
    <row r="150" spans="7:10" ht="12.75" customHeight="1" x14ac:dyDescent="0.2">
      <c r="G150" s="10"/>
      <c r="H150" s="10"/>
      <c r="I150" s="10"/>
      <c r="J150" s="10"/>
    </row>
    <row r="151" spans="7:10" ht="12.75" customHeight="1" x14ac:dyDescent="0.2">
      <c r="G151" s="10"/>
      <c r="H151" s="10"/>
      <c r="I151" s="10"/>
      <c r="J151" s="10"/>
    </row>
    <row r="152" spans="7:10" ht="12.75" customHeight="1" x14ac:dyDescent="0.2">
      <c r="G152" s="10"/>
      <c r="H152" s="10"/>
      <c r="I152" s="10"/>
      <c r="J152" s="10"/>
    </row>
    <row r="153" spans="7:10" ht="12.75" customHeight="1" x14ac:dyDescent="0.2">
      <c r="G153" s="10"/>
      <c r="H153" s="10"/>
      <c r="I153" s="10"/>
      <c r="J153" s="10"/>
    </row>
  </sheetData>
  <customSheetViews>
    <customSheetView guid="{2310A218-B950-4B37-BE7C-1628B3021F33}" scale="70" fitToPage="1" printArea="1" topLeftCell="D43">
      <selection activeCell="O76" sqref="O76"/>
      <pageMargins left="0.25" right="0.25" top="1" bottom="1" header="0.5" footer="0.5"/>
      <printOptions horizontalCentered="1" gridLines="1"/>
      <pageSetup paperSize="3" scale="37" fitToWidth="2" orientation="landscape" r:id="rId1"/>
      <headerFooter alignWithMargins="0">
        <oddHeader>&amp;A</oddHeader>
        <oddFooter>&amp;F&amp;L&amp;"Arial,Regular"&amp;09&amp;K7F7F7FHoneywell Internal</oddFooter>
        <evenFooter>&amp;L&amp;"Arial,Regular"&amp;09&amp;K7F7F7FHoneywell Internal</evenFooter>
        <firstFooter>&amp;L&amp;"Arial,Regular"&amp;09&amp;K7F7F7FHoneywell Internal</firstFooter>
      </headerFooter>
    </customSheetView>
    <customSheetView guid="{F71625B3-90CF-4D61-BF78-F817249D5F6B}" showRuler="0">
      <pageMargins left="0.75" right="0.75" top="1" bottom="1" header="0.5" footer="0.5"/>
      <headerFooter alignWithMargins="0"/>
    </customSheetView>
    <customSheetView guid="{BBD8DCFB-EA0F-47A5-A77A-85A4DA59B5E9}" scale="75" showPageBreaks="1" showRuler="0" topLeftCell="A58">
      <selection activeCell="L61" sqref="L61"/>
      <pageMargins left="0.75" right="0.75" top="1" bottom="1" header="0.5" footer="0.5"/>
      <pageSetup orientation="portrait" horizontalDpi="1800" verticalDpi="1800" r:id="rId2"/>
      <headerFooter alignWithMargins="0"/>
    </customSheetView>
    <customSheetView guid="{567D1EB9-B60D-4E86-BE3D-657E6C99C435}" scale="70" fitToPage="1" printArea="1" topLeftCell="D43">
      <selection activeCell="O76" sqref="O76"/>
      <pageMargins left="0.25" right="0.25" top="1" bottom="1" header="0.5" footer="0.5"/>
      <printOptions horizontalCentered="1" gridLines="1"/>
      <pageSetup paperSize="3" scale="37" fitToWidth="2" orientation="landscape" r:id="rId3"/>
      <headerFooter alignWithMargins="0">
        <oddHeader>&amp;A</oddHeader>
        <oddFooter>&amp;F&amp;L&amp;"Arial,Regular"&amp;09&amp;K7F7F7FHoneywell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cale="70" fitToPage="1" topLeftCell="D10">
      <selection activeCell="N10" sqref="N10"/>
      <pageMargins left="0.25" right="0.25" top="1" bottom="1" header="0.5" footer="0.5"/>
      <printOptions horizontalCentered="1" gridLines="1"/>
      <pageSetup paperSize="3" scale="37" fitToWidth="2" orientation="landscape" r:id="rId4"/>
      <headerFooter alignWithMargins="0">
        <oddHeader>&amp;A</oddHeader>
        <oddFooter>&amp;F&amp;L&amp;"Arial,Regular"&amp;09&amp;K7F7F7FHoneywell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cale="70" fitToPage="1" printArea="1" topLeftCell="D43">
      <selection activeCell="O76" sqref="O76"/>
      <pageMargins left="0.25" right="0.25" top="1" bottom="1" header="0.5" footer="0.5"/>
      <printOptions horizontalCentered="1" gridLines="1"/>
      <pageSetup paperSize="3" scale="37" fitToWidth="2" orientation="landscape" r:id="rId5"/>
      <headerFooter alignWithMargins="0">
        <oddHeader>&amp;A</oddHeader>
        <oddFooter>&amp;F&amp;L&amp;"Arial,Regular"&amp;09&amp;K7F7F7FHoneywell Internal</oddFooter>
        <evenFooter>&amp;L&amp;"Arial,Regular"&amp;09&amp;K7F7F7FHoneywell Internal</evenFooter>
        <firstFooter>&amp;L&amp;"Arial,Regular"&amp;09&amp;K7F7F7FHoneywell Internal</firstFooter>
      </headerFooter>
    </customSheetView>
  </customSheetViews>
  <mergeCells count="1">
    <mergeCell ref="C9:N9"/>
  </mergeCells>
  <phoneticPr fontId="8" type="noConversion"/>
  <printOptions horizontalCentered="1" gridLines="1"/>
  <pageMargins left="0.25" right="0.25" top="1" bottom="1" header="0.5" footer="0.5"/>
  <pageSetup paperSize="3" scale="37" fitToWidth="2" orientation="landscape" r:id="rId6"/>
  <headerFooter alignWithMargins="0">
    <oddHeader>&amp;A</oddHeader>
    <oddFooter>&amp;F&amp;L&amp;"Arial,Regular"&amp;09&amp;K7F7F7FHoneywell Internal</oddFooter>
    <evenFooter>&amp;L&amp;"Arial,Regular"&amp;09&amp;K7F7F7FHoneywell Internal</evenFooter>
    <firstFooter>&amp;L&amp;"Arial,Regular"&amp;09&amp;K7F7F7FHoneywell Internal</firstFooter>
  </headerFooter>
  <drawing r:id="rId7"/>
  <legacy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FF0000"/>
    <pageSetUpPr autoPageBreaks="0"/>
  </sheetPr>
  <dimension ref="A1:O200"/>
  <sheetViews>
    <sheetView zoomScale="80" zoomScaleNormal="80" workbookViewId="0">
      <selection activeCell="C18" sqref="C18"/>
    </sheetView>
  </sheetViews>
  <sheetFormatPr defaultRowHeight="12.75" x14ac:dyDescent="0.2"/>
  <cols>
    <col min="1" max="1" width="35.5703125" customWidth="1"/>
    <col min="2" max="2" width="2.5703125" style="28" customWidth="1"/>
    <col min="3" max="3" width="49.42578125" customWidth="1"/>
    <col min="4" max="4" width="2.5703125" style="28" customWidth="1"/>
    <col min="5" max="5" width="24.85546875" customWidth="1"/>
    <col min="6" max="6" width="2.5703125" style="28" customWidth="1"/>
    <col min="7" max="7" width="28.5703125" customWidth="1"/>
    <col min="8" max="8" width="2.5703125" style="28" customWidth="1"/>
    <col min="9" max="9" width="22.42578125" customWidth="1"/>
    <col min="10" max="10" width="40.85546875" customWidth="1"/>
    <col min="11" max="11" width="2.5703125" style="28" customWidth="1"/>
    <col min="12" max="12" width="23.5703125" customWidth="1"/>
    <col min="13" max="13" width="16.5703125" customWidth="1"/>
    <col min="14" max="14" width="2.5703125" style="28" customWidth="1"/>
  </cols>
  <sheetData>
    <row r="1" spans="1:15" s="35" customFormat="1" ht="25.5" x14ac:dyDescent="0.2">
      <c r="A1" s="35" t="s">
        <v>312</v>
      </c>
      <c r="B1" s="36"/>
      <c r="C1" s="35" t="s">
        <v>81</v>
      </c>
      <c r="D1" s="36"/>
      <c r="E1" s="37" t="s">
        <v>17</v>
      </c>
      <c r="F1" s="38"/>
      <c r="G1" s="35" t="s">
        <v>89</v>
      </c>
      <c r="H1" s="38"/>
      <c r="I1" s="35" t="s">
        <v>253</v>
      </c>
      <c r="J1" s="35" t="s">
        <v>310</v>
      </c>
      <c r="K1" s="38"/>
      <c r="L1" s="35" t="s">
        <v>683</v>
      </c>
      <c r="M1" s="35" t="s">
        <v>686</v>
      </c>
      <c r="N1" s="38"/>
    </row>
    <row r="2" spans="1:15" x14ac:dyDescent="0.2">
      <c r="A2" t="s">
        <v>313</v>
      </c>
      <c r="C2" t="s">
        <v>466</v>
      </c>
      <c r="E2" s="3" t="s">
        <v>237</v>
      </c>
      <c r="F2" s="29"/>
      <c r="G2" t="s">
        <v>20</v>
      </c>
      <c r="H2" s="29"/>
      <c r="I2" t="s">
        <v>479</v>
      </c>
      <c r="J2" t="s">
        <v>601</v>
      </c>
      <c r="K2" s="29"/>
      <c r="L2">
        <v>1006</v>
      </c>
      <c r="M2" s="2" t="s">
        <v>685</v>
      </c>
      <c r="N2" s="29"/>
      <c r="O2" s="2"/>
    </row>
    <row r="3" spans="1:15" x14ac:dyDescent="0.2">
      <c r="A3" t="s">
        <v>314</v>
      </c>
      <c r="C3" t="s">
        <v>467</v>
      </c>
      <c r="E3" s="6" t="s">
        <v>243</v>
      </c>
      <c r="F3" s="29"/>
      <c r="G3" t="s">
        <v>163</v>
      </c>
      <c r="H3" s="29"/>
      <c r="I3" t="s">
        <v>480</v>
      </c>
      <c r="J3" t="s">
        <v>602</v>
      </c>
      <c r="K3" s="29"/>
      <c r="L3">
        <v>1008</v>
      </c>
      <c r="M3" s="2" t="s">
        <v>685</v>
      </c>
      <c r="N3" s="29"/>
      <c r="O3" s="2"/>
    </row>
    <row r="4" spans="1:15" x14ac:dyDescent="0.2">
      <c r="A4" t="s">
        <v>315</v>
      </c>
      <c r="C4" t="s">
        <v>468</v>
      </c>
      <c r="E4" t="s">
        <v>45</v>
      </c>
      <c r="F4" s="29"/>
      <c r="G4" t="s">
        <v>125</v>
      </c>
      <c r="H4" s="29"/>
      <c r="I4" t="s">
        <v>481</v>
      </c>
      <c r="J4" t="s">
        <v>602</v>
      </c>
      <c r="K4" s="29"/>
      <c r="L4">
        <v>1039</v>
      </c>
      <c r="M4" s="2" t="s">
        <v>685</v>
      </c>
      <c r="N4" s="29"/>
    </row>
    <row r="5" spans="1:15" x14ac:dyDescent="0.2">
      <c r="A5" t="s">
        <v>316</v>
      </c>
      <c r="C5" t="s">
        <v>469</v>
      </c>
      <c r="E5" s="6" t="s">
        <v>231</v>
      </c>
      <c r="F5" s="29"/>
      <c r="G5" t="s">
        <v>126</v>
      </c>
      <c r="H5" s="29"/>
      <c r="I5" t="s">
        <v>482</v>
      </c>
      <c r="J5" t="s">
        <v>602</v>
      </c>
      <c r="K5" s="29"/>
      <c r="L5">
        <v>1045</v>
      </c>
      <c r="M5" s="2" t="s">
        <v>685</v>
      </c>
      <c r="N5" s="29"/>
    </row>
    <row r="6" spans="1:15" x14ac:dyDescent="0.2">
      <c r="A6" t="s">
        <v>317</v>
      </c>
      <c r="C6" t="s">
        <v>470</v>
      </c>
      <c r="E6" s="6" t="s">
        <v>120</v>
      </c>
      <c r="F6" s="29"/>
      <c r="G6" t="s">
        <v>150</v>
      </c>
      <c r="H6" s="29"/>
      <c r="I6" t="s">
        <v>483</v>
      </c>
      <c r="J6" t="s">
        <v>602</v>
      </c>
      <c r="K6" s="29"/>
      <c r="L6">
        <v>1064</v>
      </c>
      <c r="M6" s="2" t="s">
        <v>685</v>
      </c>
      <c r="N6" s="29"/>
    </row>
    <row r="7" spans="1:15" ht="12.75" customHeight="1" x14ac:dyDescent="0.2">
      <c r="A7" t="s">
        <v>318</v>
      </c>
      <c r="C7" t="s">
        <v>471</v>
      </c>
      <c r="E7" s="6" t="s">
        <v>35</v>
      </c>
      <c r="F7" s="29"/>
      <c r="G7" t="s">
        <v>133</v>
      </c>
      <c r="H7" s="29"/>
      <c r="I7" t="s">
        <v>484</v>
      </c>
      <c r="J7" t="s">
        <v>602</v>
      </c>
      <c r="K7" s="29"/>
      <c r="L7">
        <v>1065</v>
      </c>
      <c r="M7" s="2" t="s">
        <v>685</v>
      </c>
      <c r="N7" s="29"/>
    </row>
    <row r="8" spans="1:15" ht="12.75" customHeight="1" x14ac:dyDescent="0.2">
      <c r="A8" t="s">
        <v>319</v>
      </c>
      <c r="C8" t="s">
        <v>472</v>
      </c>
      <c r="E8" s="6" t="s">
        <v>44</v>
      </c>
      <c r="F8" s="29"/>
      <c r="G8" t="s">
        <v>135</v>
      </c>
      <c r="H8" s="29"/>
      <c r="I8" t="s">
        <v>485</v>
      </c>
      <c r="J8" t="s">
        <v>602</v>
      </c>
      <c r="K8" s="29"/>
      <c r="L8">
        <v>1072</v>
      </c>
      <c r="M8" s="2" t="s">
        <v>685</v>
      </c>
      <c r="N8" s="29"/>
    </row>
    <row r="9" spans="1:15" x14ac:dyDescent="0.2">
      <c r="A9" t="s">
        <v>320</v>
      </c>
      <c r="C9" t="s">
        <v>473</v>
      </c>
      <c r="E9" s="6" t="s">
        <v>46</v>
      </c>
      <c r="F9" s="29"/>
      <c r="G9" t="s">
        <v>143</v>
      </c>
      <c r="H9" s="29"/>
      <c r="I9" t="s">
        <v>486</v>
      </c>
      <c r="J9" t="s">
        <v>602</v>
      </c>
      <c r="K9" s="29"/>
      <c r="L9">
        <v>1073</v>
      </c>
      <c r="M9" s="2" t="s">
        <v>685</v>
      </c>
      <c r="N9" s="29"/>
    </row>
    <row r="10" spans="1:15" x14ac:dyDescent="0.2">
      <c r="A10" t="s">
        <v>321</v>
      </c>
      <c r="C10" t="s">
        <v>474</v>
      </c>
      <c r="E10" s="6" t="s">
        <v>47</v>
      </c>
      <c r="F10" s="29"/>
      <c r="G10" s="2" t="s">
        <v>21</v>
      </c>
      <c r="H10" s="29"/>
      <c r="I10" t="s">
        <v>487</v>
      </c>
      <c r="J10" t="s">
        <v>602</v>
      </c>
      <c r="K10" s="29"/>
      <c r="L10">
        <v>1107</v>
      </c>
      <c r="M10" s="2" t="s">
        <v>685</v>
      </c>
      <c r="N10" s="29"/>
    </row>
    <row r="11" spans="1:15" x14ac:dyDescent="0.2">
      <c r="A11" t="s">
        <v>322</v>
      </c>
      <c r="C11" t="s">
        <v>386</v>
      </c>
      <c r="E11" s="6" t="s">
        <v>48</v>
      </c>
      <c r="F11" s="29"/>
      <c r="G11" t="s">
        <v>105</v>
      </c>
      <c r="H11" s="29"/>
      <c r="I11" t="s">
        <v>488</v>
      </c>
      <c r="J11" t="s">
        <v>602</v>
      </c>
      <c r="K11" s="29"/>
      <c r="N11" s="29"/>
    </row>
    <row r="12" spans="1:15" x14ac:dyDescent="0.2">
      <c r="A12" t="s">
        <v>323</v>
      </c>
      <c r="C12" t="s">
        <v>475</v>
      </c>
      <c r="E12" s="3" t="s">
        <v>239</v>
      </c>
      <c r="F12" s="29"/>
      <c r="G12" t="s">
        <v>121</v>
      </c>
      <c r="H12" s="29"/>
      <c r="I12" t="s">
        <v>489</v>
      </c>
      <c r="J12" t="s">
        <v>602</v>
      </c>
      <c r="K12" s="29"/>
      <c r="N12" s="29"/>
    </row>
    <row r="13" spans="1:15" x14ac:dyDescent="0.2">
      <c r="A13" t="s">
        <v>324</v>
      </c>
      <c r="C13" t="s">
        <v>476</v>
      </c>
      <c r="E13" s="3" t="s">
        <v>25</v>
      </c>
      <c r="F13" s="29"/>
      <c r="G13" t="s">
        <v>153</v>
      </c>
      <c r="H13" s="29"/>
      <c r="I13" t="s">
        <v>490</v>
      </c>
      <c r="J13" t="s">
        <v>602</v>
      </c>
      <c r="K13" s="29"/>
      <c r="N13" s="29"/>
    </row>
    <row r="14" spans="1:15" x14ac:dyDescent="0.2">
      <c r="A14" t="s">
        <v>325</v>
      </c>
      <c r="C14" s="2" t="s">
        <v>478</v>
      </c>
      <c r="E14" s="3" t="s">
        <v>26</v>
      </c>
      <c r="F14" s="29"/>
      <c r="G14" t="s">
        <v>109</v>
      </c>
      <c r="H14" s="29"/>
      <c r="I14" t="s">
        <v>491</v>
      </c>
      <c r="J14" t="s">
        <v>602</v>
      </c>
      <c r="K14" s="29"/>
      <c r="N14" s="29"/>
    </row>
    <row r="15" spans="1:15" x14ac:dyDescent="0.2">
      <c r="A15" t="s">
        <v>326</v>
      </c>
      <c r="E15" s="3" t="s">
        <v>11</v>
      </c>
      <c r="F15" s="29"/>
      <c r="G15" t="s">
        <v>108</v>
      </c>
      <c r="H15" s="29"/>
      <c r="I15" t="s">
        <v>492</v>
      </c>
      <c r="J15" t="s">
        <v>602</v>
      </c>
      <c r="K15" s="29"/>
      <c r="N15" s="29"/>
    </row>
    <row r="16" spans="1:15" x14ac:dyDescent="0.2">
      <c r="A16" t="s">
        <v>327</v>
      </c>
      <c r="E16" s="4" t="s">
        <v>8</v>
      </c>
      <c r="F16" s="29"/>
      <c r="G16" t="s">
        <v>140</v>
      </c>
      <c r="H16" s="29"/>
      <c r="I16" t="s">
        <v>493</v>
      </c>
      <c r="J16" t="s">
        <v>603</v>
      </c>
      <c r="K16" s="29"/>
      <c r="N16" s="29"/>
    </row>
    <row r="17" spans="1:14" x14ac:dyDescent="0.2">
      <c r="A17" t="s">
        <v>328</v>
      </c>
      <c r="E17" s="4" t="s">
        <v>1</v>
      </c>
      <c r="F17" s="29"/>
      <c r="G17" t="s">
        <v>127</v>
      </c>
      <c r="H17" s="29"/>
      <c r="I17" t="s">
        <v>494</v>
      </c>
      <c r="J17" t="s">
        <v>602</v>
      </c>
      <c r="K17" s="29"/>
      <c r="N17" s="29"/>
    </row>
    <row r="18" spans="1:14" x14ac:dyDescent="0.2">
      <c r="A18" t="s">
        <v>329</v>
      </c>
      <c r="E18" s="4" t="s">
        <v>2</v>
      </c>
      <c r="F18" s="29"/>
      <c r="G18" t="s">
        <v>139</v>
      </c>
      <c r="H18" s="29"/>
      <c r="I18" t="s">
        <v>495</v>
      </c>
      <c r="J18" t="s">
        <v>602</v>
      </c>
      <c r="K18" s="29"/>
      <c r="N18" s="29"/>
    </row>
    <row r="19" spans="1:14" x14ac:dyDescent="0.2">
      <c r="A19" t="s">
        <v>330</v>
      </c>
      <c r="E19" s="4" t="s">
        <v>27</v>
      </c>
      <c r="F19" s="29"/>
      <c r="G19" t="s">
        <v>132</v>
      </c>
      <c r="H19" s="29"/>
      <c r="I19" t="s">
        <v>496</v>
      </c>
      <c r="J19" t="s">
        <v>602</v>
      </c>
      <c r="K19" s="29"/>
      <c r="N19" s="29"/>
    </row>
    <row r="20" spans="1:14" x14ac:dyDescent="0.2">
      <c r="A20" t="s">
        <v>331</v>
      </c>
      <c r="E20" s="4" t="s">
        <v>30</v>
      </c>
      <c r="F20" s="29"/>
      <c r="G20" t="s">
        <v>147</v>
      </c>
      <c r="H20" s="29"/>
      <c r="I20" t="s">
        <v>497</v>
      </c>
      <c r="J20" t="s">
        <v>602</v>
      </c>
      <c r="K20" s="29"/>
      <c r="N20" s="29"/>
    </row>
    <row r="21" spans="1:14" x14ac:dyDescent="0.2">
      <c r="A21" t="s">
        <v>332</v>
      </c>
      <c r="E21" s="4" t="s">
        <v>112</v>
      </c>
      <c r="F21" s="29"/>
      <c r="G21" t="s">
        <v>156</v>
      </c>
      <c r="H21" s="29"/>
      <c r="I21" t="s">
        <v>498</v>
      </c>
      <c r="J21" t="s">
        <v>602</v>
      </c>
      <c r="K21" s="29"/>
      <c r="N21" s="29"/>
    </row>
    <row r="22" spans="1:14" x14ac:dyDescent="0.2">
      <c r="A22" t="s">
        <v>333</v>
      </c>
      <c r="E22" s="4" t="s">
        <v>113</v>
      </c>
      <c r="F22" s="29"/>
      <c r="G22" t="s">
        <v>151</v>
      </c>
      <c r="H22" s="29"/>
      <c r="I22" t="s">
        <v>499</v>
      </c>
      <c r="J22" t="s">
        <v>602</v>
      </c>
      <c r="K22" s="29"/>
      <c r="N22" s="29"/>
    </row>
    <row r="23" spans="1:14" x14ac:dyDescent="0.2">
      <c r="A23" t="s">
        <v>334</v>
      </c>
      <c r="E23" s="6" t="s">
        <v>240</v>
      </c>
      <c r="F23" s="29"/>
      <c r="G23" t="s">
        <v>145</v>
      </c>
      <c r="H23" s="29"/>
      <c r="I23" t="s">
        <v>500</v>
      </c>
      <c r="J23" t="s">
        <v>602</v>
      </c>
      <c r="K23" s="29"/>
      <c r="N23" s="29"/>
    </row>
    <row r="24" spans="1:14" x14ac:dyDescent="0.2">
      <c r="A24" t="s">
        <v>335</v>
      </c>
      <c r="E24" s="4" t="s">
        <v>9</v>
      </c>
      <c r="F24" s="29"/>
      <c r="G24" s="2" t="s">
        <v>110</v>
      </c>
      <c r="H24" s="29"/>
      <c r="I24" t="s">
        <v>501</v>
      </c>
      <c r="J24" t="s">
        <v>602</v>
      </c>
      <c r="K24" s="29"/>
      <c r="N24" s="29"/>
    </row>
    <row r="25" spans="1:14" x14ac:dyDescent="0.2">
      <c r="A25" t="s">
        <v>336</v>
      </c>
      <c r="E25" s="6" t="s">
        <v>28</v>
      </c>
      <c r="F25" s="29"/>
      <c r="G25" s="2" t="s">
        <v>24</v>
      </c>
      <c r="H25" s="29"/>
      <c r="I25" t="s">
        <v>502</v>
      </c>
      <c r="J25" t="s">
        <v>602</v>
      </c>
      <c r="K25" s="29"/>
      <c r="N25" s="29"/>
    </row>
    <row r="26" spans="1:14" x14ac:dyDescent="0.2">
      <c r="A26" t="s">
        <v>337</v>
      </c>
      <c r="E26" s="6" t="s">
        <v>29</v>
      </c>
      <c r="F26" s="29"/>
      <c r="G26" s="2" t="s">
        <v>124</v>
      </c>
      <c r="H26" s="29"/>
      <c r="I26" t="s">
        <v>503</v>
      </c>
      <c r="J26" t="s">
        <v>602</v>
      </c>
      <c r="K26" s="29"/>
      <c r="N26" s="29"/>
    </row>
    <row r="27" spans="1:14" x14ac:dyDescent="0.2">
      <c r="A27" t="s">
        <v>338</v>
      </c>
      <c r="E27" s="6" t="s">
        <v>4</v>
      </c>
      <c r="F27" s="29"/>
      <c r="G27" s="2" t="s">
        <v>152</v>
      </c>
      <c r="H27" s="29"/>
      <c r="I27" t="s">
        <v>504</v>
      </c>
      <c r="J27" t="s">
        <v>602</v>
      </c>
      <c r="K27" s="29"/>
      <c r="N27" s="29"/>
    </row>
    <row r="28" spans="1:14" x14ac:dyDescent="0.2">
      <c r="A28" t="s">
        <v>339</v>
      </c>
      <c r="E28" s="6" t="s">
        <v>3</v>
      </c>
      <c r="F28" s="29"/>
      <c r="G28" s="2" t="s">
        <v>111</v>
      </c>
      <c r="H28" s="29"/>
      <c r="I28" t="s">
        <v>505</v>
      </c>
      <c r="J28" t="s">
        <v>602</v>
      </c>
      <c r="K28" s="29"/>
      <c r="N28" s="29"/>
    </row>
    <row r="29" spans="1:14" x14ac:dyDescent="0.2">
      <c r="A29" t="s">
        <v>340</v>
      </c>
      <c r="E29" s="4" t="s">
        <v>14</v>
      </c>
      <c r="F29" s="29"/>
      <c r="G29" s="2" t="s">
        <v>130</v>
      </c>
      <c r="H29" s="29"/>
      <c r="I29" t="s">
        <v>506</v>
      </c>
      <c r="J29" t="s">
        <v>602</v>
      </c>
      <c r="K29" s="29"/>
      <c r="N29" s="29"/>
    </row>
    <row r="30" spans="1:14" x14ac:dyDescent="0.2">
      <c r="A30" t="s">
        <v>341</v>
      </c>
      <c r="E30" s="6" t="s">
        <v>242</v>
      </c>
      <c r="F30" s="29"/>
      <c r="G30" s="2" t="s">
        <v>106</v>
      </c>
      <c r="H30" s="29"/>
      <c r="I30" t="s">
        <v>507</v>
      </c>
      <c r="J30" t="s">
        <v>602</v>
      </c>
      <c r="K30" s="29"/>
      <c r="N30" s="29"/>
    </row>
    <row r="31" spans="1:14" x14ac:dyDescent="0.2">
      <c r="A31" t="s">
        <v>342</v>
      </c>
      <c r="E31" s="4" t="s">
        <v>43</v>
      </c>
      <c r="F31" s="29"/>
      <c r="G31" s="2" t="s">
        <v>148</v>
      </c>
      <c r="H31" s="29"/>
      <c r="I31" t="s">
        <v>508</v>
      </c>
      <c r="J31" t="s">
        <v>602</v>
      </c>
      <c r="K31" s="29"/>
      <c r="N31" s="29"/>
    </row>
    <row r="32" spans="1:14" x14ac:dyDescent="0.2">
      <c r="A32" t="s">
        <v>343</v>
      </c>
      <c r="E32" s="4" t="s">
        <v>42</v>
      </c>
      <c r="F32" s="29"/>
      <c r="G32" s="2" t="s">
        <v>88</v>
      </c>
      <c r="H32" s="29"/>
      <c r="I32" t="s">
        <v>509</v>
      </c>
      <c r="J32" t="s">
        <v>602</v>
      </c>
      <c r="K32" s="29"/>
      <c r="N32" s="29"/>
    </row>
    <row r="33" spans="1:14" x14ac:dyDescent="0.2">
      <c r="A33" t="s">
        <v>344</v>
      </c>
      <c r="E33" s="4" t="s">
        <v>37</v>
      </c>
      <c r="F33" s="29"/>
      <c r="G33" s="2" t="s">
        <v>123</v>
      </c>
      <c r="H33" s="29"/>
      <c r="I33" t="s">
        <v>510</v>
      </c>
      <c r="J33" t="s">
        <v>603</v>
      </c>
      <c r="K33" s="29"/>
      <c r="N33" s="29"/>
    </row>
    <row r="34" spans="1:14" x14ac:dyDescent="0.2">
      <c r="A34" t="s">
        <v>345</v>
      </c>
      <c r="E34" s="4" t="s">
        <v>34</v>
      </c>
      <c r="F34" s="29"/>
      <c r="G34" s="5" t="s">
        <v>157</v>
      </c>
      <c r="H34" s="29"/>
      <c r="I34" t="s">
        <v>511</v>
      </c>
      <c r="J34" t="s">
        <v>602</v>
      </c>
      <c r="K34" s="29"/>
      <c r="N34" s="29"/>
    </row>
    <row r="35" spans="1:14" x14ac:dyDescent="0.2">
      <c r="A35" t="s">
        <v>346</v>
      </c>
      <c r="E35" s="4" t="s">
        <v>41</v>
      </c>
      <c r="F35" s="29"/>
      <c r="G35" s="2" t="s">
        <v>134</v>
      </c>
      <c r="H35" s="29"/>
      <c r="I35" t="s">
        <v>512</v>
      </c>
      <c r="J35" t="s">
        <v>602</v>
      </c>
      <c r="K35" s="29"/>
      <c r="N35" s="29"/>
    </row>
    <row r="36" spans="1:14" x14ac:dyDescent="0.2">
      <c r="A36" t="s">
        <v>347</v>
      </c>
      <c r="E36" s="3" t="s">
        <v>238</v>
      </c>
      <c r="F36" s="29"/>
      <c r="G36" s="2" t="s">
        <v>141</v>
      </c>
      <c r="H36" s="29"/>
      <c r="I36" t="s">
        <v>513</v>
      </c>
      <c r="J36" t="s">
        <v>602</v>
      </c>
      <c r="K36" s="29"/>
      <c r="N36" s="29"/>
    </row>
    <row r="37" spans="1:14" x14ac:dyDescent="0.2">
      <c r="A37" t="s">
        <v>348</v>
      </c>
      <c r="E37" s="3" t="s">
        <v>104</v>
      </c>
      <c r="F37" s="29"/>
      <c r="G37" s="2" t="s">
        <v>129</v>
      </c>
      <c r="H37" s="29"/>
      <c r="I37" t="s">
        <v>514</v>
      </c>
      <c r="J37" t="s">
        <v>603</v>
      </c>
      <c r="K37" s="29"/>
      <c r="N37" s="29"/>
    </row>
    <row r="38" spans="1:14" x14ac:dyDescent="0.2">
      <c r="A38" t="s">
        <v>349</v>
      </c>
      <c r="E38" s="6" t="s">
        <v>230</v>
      </c>
      <c r="F38" s="29"/>
      <c r="G38" s="2" t="s">
        <v>142</v>
      </c>
      <c r="H38" s="29"/>
      <c r="I38" t="s">
        <v>515</v>
      </c>
      <c r="J38" t="s">
        <v>603</v>
      </c>
      <c r="K38" s="29"/>
      <c r="N38" s="29"/>
    </row>
    <row r="39" spans="1:14" x14ac:dyDescent="0.2">
      <c r="A39" t="s">
        <v>350</v>
      </c>
      <c r="E39" s="6" t="s">
        <v>36</v>
      </c>
      <c r="F39" s="29"/>
      <c r="G39" s="2" t="s">
        <v>107</v>
      </c>
      <c r="H39" s="29"/>
      <c r="I39" t="s">
        <v>516</v>
      </c>
      <c r="J39" t="s">
        <v>604</v>
      </c>
      <c r="K39" s="29"/>
      <c r="N39" s="29"/>
    </row>
    <row r="40" spans="1:14" x14ac:dyDescent="0.2">
      <c r="A40" t="s">
        <v>351</v>
      </c>
      <c r="E40" s="6" t="s">
        <v>38</v>
      </c>
      <c r="F40" s="29"/>
      <c r="G40" s="2" t="s">
        <v>122</v>
      </c>
      <c r="H40" s="29"/>
      <c r="I40" t="s">
        <v>517</v>
      </c>
      <c r="J40" t="s">
        <v>603</v>
      </c>
      <c r="K40" s="29"/>
      <c r="N40" s="29"/>
    </row>
    <row r="41" spans="1:14" x14ac:dyDescent="0.2">
      <c r="A41" t="s">
        <v>352</v>
      </c>
      <c r="E41" s="4" t="s">
        <v>18</v>
      </c>
      <c r="F41" s="29"/>
      <c r="G41" s="2" t="s">
        <v>87</v>
      </c>
      <c r="H41" s="29"/>
      <c r="I41" t="s">
        <v>518</v>
      </c>
      <c r="J41" t="s">
        <v>603</v>
      </c>
      <c r="K41" s="29"/>
      <c r="N41" s="29"/>
    </row>
    <row r="42" spans="1:14" x14ac:dyDescent="0.2">
      <c r="A42" t="s">
        <v>353</v>
      </c>
      <c r="E42" s="4" t="s">
        <v>40</v>
      </c>
      <c r="F42" s="29"/>
      <c r="G42" s="2" t="s">
        <v>144</v>
      </c>
      <c r="H42" s="29"/>
      <c r="I42" t="s">
        <v>519</v>
      </c>
      <c r="J42" t="s">
        <v>603</v>
      </c>
      <c r="K42" s="29"/>
      <c r="N42" s="29"/>
    </row>
    <row r="43" spans="1:14" x14ac:dyDescent="0.2">
      <c r="A43" t="s">
        <v>354</v>
      </c>
      <c r="E43" s="4" t="s">
        <v>39</v>
      </c>
      <c r="F43" s="29"/>
      <c r="G43" t="s">
        <v>158</v>
      </c>
      <c r="H43" s="29"/>
      <c r="I43" t="s">
        <v>520</v>
      </c>
      <c r="J43" t="s">
        <v>603</v>
      </c>
      <c r="K43" s="29"/>
      <c r="N43" s="29"/>
    </row>
    <row r="44" spans="1:14" x14ac:dyDescent="0.2">
      <c r="A44" t="s">
        <v>355</v>
      </c>
      <c r="E44" s="6" t="s">
        <v>15</v>
      </c>
      <c r="F44" s="29"/>
      <c r="G44" t="s">
        <v>159</v>
      </c>
      <c r="H44" s="29"/>
      <c r="I44" t="s">
        <v>521</v>
      </c>
      <c r="J44" t="s">
        <v>602</v>
      </c>
      <c r="K44" s="29"/>
      <c r="N44" s="29"/>
    </row>
    <row r="45" spans="1:14" x14ac:dyDescent="0.2">
      <c r="A45" t="s">
        <v>356</v>
      </c>
      <c r="E45" s="6" t="s">
        <v>32</v>
      </c>
      <c r="F45" s="29"/>
      <c r="G45" t="s">
        <v>161</v>
      </c>
      <c r="H45" s="29"/>
      <c r="I45" t="s">
        <v>522</v>
      </c>
      <c r="J45" t="s">
        <v>602</v>
      </c>
      <c r="K45" s="29"/>
      <c r="N45" s="29"/>
    </row>
    <row r="46" spans="1:14" x14ac:dyDescent="0.2">
      <c r="A46" t="s">
        <v>357</v>
      </c>
      <c r="E46" s="6" t="s">
        <v>16</v>
      </c>
      <c r="F46" s="29"/>
      <c r="G46" s="2" t="s">
        <v>22</v>
      </c>
      <c r="H46" s="29"/>
      <c r="I46" t="s">
        <v>523</v>
      </c>
      <c r="J46" t="s">
        <v>602</v>
      </c>
      <c r="K46" s="29"/>
      <c r="N46" s="29"/>
    </row>
    <row r="47" spans="1:14" x14ac:dyDescent="0.2">
      <c r="A47" t="s">
        <v>358</v>
      </c>
      <c r="E47" s="6" t="s">
        <v>33</v>
      </c>
      <c r="F47" s="29"/>
      <c r="G47" s="2" t="s">
        <v>137</v>
      </c>
      <c r="H47" s="29"/>
      <c r="I47" t="s">
        <v>524</v>
      </c>
      <c r="J47" t="s">
        <v>602</v>
      </c>
      <c r="K47" s="29"/>
      <c r="N47" s="29"/>
    </row>
    <row r="48" spans="1:14" x14ac:dyDescent="0.2">
      <c r="A48" t="s">
        <v>359</v>
      </c>
      <c r="E48" s="6" t="s">
        <v>0</v>
      </c>
      <c r="F48" s="29"/>
      <c r="G48" s="2" t="s">
        <v>131</v>
      </c>
      <c r="H48" s="29"/>
      <c r="I48" t="s">
        <v>525</v>
      </c>
      <c r="J48" t="s">
        <v>602</v>
      </c>
      <c r="K48" s="29"/>
      <c r="N48" s="29"/>
    </row>
    <row r="49" spans="1:14" x14ac:dyDescent="0.2">
      <c r="A49" t="s">
        <v>360</v>
      </c>
      <c r="E49" s="6" t="s">
        <v>233</v>
      </c>
      <c r="F49" s="29"/>
      <c r="G49" s="2" t="s">
        <v>138</v>
      </c>
      <c r="H49" s="29"/>
      <c r="I49" t="s">
        <v>526</v>
      </c>
      <c r="J49" t="s">
        <v>602</v>
      </c>
      <c r="K49" s="29"/>
      <c r="N49" s="29"/>
    </row>
    <row r="50" spans="1:14" x14ac:dyDescent="0.2">
      <c r="A50" t="s">
        <v>361</v>
      </c>
      <c r="E50" s="6" t="s">
        <v>232</v>
      </c>
      <c r="F50" s="29"/>
      <c r="G50" t="s">
        <v>154</v>
      </c>
      <c r="H50" s="29"/>
      <c r="I50" t="s">
        <v>527</v>
      </c>
      <c r="J50" t="s">
        <v>602</v>
      </c>
      <c r="K50" s="29"/>
      <c r="N50" s="29"/>
    </row>
    <row r="51" spans="1:14" x14ac:dyDescent="0.2">
      <c r="A51" t="s">
        <v>362</v>
      </c>
      <c r="E51" s="6" t="s">
        <v>241</v>
      </c>
      <c r="F51" s="29"/>
      <c r="G51" s="2" t="s">
        <v>23</v>
      </c>
      <c r="H51" s="29"/>
      <c r="I51" t="s">
        <v>528</v>
      </c>
      <c r="J51" t="s">
        <v>602</v>
      </c>
      <c r="K51" s="29"/>
      <c r="N51" s="29"/>
    </row>
    <row r="52" spans="1:14" x14ac:dyDescent="0.2">
      <c r="A52" t="s">
        <v>363</v>
      </c>
      <c r="E52" s="4" t="s">
        <v>12</v>
      </c>
      <c r="F52" s="29"/>
      <c r="G52" s="2" t="s">
        <v>146</v>
      </c>
      <c r="H52" s="29"/>
      <c r="I52" t="s">
        <v>529</v>
      </c>
      <c r="J52" t="s">
        <v>602</v>
      </c>
      <c r="K52" s="29"/>
      <c r="N52" s="29"/>
    </row>
    <row r="53" spans="1:14" x14ac:dyDescent="0.2">
      <c r="A53" t="s">
        <v>364</v>
      </c>
      <c r="E53" s="3" t="s">
        <v>235</v>
      </c>
      <c r="F53" s="29"/>
      <c r="G53" s="2" t="s">
        <v>136</v>
      </c>
      <c r="H53" s="29"/>
      <c r="I53" t="s">
        <v>530</v>
      </c>
      <c r="J53" t="s">
        <v>603</v>
      </c>
      <c r="K53" s="29"/>
      <c r="N53" s="29"/>
    </row>
    <row r="54" spans="1:14" x14ac:dyDescent="0.2">
      <c r="A54" t="s">
        <v>365</v>
      </c>
      <c r="E54" s="3" t="s">
        <v>114</v>
      </c>
      <c r="F54" s="29"/>
      <c r="G54" s="2" t="s">
        <v>90</v>
      </c>
      <c r="H54" s="29"/>
      <c r="I54" t="s">
        <v>531</v>
      </c>
      <c r="J54" t="s">
        <v>602</v>
      </c>
      <c r="K54" s="29"/>
      <c r="N54" s="29"/>
    </row>
    <row r="55" spans="1:14" x14ac:dyDescent="0.2">
      <c r="A55" t="s">
        <v>366</v>
      </c>
      <c r="E55" s="3" t="s">
        <v>10</v>
      </c>
      <c r="F55" s="29"/>
      <c r="G55" t="s">
        <v>155</v>
      </c>
      <c r="H55" s="29"/>
      <c r="I55" t="s">
        <v>532</v>
      </c>
      <c r="J55" t="s">
        <v>602</v>
      </c>
      <c r="K55" s="29"/>
      <c r="N55" s="29"/>
    </row>
    <row r="56" spans="1:14" x14ac:dyDescent="0.2">
      <c r="A56" t="s">
        <v>367</v>
      </c>
      <c r="E56" s="3" t="s">
        <v>236</v>
      </c>
      <c r="F56" s="29"/>
      <c r="G56" t="s">
        <v>160</v>
      </c>
      <c r="H56" s="29"/>
      <c r="I56" t="s">
        <v>533</v>
      </c>
      <c r="J56" t="s">
        <v>602</v>
      </c>
      <c r="K56" s="29"/>
      <c r="N56" s="29"/>
    </row>
    <row r="57" spans="1:14" x14ac:dyDescent="0.2">
      <c r="A57" t="s">
        <v>368</v>
      </c>
      <c r="E57" s="3" t="s">
        <v>118</v>
      </c>
      <c r="F57" s="29"/>
      <c r="G57" s="2" t="s">
        <v>128</v>
      </c>
      <c r="H57" s="29"/>
      <c r="I57" t="s">
        <v>534</v>
      </c>
      <c r="J57" t="s">
        <v>602</v>
      </c>
      <c r="K57" s="29"/>
      <c r="N57" s="29"/>
    </row>
    <row r="58" spans="1:14" x14ac:dyDescent="0.2">
      <c r="A58" t="s">
        <v>369</v>
      </c>
      <c r="E58" s="3" t="s">
        <v>119</v>
      </c>
      <c r="F58" s="29"/>
      <c r="G58" s="2" t="s">
        <v>149</v>
      </c>
      <c r="H58" s="29"/>
      <c r="I58" t="s">
        <v>535</v>
      </c>
      <c r="J58" t="s">
        <v>602</v>
      </c>
      <c r="K58" s="29"/>
      <c r="N58" s="29"/>
    </row>
    <row r="59" spans="1:14" x14ac:dyDescent="0.2">
      <c r="A59" t="s">
        <v>370</v>
      </c>
      <c r="E59" s="3" t="s">
        <v>115</v>
      </c>
      <c r="F59" s="29"/>
      <c r="G59" s="2" t="s">
        <v>162</v>
      </c>
      <c r="H59" s="29"/>
      <c r="I59" t="s">
        <v>536</v>
      </c>
      <c r="J59" t="s">
        <v>602</v>
      </c>
      <c r="K59" s="29"/>
      <c r="N59" s="29"/>
    </row>
    <row r="60" spans="1:14" x14ac:dyDescent="0.2">
      <c r="A60" t="s">
        <v>371</v>
      </c>
      <c r="E60" s="3" t="s">
        <v>116</v>
      </c>
      <c r="F60" s="29"/>
      <c r="G60" s="2" t="s">
        <v>162</v>
      </c>
      <c r="H60" s="29"/>
      <c r="I60" t="s">
        <v>537</v>
      </c>
      <c r="J60" t="s">
        <v>602</v>
      </c>
      <c r="K60" s="29"/>
      <c r="N60" s="29"/>
    </row>
    <row r="61" spans="1:14" x14ac:dyDescent="0.2">
      <c r="A61" t="s">
        <v>372</v>
      </c>
      <c r="E61" s="3" t="s">
        <v>117</v>
      </c>
      <c r="F61" s="29"/>
      <c r="G61" s="2" t="s">
        <v>162</v>
      </c>
      <c r="H61" s="29"/>
      <c r="I61" t="s">
        <v>538</v>
      </c>
      <c r="J61" t="s">
        <v>602</v>
      </c>
      <c r="K61" s="29"/>
      <c r="N61" s="29"/>
    </row>
    <row r="62" spans="1:14" x14ac:dyDescent="0.2">
      <c r="A62" t="s">
        <v>373</v>
      </c>
      <c r="E62" s="7">
        <v>331</v>
      </c>
      <c r="F62" s="29"/>
      <c r="G62" s="2" t="s">
        <v>162</v>
      </c>
      <c r="H62" s="29"/>
      <c r="I62" t="s">
        <v>539</v>
      </c>
      <c r="J62" t="s">
        <v>602</v>
      </c>
      <c r="K62" s="29"/>
      <c r="N62" s="29"/>
    </row>
    <row r="63" spans="1:14" x14ac:dyDescent="0.2">
      <c r="A63" t="s">
        <v>374</v>
      </c>
      <c r="E63" s="6" t="s">
        <v>244</v>
      </c>
      <c r="F63" s="29"/>
      <c r="G63" s="2" t="s">
        <v>162</v>
      </c>
      <c r="H63" s="29"/>
      <c r="I63" t="s">
        <v>540</v>
      </c>
      <c r="J63" t="s">
        <v>602</v>
      </c>
      <c r="K63" s="29"/>
      <c r="N63" s="29"/>
    </row>
    <row r="64" spans="1:14" x14ac:dyDescent="0.2">
      <c r="A64" t="s">
        <v>375</v>
      </c>
      <c r="E64" s="6" t="s">
        <v>5</v>
      </c>
      <c r="F64" s="29"/>
      <c r="G64" s="2" t="s">
        <v>162</v>
      </c>
      <c r="H64" s="29"/>
      <c r="I64" t="s">
        <v>541</v>
      </c>
      <c r="J64" t="s">
        <v>602</v>
      </c>
      <c r="K64" s="29"/>
      <c r="N64" s="29"/>
    </row>
    <row r="65" spans="1:14" x14ac:dyDescent="0.2">
      <c r="A65" t="s">
        <v>376</v>
      </c>
      <c r="E65" s="6" t="s">
        <v>6</v>
      </c>
      <c r="F65" s="29"/>
      <c r="G65" s="2" t="s">
        <v>162</v>
      </c>
      <c r="H65" s="29"/>
      <c r="I65" t="s">
        <v>542</v>
      </c>
      <c r="J65" t="s">
        <v>602</v>
      </c>
      <c r="K65" s="29"/>
      <c r="N65" s="29"/>
    </row>
    <row r="66" spans="1:14" x14ac:dyDescent="0.2">
      <c r="A66" t="s">
        <v>377</v>
      </c>
      <c r="E66" s="6" t="s">
        <v>7</v>
      </c>
      <c r="F66" s="29"/>
      <c r="G66" s="2" t="s">
        <v>162</v>
      </c>
      <c r="H66" s="29"/>
      <c r="I66" t="s">
        <v>543</v>
      </c>
      <c r="J66" t="s">
        <v>601</v>
      </c>
      <c r="K66" s="29"/>
      <c r="N66" s="29"/>
    </row>
    <row r="67" spans="1:14" x14ac:dyDescent="0.2">
      <c r="A67" t="s">
        <v>378</v>
      </c>
      <c r="E67" s="6" t="s">
        <v>234</v>
      </c>
      <c r="F67" s="29"/>
      <c r="G67" s="2" t="s">
        <v>162</v>
      </c>
      <c r="H67" s="29"/>
      <c r="I67" t="s">
        <v>544</v>
      </c>
      <c r="J67" t="s">
        <v>602</v>
      </c>
      <c r="K67" s="29"/>
      <c r="N67" s="29"/>
    </row>
    <row r="68" spans="1:14" x14ac:dyDescent="0.2">
      <c r="A68" t="s">
        <v>379</v>
      </c>
      <c r="E68" s="1" t="s">
        <v>13</v>
      </c>
      <c r="F68" s="29"/>
      <c r="G68" s="2" t="s">
        <v>162</v>
      </c>
      <c r="H68" s="29"/>
      <c r="I68" t="s">
        <v>545</v>
      </c>
      <c r="J68" t="s">
        <v>603</v>
      </c>
      <c r="K68" s="29"/>
      <c r="N68" s="29"/>
    </row>
    <row r="69" spans="1:14" x14ac:dyDescent="0.2">
      <c r="A69" t="s">
        <v>380</v>
      </c>
      <c r="E69" t="s">
        <v>19</v>
      </c>
      <c r="F69" s="29"/>
      <c r="G69" s="2" t="s">
        <v>162</v>
      </c>
      <c r="H69" s="29"/>
      <c r="I69" t="s">
        <v>546</v>
      </c>
      <c r="J69" t="s">
        <v>602</v>
      </c>
      <c r="K69" s="29"/>
      <c r="N69" s="29"/>
    </row>
    <row r="70" spans="1:14" x14ac:dyDescent="0.2">
      <c r="A70" t="s">
        <v>381</v>
      </c>
      <c r="E70" s="7">
        <v>660</v>
      </c>
      <c r="F70" s="29"/>
      <c r="G70" s="2" t="s">
        <v>162</v>
      </c>
      <c r="H70" s="29"/>
      <c r="I70" t="s">
        <v>547</v>
      </c>
      <c r="J70" t="s">
        <v>602</v>
      </c>
      <c r="K70" s="29"/>
      <c r="N70" s="29"/>
    </row>
    <row r="71" spans="1:14" x14ac:dyDescent="0.2">
      <c r="A71" t="s">
        <v>382</v>
      </c>
      <c r="E71" s="7">
        <v>700</v>
      </c>
      <c r="F71" s="29"/>
      <c r="G71" s="2" t="s">
        <v>162</v>
      </c>
      <c r="H71" s="29"/>
      <c r="I71" t="s">
        <v>548</v>
      </c>
      <c r="J71" t="s">
        <v>602</v>
      </c>
      <c r="K71" s="29"/>
      <c r="N71" s="29"/>
    </row>
    <row r="72" spans="1:14" x14ac:dyDescent="0.2">
      <c r="A72" t="s">
        <v>383</v>
      </c>
      <c r="F72" s="29"/>
      <c r="G72" s="2" t="s">
        <v>162</v>
      </c>
      <c r="H72" s="29"/>
      <c r="I72" t="s">
        <v>549</v>
      </c>
      <c r="J72" t="s">
        <v>602</v>
      </c>
      <c r="K72" s="29"/>
      <c r="N72" s="29"/>
    </row>
    <row r="73" spans="1:14" x14ac:dyDescent="0.2">
      <c r="A73" t="s">
        <v>384</v>
      </c>
      <c r="F73" s="29"/>
      <c r="G73" s="2" t="s">
        <v>162</v>
      </c>
      <c r="H73" s="29"/>
      <c r="I73" t="s">
        <v>550</v>
      </c>
      <c r="J73" t="s">
        <v>602</v>
      </c>
      <c r="K73" s="29"/>
      <c r="N73" s="29"/>
    </row>
    <row r="74" spans="1:14" x14ac:dyDescent="0.2">
      <c r="A74" t="s">
        <v>385</v>
      </c>
      <c r="F74" s="29"/>
      <c r="G74" s="2" t="s">
        <v>162</v>
      </c>
      <c r="H74" s="29"/>
      <c r="I74" t="s">
        <v>551</v>
      </c>
      <c r="J74" t="s">
        <v>602</v>
      </c>
      <c r="K74" s="29"/>
      <c r="N74" s="29"/>
    </row>
    <row r="75" spans="1:14" x14ac:dyDescent="0.2">
      <c r="A75" t="s">
        <v>386</v>
      </c>
      <c r="F75" s="29"/>
      <c r="G75" s="2" t="s">
        <v>162</v>
      </c>
      <c r="H75" s="29"/>
      <c r="I75" t="s">
        <v>552</v>
      </c>
      <c r="J75" t="s">
        <v>603</v>
      </c>
      <c r="K75" s="29"/>
      <c r="N75" s="29"/>
    </row>
    <row r="76" spans="1:14" x14ac:dyDescent="0.2">
      <c r="A76" t="s">
        <v>387</v>
      </c>
      <c r="F76" s="29"/>
      <c r="G76" s="2" t="s">
        <v>162</v>
      </c>
      <c r="H76" s="29"/>
      <c r="I76" t="s">
        <v>553</v>
      </c>
      <c r="J76" t="s">
        <v>603</v>
      </c>
      <c r="K76" s="29"/>
      <c r="N76" s="29"/>
    </row>
    <row r="77" spans="1:14" x14ac:dyDescent="0.2">
      <c r="A77" t="s">
        <v>388</v>
      </c>
      <c r="F77" s="29"/>
      <c r="G77" s="2" t="s">
        <v>162</v>
      </c>
      <c r="H77" s="29"/>
      <c r="I77" t="s">
        <v>554</v>
      </c>
      <c r="J77" t="s">
        <v>602</v>
      </c>
      <c r="K77" s="29"/>
      <c r="N77" s="29"/>
    </row>
    <row r="78" spans="1:14" x14ac:dyDescent="0.2">
      <c r="A78" t="s">
        <v>389</v>
      </c>
      <c r="F78" s="29"/>
      <c r="G78" s="2" t="s">
        <v>162</v>
      </c>
      <c r="H78" s="29"/>
      <c r="I78" t="s">
        <v>555</v>
      </c>
      <c r="J78" t="s">
        <v>602</v>
      </c>
      <c r="K78" s="29"/>
      <c r="N78" s="29"/>
    </row>
    <row r="79" spans="1:14" x14ac:dyDescent="0.2">
      <c r="A79" t="s">
        <v>390</v>
      </c>
      <c r="F79" s="29"/>
      <c r="G79" s="2" t="s">
        <v>162</v>
      </c>
      <c r="H79" s="29"/>
      <c r="I79" t="s">
        <v>556</v>
      </c>
      <c r="J79" t="s">
        <v>602</v>
      </c>
      <c r="K79" s="29"/>
      <c r="N79" s="29"/>
    </row>
    <row r="80" spans="1:14" x14ac:dyDescent="0.2">
      <c r="A80" t="s">
        <v>391</v>
      </c>
      <c r="F80" s="29"/>
      <c r="G80" s="2" t="s">
        <v>162</v>
      </c>
      <c r="H80" s="29"/>
      <c r="I80" t="s">
        <v>557</v>
      </c>
      <c r="J80" t="s">
        <v>602</v>
      </c>
      <c r="K80" s="29"/>
      <c r="N80" s="29"/>
    </row>
    <row r="81" spans="1:14" x14ac:dyDescent="0.2">
      <c r="A81" t="s">
        <v>392</v>
      </c>
      <c r="F81" s="29"/>
      <c r="G81" s="2" t="s">
        <v>162</v>
      </c>
      <c r="H81" s="29"/>
      <c r="I81" t="s">
        <v>558</v>
      </c>
      <c r="J81" t="s">
        <v>602</v>
      </c>
      <c r="K81" s="29"/>
      <c r="N81" s="29"/>
    </row>
    <row r="82" spans="1:14" x14ac:dyDescent="0.2">
      <c r="A82" t="s">
        <v>393</v>
      </c>
      <c r="F82" s="29"/>
      <c r="G82" s="2" t="s">
        <v>162</v>
      </c>
      <c r="H82" s="29"/>
      <c r="I82" t="s">
        <v>559</v>
      </c>
      <c r="J82" t="s">
        <v>602</v>
      </c>
      <c r="K82" s="29"/>
      <c r="N82" s="29"/>
    </row>
    <row r="83" spans="1:14" x14ac:dyDescent="0.2">
      <c r="A83" t="s">
        <v>394</v>
      </c>
      <c r="F83" s="29"/>
      <c r="G83" s="2" t="s">
        <v>162</v>
      </c>
      <c r="H83" s="29"/>
      <c r="I83" t="s">
        <v>560</v>
      </c>
      <c r="J83" t="s">
        <v>602</v>
      </c>
      <c r="K83" s="29"/>
      <c r="N83" s="29"/>
    </row>
    <row r="84" spans="1:14" x14ac:dyDescent="0.2">
      <c r="A84" t="s">
        <v>395</v>
      </c>
      <c r="F84" s="29"/>
      <c r="H84" s="29"/>
      <c r="I84" t="s">
        <v>561</v>
      </c>
      <c r="J84" t="s">
        <v>602</v>
      </c>
      <c r="K84" s="29"/>
      <c r="N84" s="29"/>
    </row>
    <row r="85" spans="1:14" x14ac:dyDescent="0.2">
      <c r="A85" t="s">
        <v>396</v>
      </c>
      <c r="F85" s="29"/>
      <c r="H85" s="29"/>
      <c r="I85" t="s">
        <v>562</v>
      </c>
      <c r="J85" t="s">
        <v>602</v>
      </c>
      <c r="K85" s="29"/>
      <c r="N85" s="29"/>
    </row>
    <row r="86" spans="1:14" x14ac:dyDescent="0.2">
      <c r="A86" t="s">
        <v>397</v>
      </c>
      <c r="F86" s="29"/>
      <c r="H86" s="29"/>
      <c r="I86" t="s">
        <v>563</v>
      </c>
      <c r="J86" t="s">
        <v>602</v>
      </c>
      <c r="K86" s="29"/>
      <c r="N86" s="29"/>
    </row>
    <row r="87" spans="1:14" x14ac:dyDescent="0.2">
      <c r="A87" t="s">
        <v>398</v>
      </c>
      <c r="F87" s="29"/>
      <c r="H87" s="29"/>
      <c r="I87" t="s">
        <v>564</v>
      </c>
      <c r="J87" t="s">
        <v>602</v>
      </c>
      <c r="K87" s="29"/>
      <c r="N87" s="29"/>
    </row>
    <row r="88" spans="1:14" x14ac:dyDescent="0.2">
      <c r="A88" t="s">
        <v>399</v>
      </c>
      <c r="F88" s="29"/>
      <c r="H88" s="29"/>
      <c r="I88" t="s">
        <v>565</v>
      </c>
      <c r="J88" t="s">
        <v>602</v>
      </c>
      <c r="K88" s="29"/>
      <c r="N88" s="29"/>
    </row>
    <row r="89" spans="1:14" x14ac:dyDescent="0.2">
      <c r="A89" t="s">
        <v>400</v>
      </c>
      <c r="F89" s="29"/>
      <c r="H89" s="29"/>
      <c r="I89" t="s">
        <v>566</v>
      </c>
      <c r="J89" t="s">
        <v>602</v>
      </c>
      <c r="K89" s="29"/>
      <c r="N89" s="29"/>
    </row>
    <row r="90" spans="1:14" x14ac:dyDescent="0.2">
      <c r="A90" t="s">
        <v>401</v>
      </c>
      <c r="F90" s="29"/>
      <c r="H90" s="29"/>
      <c r="I90" t="s">
        <v>567</v>
      </c>
      <c r="J90" t="s">
        <v>602</v>
      </c>
      <c r="K90" s="29"/>
      <c r="N90" s="29"/>
    </row>
    <row r="91" spans="1:14" x14ac:dyDescent="0.2">
      <c r="A91" t="s">
        <v>402</v>
      </c>
      <c r="F91" s="29"/>
      <c r="H91" s="29"/>
      <c r="I91" t="s">
        <v>568</v>
      </c>
      <c r="J91" t="s">
        <v>602</v>
      </c>
      <c r="K91" s="29"/>
      <c r="N91" s="29"/>
    </row>
    <row r="92" spans="1:14" x14ac:dyDescent="0.2">
      <c r="A92" t="s">
        <v>403</v>
      </c>
      <c r="F92" s="29"/>
      <c r="H92" s="29"/>
      <c r="I92" t="s">
        <v>569</v>
      </c>
      <c r="J92" t="s">
        <v>602</v>
      </c>
      <c r="K92" s="29"/>
      <c r="N92" s="29"/>
    </row>
    <row r="93" spans="1:14" x14ac:dyDescent="0.2">
      <c r="A93" t="s">
        <v>404</v>
      </c>
      <c r="F93" s="29"/>
      <c r="H93" s="29"/>
      <c r="I93" t="s">
        <v>570</v>
      </c>
      <c r="J93" t="s">
        <v>602</v>
      </c>
      <c r="K93" s="29"/>
      <c r="N93" s="29"/>
    </row>
    <row r="94" spans="1:14" x14ac:dyDescent="0.2">
      <c r="A94" t="s">
        <v>405</v>
      </c>
      <c r="F94" s="29"/>
      <c r="H94" s="29"/>
      <c r="I94" t="s">
        <v>571</v>
      </c>
      <c r="J94" t="s">
        <v>602</v>
      </c>
      <c r="K94" s="29"/>
      <c r="N94" s="29"/>
    </row>
    <row r="95" spans="1:14" x14ac:dyDescent="0.2">
      <c r="A95" t="s">
        <v>406</v>
      </c>
      <c r="F95" s="29"/>
      <c r="H95" s="29"/>
      <c r="I95" t="s">
        <v>572</v>
      </c>
      <c r="J95" t="s">
        <v>602</v>
      </c>
      <c r="K95" s="29"/>
      <c r="N95" s="29"/>
    </row>
    <row r="96" spans="1:14" x14ac:dyDescent="0.2">
      <c r="A96" t="s">
        <v>407</v>
      </c>
      <c r="F96" s="29"/>
      <c r="H96" s="29"/>
      <c r="I96" t="s">
        <v>573</v>
      </c>
      <c r="J96" t="s">
        <v>602</v>
      </c>
      <c r="K96" s="29"/>
      <c r="N96" s="29"/>
    </row>
    <row r="97" spans="1:14" x14ac:dyDescent="0.2">
      <c r="A97" t="s">
        <v>408</v>
      </c>
      <c r="F97" s="29"/>
      <c r="H97" s="29"/>
      <c r="I97" t="s">
        <v>574</v>
      </c>
      <c r="J97" t="s">
        <v>602</v>
      </c>
      <c r="K97" s="29"/>
      <c r="N97" s="29"/>
    </row>
    <row r="98" spans="1:14" x14ac:dyDescent="0.2">
      <c r="A98" t="s">
        <v>409</v>
      </c>
      <c r="F98" s="29"/>
      <c r="H98" s="29"/>
      <c r="I98" t="s">
        <v>575</v>
      </c>
      <c r="J98" t="s">
        <v>602</v>
      </c>
      <c r="K98" s="29"/>
      <c r="N98" s="29"/>
    </row>
    <row r="99" spans="1:14" x14ac:dyDescent="0.2">
      <c r="A99" t="s">
        <v>410</v>
      </c>
      <c r="F99" s="29"/>
      <c r="H99" s="29"/>
      <c r="I99" t="s">
        <v>576</v>
      </c>
      <c r="J99" t="s">
        <v>603</v>
      </c>
      <c r="K99" s="29"/>
      <c r="N99" s="29"/>
    </row>
    <row r="100" spans="1:14" x14ac:dyDescent="0.2">
      <c r="A100" t="s">
        <v>411</v>
      </c>
      <c r="F100" s="29"/>
      <c r="H100" s="29"/>
      <c r="I100" t="s">
        <v>577</v>
      </c>
      <c r="J100" t="s">
        <v>603</v>
      </c>
      <c r="K100" s="29"/>
      <c r="N100" s="29"/>
    </row>
    <row r="101" spans="1:14" x14ac:dyDescent="0.2">
      <c r="A101" t="s">
        <v>412</v>
      </c>
      <c r="F101" s="29"/>
      <c r="H101" s="29"/>
      <c r="I101" t="s">
        <v>578</v>
      </c>
      <c r="J101" t="s">
        <v>603</v>
      </c>
      <c r="K101" s="29"/>
      <c r="N101" s="29"/>
    </row>
    <row r="102" spans="1:14" x14ac:dyDescent="0.2">
      <c r="A102" t="s">
        <v>413</v>
      </c>
      <c r="F102" s="29"/>
      <c r="H102" s="29"/>
      <c r="I102" t="s">
        <v>579</v>
      </c>
      <c r="J102" t="s">
        <v>601</v>
      </c>
      <c r="K102" s="29"/>
      <c r="N102" s="29"/>
    </row>
    <row r="103" spans="1:14" x14ac:dyDescent="0.2">
      <c r="A103" t="s">
        <v>414</v>
      </c>
      <c r="F103" s="29"/>
      <c r="H103" s="29"/>
      <c r="I103" t="s">
        <v>580</v>
      </c>
      <c r="J103" t="s">
        <v>601</v>
      </c>
      <c r="K103" s="29"/>
      <c r="N103" s="29"/>
    </row>
    <row r="104" spans="1:14" x14ac:dyDescent="0.2">
      <c r="A104" t="s">
        <v>415</v>
      </c>
      <c r="F104" s="29"/>
      <c r="H104" s="29"/>
      <c r="I104" t="s">
        <v>581</v>
      </c>
      <c r="J104" t="s">
        <v>601</v>
      </c>
      <c r="K104" s="29"/>
      <c r="N104" s="29"/>
    </row>
    <row r="105" spans="1:14" x14ac:dyDescent="0.2">
      <c r="A105" t="s">
        <v>416</v>
      </c>
      <c r="F105" s="29"/>
      <c r="H105" s="29"/>
      <c r="I105" t="s">
        <v>582</v>
      </c>
      <c r="J105" t="s">
        <v>603</v>
      </c>
      <c r="K105" s="29"/>
      <c r="N105" s="29"/>
    </row>
    <row r="106" spans="1:14" x14ac:dyDescent="0.2">
      <c r="A106" t="s">
        <v>417</v>
      </c>
      <c r="F106" s="29"/>
      <c r="H106" s="29"/>
      <c r="I106" t="s">
        <v>583</v>
      </c>
      <c r="J106" t="s">
        <v>601</v>
      </c>
      <c r="K106" s="29"/>
      <c r="N106" s="29"/>
    </row>
    <row r="107" spans="1:14" x14ac:dyDescent="0.2">
      <c r="A107" t="s">
        <v>418</v>
      </c>
      <c r="F107" s="29"/>
      <c r="H107" s="29"/>
      <c r="I107" t="s">
        <v>584</v>
      </c>
      <c r="J107" t="s">
        <v>601</v>
      </c>
      <c r="K107" s="29"/>
      <c r="N107" s="29"/>
    </row>
    <row r="108" spans="1:14" x14ac:dyDescent="0.2">
      <c r="A108" t="s">
        <v>419</v>
      </c>
      <c r="F108" s="29"/>
      <c r="H108" s="29"/>
      <c r="I108" t="s">
        <v>585</v>
      </c>
      <c r="J108" t="s">
        <v>601</v>
      </c>
      <c r="K108" s="29"/>
      <c r="N108" s="29"/>
    </row>
    <row r="109" spans="1:14" x14ac:dyDescent="0.2">
      <c r="A109" t="s">
        <v>420</v>
      </c>
      <c r="F109" s="29"/>
      <c r="H109" s="29"/>
      <c r="I109" t="s">
        <v>586</v>
      </c>
      <c r="J109" t="s">
        <v>601</v>
      </c>
      <c r="K109" s="29"/>
      <c r="N109" s="29"/>
    </row>
    <row r="110" spans="1:14" x14ac:dyDescent="0.2">
      <c r="A110" t="s">
        <v>421</v>
      </c>
      <c r="F110" s="29"/>
      <c r="H110" s="29"/>
      <c r="I110" t="s">
        <v>587</v>
      </c>
      <c r="J110" t="s">
        <v>601</v>
      </c>
      <c r="K110" s="29"/>
      <c r="N110" s="29"/>
    </row>
    <row r="111" spans="1:14" x14ac:dyDescent="0.2">
      <c r="A111" t="s">
        <v>422</v>
      </c>
      <c r="F111" s="29"/>
      <c r="H111" s="29"/>
      <c r="I111" t="s">
        <v>588</v>
      </c>
      <c r="J111" t="s">
        <v>601</v>
      </c>
      <c r="K111" s="29"/>
      <c r="N111" s="29"/>
    </row>
    <row r="112" spans="1:14" x14ac:dyDescent="0.2">
      <c r="A112" t="s">
        <v>423</v>
      </c>
      <c r="F112" s="29"/>
      <c r="H112" s="29"/>
      <c r="I112" t="s">
        <v>589</v>
      </c>
      <c r="J112" t="s">
        <v>601</v>
      </c>
      <c r="K112" s="29"/>
      <c r="N112" s="29"/>
    </row>
    <row r="113" spans="1:14" x14ac:dyDescent="0.2">
      <c r="A113" t="s">
        <v>424</v>
      </c>
      <c r="F113" s="29"/>
      <c r="H113" s="29"/>
      <c r="I113" t="s">
        <v>590</v>
      </c>
      <c r="J113" t="s">
        <v>601</v>
      </c>
      <c r="K113" s="29"/>
      <c r="N113" s="29"/>
    </row>
    <row r="114" spans="1:14" x14ac:dyDescent="0.2">
      <c r="A114" t="s">
        <v>425</v>
      </c>
      <c r="F114" s="29"/>
      <c r="H114" s="29"/>
      <c r="I114" t="s">
        <v>591</v>
      </c>
      <c r="J114" t="s">
        <v>605</v>
      </c>
      <c r="K114" s="29"/>
      <c r="N114" s="29"/>
    </row>
    <row r="115" spans="1:14" x14ac:dyDescent="0.2">
      <c r="A115" t="s">
        <v>426</v>
      </c>
      <c r="F115" s="29"/>
      <c r="H115" s="29"/>
      <c r="I115" t="s">
        <v>592</v>
      </c>
      <c r="J115" t="s">
        <v>603</v>
      </c>
      <c r="K115" s="29"/>
      <c r="N115" s="29"/>
    </row>
    <row r="116" spans="1:14" x14ac:dyDescent="0.2">
      <c r="A116" t="s">
        <v>427</v>
      </c>
      <c r="F116" s="29"/>
      <c r="H116" s="29"/>
      <c r="I116" t="s">
        <v>593</v>
      </c>
      <c r="J116" t="s">
        <v>605</v>
      </c>
      <c r="K116" s="29"/>
      <c r="N116" s="29"/>
    </row>
    <row r="117" spans="1:14" x14ac:dyDescent="0.2">
      <c r="A117" t="s">
        <v>428</v>
      </c>
      <c r="F117" s="29"/>
      <c r="H117" s="29"/>
      <c r="I117" t="s">
        <v>594</v>
      </c>
      <c r="J117" t="s">
        <v>605</v>
      </c>
      <c r="K117" s="29"/>
      <c r="N117" s="29"/>
    </row>
    <row r="118" spans="1:14" x14ac:dyDescent="0.2">
      <c r="A118" t="s">
        <v>429</v>
      </c>
      <c r="F118" s="29"/>
      <c r="H118" s="29"/>
      <c r="I118" t="s">
        <v>595</v>
      </c>
      <c r="J118" t="s">
        <v>602</v>
      </c>
      <c r="K118" s="29"/>
      <c r="N118" s="29"/>
    </row>
    <row r="119" spans="1:14" x14ac:dyDescent="0.2">
      <c r="A119" t="s">
        <v>430</v>
      </c>
      <c r="F119" s="29"/>
      <c r="H119" s="29"/>
      <c r="I119" t="s">
        <v>596</v>
      </c>
      <c r="J119" t="s">
        <v>602</v>
      </c>
      <c r="K119" s="29"/>
      <c r="N119" s="29"/>
    </row>
    <row r="120" spans="1:14" x14ac:dyDescent="0.2">
      <c r="A120" t="s">
        <v>431</v>
      </c>
      <c r="F120" s="29"/>
      <c r="H120" s="29"/>
      <c r="I120" t="s">
        <v>597</v>
      </c>
      <c r="J120" t="s">
        <v>602</v>
      </c>
      <c r="K120" s="29"/>
      <c r="N120" s="29"/>
    </row>
    <row r="121" spans="1:14" x14ac:dyDescent="0.2">
      <c r="A121" t="s">
        <v>432</v>
      </c>
      <c r="F121" s="29"/>
      <c r="H121" s="29"/>
      <c r="I121" t="s">
        <v>598</v>
      </c>
      <c r="J121" t="s">
        <v>603</v>
      </c>
      <c r="K121" s="29"/>
      <c r="N121" s="29"/>
    </row>
    <row r="122" spans="1:14" x14ac:dyDescent="0.2">
      <c r="A122" t="s">
        <v>433</v>
      </c>
      <c r="F122" s="29"/>
      <c r="H122" s="29"/>
      <c r="I122" t="s">
        <v>599</v>
      </c>
      <c r="J122" t="s">
        <v>602</v>
      </c>
      <c r="K122" s="29"/>
      <c r="N122" s="29"/>
    </row>
    <row r="123" spans="1:14" x14ac:dyDescent="0.2">
      <c r="A123" t="s">
        <v>434</v>
      </c>
      <c r="F123" s="29"/>
      <c r="H123" s="29"/>
      <c r="I123" t="s">
        <v>600</v>
      </c>
      <c r="J123" t="s">
        <v>603</v>
      </c>
      <c r="K123" s="29"/>
      <c r="N123" s="29"/>
    </row>
    <row r="124" spans="1:14" x14ac:dyDescent="0.2">
      <c r="A124" t="s">
        <v>435</v>
      </c>
      <c r="F124" s="29"/>
      <c r="H124" s="29"/>
      <c r="K124" s="29"/>
      <c r="N124" s="29"/>
    </row>
    <row r="125" spans="1:14" x14ac:dyDescent="0.2">
      <c r="A125" t="s">
        <v>436</v>
      </c>
      <c r="F125" s="29"/>
      <c r="H125" s="29"/>
      <c r="K125" s="29"/>
      <c r="N125" s="29"/>
    </row>
    <row r="126" spans="1:14" x14ac:dyDescent="0.2">
      <c r="A126" t="s">
        <v>437</v>
      </c>
      <c r="F126" s="29"/>
      <c r="H126" s="29"/>
      <c r="K126" s="29"/>
      <c r="N126" s="29"/>
    </row>
    <row r="127" spans="1:14" x14ac:dyDescent="0.2">
      <c r="A127" t="s">
        <v>438</v>
      </c>
      <c r="F127" s="29"/>
      <c r="H127" s="29"/>
      <c r="K127" s="29"/>
      <c r="N127" s="29"/>
    </row>
    <row r="128" spans="1:14" x14ac:dyDescent="0.2">
      <c r="A128" t="s">
        <v>439</v>
      </c>
      <c r="F128" s="29"/>
      <c r="H128" s="29"/>
      <c r="K128" s="29"/>
      <c r="N128" s="29"/>
    </row>
    <row r="129" spans="1:14" x14ac:dyDescent="0.2">
      <c r="A129" t="s">
        <v>440</v>
      </c>
      <c r="F129" s="29"/>
      <c r="H129" s="29"/>
      <c r="K129" s="29"/>
      <c r="N129" s="29"/>
    </row>
    <row r="130" spans="1:14" x14ac:dyDescent="0.2">
      <c r="A130" t="s">
        <v>441</v>
      </c>
      <c r="F130" s="29"/>
      <c r="H130" s="29"/>
      <c r="K130" s="29"/>
      <c r="N130" s="29"/>
    </row>
    <row r="131" spans="1:14" x14ac:dyDescent="0.2">
      <c r="A131" t="s">
        <v>442</v>
      </c>
      <c r="F131" s="29"/>
      <c r="H131" s="29"/>
      <c r="K131" s="29"/>
      <c r="N131" s="29"/>
    </row>
    <row r="132" spans="1:14" x14ac:dyDescent="0.2">
      <c r="A132" t="s">
        <v>443</v>
      </c>
      <c r="F132" s="29"/>
      <c r="H132" s="29"/>
      <c r="K132" s="29"/>
      <c r="N132" s="29"/>
    </row>
    <row r="133" spans="1:14" x14ac:dyDescent="0.2">
      <c r="A133" t="s">
        <v>444</v>
      </c>
      <c r="F133" s="29"/>
      <c r="H133" s="29"/>
      <c r="K133" s="29"/>
      <c r="N133" s="29"/>
    </row>
    <row r="134" spans="1:14" x14ac:dyDescent="0.2">
      <c r="A134" t="s">
        <v>445</v>
      </c>
      <c r="F134" s="29"/>
      <c r="H134" s="29"/>
      <c r="K134" s="29"/>
      <c r="N134" s="29"/>
    </row>
    <row r="135" spans="1:14" x14ac:dyDescent="0.2">
      <c r="A135" t="s">
        <v>446</v>
      </c>
      <c r="F135" s="29"/>
      <c r="H135" s="29"/>
      <c r="K135" s="29"/>
      <c r="N135" s="29"/>
    </row>
    <row r="136" spans="1:14" x14ac:dyDescent="0.2">
      <c r="A136" t="s">
        <v>447</v>
      </c>
      <c r="F136" s="29"/>
      <c r="H136" s="29"/>
      <c r="K136" s="29"/>
      <c r="N136" s="29"/>
    </row>
    <row r="137" spans="1:14" x14ac:dyDescent="0.2">
      <c r="A137" t="s">
        <v>448</v>
      </c>
      <c r="F137" s="29"/>
      <c r="H137" s="29"/>
      <c r="K137" s="29"/>
      <c r="N137" s="29"/>
    </row>
    <row r="138" spans="1:14" x14ac:dyDescent="0.2">
      <c r="A138" t="s">
        <v>449</v>
      </c>
      <c r="F138" s="29"/>
      <c r="H138" s="29"/>
      <c r="K138" s="29"/>
      <c r="N138" s="29"/>
    </row>
    <row r="139" spans="1:14" x14ac:dyDescent="0.2">
      <c r="A139" t="s">
        <v>450</v>
      </c>
      <c r="F139" s="29"/>
      <c r="H139" s="29"/>
      <c r="K139" s="29"/>
      <c r="N139" s="29"/>
    </row>
    <row r="140" spans="1:14" x14ac:dyDescent="0.2">
      <c r="A140" t="s">
        <v>451</v>
      </c>
      <c r="F140" s="29"/>
      <c r="H140" s="29"/>
      <c r="K140" s="29"/>
      <c r="N140" s="29"/>
    </row>
    <row r="141" spans="1:14" x14ac:dyDescent="0.2">
      <c r="A141" t="s">
        <v>452</v>
      </c>
      <c r="F141" s="29"/>
      <c r="H141" s="29"/>
      <c r="K141" s="29"/>
      <c r="N141" s="29"/>
    </row>
    <row r="142" spans="1:14" x14ac:dyDescent="0.2">
      <c r="A142" t="s">
        <v>453</v>
      </c>
      <c r="F142" s="29"/>
      <c r="H142" s="29"/>
      <c r="K142" s="29"/>
      <c r="N142" s="29"/>
    </row>
    <row r="143" spans="1:14" x14ac:dyDescent="0.2">
      <c r="A143" t="s">
        <v>454</v>
      </c>
      <c r="F143" s="29"/>
      <c r="H143" s="29"/>
      <c r="K143" s="29"/>
      <c r="N143" s="29"/>
    </row>
    <row r="144" spans="1:14" x14ac:dyDescent="0.2">
      <c r="A144" t="s">
        <v>455</v>
      </c>
      <c r="F144" s="29"/>
      <c r="H144" s="29"/>
      <c r="K144" s="29"/>
      <c r="N144" s="29"/>
    </row>
    <row r="145" spans="1:14" x14ac:dyDescent="0.2">
      <c r="A145" t="s">
        <v>456</v>
      </c>
      <c r="F145" s="29"/>
      <c r="H145" s="29"/>
      <c r="K145" s="29"/>
      <c r="N145" s="29"/>
    </row>
    <row r="146" spans="1:14" x14ac:dyDescent="0.2">
      <c r="A146" t="s">
        <v>457</v>
      </c>
      <c r="F146" s="29"/>
      <c r="H146" s="29"/>
      <c r="K146" s="29"/>
      <c r="N146" s="29"/>
    </row>
    <row r="147" spans="1:14" x14ac:dyDescent="0.2">
      <c r="A147" t="s">
        <v>458</v>
      </c>
      <c r="F147" s="29"/>
      <c r="H147" s="29"/>
      <c r="K147" s="29"/>
      <c r="N147" s="29"/>
    </row>
    <row r="148" spans="1:14" x14ac:dyDescent="0.2">
      <c r="A148" t="s">
        <v>459</v>
      </c>
      <c r="F148" s="29"/>
      <c r="H148" s="29"/>
      <c r="K148" s="29"/>
      <c r="N148" s="29"/>
    </row>
    <row r="149" spans="1:14" x14ac:dyDescent="0.2">
      <c r="A149" t="s">
        <v>460</v>
      </c>
      <c r="F149" s="29"/>
      <c r="H149" s="29"/>
      <c r="K149" s="29"/>
      <c r="N149" s="29"/>
    </row>
    <row r="150" spans="1:14" x14ac:dyDescent="0.2">
      <c r="A150" t="s">
        <v>461</v>
      </c>
      <c r="F150" s="29"/>
      <c r="H150" s="29"/>
      <c r="K150" s="29"/>
      <c r="N150" s="29"/>
    </row>
    <row r="151" spans="1:14" x14ac:dyDescent="0.2">
      <c r="A151" t="s">
        <v>462</v>
      </c>
      <c r="F151" s="29"/>
      <c r="H151" s="29"/>
      <c r="K151" s="29"/>
      <c r="N151" s="29"/>
    </row>
    <row r="152" spans="1:14" x14ac:dyDescent="0.2">
      <c r="A152" t="s">
        <v>463</v>
      </c>
      <c r="F152" s="29"/>
      <c r="H152" s="29"/>
      <c r="K152" s="29"/>
      <c r="N152" s="29"/>
    </row>
    <row r="153" spans="1:14" x14ac:dyDescent="0.2">
      <c r="A153" t="s">
        <v>464</v>
      </c>
      <c r="F153" s="29"/>
      <c r="H153" s="29"/>
      <c r="K153" s="29"/>
      <c r="N153" s="29"/>
    </row>
    <row r="154" spans="1:14" x14ac:dyDescent="0.2">
      <c r="A154" t="s">
        <v>465</v>
      </c>
      <c r="F154" s="29"/>
      <c r="H154" s="29"/>
      <c r="K154" s="29"/>
      <c r="N154" s="29"/>
    </row>
    <row r="155" spans="1:14" x14ac:dyDescent="0.2">
      <c r="F155" s="29"/>
      <c r="H155" s="29"/>
      <c r="K155" s="29"/>
      <c r="N155" s="29"/>
    </row>
    <row r="156" spans="1:14" x14ac:dyDescent="0.2">
      <c r="F156" s="29"/>
      <c r="H156" s="29"/>
      <c r="K156" s="29"/>
      <c r="N156" s="29"/>
    </row>
    <row r="157" spans="1:14" x14ac:dyDescent="0.2">
      <c r="F157" s="29"/>
      <c r="H157" s="29"/>
      <c r="K157" s="29"/>
      <c r="N157" s="29"/>
    </row>
    <row r="158" spans="1:14" x14ac:dyDescent="0.2">
      <c r="F158" s="29"/>
      <c r="H158" s="29"/>
      <c r="K158" s="29"/>
      <c r="N158" s="29"/>
    </row>
    <row r="159" spans="1:14" x14ac:dyDescent="0.2">
      <c r="F159" s="29"/>
      <c r="H159" s="29"/>
      <c r="K159" s="29"/>
      <c r="N159" s="29"/>
    </row>
    <row r="160" spans="1:14" x14ac:dyDescent="0.2">
      <c r="F160" s="29"/>
      <c r="H160" s="29"/>
      <c r="K160" s="29"/>
      <c r="N160" s="29"/>
    </row>
    <row r="161" spans="6:14" x14ac:dyDescent="0.2">
      <c r="F161" s="29"/>
      <c r="H161" s="29"/>
      <c r="K161" s="29"/>
      <c r="N161" s="29"/>
    </row>
    <row r="162" spans="6:14" x14ac:dyDescent="0.2">
      <c r="F162" s="29"/>
      <c r="H162" s="29"/>
      <c r="K162" s="29"/>
      <c r="N162" s="29"/>
    </row>
    <row r="163" spans="6:14" x14ac:dyDescent="0.2">
      <c r="F163" s="29"/>
      <c r="H163" s="29"/>
      <c r="K163" s="29"/>
      <c r="N163" s="29"/>
    </row>
    <row r="164" spans="6:14" x14ac:dyDescent="0.2">
      <c r="F164" s="29"/>
      <c r="H164" s="29"/>
      <c r="K164" s="29"/>
      <c r="N164" s="29"/>
    </row>
    <row r="165" spans="6:14" x14ac:dyDescent="0.2">
      <c r="F165" s="29"/>
      <c r="H165" s="29"/>
      <c r="K165" s="29"/>
      <c r="N165" s="29"/>
    </row>
    <row r="166" spans="6:14" x14ac:dyDescent="0.2">
      <c r="F166" s="29"/>
      <c r="H166" s="29"/>
      <c r="K166" s="29"/>
      <c r="N166" s="29"/>
    </row>
    <row r="167" spans="6:14" x14ac:dyDescent="0.2">
      <c r="F167" s="29"/>
      <c r="H167" s="29"/>
      <c r="K167" s="29"/>
      <c r="N167" s="29"/>
    </row>
    <row r="168" spans="6:14" x14ac:dyDescent="0.2">
      <c r="F168" s="29"/>
      <c r="H168" s="29"/>
      <c r="K168" s="29"/>
      <c r="N168" s="29"/>
    </row>
    <row r="169" spans="6:14" x14ac:dyDescent="0.2">
      <c r="F169" s="29"/>
      <c r="H169" s="29"/>
      <c r="K169" s="29"/>
      <c r="N169" s="29"/>
    </row>
    <row r="170" spans="6:14" x14ac:dyDescent="0.2">
      <c r="F170" s="29"/>
      <c r="H170" s="29"/>
      <c r="K170" s="29"/>
      <c r="N170" s="29"/>
    </row>
    <row r="171" spans="6:14" x14ac:dyDescent="0.2">
      <c r="F171" s="29"/>
      <c r="H171" s="29"/>
      <c r="K171" s="29"/>
      <c r="N171" s="29"/>
    </row>
    <row r="172" spans="6:14" x14ac:dyDescent="0.2">
      <c r="F172" s="29"/>
      <c r="H172" s="29"/>
      <c r="K172" s="29"/>
      <c r="N172" s="29"/>
    </row>
    <row r="173" spans="6:14" x14ac:dyDescent="0.2">
      <c r="F173" s="29"/>
      <c r="H173" s="29"/>
      <c r="K173" s="29"/>
      <c r="N173" s="29"/>
    </row>
    <row r="174" spans="6:14" x14ac:dyDescent="0.2">
      <c r="F174" s="29"/>
      <c r="H174" s="29"/>
      <c r="K174" s="29"/>
      <c r="N174" s="29"/>
    </row>
    <row r="175" spans="6:14" x14ac:dyDescent="0.2">
      <c r="F175" s="29"/>
      <c r="H175" s="29"/>
      <c r="K175" s="29"/>
      <c r="N175" s="29"/>
    </row>
    <row r="176" spans="6:14" x14ac:dyDescent="0.2">
      <c r="F176" s="29"/>
      <c r="H176" s="29"/>
      <c r="K176" s="29"/>
      <c r="N176" s="29"/>
    </row>
    <row r="177" spans="6:14" x14ac:dyDescent="0.2">
      <c r="F177" s="29"/>
      <c r="H177" s="29"/>
      <c r="K177" s="29"/>
      <c r="N177" s="29"/>
    </row>
    <row r="178" spans="6:14" x14ac:dyDescent="0.2">
      <c r="F178" s="29"/>
      <c r="H178" s="29"/>
      <c r="K178" s="29"/>
      <c r="N178" s="29"/>
    </row>
    <row r="179" spans="6:14" x14ac:dyDescent="0.2">
      <c r="F179" s="29"/>
      <c r="H179" s="29"/>
      <c r="K179" s="29"/>
      <c r="N179" s="29"/>
    </row>
    <row r="180" spans="6:14" x14ac:dyDescent="0.2">
      <c r="F180" s="29"/>
      <c r="H180" s="29"/>
      <c r="K180" s="29"/>
      <c r="N180" s="29"/>
    </row>
    <row r="181" spans="6:14" x14ac:dyDescent="0.2">
      <c r="F181" s="29"/>
      <c r="H181" s="29"/>
      <c r="K181" s="29"/>
      <c r="N181" s="29"/>
    </row>
    <row r="182" spans="6:14" x14ac:dyDescent="0.2">
      <c r="F182" s="29"/>
      <c r="H182" s="29"/>
      <c r="K182" s="29"/>
      <c r="N182" s="29"/>
    </row>
    <row r="183" spans="6:14" x14ac:dyDescent="0.2">
      <c r="F183" s="29"/>
      <c r="H183" s="29"/>
      <c r="K183" s="29"/>
      <c r="N183" s="29"/>
    </row>
    <row r="184" spans="6:14" x14ac:dyDescent="0.2">
      <c r="F184" s="29"/>
      <c r="H184" s="29"/>
      <c r="K184" s="29"/>
      <c r="N184" s="29"/>
    </row>
    <row r="185" spans="6:14" x14ac:dyDescent="0.2">
      <c r="F185" s="29"/>
      <c r="H185" s="29"/>
      <c r="K185" s="29"/>
      <c r="N185" s="29"/>
    </row>
    <row r="186" spans="6:14" x14ac:dyDescent="0.2">
      <c r="F186" s="29"/>
      <c r="H186" s="29"/>
      <c r="K186" s="29"/>
      <c r="N186" s="29"/>
    </row>
    <row r="187" spans="6:14" x14ac:dyDescent="0.2">
      <c r="F187" s="29"/>
      <c r="H187" s="29"/>
      <c r="K187" s="29"/>
      <c r="N187" s="29"/>
    </row>
    <row r="188" spans="6:14" x14ac:dyDescent="0.2">
      <c r="F188" s="29"/>
      <c r="H188" s="29"/>
      <c r="K188" s="29"/>
      <c r="N188" s="29"/>
    </row>
    <row r="189" spans="6:14" x14ac:dyDescent="0.2">
      <c r="F189" s="29"/>
      <c r="H189" s="29"/>
      <c r="K189" s="29"/>
      <c r="N189" s="29"/>
    </row>
    <row r="190" spans="6:14" x14ac:dyDescent="0.2">
      <c r="F190" s="29"/>
      <c r="H190" s="29"/>
      <c r="K190" s="29"/>
      <c r="N190" s="29"/>
    </row>
    <row r="191" spans="6:14" x14ac:dyDescent="0.2">
      <c r="F191" s="29"/>
      <c r="H191" s="29"/>
      <c r="K191" s="29"/>
      <c r="N191" s="29"/>
    </row>
    <row r="192" spans="6:14" x14ac:dyDescent="0.2">
      <c r="F192" s="29"/>
      <c r="H192" s="29"/>
      <c r="K192" s="29"/>
      <c r="N192" s="29"/>
    </row>
    <row r="193" spans="6:14" x14ac:dyDescent="0.2">
      <c r="F193" s="29"/>
      <c r="H193" s="29"/>
      <c r="K193" s="29"/>
      <c r="N193" s="29"/>
    </row>
    <row r="194" spans="6:14" x14ac:dyDescent="0.2">
      <c r="F194" s="29"/>
      <c r="H194" s="29"/>
      <c r="K194" s="29"/>
      <c r="N194" s="29"/>
    </row>
    <row r="195" spans="6:14" x14ac:dyDescent="0.2">
      <c r="F195" s="29"/>
      <c r="H195" s="29"/>
      <c r="K195" s="29"/>
      <c r="N195" s="29"/>
    </row>
    <row r="196" spans="6:14" x14ac:dyDescent="0.2">
      <c r="F196" s="29"/>
      <c r="H196" s="29"/>
      <c r="K196" s="29"/>
      <c r="N196" s="29"/>
    </row>
    <row r="197" spans="6:14" x14ac:dyDescent="0.2">
      <c r="F197" s="29"/>
      <c r="H197" s="29"/>
      <c r="K197" s="29"/>
      <c r="N197" s="29"/>
    </row>
    <row r="198" spans="6:14" x14ac:dyDescent="0.2">
      <c r="F198" s="29"/>
      <c r="H198" s="29"/>
      <c r="K198" s="29"/>
      <c r="N198" s="29"/>
    </row>
    <row r="199" spans="6:14" x14ac:dyDescent="0.2">
      <c r="F199" s="29"/>
      <c r="H199" s="29"/>
      <c r="K199" s="29"/>
      <c r="N199" s="29"/>
    </row>
    <row r="200" spans="6:14" x14ac:dyDescent="0.2">
      <c r="F200" s="29"/>
      <c r="H200" s="29"/>
      <c r="K200" s="29"/>
      <c r="N200" s="29"/>
    </row>
  </sheetData>
  <customSheetViews>
    <customSheetView guid="{2310A218-B950-4B37-BE7C-1628B3021F33}" scale="80" state="hidden">
      <selection activeCell="C18" sqref="C18"/>
      <pageMargins left="0.75" right="0.75" top="1" bottom="1" header="0.5" footer="0.5"/>
      <pageSetup orientation="portrait" r:id="rId1"/>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cale="80" state="hidden">
      <selection activeCell="C18" sqref="C18"/>
      <pageMargins left="0.75" right="0.75" top="1" bottom="1" header="0.5" footer="0.5"/>
      <pageSetup orientation="portrait" r:id="rId2"/>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cale="80" state="hidden">
      <selection activeCell="C18" sqref="C18"/>
      <pageMargins left="0.75" right="0.75" top="1" bottom="1" header="0.5" footer="0.5"/>
      <pageSetup orientation="portrait" r:id="rId3"/>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cale="80" state="hidden">
      <selection activeCell="C18" sqref="C18"/>
      <pageMargins left="0.75" right="0.75" top="1" bottom="1" header="0.5" footer="0.5"/>
      <pageSetup orientation="portrait" r:id="rId4"/>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s>
  <phoneticPr fontId="8" type="noConversion"/>
  <pageMargins left="0.75" right="0.75" top="1" bottom="1" header="0.5" footer="0.5"/>
  <pageSetup orientation="portrait" r:id="rId5"/>
  <headerFooter alignWithMargins="0">
    <oddFooter>&amp;L&amp;"Arial,Regular"&amp;09&amp;K7F7F7FHoneywell Internal</oddFooter>
    <evenFooter>&amp;L&amp;"Arial,Regular"&amp;09&amp;K7F7F7FHoneywell Internal</evenFooter>
    <firstFooter>&amp;L&amp;"Arial,Regular"&amp;09&amp;K7F7F7FHoneywell Internal</first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tabColor rgb="FFFF0000"/>
    <pageSetUpPr autoPageBreaks="0"/>
  </sheetPr>
  <dimension ref="A1:J17"/>
  <sheetViews>
    <sheetView workbookViewId="0">
      <selection activeCell="G24" sqref="G24"/>
    </sheetView>
  </sheetViews>
  <sheetFormatPr defaultRowHeight="12.75" x14ac:dyDescent="0.2"/>
  <cols>
    <col min="1" max="1" width="32.42578125" style="8" bestFit="1" customWidth="1"/>
    <col min="2" max="2" width="17.5703125" bestFit="1" customWidth="1"/>
    <col min="3" max="3" width="15.5703125" customWidth="1"/>
    <col min="4" max="4" width="10.42578125" bestFit="1" customWidth="1"/>
    <col min="7" max="7" width="9.85546875" bestFit="1" customWidth="1"/>
  </cols>
  <sheetData>
    <row r="1" spans="1:10" x14ac:dyDescent="0.2">
      <c r="A1" s="31"/>
    </row>
    <row r="2" spans="1:10" x14ac:dyDescent="0.2">
      <c r="A2" s="31" t="s">
        <v>712</v>
      </c>
    </row>
    <row r="3" spans="1:10" ht="13.5" thickBot="1" x14ac:dyDescent="0.25"/>
    <row r="4" spans="1:10" ht="13.7" customHeight="1" thickBot="1" x14ac:dyDescent="0.25">
      <c r="A4" s="8" t="s">
        <v>709</v>
      </c>
      <c r="B4" s="56">
        <v>0</v>
      </c>
      <c r="C4" s="610" t="s">
        <v>726</v>
      </c>
      <c r="D4" s="611"/>
      <c r="E4" s="611"/>
      <c r="F4" s="611"/>
      <c r="G4" s="612"/>
      <c r="H4" s="57"/>
      <c r="I4" s="57"/>
      <c r="J4" s="57"/>
    </row>
    <row r="5" spans="1:10" x14ac:dyDescent="0.2">
      <c r="C5" s="613"/>
      <c r="D5" s="614"/>
      <c r="E5" s="614"/>
      <c r="F5" s="614"/>
      <c r="G5" s="615"/>
      <c r="H5" s="57"/>
      <c r="I5" s="57"/>
      <c r="J5" s="57"/>
    </row>
    <row r="6" spans="1:10" ht="13.5" thickBot="1" x14ac:dyDescent="0.25">
      <c r="C6" s="616"/>
      <c r="D6" s="617"/>
      <c r="E6" s="617"/>
      <c r="F6" s="617"/>
      <c r="G6" s="618"/>
      <c r="H6" s="57"/>
      <c r="I6" s="57"/>
      <c r="J6" s="57"/>
    </row>
    <row r="7" spans="1:10" ht="13.5" thickBot="1" x14ac:dyDescent="0.25"/>
    <row r="8" spans="1:10" ht="13.7" customHeight="1" thickBot="1" x14ac:dyDescent="0.25">
      <c r="A8" s="8" t="s">
        <v>728</v>
      </c>
      <c r="B8" s="56">
        <v>0</v>
      </c>
      <c r="C8" s="610" t="s">
        <v>727</v>
      </c>
      <c r="D8" s="611"/>
      <c r="E8" s="611"/>
      <c r="F8" s="611"/>
      <c r="G8" s="612"/>
      <c r="H8" s="57"/>
      <c r="I8" s="57"/>
      <c r="J8" s="57"/>
    </row>
    <row r="9" spans="1:10" x14ac:dyDescent="0.2">
      <c r="C9" s="613"/>
      <c r="D9" s="614"/>
      <c r="E9" s="614"/>
      <c r="F9" s="614"/>
      <c r="G9" s="615"/>
      <c r="H9" s="57"/>
      <c r="I9" s="57"/>
      <c r="J9" s="57"/>
    </row>
    <row r="10" spans="1:10" ht="13.5" thickBot="1" x14ac:dyDescent="0.25">
      <c r="C10" s="616"/>
      <c r="D10" s="617"/>
      <c r="E10" s="617"/>
      <c r="F10" s="617"/>
      <c r="G10" s="618"/>
      <c r="H10" s="57"/>
      <c r="I10" s="57"/>
      <c r="J10" s="57"/>
    </row>
    <row r="11" spans="1:10" x14ac:dyDescent="0.2">
      <c r="A11" s="8" t="s">
        <v>713</v>
      </c>
    </row>
    <row r="12" spans="1:10" ht="13.5" thickBot="1" x14ac:dyDescent="0.25"/>
    <row r="13" spans="1:10" ht="15" x14ac:dyDescent="0.25">
      <c r="A13" s="44" t="s">
        <v>716</v>
      </c>
      <c r="B13" s="45" t="s">
        <v>66</v>
      </c>
      <c r="C13" s="46" t="s">
        <v>717</v>
      </c>
      <c r="D13" s="46" t="s">
        <v>718</v>
      </c>
      <c r="E13" s="46" t="s">
        <v>719</v>
      </c>
      <c r="F13" s="46" t="s">
        <v>720</v>
      </c>
      <c r="G13" s="47" t="s">
        <v>723</v>
      </c>
    </row>
    <row r="14" spans="1:10" ht="15" x14ac:dyDescent="0.25">
      <c r="A14" s="48"/>
      <c r="B14" s="42" t="s">
        <v>721</v>
      </c>
      <c r="C14" s="42"/>
      <c r="D14" s="42" t="s">
        <v>725</v>
      </c>
      <c r="E14" s="42" t="s">
        <v>724</v>
      </c>
      <c r="F14" s="43">
        <v>2801</v>
      </c>
      <c r="G14" s="49">
        <v>5</v>
      </c>
    </row>
    <row r="15" spans="1:10" ht="15" x14ac:dyDescent="0.25">
      <c r="A15" s="53"/>
      <c r="B15" s="54" t="s">
        <v>730</v>
      </c>
      <c r="C15" s="54"/>
      <c r="D15" s="54" t="s">
        <v>729</v>
      </c>
      <c r="E15" s="54" t="s">
        <v>715</v>
      </c>
      <c r="F15" s="43">
        <v>2801</v>
      </c>
      <c r="G15" s="55">
        <v>1</v>
      </c>
    </row>
    <row r="16" spans="1:10" ht="15.75" thickBot="1" x14ac:dyDescent="0.3">
      <c r="A16" s="50"/>
      <c r="B16" s="51" t="s">
        <v>722</v>
      </c>
      <c r="C16" s="51"/>
      <c r="D16" s="51" t="s">
        <v>714</v>
      </c>
      <c r="E16" s="51" t="s">
        <v>715</v>
      </c>
      <c r="F16" s="43">
        <v>2801</v>
      </c>
      <c r="G16" s="52">
        <v>1</v>
      </c>
    </row>
    <row r="17" spans="1:7" ht="15" x14ac:dyDescent="0.25">
      <c r="A17" s="39"/>
      <c r="B17" s="40"/>
      <c r="C17" s="40"/>
      <c r="D17" s="40"/>
      <c r="E17" s="40"/>
      <c r="F17" s="41"/>
      <c r="G17" s="41"/>
    </row>
  </sheetData>
  <customSheetViews>
    <customSheetView guid="{2310A218-B950-4B37-BE7C-1628B3021F33}" state="hidden">
      <selection activeCell="G24" sqref="G24"/>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tate="hidden">
      <selection activeCell="G24" sqref="G24"/>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tate="hidden">
      <selection activeCell="G24" sqref="G24"/>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tate="hidden">
      <selection activeCell="G24" sqref="G24"/>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customSheetView>
  </customSheetViews>
  <mergeCells count="2">
    <mergeCell ref="C4:G6"/>
    <mergeCell ref="C8:G10"/>
  </mergeCells>
  <dataValidations count="1">
    <dataValidation type="list" allowBlank="1" showInputMessage="1" showErrorMessage="1" sqref="B6:B7" xr:uid="{00000000-0002-0000-0300-000000000000}">
      <formula1>YesNo</formula1>
    </dataValidation>
  </dataValidation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pageSetUpPr autoPageBreaks="0"/>
  </sheetPr>
  <dimension ref="A1:BB540"/>
  <sheetViews>
    <sheetView zoomScale="80" zoomScaleNormal="80" workbookViewId="0">
      <pane xSplit="10" ySplit="5" topLeftCell="L6" activePane="bottomRight" state="frozen"/>
      <selection pane="topRight" activeCell="K1" sqref="K1"/>
      <selection pane="bottomLeft" activeCell="A6" sqref="A6"/>
      <selection pane="bottomRight" activeCell="C15" sqref="C15"/>
    </sheetView>
  </sheetViews>
  <sheetFormatPr defaultColWidth="8.85546875" defaultRowHeight="14.25" x14ac:dyDescent="0.2"/>
  <cols>
    <col min="1" max="1" width="38" style="13" customWidth="1"/>
    <col min="2" max="2" width="15.42578125" style="11" customWidth="1"/>
    <col min="3" max="3" width="22.7109375" style="13" customWidth="1"/>
    <col min="4" max="4" width="11.140625" style="13" customWidth="1"/>
    <col min="5" max="5" width="15.85546875" style="11" customWidth="1"/>
    <col min="6" max="6" width="15.85546875" style="13" customWidth="1"/>
    <col min="7" max="7" width="21.85546875" style="13" customWidth="1"/>
    <col min="8" max="8" width="38" style="13" customWidth="1"/>
    <col min="9" max="9" width="9.140625" style="13" customWidth="1"/>
    <col min="10" max="10" width="9.42578125" style="13" customWidth="1"/>
    <col min="11" max="11" width="21.42578125" style="13" customWidth="1"/>
    <col min="12" max="12" width="10.5703125" style="13" customWidth="1"/>
    <col min="13" max="13" width="27.42578125" style="13" customWidth="1"/>
    <col min="14" max="15" width="29.28515625" style="13" customWidth="1"/>
    <col min="16" max="17" width="9.42578125" style="13" customWidth="1"/>
    <col min="18" max="18" width="10" style="13" customWidth="1"/>
    <col min="19" max="19" width="9.42578125" style="13" customWidth="1"/>
    <col min="20" max="20" width="15.42578125" style="13" customWidth="1"/>
    <col min="21" max="21" width="10.85546875" style="13" hidden="1" customWidth="1"/>
    <col min="22" max="22" width="11.140625" style="13" hidden="1" customWidth="1"/>
    <col min="23" max="23" width="11.42578125" style="13" hidden="1" customWidth="1"/>
    <col min="24" max="24" width="13.5703125" style="13" hidden="1" customWidth="1"/>
    <col min="25" max="25" width="11.42578125" style="13" hidden="1" customWidth="1"/>
    <col min="26" max="26" width="16" style="13" hidden="1" customWidth="1"/>
    <col min="27" max="27" width="14.85546875" style="13" hidden="1" customWidth="1"/>
    <col min="28" max="28" width="15.42578125" style="13" hidden="1" customWidth="1"/>
    <col min="29" max="29" width="11.5703125" style="13" hidden="1" customWidth="1"/>
    <col min="30" max="30" width="9.42578125" style="13" hidden="1" customWidth="1"/>
    <col min="31" max="31" width="14.42578125" style="13" hidden="1" customWidth="1"/>
    <col min="32" max="32" width="12.42578125" style="13" hidden="1" customWidth="1"/>
    <col min="33" max="33" width="13.140625" style="13" hidden="1" customWidth="1"/>
    <col min="34" max="34" width="13.5703125" style="13" hidden="1" customWidth="1"/>
    <col min="35" max="35" width="17.5703125" style="13" hidden="1" customWidth="1"/>
    <col min="36" max="36" width="20.42578125" style="13" hidden="1" customWidth="1"/>
    <col min="37" max="40" width="12.42578125" style="13" hidden="1" customWidth="1"/>
    <col min="41" max="43" width="15.42578125" style="13" hidden="1" customWidth="1"/>
    <col min="44" max="45" width="13.42578125" style="13" hidden="1" customWidth="1"/>
    <col min="46" max="46" width="11.42578125" style="13" hidden="1" customWidth="1"/>
    <col min="47" max="47" width="11.85546875" style="13" hidden="1" customWidth="1"/>
    <col min="48" max="48" width="15.5703125" style="13" hidden="1" customWidth="1"/>
    <col min="49" max="49" width="8.42578125" style="13" hidden="1" customWidth="1"/>
    <col min="50" max="50" width="15.42578125" style="13" hidden="1" customWidth="1"/>
    <col min="51" max="52" width="9.42578125" style="13" customWidth="1"/>
    <col min="53" max="54" width="21.5703125" style="13" customWidth="1"/>
    <col min="55" max="16384" width="8.85546875" style="13"/>
  </cols>
  <sheetData>
    <row r="1" spans="1:54" ht="15" x14ac:dyDescent="0.2">
      <c r="C1" s="109" t="s">
        <v>660</v>
      </c>
      <c r="D1" s="109"/>
      <c r="E1" s="619" t="str">
        <f>'EPA - Input and Summary'!E2</f>
        <v>Exit Supplier-(2019 - 2020)</v>
      </c>
      <c r="F1" s="619"/>
      <c r="G1" s="619"/>
      <c r="H1" s="619"/>
      <c r="I1" s="619"/>
    </row>
    <row r="2" spans="1:54" ht="15" x14ac:dyDescent="0.25">
      <c r="C2" s="109" t="s">
        <v>661</v>
      </c>
      <c r="D2" s="109"/>
      <c r="E2" s="619" t="str">
        <f>'EPA - Input and Summary'!E3</f>
        <v>Project Names</v>
      </c>
      <c r="F2" s="619"/>
      <c r="G2" s="619"/>
      <c r="H2" s="619"/>
      <c r="I2" s="619"/>
      <c r="J2" s="123"/>
    </row>
    <row r="3" spans="1:54" ht="15" x14ac:dyDescent="0.2">
      <c r="C3" s="128"/>
      <c r="D3" s="174"/>
      <c r="E3" s="620"/>
      <c r="F3" s="621"/>
      <c r="G3" s="621"/>
      <c r="H3" s="621"/>
      <c r="I3" s="622"/>
    </row>
    <row r="4" spans="1:54" ht="24.6" customHeight="1" x14ac:dyDescent="0.2">
      <c r="C4" s="623" t="s">
        <v>816</v>
      </c>
      <c r="D4" s="623"/>
      <c r="E4" s="623"/>
      <c r="F4" s="623"/>
      <c r="G4" s="623"/>
      <c r="H4" s="623"/>
      <c r="I4" s="623"/>
      <c r="J4" s="623"/>
      <c r="K4" s="623"/>
      <c r="L4" s="623"/>
      <c r="M4" s="623"/>
      <c r="N4" s="623"/>
      <c r="O4" s="623"/>
      <c r="P4" s="623"/>
      <c r="Q4" s="623"/>
      <c r="R4" s="623"/>
      <c r="S4" s="623"/>
      <c r="T4" s="623"/>
      <c r="U4" s="623"/>
      <c r="V4" s="623"/>
      <c r="W4" s="623"/>
      <c r="X4" s="623"/>
      <c r="Y4" s="623"/>
      <c r="Z4" s="623"/>
      <c r="AA4" s="623"/>
      <c r="AB4" s="623"/>
      <c r="AC4" s="623"/>
      <c r="AD4" s="623"/>
      <c r="AE4" s="623"/>
      <c r="AF4" s="623"/>
      <c r="AG4" s="623"/>
      <c r="AH4" s="623"/>
      <c r="AI4" s="623"/>
      <c r="AJ4" s="623"/>
      <c r="AK4" s="623"/>
      <c r="AL4" s="623"/>
      <c r="AM4" s="623"/>
      <c r="AN4" s="623"/>
      <c r="AO4" s="623"/>
      <c r="AP4" s="623"/>
      <c r="AQ4" s="623"/>
      <c r="AR4" s="623"/>
      <c r="AS4" s="623"/>
      <c r="AT4" s="623"/>
      <c r="AU4" s="623"/>
      <c r="AV4" s="623"/>
      <c r="AW4" s="623"/>
      <c r="AX4" s="623"/>
      <c r="AY4" s="623"/>
      <c r="AZ4" s="623"/>
      <c r="BA4" s="623"/>
      <c r="BB4" s="623"/>
    </row>
    <row r="5" spans="1:54" ht="75" x14ac:dyDescent="0.2">
      <c r="A5" s="192" t="s">
        <v>1009</v>
      </c>
      <c r="B5" s="227" t="s">
        <v>1655</v>
      </c>
      <c r="C5" s="120" t="s">
        <v>829</v>
      </c>
      <c r="D5" s="173" t="s">
        <v>960</v>
      </c>
      <c r="E5" s="104" t="s">
        <v>815</v>
      </c>
      <c r="F5" s="104" t="s">
        <v>771</v>
      </c>
      <c r="G5" s="104" t="s">
        <v>772</v>
      </c>
      <c r="H5" s="104" t="s">
        <v>773</v>
      </c>
      <c r="I5" s="104" t="s">
        <v>774</v>
      </c>
      <c r="J5" s="104" t="s">
        <v>775</v>
      </c>
      <c r="K5" s="104" t="s">
        <v>776</v>
      </c>
      <c r="L5" s="104" t="s">
        <v>777</v>
      </c>
      <c r="M5" s="104" t="s">
        <v>778</v>
      </c>
      <c r="N5" s="194" t="s">
        <v>1234</v>
      </c>
      <c r="O5" s="104" t="s">
        <v>779</v>
      </c>
      <c r="P5" s="104" t="s">
        <v>780</v>
      </c>
      <c r="Q5" s="104" t="s">
        <v>74</v>
      </c>
      <c r="R5" s="104" t="s">
        <v>781</v>
      </c>
      <c r="S5" s="104" t="s">
        <v>698</v>
      </c>
      <c r="T5" s="104" t="s">
        <v>782</v>
      </c>
      <c r="U5" s="104" t="s">
        <v>783</v>
      </c>
      <c r="V5" s="104" t="s">
        <v>784</v>
      </c>
      <c r="W5" s="104" t="s">
        <v>785</v>
      </c>
      <c r="X5" s="104" t="s">
        <v>786</v>
      </c>
      <c r="Y5" s="104" t="s">
        <v>787</v>
      </c>
      <c r="Z5" s="104" t="s">
        <v>788</v>
      </c>
      <c r="AA5" s="104" t="s">
        <v>789</v>
      </c>
      <c r="AB5" s="104" t="s">
        <v>790</v>
      </c>
      <c r="AC5" s="104" t="s">
        <v>791</v>
      </c>
      <c r="AD5" s="104" t="s">
        <v>792</v>
      </c>
      <c r="AE5" s="104" t="s">
        <v>793</v>
      </c>
      <c r="AF5" s="104" t="s">
        <v>794</v>
      </c>
      <c r="AG5" s="104" t="s">
        <v>795</v>
      </c>
      <c r="AH5" s="104" t="s">
        <v>796</v>
      </c>
      <c r="AI5" s="104" t="s">
        <v>797</v>
      </c>
      <c r="AJ5" s="104" t="s">
        <v>798</v>
      </c>
      <c r="AK5" s="104" t="s">
        <v>799</v>
      </c>
      <c r="AL5" s="104" t="s">
        <v>800</v>
      </c>
      <c r="AM5" s="104" t="s">
        <v>801</v>
      </c>
      <c r="AN5" s="104" t="s">
        <v>802</v>
      </c>
      <c r="AO5" s="104" t="s">
        <v>803</v>
      </c>
      <c r="AP5" s="104" t="s">
        <v>804</v>
      </c>
      <c r="AQ5" s="104" t="s">
        <v>805</v>
      </c>
      <c r="AR5" s="104" t="s">
        <v>806</v>
      </c>
      <c r="AS5" s="104" t="s">
        <v>807</v>
      </c>
      <c r="AT5" s="104" t="s">
        <v>808</v>
      </c>
      <c r="AU5" s="104" t="s">
        <v>809</v>
      </c>
      <c r="AV5" s="104" t="s">
        <v>810</v>
      </c>
      <c r="AW5" s="104" t="s">
        <v>811</v>
      </c>
      <c r="AX5" s="104" t="s">
        <v>812</v>
      </c>
      <c r="AY5" s="150" t="s">
        <v>731</v>
      </c>
      <c r="AZ5" s="150" t="s">
        <v>813</v>
      </c>
      <c r="BA5" s="150" t="s">
        <v>814</v>
      </c>
      <c r="BB5" s="150" t="s">
        <v>874</v>
      </c>
    </row>
    <row r="6" spans="1:54" s="169" customFormat="1" ht="24.95" customHeight="1" x14ac:dyDescent="0.25">
      <c r="A6" s="209" t="s">
        <v>1010</v>
      </c>
      <c r="B6" s="217" t="e">
        <v>#N/A</v>
      </c>
      <c r="C6" s="215" t="s">
        <v>1011</v>
      </c>
      <c r="D6" s="216">
        <v>0</v>
      </c>
      <c r="E6" s="217" t="s">
        <v>1012</v>
      </c>
      <c r="F6" s="218" t="s">
        <v>1013</v>
      </c>
      <c r="G6" s="215" t="s">
        <v>1011</v>
      </c>
      <c r="H6" s="208" t="s">
        <v>1171</v>
      </c>
      <c r="I6" s="208">
        <v>99193</v>
      </c>
      <c r="J6" s="208"/>
      <c r="K6" s="219" t="s">
        <v>1172</v>
      </c>
      <c r="L6" s="208"/>
      <c r="M6" s="220" t="s">
        <v>1219</v>
      </c>
      <c r="N6" s="220" t="s">
        <v>1487</v>
      </c>
      <c r="O6" s="220"/>
      <c r="P6" s="208"/>
      <c r="Q6" s="208"/>
      <c r="R6" s="208"/>
      <c r="S6" s="208"/>
      <c r="T6" s="208"/>
      <c r="U6" s="208"/>
      <c r="V6" s="208"/>
      <c r="W6" s="208"/>
      <c r="X6" s="208"/>
      <c r="Y6" s="208"/>
      <c r="Z6" s="208"/>
      <c r="AA6" s="208"/>
      <c r="AB6" s="208"/>
      <c r="AC6" s="208"/>
      <c r="AD6" s="208"/>
      <c r="AE6" s="208"/>
      <c r="AF6" s="208"/>
      <c r="AG6" s="208"/>
      <c r="AH6" s="208"/>
      <c r="AI6" s="208"/>
      <c r="AJ6" s="208"/>
      <c r="AK6" s="208"/>
      <c r="AL6" s="208"/>
      <c r="AM6" s="208"/>
      <c r="AN6" s="208"/>
      <c r="AO6" s="208"/>
      <c r="AP6" s="208"/>
      <c r="AQ6" s="208"/>
      <c r="AR6" s="208"/>
      <c r="AS6" s="208"/>
      <c r="AT6" s="208"/>
      <c r="AU6" s="208"/>
      <c r="AV6" s="208"/>
      <c r="AW6" s="208"/>
      <c r="AX6" s="208"/>
      <c r="AY6" s="209" t="s">
        <v>1229</v>
      </c>
      <c r="AZ6" s="221" t="s">
        <v>577</v>
      </c>
      <c r="BA6" s="221" t="s">
        <v>577</v>
      </c>
      <c r="BB6" s="208" t="str">
        <f t="shared" ref="BB6:BB69" si="0">IFERROR(VLOOKUP(BA6,DocTEC_AccessCtrl,2,FALSE),"TBD")</f>
        <v>NO LICENSE REQUIRED</v>
      </c>
    </row>
    <row r="7" spans="1:54" s="169" customFormat="1" ht="24.95" customHeight="1" x14ac:dyDescent="0.25">
      <c r="A7" s="209" t="s">
        <v>1010</v>
      </c>
      <c r="B7" s="217" t="e">
        <v>#N/A</v>
      </c>
      <c r="C7" s="215" t="s">
        <v>1011</v>
      </c>
      <c r="D7" s="216">
        <v>0</v>
      </c>
      <c r="E7" s="217" t="s">
        <v>1014</v>
      </c>
      <c r="F7" s="218" t="s">
        <v>1015</v>
      </c>
      <c r="G7" s="215" t="s">
        <v>1011</v>
      </c>
      <c r="H7" s="208" t="s">
        <v>1171</v>
      </c>
      <c r="I7" s="208">
        <v>99193</v>
      </c>
      <c r="J7" s="208"/>
      <c r="K7" s="219" t="s">
        <v>1172</v>
      </c>
      <c r="L7" s="208"/>
      <c r="M7" s="220" t="s">
        <v>1219</v>
      </c>
      <c r="N7" s="220" t="s">
        <v>1487</v>
      </c>
      <c r="O7" s="220"/>
      <c r="P7" s="208"/>
      <c r="Q7" s="208"/>
      <c r="R7" s="208"/>
      <c r="S7" s="208"/>
      <c r="T7" s="208"/>
      <c r="U7" s="208"/>
      <c r="V7" s="208"/>
      <c r="W7" s="208"/>
      <c r="X7" s="208"/>
      <c r="Y7" s="208"/>
      <c r="Z7" s="208"/>
      <c r="AA7" s="208"/>
      <c r="AB7" s="208"/>
      <c r="AC7" s="208"/>
      <c r="AD7" s="208"/>
      <c r="AE7" s="208"/>
      <c r="AF7" s="208"/>
      <c r="AG7" s="208"/>
      <c r="AH7" s="208"/>
      <c r="AI7" s="208"/>
      <c r="AJ7" s="208"/>
      <c r="AK7" s="208"/>
      <c r="AL7" s="208"/>
      <c r="AM7" s="208"/>
      <c r="AN7" s="208"/>
      <c r="AO7" s="208"/>
      <c r="AP7" s="208"/>
      <c r="AQ7" s="208"/>
      <c r="AR7" s="208"/>
      <c r="AS7" s="208"/>
      <c r="AT7" s="208"/>
      <c r="AU7" s="208"/>
      <c r="AV7" s="208"/>
      <c r="AW7" s="208"/>
      <c r="AX7" s="208"/>
      <c r="AY7" s="209" t="s">
        <v>1229</v>
      </c>
      <c r="AZ7" s="221" t="s">
        <v>577</v>
      </c>
      <c r="BA7" s="221" t="s">
        <v>577</v>
      </c>
      <c r="BB7" s="208" t="str">
        <f t="shared" si="0"/>
        <v>NO LICENSE REQUIRED</v>
      </c>
    </row>
    <row r="8" spans="1:54" s="169" customFormat="1" ht="24.95" customHeight="1" x14ac:dyDescent="0.25">
      <c r="A8" s="209" t="s">
        <v>1010</v>
      </c>
      <c r="B8" s="217" t="e">
        <v>#N/A</v>
      </c>
      <c r="C8" s="215" t="s">
        <v>1016</v>
      </c>
      <c r="D8" s="216">
        <v>0</v>
      </c>
      <c r="E8" s="217" t="s">
        <v>1017</v>
      </c>
      <c r="F8" s="218" t="s">
        <v>1018</v>
      </c>
      <c r="G8" s="215" t="s">
        <v>1016</v>
      </c>
      <c r="H8" s="209" t="s">
        <v>1249</v>
      </c>
      <c r="I8" s="208">
        <v>70210</v>
      </c>
      <c r="J8" s="208"/>
      <c r="K8" s="228" t="s">
        <v>1173</v>
      </c>
      <c r="L8" s="208"/>
      <c r="M8" s="208"/>
      <c r="N8" s="208"/>
      <c r="O8" s="208"/>
      <c r="P8" s="208"/>
      <c r="Q8" s="208"/>
      <c r="R8" s="208"/>
      <c r="S8" s="208"/>
      <c r="T8" s="208"/>
      <c r="U8" s="208"/>
      <c r="V8" s="208"/>
      <c r="W8" s="208"/>
      <c r="X8" s="208"/>
      <c r="Y8" s="208"/>
      <c r="Z8" s="208"/>
      <c r="AA8" s="208"/>
      <c r="AB8" s="208"/>
      <c r="AC8" s="208"/>
      <c r="AD8" s="208"/>
      <c r="AE8" s="208"/>
      <c r="AF8" s="208"/>
      <c r="AG8" s="208"/>
      <c r="AH8" s="208"/>
      <c r="AI8" s="208"/>
      <c r="AJ8" s="208"/>
      <c r="AK8" s="208"/>
      <c r="AL8" s="208"/>
      <c r="AM8" s="208"/>
      <c r="AN8" s="208"/>
      <c r="AO8" s="208"/>
      <c r="AP8" s="208"/>
      <c r="AQ8" s="208"/>
      <c r="AR8" s="208"/>
      <c r="AS8" s="208"/>
      <c r="AT8" s="208"/>
      <c r="AU8" s="208"/>
      <c r="AV8" s="208"/>
      <c r="AW8" s="208"/>
      <c r="AX8" s="208"/>
      <c r="AY8" s="209" t="s">
        <v>1230</v>
      </c>
      <c r="AZ8" s="221" t="s">
        <v>1231</v>
      </c>
      <c r="BA8" s="221" t="s">
        <v>1231</v>
      </c>
      <c r="BB8" s="208" t="str">
        <f t="shared" si="0"/>
        <v>TBD</v>
      </c>
    </row>
    <row r="9" spans="1:54" s="169" customFormat="1" ht="24.95" customHeight="1" x14ac:dyDescent="0.25">
      <c r="A9" s="209" t="s">
        <v>1010</v>
      </c>
      <c r="B9" s="209" t="s">
        <v>1656</v>
      </c>
      <c r="C9" s="215" t="s">
        <v>1019</v>
      </c>
      <c r="D9" s="216">
        <v>0</v>
      </c>
      <c r="E9" s="217" t="s">
        <v>1020</v>
      </c>
      <c r="F9" s="218" t="s">
        <v>1021</v>
      </c>
      <c r="G9" s="215" t="s">
        <v>1019</v>
      </c>
      <c r="H9" s="209" t="s">
        <v>1272</v>
      </c>
      <c r="I9" s="218">
        <v>55284</v>
      </c>
      <c r="J9" s="208"/>
      <c r="K9" s="208" t="s">
        <v>1174</v>
      </c>
      <c r="L9" s="208"/>
      <c r="M9" s="208" t="s">
        <v>1220</v>
      </c>
      <c r="N9" s="208" t="s">
        <v>1228</v>
      </c>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9" t="s">
        <v>1229</v>
      </c>
      <c r="AZ9" s="221" t="s">
        <v>577</v>
      </c>
      <c r="BA9" s="221" t="s">
        <v>577</v>
      </c>
      <c r="BB9" s="208" t="str">
        <f t="shared" si="0"/>
        <v>NO LICENSE REQUIRED</v>
      </c>
    </row>
    <row r="10" spans="1:54" s="169" customFormat="1" ht="24.95" customHeight="1" x14ac:dyDescent="0.25">
      <c r="A10" s="209" t="s">
        <v>1010</v>
      </c>
      <c r="B10" s="209" t="s">
        <v>1656</v>
      </c>
      <c r="C10" s="215" t="s">
        <v>1022</v>
      </c>
      <c r="D10" s="216">
        <v>0</v>
      </c>
      <c r="E10" s="217" t="s">
        <v>1023</v>
      </c>
      <c r="F10" s="218" t="s">
        <v>1021</v>
      </c>
      <c r="G10" s="215" t="s">
        <v>1022</v>
      </c>
      <c r="H10" s="209" t="s">
        <v>1272</v>
      </c>
      <c r="I10" s="218">
        <v>55284</v>
      </c>
      <c r="J10" s="208"/>
      <c r="K10" s="208" t="s">
        <v>1175</v>
      </c>
      <c r="L10" s="208"/>
      <c r="M10" s="208" t="s">
        <v>1221</v>
      </c>
      <c r="N10" s="208" t="s">
        <v>1488</v>
      </c>
      <c r="O10" s="208"/>
      <c r="P10" s="208"/>
      <c r="Q10" s="208"/>
      <c r="R10" s="208"/>
      <c r="S10" s="208"/>
      <c r="T10" s="208"/>
      <c r="U10" s="208"/>
      <c r="V10" s="208"/>
      <c r="W10" s="208"/>
      <c r="X10" s="208"/>
      <c r="Y10" s="208"/>
      <c r="Z10" s="208"/>
      <c r="AA10" s="208"/>
      <c r="AB10" s="208"/>
      <c r="AC10" s="208"/>
      <c r="AD10" s="208"/>
      <c r="AE10" s="208"/>
      <c r="AF10" s="208"/>
      <c r="AG10" s="208"/>
      <c r="AH10" s="208"/>
      <c r="AI10" s="208"/>
      <c r="AJ10" s="208"/>
      <c r="AK10" s="208"/>
      <c r="AL10" s="208"/>
      <c r="AM10" s="208"/>
      <c r="AN10" s="208"/>
      <c r="AO10" s="208"/>
      <c r="AP10" s="208"/>
      <c r="AQ10" s="208"/>
      <c r="AR10" s="208"/>
      <c r="AS10" s="208"/>
      <c r="AT10" s="208"/>
      <c r="AU10" s="208"/>
      <c r="AV10" s="208"/>
      <c r="AW10" s="208"/>
      <c r="AX10" s="208"/>
      <c r="AY10" s="209" t="s">
        <v>1229</v>
      </c>
      <c r="AZ10" s="221" t="s">
        <v>577</v>
      </c>
      <c r="BA10" s="221" t="s">
        <v>577</v>
      </c>
      <c r="BB10" s="208" t="str">
        <f t="shared" si="0"/>
        <v>NO LICENSE REQUIRED</v>
      </c>
    </row>
    <row r="11" spans="1:54" s="169" customFormat="1" ht="24.95" customHeight="1" x14ac:dyDescent="0.25">
      <c r="A11" s="209" t="s">
        <v>1010</v>
      </c>
      <c r="B11" s="209" t="s">
        <v>1656</v>
      </c>
      <c r="C11" s="215" t="s">
        <v>1024</v>
      </c>
      <c r="D11" s="216">
        <v>0</v>
      </c>
      <c r="E11" s="217" t="s">
        <v>1025</v>
      </c>
      <c r="F11" s="218" t="s">
        <v>1021</v>
      </c>
      <c r="G11" s="215" t="s">
        <v>1024</v>
      </c>
      <c r="H11" s="209" t="s">
        <v>1272</v>
      </c>
      <c r="I11" s="218">
        <v>55284</v>
      </c>
      <c r="J11" s="208"/>
      <c r="K11" s="208" t="s">
        <v>1176</v>
      </c>
      <c r="L11" s="208"/>
      <c r="M11" s="208" t="s">
        <v>1222</v>
      </c>
      <c r="N11" s="208" t="s">
        <v>1489</v>
      </c>
      <c r="O11" s="208"/>
      <c r="P11" s="208"/>
      <c r="Q11" s="208"/>
      <c r="R11" s="208"/>
      <c r="S11" s="208"/>
      <c r="T11" s="208"/>
      <c r="U11" s="208"/>
      <c r="V11" s="208"/>
      <c r="W11" s="208"/>
      <c r="X11" s="208"/>
      <c r="Y11" s="208"/>
      <c r="Z11" s="208"/>
      <c r="AA11" s="208"/>
      <c r="AB11" s="208"/>
      <c r="AC11" s="208"/>
      <c r="AD11" s="208"/>
      <c r="AE11" s="208"/>
      <c r="AF11" s="208"/>
      <c r="AG11" s="208"/>
      <c r="AH11" s="208"/>
      <c r="AI11" s="208"/>
      <c r="AJ11" s="208"/>
      <c r="AK11" s="208"/>
      <c r="AL11" s="208"/>
      <c r="AM11" s="208"/>
      <c r="AN11" s="208"/>
      <c r="AO11" s="208"/>
      <c r="AP11" s="208"/>
      <c r="AQ11" s="208"/>
      <c r="AR11" s="208"/>
      <c r="AS11" s="208"/>
      <c r="AT11" s="208"/>
      <c r="AU11" s="208"/>
      <c r="AV11" s="208"/>
      <c r="AW11" s="208"/>
      <c r="AX11" s="208"/>
      <c r="AY11" s="209" t="s">
        <v>1229</v>
      </c>
      <c r="AZ11" s="221" t="s">
        <v>577</v>
      </c>
      <c r="BA11" s="221" t="s">
        <v>577</v>
      </c>
      <c r="BB11" s="208" t="str">
        <f t="shared" si="0"/>
        <v>NO LICENSE REQUIRED</v>
      </c>
    </row>
    <row r="12" spans="1:54" s="169" customFormat="1" ht="24.95" customHeight="1" x14ac:dyDescent="0.25">
      <c r="A12" s="209" t="s">
        <v>1010</v>
      </c>
      <c r="B12" s="209" t="s">
        <v>1656</v>
      </c>
      <c r="C12" s="215" t="s">
        <v>1026</v>
      </c>
      <c r="D12" s="216">
        <v>0</v>
      </c>
      <c r="E12" s="217" t="s">
        <v>1027</v>
      </c>
      <c r="F12" s="218" t="s">
        <v>1028</v>
      </c>
      <c r="G12" s="215" t="s">
        <v>1026</v>
      </c>
      <c r="H12" s="209" t="s">
        <v>1272</v>
      </c>
      <c r="I12" s="218">
        <v>55284</v>
      </c>
      <c r="J12" s="208"/>
      <c r="K12" s="208" t="s">
        <v>1176</v>
      </c>
      <c r="L12" s="208"/>
      <c r="M12" s="208" t="s">
        <v>1222</v>
      </c>
      <c r="N12" s="208" t="s">
        <v>1489</v>
      </c>
      <c r="O12" s="208"/>
      <c r="P12" s="208"/>
      <c r="Q12" s="208"/>
      <c r="R12" s="208"/>
      <c r="S12" s="208"/>
      <c r="T12" s="208"/>
      <c r="U12" s="208"/>
      <c r="V12" s="208"/>
      <c r="W12" s="208"/>
      <c r="X12" s="208"/>
      <c r="Y12" s="208"/>
      <c r="Z12" s="208"/>
      <c r="AA12" s="208"/>
      <c r="AB12" s="208"/>
      <c r="AC12" s="208"/>
      <c r="AD12" s="208"/>
      <c r="AE12" s="208"/>
      <c r="AF12" s="208"/>
      <c r="AG12" s="208"/>
      <c r="AH12" s="208"/>
      <c r="AI12" s="208"/>
      <c r="AJ12" s="208"/>
      <c r="AK12" s="208"/>
      <c r="AL12" s="208"/>
      <c r="AM12" s="208"/>
      <c r="AN12" s="208"/>
      <c r="AO12" s="208"/>
      <c r="AP12" s="208"/>
      <c r="AQ12" s="208"/>
      <c r="AR12" s="208"/>
      <c r="AS12" s="208"/>
      <c r="AT12" s="208"/>
      <c r="AU12" s="208"/>
      <c r="AV12" s="208"/>
      <c r="AW12" s="208"/>
      <c r="AX12" s="208"/>
      <c r="AY12" s="209" t="s">
        <v>1229</v>
      </c>
      <c r="AZ12" s="221" t="s">
        <v>577</v>
      </c>
      <c r="BA12" s="221" t="s">
        <v>577</v>
      </c>
      <c r="BB12" s="208" t="str">
        <f t="shared" si="0"/>
        <v>NO LICENSE REQUIRED</v>
      </c>
    </row>
    <row r="13" spans="1:54" s="169" customFormat="1" ht="24.95" customHeight="1" x14ac:dyDescent="0.25">
      <c r="A13" s="209" t="s">
        <v>1010</v>
      </c>
      <c r="B13" s="217">
        <v>0</v>
      </c>
      <c r="C13" s="215" t="s">
        <v>1026</v>
      </c>
      <c r="D13" s="216">
        <v>0</v>
      </c>
      <c r="E13" s="217" t="s">
        <v>1029</v>
      </c>
      <c r="F13" s="218" t="s">
        <v>1021</v>
      </c>
      <c r="G13" s="215" t="s">
        <v>1026</v>
      </c>
      <c r="H13" s="209" t="s">
        <v>1272</v>
      </c>
      <c r="I13" s="218">
        <v>55284</v>
      </c>
      <c r="J13" s="208"/>
      <c r="K13" s="208" t="s">
        <v>1176</v>
      </c>
      <c r="L13" s="208"/>
      <c r="M13" s="208" t="s">
        <v>1222</v>
      </c>
      <c r="N13" s="208" t="s">
        <v>1489</v>
      </c>
      <c r="O13" s="208"/>
      <c r="P13" s="208"/>
      <c r="Q13" s="208"/>
      <c r="R13" s="208"/>
      <c r="S13" s="208"/>
      <c r="T13" s="208"/>
      <c r="U13" s="208"/>
      <c r="V13" s="208"/>
      <c r="W13" s="208"/>
      <c r="X13" s="208"/>
      <c r="Y13" s="208"/>
      <c r="Z13" s="208"/>
      <c r="AA13" s="208"/>
      <c r="AB13" s="208"/>
      <c r="AC13" s="208"/>
      <c r="AD13" s="208"/>
      <c r="AE13" s="208"/>
      <c r="AF13" s="208"/>
      <c r="AG13" s="208"/>
      <c r="AH13" s="208"/>
      <c r="AI13" s="208"/>
      <c r="AJ13" s="208"/>
      <c r="AK13" s="208"/>
      <c r="AL13" s="208"/>
      <c r="AM13" s="208"/>
      <c r="AN13" s="208"/>
      <c r="AO13" s="208"/>
      <c r="AP13" s="208"/>
      <c r="AQ13" s="208"/>
      <c r="AR13" s="208"/>
      <c r="AS13" s="208"/>
      <c r="AT13" s="208"/>
      <c r="AU13" s="208"/>
      <c r="AV13" s="208"/>
      <c r="AW13" s="208"/>
      <c r="AX13" s="208"/>
      <c r="AY13" s="209" t="s">
        <v>1229</v>
      </c>
      <c r="AZ13" s="221" t="s">
        <v>577</v>
      </c>
      <c r="BA13" s="221" t="s">
        <v>577</v>
      </c>
      <c r="BB13" s="208" t="str">
        <f t="shared" si="0"/>
        <v>NO LICENSE REQUIRED</v>
      </c>
    </row>
    <row r="14" spans="1:54" s="169" customFormat="1" ht="24.95" customHeight="1" x14ac:dyDescent="0.25">
      <c r="A14" s="209" t="s">
        <v>1010</v>
      </c>
      <c r="B14" s="217">
        <v>0</v>
      </c>
      <c r="C14" s="208" t="s">
        <v>1030</v>
      </c>
      <c r="D14" s="216">
        <v>0</v>
      </c>
      <c r="E14" s="217" t="s">
        <v>1031</v>
      </c>
      <c r="F14" s="218" t="s">
        <v>1021</v>
      </c>
      <c r="G14" s="208" t="s">
        <v>1030</v>
      </c>
      <c r="H14" s="209" t="s">
        <v>1272</v>
      </c>
      <c r="I14" s="218">
        <v>55284</v>
      </c>
      <c r="J14" s="208"/>
      <c r="K14" s="208" t="s">
        <v>1177</v>
      </c>
      <c r="L14" s="208"/>
      <c r="M14" s="208" t="s">
        <v>1223</v>
      </c>
      <c r="N14" s="208" t="s">
        <v>1490</v>
      </c>
      <c r="O14" s="208"/>
      <c r="P14" s="208"/>
      <c r="Q14" s="208"/>
      <c r="R14" s="208"/>
      <c r="S14" s="208"/>
      <c r="T14" s="208"/>
      <c r="U14" s="208"/>
      <c r="V14" s="208"/>
      <c r="W14" s="208"/>
      <c r="X14" s="208"/>
      <c r="Y14" s="208"/>
      <c r="Z14" s="208"/>
      <c r="AA14" s="208"/>
      <c r="AB14" s="208"/>
      <c r="AC14" s="208"/>
      <c r="AD14" s="208"/>
      <c r="AE14" s="208"/>
      <c r="AF14" s="208"/>
      <c r="AG14" s="208"/>
      <c r="AH14" s="208"/>
      <c r="AI14" s="208"/>
      <c r="AJ14" s="208"/>
      <c r="AK14" s="208"/>
      <c r="AL14" s="208"/>
      <c r="AM14" s="208"/>
      <c r="AN14" s="208"/>
      <c r="AO14" s="208"/>
      <c r="AP14" s="208"/>
      <c r="AQ14" s="208"/>
      <c r="AR14" s="208"/>
      <c r="AS14" s="208"/>
      <c r="AT14" s="208"/>
      <c r="AU14" s="208"/>
      <c r="AV14" s="208"/>
      <c r="AW14" s="208"/>
      <c r="AX14" s="208"/>
      <c r="AY14" s="209" t="s">
        <v>578</v>
      </c>
      <c r="AZ14" s="209" t="s">
        <v>578</v>
      </c>
      <c r="BA14" s="209" t="s">
        <v>578</v>
      </c>
      <c r="BB14" s="208" t="str">
        <f t="shared" si="0"/>
        <v>NO LICENSE REQUIRED</v>
      </c>
    </row>
    <row r="15" spans="1:54" s="169" customFormat="1" ht="24.95" customHeight="1" x14ac:dyDescent="0.25">
      <c r="A15" s="209" t="s">
        <v>1010</v>
      </c>
      <c r="B15" s="209" t="s">
        <v>1656</v>
      </c>
      <c r="C15" s="215" t="s">
        <v>1032</v>
      </c>
      <c r="D15" s="216">
        <v>0</v>
      </c>
      <c r="E15" s="217" t="s">
        <v>1033</v>
      </c>
      <c r="F15" s="218" t="s">
        <v>1021</v>
      </c>
      <c r="G15" s="215" t="s">
        <v>1032</v>
      </c>
      <c r="H15" s="209" t="s">
        <v>1272</v>
      </c>
      <c r="I15" s="218">
        <v>55284</v>
      </c>
      <c r="J15" s="208"/>
      <c r="K15" s="208" t="s">
        <v>1178</v>
      </c>
      <c r="L15" s="208"/>
      <c r="M15" s="208" t="s">
        <v>1221</v>
      </c>
      <c r="N15" s="208" t="s">
        <v>1488</v>
      </c>
      <c r="O15" s="208"/>
      <c r="P15" s="208"/>
      <c r="Q15" s="208"/>
      <c r="R15" s="208"/>
      <c r="S15" s="208"/>
      <c r="T15" s="208"/>
      <c r="U15" s="208"/>
      <c r="V15" s="208"/>
      <c r="W15" s="208"/>
      <c r="X15" s="208"/>
      <c r="Y15" s="208"/>
      <c r="Z15" s="208"/>
      <c r="AA15" s="208"/>
      <c r="AB15" s="208"/>
      <c r="AC15" s="208"/>
      <c r="AD15" s="208"/>
      <c r="AE15" s="208"/>
      <c r="AF15" s="208"/>
      <c r="AG15" s="208"/>
      <c r="AH15" s="208"/>
      <c r="AI15" s="208"/>
      <c r="AJ15" s="208"/>
      <c r="AK15" s="208"/>
      <c r="AL15" s="208"/>
      <c r="AM15" s="208"/>
      <c r="AN15" s="208"/>
      <c r="AO15" s="208"/>
      <c r="AP15" s="208"/>
      <c r="AQ15" s="208"/>
      <c r="AR15" s="208"/>
      <c r="AS15" s="208"/>
      <c r="AT15" s="208"/>
      <c r="AU15" s="208"/>
      <c r="AV15" s="208"/>
      <c r="AW15" s="208"/>
      <c r="AX15" s="208"/>
      <c r="AY15" s="209" t="s">
        <v>1229</v>
      </c>
      <c r="AZ15" s="221" t="s">
        <v>577</v>
      </c>
      <c r="BA15" s="221" t="s">
        <v>577</v>
      </c>
      <c r="BB15" s="208" t="str">
        <f t="shared" si="0"/>
        <v>NO LICENSE REQUIRED</v>
      </c>
    </row>
    <row r="16" spans="1:54" s="169" customFormat="1" ht="24.95" customHeight="1" x14ac:dyDescent="0.25">
      <c r="A16" s="209" t="s">
        <v>1010</v>
      </c>
      <c r="B16" s="217">
        <v>0</v>
      </c>
      <c r="C16" s="208" t="s">
        <v>1034</v>
      </c>
      <c r="D16" s="216">
        <v>0</v>
      </c>
      <c r="E16" s="217" t="s">
        <v>1035</v>
      </c>
      <c r="F16" s="218" t="s">
        <v>1021</v>
      </c>
      <c r="G16" s="208" t="s">
        <v>1034</v>
      </c>
      <c r="H16" s="209" t="s">
        <v>1272</v>
      </c>
      <c r="I16" s="218">
        <v>55284</v>
      </c>
      <c r="J16" s="208"/>
      <c r="K16" s="208" t="s">
        <v>1179</v>
      </c>
      <c r="L16" s="208"/>
      <c r="M16" s="208" t="s">
        <v>1221</v>
      </c>
      <c r="N16" s="208" t="s">
        <v>1488</v>
      </c>
      <c r="O16" s="208"/>
      <c r="P16" s="208"/>
      <c r="Q16" s="208"/>
      <c r="R16" s="208"/>
      <c r="S16" s="208"/>
      <c r="T16" s="208"/>
      <c r="U16" s="208"/>
      <c r="V16" s="208"/>
      <c r="W16" s="208"/>
      <c r="X16" s="208"/>
      <c r="Y16" s="208"/>
      <c r="Z16" s="208"/>
      <c r="AA16" s="208"/>
      <c r="AB16" s="208"/>
      <c r="AC16" s="208"/>
      <c r="AD16" s="208"/>
      <c r="AE16" s="208"/>
      <c r="AF16" s="208"/>
      <c r="AG16" s="208"/>
      <c r="AH16" s="208"/>
      <c r="AI16" s="208"/>
      <c r="AJ16" s="208"/>
      <c r="AK16" s="208"/>
      <c r="AL16" s="208"/>
      <c r="AM16" s="208"/>
      <c r="AN16" s="208"/>
      <c r="AO16" s="208"/>
      <c r="AP16" s="208"/>
      <c r="AQ16" s="208"/>
      <c r="AR16" s="208"/>
      <c r="AS16" s="208"/>
      <c r="AT16" s="208"/>
      <c r="AU16" s="208"/>
      <c r="AV16" s="208"/>
      <c r="AW16" s="208"/>
      <c r="AX16" s="208"/>
      <c r="AY16" s="209" t="s">
        <v>1229</v>
      </c>
      <c r="AZ16" s="221" t="s">
        <v>577</v>
      </c>
      <c r="BA16" s="221" t="s">
        <v>577</v>
      </c>
      <c r="BB16" s="208" t="str">
        <f t="shared" si="0"/>
        <v>NO LICENSE REQUIRED</v>
      </c>
    </row>
    <row r="17" spans="1:54" s="169" customFormat="1" ht="24.95" customHeight="1" x14ac:dyDescent="0.25">
      <c r="A17" s="209" t="s">
        <v>1010</v>
      </c>
      <c r="B17" s="209" t="s">
        <v>1657</v>
      </c>
      <c r="C17" s="215" t="s">
        <v>1036</v>
      </c>
      <c r="D17" s="216">
        <v>0</v>
      </c>
      <c r="E17" s="217">
        <v>2611430</v>
      </c>
      <c r="F17" s="218" t="s">
        <v>1037</v>
      </c>
      <c r="G17" s="215" t="s">
        <v>1036</v>
      </c>
      <c r="H17" s="209" t="s">
        <v>1272</v>
      </c>
      <c r="I17" s="218">
        <v>55284</v>
      </c>
      <c r="J17" s="208"/>
      <c r="K17" s="208" t="s">
        <v>1180</v>
      </c>
      <c r="L17" s="208"/>
      <c r="M17" s="208" t="s">
        <v>1224</v>
      </c>
      <c r="N17" s="208" t="s">
        <v>1489</v>
      </c>
      <c r="O17" s="208"/>
      <c r="P17" s="208"/>
      <c r="Q17" s="208"/>
      <c r="R17" s="208"/>
      <c r="S17" s="208"/>
      <c r="T17" s="208"/>
      <c r="U17" s="208"/>
      <c r="V17" s="208"/>
      <c r="W17" s="208"/>
      <c r="X17" s="208"/>
      <c r="Y17" s="208"/>
      <c r="Z17" s="208"/>
      <c r="AA17" s="208"/>
      <c r="AB17" s="208"/>
      <c r="AC17" s="208"/>
      <c r="AD17" s="208"/>
      <c r="AE17" s="208"/>
      <c r="AF17" s="208"/>
      <c r="AG17" s="208"/>
      <c r="AH17" s="208"/>
      <c r="AI17" s="208"/>
      <c r="AJ17" s="208"/>
      <c r="AK17" s="208"/>
      <c r="AL17" s="208"/>
      <c r="AM17" s="208"/>
      <c r="AN17" s="208"/>
      <c r="AO17" s="208"/>
      <c r="AP17" s="208"/>
      <c r="AQ17" s="208"/>
      <c r="AR17" s="208"/>
      <c r="AS17" s="208"/>
      <c r="AT17" s="208"/>
      <c r="AU17" s="208"/>
      <c r="AV17" s="208"/>
      <c r="AW17" s="208"/>
      <c r="AX17" s="208"/>
      <c r="AY17" s="209" t="s">
        <v>1229</v>
      </c>
      <c r="AZ17" s="221" t="s">
        <v>577</v>
      </c>
      <c r="BA17" s="221" t="s">
        <v>577</v>
      </c>
      <c r="BB17" s="208" t="str">
        <f t="shared" si="0"/>
        <v>NO LICENSE REQUIRED</v>
      </c>
    </row>
    <row r="18" spans="1:54" s="169" customFormat="1" ht="24.95" customHeight="1" x14ac:dyDescent="0.25">
      <c r="A18" s="209" t="s">
        <v>1010</v>
      </c>
      <c r="B18" s="209" t="s">
        <v>1657</v>
      </c>
      <c r="C18" s="208" t="s">
        <v>1038</v>
      </c>
      <c r="D18" s="216">
        <v>0</v>
      </c>
      <c r="E18" s="217">
        <v>2616591</v>
      </c>
      <c r="F18" s="218" t="s">
        <v>1039</v>
      </c>
      <c r="G18" s="208" t="s">
        <v>1038</v>
      </c>
      <c r="H18" s="209" t="s">
        <v>1272</v>
      </c>
      <c r="I18" s="218">
        <v>55284</v>
      </c>
      <c r="J18" s="208"/>
      <c r="K18" s="208" t="s">
        <v>1181</v>
      </c>
      <c r="L18" s="208"/>
      <c r="M18" s="208" t="s">
        <v>1225</v>
      </c>
      <c r="N18" s="208" t="s">
        <v>1228</v>
      </c>
      <c r="O18" s="208"/>
      <c r="P18" s="208"/>
      <c r="Q18" s="208"/>
      <c r="R18" s="208"/>
      <c r="S18" s="208"/>
      <c r="T18" s="208"/>
      <c r="U18" s="208"/>
      <c r="V18" s="208"/>
      <c r="W18" s="208"/>
      <c r="X18" s="208"/>
      <c r="Y18" s="208"/>
      <c r="Z18" s="208"/>
      <c r="AA18" s="208"/>
      <c r="AB18" s="208"/>
      <c r="AC18" s="208"/>
      <c r="AD18" s="208"/>
      <c r="AE18" s="208"/>
      <c r="AF18" s="208"/>
      <c r="AG18" s="208"/>
      <c r="AH18" s="208"/>
      <c r="AI18" s="208"/>
      <c r="AJ18" s="208"/>
      <c r="AK18" s="208"/>
      <c r="AL18" s="208"/>
      <c r="AM18" s="208"/>
      <c r="AN18" s="208"/>
      <c r="AO18" s="208"/>
      <c r="AP18" s="208"/>
      <c r="AQ18" s="208"/>
      <c r="AR18" s="208"/>
      <c r="AS18" s="208"/>
      <c r="AT18" s="208"/>
      <c r="AU18" s="208"/>
      <c r="AV18" s="208"/>
      <c r="AW18" s="208"/>
      <c r="AX18" s="208"/>
      <c r="AY18" s="209" t="s">
        <v>1229</v>
      </c>
      <c r="AZ18" s="221" t="s">
        <v>577</v>
      </c>
      <c r="BA18" s="221" t="s">
        <v>577</v>
      </c>
      <c r="BB18" s="208" t="str">
        <f t="shared" si="0"/>
        <v>NO LICENSE REQUIRED</v>
      </c>
    </row>
    <row r="19" spans="1:54" s="169" customFormat="1" ht="24.95" customHeight="1" x14ac:dyDescent="0.25">
      <c r="A19" s="209" t="s">
        <v>1010</v>
      </c>
      <c r="B19" s="209" t="s">
        <v>1656</v>
      </c>
      <c r="C19" s="215" t="s">
        <v>1040</v>
      </c>
      <c r="D19" s="216">
        <v>0</v>
      </c>
      <c r="E19" s="217">
        <v>2601117</v>
      </c>
      <c r="F19" s="218" t="s">
        <v>1021</v>
      </c>
      <c r="G19" s="215" t="s">
        <v>1040</v>
      </c>
      <c r="H19" s="209" t="s">
        <v>1272</v>
      </c>
      <c r="I19" s="218">
        <v>55284</v>
      </c>
      <c r="J19" s="208"/>
      <c r="K19" s="208" t="s">
        <v>1182</v>
      </c>
      <c r="L19" s="208"/>
      <c r="M19" s="208" t="s">
        <v>1226</v>
      </c>
      <c r="N19" s="208" t="s">
        <v>1488</v>
      </c>
      <c r="O19" s="208"/>
      <c r="P19" s="208"/>
      <c r="Q19" s="208"/>
      <c r="R19" s="208"/>
      <c r="S19" s="208"/>
      <c r="T19" s="208"/>
      <c r="U19" s="208"/>
      <c r="V19" s="208"/>
      <c r="W19" s="208"/>
      <c r="X19" s="208"/>
      <c r="Y19" s="208"/>
      <c r="Z19" s="208"/>
      <c r="AA19" s="208"/>
      <c r="AB19" s="208"/>
      <c r="AC19" s="208"/>
      <c r="AD19" s="208"/>
      <c r="AE19" s="208"/>
      <c r="AF19" s="208"/>
      <c r="AG19" s="208"/>
      <c r="AH19" s="208"/>
      <c r="AI19" s="208"/>
      <c r="AJ19" s="208"/>
      <c r="AK19" s="208"/>
      <c r="AL19" s="208"/>
      <c r="AM19" s="208"/>
      <c r="AN19" s="208"/>
      <c r="AO19" s="208"/>
      <c r="AP19" s="208"/>
      <c r="AQ19" s="208"/>
      <c r="AR19" s="208"/>
      <c r="AS19" s="208"/>
      <c r="AT19" s="208"/>
      <c r="AU19" s="208"/>
      <c r="AV19" s="208"/>
      <c r="AW19" s="208"/>
      <c r="AX19" s="208"/>
      <c r="AY19" s="209" t="s">
        <v>1229</v>
      </c>
      <c r="AZ19" s="221" t="s">
        <v>577</v>
      </c>
      <c r="BA19" s="221" t="s">
        <v>577</v>
      </c>
      <c r="BB19" s="208" t="str">
        <f t="shared" si="0"/>
        <v>NO LICENSE REQUIRED</v>
      </c>
    </row>
    <row r="20" spans="1:54" s="169" customFormat="1" ht="24.95" customHeight="1" x14ac:dyDescent="0.25">
      <c r="A20" s="209" t="s">
        <v>1010</v>
      </c>
      <c r="B20" s="209" t="s">
        <v>1656</v>
      </c>
      <c r="C20" s="215" t="s">
        <v>1041</v>
      </c>
      <c r="D20" s="216">
        <v>0</v>
      </c>
      <c r="E20" s="217">
        <v>2607190</v>
      </c>
      <c r="F20" s="218" t="s">
        <v>1021</v>
      </c>
      <c r="G20" s="215" t="s">
        <v>1041</v>
      </c>
      <c r="H20" s="209" t="s">
        <v>1272</v>
      </c>
      <c r="I20" s="218">
        <v>55284</v>
      </c>
      <c r="J20" s="208"/>
      <c r="K20" s="208" t="s">
        <v>1183</v>
      </c>
      <c r="L20" s="208"/>
      <c r="M20" s="208" t="s">
        <v>1221</v>
      </c>
      <c r="N20" s="208" t="s">
        <v>1488</v>
      </c>
      <c r="O20" s="208"/>
      <c r="P20" s="208"/>
      <c r="Q20" s="208"/>
      <c r="R20" s="208"/>
      <c r="S20" s="208"/>
      <c r="T20" s="208"/>
      <c r="U20" s="208"/>
      <c r="V20" s="208"/>
      <c r="W20" s="208"/>
      <c r="X20" s="208"/>
      <c r="Y20" s="208"/>
      <c r="Z20" s="208"/>
      <c r="AA20" s="208"/>
      <c r="AB20" s="208"/>
      <c r="AC20" s="208"/>
      <c r="AD20" s="208"/>
      <c r="AE20" s="208"/>
      <c r="AF20" s="208"/>
      <c r="AG20" s="208"/>
      <c r="AH20" s="208"/>
      <c r="AI20" s="208"/>
      <c r="AJ20" s="208"/>
      <c r="AK20" s="208"/>
      <c r="AL20" s="208"/>
      <c r="AM20" s="208"/>
      <c r="AN20" s="208"/>
      <c r="AO20" s="208"/>
      <c r="AP20" s="208"/>
      <c r="AQ20" s="208"/>
      <c r="AR20" s="208"/>
      <c r="AS20" s="208"/>
      <c r="AT20" s="208"/>
      <c r="AU20" s="208"/>
      <c r="AV20" s="208"/>
      <c r="AW20" s="208"/>
      <c r="AX20" s="208"/>
      <c r="AY20" s="209" t="s">
        <v>1229</v>
      </c>
      <c r="AZ20" s="221" t="s">
        <v>577</v>
      </c>
      <c r="BA20" s="221" t="s">
        <v>577</v>
      </c>
      <c r="BB20" s="208" t="str">
        <f t="shared" si="0"/>
        <v>NO LICENSE REQUIRED</v>
      </c>
    </row>
    <row r="21" spans="1:54" s="169" customFormat="1" ht="24.95" customHeight="1" x14ac:dyDescent="0.25">
      <c r="A21" s="209" t="s">
        <v>1010</v>
      </c>
      <c r="B21" s="217">
        <v>0</v>
      </c>
      <c r="C21" s="215" t="s">
        <v>1042</v>
      </c>
      <c r="D21" s="216">
        <v>0</v>
      </c>
      <c r="E21" s="217">
        <v>2607248</v>
      </c>
      <c r="F21" s="218" t="s">
        <v>1021</v>
      </c>
      <c r="G21" s="215" t="s">
        <v>1042</v>
      </c>
      <c r="H21" s="209" t="s">
        <v>1272</v>
      </c>
      <c r="I21" s="218">
        <v>55284</v>
      </c>
      <c r="J21" s="208"/>
      <c r="K21" s="208" t="s">
        <v>1184</v>
      </c>
      <c r="L21" s="208"/>
      <c r="M21" s="208" t="s">
        <v>1224</v>
      </c>
      <c r="N21" s="208" t="s">
        <v>1489</v>
      </c>
      <c r="O21" s="208"/>
      <c r="P21" s="208"/>
      <c r="Q21" s="208"/>
      <c r="R21" s="208"/>
      <c r="S21" s="208"/>
      <c r="T21" s="208"/>
      <c r="U21" s="208"/>
      <c r="V21" s="208"/>
      <c r="W21" s="208"/>
      <c r="X21" s="208"/>
      <c r="Y21" s="208"/>
      <c r="Z21" s="208"/>
      <c r="AA21" s="208"/>
      <c r="AB21" s="208"/>
      <c r="AC21" s="208"/>
      <c r="AD21" s="208"/>
      <c r="AE21" s="208"/>
      <c r="AF21" s="208"/>
      <c r="AG21" s="208"/>
      <c r="AH21" s="208"/>
      <c r="AI21" s="208"/>
      <c r="AJ21" s="208"/>
      <c r="AK21" s="208"/>
      <c r="AL21" s="208"/>
      <c r="AM21" s="208"/>
      <c r="AN21" s="208"/>
      <c r="AO21" s="208"/>
      <c r="AP21" s="208"/>
      <c r="AQ21" s="208"/>
      <c r="AR21" s="208"/>
      <c r="AS21" s="208"/>
      <c r="AT21" s="208"/>
      <c r="AU21" s="208"/>
      <c r="AV21" s="208"/>
      <c r="AW21" s="208"/>
      <c r="AX21" s="208"/>
      <c r="AY21" s="209" t="s">
        <v>1229</v>
      </c>
      <c r="AZ21" s="221" t="s">
        <v>577</v>
      </c>
      <c r="BA21" s="221" t="s">
        <v>577</v>
      </c>
      <c r="BB21" s="208" t="str">
        <f t="shared" si="0"/>
        <v>NO LICENSE REQUIRED</v>
      </c>
    </row>
    <row r="22" spans="1:54" s="169" customFormat="1" ht="24.95" customHeight="1" x14ac:dyDescent="0.25">
      <c r="A22" s="209" t="s">
        <v>1010</v>
      </c>
      <c r="B22" s="217">
        <v>0</v>
      </c>
      <c r="C22" s="215" t="s">
        <v>1043</v>
      </c>
      <c r="D22" s="216">
        <v>0</v>
      </c>
      <c r="E22" s="217">
        <v>2608968</v>
      </c>
      <c r="F22" s="218" t="s">
        <v>1021</v>
      </c>
      <c r="G22" s="215" t="s">
        <v>1043</v>
      </c>
      <c r="H22" s="209" t="s">
        <v>1272</v>
      </c>
      <c r="I22" s="218">
        <v>55284</v>
      </c>
      <c r="J22" s="208"/>
      <c r="K22" s="208" t="s">
        <v>1185</v>
      </c>
      <c r="L22" s="208"/>
      <c r="M22" s="208" t="s">
        <v>1221</v>
      </c>
      <c r="N22" s="208" t="s">
        <v>1488</v>
      </c>
      <c r="O22" s="208"/>
      <c r="P22" s="208"/>
      <c r="Q22" s="208"/>
      <c r="R22" s="208"/>
      <c r="S22" s="208"/>
      <c r="T22" s="208"/>
      <c r="U22" s="208"/>
      <c r="V22" s="208"/>
      <c r="W22" s="208"/>
      <c r="X22" s="208"/>
      <c r="Y22" s="208"/>
      <c r="Z22" s="208"/>
      <c r="AA22" s="208"/>
      <c r="AB22" s="208"/>
      <c r="AC22" s="208"/>
      <c r="AD22" s="208"/>
      <c r="AE22" s="208"/>
      <c r="AF22" s="208"/>
      <c r="AG22" s="208"/>
      <c r="AH22" s="208"/>
      <c r="AI22" s="208"/>
      <c r="AJ22" s="208"/>
      <c r="AK22" s="208"/>
      <c r="AL22" s="208"/>
      <c r="AM22" s="208"/>
      <c r="AN22" s="208"/>
      <c r="AO22" s="208"/>
      <c r="AP22" s="208"/>
      <c r="AQ22" s="208"/>
      <c r="AR22" s="208"/>
      <c r="AS22" s="208"/>
      <c r="AT22" s="208"/>
      <c r="AU22" s="208"/>
      <c r="AV22" s="208"/>
      <c r="AW22" s="208"/>
      <c r="AX22" s="208"/>
      <c r="AY22" s="209" t="s">
        <v>1229</v>
      </c>
      <c r="AZ22" s="221" t="s">
        <v>577</v>
      </c>
      <c r="BA22" s="221" t="s">
        <v>577</v>
      </c>
      <c r="BB22" s="208" t="str">
        <f t="shared" si="0"/>
        <v>NO LICENSE REQUIRED</v>
      </c>
    </row>
    <row r="23" spans="1:54" s="169" customFormat="1" ht="24.95" customHeight="1" x14ac:dyDescent="0.25">
      <c r="A23" s="209" t="s">
        <v>1010</v>
      </c>
      <c r="B23" s="209" t="s">
        <v>1656</v>
      </c>
      <c r="C23" s="215" t="s">
        <v>1044</v>
      </c>
      <c r="D23" s="216">
        <v>0</v>
      </c>
      <c r="E23" s="217">
        <v>2609094</v>
      </c>
      <c r="F23" s="218" t="s">
        <v>1021</v>
      </c>
      <c r="G23" s="215" t="s">
        <v>1044</v>
      </c>
      <c r="H23" s="209" t="s">
        <v>1272</v>
      </c>
      <c r="I23" s="218">
        <v>55284</v>
      </c>
      <c r="J23" s="208"/>
      <c r="K23" s="208" t="s">
        <v>1174</v>
      </c>
      <c r="L23" s="208"/>
      <c r="M23" s="208" t="s">
        <v>1220</v>
      </c>
      <c r="N23" s="208" t="s">
        <v>1228</v>
      </c>
      <c r="O23" s="208"/>
      <c r="P23" s="208"/>
      <c r="Q23" s="208"/>
      <c r="R23" s="208"/>
      <c r="S23" s="208"/>
      <c r="T23" s="208"/>
      <c r="U23" s="208"/>
      <c r="V23" s="208"/>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9" t="s">
        <v>1229</v>
      </c>
      <c r="AZ23" s="221" t="s">
        <v>577</v>
      </c>
      <c r="BA23" s="221" t="s">
        <v>577</v>
      </c>
      <c r="BB23" s="208" t="str">
        <f t="shared" si="0"/>
        <v>NO LICENSE REQUIRED</v>
      </c>
    </row>
    <row r="24" spans="1:54" s="169" customFormat="1" ht="24.95" customHeight="1" x14ac:dyDescent="0.25">
      <c r="A24" s="209" t="s">
        <v>1010</v>
      </c>
      <c r="B24" s="209" t="s">
        <v>1656</v>
      </c>
      <c r="C24" s="215" t="s">
        <v>1045</v>
      </c>
      <c r="D24" s="216">
        <v>0</v>
      </c>
      <c r="E24" s="217">
        <v>2609135</v>
      </c>
      <c r="F24" s="218" t="s">
        <v>1028</v>
      </c>
      <c r="G24" s="215" t="s">
        <v>1045</v>
      </c>
      <c r="H24" s="209" t="s">
        <v>1272</v>
      </c>
      <c r="I24" s="218">
        <v>55284</v>
      </c>
      <c r="J24" s="208"/>
      <c r="K24" s="208" t="s">
        <v>1186</v>
      </c>
      <c r="L24" s="208"/>
      <c r="M24" s="208" t="s">
        <v>1221</v>
      </c>
      <c r="N24" s="208" t="s">
        <v>1488</v>
      </c>
      <c r="O24" s="208"/>
      <c r="P24" s="208"/>
      <c r="Q24" s="208"/>
      <c r="R24" s="208"/>
      <c r="S24" s="208"/>
      <c r="T24" s="208"/>
      <c r="U24" s="208"/>
      <c r="V24" s="208"/>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9" t="s">
        <v>1229</v>
      </c>
      <c r="AZ24" s="221" t="s">
        <v>577</v>
      </c>
      <c r="BA24" s="221" t="s">
        <v>577</v>
      </c>
      <c r="BB24" s="208" t="str">
        <f t="shared" si="0"/>
        <v>NO LICENSE REQUIRED</v>
      </c>
    </row>
    <row r="25" spans="1:54" s="169" customFormat="1" ht="24.95" customHeight="1" x14ac:dyDescent="0.25">
      <c r="A25" s="209" t="s">
        <v>1010</v>
      </c>
      <c r="B25" s="217">
        <v>0</v>
      </c>
      <c r="C25" s="215" t="s">
        <v>1045</v>
      </c>
      <c r="D25" s="216">
        <v>0</v>
      </c>
      <c r="E25" s="217">
        <v>2609136</v>
      </c>
      <c r="F25" s="218" t="s">
        <v>1028</v>
      </c>
      <c r="G25" s="215" t="s">
        <v>1045</v>
      </c>
      <c r="H25" s="209" t="s">
        <v>1272</v>
      </c>
      <c r="I25" s="218">
        <v>55284</v>
      </c>
      <c r="J25" s="208"/>
      <c r="K25" s="208" t="s">
        <v>1186</v>
      </c>
      <c r="L25" s="208"/>
      <c r="M25" s="208" t="s">
        <v>1221</v>
      </c>
      <c r="N25" s="208" t="s">
        <v>1488</v>
      </c>
      <c r="O25" s="208"/>
      <c r="P25" s="208"/>
      <c r="Q25" s="208"/>
      <c r="R25" s="208"/>
      <c r="S25" s="208"/>
      <c r="T25" s="208"/>
      <c r="U25" s="208"/>
      <c r="V25" s="208"/>
      <c r="W25" s="208"/>
      <c r="X25" s="208"/>
      <c r="Y25" s="208"/>
      <c r="Z25" s="208"/>
      <c r="AA25" s="208"/>
      <c r="AB25" s="208"/>
      <c r="AC25" s="208"/>
      <c r="AD25" s="208"/>
      <c r="AE25" s="208"/>
      <c r="AF25" s="208"/>
      <c r="AG25" s="208"/>
      <c r="AH25" s="208"/>
      <c r="AI25" s="208"/>
      <c r="AJ25" s="208"/>
      <c r="AK25" s="208"/>
      <c r="AL25" s="208"/>
      <c r="AM25" s="208"/>
      <c r="AN25" s="208"/>
      <c r="AO25" s="208"/>
      <c r="AP25" s="208"/>
      <c r="AQ25" s="208"/>
      <c r="AR25" s="208"/>
      <c r="AS25" s="208"/>
      <c r="AT25" s="208"/>
      <c r="AU25" s="208"/>
      <c r="AV25" s="208"/>
      <c r="AW25" s="208"/>
      <c r="AX25" s="208"/>
      <c r="AY25" s="209" t="s">
        <v>1229</v>
      </c>
      <c r="AZ25" s="221" t="s">
        <v>577</v>
      </c>
      <c r="BA25" s="221" t="s">
        <v>577</v>
      </c>
      <c r="BB25" s="208" t="str">
        <f t="shared" si="0"/>
        <v>NO LICENSE REQUIRED</v>
      </c>
    </row>
    <row r="26" spans="1:54" s="169" customFormat="1" ht="24.95" customHeight="1" x14ac:dyDescent="0.25">
      <c r="A26" s="209" t="s">
        <v>1010</v>
      </c>
      <c r="B26" s="209" t="s">
        <v>1656</v>
      </c>
      <c r="C26" s="215" t="s">
        <v>1046</v>
      </c>
      <c r="D26" s="216">
        <v>0</v>
      </c>
      <c r="E26" s="217">
        <v>2609193</v>
      </c>
      <c r="F26" s="218" t="s">
        <v>1021</v>
      </c>
      <c r="G26" s="215" t="s">
        <v>1046</v>
      </c>
      <c r="H26" s="209" t="s">
        <v>1272</v>
      </c>
      <c r="I26" s="218">
        <v>55284</v>
      </c>
      <c r="J26" s="208"/>
      <c r="K26" s="208" t="s">
        <v>1187</v>
      </c>
      <c r="L26" s="208"/>
      <c r="M26" s="208" t="s">
        <v>1223</v>
      </c>
      <c r="N26" s="208" t="s">
        <v>1490</v>
      </c>
      <c r="O26" s="208"/>
      <c r="P26" s="208"/>
      <c r="Q26" s="208"/>
      <c r="R26" s="208"/>
      <c r="S26" s="208"/>
      <c r="T26" s="208"/>
      <c r="U26" s="208"/>
      <c r="V26" s="208"/>
      <c r="W26" s="208"/>
      <c r="X26" s="208"/>
      <c r="Y26" s="208"/>
      <c r="Z26" s="208"/>
      <c r="AA26" s="208"/>
      <c r="AB26" s="208"/>
      <c r="AC26" s="208"/>
      <c r="AD26" s="208"/>
      <c r="AE26" s="208"/>
      <c r="AF26" s="208"/>
      <c r="AG26" s="208"/>
      <c r="AH26" s="208"/>
      <c r="AI26" s="208"/>
      <c r="AJ26" s="208"/>
      <c r="AK26" s="208"/>
      <c r="AL26" s="208"/>
      <c r="AM26" s="208"/>
      <c r="AN26" s="208"/>
      <c r="AO26" s="208"/>
      <c r="AP26" s="208"/>
      <c r="AQ26" s="208"/>
      <c r="AR26" s="208"/>
      <c r="AS26" s="208"/>
      <c r="AT26" s="208"/>
      <c r="AU26" s="208"/>
      <c r="AV26" s="208"/>
      <c r="AW26" s="208"/>
      <c r="AX26" s="208"/>
      <c r="AY26" s="209" t="s">
        <v>578</v>
      </c>
      <c r="AZ26" s="209" t="s">
        <v>578</v>
      </c>
      <c r="BA26" s="209" t="s">
        <v>578</v>
      </c>
      <c r="BB26" s="208" t="str">
        <f t="shared" si="0"/>
        <v>NO LICENSE REQUIRED</v>
      </c>
    </row>
    <row r="27" spans="1:54" s="169" customFormat="1" ht="24.95" customHeight="1" x14ac:dyDescent="0.25">
      <c r="A27" s="209" t="s">
        <v>1010</v>
      </c>
      <c r="B27" s="217">
        <v>0</v>
      </c>
      <c r="C27" s="208" t="s">
        <v>1047</v>
      </c>
      <c r="D27" s="216">
        <v>0</v>
      </c>
      <c r="E27" s="217">
        <v>2609686</v>
      </c>
      <c r="F27" s="218" t="s">
        <v>1021</v>
      </c>
      <c r="G27" s="208" t="s">
        <v>1047</v>
      </c>
      <c r="H27" s="209" t="s">
        <v>1272</v>
      </c>
      <c r="I27" s="218">
        <v>55284</v>
      </c>
      <c r="J27" s="208"/>
      <c r="K27" s="208" t="s">
        <v>1177</v>
      </c>
      <c r="L27" s="208"/>
      <c r="M27" s="208" t="s">
        <v>1223</v>
      </c>
      <c r="N27" s="208" t="s">
        <v>1490</v>
      </c>
      <c r="O27" s="208"/>
      <c r="P27" s="208"/>
      <c r="Q27" s="208"/>
      <c r="R27" s="208"/>
      <c r="S27" s="208"/>
      <c r="T27" s="208"/>
      <c r="U27" s="208"/>
      <c r="V27" s="208"/>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9" t="s">
        <v>1229</v>
      </c>
      <c r="AZ27" s="221" t="s">
        <v>577</v>
      </c>
      <c r="BA27" s="221" t="s">
        <v>577</v>
      </c>
      <c r="BB27" s="208" t="str">
        <f t="shared" si="0"/>
        <v>NO LICENSE REQUIRED</v>
      </c>
    </row>
    <row r="28" spans="1:54" s="169" customFormat="1" ht="24.95" customHeight="1" x14ac:dyDescent="0.25">
      <c r="A28" s="209" t="s">
        <v>1010</v>
      </c>
      <c r="B28" s="209" t="s">
        <v>1657</v>
      </c>
      <c r="C28" s="208" t="s">
        <v>1048</v>
      </c>
      <c r="D28" s="216">
        <v>0</v>
      </c>
      <c r="E28" s="217">
        <v>2609894</v>
      </c>
      <c r="F28" s="218" t="s">
        <v>1028</v>
      </c>
      <c r="G28" s="208" t="s">
        <v>1048</v>
      </c>
      <c r="H28" s="209" t="s">
        <v>1272</v>
      </c>
      <c r="I28" s="218">
        <v>55284</v>
      </c>
      <c r="J28" s="208"/>
      <c r="K28" s="208" t="s">
        <v>1177</v>
      </c>
      <c r="L28" s="208"/>
      <c r="M28" s="208" t="s">
        <v>1223</v>
      </c>
      <c r="N28" s="208" t="s">
        <v>1490</v>
      </c>
      <c r="O28" s="208"/>
      <c r="P28" s="208"/>
      <c r="Q28" s="208"/>
      <c r="R28" s="208"/>
      <c r="S28" s="208"/>
      <c r="T28" s="208"/>
      <c r="U28" s="208"/>
      <c r="V28" s="208"/>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9" t="s">
        <v>1229</v>
      </c>
      <c r="AZ28" s="221" t="s">
        <v>577</v>
      </c>
      <c r="BA28" s="221" t="s">
        <v>577</v>
      </c>
      <c r="BB28" s="208" t="str">
        <f t="shared" si="0"/>
        <v>NO LICENSE REQUIRED</v>
      </c>
    </row>
    <row r="29" spans="1:54" s="169" customFormat="1" ht="24.95" customHeight="1" x14ac:dyDescent="0.25">
      <c r="A29" s="209" t="s">
        <v>1010</v>
      </c>
      <c r="B29" s="209" t="s">
        <v>1657</v>
      </c>
      <c r="C29" s="208" t="s">
        <v>1048</v>
      </c>
      <c r="D29" s="216">
        <v>0</v>
      </c>
      <c r="E29" s="217">
        <v>2609895</v>
      </c>
      <c r="F29" s="218" t="s">
        <v>1028</v>
      </c>
      <c r="G29" s="208" t="s">
        <v>1048</v>
      </c>
      <c r="H29" s="209" t="s">
        <v>1272</v>
      </c>
      <c r="I29" s="218">
        <v>55284</v>
      </c>
      <c r="J29" s="208"/>
      <c r="K29" s="208" t="s">
        <v>1177</v>
      </c>
      <c r="L29" s="208"/>
      <c r="M29" s="208" t="s">
        <v>1223</v>
      </c>
      <c r="N29" s="208" t="s">
        <v>1490</v>
      </c>
      <c r="O29" s="208"/>
      <c r="P29" s="208"/>
      <c r="Q29" s="208"/>
      <c r="R29" s="208"/>
      <c r="S29" s="208"/>
      <c r="T29" s="208"/>
      <c r="U29" s="208"/>
      <c r="V29" s="208"/>
      <c r="W29" s="208"/>
      <c r="X29" s="208"/>
      <c r="Y29" s="208"/>
      <c r="Z29" s="208"/>
      <c r="AA29" s="208"/>
      <c r="AB29" s="208"/>
      <c r="AC29" s="208"/>
      <c r="AD29" s="208"/>
      <c r="AE29" s="208"/>
      <c r="AF29" s="208"/>
      <c r="AG29" s="208"/>
      <c r="AH29" s="208"/>
      <c r="AI29" s="208"/>
      <c r="AJ29" s="208"/>
      <c r="AK29" s="208"/>
      <c r="AL29" s="208"/>
      <c r="AM29" s="208"/>
      <c r="AN29" s="208"/>
      <c r="AO29" s="208"/>
      <c r="AP29" s="208"/>
      <c r="AQ29" s="208"/>
      <c r="AR29" s="208"/>
      <c r="AS29" s="208"/>
      <c r="AT29" s="208"/>
      <c r="AU29" s="208"/>
      <c r="AV29" s="208"/>
      <c r="AW29" s="208"/>
      <c r="AX29" s="208"/>
      <c r="AY29" s="209" t="s">
        <v>1229</v>
      </c>
      <c r="AZ29" s="221" t="s">
        <v>577</v>
      </c>
      <c r="BA29" s="221" t="s">
        <v>577</v>
      </c>
      <c r="BB29" s="208" t="str">
        <f t="shared" si="0"/>
        <v>NO LICENSE REQUIRED</v>
      </c>
    </row>
    <row r="30" spans="1:54" s="169" customFormat="1" ht="24.95" customHeight="1" x14ac:dyDescent="0.25">
      <c r="A30" s="209" t="s">
        <v>1010</v>
      </c>
      <c r="B30" s="209" t="s">
        <v>1657</v>
      </c>
      <c r="C30" s="215" t="s">
        <v>1049</v>
      </c>
      <c r="D30" s="216">
        <v>0</v>
      </c>
      <c r="E30" s="217">
        <v>2609996</v>
      </c>
      <c r="F30" s="218" t="s">
        <v>1028</v>
      </c>
      <c r="G30" s="215" t="s">
        <v>1049</v>
      </c>
      <c r="H30" s="209" t="s">
        <v>1272</v>
      </c>
      <c r="I30" s="218">
        <v>55284</v>
      </c>
      <c r="J30" s="208"/>
      <c r="K30" s="208" t="s">
        <v>1188</v>
      </c>
      <c r="L30" s="208"/>
      <c r="M30" s="208" t="s">
        <v>1221</v>
      </c>
      <c r="N30" s="208" t="s">
        <v>1488</v>
      </c>
      <c r="O30" s="208"/>
      <c r="P30" s="208"/>
      <c r="Q30" s="208"/>
      <c r="R30" s="208"/>
      <c r="S30" s="208"/>
      <c r="T30" s="208"/>
      <c r="U30" s="208"/>
      <c r="V30" s="208"/>
      <c r="W30" s="208"/>
      <c r="X30" s="208"/>
      <c r="Y30" s="208"/>
      <c r="Z30" s="208"/>
      <c r="AA30" s="208"/>
      <c r="AB30" s="208"/>
      <c r="AC30" s="208"/>
      <c r="AD30" s="208"/>
      <c r="AE30" s="208"/>
      <c r="AF30" s="208"/>
      <c r="AG30" s="208"/>
      <c r="AH30" s="208"/>
      <c r="AI30" s="208"/>
      <c r="AJ30" s="208"/>
      <c r="AK30" s="208"/>
      <c r="AL30" s="208"/>
      <c r="AM30" s="208"/>
      <c r="AN30" s="208"/>
      <c r="AO30" s="208"/>
      <c r="AP30" s="208"/>
      <c r="AQ30" s="208"/>
      <c r="AR30" s="208"/>
      <c r="AS30" s="208"/>
      <c r="AT30" s="208"/>
      <c r="AU30" s="208"/>
      <c r="AV30" s="208"/>
      <c r="AW30" s="208"/>
      <c r="AX30" s="208"/>
      <c r="AY30" s="209" t="s">
        <v>1229</v>
      </c>
      <c r="AZ30" s="221" t="s">
        <v>577</v>
      </c>
      <c r="BA30" s="221" t="s">
        <v>577</v>
      </c>
      <c r="BB30" s="208" t="str">
        <f t="shared" si="0"/>
        <v>NO LICENSE REQUIRED</v>
      </c>
    </row>
    <row r="31" spans="1:54" s="169" customFormat="1" ht="24.95" customHeight="1" x14ac:dyDescent="0.25">
      <c r="A31" s="209" t="s">
        <v>1010</v>
      </c>
      <c r="B31" s="209" t="s">
        <v>1656</v>
      </c>
      <c r="C31" s="215" t="s">
        <v>1050</v>
      </c>
      <c r="D31" s="216">
        <v>0</v>
      </c>
      <c r="E31" s="217">
        <v>2610036</v>
      </c>
      <c r="F31" s="218" t="s">
        <v>1021</v>
      </c>
      <c r="G31" s="215" t="s">
        <v>1050</v>
      </c>
      <c r="H31" s="209" t="s">
        <v>1272</v>
      </c>
      <c r="I31" s="218">
        <v>55284</v>
      </c>
      <c r="J31" s="208"/>
      <c r="K31" s="208" t="s">
        <v>1189</v>
      </c>
      <c r="L31" s="208"/>
      <c r="M31" s="208" t="s">
        <v>1226</v>
      </c>
      <c r="N31" s="208" t="s">
        <v>1488</v>
      </c>
      <c r="O31" s="208"/>
      <c r="P31" s="208"/>
      <c r="Q31" s="208"/>
      <c r="R31" s="208"/>
      <c r="S31" s="208"/>
      <c r="T31" s="208"/>
      <c r="U31" s="208"/>
      <c r="V31" s="208"/>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9" t="s">
        <v>1229</v>
      </c>
      <c r="AZ31" s="221" t="s">
        <v>577</v>
      </c>
      <c r="BA31" s="221" t="s">
        <v>577</v>
      </c>
      <c r="BB31" s="208" t="str">
        <f t="shared" si="0"/>
        <v>NO LICENSE REQUIRED</v>
      </c>
    </row>
    <row r="32" spans="1:54" s="169" customFormat="1" ht="24.95" customHeight="1" x14ac:dyDescent="0.25">
      <c r="A32" s="209" t="s">
        <v>1010</v>
      </c>
      <c r="B32" s="217">
        <v>0</v>
      </c>
      <c r="C32" s="208" t="s">
        <v>1051</v>
      </c>
      <c r="D32" s="216">
        <v>0</v>
      </c>
      <c r="E32" s="217">
        <v>2610037</v>
      </c>
      <c r="F32" s="218" t="s">
        <v>1028</v>
      </c>
      <c r="G32" s="208" t="s">
        <v>1051</v>
      </c>
      <c r="H32" s="209" t="s">
        <v>1272</v>
      </c>
      <c r="I32" s="218">
        <v>55284</v>
      </c>
      <c r="J32" s="208"/>
      <c r="K32" s="208" t="s">
        <v>1189</v>
      </c>
      <c r="L32" s="208"/>
      <c r="M32" s="208" t="s">
        <v>1226</v>
      </c>
      <c r="N32" s="208" t="s">
        <v>1488</v>
      </c>
      <c r="O32" s="208"/>
      <c r="P32" s="208"/>
      <c r="Q32" s="208"/>
      <c r="R32" s="208"/>
      <c r="S32" s="208"/>
      <c r="T32" s="208"/>
      <c r="U32" s="208"/>
      <c r="V32" s="208"/>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9" t="s">
        <v>1229</v>
      </c>
      <c r="AZ32" s="221" t="s">
        <v>577</v>
      </c>
      <c r="BA32" s="221" t="s">
        <v>577</v>
      </c>
      <c r="BB32" s="208" t="str">
        <f t="shared" si="0"/>
        <v>NO LICENSE REQUIRED</v>
      </c>
    </row>
    <row r="33" spans="1:54" s="169" customFormat="1" ht="24.95" customHeight="1" x14ac:dyDescent="0.25">
      <c r="A33" s="209" t="s">
        <v>1010</v>
      </c>
      <c r="B33" s="217">
        <v>0</v>
      </c>
      <c r="C33" s="208" t="s">
        <v>1051</v>
      </c>
      <c r="D33" s="216">
        <v>0</v>
      </c>
      <c r="E33" s="217">
        <v>2610038</v>
      </c>
      <c r="F33" s="218" t="s">
        <v>1028</v>
      </c>
      <c r="G33" s="208" t="s">
        <v>1051</v>
      </c>
      <c r="H33" s="209" t="s">
        <v>1272</v>
      </c>
      <c r="I33" s="218">
        <v>55284</v>
      </c>
      <c r="J33" s="208"/>
      <c r="K33" s="208" t="s">
        <v>1189</v>
      </c>
      <c r="L33" s="208"/>
      <c r="M33" s="208" t="s">
        <v>1226</v>
      </c>
      <c r="N33" s="208" t="s">
        <v>1488</v>
      </c>
      <c r="O33" s="208"/>
      <c r="P33" s="208"/>
      <c r="Q33" s="208"/>
      <c r="R33" s="208"/>
      <c r="S33" s="208"/>
      <c r="T33" s="208"/>
      <c r="U33" s="208"/>
      <c r="V33" s="208"/>
      <c r="W33" s="208"/>
      <c r="X33" s="208"/>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9" t="s">
        <v>1229</v>
      </c>
      <c r="AZ33" s="221" t="s">
        <v>577</v>
      </c>
      <c r="BA33" s="221" t="s">
        <v>577</v>
      </c>
      <c r="BB33" s="208" t="str">
        <f t="shared" si="0"/>
        <v>NO LICENSE REQUIRED</v>
      </c>
    </row>
    <row r="34" spans="1:54" s="169" customFormat="1" ht="24.95" customHeight="1" x14ac:dyDescent="0.25">
      <c r="A34" s="209" t="s">
        <v>1010</v>
      </c>
      <c r="B34" s="209" t="s">
        <v>1656</v>
      </c>
      <c r="C34" s="215" t="s">
        <v>1052</v>
      </c>
      <c r="D34" s="216">
        <v>0</v>
      </c>
      <c r="E34" s="217">
        <v>2610197</v>
      </c>
      <c r="F34" s="218" t="s">
        <v>1053</v>
      </c>
      <c r="G34" s="215" t="s">
        <v>1052</v>
      </c>
      <c r="H34" s="209" t="s">
        <v>1272</v>
      </c>
      <c r="I34" s="218">
        <v>55284</v>
      </c>
      <c r="J34" s="208"/>
      <c r="K34" s="208" t="s">
        <v>1179</v>
      </c>
      <c r="L34" s="208"/>
      <c r="M34" s="208" t="s">
        <v>1221</v>
      </c>
      <c r="N34" s="208" t="s">
        <v>1488</v>
      </c>
      <c r="O34" s="208"/>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9" t="s">
        <v>1229</v>
      </c>
      <c r="AZ34" s="221" t="s">
        <v>577</v>
      </c>
      <c r="BA34" s="221" t="s">
        <v>577</v>
      </c>
      <c r="BB34" s="208" t="str">
        <f t="shared" si="0"/>
        <v>NO LICENSE REQUIRED</v>
      </c>
    </row>
    <row r="35" spans="1:54" s="169" customFormat="1" ht="24.95" customHeight="1" x14ac:dyDescent="0.25">
      <c r="A35" s="209" t="s">
        <v>1010</v>
      </c>
      <c r="B35" s="209" t="s">
        <v>1656</v>
      </c>
      <c r="C35" s="215" t="s">
        <v>1054</v>
      </c>
      <c r="D35" s="216">
        <v>0</v>
      </c>
      <c r="E35" s="217">
        <v>2610198</v>
      </c>
      <c r="F35" s="218" t="s">
        <v>1055</v>
      </c>
      <c r="G35" s="215" t="s">
        <v>1054</v>
      </c>
      <c r="H35" s="209" t="s">
        <v>1272</v>
      </c>
      <c r="I35" s="218">
        <v>55284</v>
      </c>
      <c r="J35" s="208"/>
      <c r="K35" s="208" t="s">
        <v>1179</v>
      </c>
      <c r="L35" s="208"/>
      <c r="M35" s="208" t="s">
        <v>1221</v>
      </c>
      <c r="N35" s="208" t="s">
        <v>1488</v>
      </c>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9" t="s">
        <v>1229</v>
      </c>
      <c r="AZ35" s="221" t="s">
        <v>577</v>
      </c>
      <c r="BA35" s="221" t="s">
        <v>577</v>
      </c>
      <c r="BB35" s="208" t="str">
        <f t="shared" si="0"/>
        <v>NO LICENSE REQUIRED</v>
      </c>
    </row>
    <row r="36" spans="1:54" s="169" customFormat="1" ht="24.95" customHeight="1" x14ac:dyDescent="0.25">
      <c r="A36" s="209" t="s">
        <v>1010</v>
      </c>
      <c r="B36" s="217">
        <v>0</v>
      </c>
      <c r="C36" s="215" t="s">
        <v>1056</v>
      </c>
      <c r="D36" s="216">
        <v>0</v>
      </c>
      <c r="E36" s="217">
        <v>2610584</v>
      </c>
      <c r="F36" s="218" t="s">
        <v>1028</v>
      </c>
      <c r="G36" s="215" t="s">
        <v>1056</v>
      </c>
      <c r="H36" s="209" t="s">
        <v>1272</v>
      </c>
      <c r="I36" s="218">
        <v>55284</v>
      </c>
      <c r="J36" s="208"/>
      <c r="K36" s="208" t="s">
        <v>1180</v>
      </c>
      <c r="L36" s="208"/>
      <c r="M36" s="208" t="s">
        <v>1224</v>
      </c>
      <c r="N36" s="208" t="s">
        <v>1489</v>
      </c>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8"/>
      <c r="AN36" s="208"/>
      <c r="AO36" s="208"/>
      <c r="AP36" s="208"/>
      <c r="AQ36" s="208"/>
      <c r="AR36" s="208"/>
      <c r="AS36" s="208"/>
      <c r="AT36" s="208"/>
      <c r="AU36" s="208"/>
      <c r="AV36" s="208"/>
      <c r="AW36" s="208"/>
      <c r="AX36" s="208"/>
      <c r="AY36" s="209" t="s">
        <v>1229</v>
      </c>
      <c r="AZ36" s="221" t="s">
        <v>577</v>
      </c>
      <c r="BA36" s="221" t="s">
        <v>577</v>
      </c>
      <c r="BB36" s="208" t="str">
        <f t="shared" si="0"/>
        <v>NO LICENSE REQUIRED</v>
      </c>
    </row>
    <row r="37" spans="1:54" s="169" customFormat="1" ht="24.95" customHeight="1" x14ac:dyDescent="0.25">
      <c r="A37" s="209" t="s">
        <v>1010</v>
      </c>
      <c r="B37" s="217">
        <v>0</v>
      </c>
      <c r="C37" s="215" t="s">
        <v>1057</v>
      </c>
      <c r="D37" s="216">
        <v>0</v>
      </c>
      <c r="E37" s="217">
        <v>2610586</v>
      </c>
      <c r="F37" s="218" t="s">
        <v>1028</v>
      </c>
      <c r="G37" s="215" t="s">
        <v>1057</v>
      </c>
      <c r="H37" s="209" t="s">
        <v>1272</v>
      </c>
      <c r="I37" s="218">
        <v>55284</v>
      </c>
      <c r="J37" s="208"/>
      <c r="K37" s="208" t="s">
        <v>1180</v>
      </c>
      <c r="L37" s="208"/>
      <c r="M37" s="208" t="s">
        <v>1224</v>
      </c>
      <c r="N37" s="208" t="s">
        <v>1489</v>
      </c>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8"/>
      <c r="AN37" s="208"/>
      <c r="AO37" s="208"/>
      <c r="AP37" s="208"/>
      <c r="AQ37" s="208"/>
      <c r="AR37" s="208"/>
      <c r="AS37" s="208"/>
      <c r="AT37" s="208"/>
      <c r="AU37" s="208"/>
      <c r="AV37" s="208"/>
      <c r="AW37" s="208"/>
      <c r="AX37" s="208"/>
      <c r="AY37" s="209" t="s">
        <v>1229</v>
      </c>
      <c r="AZ37" s="221" t="s">
        <v>577</v>
      </c>
      <c r="BA37" s="221" t="s">
        <v>577</v>
      </c>
      <c r="BB37" s="208" t="str">
        <f t="shared" si="0"/>
        <v>NO LICENSE REQUIRED</v>
      </c>
    </row>
    <row r="38" spans="1:54" s="169" customFormat="1" ht="24.95" customHeight="1" x14ac:dyDescent="0.25">
      <c r="A38" s="209" t="s">
        <v>1010</v>
      </c>
      <c r="B38" s="209" t="s">
        <v>1656</v>
      </c>
      <c r="C38" s="215" t="s">
        <v>1057</v>
      </c>
      <c r="D38" s="216">
        <v>0</v>
      </c>
      <c r="E38" s="217">
        <v>2610593</v>
      </c>
      <c r="F38" s="218" t="s">
        <v>1021</v>
      </c>
      <c r="G38" s="215" t="s">
        <v>1057</v>
      </c>
      <c r="H38" s="209" t="s">
        <v>1272</v>
      </c>
      <c r="I38" s="218">
        <v>55284</v>
      </c>
      <c r="J38" s="208"/>
      <c r="K38" s="208" t="s">
        <v>1180</v>
      </c>
      <c r="L38" s="208"/>
      <c r="M38" s="208" t="s">
        <v>1224</v>
      </c>
      <c r="N38" s="208" t="s">
        <v>1489</v>
      </c>
      <c r="O38" s="208"/>
      <c r="P38" s="208"/>
      <c r="Q38" s="208"/>
      <c r="R38" s="208"/>
      <c r="S38" s="208"/>
      <c r="T38" s="208"/>
      <c r="U38" s="208"/>
      <c r="V38" s="208"/>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9" t="s">
        <v>1229</v>
      </c>
      <c r="AZ38" s="221" t="s">
        <v>577</v>
      </c>
      <c r="BA38" s="221" t="s">
        <v>577</v>
      </c>
      <c r="BB38" s="208" t="str">
        <f t="shared" si="0"/>
        <v>NO LICENSE REQUIRED</v>
      </c>
    </row>
    <row r="39" spans="1:54" s="169" customFormat="1" ht="24.95" customHeight="1" x14ac:dyDescent="0.25">
      <c r="A39" s="209" t="s">
        <v>1010</v>
      </c>
      <c r="B39" s="209" t="s">
        <v>1656</v>
      </c>
      <c r="C39" s="215" t="s">
        <v>1058</v>
      </c>
      <c r="D39" s="216">
        <v>0</v>
      </c>
      <c r="E39" s="217">
        <v>2610848</v>
      </c>
      <c r="F39" s="218" t="s">
        <v>1028</v>
      </c>
      <c r="G39" s="215" t="s">
        <v>1058</v>
      </c>
      <c r="H39" s="209" t="s">
        <v>1272</v>
      </c>
      <c r="I39" s="218">
        <v>55284</v>
      </c>
      <c r="J39" s="208"/>
      <c r="K39" s="208" t="s">
        <v>1175</v>
      </c>
      <c r="L39" s="208"/>
      <c r="M39" s="208" t="s">
        <v>1221</v>
      </c>
      <c r="N39" s="208" t="s">
        <v>1488</v>
      </c>
      <c r="O39" s="208"/>
      <c r="P39" s="208"/>
      <c r="Q39" s="208"/>
      <c r="R39" s="208"/>
      <c r="S39" s="208"/>
      <c r="T39" s="208"/>
      <c r="U39" s="208"/>
      <c r="V39" s="208"/>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9" t="s">
        <v>1229</v>
      </c>
      <c r="AZ39" s="221" t="s">
        <v>577</v>
      </c>
      <c r="BA39" s="221" t="s">
        <v>577</v>
      </c>
      <c r="BB39" s="208" t="str">
        <f t="shared" si="0"/>
        <v>NO LICENSE REQUIRED</v>
      </c>
    </row>
    <row r="40" spans="1:54" s="169" customFormat="1" ht="24.95" customHeight="1" x14ac:dyDescent="0.25">
      <c r="A40" s="209" t="s">
        <v>1010</v>
      </c>
      <c r="B40" s="209" t="s">
        <v>1656</v>
      </c>
      <c r="C40" s="215" t="s">
        <v>1059</v>
      </c>
      <c r="D40" s="216">
        <v>0</v>
      </c>
      <c r="E40" s="217">
        <v>2611227</v>
      </c>
      <c r="F40" s="218" t="s">
        <v>1028</v>
      </c>
      <c r="G40" s="215" t="s">
        <v>1059</v>
      </c>
      <c r="H40" s="209" t="s">
        <v>1272</v>
      </c>
      <c r="I40" s="218">
        <v>55284</v>
      </c>
      <c r="J40" s="208"/>
      <c r="K40" s="208" t="s">
        <v>1190</v>
      </c>
      <c r="L40" s="208"/>
      <c r="M40" s="208" t="s">
        <v>1221</v>
      </c>
      <c r="N40" s="208" t="s">
        <v>1488</v>
      </c>
      <c r="O40" s="208"/>
      <c r="P40" s="208"/>
      <c r="Q40" s="208"/>
      <c r="R40" s="208"/>
      <c r="S40" s="208"/>
      <c r="T40" s="208"/>
      <c r="U40" s="208"/>
      <c r="V40" s="208"/>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9" t="s">
        <v>1229</v>
      </c>
      <c r="AZ40" s="221" t="s">
        <v>577</v>
      </c>
      <c r="BA40" s="221" t="s">
        <v>577</v>
      </c>
      <c r="BB40" s="208" t="str">
        <f t="shared" si="0"/>
        <v>NO LICENSE REQUIRED</v>
      </c>
    </row>
    <row r="41" spans="1:54" s="169" customFormat="1" ht="24.95" customHeight="1" x14ac:dyDescent="0.25">
      <c r="A41" s="209" t="s">
        <v>1010</v>
      </c>
      <c r="B41" s="209" t="s">
        <v>1656</v>
      </c>
      <c r="C41" s="215" t="s">
        <v>1060</v>
      </c>
      <c r="D41" s="216">
        <v>0</v>
      </c>
      <c r="E41" s="217">
        <v>2611228</v>
      </c>
      <c r="F41" s="218" t="s">
        <v>1028</v>
      </c>
      <c r="G41" s="215" t="s">
        <v>1060</v>
      </c>
      <c r="H41" s="209" t="s">
        <v>1272</v>
      </c>
      <c r="I41" s="218">
        <v>55284</v>
      </c>
      <c r="J41" s="208"/>
      <c r="K41" s="208" t="s">
        <v>1190</v>
      </c>
      <c r="L41" s="208"/>
      <c r="M41" s="208" t="s">
        <v>1221</v>
      </c>
      <c r="N41" s="208" t="s">
        <v>1488</v>
      </c>
      <c r="O41" s="208"/>
      <c r="P41" s="208"/>
      <c r="Q41" s="208"/>
      <c r="R41" s="208"/>
      <c r="S41" s="208"/>
      <c r="T41" s="208"/>
      <c r="U41" s="208"/>
      <c r="V41" s="208"/>
      <c r="W41" s="208"/>
      <c r="X41" s="208"/>
      <c r="Y41" s="208"/>
      <c r="Z41" s="208"/>
      <c r="AA41" s="208"/>
      <c r="AB41" s="208"/>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9" t="s">
        <v>1229</v>
      </c>
      <c r="AZ41" s="221" t="s">
        <v>577</v>
      </c>
      <c r="BA41" s="221" t="s">
        <v>577</v>
      </c>
      <c r="BB41" s="208" t="str">
        <f t="shared" si="0"/>
        <v>NO LICENSE REQUIRED</v>
      </c>
    </row>
    <row r="42" spans="1:54" s="169" customFormat="1" ht="24.95" customHeight="1" x14ac:dyDescent="0.25">
      <c r="A42" s="209" t="s">
        <v>1010</v>
      </c>
      <c r="B42" s="209" t="s">
        <v>1657</v>
      </c>
      <c r="C42" s="215" t="s">
        <v>1059</v>
      </c>
      <c r="D42" s="216">
        <v>0</v>
      </c>
      <c r="E42" s="217">
        <v>2611229</v>
      </c>
      <c r="F42" s="218" t="s">
        <v>1021</v>
      </c>
      <c r="G42" s="215" t="s">
        <v>1059</v>
      </c>
      <c r="H42" s="209" t="s">
        <v>1272</v>
      </c>
      <c r="I42" s="218">
        <v>55284</v>
      </c>
      <c r="J42" s="208"/>
      <c r="K42" s="208" t="s">
        <v>1190</v>
      </c>
      <c r="L42" s="208"/>
      <c r="M42" s="208" t="s">
        <v>1221</v>
      </c>
      <c r="N42" s="208" t="s">
        <v>1488</v>
      </c>
      <c r="O42" s="208"/>
      <c r="P42" s="208"/>
      <c r="Q42" s="208"/>
      <c r="R42" s="208"/>
      <c r="S42" s="208"/>
      <c r="T42" s="208"/>
      <c r="U42" s="208"/>
      <c r="V42" s="208"/>
      <c r="W42" s="208"/>
      <c r="X42" s="208"/>
      <c r="Y42" s="208"/>
      <c r="Z42" s="208"/>
      <c r="AA42" s="208"/>
      <c r="AB42" s="208"/>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9" t="s">
        <v>1229</v>
      </c>
      <c r="AZ42" s="221" t="s">
        <v>577</v>
      </c>
      <c r="BA42" s="221" t="s">
        <v>577</v>
      </c>
      <c r="BB42" s="208" t="str">
        <f t="shared" si="0"/>
        <v>NO LICENSE REQUIRED</v>
      </c>
    </row>
    <row r="43" spans="1:54" s="169" customFormat="1" ht="24.95" customHeight="1" x14ac:dyDescent="0.25">
      <c r="A43" s="209" t="s">
        <v>1010</v>
      </c>
      <c r="B43" s="209" t="s">
        <v>1657</v>
      </c>
      <c r="C43" s="215" t="s">
        <v>1060</v>
      </c>
      <c r="D43" s="216">
        <v>0</v>
      </c>
      <c r="E43" s="217">
        <v>2611230</v>
      </c>
      <c r="F43" s="218" t="s">
        <v>1021</v>
      </c>
      <c r="G43" s="215" t="s">
        <v>1060</v>
      </c>
      <c r="H43" s="209" t="s">
        <v>1272</v>
      </c>
      <c r="I43" s="218">
        <v>55284</v>
      </c>
      <c r="J43" s="208"/>
      <c r="K43" s="208" t="s">
        <v>1190</v>
      </c>
      <c r="L43" s="208"/>
      <c r="M43" s="208" t="s">
        <v>1221</v>
      </c>
      <c r="N43" s="208" t="s">
        <v>1488</v>
      </c>
      <c r="O43" s="208"/>
      <c r="P43" s="208"/>
      <c r="Q43" s="208"/>
      <c r="R43" s="208"/>
      <c r="S43" s="208"/>
      <c r="T43" s="208"/>
      <c r="U43" s="208"/>
      <c r="V43" s="208"/>
      <c r="W43" s="208"/>
      <c r="X43" s="208"/>
      <c r="Y43" s="208"/>
      <c r="Z43" s="208"/>
      <c r="AA43" s="208"/>
      <c r="AB43" s="208"/>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9" t="s">
        <v>1229</v>
      </c>
      <c r="AZ43" s="221" t="s">
        <v>577</v>
      </c>
      <c r="BA43" s="221" t="s">
        <v>577</v>
      </c>
      <c r="BB43" s="208" t="str">
        <f t="shared" si="0"/>
        <v>NO LICENSE REQUIRED</v>
      </c>
    </row>
    <row r="44" spans="1:54" s="169" customFormat="1" ht="24.95" customHeight="1" x14ac:dyDescent="0.25">
      <c r="A44" s="209" t="s">
        <v>1010</v>
      </c>
      <c r="B44" s="209" t="s">
        <v>1657</v>
      </c>
      <c r="C44" s="215" t="s">
        <v>1061</v>
      </c>
      <c r="D44" s="216">
        <v>0</v>
      </c>
      <c r="E44" s="217">
        <v>2611658</v>
      </c>
      <c r="F44" s="218" t="s">
        <v>1021</v>
      </c>
      <c r="G44" s="215" t="s">
        <v>1061</v>
      </c>
      <c r="H44" s="209" t="s">
        <v>1272</v>
      </c>
      <c r="I44" s="218">
        <v>55284</v>
      </c>
      <c r="J44" s="208"/>
      <c r="K44" s="208" t="s">
        <v>1191</v>
      </c>
      <c r="L44" s="208"/>
      <c r="M44" s="208" t="s">
        <v>1223</v>
      </c>
      <c r="N44" s="208" t="s">
        <v>1490</v>
      </c>
      <c r="O44" s="208"/>
      <c r="P44" s="208"/>
      <c r="Q44" s="208"/>
      <c r="R44" s="208"/>
      <c r="S44" s="208"/>
      <c r="T44" s="208"/>
      <c r="U44" s="208"/>
      <c r="V44" s="208"/>
      <c r="W44" s="208"/>
      <c r="X44" s="208"/>
      <c r="Y44" s="208"/>
      <c r="Z44" s="208"/>
      <c r="AA44" s="208"/>
      <c r="AB44" s="208"/>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9" t="s">
        <v>1229</v>
      </c>
      <c r="AZ44" s="221" t="s">
        <v>577</v>
      </c>
      <c r="BA44" s="221" t="s">
        <v>577</v>
      </c>
      <c r="BB44" s="208" t="str">
        <f t="shared" si="0"/>
        <v>NO LICENSE REQUIRED</v>
      </c>
    </row>
    <row r="45" spans="1:54" s="169" customFormat="1" ht="24.95" customHeight="1" x14ac:dyDescent="0.25">
      <c r="A45" s="209" t="s">
        <v>1010</v>
      </c>
      <c r="B45" s="209" t="s">
        <v>1657</v>
      </c>
      <c r="C45" s="215" t="s">
        <v>1062</v>
      </c>
      <c r="D45" s="216">
        <v>0</v>
      </c>
      <c r="E45" s="217">
        <v>2611659</v>
      </c>
      <c r="F45" s="218" t="s">
        <v>1021</v>
      </c>
      <c r="G45" s="215" t="s">
        <v>1062</v>
      </c>
      <c r="H45" s="209" t="s">
        <v>1272</v>
      </c>
      <c r="I45" s="218">
        <v>55284</v>
      </c>
      <c r="J45" s="208"/>
      <c r="K45" s="208" t="s">
        <v>1191</v>
      </c>
      <c r="L45" s="208"/>
      <c r="M45" s="208" t="s">
        <v>1223</v>
      </c>
      <c r="N45" s="208" t="s">
        <v>1490</v>
      </c>
      <c r="O45" s="208"/>
      <c r="P45" s="208"/>
      <c r="Q45" s="208"/>
      <c r="R45" s="208"/>
      <c r="S45" s="208"/>
      <c r="T45" s="208"/>
      <c r="U45" s="208"/>
      <c r="V45" s="208"/>
      <c r="W45" s="208"/>
      <c r="X45" s="208"/>
      <c r="Y45" s="208"/>
      <c r="Z45" s="208"/>
      <c r="AA45" s="208"/>
      <c r="AB45" s="208"/>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9" t="s">
        <v>1229</v>
      </c>
      <c r="AZ45" s="221" t="s">
        <v>577</v>
      </c>
      <c r="BA45" s="221" t="s">
        <v>577</v>
      </c>
      <c r="BB45" s="208" t="str">
        <f t="shared" si="0"/>
        <v>NO LICENSE REQUIRED</v>
      </c>
    </row>
    <row r="46" spans="1:54" s="169" customFormat="1" ht="24.95" customHeight="1" x14ac:dyDescent="0.25">
      <c r="A46" s="209" t="s">
        <v>1010</v>
      </c>
      <c r="B46" s="209" t="s">
        <v>1657</v>
      </c>
      <c r="C46" s="208" t="s">
        <v>1063</v>
      </c>
      <c r="D46" s="216">
        <v>0</v>
      </c>
      <c r="E46" s="217">
        <v>2611675</v>
      </c>
      <c r="F46" s="218" t="s">
        <v>1021</v>
      </c>
      <c r="G46" s="208" t="s">
        <v>1063</v>
      </c>
      <c r="H46" s="209" t="s">
        <v>1272</v>
      </c>
      <c r="I46" s="218">
        <v>55284</v>
      </c>
      <c r="J46" s="208"/>
      <c r="K46" s="208" t="s">
        <v>1191</v>
      </c>
      <c r="L46" s="208"/>
      <c r="M46" s="208" t="s">
        <v>1223</v>
      </c>
      <c r="N46" s="208" t="s">
        <v>1490</v>
      </c>
      <c r="O46" s="208"/>
      <c r="P46" s="208"/>
      <c r="Q46" s="208"/>
      <c r="R46" s="208"/>
      <c r="S46" s="208"/>
      <c r="T46" s="208"/>
      <c r="U46" s="208"/>
      <c r="V46" s="208"/>
      <c r="W46" s="208"/>
      <c r="X46" s="208"/>
      <c r="Y46" s="208"/>
      <c r="Z46" s="208"/>
      <c r="AA46" s="208"/>
      <c r="AB46" s="208"/>
      <c r="AC46" s="208"/>
      <c r="AD46" s="208"/>
      <c r="AE46" s="208"/>
      <c r="AF46" s="208"/>
      <c r="AG46" s="208"/>
      <c r="AH46" s="208"/>
      <c r="AI46" s="208"/>
      <c r="AJ46" s="208"/>
      <c r="AK46" s="208"/>
      <c r="AL46" s="208"/>
      <c r="AM46" s="208"/>
      <c r="AN46" s="208"/>
      <c r="AO46" s="208"/>
      <c r="AP46" s="208"/>
      <c r="AQ46" s="208"/>
      <c r="AR46" s="208"/>
      <c r="AS46" s="208"/>
      <c r="AT46" s="208"/>
      <c r="AU46" s="208"/>
      <c r="AV46" s="208"/>
      <c r="AW46" s="208"/>
      <c r="AX46" s="208"/>
      <c r="AY46" s="209" t="s">
        <v>1229</v>
      </c>
      <c r="AZ46" s="221" t="s">
        <v>577</v>
      </c>
      <c r="BA46" s="221" t="s">
        <v>577</v>
      </c>
      <c r="BB46" s="208" t="str">
        <f t="shared" si="0"/>
        <v>NO LICENSE REQUIRED</v>
      </c>
    </row>
    <row r="47" spans="1:54" s="169" customFormat="1" ht="24.95" customHeight="1" x14ac:dyDescent="0.25">
      <c r="A47" s="209" t="s">
        <v>1010</v>
      </c>
      <c r="B47" s="209" t="s">
        <v>1656</v>
      </c>
      <c r="C47" s="215" t="s">
        <v>1064</v>
      </c>
      <c r="D47" s="216">
        <v>0</v>
      </c>
      <c r="E47" s="217">
        <v>2611738</v>
      </c>
      <c r="F47" s="218" t="s">
        <v>1028</v>
      </c>
      <c r="G47" s="215" t="s">
        <v>1064</v>
      </c>
      <c r="H47" s="209" t="s">
        <v>1272</v>
      </c>
      <c r="I47" s="218">
        <v>55284</v>
      </c>
      <c r="J47" s="208"/>
      <c r="K47" s="208" t="s">
        <v>1190</v>
      </c>
      <c r="L47" s="208"/>
      <c r="M47" s="208" t="s">
        <v>1221</v>
      </c>
      <c r="N47" s="208" t="s">
        <v>1488</v>
      </c>
      <c r="O47" s="208"/>
      <c r="P47" s="208"/>
      <c r="Q47" s="208"/>
      <c r="R47" s="208"/>
      <c r="S47" s="208"/>
      <c r="T47" s="208"/>
      <c r="U47" s="208"/>
      <c r="V47" s="208"/>
      <c r="W47" s="208"/>
      <c r="X47" s="208"/>
      <c r="Y47" s="208"/>
      <c r="Z47" s="208"/>
      <c r="AA47" s="208"/>
      <c r="AB47" s="208"/>
      <c r="AC47" s="208"/>
      <c r="AD47" s="208"/>
      <c r="AE47" s="208"/>
      <c r="AF47" s="208"/>
      <c r="AG47" s="208"/>
      <c r="AH47" s="208"/>
      <c r="AI47" s="208"/>
      <c r="AJ47" s="208"/>
      <c r="AK47" s="208"/>
      <c r="AL47" s="208"/>
      <c r="AM47" s="208"/>
      <c r="AN47" s="208"/>
      <c r="AO47" s="208"/>
      <c r="AP47" s="208"/>
      <c r="AQ47" s="208"/>
      <c r="AR47" s="208"/>
      <c r="AS47" s="208"/>
      <c r="AT47" s="208"/>
      <c r="AU47" s="208"/>
      <c r="AV47" s="208"/>
      <c r="AW47" s="208"/>
      <c r="AX47" s="208"/>
      <c r="AY47" s="209" t="s">
        <v>1229</v>
      </c>
      <c r="AZ47" s="221" t="s">
        <v>577</v>
      </c>
      <c r="BA47" s="221" t="s">
        <v>577</v>
      </c>
      <c r="BB47" s="208" t="str">
        <f t="shared" si="0"/>
        <v>NO LICENSE REQUIRED</v>
      </c>
    </row>
    <row r="48" spans="1:54" s="169" customFormat="1" ht="24.95" customHeight="1" x14ac:dyDescent="0.25">
      <c r="A48" s="209" t="s">
        <v>1010</v>
      </c>
      <c r="B48" s="209" t="s">
        <v>1656</v>
      </c>
      <c r="C48" s="215" t="s">
        <v>1065</v>
      </c>
      <c r="D48" s="216">
        <v>0</v>
      </c>
      <c r="E48" s="217">
        <v>2611739</v>
      </c>
      <c r="F48" s="218" t="s">
        <v>1028</v>
      </c>
      <c r="G48" s="215" t="s">
        <v>1065</v>
      </c>
      <c r="H48" s="209" t="s">
        <v>1272</v>
      </c>
      <c r="I48" s="218">
        <v>55284</v>
      </c>
      <c r="J48" s="208"/>
      <c r="K48" s="208" t="s">
        <v>1190</v>
      </c>
      <c r="L48" s="208"/>
      <c r="M48" s="208" t="s">
        <v>1221</v>
      </c>
      <c r="N48" s="208" t="s">
        <v>1488</v>
      </c>
      <c r="O48" s="208"/>
      <c r="P48" s="208"/>
      <c r="Q48" s="208"/>
      <c r="R48" s="208"/>
      <c r="S48" s="208"/>
      <c r="T48" s="208"/>
      <c r="U48" s="208"/>
      <c r="V48" s="208"/>
      <c r="W48" s="208"/>
      <c r="X48" s="208"/>
      <c r="Y48" s="208"/>
      <c r="Z48" s="208"/>
      <c r="AA48" s="208"/>
      <c r="AB48" s="208"/>
      <c r="AC48" s="208"/>
      <c r="AD48" s="208"/>
      <c r="AE48" s="208"/>
      <c r="AF48" s="208"/>
      <c r="AG48" s="208"/>
      <c r="AH48" s="208"/>
      <c r="AI48" s="208"/>
      <c r="AJ48" s="208"/>
      <c r="AK48" s="208"/>
      <c r="AL48" s="208"/>
      <c r="AM48" s="208"/>
      <c r="AN48" s="208"/>
      <c r="AO48" s="208"/>
      <c r="AP48" s="208"/>
      <c r="AQ48" s="208"/>
      <c r="AR48" s="208"/>
      <c r="AS48" s="208"/>
      <c r="AT48" s="208"/>
      <c r="AU48" s="208"/>
      <c r="AV48" s="208"/>
      <c r="AW48" s="208"/>
      <c r="AX48" s="208"/>
      <c r="AY48" s="209" t="s">
        <v>1229</v>
      </c>
      <c r="AZ48" s="221" t="s">
        <v>577</v>
      </c>
      <c r="BA48" s="221" t="s">
        <v>577</v>
      </c>
      <c r="BB48" s="208" t="str">
        <f t="shared" si="0"/>
        <v>NO LICENSE REQUIRED</v>
      </c>
    </row>
    <row r="49" spans="1:54" s="169" customFormat="1" ht="24.95" customHeight="1" x14ac:dyDescent="0.25">
      <c r="A49" s="209" t="s">
        <v>1010</v>
      </c>
      <c r="B49" s="209" t="s">
        <v>1657</v>
      </c>
      <c r="C49" s="215" t="s">
        <v>1064</v>
      </c>
      <c r="D49" s="216">
        <v>0</v>
      </c>
      <c r="E49" s="217">
        <v>2611740</v>
      </c>
      <c r="F49" s="218" t="s">
        <v>1021</v>
      </c>
      <c r="G49" s="215" t="s">
        <v>1064</v>
      </c>
      <c r="H49" s="209" t="s">
        <v>1272</v>
      </c>
      <c r="I49" s="218">
        <v>55284</v>
      </c>
      <c r="J49" s="208"/>
      <c r="K49" s="208" t="s">
        <v>1190</v>
      </c>
      <c r="L49" s="208"/>
      <c r="M49" s="208" t="s">
        <v>1221</v>
      </c>
      <c r="N49" s="208" t="s">
        <v>1488</v>
      </c>
      <c r="O49" s="208"/>
      <c r="P49" s="208"/>
      <c r="Q49" s="208"/>
      <c r="R49" s="208"/>
      <c r="S49" s="208"/>
      <c r="T49" s="208"/>
      <c r="U49" s="208"/>
      <c r="V49" s="208"/>
      <c r="W49" s="208"/>
      <c r="X49" s="208"/>
      <c r="Y49" s="208"/>
      <c r="Z49" s="208"/>
      <c r="AA49" s="208"/>
      <c r="AB49" s="208"/>
      <c r="AC49" s="208"/>
      <c r="AD49" s="208"/>
      <c r="AE49" s="208"/>
      <c r="AF49" s="208"/>
      <c r="AG49" s="208"/>
      <c r="AH49" s="208"/>
      <c r="AI49" s="208"/>
      <c r="AJ49" s="208"/>
      <c r="AK49" s="208"/>
      <c r="AL49" s="208"/>
      <c r="AM49" s="208"/>
      <c r="AN49" s="208"/>
      <c r="AO49" s="208"/>
      <c r="AP49" s="208"/>
      <c r="AQ49" s="208"/>
      <c r="AR49" s="208"/>
      <c r="AS49" s="208"/>
      <c r="AT49" s="208"/>
      <c r="AU49" s="208"/>
      <c r="AV49" s="208"/>
      <c r="AW49" s="208"/>
      <c r="AX49" s="208"/>
      <c r="AY49" s="209" t="s">
        <v>1229</v>
      </c>
      <c r="AZ49" s="221" t="s">
        <v>577</v>
      </c>
      <c r="BA49" s="221" t="s">
        <v>577</v>
      </c>
      <c r="BB49" s="208" t="str">
        <f t="shared" si="0"/>
        <v>NO LICENSE REQUIRED</v>
      </c>
    </row>
    <row r="50" spans="1:54" s="169" customFormat="1" ht="24.95" customHeight="1" x14ac:dyDescent="0.25">
      <c r="A50" s="209" t="s">
        <v>1010</v>
      </c>
      <c r="B50" s="209" t="s">
        <v>1657</v>
      </c>
      <c r="C50" s="215" t="s">
        <v>1065</v>
      </c>
      <c r="D50" s="216">
        <v>0</v>
      </c>
      <c r="E50" s="217">
        <v>2611741</v>
      </c>
      <c r="F50" s="218" t="s">
        <v>1021</v>
      </c>
      <c r="G50" s="215" t="s">
        <v>1065</v>
      </c>
      <c r="H50" s="209" t="s">
        <v>1272</v>
      </c>
      <c r="I50" s="218">
        <v>55284</v>
      </c>
      <c r="J50" s="208"/>
      <c r="K50" s="208" t="s">
        <v>1190</v>
      </c>
      <c r="L50" s="208"/>
      <c r="M50" s="208" t="s">
        <v>1221</v>
      </c>
      <c r="N50" s="208" t="s">
        <v>1488</v>
      </c>
      <c r="O50" s="208"/>
      <c r="P50" s="208"/>
      <c r="Q50" s="208"/>
      <c r="R50" s="208"/>
      <c r="S50" s="208"/>
      <c r="T50" s="208"/>
      <c r="U50" s="208"/>
      <c r="V50" s="208"/>
      <c r="W50" s="208"/>
      <c r="X50" s="208"/>
      <c r="Y50" s="208"/>
      <c r="Z50" s="208"/>
      <c r="AA50" s="208"/>
      <c r="AB50" s="208"/>
      <c r="AC50" s="208"/>
      <c r="AD50" s="208"/>
      <c r="AE50" s="208"/>
      <c r="AF50" s="208"/>
      <c r="AG50" s="208"/>
      <c r="AH50" s="208"/>
      <c r="AI50" s="208"/>
      <c r="AJ50" s="208"/>
      <c r="AK50" s="208"/>
      <c r="AL50" s="208"/>
      <c r="AM50" s="208"/>
      <c r="AN50" s="208"/>
      <c r="AO50" s="208"/>
      <c r="AP50" s="208"/>
      <c r="AQ50" s="208"/>
      <c r="AR50" s="208"/>
      <c r="AS50" s="208"/>
      <c r="AT50" s="208"/>
      <c r="AU50" s="208"/>
      <c r="AV50" s="208"/>
      <c r="AW50" s="208"/>
      <c r="AX50" s="208"/>
      <c r="AY50" s="209" t="s">
        <v>1229</v>
      </c>
      <c r="AZ50" s="221" t="s">
        <v>577</v>
      </c>
      <c r="BA50" s="221" t="s">
        <v>577</v>
      </c>
      <c r="BB50" s="208" t="str">
        <f t="shared" si="0"/>
        <v>NO LICENSE REQUIRED</v>
      </c>
    </row>
    <row r="51" spans="1:54" s="169" customFormat="1" ht="24.95" customHeight="1" x14ac:dyDescent="0.25">
      <c r="A51" s="209" t="s">
        <v>1010</v>
      </c>
      <c r="B51" s="209" t="s">
        <v>1657</v>
      </c>
      <c r="C51" s="215" t="s">
        <v>1066</v>
      </c>
      <c r="D51" s="216">
        <v>0</v>
      </c>
      <c r="E51" s="217">
        <v>2611827</v>
      </c>
      <c r="F51" s="218" t="s">
        <v>1021</v>
      </c>
      <c r="G51" s="215" t="s">
        <v>1066</v>
      </c>
      <c r="H51" s="209" t="s">
        <v>1272</v>
      </c>
      <c r="I51" s="218">
        <v>55284</v>
      </c>
      <c r="J51" s="208"/>
      <c r="K51" s="208" t="s">
        <v>1192</v>
      </c>
      <c r="L51" s="208"/>
      <c r="M51" s="208" t="s">
        <v>1223</v>
      </c>
      <c r="N51" s="208" t="s">
        <v>1490</v>
      </c>
      <c r="O51" s="208"/>
      <c r="P51" s="208"/>
      <c r="Q51" s="208"/>
      <c r="R51" s="208"/>
      <c r="S51" s="208"/>
      <c r="T51" s="208"/>
      <c r="U51" s="208"/>
      <c r="V51" s="208"/>
      <c r="W51" s="208"/>
      <c r="X51" s="208"/>
      <c r="Y51" s="208"/>
      <c r="Z51" s="208"/>
      <c r="AA51" s="208"/>
      <c r="AB51" s="208"/>
      <c r="AC51" s="208"/>
      <c r="AD51" s="208"/>
      <c r="AE51" s="208"/>
      <c r="AF51" s="208"/>
      <c r="AG51" s="208"/>
      <c r="AH51" s="208"/>
      <c r="AI51" s="208"/>
      <c r="AJ51" s="208"/>
      <c r="AK51" s="208"/>
      <c r="AL51" s="208"/>
      <c r="AM51" s="208"/>
      <c r="AN51" s="208"/>
      <c r="AO51" s="208"/>
      <c r="AP51" s="208"/>
      <c r="AQ51" s="208"/>
      <c r="AR51" s="208"/>
      <c r="AS51" s="208"/>
      <c r="AT51" s="208"/>
      <c r="AU51" s="208"/>
      <c r="AV51" s="208"/>
      <c r="AW51" s="208"/>
      <c r="AX51" s="208"/>
      <c r="AY51" s="209" t="s">
        <v>1229</v>
      </c>
      <c r="AZ51" s="221" t="s">
        <v>577</v>
      </c>
      <c r="BA51" s="221" t="s">
        <v>577</v>
      </c>
      <c r="BB51" s="208" t="str">
        <f t="shared" si="0"/>
        <v>NO LICENSE REQUIRED</v>
      </c>
    </row>
    <row r="52" spans="1:54" s="169" customFormat="1" ht="24.95" customHeight="1" x14ac:dyDescent="0.25">
      <c r="A52" s="209" t="s">
        <v>1010</v>
      </c>
      <c r="B52" s="209" t="s">
        <v>1657</v>
      </c>
      <c r="C52" s="215" t="s">
        <v>1067</v>
      </c>
      <c r="D52" s="216">
        <v>0</v>
      </c>
      <c r="E52" s="217">
        <v>2611828</v>
      </c>
      <c r="F52" s="218" t="s">
        <v>1021</v>
      </c>
      <c r="G52" s="215" t="s">
        <v>1067</v>
      </c>
      <c r="H52" s="209" t="s">
        <v>1272</v>
      </c>
      <c r="I52" s="218">
        <v>55284</v>
      </c>
      <c r="J52" s="208"/>
      <c r="K52" s="208" t="s">
        <v>1192</v>
      </c>
      <c r="L52" s="208"/>
      <c r="M52" s="208" t="s">
        <v>1223</v>
      </c>
      <c r="N52" s="208" t="s">
        <v>1490</v>
      </c>
      <c r="O52" s="208"/>
      <c r="P52" s="208"/>
      <c r="Q52" s="208"/>
      <c r="R52" s="208"/>
      <c r="S52" s="208"/>
      <c r="T52" s="208"/>
      <c r="U52" s="208"/>
      <c r="V52" s="208"/>
      <c r="W52" s="208"/>
      <c r="X52" s="208"/>
      <c r="Y52" s="208"/>
      <c r="Z52" s="208"/>
      <c r="AA52" s="208"/>
      <c r="AB52" s="208"/>
      <c r="AC52" s="208"/>
      <c r="AD52" s="208"/>
      <c r="AE52" s="208"/>
      <c r="AF52" s="208"/>
      <c r="AG52" s="208"/>
      <c r="AH52" s="208"/>
      <c r="AI52" s="208"/>
      <c r="AJ52" s="208"/>
      <c r="AK52" s="208"/>
      <c r="AL52" s="208"/>
      <c r="AM52" s="208"/>
      <c r="AN52" s="208"/>
      <c r="AO52" s="208"/>
      <c r="AP52" s="208"/>
      <c r="AQ52" s="208"/>
      <c r="AR52" s="208"/>
      <c r="AS52" s="208"/>
      <c r="AT52" s="208"/>
      <c r="AU52" s="208"/>
      <c r="AV52" s="208"/>
      <c r="AW52" s="208"/>
      <c r="AX52" s="208"/>
      <c r="AY52" s="209" t="s">
        <v>1232</v>
      </c>
      <c r="AZ52" s="209" t="s">
        <v>585</v>
      </c>
      <c r="BA52" s="209" t="s">
        <v>585</v>
      </c>
      <c r="BB52" s="208" t="str">
        <f t="shared" si="0"/>
        <v>US ONLY</v>
      </c>
    </row>
    <row r="53" spans="1:54" s="169" customFormat="1" ht="24.95" customHeight="1" x14ac:dyDescent="0.25">
      <c r="A53" s="209" t="s">
        <v>1010</v>
      </c>
      <c r="B53" s="209" t="s">
        <v>1657</v>
      </c>
      <c r="C53" s="207" t="s">
        <v>1233</v>
      </c>
      <c r="D53" s="222">
        <v>0</v>
      </c>
      <c r="E53" s="217">
        <v>2611864</v>
      </c>
      <c r="F53" s="218" t="s">
        <v>1021</v>
      </c>
      <c r="G53" s="207" t="s">
        <v>1233</v>
      </c>
      <c r="H53" s="209" t="s">
        <v>1272</v>
      </c>
      <c r="I53" s="218">
        <v>55284</v>
      </c>
      <c r="J53" s="208"/>
      <c r="K53" s="208" t="s">
        <v>1175</v>
      </c>
      <c r="L53" s="208"/>
      <c r="M53" s="208" t="s">
        <v>1221</v>
      </c>
      <c r="N53" s="208" t="s">
        <v>1488</v>
      </c>
      <c r="O53" s="208"/>
      <c r="P53" s="208"/>
      <c r="Q53" s="208"/>
      <c r="R53" s="208"/>
      <c r="S53" s="208"/>
      <c r="T53" s="208"/>
      <c r="U53" s="208"/>
      <c r="V53" s="208"/>
      <c r="W53" s="208"/>
      <c r="X53" s="208"/>
      <c r="Y53" s="208"/>
      <c r="Z53" s="208"/>
      <c r="AA53" s="208"/>
      <c r="AB53" s="208"/>
      <c r="AC53" s="208"/>
      <c r="AD53" s="208"/>
      <c r="AE53" s="208"/>
      <c r="AF53" s="208"/>
      <c r="AG53" s="208"/>
      <c r="AH53" s="208"/>
      <c r="AI53" s="208"/>
      <c r="AJ53" s="208"/>
      <c r="AK53" s="208"/>
      <c r="AL53" s="208"/>
      <c r="AM53" s="208"/>
      <c r="AN53" s="208"/>
      <c r="AO53" s="208"/>
      <c r="AP53" s="208"/>
      <c r="AQ53" s="208"/>
      <c r="AR53" s="208"/>
      <c r="AS53" s="208"/>
      <c r="AT53" s="208"/>
      <c r="AU53" s="208"/>
      <c r="AV53" s="208"/>
      <c r="AW53" s="208"/>
      <c r="AX53" s="208"/>
      <c r="AY53" s="209" t="s">
        <v>1229</v>
      </c>
      <c r="AZ53" s="221" t="s">
        <v>577</v>
      </c>
      <c r="BA53" s="221" t="s">
        <v>577</v>
      </c>
      <c r="BB53" s="208" t="str">
        <f t="shared" si="0"/>
        <v>NO LICENSE REQUIRED</v>
      </c>
    </row>
    <row r="54" spans="1:54" s="169" customFormat="1" ht="24.95" customHeight="1" x14ac:dyDescent="0.25">
      <c r="A54" s="209" t="s">
        <v>1010</v>
      </c>
      <c r="B54" s="209" t="s">
        <v>1656</v>
      </c>
      <c r="C54" s="215" t="s">
        <v>1068</v>
      </c>
      <c r="D54" s="216">
        <v>0</v>
      </c>
      <c r="E54" s="217">
        <v>2611945</v>
      </c>
      <c r="F54" s="218" t="s">
        <v>1021</v>
      </c>
      <c r="G54" s="215" t="s">
        <v>1068</v>
      </c>
      <c r="H54" s="209" t="s">
        <v>1272</v>
      </c>
      <c r="I54" s="218">
        <v>55284</v>
      </c>
      <c r="J54" s="208"/>
      <c r="K54" s="208" t="s">
        <v>1180</v>
      </c>
      <c r="L54" s="208"/>
      <c r="M54" s="208" t="s">
        <v>1224</v>
      </c>
      <c r="N54" s="208" t="s">
        <v>1489</v>
      </c>
      <c r="O54" s="208"/>
      <c r="P54" s="208"/>
      <c r="Q54" s="208"/>
      <c r="R54" s="208"/>
      <c r="S54" s="208"/>
      <c r="T54" s="208"/>
      <c r="U54" s="208"/>
      <c r="V54" s="208"/>
      <c r="W54" s="208"/>
      <c r="X54" s="208"/>
      <c r="Y54" s="208"/>
      <c r="Z54" s="208"/>
      <c r="AA54" s="208"/>
      <c r="AB54" s="208"/>
      <c r="AC54" s="208"/>
      <c r="AD54" s="208"/>
      <c r="AE54" s="208"/>
      <c r="AF54" s="208"/>
      <c r="AG54" s="208"/>
      <c r="AH54" s="208"/>
      <c r="AI54" s="208"/>
      <c r="AJ54" s="208"/>
      <c r="AK54" s="208"/>
      <c r="AL54" s="208"/>
      <c r="AM54" s="208"/>
      <c r="AN54" s="208"/>
      <c r="AO54" s="208"/>
      <c r="AP54" s="208"/>
      <c r="AQ54" s="208"/>
      <c r="AR54" s="208"/>
      <c r="AS54" s="208"/>
      <c r="AT54" s="208"/>
      <c r="AU54" s="208"/>
      <c r="AV54" s="208"/>
      <c r="AW54" s="208"/>
      <c r="AX54" s="208"/>
      <c r="AY54" s="209" t="s">
        <v>1229</v>
      </c>
      <c r="AZ54" s="221" t="s">
        <v>577</v>
      </c>
      <c r="BA54" s="221" t="s">
        <v>577</v>
      </c>
      <c r="BB54" s="208" t="str">
        <f t="shared" si="0"/>
        <v>NO LICENSE REQUIRED</v>
      </c>
    </row>
    <row r="55" spans="1:54" s="169" customFormat="1" ht="24.95" customHeight="1" x14ac:dyDescent="0.25">
      <c r="A55" s="209" t="s">
        <v>1010</v>
      </c>
      <c r="B55" s="209" t="s">
        <v>1657</v>
      </c>
      <c r="C55" s="215" t="s">
        <v>1069</v>
      </c>
      <c r="D55" s="216">
        <v>0</v>
      </c>
      <c r="E55" s="217">
        <v>2612111</v>
      </c>
      <c r="F55" s="218" t="s">
        <v>1021</v>
      </c>
      <c r="G55" s="215" t="s">
        <v>1069</v>
      </c>
      <c r="H55" s="209" t="s">
        <v>1272</v>
      </c>
      <c r="I55" s="218">
        <v>55284</v>
      </c>
      <c r="J55" s="208"/>
      <c r="K55" s="208" t="s">
        <v>1192</v>
      </c>
      <c r="L55" s="208"/>
      <c r="M55" s="208" t="s">
        <v>1223</v>
      </c>
      <c r="N55" s="208" t="s">
        <v>1490</v>
      </c>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208"/>
      <c r="AL55" s="208"/>
      <c r="AM55" s="208"/>
      <c r="AN55" s="208"/>
      <c r="AO55" s="208"/>
      <c r="AP55" s="208"/>
      <c r="AQ55" s="208"/>
      <c r="AR55" s="208"/>
      <c r="AS55" s="208"/>
      <c r="AT55" s="208"/>
      <c r="AU55" s="208"/>
      <c r="AV55" s="208"/>
      <c r="AW55" s="208"/>
      <c r="AX55" s="208"/>
      <c r="AY55" s="209" t="s">
        <v>1229</v>
      </c>
      <c r="AZ55" s="221" t="s">
        <v>577</v>
      </c>
      <c r="BA55" s="221" t="s">
        <v>577</v>
      </c>
      <c r="BB55" s="208" t="str">
        <f t="shared" si="0"/>
        <v>NO LICENSE REQUIRED</v>
      </c>
    </row>
    <row r="56" spans="1:54" s="169" customFormat="1" ht="24.95" customHeight="1" x14ac:dyDescent="0.25">
      <c r="A56" s="209" t="s">
        <v>1010</v>
      </c>
      <c r="B56" s="209" t="s">
        <v>1657</v>
      </c>
      <c r="C56" s="215" t="s">
        <v>1069</v>
      </c>
      <c r="D56" s="216">
        <v>0</v>
      </c>
      <c r="E56" s="217">
        <v>2612113</v>
      </c>
      <c r="F56" s="218" t="s">
        <v>1021</v>
      </c>
      <c r="G56" s="215" t="s">
        <v>1069</v>
      </c>
      <c r="H56" s="209" t="s">
        <v>1272</v>
      </c>
      <c r="I56" s="218">
        <v>55284</v>
      </c>
      <c r="J56" s="208"/>
      <c r="K56" s="208" t="s">
        <v>1192</v>
      </c>
      <c r="L56" s="208"/>
      <c r="M56" s="208" t="s">
        <v>1223</v>
      </c>
      <c r="N56" s="208" t="s">
        <v>1490</v>
      </c>
      <c r="O56" s="208"/>
      <c r="P56" s="208"/>
      <c r="Q56" s="208"/>
      <c r="R56" s="208"/>
      <c r="S56" s="208"/>
      <c r="T56" s="208"/>
      <c r="U56" s="208"/>
      <c r="V56" s="208"/>
      <c r="W56" s="208"/>
      <c r="X56" s="208"/>
      <c r="Y56" s="208"/>
      <c r="Z56" s="208"/>
      <c r="AA56" s="208"/>
      <c r="AB56" s="208"/>
      <c r="AC56" s="208"/>
      <c r="AD56" s="208"/>
      <c r="AE56" s="208"/>
      <c r="AF56" s="208"/>
      <c r="AG56" s="208"/>
      <c r="AH56" s="208"/>
      <c r="AI56" s="208"/>
      <c r="AJ56" s="208"/>
      <c r="AK56" s="208"/>
      <c r="AL56" s="208"/>
      <c r="AM56" s="208"/>
      <c r="AN56" s="208"/>
      <c r="AO56" s="208"/>
      <c r="AP56" s="208"/>
      <c r="AQ56" s="208"/>
      <c r="AR56" s="208"/>
      <c r="AS56" s="208"/>
      <c r="AT56" s="208"/>
      <c r="AU56" s="208"/>
      <c r="AV56" s="208"/>
      <c r="AW56" s="208"/>
      <c r="AX56" s="208"/>
      <c r="AY56" s="209" t="s">
        <v>1229</v>
      </c>
      <c r="AZ56" s="221" t="s">
        <v>577</v>
      </c>
      <c r="BA56" s="221" t="s">
        <v>577</v>
      </c>
      <c r="BB56" s="208" t="str">
        <f t="shared" si="0"/>
        <v>NO LICENSE REQUIRED</v>
      </c>
    </row>
    <row r="57" spans="1:54" s="169" customFormat="1" ht="24.95" customHeight="1" x14ac:dyDescent="0.25">
      <c r="A57" s="209" t="s">
        <v>1010</v>
      </c>
      <c r="B57" s="209" t="s">
        <v>1656</v>
      </c>
      <c r="C57" s="215" t="s">
        <v>1062</v>
      </c>
      <c r="D57" s="216">
        <v>0</v>
      </c>
      <c r="E57" s="217">
        <v>2612120</v>
      </c>
      <c r="F57" s="218" t="s">
        <v>1028</v>
      </c>
      <c r="G57" s="215" t="s">
        <v>1062</v>
      </c>
      <c r="H57" s="209" t="s">
        <v>1272</v>
      </c>
      <c r="I57" s="218">
        <v>55284</v>
      </c>
      <c r="J57" s="208"/>
      <c r="K57" s="208" t="s">
        <v>1191</v>
      </c>
      <c r="L57" s="208"/>
      <c r="M57" s="208" t="s">
        <v>1223</v>
      </c>
      <c r="N57" s="208" t="s">
        <v>1490</v>
      </c>
      <c r="O57" s="208"/>
      <c r="P57" s="208"/>
      <c r="Q57" s="208"/>
      <c r="R57" s="208"/>
      <c r="S57" s="208"/>
      <c r="T57" s="208"/>
      <c r="U57" s="208"/>
      <c r="V57" s="208"/>
      <c r="W57" s="208"/>
      <c r="X57" s="208"/>
      <c r="Y57" s="208"/>
      <c r="Z57" s="208"/>
      <c r="AA57" s="208"/>
      <c r="AB57" s="208"/>
      <c r="AC57" s="208"/>
      <c r="AD57" s="208"/>
      <c r="AE57" s="208"/>
      <c r="AF57" s="208"/>
      <c r="AG57" s="208"/>
      <c r="AH57" s="208"/>
      <c r="AI57" s="208"/>
      <c r="AJ57" s="208"/>
      <c r="AK57" s="208"/>
      <c r="AL57" s="208"/>
      <c r="AM57" s="208"/>
      <c r="AN57" s="208"/>
      <c r="AO57" s="208"/>
      <c r="AP57" s="208"/>
      <c r="AQ57" s="208"/>
      <c r="AR57" s="208"/>
      <c r="AS57" s="208"/>
      <c r="AT57" s="208"/>
      <c r="AU57" s="208"/>
      <c r="AV57" s="208"/>
      <c r="AW57" s="208"/>
      <c r="AX57" s="208"/>
      <c r="AY57" s="209" t="s">
        <v>1229</v>
      </c>
      <c r="AZ57" s="221" t="s">
        <v>577</v>
      </c>
      <c r="BA57" s="221" t="s">
        <v>577</v>
      </c>
      <c r="BB57" s="208" t="str">
        <f t="shared" si="0"/>
        <v>NO LICENSE REQUIRED</v>
      </c>
    </row>
    <row r="58" spans="1:54" s="169" customFormat="1" ht="24.95" customHeight="1" x14ac:dyDescent="0.25">
      <c r="A58" s="209" t="s">
        <v>1010</v>
      </c>
      <c r="B58" s="209" t="s">
        <v>1657</v>
      </c>
      <c r="C58" s="215" t="s">
        <v>1070</v>
      </c>
      <c r="D58" s="216">
        <v>0</v>
      </c>
      <c r="E58" s="217">
        <v>2612142</v>
      </c>
      <c r="F58" s="218" t="s">
        <v>1021</v>
      </c>
      <c r="G58" s="215" t="s">
        <v>1070</v>
      </c>
      <c r="H58" s="209" t="s">
        <v>1272</v>
      </c>
      <c r="I58" s="218">
        <v>55284</v>
      </c>
      <c r="J58" s="208"/>
      <c r="K58" s="208" t="s">
        <v>1193</v>
      </c>
      <c r="L58" s="208"/>
      <c r="M58" s="208" t="s">
        <v>1224</v>
      </c>
      <c r="N58" s="208" t="s">
        <v>1489</v>
      </c>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c r="AT58" s="208"/>
      <c r="AU58" s="208"/>
      <c r="AV58" s="208"/>
      <c r="AW58" s="208"/>
      <c r="AX58" s="208"/>
      <c r="AY58" s="209" t="s">
        <v>1229</v>
      </c>
      <c r="AZ58" s="221" t="s">
        <v>577</v>
      </c>
      <c r="BA58" s="221" t="s">
        <v>577</v>
      </c>
      <c r="BB58" s="208" t="str">
        <f t="shared" si="0"/>
        <v>NO LICENSE REQUIRED</v>
      </c>
    </row>
    <row r="59" spans="1:54" s="169" customFormat="1" ht="24.95" customHeight="1" x14ac:dyDescent="0.25">
      <c r="A59" s="209" t="s">
        <v>1010</v>
      </c>
      <c r="B59" s="209" t="s">
        <v>1656</v>
      </c>
      <c r="C59" s="215" t="s">
        <v>1071</v>
      </c>
      <c r="D59" s="216">
        <v>0</v>
      </c>
      <c r="E59" s="217">
        <v>2612257</v>
      </c>
      <c r="F59" s="218" t="s">
        <v>1028</v>
      </c>
      <c r="G59" s="215" t="s">
        <v>1071</v>
      </c>
      <c r="H59" s="209" t="s">
        <v>1272</v>
      </c>
      <c r="I59" s="218">
        <v>55284</v>
      </c>
      <c r="J59" s="208"/>
      <c r="K59" s="208" t="s">
        <v>1180</v>
      </c>
      <c r="L59" s="208"/>
      <c r="M59" s="208" t="s">
        <v>1224</v>
      </c>
      <c r="N59" s="208" t="s">
        <v>1489</v>
      </c>
      <c r="O59" s="208"/>
      <c r="P59" s="208"/>
      <c r="Q59" s="208"/>
      <c r="R59" s="208"/>
      <c r="S59" s="208"/>
      <c r="T59" s="208"/>
      <c r="U59" s="208"/>
      <c r="V59" s="208"/>
      <c r="W59" s="208"/>
      <c r="X59" s="208"/>
      <c r="Y59" s="208"/>
      <c r="Z59" s="208"/>
      <c r="AA59" s="208"/>
      <c r="AB59" s="208"/>
      <c r="AC59" s="208"/>
      <c r="AD59" s="208"/>
      <c r="AE59" s="208"/>
      <c r="AF59" s="208"/>
      <c r="AG59" s="208"/>
      <c r="AH59" s="208"/>
      <c r="AI59" s="208"/>
      <c r="AJ59" s="208"/>
      <c r="AK59" s="208"/>
      <c r="AL59" s="208"/>
      <c r="AM59" s="208"/>
      <c r="AN59" s="208"/>
      <c r="AO59" s="208"/>
      <c r="AP59" s="208"/>
      <c r="AQ59" s="208"/>
      <c r="AR59" s="208"/>
      <c r="AS59" s="208"/>
      <c r="AT59" s="208"/>
      <c r="AU59" s="208"/>
      <c r="AV59" s="208"/>
      <c r="AW59" s="208"/>
      <c r="AX59" s="208"/>
      <c r="AY59" s="209" t="s">
        <v>1229</v>
      </c>
      <c r="AZ59" s="221" t="s">
        <v>577</v>
      </c>
      <c r="BA59" s="221" t="s">
        <v>577</v>
      </c>
      <c r="BB59" s="208" t="str">
        <f t="shared" si="0"/>
        <v>NO LICENSE REQUIRED</v>
      </c>
    </row>
    <row r="60" spans="1:54" s="169" customFormat="1" ht="24.95" customHeight="1" x14ac:dyDescent="0.25">
      <c r="A60" s="209" t="s">
        <v>1010</v>
      </c>
      <c r="B60" s="209" t="s">
        <v>1657</v>
      </c>
      <c r="C60" s="215" t="s">
        <v>1072</v>
      </c>
      <c r="D60" s="216">
        <v>0</v>
      </c>
      <c r="E60" s="217">
        <v>2612258</v>
      </c>
      <c r="F60" s="218" t="s">
        <v>1021</v>
      </c>
      <c r="G60" s="215" t="s">
        <v>1072</v>
      </c>
      <c r="H60" s="209" t="s">
        <v>1272</v>
      </c>
      <c r="I60" s="218">
        <v>55284</v>
      </c>
      <c r="J60" s="208"/>
      <c r="K60" s="208" t="s">
        <v>1180</v>
      </c>
      <c r="L60" s="208"/>
      <c r="M60" s="208" t="s">
        <v>1224</v>
      </c>
      <c r="N60" s="208" t="s">
        <v>1489</v>
      </c>
      <c r="O60" s="208"/>
      <c r="P60" s="208"/>
      <c r="Q60" s="208"/>
      <c r="R60" s="208"/>
      <c r="S60" s="208"/>
      <c r="T60" s="208"/>
      <c r="U60" s="208"/>
      <c r="V60" s="208"/>
      <c r="W60" s="208"/>
      <c r="X60" s="208"/>
      <c r="Y60" s="208"/>
      <c r="Z60" s="208"/>
      <c r="AA60" s="208"/>
      <c r="AB60" s="208"/>
      <c r="AC60" s="208"/>
      <c r="AD60" s="208"/>
      <c r="AE60" s="208"/>
      <c r="AF60" s="208"/>
      <c r="AG60" s="208"/>
      <c r="AH60" s="208"/>
      <c r="AI60" s="208"/>
      <c r="AJ60" s="208"/>
      <c r="AK60" s="208"/>
      <c r="AL60" s="208"/>
      <c r="AM60" s="208"/>
      <c r="AN60" s="208"/>
      <c r="AO60" s="208"/>
      <c r="AP60" s="208"/>
      <c r="AQ60" s="208"/>
      <c r="AR60" s="208"/>
      <c r="AS60" s="208"/>
      <c r="AT60" s="208"/>
      <c r="AU60" s="208"/>
      <c r="AV60" s="208"/>
      <c r="AW60" s="208"/>
      <c r="AX60" s="208"/>
      <c r="AY60" s="209" t="s">
        <v>1229</v>
      </c>
      <c r="AZ60" s="221" t="s">
        <v>577</v>
      </c>
      <c r="BA60" s="221" t="s">
        <v>577</v>
      </c>
      <c r="BB60" s="208" t="str">
        <f t="shared" si="0"/>
        <v>NO LICENSE REQUIRED</v>
      </c>
    </row>
    <row r="61" spans="1:54" s="169" customFormat="1" ht="24.95" customHeight="1" x14ac:dyDescent="0.25">
      <c r="A61" s="209" t="s">
        <v>1010</v>
      </c>
      <c r="B61" s="209" t="s">
        <v>1656</v>
      </c>
      <c r="C61" s="215" t="s">
        <v>1073</v>
      </c>
      <c r="D61" s="216">
        <v>0</v>
      </c>
      <c r="E61" s="217">
        <v>2612303</v>
      </c>
      <c r="F61" s="218" t="s">
        <v>1021</v>
      </c>
      <c r="G61" s="215" t="s">
        <v>1073</v>
      </c>
      <c r="H61" s="209" t="s">
        <v>1272</v>
      </c>
      <c r="I61" s="218">
        <v>55284</v>
      </c>
      <c r="J61" s="208"/>
      <c r="K61" s="208" t="s">
        <v>1174</v>
      </c>
      <c r="L61" s="208"/>
      <c r="M61" s="208" t="s">
        <v>1220</v>
      </c>
      <c r="N61" s="208" t="s">
        <v>1228</v>
      </c>
      <c r="O61" s="208"/>
      <c r="P61" s="208"/>
      <c r="Q61" s="208"/>
      <c r="R61" s="208"/>
      <c r="S61" s="208"/>
      <c r="T61" s="208"/>
      <c r="U61" s="208"/>
      <c r="V61" s="208"/>
      <c r="W61" s="208"/>
      <c r="X61" s="208"/>
      <c r="Y61" s="208"/>
      <c r="Z61" s="208"/>
      <c r="AA61" s="208"/>
      <c r="AB61" s="208"/>
      <c r="AC61" s="208"/>
      <c r="AD61" s="208"/>
      <c r="AE61" s="208"/>
      <c r="AF61" s="208"/>
      <c r="AG61" s="208"/>
      <c r="AH61" s="208"/>
      <c r="AI61" s="208"/>
      <c r="AJ61" s="208"/>
      <c r="AK61" s="208"/>
      <c r="AL61" s="208"/>
      <c r="AM61" s="208"/>
      <c r="AN61" s="208"/>
      <c r="AO61" s="208"/>
      <c r="AP61" s="208"/>
      <c r="AQ61" s="208"/>
      <c r="AR61" s="208"/>
      <c r="AS61" s="208"/>
      <c r="AT61" s="208"/>
      <c r="AU61" s="208"/>
      <c r="AV61" s="208"/>
      <c r="AW61" s="208"/>
      <c r="AX61" s="208"/>
      <c r="AY61" s="209" t="s">
        <v>1229</v>
      </c>
      <c r="AZ61" s="221" t="s">
        <v>577</v>
      </c>
      <c r="BA61" s="221" t="s">
        <v>577</v>
      </c>
      <c r="BB61" s="208" t="str">
        <f t="shared" si="0"/>
        <v>NO LICENSE REQUIRED</v>
      </c>
    </row>
    <row r="62" spans="1:54" s="169" customFormat="1" ht="24.95" customHeight="1" x14ac:dyDescent="0.25">
      <c r="A62" s="209" t="s">
        <v>1010</v>
      </c>
      <c r="B62" s="209" t="s">
        <v>1656</v>
      </c>
      <c r="C62" s="215" t="s">
        <v>1073</v>
      </c>
      <c r="D62" s="216">
        <v>0</v>
      </c>
      <c r="E62" s="217">
        <v>2612304</v>
      </c>
      <c r="F62" s="218" t="s">
        <v>1021</v>
      </c>
      <c r="G62" s="215" t="s">
        <v>1073</v>
      </c>
      <c r="H62" s="209" t="s">
        <v>1272</v>
      </c>
      <c r="I62" s="218">
        <v>55284</v>
      </c>
      <c r="J62" s="208"/>
      <c r="K62" s="208" t="s">
        <v>1174</v>
      </c>
      <c r="L62" s="208"/>
      <c r="M62" s="208" t="s">
        <v>1220</v>
      </c>
      <c r="N62" s="208" t="s">
        <v>1228</v>
      </c>
      <c r="O62" s="208"/>
      <c r="P62" s="208"/>
      <c r="Q62" s="208"/>
      <c r="R62" s="208"/>
      <c r="S62" s="208"/>
      <c r="T62" s="208"/>
      <c r="U62" s="208"/>
      <c r="V62" s="208"/>
      <c r="W62" s="208"/>
      <c r="X62" s="208"/>
      <c r="Y62" s="208"/>
      <c r="Z62" s="208"/>
      <c r="AA62" s="208"/>
      <c r="AB62" s="208"/>
      <c r="AC62" s="208"/>
      <c r="AD62" s="208"/>
      <c r="AE62" s="208"/>
      <c r="AF62" s="208"/>
      <c r="AG62" s="208"/>
      <c r="AH62" s="208"/>
      <c r="AI62" s="208"/>
      <c r="AJ62" s="208"/>
      <c r="AK62" s="208"/>
      <c r="AL62" s="208"/>
      <c r="AM62" s="208"/>
      <c r="AN62" s="208"/>
      <c r="AO62" s="208"/>
      <c r="AP62" s="208"/>
      <c r="AQ62" s="208"/>
      <c r="AR62" s="208"/>
      <c r="AS62" s="208"/>
      <c r="AT62" s="208"/>
      <c r="AU62" s="208"/>
      <c r="AV62" s="208"/>
      <c r="AW62" s="208"/>
      <c r="AX62" s="208"/>
      <c r="AY62" s="209" t="s">
        <v>1229</v>
      </c>
      <c r="AZ62" s="221" t="s">
        <v>577</v>
      </c>
      <c r="BA62" s="221" t="s">
        <v>577</v>
      </c>
      <c r="BB62" s="208" t="str">
        <f t="shared" si="0"/>
        <v>NO LICENSE REQUIRED</v>
      </c>
    </row>
    <row r="63" spans="1:54" s="169" customFormat="1" ht="24.95" customHeight="1" x14ac:dyDescent="0.25">
      <c r="A63" s="209" t="s">
        <v>1010</v>
      </c>
      <c r="B63" s="209" t="s">
        <v>1656</v>
      </c>
      <c r="C63" s="215" t="s">
        <v>1058</v>
      </c>
      <c r="D63" s="216">
        <v>0</v>
      </c>
      <c r="E63" s="217">
        <v>2612313</v>
      </c>
      <c r="F63" s="218" t="s">
        <v>1028</v>
      </c>
      <c r="G63" s="215" t="s">
        <v>1058</v>
      </c>
      <c r="H63" s="209" t="s">
        <v>1272</v>
      </c>
      <c r="I63" s="218">
        <v>55284</v>
      </c>
      <c r="J63" s="208"/>
      <c r="K63" s="208" t="s">
        <v>1175</v>
      </c>
      <c r="L63" s="208"/>
      <c r="M63" s="208" t="s">
        <v>1221</v>
      </c>
      <c r="N63" s="208" t="s">
        <v>1488</v>
      </c>
      <c r="O63" s="208"/>
      <c r="P63" s="208"/>
      <c r="Q63" s="208"/>
      <c r="R63" s="208"/>
      <c r="S63" s="208"/>
      <c r="T63" s="208"/>
      <c r="U63" s="208"/>
      <c r="V63" s="208"/>
      <c r="W63" s="208"/>
      <c r="X63" s="208"/>
      <c r="Y63" s="208"/>
      <c r="Z63" s="208"/>
      <c r="AA63" s="208"/>
      <c r="AB63" s="208"/>
      <c r="AC63" s="208"/>
      <c r="AD63" s="208"/>
      <c r="AE63" s="208"/>
      <c r="AF63" s="208"/>
      <c r="AG63" s="208"/>
      <c r="AH63" s="208"/>
      <c r="AI63" s="208"/>
      <c r="AJ63" s="208"/>
      <c r="AK63" s="208"/>
      <c r="AL63" s="208"/>
      <c r="AM63" s="208"/>
      <c r="AN63" s="208"/>
      <c r="AO63" s="208"/>
      <c r="AP63" s="208"/>
      <c r="AQ63" s="208"/>
      <c r="AR63" s="208"/>
      <c r="AS63" s="208"/>
      <c r="AT63" s="208"/>
      <c r="AU63" s="208"/>
      <c r="AV63" s="208"/>
      <c r="AW63" s="208"/>
      <c r="AX63" s="208"/>
      <c r="AY63" s="209" t="s">
        <v>1229</v>
      </c>
      <c r="AZ63" s="221" t="s">
        <v>577</v>
      </c>
      <c r="BA63" s="221" t="s">
        <v>577</v>
      </c>
      <c r="BB63" s="208" t="str">
        <f t="shared" si="0"/>
        <v>NO LICENSE REQUIRED</v>
      </c>
    </row>
    <row r="64" spans="1:54" s="169" customFormat="1" ht="24.95" customHeight="1" x14ac:dyDescent="0.25">
      <c r="A64" s="209" t="s">
        <v>1010</v>
      </c>
      <c r="B64" s="209" t="s">
        <v>1656</v>
      </c>
      <c r="C64" s="215" t="s">
        <v>1074</v>
      </c>
      <c r="D64" s="216">
        <v>0</v>
      </c>
      <c r="E64" s="217">
        <v>2612325</v>
      </c>
      <c r="F64" s="218" t="s">
        <v>1028</v>
      </c>
      <c r="G64" s="215" t="s">
        <v>1074</v>
      </c>
      <c r="H64" s="209" t="s">
        <v>1272</v>
      </c>
      <c r="I64" s="218">
        <v>55284</v>
      </c>
      <c r="J64" s="208"/>
      <c r="K64" s="208" t="s">
        <v>1194</v>
      </c>
      <c r="L64" s="208"/>
      <c r="M64" s="208" t="s">
        <v>1221</v>
      </c>
      <c r="N64" s="208" t="s">
        <v>1488</v>
      </c>
      <c r="O64" s="208"/>
      <c r="P64" s="208"/>
      <c r="Q64" s="208"/>
      <c r="R64" s="208"/>
      <c r="S64" s="208"/>
      <c r="T64" s="208"/>
      <c r="U64" s="208"/>
      <c r="V64" s="208"/>
      <c r="W64" s="208"/>
      <c r="X64" s="208"/>
      <c r="Y64" s="208"/>
      <c r="Z64" s="208"/>
      <c r="AA64" s="208"/>
      <c r="AB64" s="208"/>
      <c r="AC64" s="208"/>
      <c r="AD64" s="208"/>
      <c r="AE64" s="208"/>
      <c r="AF64" s="208"/>
      <c r="AG64" s="208"/>
      <c r="AH64" s="208"/>
      <c r="AI64" s="208"/>
      <c r="AJ64" s="208"/>
      <c r="AK64" s="208"/>
      <c r="AL64" s="208"/>
      <c r="AM64" s="208"/>
      <c r="AN64" s="208"/>
      <c r="AO64" s="208"/>
      <c r="AP64" s="208"/>
      <c r="AQ64" s="208"/>
      <c r="AR64" s="208"/>
      <c r="AS64" s="208"/>
      <c r="AT64" s="208"/>
      <c r="AU64" s="208"/>
      <c r="AV64" s="208"/>
      <c r="AW64" s="208"/>
      <c r="AX64" s="208"/>
      <c r="AY64" s="209" t="s">
        <v>1229</v>
      </c>
      <c r="AZ64" s="221" t="s">
        <v>577</v>
      </c>
      <c r="BA64" s="221" t="s">
        <v>577</v>
      </c>
      <c r="BB64" s="208" t="str">
        <f t="shared" si="0"/>
        <v>NO LICENSE REQUIRED</v>
      </c>
    </row>
    <row r="65" spans="1:54" s="169" customFormat="1" ht="24.95" customHeight="1" x14ac:dyDescent="0.25">
      <c r="A65" s="209" t="s">
        <v>1010</v>
      </c>
      <c r="B65" s="209" t="s">
        <v>1657</v>
      </c>
      <c r="C65" s="215" t="s">
        <v>1074</v>
      </c>
      <c r="D65" s="216">
        <v>0</v>
      </c>
      <c r="E65" s="217">
        <v>2612326</v>
      </c>
      <c r="F65" s="218" t="s">
        <v>1021</v>
      </c>
      <c r="G65" s="215" t="s">
        <v>1074</v>
      </c>
      <c r="H65" s="209" t="s">
        <v>1272</v>
      </c>
      <c r="I65" s="218">
        <v>55284</v>
      </c>
      <c r="J65" s="208"/>
      <c r="K65" s="208" t="s">
        <v>1194</v>
      </c>
      <c r="L65" s="208"/>
      <c r="M65" s="208" t="s">
        <v>1221</v>
      </c>
      <c r="N65" s="208" t="s">
        <v>1488</v>
      </c>
      <c r="O65" s="208"/>
      <c r="P65" s="208"/>
      <c r="Q65" s="208"/>
      <c r="R65" s="208"/>
      <c r="S65" s="208"/>
      <c r="T65" s="208"/>
      <c r="U65" s="208"/>
      <c r="V65" s="208"/>
      <c r="W65" s="208"/>
      <c r="X65" s="208"/>
      <c r="Y65" s="208"/>
      <c r="Z65" s="208"/>
      <c r="AA65" s="208"/>
      <c r="AB65" s="208"/>
      <c r="AC65" s="208"/>
      <c r="AD65" s="208"/>
      <c r="AE65" s="208"/>
      <c r="AF65" s="208"/>
      <c r="AG65" s="208"/>
      <c r="AH65" s="208"/>
      <c r="AI65" s="208"/>
      <c r="AJ65" s="208"/>
      <c r="AK65" s="208"/>
      <c r="AL65" s="208"/>
      <c r="AM65" s="208"/>
      <c r="AN65" s="208"/>
      <c r="AO65" s="208"/>
      <c r="AP65" s="208"/>
      <c r="AQ65" s="208"/>
      <c r="AR65" s="208"/>
      <c r="AS65" s="208"/>
      <c r="AT65" s="208"/>
      <c r="AU65" s="208"/>
      <c r="AV65" s="208"/>
      <c r="AW65" s="208"/>
      <c r="AX65" s="208"/>
      <c r="AY65" s="209" t="s">
        <v>1229</v>
      </c>
      <c r="AZ65" s="221" t="s">
        <v>577</v>
      </c>
      <c r="BA65" s="221" t="s">
        <v>577</v>
      </c>
      <c r="BB65" s="208" t="str">
        <f t="shared" si="0"/>
        <v>NO LICENSE REQUIRED</v>
      </c>
    </row>
    <row r="66" spans="1:54" s="169" customFormat="1" ht="24.95" customHeight="1" x14ac:dyDescent="0.25">
      <c r="A66" s="209" t="s">
        <v>1010</v>
      </c>
      <c r="B66" s="209" t="s">
        <v>1656</v>
      </c>
      <c r="C66" s="215" t="s">
        <v>1075</v>
      </c>
      <c r="D66" s="216">
        <v>0</v>
      </c>
      <c r="E66" s="217">
        <v>2612348</v>
      </c>
      <c r="F66" s="218" t="s">
        <v>1028</v>
      </c>
      <c r="G66" s="215" t="s">
        <v>1075</v>
      </c>
      <c r="H66" s="209" t="s">
        <v>1272</v>
      </c>
      <c r="I66" s="218">
        <v>55284</v>
      </c>
      <c r="J66" s="208"/>
      <c r="K66" s="208" t="s">
        <v>1193</v>
      </c>
      <c r="L66" s="208"/>
      <c r="M66" s="208" t="s">
        <v>1224</v>
      </c>
      <c r="N66" s="208" t="s">
        <v>1489</v>
      </c>
      <c r="O66" s="208"/>
      <c r="P66" s="208"/>
      <c r="Q66" s="208"/>
      <c r="R66" s="208"/>
      <c r="S66" s="208"/>
      <c r="T66" s="208"/>
      <c r="U66" s="208"/>
      <c r="V66" s="208"/>
      <c r="W66" s="208"/>
      <c r="X66" s="208"/>
      <c r="Y66" s="208"/>
      <c r="Z66" s="208"/>
      <c r="AA66" s="208"/>
      <c r="AB66" s="208"/>
      <c r="AC66" s="208"/>
      <c r="AD66" s="208"/>
      <c r="AE66" s="208"/>
      <c r="AF66" s="208"/>
      <c r="AG66" s="208"/>
      <c r="AH66" s="208"/>
      <c r="AI66" s="208"/>
      <c r="AJ66" s="208"/>
      <c r="AK66" s="208"/>
      <c r="AL66" s="208"/>
      <c r="AM66" s="208"/>
      <c r="AN66" s="208"/>
      <c r="AO66" s="208"/>
      <c r="AP66" s="208"/>
      <c r="AQ66" s="208"/>
      <c r="AR66" s="208"/>
      <c r="AS66" s="208"/>
      <c r="AT66" s="208"/>
      <c r="AU66" s="208"/>
      <c r="AV66" s="208"/>
      <c r="AW66" s="208"/>
      <c r="AX66" s="208"/>
      <c r="AY66" s="209" t="s">
        <v>1229</v>
      </c>
      <c r="AZ66" s="221" t="s">
        <v>577</v>
      </c>
      <c r="BA66" s="221" t="s">
        <v>577</v>
      </c>
      <c r="BB66" s="208" t="str">
        <f t="shared" si="0"/>
        <v>NO LICENSE REQUIRED</v>
      </c>
    </row>
    <row r="67" spans="1:54" s="169" customFormat="1" ht="24.95" customHeight="1" x14ac:dyDescent="0.25">
      <c r="A67" s="209" t="s">
        <v>1010</v>
      </c>
      <c r="B67" s="209" t="s">
        <v>1656</v>
      </c>
      <c r="C67" s="215" t="s">
        <v>1076</v>
      </c>
      <c r="D67" s="216">
        <v>0</v>
      </c>
      <c r="E67" s="217">
        <v>2612516</v>
      </c>
      <c r="F67" s="218" t="s">
        <v>1028</v>
      </c>
      <c r="G67" s="215" t="s">
        <v>1076</v>
      </c>
      <c r="H67" s="209" t="s">
        <v>1272</v>
      </c>
      <c r="I67" s="218">
        <v>55284</v>
      </c>
      <c r="J67" s="208"/>
      <c r="K67" s="208" t="s">
        <v>1195</v>
      </c>
      <c r="L67" s="208"/>
      <c r="M67" s="208" t="s">
        <v>1226</v>
      </c>
      <c r="N67" s="208" t="s">
        <v>1488</v>
      </c>
      <c r="O67" s="208"/>
      <c r="P67" s="208"/>
      <c r="Q67" s="208"/>
      <c r="R67" s="208"/>
      <c r="S67" s="208"/>
      <c r="T67" s="208"/>
      <c r="U67" s="208"/>
      <c r="V67" s="208"/>
      <c r="W67" s="208"/>
      <c r="X67" s="208"/>
      <c r="Y67" s="208"/>
      <c r="Z67" s="208"/>
      <c r="AA67" s="208"/>
      <c r="AB67" s="208"/>
      <c r="AC67" s="208"/>
      <c r="AD67" s="208"/>
      <c r="AE67" s="208"/>
      <c r="AF67" s="208"/>
      <c r="AG67" s="208"/>
      <c r="AH67" s="208"/>
      <c r="AI67" s="208"/>
      <c r="AJ67" s="208"/>
      <c r="AK67" s="208"/>
      <c r="AL67" s="208"/>
      <c r="AM67" s="208"/>
      <c r="AN67" s="208"/>
      <c r="AO67" s="208"/>
      <c r="AP67" s="208"/>
      <c r="AQ67" s="208"/>
      <c r="AR67" s="208"/>
      <c r="AS67" s="208"/>
      <c r="AT67" s="208"/>
      <c r="AU67" s="208"/>
      <c r="AV67" s="208"/>
      <c r="AW67" s="208"/>
      <c r="AX67" s="208"/>
      <c r="AY67" s="209" t="s">
        <v>1229</v>
      </c>
      <c r="AZ67" s="221" t="s">
        <v>577</v>
      </c>
      <c r="BA67" s="221" t="s">
        <v>577</v>
      </c>
      <c r="BB67" s="208" t="str">
        <f t="shared" si="0"/>
        <v>NO LICENSE REQUIRED</v>
      </c>
    </row>
    <row r="68" spans="1:54" s="169" customFormat="1" ht="24.95" customHeight="1" x14ac:dyDescent="0.25">
      <c r="A68" s="209" t="s">
        <v>1010</v>
      </c>
      <c r="B68" s="209" t="s">
        <v>1656</v>
      </c>
      <c r="C68" s="215" t="s">
        <v>1077</v>
      </c>
      <c r="D68" s="216">
        <v>0</v>
      </c>
      <c r="E68" s="217">
        <v>2612517</v>
      </c>
      <c r="F68" s="218" t="s">
        <v>1028</v>
      </c>
      <c r="G68" s="215" t="s">
        <v>1077</v>
      </c>
      <c r="H68" s="209" t="s">
        <v>1272</v>
      </c>
      <c r="I68" s="218">
        <v>55284</v>
      </c>
      <c r="J68" s="208"/>
      <c r="K68" s="208" t="s">
        <v>1195</v>
      </c>
      <c r="L68" s="208"/>
      <c r="M68" s="208" t="s">
        <v>1226</v>
      </c>
      <c r="N68" s="208" t="s">
        <v>1488</v>
      </c>
      <c r="O68" s="208"/>
      <c r="P68" s="208"/>
      <c r="Q68" s="208"/>
      <c r="R68" s="208"/>
      <c r="S68" s="208"/>
      <c r="T68" s="208"/>
      <c r="U68" s="208"/>
      <c r="V68" s="208"/>
      <c r="W68" s="208"/>
      <c r="X68" s="208"/>
      <c r="Y68" s="208"/>
      <c r="Z68" s="208"/>
      <c r="AA68" s="208"/>
      <c r="AB68" s="208"/>
      <c r="AC68" s="208"/>
      <c r="AD68" s="208"/>
      <c r="AE68" s="208"/>
      <c r="AF68" s="208"/>
      <c r="AG68" s="208"/>
      <c r="AH68" s="208"/>
      <c r="AI68" s="208"/>
      <c r="AJ68" s="208"/>
      <c r="AK68" s="208"/>
      <c r="AL68" s="208"/>
      <c r="AM68" s="208"/>
      <c r="AN68" s="208"/>
      <c r="AO68" s="208"/>
      <c r="AP68" s="208"/>
      <c r="AQ68" s="208"/>
      <c r="AR68" s="208"/>
      <c r="AS68" s="208"/>
      <c r="AT68" s="208"/>
      <c r="AU68" s="208"/>
      <c r="AV68" s="208"/>
      <c r="AW68" s="208"/>
      <c r="AX68" s="208"/>
      <c r="AY68" s="209" t="s">
        <v>1229</v>
      </c>
      <c r="AZ68" s="221" t="s">
        <v>577</v>
      </c>
      <c r="BA68" s="221" t="s">
        <v>577</v>
      </c>
      <c r="BB68" s="208" t="str">
        <f t="shared" si="0"/>
        <v>NO LICENSE REQUIRED</v>
      </c>
    </row>
    <row r="69" spans="1:54" s="169" customFormat="1" ht="24.95" customHeight="1" x14ac:dyDescent="0.25">
      <c r="A69" s="209" t="s">
        <v>1010</v>
      </c>
      <c r="B69" s="209" t="s">
        <v>1657</v>
      </c>
      <c r="C69" s="215" t="s">
        <v>1078</v>
      </c>
      <c r="D69" s="216">
        <v>0</v>
      </c>
      <c r="E69" s="217">
        <v>2612518</v>
      </c>
      <c r="F69" s="218" t="s">
        <v>1021</v>
      </c>
      <c r="G69" s="215" t="s">
        <v>1078</v>
      </c>
      <c r="H69" s="209" t="s">
        <v>1272</v>
      </c>
      <c r="I69" s="218">
        <v>55284</v>
      </c>
      <c r="J69" s="208"/>
      <c r="K69" s="208" t="s">
        <v>1195</v>
      </c>
      <c r="L69" s="208"/>
      <c r="M69" s="208" t="s">
        <v>1226</v>
      </c>
      <c r="N69" s="208" t="s">
        <v>1488</v>
      </c>
      <c r="O69" s="208"/>
      <c r="P69" s="208"/>
      <c r="Q69" s="208"/>
      <c r="R69" s="208"/>
      <c r="S69" s="208"/>
      <c r="T69" s="208"/>
      <c r="U69" s="208"/>
      <c r="V69" s="208"/>
      <c r="W69" s="208"/>
      <c r="X69" s="208"/>
      <c r="Y69" s="208"/>
      <c r="Z69" s="208"/>
      <c r="AA69" s="208"/>
      <c r="AB69" s="208"/>
      <c r="AC69" s="208"/>
      <c r="AD69" s="208"/>
      <c r="AE69" s="208"/>
      <c r="AF69" s="208"/>
      <c r="AG69" s="208"/>
      <c r="AH69" s="208"/>
      <c r="AI69" s="208"/>
      <c r="AJ69" s="208"/>
      <c r="AK69" s="208"/>
      <c r="AL69" s="208"/>
      <c r="AM69" s="208"/>
      <c r="AN69" s="208"/>
      <c r="AO69" s="208"/>
      <c r="AP69" s="208"/>
      <c r="AQ69" s="208"/>
      <c r="AR69" s="208"/>
      <c r="AS69" s="208"/>
      <c r="AT69" s="208"/>
      <c r="AU69" s="208"/>
      <c r="AV69" s="208"/>
      <c r="AW69" s="208"/>
      <c r="AX69" s="208"/>
      <c r="AY69" s="209" t="s">
        <v>1229</v>
      </c>
      <c r="AZ69" s="221" t="s">
        <v>577</v>
      </c>
      <c r="BA69" s="221" t="s">
        <v>577</v>
      </c>
      <c r="BB69" s="208" t="str">
        <f t="shared" si="0"/>
        <v>NO LICENSE REQUIRED</v>
      </c>
    </row>
    <row r="70" spans="1:54" s="169" customFormat="1" ht="24.95" customHeight="1" x14ac:dyDescent="0.25">
      <c r="A70" s="209" t="s">
        <v>1010</v>
      </c>
      <c r="B70" s="209" t="s">
        <v>1657</v>
      </c>
      <c r="C70" s="215" t="s">
        <v>1079</v>
      </c>
      <c r="D70" s="216">
        <v>0</v>
      </c>
      <c r="E70" s="217">
        <v>2612519</v>
      </c>
      <c r="F70" s="218" t="s">
        <v>1021</v>
      </c>
      <c r="G70" s="215" t="s">
        <v>1079</v>
      </c>
      <c r="H70" s="209" t="s">
        <v>1272</v>
      </c>
      <c r="I70" s="218">
        <v>55284</v>
      </c>
      <c r="J70" s="208"/>
      <c r="K70" s="208" t="s">
        <v>1195</v>
      </c>
      <c r="L70" s="208"/>
      <c r="M70" s="208" t="s">
        <v>1226</v>
      </c>
      <c r="N70" s="208" t="s">
        <v>1488</v>
      </c>
      <c r="O70" s="208"/>
      <c r="P70" s="208"/>
      <c r="Q70" s="208"/>
      <c r="R70" s="208"/>
      <c r="S70" s="208"/>
      <c r="T70" s="208"/>
      <c r="U70" s="208"/>
      <c r="V70" s="208"/>
      <c r="W70" s="208"/>
      <c r="X70" s="208"/>
      <c r="Y70" s="208"/>
      <c r="Z70" s="208"/>
      <c r="AA70" s="208"/>
      <c r="AB70" s="208"/>
      <c r="AC70" s="208"/>
      <c r="AD70" s="208"/>
      <c r="AE70" s="208"/>
      <c r="AF70" s="208"/>
      <c r="AG70" s="208"/>
      <c r="AH70" s="208"/>
      <c r="AI70" s="208"/>
      <c r="AJ70" s="208"/>
      <c r="AK70" s="208"/>
      <c r="AL70" s="208"/>
      <c r="AM70" s="208"/>
      <c r="AN70" s="208"/>
      <c r="AO70" s="208"/>
      <c r="AP70" s="208"/>
      <c r="AQ70" s="208"/>
      <c r="AR70" s="208"/>
      <c r="AS70" s="208"/>
      <c r="AT70" s="208"/>
      <c r="AU70" s="208"/>
      <c r="AV70" s="208"/>
      <c r="AW70" s="208"/>
      <c r="AX70" s="208"/>
      <c r="AY70" s="209" t="s">
        <v>1229</v>
      </c>
      <c r="AZ70" s="221" t="s">
        <v>577</v>
      </c>
      <c r="BA70" s="221" t="s">
        <v>577</v>
      </c>
      <c r="BB70" s="208" t="str">
        <f t="shared" ref="BB70:BB133" si="1">IFERROR(VLOOKUP(BA70,DocTEC_AccessCtrl,2,FALSE),"TBD")</f>
        <v>NO LICENSE REQUIRED</v>
      </c>
    </row>
    <row r="71" spans="1:54" s="169" customFormat="1" ht="24.95" customHeight="1" x14ac:dyDescent="0.25">
      <c r="A71" s="209" t="s">
        <v>1010</v>
      </c>
      <c r="B71" s="209" t="s">
        <v>1657</v>
      </c>
      <c r="C71" s="215" t="s">
        <v>1080</v>
      </c>
      <c r="D71" s="216">
        <v>0</v>
      </c>
      <c r="E71" s="217">
        <v>2612874</v>
      </c>
      <c r="F71" s="218" t="s">
        <v>1021</v>
      </c>
      <c r="G71" s="215" t="s">
        <v>1080</v>
      </c>
      <c r="H71" s="209" t="s">
        <v>1272</v>
      </c>
      <c r="I71" s="218">
        <v>55284</v>
      </c>
      <c r="J71" s="208"/>
      <c r="K71" s="208" t="s">
        <v>1182</v>
      </c>
      <c r="L71" s="208"/>
      <c r="M71" s="208" t="s">
        <v>1226</v>
      </c>
      <c r="N71" s="208" t="s">
        <v>1488</v>
      </c>
      <c r="O71" s="208"/>
      <c r="P71" s="208"/>
      <c r="Q71" s="208"/>
      <c r="R71" s="208"/>
      <c r="S71" s="208"/>
      <c r="T71" s="208"/>
      <c r="U71" s="208"/>
      <c r="V71" s="208"/>
      <c r="W71" s="208"/>
      <c r="X71" s="208"/>
      <c r="Y71" s="208"/>
      <c r="Z71" s="208"/>
      <c r="AA71" s="208"/>
      <c r="AB71" s="208"/>
      <c r="AC71" s="208"/>
      <c r="AD71" s="208"/>
      <c r="AE71" s="208"/>
      <c r="AF71" s="208"/>
      <c r="AG71" s="208"/>
      <c r="AH71" s="208"/>
      <c r="AI71" s="208"/>
      <c r="AJ71" s="208"/>
      <c r="AK71" s="208"/>
      <c r="AL71" s="208"/>
      <c r="AM71" s="208"/>
      <c r="AN71" s="208"/>
      <c r="AO71" s="208"/>
      <c r="AP71" s="208"/>
      <c r="AQ71" s="208"/>
      <c r="AR71" s="208"/>
      <c r="AS71" s="208"/>
      <c r="AT71" s="208"/>
      <c r="AU71" s="208"/>
      <c r="AV71" s="208"/>
      <c r="AW71" s="208"/>
      <c r="AX71" s="208"/>
      <c r="AY71" s="209" t="s">
        <v>1229</v>
      </c>
      <c r="AZ71" s="221" t="s">
        <v>577</v>
      </c>
      <c r="BA71" s="221" t="s">
        <v>577</v>
      </c>
      <c r="BB71" s="208" t="str">
        <f t="shared" si="1"/>
        <v>NO LICENSE REQUIRED</v>
      </c>
    </row>
    <row r="72" spans="1:54" s="169" customFormat="1" ht="24.95" customHeight="1" x14ac:dyDescent="0.25">
      <c r="A72" s="209" t="s">
        <v>1010</v>
      </c>
      <c r="B72" s="209" t="s">
        <v>1656</v>
      </c>
      <c r="C72" s="215" t="s">
        <v>1081</v>
      </c>
      <c r="D72" s="216">
        <v>0</v>
      </c>
      <c r="E72" s="217">
        <v>2613728</v>
      </c>
      <c r="F72" s="218" t="s">
        <v>1082</v>
      </c>
      <c r="G72" s="215" t="s">
        <v>1081</v>
      </c>
      <c r="H72" s="209" t="s">
        <v>1272</v>
      </c>
      <c r="I72" s="218">
        <v>55284</v>
      </c>
      <c r="J72" s="208"/>
      <c r="K72" s="208" t="s">
        <v>1196</v>
      </c>
      <c r="L72" s="208"/>
      <c r="M72" s="208" t="s">
        <v>1221</v>
      </c>
      <c r="N72" s="208" t="s">
        <v>1488</v>
      </c>
      <c r="O72" s="208"/>
      <c r="P72" s="208"/>
      <c r="Q72" s="208"/>
      <c r="R72" s="208"/>
      <c r="S72" s="208"/>
      <c r="T72" s="208"/>
      <c r="U72" s="208"/>
      <c r="V72" s="208"/>
      <c r="W72" s="208"/>
      <c r="X72" s="208"/>
      <c r="Y72" s="208"/>
      <c r="Z72" s="208"/>
      <c r="AA72" s="208"/>
      <c r="AB72" s="208"/>
      <c r="AC72" s="208"/>
      <c r="AD72" s="208"/>
      <c r="AE72" s="208"/>
      <c r="AF72" s="208"/>
      <c r="AG72" s="208"/>
      <c r="AH72" s="208"/>
      <c r="AI72" s="208"/>
      <c r="AJ72" s="208"/>
      <c r="AK72" s="208"/>
      <c r="AL72" s="208"/>
      <c r="AM72" s="208"/>
      <c r="AN72" s="208"/>
      <c r="AO72" s="208"/>
      <c r="AP72" s="208"/>
      <c r="AQ72" s="208"/>
      <c r="AR72" s="208"/>
      <c r="AS72" s="208"/>
      <c r="AT72" s="208"/>
      <c r="AU72" s="208"/>
      <c r="AV72" s="208"/>
      <c r="AW72" s="208"/>
      <c r="AX72" s="208"/>
      <c r="AY72" s="209" t="s">
        <v>1229</v>
      </c>
      <c r="AZ72" s="221" t="s">
        <v>577</v>
      </c>
      <c r="BA72" s="221" t="s">
        <v>577</v>
      </c>
      <c r="BB72" s="208" t="str">
        <f t="shared" si="1"/>
        <v>NO LICENSE REQUIRED</v>
      </c>
    </row>
    <row r="73" spans="1:54" s="169" customFormat="1" ht="24.95" customHeight="1" x14ac:dyDescent="0.25">
      <c r="A73" s="209" t="s">
        <v>1010</v>
      </c>
      <c r="B73" s="209" t="s">
        <v>1657</v>
      </c>
      <c r="C73" s="215" t="s">
        <v>1083</v>
      </c>
      <c r="D73" s="216">
        <v>0</v>
      </c>
      <c r="E73" s="217">
        <v>2613850</v>
      </c>
      <c r="F73" s="218" t="s">
        <v>1021</v>
      </c>
      <c r="G73" s="215" t="s">
        <v>1083</v>
      </c>
      <c r="H73" s="209" t="s">
        <v>1272</v>
      </c>
      <c r="I73" s="218">
        <v>55284</v>
      </c>
      <c r="J73" s="208"/>
      <c r="K73" s="208" t="s">
        <v>1197</v>
      </c>
      <c r="L73" s="208"/>
      <c r="M73" s="208" t="s">
        <v>1224</v>
      </c>
      <c r="N73" s="208" t="s">
        <v>1489</v>
      </c>
      <c r="O73" s="208"/>
      <c r="P73" s="208"/>
      <c r="Q73" s="208"/>
      <c r="R73" s="208"/>
      <c r="S73" s="208"/>
      <c r="T73" s="208"/>
      <c r="U73" s="208"/>
      <c r="V73" s="208"/>
      <c r="W73" s="208"/>
      <c r="X73" s="208"/>
      <c r="Y73" s="208"/>
      <c r="Z73" s="208"/>
      <c r="AA73" s="208"/>
      <c r="AB73" s="208"/>
      <c r="AC73" s="208"/>
      <c r="AD73" s="208"/>
      <c r="AE73" s="208"/>
      <c r="AF73" s="208"/>
      <c r="AG73" s="208"/>
      <c r="AH73" s="208"/>
      <c r="AI73" s="208"/>
      <c r="AJ73" s="208"/>
      <c r="AK73" s="208"/>
      <c r="AL73" s="208"/>
      <c r="AM73" s="208"/>
      <c r="AN73" s="208"/>
      <c r="AO73" s="208"/>
      <c r="AP73" s="208"/>
      <c r="AQ73" s="208"/>
      <c r="AR73" s="208"/>
      <c r="AS73" s="208"/>
      <c r="AT73" s="208"/>
      <c r="AU73" s="208"/>
      <c r="AV73" s="208"/>
      <c r="AW73" s="208"/>
      <c r="AX73" s="208"/>
      <c r="AY73" s="209" t="s">
        <v>1229</v>
      </c>
      <c r="AZ73" s="221" t="s">
        <v>577</v>
      </c>
      <c r="BA73" s="221" t="s">
        <v>577</v>
      </c>
      <c r="BB73" s="208" t="str">
        <f t="shared" si="1"/>
        <v>NO LICENSE REQUIRED</v>
      </c>
    </row>
    <row r="74" spans="1:54" s="169" customFormat="1" ht="24.95" customHeight="1" x14ac:dyDescent="0.25">
      <c r="A74" s="209" t="s">
        <v>1010</v>
      </c>
      <c r="B74" s="209" t="s">
        <v>1656</v>
      </c>
      <c r="C74" s="215" t="s">
        <v>1084</v>
      </c>
      <c r="D74" s="216">
        <v>0</v>
      </c>
      <c r="E74" s="217">
        <v>2613941</v>
      </c>
      <c r="F74" s="218" t="s">
        <v>1028</v>
      </c>
      <c r="G74" s="215" t="s">
        <v>1084</v>
      </c>
      <c r="H74" s="209" t="s">
        <v>1272</v>
      </c>
      <c r="I74" s="218">
        <v>55284</v>
      </c>
      <c r="J74" s="208"/>
      <c r="K74" s="208" t="s">
        <v>1198</v>
      </c>
      <c r="L74" s="208"/>
      <c r="M74" s="208" t="s">
        <v>1224</v>
      </c>
      <c r="N74" s="208" t="s">
        <v>1489</v>
      </c>
      <c r="O74" s="208"/>
      <c r="P74" s="208"/>
      <c r="Q74" s="208"/>
      <c r="R74" s="208"/>
      <c r="S74" s="208"/>
      <c r="T74" s="208"/>
      <c r="U74" s="208"/>
      <c r="V74" s="208"/>
      <c r="W74" s="208"/>
      <c r="X74" s="208"/>
      <c r="Y74" s="208"/>
      <c r="Z74" s="208"/>
      <c r="AA74" s="208"/>
      <c r="AB74" s="208"/>
      <c r="AC74" s="208"/>
      <c r="AD74" s="208"/>
      <c r="AE74" s="208"/>
      <c r="AF74" s="208"/>
      <c r="AG74" s="208"/>
      <c r="AH74" s="208"/>
      <c r="AI74" s="208"/>
      <c r="AJ74" s="208"/>
      <c r="AK74" s="208"/>
      <c r="AL74" s="208"/>
      <c r="AM74" s="208"/>
      <c r="AN74" s="208"/>
      <c r="AO74" s="208"/>
      <c r="AP74" s="208"/>
      <c r="AQ74" s="208"/>
      <c r="AR74" s="208"/>
      <c r="AS74" s="208"/>
      <c r="AT74" s="208"/>
      <c r="AU74" s="208"/>
      <c r="AV74" s="208"/>
      <c r="AW74" s="208"/>
      <c r="AX74" s="208"/>
      <c r="AY74" s="209" t="s">
        <v>1229</v>
      </c>
      <c r="AZ74" s="221" t="s">
        <v>577</v>
      </c>
      <c r="BA74" s="221" t="s">
        <v>577</v>
      </c>
      <c r="BB74" s="208" t="str">
        <f t="shared" si="1"/>
        <v>NO LICENSE REQUIRED</v>
      </c>
    </row>
    <row r="75" spans="1:54" s="169" customFormat="1" ht="24.95" customHeight="1" x14ac:dyDescent="0.25">
      <c r="A75" s="209" t="s">
        <v>1010</v>
      </c>
      <c r="B75" s="209" t="s">
        <v>1657</v>
      </c>
      <c r="C75" s="215" t="s">
        <v>1085</v>
      </c>
      <c r="D75" s="216">
        <v>0</v>
      </c>
      <c r="E75" s="217">
        <v>2614448</v>
      </c>
      <c r="F75" s="218" t="s">
        <v>1086</v>
      </c>
      <c r="G75" s="215" t="s">
        <v>1085</v>
      </c>
      <c r="H75" s="209" t="s">
        <v>1272</v>
      </c>
      <c r="I75" s="218">
        <v>55284</v>
      </c>
      <c r="J75" s="208"/>
      <c r="K75" s="208" t="s">
        <v>1186</v>
      </c>
      <c r="L75" s="208"/>
      <c r="M75" s="208" t="s">
        <v>1221</v>
      </c>
      <c r="N75" s="208" t="s">
        <v>1488</v>
      </c>
      <c r="O75" s="208"/>
      <c r="P75" s="208"/>
      <c r="Q75" s="208"/>
      <c r="R75" s="208"/>
      <c r="S75" s="208"/>
      <c r="T75" s="208"/>
      <c r="U75" s="208"/>
      <c r="V75" s="208"/>
      <c r="W75" s="208"/>
      <c r="X75" s="208"/>
      <c r="Y75" s="208"/>
      <c r="Z75" s="208"/>
      <c r="AA75" s="208"/>
      <c r="AB75" s="208"/>
      <c r="AC75" s="208"/>
      <c r="AD75" s="208"/>
      <c r="AE75" s="208"/>
      <c r="AF75" s="208"/>
      <c r="AG75" s="208"/>
      <c r="AH75" s="208"/>
      <c r="AI75" s="208"/>
      <c r="AJ75" s="208"/>
      <c r="AK75" s="208"/>
      <c r="AL75" s="208"/>
      <c r="AM75" s="208"/>
      <c r="AN75" s="208"/>
      <c r="AO75" s="208"/>
      <c r="AP75" s="208"/>
      <c r="AQ75" s="208"/>
      <c r="AR75" s="208"/>
      <c r="AS75" s="208"/>
      <c r="AT75" s="208"/>
      <c r="AU75" s="208"/>
      <c r="AV75" s="208"/>
      <c r="AW75" s="208"/>
      <c r="AX75" s="208"/>
      <c r="AY75" s="209" t="s">
        <v>1229</v>
      </c>
      <c r="AZ75" s="221" t="s">
        <v>577</v>
      </c>
      <c r="BA75" s="221" t="s">
        <v>577</v>
      </c>
      <c r="BB75" s="208" t="str">
        <f t="shared" si="1"/>
        <v>NO LICENSE REQUIRED</v>
      </c>
    </row>
    <row r="76" spans="1:54" s="169" customFormat="1" ht="24.95" customHeight="1" x14ac:dyDescent="0.25">
      <c r="A76" s="209" t="s">
        <v>1010</v>
      </c>
      <c r="B76" s="209" t="s">
        <v>1657</v>
      </c>
      <c r="C76" s="215" t="s">
        <v>1085</v>
      </c>
      <c r="D76" s="216">
        <v>0</v>
      </c>
      <c r="E76" s="217">
        <v>2614449</v>
      </c>
      <c r="F76" s="218" t="s">
        <v>1087</v>
      </c>
      <c r="G76" s="215" t="s">
        <v>1085</v>
      </c>
      <c r="H76" s="209" t="s">
        <v>1272</v>
      </c>
      <c r="I76" s="218">
        <v>55284</v>
      </c>
      <c r="J76" s="208"/>
      <c r="K76" s="208" t="s">
        <v>1186</v>
      </c>
      <c r="L76" s="208"/>
      <c r="M76" s="208" t="s">
        <v>1221</v>
      </c>
      <c r="N76" s="208" t="s">
        <v>1488</v>
      </c>
      <c r="O76" s="208"/>
      <c r="P76" s="208"/>
      <c r="Q76" s="208"/>
      <c r="R76" s="208"/>
      <c r="S76" s="208"/>
      <c r="T76" s="208"/>
      <c r="U76" s="208"/>
      <c r="V76" s="208"/>
      <c r="W76" s="208"/>
      <c r="X76" s="208"/>
      <c r="Y76" s="208"/>
      <c r="Z76" s="208"/>
      <c r="AA76" s="208"/>
      <c r="AB76" s="208"/>
      <c r="AC76" s="208"/>
      <c r="AD76" s="208"/>
      <c r="AE76" s="208"/>
      <c r="AF76" s="208"/>
      <c r="AG76" s="208"/>
      <c r="AH76" s="208"/>
      <c r="AI76" s="208"/>
      <c r="AJ76" s="208"/>
      <c r="AK76" s="208"/>
      <c r="AL76" s="208"/>
      <c r="AM76" s="208"/>
      <c r="AN76" s="208"/>
      <c r="AO76" s="208"/>
      <c r="AP76" s="208"/>
      <c r="AQ76" s="208"/>
      <c r="AR76" s="208"/>
      <c r="AS76" s="208"/>
      <c r="AT76" s="208"/>
      <c r="AU76" s="208"/>
      <c r="AV76" s="208"/>
      <c r="AW76" s="208"/>
      <c r="AX76" s="208"/>
      <c r="AY76" s="209" t="s">
        <v>1229</v>
      </c>
      <c r="AZ76" s="221" t="s">
        <v>577</v>
      </c>
      <c r="BA76" s="221" t="s">
        <v>577</v>
      </c>
      <c r="BB76" s="208" t="str">
        <f t="shared" si="1"/>
        <v>NO LICENSE REQUIRED</v>
      </c>
    </row>
    <row r="77" spans="1:54" s="169" customFormat="1" ht="24.95" customHeight="1" x14ac:dyDescent="0.25">
      <c r="A77" s="209" t="s">
        <v>1010</v>
      </c>
      <c r="B77" s="209" t="s">
        <v>1657</v>
      </c>
      <c r="C77" s="215" t="s">
        <v>1088</v>
      </c>
      <c r="D77" s="216">
        <v>0</v>
      </c>
      <c r="E77" s="217">
        <v>2614570</v>
      </c>
      <c r="F77" s="218" t="s">
        <v>1089</v>
      </c>
      <c r="G77" s="215" t="s">
        <v>1088</v>
      </c>
      <c r="H77" s="209" t="s">
        <v>1272</v>
      </c>
      <c r="I77" s="218">
        <v>55284</v>
      </c>
      <c r="J77" s="208"/>
      <c r="K77" s="208" t="s">
        <v>1199</v>
      </c>
      <c r="L77" s="208"/>
      <c r="M77" s="208" t="s">
        <v>1223</v>
      </c>
      <c r="N77" s="208" t="s">
        <v>1490</v>
      </c>
      <c r="O77" s="208"/>
      <c r="P77" s="208"/>
      <c r="Q77" s="208"/>
      <c r="R77" s="208"/>
      <c r="S77" s="208"/>
      <c r="T77" s="208"/>
      <c r="U77" s="208"/>
      <c r="V77" s="208"/>
      <c r="W77" s="208"/>
      <c r="X77" s="208"/>
      <c r="Y77" s="208"/>
      <c r="Z77" s="208"/>
      <c r="AA77" s="208"/>
      <c r="AB77" s="208"/>
      <c r="AC77" s="208"/>
      <c r="AD77" s="208"/>
      <c r="AE77" s="208"/>
      <c r="AF77" s="208"/>
      <c r="AG77" s="208"/>
      <c r="AH77" s="208"/>
      <c r="AI77" s="208"/>
      <c r="AJ77" s="208"/>
      <c r="AK77" s="208"/>
      <c r="AL77" s="208"/>
      <c r="AM77" s="208"/>
      <c r="AN77" s="208"/>
      <c r="AO77" s="208"/>
      <c r="AP77" s="208"/>
      <c r="AQ77" s="208"/>
      <c r="AR77" s="208"/>
      <c r="AS77" s="208"/>
      <c r="AT77" s="208"/>
      <c r="AU77" s="208"/>
      <c r="AV77" s="208"/>
      <c r="AW77" s="208"/>
      <c r="AX77" s="208"/>
      <c r="AY77" s="209" t="s">
        <v>1229</v>
      </c>
      <c r="AZ77" s="221" t="s">
        <v>577</v>
      </c>
      <c r="BA77" s="221" t="s">
        <v>577</v>
      </c>
      <c r="BB77" s="208" t="str">
        <f t="shared" si="1"/>
        <v>NO LICENSE REQUIRED</v>
      </c>
    </row>
    <row r="78" spans="1:54" s="169" customFormat="1" ht="24.95" customHeight="1" x14ac:dyDescent="0.25">
      <c r="A78" s="209" t="s">
        <v>1010</v>
      </c>
      <c r="B78" s="209" t="s">
        <v>1657</v>
      </c>
      <c r="C78" s="208" t="s">
        <v>1090</v>
      </c>
      <c r="D78" s="216">
        <v>0</v>
      </c>
      <c r="E78" s="217">
        <v>2614963</v>
      </c>
      <c r="F78" s="218" t="s">
        <v>1091</v>
      </c>
      <c r="G78" s="208" t="s">
        <v>1090</v>
      </c>
      <c r="H78" s="209" t="s">
        <v>1272</v>
      </c>
      <c r="I78" s="218">
        <v>55284</v>
      </c>
      <c r="J78" s="208"/>
      <c r="K78" s="208" t="s">
        <v>1196</v>
      </c>
      <c r="L78" s="208"/>
      <c r="M78" s="208" t="s">
        <v>1221</v>
      </c>
      <c r="N78" s="208" t="s">
        <v>1488</v>
      </c>
      <c r="O78" s="208"/>
      <c r="P78" s="208"/>
      <c r="Q78" s="208"/>
      <c r="R78" s="208"/>
      <c r="S78" s="208"/>
      <c r="T78" s="208"/>
      <c r="U78" s="208"/>
      <c r="V78" s="208"/>
      <c r="W78" s="208"/>
      <c r="X78" s="208"/>
      <c r="Y78" s="208"/>
      <c r="Z78" s="208"/>
      <c r="AA78" s="208"/>
      <c r="AB78" s="208"/>
      <c r="AC78" s="208"/>
      <c r="AD78" s="208"/>
      <c r="AE78" s="208"/>
      <c r="AF78" s="208"/>
      <c r="AG78" s="208"/>
      <c r="AH78" s="208"/>
      <c r="AI78" s="208"/>
      <c r="AJ78" s="208"/>
      <c r="AK78" s="208"/>
      <c r="AL78" s="208"/>
      <c r="AM78" s="208"/>
      <c r="AN78" s="208"/>
      <c r="AO78" s="208"/>
      <c r="AP78" s="208"/>
      <c r="AQ78" s="208"/>
      <c r="AR78" s="208"/>
      <c r="AS78" s="208"/>
      <c r="AT78" s="208"/>
      <c r="AU78" s="208"/>
      <c r="AV78" s="208"/>
      <c r="AW78" s="208"/>
      <c r="AX78" s="208"/>
      <c r="AY78" s="209" t="s">
        <v>1229</v>
      </c>
      <c r="AZ78" s="221" t="s">
        <v>577</v>
      </c>
      <c r="BA78" s="221" t="s">
        <v>577</v>
      </c>
      <c r="BB78" s="208" t="str">
        <f t="shared" si="1"/>
        <v>NO LICENSE REQUIRED</v>
      </c>
    </row>
    <row r="79" spans="1:54" s="169" customFormat="1" ht="24.95" customHeight="1" x14ac:dyDescent="0.25">
      <c r="A79" s="209" t="s">
        <v>1010</v>
      </c>
      <c r="B79" s="209" t="s">
        <v>1657</v>
      </c>
      <c r="C79" s="215" t="s">
        <v>1092</v>
      </c>
      <c r="D79" s="216">
        <v>0</v>
      </c>
      <c r="E79" s="217">
        <v>2615188</v>
      </c>
      <c r="F79" s="218" t="s">
        <v>1021</v>
      </c>
      <c r="G79" s="215" t="s">
        <v>1092</v>
      </c>
      <c r="H79" s="209" t="s">
        <v>1272</v>
      </c>
      <c r="I79" s="218">
        <v>55284</v>
      </c>
      <c r="J79" s="208"/>
      <c r="K79" s="208" t="s">
        <v>1200</v>
      </c>
      <c r="L79" s="208"/>
      <c r="M79" s="208" t="s">
        <v>1225</v>
      </c>
      <c r="N79" s="208" t="s">
        <v>1228</v>
      </c>
      <c r="O79" s="208"/>
      <c r="P79" s="208"/>
      <c r="Q79" s="208"/>
      <c r="R79" s="208"/>
      <c r="S79" s="208"/>
      <c r="T79" s="208"/>
      <c r="U79" s="208"/>
      <c r="V79" s="208"/>
      <c r="W79" s="208"/>
      <c r="X79" s="208"/>
      <c r="Y79" s="208"/>
      <c r="Z79" s="208"/>
      <c r="AA79" s="208"/>
      <c r="AB79" s="208"/>
      <c r="AC79" s="208"/>
      <c r="AD79" s="208"/>
      <c r="AE79" s="208"/>
      <c r="AF79" s="208"/>
      <c r="AG79" s="208"/>
      <c r="AH79" s="208"/>
      <c r="AI79" s="208"/>
      <c r="AJ79" s="208"/>
      <c r="AK79" s="208"/>
      <c r="AL79" s="208"/>
      <c r="AM79" s="208"/>
      <c r="AN79" s="208"/>
      <c r="AO79" s="208"/>
      <c r="AP79" s="208"/>
      <c r="AQ79" s="208"/>
      <c r="AR79" s="208"/>
      <c r="AS79" s="208"/>
      <c r="AT79" s="208"/>
      <c r="AU79" s="208"/>
      <c r="AV79" s="208"/>
      <c r="AW79" s="208"/>
      <c r="AX79" s="208"/>
      <c r="AY79" s="209" t="s">
        <v>1229</v>
      </c>
      <c r="AZ79" s="221" t="s">
        <v>577</v>
      </c>
      <c r="BA79" s="221" t="s">
        <v>577</v>
      </c>
      <c r="BB79" s="208" t="str">
        <f t="shared" si="1"/>
        <v>NO LICENSE REQUIRED</v>
      </c>
    </row>
    <row r="80" spans="1:54" s="169" customFormat="1" ht="24.95" customHeight="1" x14ac:dyDescent="0.25">
      <c r="A80" s="209" t="s">
        <v>1010</v>
      </c>
      <c r="B80" s="209" t="s">
        <v>1656</v>
      </c>
      <c r="C80" s="215" t="s">
        <v>1093</v>
      </c>
      <c r="D80" s="216">
        <v>0</v>
      </c>
      <c r="E80" s="217">
        <v>2615189</v>
      </c>
      <c r="F80" s="218" t="s">
        <v>1028</v>
      </c>
      <c r="G80" s="215" t="s">
        <v>1093</v>
      </c>
      <c r="H80" s="209" t="s">
        <v>1272</v>
      </c>
      <c r="I80" s="218">
        <v>55284</v>
      </c>
      <c r="J80" s="208"/>
      <c r="K80" s="208" t="s">
        <v>1200</v>
      </c>
      <c r="L80" s="208"/>
      <c r="M80" s="208" t="s">
        <v>1225</v>
      </c>
      <c r="N80" s="208" t="s">
        <v>1228</v>
      </c>
      <c r="O80" s="208"/>
      <c r="P80" s="208"/>
      <c r="Q80" s="208"/>
      <c r="R80" s="208"/>
      <c r="S80" s="208"/>
      <c r="T80" s="208"/>
      <c r="U80" s="208"/>
      <c r="V80" s="208"/>
      <c r="W80" s="208"/>
      <c r="X80" s="208"/>
      <c r="Y80" s="208"/>
      <c r="Z80" s="208"/>
      <c r="AA80" s="208"/>
      <c r="AB80" s="208"/>
      <c r="AC80" s="208"/>
      <c r="AD80" s="208"/>
      <c r="AE80" s="208"/>
      <c r="AF80" s="208"/>
      <c r="AG80" s="208"/>
      <c r="AH80" s="208"/>
      <c r="AI80" s="208"/>
      <c r="AJ80" s="208"/>
      <c r="AK80" s="208"/>
      <c r="AL80" s="208"/>
      <c r="AM80" s="208"/>
      <c r="AN80" s="208"/>
      <c r="AO80" s="208"/>
      <c r="AP80" s="208"/>
      <c r="AQ80" s="208"/>
      <c r="AR80" s="208"/>
      <c r="AS80" s="208"/>
      <c r="AT80" s="208"/>
      <c r="AU80" s="208"/>
      <c r="AV80" s="208"/>
      <c r="AW80" s="208"/>
      <c r="AX80" s="208"/>
      <c r="AY80" s="209" t="s">
        <v>1229</v>
      </c>
      <c r="AZ80" s="221" t="s">
        <v>577</v>
      </c>
      <c r="BA80" s="221" t="s">
        <v>577</v>
      </c>
      <c r="BB80" s="208" t="str">
        <f t="shared" si="1"/>
        <v>NO LICENSE REQUIRED</v>
      </c>
    </row>
    <row r="81" spans="1:54" s="169" customFormat="1" ht="24.95" customHeight="1" x14ac:dyDescent="0.25">
      <c r="A81" s="209" t="s">
        <v>1010</v>
      </c>
      <c r="B81" s="217">
        <v>0</v>
      </c>
      <c r="C81" s="215" t="s">
        <v>1094</v>
      </c>
      <c r="D81" s="216">
        <v>0</v>
      </c>
      <c r="E81" s="217">
        <v>2615716</v>
      </c>
      <c r="F81" s="218" t="s">
        <v>1095</v>
      </c>
      <c r="G81" s="215" t="s">
        <v>1094</v>
      </c>
      <c r="H81" s="209" t="s">
        <v>1272</v>
      </c>
      <c r="I81" s="218">
        <v>55284</v>
      </c>
      <c r="J81" s="208"/>
      <c r="K81" s="208" t="s">
        <v>1201</v>
      </c>
      <c r="L81" s="208"/>
      <c r="M81" s="208" t="s">
        <v>1220</v>
      </c>
      <c r="N81" s="208" t="s">
        <v>1228</v>
      </c>
      <c r="O81" s="208"/>
      <c r="P81" s="208"/>
      <c r="Q81" s="208"/>
      <c r="R81" s="208"/>
      <c r="S81" s="208"/>
      <c r="T81" s="208"/>
      <c r="U81" s="208"/>
      <c r="V81" s="208"/>
      <c r="W81" s="208"/>
      <c r="X81" s="208"/>
      <c r="Y81" s="208"/>
      <c r="Z81" s="208"/>
      <c r="AA81" s="208"/>
      <c r="AB81" s="208"/>
      <c r="AC81" s="208"/>
      <c r="AD81" s="208"/>
      <c r="AE81" s="208"/>
      <c r="AF81" s="208"/>
      <c r="AG81" s="208"/>
      <c r="AH81" s="208"/>
      <c r="AI81" s="208"/>
      <c r="AJ81" s="208"/>
      <c r="AK81" s="208"/>
      <c r="AL81" s="208"/>
      <c r="AM81" s="208"/>
      <c r="AN81" s="208"/>
      <c r="AO81" s="208"/>
      <c r="AP81" s="208"/>
      <c r="AQ81" s="208"/>
      <c r="AR81" s="208"/>
      <c r="AS81" s="208"/>
      <c r="AT81" s="208"/>
      <c r="AU81" s="208"/>
      <c r="AV81" s="208"/>
      <c r="AW81" s="208"/>
      <c r="AX81" s="208"/>
      <c r="AY81" s="209" t="s">
        <v>1229</v>
      </c>
      <c r="AZ81" s="221" t="s">
        <v>577</v>
      </c>
      <c r="BA81" s="221" t="s">
        <v>577</v>
      </c>
      <c r="BB81" s="208" t="str">
        <f t="shared" si="1"/>
        <v>NO LICENSE REQUIRED</v>
      </c>
    </row>
    <row r="82" spans="1:54" s="169" customFormat="1" ht="24.95" customHeight="1" x14ac:dyDescent="0.25">
      <c r="A82" s="209" t="s">
        <v>1010</v>
      </c>
      <c r="B82" s="217">
        <v>0</v>
      </c>
      <c r="C82" s="215" t="s">
        <v>1094</v>
      </c>
      <c r="D82" s="216">
        <v>0</v>
      </c>
      <c r="E82" s="217">
        <v>2615717</v>
      </c>
      <c r="F82" s="218" t="s">
        <v>1096</v>
      </c>
      <c r="G82" s="215" t="s">
        <v>1094</v>
      </c>
      <c r="H82" s="209" t="s">
        <v>1272</v>
      </c>
      <c r="I82" s="218">
        <v>55284</v>
      </c>
      <c r="J82" s="208"/>
      <c r="K82" s="208" t="s">
        <v>1201</v>
      </c>
      <c r="L82" s="208"/>
      <c r="M82" s="208" t="s">
        <v>1220</v>
      </c>
      <c r="N82" s="208" t="s">
        <v>1228</v>
      </c>
      <c r="O82" s="208"/>
      <c r="P82" s="208"/>
      <c r="Q82" s="208"/>
      <c r="R82" s="208"/>
      <c r="S82" s="208"/>
      <c r="T82" s="208"/>
      <c r="U82" s="208"/>
      <c r="V82" s="208"/>
      <c r="W82" s="208"/>
      <c r="X82" s="208"/>
      <c r="Y82" s="208"/>
      <c r="Z82" s="208"/>
      <c r="AA82" s="208"/>
      <c r="AB82" s="208"/>
      <c r="AC82" s="208"/>
      <c r="AD82" s="208"/>
      <c r="AE82" s="208"/>
      <c r="AF82" s="208"/>
      <c r="AG82" s="208"/>
      <c r="AH82" s="208"/>
      <c r="AI82" s="208"/>
      <c r="AJ82" s="208"/>
      <c r="AK82" s="208"/>
      <c r="AL82" s="208"/>
      <c r="AM82" s="208"/>
      <c r="AN82" s="208"/>
      <c r="AO82" s="208"/>
      <c r="AP82" s="208"/>
      <c r="AQ82" s="208"/>
      <c r="AR82" s="208"/>
      <c r="AS82" s="208"/>
      <c r="AT82" s="208"/>
      <c r="AU82" s="208"/>
      <c r="AV82" s="208"/>
      <c r="AW82" s="208"/>
      <c r="AX82" s="208"/>
      <c r="AY82" s="209" t="s">
        <v>1229</v>
      </c>
      <c r="AZ82" s="221" t="s">
        <v>577</v>
      </c>
      <c r="BA82" s="221" t="s">
        <v>577</v>
      </c>
      <c r="BB82" s="208" t="str">
        <f t="shared" si="1"/>
        <v>NO LICENSE REQUIRED</v>
      </c>
    </row>
    <row r="83" spans="1:54" s="169" customFormat="1" ht="24.95" customHeight="1" x14ac:dyDescent="0.25">
      <c r="A83" s="209" t="s">
        <v>1010</v>
      </c>
      <c r="B83" s="217">
        <v>0</v>
      </c>
      <c r="C83" s="215" t="s">
        <v>1097</v>
      </c>
      <c r="D83" s="216">
        <v>0</v>
      </c>
      <c r="E83" s="217">
        <v>2615879</v>
      </c>
      <c r="F83" s="218" t="s">
        <v>1098</v>
      </c>
      <c r="G83" s="215" t="s">
        <v>1097</v>
      </c>
      <c r="H83" s="209" t="s">
        <v>1272</v>
      </c>
      <c r="I83" s="218">
        <v>55284</v>
      </c>
      <c r="J83" s="208"/>
      <c r="K83" s="208" t="s">
        <v>1202</v>
      </c>
      <c r="L83" s="208"/>
      <c r="M83" s="208" t="s">
        <v>1221</v>
      </c>
      <c r="N83" s="208" t="s">
        <v>1488</v>
      </c>
      <c r="O83" s="208"/>
      <c r="P83" s="208"/>
      <c r="Q83" s="208"/>
      <c r="R83" s="208"/>
      <c r="S83" s="208"/>
      <c r="T83" s="208"/>
      <c r="U83" s="208"/>
      <c r="V83" s="208"/>
      <c r="W83" s="208"/>
      <c r="X83" s="208"/>
      <c r="Y83" s="208"/>
      <c r="Z83" s="208"/>
      <c r="AA83" s="208"/>
      <c r="AB83" s="208"/>
      <c r="AC83" s="208"/>
      <c r="AD83" s="208"/>
      <c r="AE83" s="208"/>
      <c r="AF83" s="208"/>
      <c r="AG83" s="208"/>
      <c r="AH83" s="208"/>
      <c r="AI83" s="208"/>
      <c r="AJ83" s="208"/>
      <c r="AK83" s="208"/>
      <c r="AL83" s="208"/>
      <c r="AM83" s="208"/>
      <c r="AN83" s="208"/>
      <c r="AO83" s="208"/>
      <c r="AP83" s="208"/>
      <c r="AQ83" s="208"/>
      <c r="AR83" s="208"/>
      <c r="AS83" s="208"/>
      <c r="AT83" s="208"/>
      <c r="AU83" s="208"/>
      <c r="AV83" s="208"/>
      <c r="AW83" s="208"/>
      <c r="AX83" s="208"/>
      <c r="AY83" s="209" t="s">
        <v>1229</v>
      </c>
      <c r="AZ83" s="221" t="s">
        <v>577</v>
      </c>
      <c r="BA83" s="221" t="s">
        <v>577</v>
      </c>
      <c r="BB83" s="208" t="str">
        <f t="shared" si="1"/>
        <v>NO LICENSE REQUIRED</v>
      </c>
    </row>
    <row r="84" spans="1:54" s="169" customFormat="1" ht="24.95" customHeight="1" x14ac:dyDescent="0.25">
      <c r="A84" s="209" t="s">
        <v>1010</v>
      </c>
      <c r="B84" s="217">
        <v>0</v>
      </c>
      <c r="C84" s="215" t="s">
        <v>1097</v>
      </c>
      <c r="D84" s="216">
        <v>0</v>
      </c>
      <c r="E84" s="217">
        <v>2615880</v>
      </c>
      <c r="F84" s="218" t="s">
        <v>1099</v>
      </c>
      <c r="G84" s="215" t="s">
        <v>1097</v>
      </c>
      <c r="H84" s="209" t="s">
        <v>1272</v>
      </c>
      <c r="I84" s="218">
        <v>55284</v>
      </c>
      <c r="J84" s="208"/>
      <c r="K84" s="208" t="s">
        <v>1202</v>
      </c>
      <c r="L84" s="208"/>
      <c r="M84" s="208" t="s">
        <v>1221</v>
      </c>
      <c r="N84" s="208" t="s">
        <v>1488</v>
      </c>
      <c r="O84" s="208"/>
      <c r="P84" s="208"/>
      <c r="Q84" s="208"/>
      <c r="R84" s="208"/>
      <c r="S84" s="208"/>
      <c r="T84" s="208"/>
      <c r="U84" s="208"/>
      <c r="V84" s="208"/>
      <c r="W84" s="208"/>
      <c r="X84" s="208"/>
      <c r="Y84" s="208"/>
      <c r="Z84" s="208"/>
      <c r="AA84" s="208"/>
      <c r="AB84" s="208"/>
      <c r="AC84" s="208"/>
      <c r="AD84" s="208"/>
      <c r="AE84" s="208"/>
      <c r="AF84" s="208"/>
      <c r="AG84" s="208"/>
      <c r="AH84" s="208"/>
      <c r="AI84" s="208"/>
      <c r="AJ84" s="208"/>
      <c r="AK84" s="208"/>
      <c r="AL84" s="208"/>
      <c r="AM84" s="208"/>
      <c r="AN84" s="208"/>
      <c r="AO84" s="208"/>
      <c r="AP84" s="208"/>
      <c r="AQ84" s="208"/>
      <c r="AR84" s="208"/>
      <c r="AS84" s="208"/>
      <c r="AT84" s="208"/>
      <c r="AU84" s="208"/>
      <c r="AV84" s="208"/>
      <c r="AW84" s="208"/>
      <c r="AX84" s="208"/>
      <c r="AY84" s="209" t="s">
        <v>1229</v>
      </c>
      <c r="AZ84" s="221" t="s">
        <v>577</v>
      </c>
      <c r="BA84" s="221" t="s">
        <v>577</v>
      </c>
      <c r="BB84" s="208" t="str">
        <f t="shared" si="1"/>
        <v>NO LICENSE REQUIRED</v>
      </c>
    </row>
    <row r="85" spans="1:54" s="169" customFormat="1" ht="24.95" customHeight="1" x14ac:dyDescent="0.25">
      <c r="A85" s="209" t="s">
        <v>1010</v>
      </c>
      <c r="B85" s="217">
        <v>0</v>
      </c>
      <c r="C85" s="215" t="s">
        <v>1097</v>
      </c>
      <c r="D85" s="216">
        <v>0</v>
      </c>
      <c r="E85" s="217">
        <v>2615887</v>
      </c>
      <c r="F85" s="218" t="s">
        <v>1021</v>
      </c>
      <c r="G85" s="215" t="s">
        <v>1097</v>
      </c>
      <c r="H85" s="209" t="s">
        <v>1272</v>
      </c>
      <c r="I85" s="218">
        <v>55284</v>
      </c>
      <c r="J85" s="208"/>
      <c r="K85" s="208" t="s">
        <v>1202</v>
      </c>
      <c r="L85" s="208"/>
      <c r="M85" s="208" t="s">
        <v>1221</v>
      </c>
      <c r="N85" s="208" t="s">
        <v>1488</v>
      </c>
      <c r="O85" s="208"/>
      <c r="P85" s="208"/>
      <c r="Q85" s="208"/>
      <c r="R85" s="208"/>
      <c r="S85" s="208"/>
      <c r="T85" s="208"/>
      <c r="U85" s="208"/>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9" t="s">
        <v>1229</v>
      </c>
      <c r="AZ85" s="221" t="s">
        <v>577</v>
      </c>
      <c r="BA85" s="221" t="s">
        <v>577</v>
      </c>
      <c r="BB85" s="208" t="str">
        <f t="shared" si="1"/>
        <v>NO LICENSE REQUIRED</v>
      </c>
    </row>
    <row r="86" spans="1:54" s="169" customFormat="1" ht="24.95" customHeight="1" x14ac:dyDescent="0.25">
      <c r="A86" s="209" t="s">
        <v>1010</v>
      </c>
      <c r="B86" s="209" t="s">
        <v>1657</v>
      </c>
      <c r="C86" s="215" t="s">
        <v>1097</v>
      </c>
      <c r="D86" s="216">
        <v>0</v>
      </c>
      <c r="E86" s="217">
        <v>2615888</v>
      </c>
      <c r="F86" s="218" t="s">
        <v>1021</v>
      </c>
      <c r="G86" s="215" t="s">
        <v>1097</v>
      </c>
      <c r="H86" s="209" t="s">
        <v>1272</v>
      </c>
      <c r="I86" s="218">
        <v>55284</v>
      </c>
      <c r="J86" s="208"/>
      <c r="K86" s="208" t="s">
        <v>1202</v>
      </c>
      <c r="L86" s="208"/>
      <c r="M86" s="208" t="s">
        <v>1221</v>
      </c>
      <c r="N86" s="208" t="s">
        <v>1488</v>
      </c>
      <c r="O86" s="208"/>
      <c r="P86" s="208"/>
      <c r="Q86" s="208"/>
      <c r="R86" s="208"/>
      <c r="S86" s="208"/>
      <c r="T86" s="208"/>
      <c r="U86" s="208"/>
      <c r="V86" s="208"/>
      <c r="W86" s="208"/>
      <c r="X86" s="208"/>
      <c r="Y86" s="208"/>
      <c r="Z86" s="208"/>
      <c r="AA86" s="208"/>
      <c r="AB86" s="208"/>
      <c r="AC86" s="208"/>
      <c r="AD86" s="208"/>
      <c r="AE86" s="208"/>
      <c r="AF86" s="208"/>
      <c r="AG86" s="208"/>
      <c r="AH86" s="208"/>
      <c r="AI86" s="208"/>
      <c r="AJ86" s="208"/>
      <c r="AK86" s="208"/>
      <c r="AL86" s="208"/>
      <c r="AM86" s="208"/>
      <c r="AN86" s="208"/>
      <c r="AO86" s="208"/>
      <c r="AP86" s="208"/>
      <c r="AQ86" s="208"/>
      <c r="AR86" s="208"/>
      <c r="AS86" s="208"/>
      <c r="AT86" s="208"/>
      <c r="AU86" s="208"/>
      <c r="AV86" s="208"/>
      <c r="AW86" s="208"/>
      <c r="AX86" s="208"/>
      <c r="AY86" s="209" t="s">
        <v>1229</v>
      </c>
      <c r="AZ86" s="221" t="s">
        <v>577</v>
      </c>
      <c r="BA86" s="221" t="s">
        <v>577</v>
      </c>
      <c r="BB86" s="208" t="str">
        <f t="shared" si="1"/>
        <v>NO LICENSE REQUIRED</v>
      </c>
    </row>
    <row r="87" spans="1:54" s="169" customFormat="1" ht="24.95" customHeight="1" x14ac:dyDescent="0.25">
      <c r="A87" s="209" t="s">
        <v>1010</v>
      </c>
      <c r="B87" s="209" t="s">
        <v>1657</v>
      </c>
      <c r="C87" s="215" t="s">
        <v>1100</v>
      </c>
      <c r="D87" s="216">
        <v>0</v>
      </c>
      <c r="E87" s="217">
        <v>2616041</v>
      </c>
      <c r="F87" s="218" t="s">
        <v>1021</v>
      </c>
      <c r="G87" s="215" t="s">
        <v>1100</v>
      </c>
      <c r="H87" s="209" t="s">
        <v>1272</v>
      </c>
      <c r="I87" s="218">
        <v>55284</v>
      </c>
      <c r="J87" s="208"/>
      <c r="K87" s="208" t="s">
        <v>1200</v>
      </c>
      <c r="L87" s="208"/>
      <c r="M87" s="208" t="s">
        <v>1225</v>
      </c>
      <c r="N87" s="208" t="s">
        <v>1228</v>
      </c>
      <c r="O87" s="208"/>
      <c r="P87" s="208"/>
      <c r="Q87" s="208"/>
      <c r="R87" s="208"/>
      <c r="S87" s="208"/>
      <c r="T87" s="208"/>
      <c r="U87" s="208"/>
      <c r="V87" s="208"/>
      <c r="W87" s="208"/>
      <c r="X87" s="208"/>
      <c r="Y87" s="208"/>
      <c r="Z87" s="208"/>
      <c r="AA87" s="208"/>
      <c r="AB87" s="208"/>
      <c r="AC87" s="208"/>
      <c r="AD87" s="208"/>
      <c r="AE87" s="208"/>
      <c r="AF87" s="208"/>
      <c r="AG87" s="208"/>
      <c r="AH87" s="208"/>
      <c r="AI87" s="208"/>
      <c r="AJ87" s="208"/>
      <c r="AK87" s="208"/>
      <c r="AL87" s="208"/>
      <c r="AM87" s="208"/>
      <c r="AN87" s="208"/>
      <c r="AO87" s="208"/>
      <c r="AP87" s="208"/>
      <c r="AQ87" s="208"/>
      <c r="AR87" s="208"/>
      <c r="AS87" s="208"/>
      <c r="AT87" s="208"/>
      <c r="AU87" s="208"/>
      <c r="AV87" s="208"/>
      <c r="AW87" s="208"/>
      <c r="AX87" s="208"/>
      <c r="AY87" s="209" t="s">
        <v>1229</v>
      </c>
      <c r="AZ87" s="221" t="s">
        <v>577</v>
      </c>
      <c r="BA87" s="221" t="s">
        <v>577</v>
      </c>
      <c r="BB87" s="208" t="str">
        <f t="shared" si="1"/>
        <v>NO LICENSE REQUIRED</v>
      </c>
    </row>
    <row r="88" spans="1:54" s="169" customFormat="1" ht="24.95" customHeight="1" x14ac:dyDescent="0.25">
      <c r="A88" s="209" t="s">
        <v>1010</v>
      </c>
      <c r="B88" s="217">
        <v>0</v>
      </c>
      <c r="C88" s="215" t="s">
        <v>1101</v>
      </c>
      <c r="D88" s="216">
        <v>0</v>
      </c>
      <c r="E88" s="217">
        <v>2616303</v>
      </c>
      <c r="F88" s="218" t="s">
        <v>1089</v>
      </c>
      <c r="G88" s="215" t="s">
        <v>1101</v>
      </c>
      <c r="H88" s="209" t="s">
        <v>1272</v>
      </c>
      <c r="I88" s="218">
        <v>55284</v>
      </c>
      <c r="J88" s="208"/>
      <c r="K88" s="208" t="s">
        <v>1203</v>
      </c>
      <c r="L88" s="208"/>
      <c r="M88" s="208" t="s">
        <v>1227</v>
      </c>
      <c r="N88" s="208" t="s">
        <v>1489</v>
      </c>
      <c r="O88" s="208"/>
      <c r="P88" s="208"/>
      <c r="Q88" s="208"/>
      <c r="R88" s="208"/>
      <c r="S88" s="208"/>
      <c r="T88" s="208"/>
      <c r="U88" s="208"/>
      <c r="V88" s="208"/>
      <c r="W88" s="208"/>
      <c r="X88" s="208"/>
      <c r="Y88" s="208"/>
      <c r="Z88" s="208"/>
      <c r="AA88" s="208"/>
      <c r="AB88" s="208"/>
      <c r="AC88" s="208"/>
      <c r="AD88" s="208"/>
      <c r="AE88" s="208"/>
      <c r="AF88" s="208"/>
      <c r="AG88" s="208"/>
      <c r="AH88" s="208"/>
      <c r="AI88" s="208"/>
      <c r="AJ88" s="208"/>
      <c r="AK88" s="208"/>
      <c r="AL88" s="208"/>
      <c r="AM88" s="208"/>
      <c r="AN88" s="208"/>
      <c r="AO88" s="208"/>
      <c r="AP88" s="208"/>
      <c r="AQ88" s="208"/>
      <c r="AR88" s="208"/>
      <c r="AS88" s="208"/>
      <c r="AT88" s="208"/>
      <c r="AU88" s="208"/>
      <c r="AV88" s="208"/>
      <c r="AW88" s="208"/>
      <c r="AX88" s="208"/>
      <c r="AY88" s="209" t="s">
        <v>578</v>
      </c>
      <c r="AZ88" s="209" t="s">
        <v>578</v>
      </c>
      <c r="BA88" s="209" t="s">
        <v>578</v>
      </c>
      <c r="BB88" s="208" t="str">
        <f t="shared" si="1"/>
        <v>NO LICENSE REQUIRED</v>
      </c>
    </row>
    <row r="89" spans="1:54" s="169" customFormat="1" ht="24.95" customHeight="1" x14ac:dyDescent="0.25">
      <c r="A89" s="209" t="s">
        <v>1010</v>
      </c>
      <c r="B89" s="217">
        <v>0</v>
      </c>
      <c r="C89" s="215" t="s">
        <v>1101</v>
      </c>
      <c r="D89" s="216">
        <v>0</v>
      </c>
      <c r="E89" s="217">
        <v>2616304</v>
      </c>
      <c r="F89" s="218" t="s">
        <v>1102</v>
      </c>
      <c r="G89" s="215" t="s">
        <v>1101</v>
      </c>
      <c r="H89" s="209" t="s">
        <v>1272</v>
      </c>
      <c r="I89" s="218">
        <v>55284</v>
      </c>
      <c r="J89" s="208"/>
      <c r="K89" s="208" t="s">
        <v>1203</v>
      </c>
      <c r="L89" s="208"/>
      <c r="M89" s="208" t="s">
        <v>1227</v>
      </c>
      <c r="N89" s="208" t="s">
        <v>1489</v>
      </c>
      <c r="O89" s="208"/>
      <c r="P89" s="208"/>
      <c r="Q89" s="208"/>
      <c r="R89" s="208"/>
      <c r="S89" s="208"/>
      <c r="T89" s="208"/>
      <c r="U89" s="208"/>
      <c r="V89" s="208"/>
      <c r="W89" s="208"/>
      <c r="X89" s="208"/>
      <c r="Y89" s="208"/>
      <c r="Z89" s="208"/>
      <c r="AA89" s="208"/>
      <c r="AB89" s="208"/>
      <c r="AC89" s="208"/>
      <c r="AD89" s="208"/>
      <c r="AE89" s="208"/>
      <c r="AF89" s="208"/>
      <c r="AG89" s="208"/>
      <c r="AH89" s="208"/>
      <c r="AI89" s="208"/>
      <c r="AJ89" s="208"/>
      <c r="AK89" s="208"/>
      <c r="AL89" s="208"/>
      <c r="AM89" s="208"/>
      <c r="AN89" s="208"/>
      <c r="AO89" s="208"/>
      <c r="AP89" s="208"/>
      <c r="AQ89" s="208"/>
      <c r="AR89" s="208"/>
      <c r="AS89" s="208"/>
      <c r="AT89" s="208"/>
      <c r="AU89" s="208"/>
      <c r="AV89" s="208"/>
      <c r="AW89" s="208"/>
      <c r="AX89" s="208"/>
      <c r="AY89" s="209" t="s">
        <v>578</v>
      </c>
      <c r="AZ89" s="209" t="s">
        <v>578</v>
      </c>
      <c r="BA89" s="209" t="s">
        <v>578</v>
      </c>
      <c r="BB89" s="208" t="str">
        <f t="shared" si="1"/>
        <v>NO LICENSE REQUIRED</v>
      </c>
    </row>
    <row r="90" spans="1:54" s="169" customFormat="1" ht="24.95" customHeight="1" x14ac:dyDescent="0.25">
      <c r="A90" s="209" t="s">
        <v>1010</v>
      </c>
      <c r="B90" s="209" t="s">
        <v>1657</v>
      </c>
      <c r="C90" s="215" t="s">
        <v>1103</v>
      </c>
      <c r="D90" s="216">
        <v>0</v>
      </c>
      <c r="E90" s="217">
        <v>2616323</v>
      </c>
      <c r="F90" s="218" t="s">
        <v>1039</v>
      </c>
      <c r="G90" s="215" t="s">
        <v>1103</v>
      </c>
      <c r="H90" s="209" t="s">
        <v>1272</v>
      </c>
      <c r="I90" s="218">
        <v>55284</v>
      </c>
      <c r="J90" s="208"/>
      <c r="K90" s="208" t="s">
        <v>1200</v>
      </c>
      <c r="L90" s="208"/>
      <c r="M90" s="208" t="s">
        <v>1225</v>
      </c>
      <c r="N90" s="208" t="s">
        <v>1228</v>
      </c>
      <c r="O90" s="208"/>
      <c r="P90" s="208"/>
      <c r="Q90" s="208"/>
      <c r="R90" s="208"/>
      <c r="S90" s="208"/>
      <c r="T90" s="208"/>
      <c r="U90" s="208"/>
      <c r="V90" s="208"/>
      <c r="W90" s="208"/>
      <c r="X90" s="208"/>
      <c r="Y90" s="208"/>
      <c r="Z90" s="208"/>
      <c r="AA90" s="208"/>
      <c r="AB90" s="208"/>
      <c r="AC90" s="208"/>
      <c r="AD90" s="208"/>
      <c r="AE90" s="208"/>
      <c r="AF90" s="208"/>
      <c r="AG90" s="208"/>
      <c r="AH90" s="208"/>
      <c r="AI90" s="208"/>
      <c r="AJ90" s="208"/>
      <c r="AK90" s="208"/>
      <c r="AL90" s="208"/>
      <c r="AM90" s="208"/>
      <c r="AN90" s="208"/>
      <c r="AO90" s="208"/>
      <c r="AP90" s="208"/>
      <c r="AQ90" s="208"/>
      <c r="AR90" s="208"/>
      <c r="AS90" s="208"/>
      <c r="AT90" s="208"/>
      <c r="AU90" s="208"/>
      <c r="AV90" s="208"/>
      <c r="AW90" s="208"/>
      <c r="AX90" s="208"/>
      <c r="AY90" s="209" t="s">
        <v>1229</v>
      </c>
      <c r="AZ90" s="221" t="s">
        <v>577</v>
      </c>
      <c r="BA90" s="221" t="s">
        <v>577</v>
      </c>
      <c r="BB90" s="208" t="str">
        <f t="shared" si="1"/>
        <v>NO LICENSE REQUIRED</v>
      </c>
    </row>
    <row r="91" spans="1:54" s="169" customFormat="1" ht="24.95" customHeight="1" x14ac:dyDescent="0.25">
      <c r="A91" s="209" t="s">
        <v>1010</v>
      </c>
      <c r="B91" s="209" t="s">
        <v>1657</v>
      </c>
      <c r="C91" s="215" t="s">
        <v>1104</v>
      </c>
      <c r="D91" s="216">
        <v>0</v>
      </c>
      <c r="E91" s="217">
        <v>2616409</v>
      </c>
      <c r="F91" s="218" t="s">
        <v>1102</v>
      </c>
      <c r="G91" s="215" t="s">
        <v>1104</v>
      </c>
      <c r="H91" s="209" t="s">
        <v>1272</v>
      </c>
      <c r="I91" s="218">
        <v>55284</v>
      </c>
      <c r="J91" s="208"/>
      <c r="K91" s="208" t="s">
        <v>1204</v>
      </c>
      <c r="L91" s="208"/>
      <c r="M91" s="208" t="s">
        <v>1226</v>
      </c>
      <c r="N91" s="208" t="s">
        <v>1488</v>
      </c>
      <c r="O91" s="208"/>
      <c r="P91" s="208"/>
      <c r="Q91" s="208"/>
      <c r="R91" s="208"/>
      <c r="S91" s="208"/>
      <c r="T91" s="208"/>
      <c r="U91" s="208"/>
      <c r="V91" s="208"/>
      <c r="W91" s="208"/>
      <c r="X91" s="208"/>
      <c r="Y91" s="208"/>
      <c r="Z91" s="208"/>
      <c r="AA91" s="208"/>
      <c r="AB91" s="208"/>
      <c r="AC91" s="208"/>
      <c r="AD91" s="208"/>
      <c r="AE91" s="208"/>
      <c r="AF91" s="208"/>
      <c r="AG91" s="208"/>
      <c r="AH91" s="208"/>
      <c r="AI91" s="208"/>
      <c r="AJ91" s="208"/>
      <c r="AK91" s="208"/>
      <c r="AL91" s="208"/>
      <c r="AM91" s="208"/>
      <c r="AN91" s="208"/>
      <c r="AO91" s="208"/>
      <c r="AP91" s="208"/>
      <c r="AQ91" s="208"/>
      <c r="AR91" s="208"/>
      <c r="AS91" s="208"/>
      <c r="AT91" s="208"/>
      <c r="AU91" s="208"/>
      <c r="AV91" s="208"/>
      <c r="AW91" s="208"/>
      <c r="AX91" s="208"/>
      <c r="AY91" s="209" t="s">
        <v>1229</v>
      </c>
      <c r="AZ91" s="221" t="s">
        <v>577</v>
      </c>
      <c r="BA91" s="221" t="s">
        <v>577</v>
      </c>
      <c r="BB91" s="208" t="str">
        <f t="shared" si="1"/>
        <v>NO LICENSE REQUIRED</v>
      </c>
    </row>
    <row r="92" spans="1:54" s="169" customFormat="1" ht="24.95" customHeight="1" x14ac:dyDescent="0.25">
      <c r="A92" s="209" t="s">
        <v>1010</v>
      </c>
      <c r="B92" s="217">
        <v>0</v>
      </c>
      <c r="C92" s="215" t="s">
        <v>1105</v>
      </c>
      <c r="D92" s="216">
        <v>0</v>
      </c>
      <c r="E92" s="217">
        <v>2616525</v>
      </c>
      <c r="F92" s="218" t="s">
        <v>1096</v>
      </c>
      <c r="G92" s="215" t="s">
        <v>1105</v>
      </c>
      <c r="H92" s="209" t="s">
        <v>1272</v>
      </c>
      <c r="I92" s="218">
        <v>55284</v>
      </c>
      <c r="J92" s="208"/>
      <c r="K92" s="208" t="s">
        <v>1181</v>
      </c>
      <c r="L92" s="208"/>
      <c r="M92" s="208" t="s">
        <v>1225</v>
      </c>
      <c r="N92" s="208" t="s">
        <v>1228</v>
      </c>
      <c r="O92" s="208"/>
      <c r="P92" s="208"/>
      <c r="Q92" s="208"/>
      <c r="R92" s="208"/>
      <c r="S92" s="208"/>
      <c r="T92" s="208"/>
      <c r="U92" s="208"/>
      <c r="V92" s="208"/>
      <c r="W92" s="208"/>
      <c r="X92" s="208"/>
      <c r="Y92" s="208"/>
      <c r="Z92" s="208"/>
      <c r="AA92" s="208"/>
      <c r="AB92" s="208"/>
      <c r="AC92" s="208"/>
      <c r="AD92" s="208"/>
      <c r="AE92" s="208"/>
      <c r="AF92" s="208"/>
      <c r="AG92" s="208"/>
      <c r="AH92" s="208"/>
      <c r="AI92" s="208"/>
      <c r="AJ92" s="208"/>
      <c r="AK92" s="208"/>
      <c r="AL92" s="208"/>
      <c r="AM92" s="208"/>
      <c r="AN92" s="208"/>
      <c r="AO92" s="208"/>
      <c r="AP92" s="208"/>
      <c r="AQ92" s="208"/>
      <c r="AR92" s="208"/>
      <c r="AS92" s="208"/>
      <c r="AT92" s="208"/>
      <c r="AU92" s="208"/>
      <c r="AV92" s="208"/>
      <c r="AW92" s="208"/>
      <c r="AX92" s="208"/>
      <c r="AY92" s="209" t="s">
        <v>1229</v>
      </c>
      <c r="AZ92" s="221" t="s">
        <v>577</v>
      </c>
      <c r="BA92" s="221" t="s">
        <v>577</v>
      </c>
      <c r="BB92" s="208" t="str">
        <f t="shared" si="1"/>
        <v>NO LICENSE REQUIRED</v>
      </c>
    </row>
    <row r="93" spans="1:54" s="169" customFormat="1" ht="24.95" customHeight="1" x14ac:dyDescent="0.25">
      <c r="A93" s="209" t="s">
        <v>1010</v>
      </c>
      <c r="B93" s="217">
        <v>0</v>
      </c>
      <c r="C93" s="215" t="s">
        <v>1106</v>
      </c>
      <c r="D93" s="216">
        <v>0</v>
      </c>
      <c r="E93" s="217">
        <v>2616534</v>
      </c>
      <c r="F93" s="218" t="s">
        <v>1021</v>
      </c>
      <c r="G93" s="215" t="s">
        <v>1106</v>
      </c>
      <c r="H93" s="209" t="s">
        <v>1272</v>
      </c>
      <c r="I93" s="218">
        <v>55284</v>
      </c>
      <c r="J93" s="208"/>
      <c r="K93" s="208" t="s">
        <v>1181</v>
      </c>
      <c r="L93" s="208"/>
      <c r="M93" s="208" t="s">
        <v>1225</v>
      </c>
      <c r="N93" s="208" t="s">
        <v>1228</v>
      </c>
      <c r="O93" s="208"/>
      <c r="P93" s="208"/>
      <c r="Q93" s="208"/>
      <c r="R93" s="208"/>
      <c r="S93" s="208"/>
      <c r="T93" s="208"/>
      <c r="U93" s="208"/>
      <c r="V93" s="208"/>
      <c r="W93" s="208"/>
      <c r="X93" s="208"/>
      <c r="Y93" s="208"/>
      <c r="Z93" s="208"/>
      <c r="AA93" s="208"/>
      <c r="AB93" s="208"/>
      <c r="AC93" s="208"/>
      <c r="AD93" s="208"/>
      <c r="AE93" s="208"/>
      <c r="AF93" s="208"/>
      <c r="AG93" s="208"/>
      <c r="AH93" s="208"/>
      <c r="AI93" s="208"/>
      <c r="AJ93" s="208"/>
      <c r="AK93" s="208"/>
      <c r="AL93" s="208"/>
      <c r="AM93" s="208"/>
      <c r="AN93" s="208"/>
      <c r="AO93" s="208"/>
      <c r="AP93" s="208"/>
      <c r="AQ93" s="208"/>
      <c r="AR93" s="208"/>
      <c r="AS93" s="208"/>
      <c r="AT93" s="208"/>
      <c r="AU93" s="208"/>
      <c r="AV93" s="208"/>
      <c r="AW93" s="208"/>
      <c r="AX93" s="208"/>
      <c r="AY93" s="209" t="s">
        <v>1229</v>
      </c>
      <c r="AZ93" s="221" t="s">
        <v>577</v>
      </c>
      <c r="BA93" s="221" t="s">
        <v>577</v>
      </c>
      <c r="BB93" s="208" t="str">
        <f t="shared" si="1"/>
        <v>NO LICENSE REQUIRED</v>
      </c>
    </row>
    <row r="94" spans="1:54" s="169" customFormat="1" ht="24.95" customHeight="1" x14ac:dyDescent="0.25">
      <c r="A94" s="209" t="s">
        <v>1010</v>
      </c>
      <c r="B94" s="209" t="s">
        <v>1656</v>
      </c>
      <c r="C94" s="215" t="s">
        <v>1107</v>
      </c>
      <c r="D94" s="216">
        <v>0</v>
      </c>
      <c r="E94" s="217">
        <v>2616586</v>
      </c>
      <c r="F94" s="218" t="s">
        <v>1028</v>
      </c>
      <c r="G94" s="215" t="s">
        <v>1107</v>
      </c>
      <c r="H94" s="209" t="s">
        <v>1272</v>
      </c>
      <c r="I94" s="218">
        <v>55284</v>
      </c>
      <c r="J94" s="208"/>
      <c r="K94" s="208" t="s">
        <v>1181</v>
      </c>
      <c r="L94" s="208"/>
      <c r="M94" s="208" t="s">
        <v>1225</v>
      </c>
      <c r="N94" s="208" t="s">
        <v>1228</v>
      </c>
      <c r="O94" s="208"/>
      <c r="P94" s="208"/>
      <c r="Q94" s="208"/>
      <c r="R94" s="208"/>
      <c r="S94" s="208"/>
      <c r="T94" s="208"/>
      <c r="U94" s="208"/>
      <c r="V94" s="208"/>
      <c r="W94" s="208"/>
      <c r="X94" s="208"/>
      <c r="Y94" s="208"/>
      <c r="Z94" s="208"/>
      <c r="AA94" s="208"/>
      <c r="AB94" s="208"/>
      <c r="AC94" s="208"/>
      <c r="AD94" s="208"/>
      <c r="AE94" s="208"/>
      <c r="AF94" s="208"/>
      <c r="AG94" s="208"/>
      <c r="AH94" s="208"/>
      <c r="AI94" s="208"/>
      <c r="AJ94" s="208"/>
      <c r="AK94" s="208"/>
      <c r="AL94" s="208"/>
      <c r="AM94" s="208"/>
      <c r="AN94" s="208"/>
      <c r="AO94" s="208"/>
      <c r="AP94" s="208"/>
      <c r="AQ94" s="208"/>
      <c r="AR94" s="208"/>
      <c r="AS94" s="208"/>
      <c r="AT94" s="208"/>
      <c r="AU94" s="208"/>
      <c r="AV94" s="208"/>
      <c r="AW94" s="208"/>
      <c r="AX94" s="208"/>
      <c r="AY94" s="209" t="s">
        <v>1229</v>
      </c>
      <c r="AZ94" s="221" t="s">
        <v>577</v>
      </c>
      <c r="BA94" s="221" t="s">
        <v>577</v>
      </c>
      <c r="BB94" s="208" t="str">
        <f t="shared" si="1"/>
        <v>NO LICENSE REQUIRED</v>
      </c>
    </row>
    <row r="95" spans="1:54" s="169" customFormat="1" ht="24.95" customHeight="1" x14ac:dyDescent="0.25">
      <c r="A95" s="209" t="s">
        <v>1010</v>
      </c>
      <c r="B95" s="209" t="s">
        <v>1657</v>
      </c>
      <c r="C95" s="208" t="s">
        <v>1038</v>
      </c>
      <c r="D95" s="216">
        <v>0</v>
      </c>
      <c r="E95" s="217">
        <v>2617009</v>
      </c>
      <c r="F95" s="218" t="s">
        <v>1021</v>
      </c>
      <c r="G95" s="208" t="s">
        <v>1038</v>
      </c>
      <c r="H95" s="209" t="s">
        <v>1272</v>
      </c>
      <c r="I95" s="218">
        <v>55284</v>
      </c>
      <c r="J95" s="208"/>
      <c r="K95" s="208" t="s">
        <v>1200</v>
      </c>
      <c r="L95" s="208"/>
      <c r="M95" s="208" t="s">
        <v>1225</v>
      </c>
      <c r="N95" s="208" t="s">
        <v>1228</v>
      </c>
      <c r="O95" s="208"/>
      <c r="P95" s="208"/>
      <c r="Q95" s="208"/>
      <c r="R95" s="208"/>
      <c r="S95" s="208"/>
      <c r="T95" s="208"/>
      <c r="U95" s="208"/>
      <c r="V95" s="208"/>
      <c r="W95" s="208"/>
      <c r="X95" s="208"/>
      <c r="Y95" s="208"/>
      <c r="Z95" s="208"/>
      <c r="AA95" s="208"/>
      <c r="AB95" s="208"/>
      <c r="AC95" s="208"/>
      <c r="AD95" s="208"/>
      <c r="AE95" s="208"/>
      <c r="AF95" s="208"/>
      <c r="AG95" s="208"/>
      <c r="AH95" s="208"/>
      <c r="AI95" s="208"/>
      <c r="AJ95" s="208"/>
      <c r="AK95" s="208"/>
      <c r="AL95" s="208"/>
      <c r="AM95" s="208"/>
      <c r="AN95" s="208"/>
      <c r="AO95" s="208"/>
      <c r="AP95" s="208"/>
      <c r="AQ95" s="208"/>
      <c r="AR95" s="208"/>
      <c r="AS95" s="208"/>
      <c r="AT95" s="208"/>
      <c r="AU95" s="208"/>
      <c r="AV95" s="208"/>
      <c r="AW95" s="208"/>
      <c r="AX95" s="208"/>
      <c r="AY95" s="209" t="s">
        <v>578</v>
      </c>
      <c r="AZ95" s="209" t="s">
        <v>578</v>
      </c>
      <c r="BA95" s="209" t="s">
        <v>578</v>
      </c>
      <c r="BB95" s="208" t="str">
        <f t="shared" si="1"/>
        <v>NO LICENSE REQUIRED</v>
      </c>
    </row>
    <row r="96" spans="1:54" s="169" customFormat="1" ht="24.95" customHeight="1" x14ac:dyDescent="0.25">
      <c r="A96" s="209" t="s">
        <v>1108</v>
      </c>
      <c r="B96" s="217">
        <v>0</v>
      </c>
      <c r="C96" s="215" t="s">
        <v>1109</v>
      </c>
      <c r="D96" s="216">
        <v>0</v>
      </c>
      <c r="E96" s="223" t="s">
        <v>1110</v>
      </c>
      <c r="F96" s="224" t="s">
        <v>1111</v>
      </c>
      <c r="G96" s="215" t="s">
        <v>1109</v>
      </c>
      <c r="H96" s="209" t="s">
        <v>1272</v>
      </c>
      <c r="I96" s="218">
        <v>55284</v>
      </c>
      <c r="J96" s="208"/>
      <c r="K96" s="208" t="s">
        <v>1205</v>
      </c>
      <c r="L96" s="208"/>
      <c r="M96" s="208" t="s">
        <v>1224</v>
      </c>
      <c r="N96" s="208" t="s">
        <v>1489</v>
      </c>
      <c r="O96" s="208"/>
      <c r="P96" s="208"/>
      <c r="Q96" s="208"/>
      <c r="R96" s="208"/>
      <c r="S96" s="208"/>
      <c r="T96" s="208"/>
      <c r="U96" s="208"/>
      <c r="V96" s="208"/>
      <c r="W96" s="208"/>
      <c r="X96" s="208"/>
      <c r="Y96" s="208"/>
      <c r="Z96" s="208"/>
      <c r="AA96" s="208"/>
      <c r="AB96" s="208"/>
      <c r="AC96" s="208"/>
      <c r="AD96" s="208"/>
      <c r="AE96" s="208"/>
      <c r="AF96" s="208"/>
      <c r="AG96" s="208"/>
      <c r="AH96" s="208"/>
      <c r="AI96" s="208"/>
      <c r="AJ96" s="208"/>
      <c r="AK96" s="208"/>
      <c r="AL96" s="208"/>
      <c r="AM96" s="208"/>
      <c r="AN96" s="208"/>
      <c r="AO96" s="208"/>
      <c r="AP96" s="208"/>
      <c r="AQ96" s="208"/>
      <c r="AR96" s="208"/>
      <c r="AS96" s="208"/>
      <c r="AT96" s="208"/>
      <c r="AU96" s="208"/>
      <c r="AV96" s="208"/>
      <c r="AW96" s="208"/>
      <c r="AX96" s="208"/>
      <c r="AY96" s="224" t="s">
        <v>578</v>
      </c>
      <c r="AZ96" s="224" t="s">
        <v>578</v>
      </c>
      <c r="BA96" s="224" t="s">
        <v>578</v>
      </c>
      <c r="BB96" s="208" t="str">
        <f t="shared" si="1"/>
        <v>NO LICENSE REQUIRED</v>
      </c>
    </row>
    <row r="97" spans="1:54" s="169" customFormat="1" ht="24.95" customHeight="1" x14ac:dyDescent="0.25">
      <c r="A97" s="209" t="s">
        <v>1108</v>
      </c>
      <c r="B97" s="217">
        <v>0</v>
      </c>
      <c r="C97" s="215" t="s">
        <v>1112</v>
      </c>
      <c r="D97" s="216">
        <v>0</v>
      </c>
      <c r="E97" s="223" t="s">
        <v>1113</v>
      </c>
      <c r="F97" s="224" t="s">
        <v>1111</v>
      </c>
      <c r="G97" s="215" t="s">
        <v>1112</v>
      </c>
      <c r="H97" s="209" t="s">
        <v>1272</v>
      </c>
      <c r="I97" s="218">
        <v>55284</v>
      </c>
      <c r="J97" s="208"/>
      <c r="K97" s="208" t="s">
        <v>1177</v>
      </c>
      <c r="L97" s="208"/>
      <c r="M97" s="208" t="s">
        <v>1223</v>
      </c>
      <c r="N97" s="208" t="s">
        <v>1490</v>
      </c>
      <c r="O97" s="208"/>
      <c r="P97" s="208"/>
      <c r="Q97" s="208"/>
      <c r="R97" s="208"/>
      <c r="S97" s="208"/>
      <c r="T97" s="208"/>
      <c r="U97" s="208"/>
      <c r="V97" s="208"/>
      <c r="W97" s="208"/>
      <c r="X97" s="208"/>
      <c r="Y97" s="208"/>
      <c r="Z97" s="208"/>
      <c r="AA97" s="208"/>
      <c r="AB97" s="208"/>
      <c r="AC97" s="208"/>
      <c r="AD97" s="208"/>
      <c r="AE97" s="208"/>
      <c r="AF97" s="208"/>
      <c r="AG97" s="208"/>
      <c r="AH97" s="208"/>
      <c r="AI97" s="208"/>
      <c r="AJ97" s="208"/>
      <c r="AK97" s="208"/>
      <c r="AL97" s="208"/>
      <c r="AM97" s="208"/>
      <c r="AN97" s="208"/>
      <c r="AO97" s="208"/>
      <c r="AP97" s="208"/>
      <c r="AQ97" s="208"/>
      <c r="AR97" s="208"/>
      <c r="AS97" s="208"/>
      <c r="AT97" s="208"/>
      <c r="AU97" s="208"/>
      <c r="AV97" s="208"/>
      <c r="AW97" s="208"/>
      <c r="AX97" s="208"/>
      <c r="AY97" s="224" t="s">
        <v>578</v>
      </c>
      <c r="AZ97" s="224" t="s">
        <v>578</v>
      </c>
      <c r="BA97" s="224" t="s">
        <v>578</v>
      </c>
      <c r="BB97" s="208" t="str">
        <f t="shared" si="1"/>
        <v>NO LICENSE REQUIRED</v>
      </c>
    </row>
    <row r="98" spans="1:54" s="169" customFormat="1" ht="24.95" customHeight="1" x14ac:dyDescent="0.25">
      <c r="A98" s="209" t="s">
        <v>1108</v>
      </c>
      <c r="B98" s="217">
        <v>0</v>
      </c>
      <c r="C98" s="215" t="s">
        <v>1114</v>
      </c>
      <c r="D98" s="216">
        <v>0</v>
      </c>
      <c r="E98" s="223" t="s">
        <v>1115</v>
      </c>
      <c r="F98" s="224" t="s">
        <v>1111</v>
      </c>
      <c r="G98" s="215" t="s">
        <v>1114</v>
      </c>
      <c r="H98" s="209" t="s">
        <v>1272</v>
      </c>
      <c r="I98" s="218">
        <v>55284</v>
      </c>
      <c r="J98" s="208"/>
      <c r="K98" s="208" t="s">
        <v>1174</v>
      </c>
      <c r="L98" s="208"/>
      <c r="M98" s="208" t="s">
        <v>1220</v>
      </c>
      <c r="N98" s="208" t="s">
        <v>1228</v>
      </c>
      <c r="O98" s="208"/>
      <c r="P98" s="208"/>
      <c r="Q98" s="208"/>
      <c r="R98" s="208"/>
      <c r="S98" s="208"/>
      <c r="T98" s="208"/>
      <c r="U98" s="208"/>
      <c r="V98" s="208"/>
      <c r="W98" s="208"/>
      <c r="X98" s="208"/>
      <c r="Y98" s="208"/>
      <c r="Z98" s="208"/>
      <c r="AA98" s="208"/>
      <c r="AB98" s="208"/>
      <c r="AC98" s="208"/>
      <c r="AD98" s="208"/>
      <c r="AE98" s="208"/>
      <c r="AF98" s="208"/>
      <c r="AG98" s="208"/>
      <c r="AH98" s="208"/>
      <c r="AI98" s="208"/>
      <c r="AJ98" s="208"/>
      <c r="AK98" s="208"/>
      <c r="AL98" s="208"/>
      <c r="AM98" s="208"/>
      <c r="AN98" s="208"/>
      <c r="AO98" s="208"/>
      <c r="AP98" s="208"/>
      <c r="AQ98" s="208"/>
      <c r="AR98" s="208"/>
      <c r="AS98" s="208"/>
      <c r="AT98" s="208"/>
      <c r="AU98" s="208"/>
      <c r="AV98" s="208"/>
      <c r="AW98" s="208"/>
      <c r="AX98" s="208"/>
      <c r="AY98" s="224" t="s">
        <v>578</v>
      </c>
      <c r="AZ98" s="224" t="s">
        <v>578</v>
      </c>
      <c r="BA98" s="224" t="s">
        <v>578</v>
      </c>
      <c r="BB98" s="208" t="str">
        <f t="shared" si="1"/>
        <v>NO LICENSE REQUIRED</v>
      </c>
    </row>
    <row r="99" spans="1:54" s="169" customFormat="1" ht="24.95" customHeight="1" x14ac:dyDescent="0.25">
      <c r="A99" s="209" t="s">
        <v>1108</v>
      </c>
      <c r="B99" s="217">
        <v>0</v>
      </c>
      <c r="C99" s="215" t="s">
        <v>1116</v>
      </c>
      <c r="D99" s="216">
        <v>0</v>
      </c>
      <c r="E99" s="223" t="s">
        <v>1117</v>
      </c>
      <c r="F99" s="224" t="s">
        <v>1111</v>
      </c>
      <c r="G99" s="215" t="s">
        <v>1116</v>
      </c>
      <c r="H99" s="209" t="s">
        <v>1272</v>
      </c>
      <c r="I99" s="218">
        <v>55284</v>
      </c>
      <c r="J99" s="208"/>
      <c r="K99" s="208" t="s">
        <v>1206</v>
      </c>
      <c r="L99" s="208"/>
      <c r="M99" s="208" t="s">
        <v>1223</v>
      </c>
      <c r="N99" s="208" t="s">
        <v>1490</v>
      </c>
      <c r="O99" s="208"/>
      <c r="P99" s="208"/>
      <c r="Q99" s="208"/>
      <c r="R99" s="208"/>
      <c r="S99" s="208"/>
      <c r="T99" s="208"/>
      <c r="U99" s="208"/>
      <c r="V99" s="208"/>
      <c r="W99" s="208"/>
      <c r="X99" s="208"/>
      <c r="Y99" s="208"/>
      <c r="Z99" s="208"/>
      <c r="AA99" s="208"/>
      <c r="AB99" s="208"/>
      <c r="AC99" s="208"/>
      <c r="AD99" s="208"/>
      <c r="AE99" s="208"/>
      <c r="AF99" s="208"/>
      <c r="AG99" s="208"/>
      <c r="AH99" s="208"/>
      <c r="AI99" s="208"/>
      <c r="AJ99" s="208"/>
      <c r="AK99" s="208"/>
      <c r="AL99" s="208"/>
      <c r="AM99" s="208"/>
      <c r="AN99" s="208"/>
      <c r="AO99" s="208"/>
      <c r="AP99" s="208"/>
      <c r="AQ99" s="208"/>
      <c r="AR99" s="208"/>
      <c r="AS99" s="208"/>
      <c r="AT99" s="208"/>
      <c r="AU99" s="208"/>
      <c r="AV99" s="208"/>
      <c r="AW99" s="208"/>
      <c r="AX99" s="208"/>
      <c r="AY99" s="224" t="s">
        <v>1229</v>
      </c>
      <c r="AZ99" s="225" t="s">
        <v>577</v>
      </c>
      <c r="BA99" s="225" t="s">
        <v>577</v>
      </c>
      <c r="BB99" s="208" t="str">
        <f t="shared" si="1"/>
        <v>NO LICENSE REQUIRED</v>
      </c>
    </row>
    <row r="100" spans="1:54" s="169" customFormat="1" ht="24.95" customHeight="1" x14ac:dyDescent="0.25">
      <c r="A100" s="209" t="s">
        <v>1108</v>
      </c>
      <c r="B100" s="217">
        <v>0</v>
      </c>
      <c r="C100" s="215" t="s">
        <v>1118</v>
      </c>
      <c r="D100" s="216">
        <v>0</v>
      </c>
      <c r="E100" s="223" t="s">
        <v>1119</v>
      </c>
      <c r="F100" s="224" t="s">
        <v>1111</v>
      </c>
      <c r="G100" s="215" t="s">
        <v>1118</v>
      </c>
      <c r="H100" s="209" t="s">
        <v>1272</v>
      </c>
      <c r="I100" s="218">
        <v>55284</v>
      </c>
      <c r="J100" s="208"/>
      <c r="K100" s="208" t="s">
        <v>1207</v>
      </c>
      <c r="L100" s="208"/>
      <c r="M100" s="208" t="s">
        <v>1228</v>
      </c>
      <c r="N100" s="208" t="s">
        <v>1491</v>
      </c>
      <c r="O100" s="208"/>
      <c r="P100" s="208"/>
      <c r="Q100" s="208"/>
      <c r="R100" s="208"/>
      <c r="S100" s="208"/>
      <c r="T100" s="208"/>
      <c r="U100" s="208"/>
      <c r="V100" s="208"/>
      <c r="W100" s="208"/>
      <c r="X100" s="208"/>
      <c r="Y100" s="208"/>
      <c r="Z100" s="208"/>
      <c r="AA100" s="208"/>
      <c r="AB100" s="208"/>
      <c r="AC100" s="208"/>
      <c r="AD100" s="208"/>
      <c r="AE100" s="208"/>
      <c r="AF100" s="208"/>
      <c r="AG100" s="208"/>
      <c r="AH100" s="208"/>
      <c r="AI100" s="208"/>
      <c r="AJ100" s="208"/>
      <c r="AK100" s="208"/>
      <c r="AL100" s="208"/>
      <c r="AM100" s="208"/>
      <c r="AN100" s="208"/>
      <c r="AO100" s="208"/>
      <c r="AP100" s="208"/>
      <c r="AQ100" s="208"/>
      <c r="AR100" s="208"/>
      <c r="AS100" s="208"/>
      <c r="AT100" s="208"/>
      <c r="AU100" s="208"/>
      <c r="AV100" s="208"/>
      <c r="AW100" s="208"/>
      <c r="AX100" s="208"/>
      <c r="AY100" s="224" t="s">
        <v>1229</v>
      </c>
      <c r="AZ100" s="225" t="s">
        <v>577</v>
      </c>
      <c r="BA100" s="225" t="s">
        <v>577</v>
      </c>
      <c r="BB100" s="208" t="str">
        <f t="shared" si="1"/>
        <v>NO LICENSE REQUIRED</v>
      </c>
    </row>
    <row r="101" spans="1:54" s="169" customFormat="1" ht="24.95" customHeight="1" x14ac:dyDescent="0.25">
      <c r="A101" s="209" t="s">
        <v>1108</v>
      </c>
      <c r="B101" s="217">
        <v>0</v>
      </c>
      <c r="C101" s="215" t="s">
        <v>1120</v>
      </c>
      <c r="D101" s="216">
        <v>0</v>
      </c>
      <c r="E101" s="223" t="s">
        <v>1121</v>
      </c>
      <c r="F101" s="224" t="s">
        <v>1111</v>
      </c>
      <c r="G101" s="215" t="s">
        <v>1120</v>
      </c>
      <c r="H101" s="209" t="s">
        <v>1272</v>
      </c>
      <c r="I101" s="218">
        <v>55284</v>
      </c>
      <c r="J101" s="208"/>
      <c r="K101" s="208" t="s">
        <v>1207</v>
      </c>
      <c r="L101" s="208"/>
      <c r="M101" s="208" t="s">
        <v>1228</v>
      </c>
      <c r="N101" s="208" t="s">
        <v>1491</v>
      </c>
      <c r="O101" s="208"/>
      <c r="P101" s="208"/>
      <c r="Q101" s="208"/>
      <c r="R101" s="208"/>
      <c r="S101" s="208"/>
      <c r="T101" s="208"/>
      <c r="U101" s="208"/>
      <c r="V101" s="208"/>
      <c r="W101" s="208"/>
      <c r="X101" s="208"/>
      <c r="Y101" s="208"/>
      <c r="Z101" s="208"/>
      <c r="AA101" s="208"/>
      <c r="AB101" s="208"/>
      <c r="AC101" s="208"/>
      <c r="AD101" s="208"/>
      <c r="AE101" s="208"/>
      <c r="AF101" s="208"/>
      <c r="AG101" s="208"/>
      <c r="AH101" s="208"/>
      <c r="AI101" s="208"/>
      <c r="AJ101" s="208"/>
      <c r="AK101" s="208"/>
      <c r="AL101" s="208"/>
      <c r="AM101" s="208"/>
      <c r="AN101" s="208"/>
      <c r="AO101" s="208"/>
      <c r="AP101" s="208"/>
      <c r="AQ101" s="208"/>
      <c r="AR101" s="208"/>
      <c r="AS101" s="208"/>
      <c r="AT101" s="208"/>
      <c r="AU101" s="208"/>
      <c r="AV101" s="208"/>
      <c r="AW101" s="208"/>
      <c r="AX101" s="208"/>
      <c r="AY101" s="224" t="s">
        <v>578</v>
      </c>
      <c r="AZ101" s="224" t="s">
        <v>578</v>
      </c>
      <c r="BA101" s="224" t="s">
        <v>578</v>
      </c>
      <c r="BB101" s="208" t="str">
        <f t="shared" si="1"/>
        <v>NO LICENSE REQUIRED</v>
      </c>
    </row>
    <row r="102" spans="1:54" s="169" customFormat="1" ht="24.95" customHeight="1" x14ac:dyDescent="0.25">
      <c r="A102" s="209" t="s">
        <v>1108</v>
      </c>
      <c r="B102" s="217">
        <v>0</v>
      </c>
      <c r="C102" s="215" t="s">
        <v>1122</v>
      </c>
      <c r="D102" s="216">
        <v>0</v>
      </c>
      <c r="E102" s="217" t="s">
        <v>1123</v>
      </c>
      <c r="F102" s="209" t="s">
        <v>1111</v>
      </c>
      <c r="G102" s="215" t="s">
        <v>1122</v>
      </c>
      <c r="H102" s="209" t="s">
        <v>1272</v>
      </c>
      <c r="I102" s="218">
        <v>55284</v>
      </c>
      <c r="J102" s="208"/>
      <c r="K102" s="208" t="s">
        <v>1208</v>
      </c>
      <c r="L102" s="208"/>
      <c r="M102" s="208" t="s">
        <v>1223</v>
      </c>
      <c r="N102" s="208" t="s">
        <v>1490</v>
      </c>
      <c r="O102" s="208"/>
      <c r="P102" s="208"/>
      <c r="Q102" s="208"/>
      <c r="R102" s="208"/>
      <c r="S102" s="208"/>
      <c r="T102" s="208"/>
      <c r="U102" s="208"/>
      <c r="V102" s="208"/>
      <c r="W102" s="208"/>
      <c r="X102" s="208"/>
      <c r="Y102" s="208"/>
      <c r="Z102" s="208"/>
      <c r="AA102" s="208"/>
      <c r="AB102" s="208"/>
      <c r="AC102" s="208"/>
      <c r="AD102" s="208"/>
      <c r="AE102" s="208"/>
      <c r="AF102" s="208"/>
      <c r="AG102" s="208"/>
      <c r="AH102" s="208"/>
      <c r="AI102" s="208"/>
      <c r="AJ102" s="208"/>
      <c r="AK102" s="208"/>
      <c r="AL102" s="208"/>
      <c r="AM102" s="208"/>
      <c r="AN102" s="208"/>
      <c r="AO102" s="208"/>
      <c r="AP102" s="208"/>
      <c r="AQ102" s="208"/>
      <c r="AR102" s="208"/>
      <c r="AS102" s="208"/>
      <c r="AT102" s="208"/>
      <c r="AU102" s="208"/>
      <c r="AV102" s="208"/>
      <c r="AW102" s="208"/>
      <c r="AX102" s="208"/>
      <c r="AY102" s="209" t="s">
        <v>1229</v>
      </c>
      <c r="AZ102" s="221" t="s">
        <v>577</v>
      </c>
      <c r="BA102" s="221" t="s">
        <v>577</v>
      </c>
      <c r="BB102" s="208" t="str">
        <f t="shared" si="1"/>
        <v>NO LICENSE REQUIRED</v>
      </c>
    </row>
    <row r="103" spans="1:54" s="169" customFormat="1" ht="24.95" customHeight="1" x14ac:dyDescent="0.25">
      <c r="A103" s="209" t="s">
        <v>1108</v>
      </c>
      <c r="B103" s="217">
        <v>0</v>
      </c>
      <c r="C103" s="215" t="s">
        <v>1124</v>
      </c>
      <c r="D103" s="216">
        <v>0</v>
      </c>
      <c r="E103" s="217" t="s">
        <v>1125</v>
      </c>
      <c r="F103" s="209" t="s">
        <v>1111</v>
      </c>
      <c r="G103" s="215" t="s">
        <v>1124</v>
      </c>
      <c r="H103" s="209" t="s">
        <v>1272</v>
      </c>
      <c r="I103" s="218">
        <v>55284</v>
      </c>
      <c r="J103" s="208"/>
      <c r="K103" s="208" t="s">
        <v>1209</v>
      </c>
      <c r="L103" s="208"/>
      <c r="M103" s="208" t="s">
        <v>1226</v>
      </c>
      <c r="N103" s="208" t="s">
        <v>1488</v>
      </c>
      <c r="O103" s="208"/>
      <c r="P103" s="208"/>
      <c r="Q103" s="208"/>
      <c r="R103" s="208"/>
      <c r="S103" s="208"/>
      <c r="T103" s="208"/>
      <c r="U103" s="208"/>
      <c r="V103" s="208"/>
      <c r="W103" s="208"/>
      <c r="X103" s="208"/>
      <c r="Y103" s="208"/>
      <c r="Z103" s="208"/>
      <c r="AA103" s="208"/>
      <c r="AB103" s="208"/>
      <c r="AC103" s="208"/>
      <c r="AD103" s="208"/>
      <c r="AE103" s="208"/>
      <c r="AF103" s="208"/>
      <c r="AG103" s="208"/>
      <c r="AH103" s="208"/>
      <c r="AI103" s="208"/>
      <c r="AJ103" s="208"/>
      <c r="AK103" s="208"/>
      <c r="AL103" s="208"/>
      <c r="AM103" s="208"/>
      <c r="AN103" s="208"/>
      <c r="AO103" s="208"/>
      <c r="AP103" s="208"/>
      <c r="AQ103" s="208"/>
      <c r="AR103" s="208"/>
      <c r="AS103" s="208"/>
      <c r="AT103" s="208"/>
      <c r="AU103" s="208"/>
      <c r="AV103" s="208"/>
      <c r="AW103" s="208"/>
      <c r="AX103" s="208"/>
      <c r="AY103" s="209" t="s">
        <v>578</v>
      </c>
      <c r="AZ103" s="209" t="s">
        <v>578</v>
      </c>
      <c r="BA103" s="209" t="s">
        <v>578</v>
      </c>
      <c r="BB103" s="208" t="str">
        <f t="shared" si="1"/>
        <v>NO LICENSE REQUIRED</v>
      </c>
    </row>
    <row r="104" spans="1:54" s="169" customFormat="1" ht="24.95" customHeight="1" x14ac:dyDescent="0.25">
      <c r="A104" s="209" t="s">
        <v>1108</v>
      </c>
      <c r="B104" s="217">
        <v>0</v>
      </c>
      <c r="C104" s="215" t="s">
        <v>1126</v>
      </c>
      <c r="D104" s="216">
        <v>0</v>
      </c>
      <c r="E104" s="223" t="s">
        <v>1127</v>
      </c>
      <c r="F104" s="224" t="s">
        <v>1111</v>
      </c>
      <c r="G104" s="215" t="s">
        <v>1126</v>
      </c>
      <c r="H104" s="209" t="s">
        <v>1272</v>
      </c>
      <c r="I104" s="218">
        <v>55284</v>
      </c>
      <c r="J104" s="208"/>
      <c r="K104" s="208" t="s">
        <v>1210</v>
      </c>
      <c r="L104" s="208"/>
      <c r="M104" s="208" t="s">
        <v>1221</v>
      </c>
      <c r="N104" s="208" t="s">
        <v>1488</v>
      </c>
      <c r="O104" s="208"/>
      <c r="P104" s="208"/>
      <c r="Q104" s="208"/>
      <c r="R104" s="208"/>
      <c r="S104" s="208"/>
      <c r="T104" s="208"/>
      <c r="U104" s="208"/>
      <c r="V104" s="208"/>
      <c r="W104" s="208"/>
      <c r="X104" s="208"/>
      <c r="Y104" s="208"/>
      <c r="Z104" s="208"/>
      <c r="AA104" s="208"/>
      <c r="AB104" s="208"/>
      <c r="AC104" s="208"/>
      <c r="AD104" s="208"/>
      <c r="AE104" s="208"/>
      <c r="AF104" s="208"/>
      <c r="AG104" s="208"/>
      <c r="AH104" s="208"/>
      <c r="AI104" s="208"/>
      <c r="AJ104" s="208"/>
      <c r="AK104" s="208"/>
      <c r="AL104" s="208"/>
      <c r="AM104" s="208"/>
      <c r="AN104" s="208"/>
      <c r="AO104" s="208"/>
      <c r="AP104" s="208"/>
      <c r="AQ104" s="208"/>
      <c r="AR104" s="208"/>
      <c r="AS104" s="208"/>
      <c r="AT104" s="208"/>
      <c r="AU104" s="208"/>
      <c r="AV104" s="208"/>
      <c r="AW104" s="208"/>
      <c r="AX104" s="208"/>
      <c r="AY104" s="224" t="s">
        <v>578</v>
      </c>
      <c r="AZ104" s="224" t="s">
        <v>578</v>
      </c>
      <c r="BA104" s="224" t="s">
        <v>578</v>
      </c>
      <c r="BB104" s="208" t="str">
        <f t="shared" si="1"/>
        <v>NO LICENSE REQUIRED</v>
      </c>
    </row>
    <row r="105" spans="1:54" s="169" customFormat="1" ht="24.95" customHeight="1" x14ac:dyDescent="0.25">
      <c r="A105" s="209" t="s">
        <v>1108</v>
      </c>
      <c r="B105" s="217">
        <v>0</v>
      </c>
      <c r="C105" s="215" t="s">
        <v>1128</v>
      </c>
      <c r="D105" s="216">
        <v>0</v>
      </c>
      <c r="E105" s="217" t="s">
        <v>1129</v>
      </c>
      <c r="F105" s="209" t="s">
        <v>1111</v>
      </c>
      <c r="G105" s="215" t="s">
        <v>1128</v>
      </c>
      <c r="H105" s="209" t="s">
        <v>1272</v>
      </c>
      <c r="I105" s="218">
        <v>55284</v>
      </c>
      <c r="J105" s="208"/>
      <c r="K105" s="208" t="s">
        <v>1207</v>
      </c>
      <c r="L105" s="208"/>
      <c r="M105" s="208" t="s">
        <v>1228</v>
      </c>
      <c r="N105" s="208" t="s">
        <v>1491</v>
      </c>
      <c r="O105" s="208"/>
      <c r="P105" s="208"/>
      <c r="Q105" s="208"/>
      <c r="R105" s="208"/>
      <c r="S105" s="208"/>
      <c r="T105" s="208"/>
      <c r="U105" s="208"/>
      <c r="V105" s="208"/>
      <c r="W105" s="208"/>
      <c r="X105" s="208"/>
      <c r="Y105" s="208"/>
      <c r="Z105" s="208"/>
      <c r="AA105" s="208"/>
      <c r="AB105" s="208"/>
      <c r="AC105" s="208"/>
      <c r="AD105" s="208"/>
      <c r="AE105" s="208"/>
      <c r="AF105" s="208"/>
      <c r="AG105" s="208"/>
      <c r="AH105" s="208"/>
      <c r="AI105" s="208"/>
      <c r="AJ105" s="208"/>
      <c r="AK105" s="208"/>
      <c r="AL105" s="208"/>
      <c r="AM105" s="208"/>
      <c r="AN105" s="208"/>
      <c r="AO105" s="208"/>
      <c r="AP105" s="208"/>
      <c r="AQ105" s="208"/>
      <c r="AR105" s="208"/>
      <c r="AS105" s="208"/>
      <c r="AT105" s="208"/>
      <c r="AU105" s="208"/>
      <c r="AV105" s="208"/>
      <c r="AW105" s="208"/>
      <c r="AX105" s="208"/>
      <c r="AY105" s="209" t="s">
        <v>1229</v>
      </c>
      <c r="AZ105" s="221" t="s">
        <v>577</v>
      </c>
      <c r="BA105" s="221" t="s">
        <v>577</v>
      </c>
      <c r="BB105" s="208" t="str">
        <f t="shared" si="1"/>
        <v>NO LICENSE REQUIRED</v>
      </c>
    </row>
    <row r="106" spans="1:54" s="169" customFormat="1" ht="24.95" customHeight="1" x14ac:dyDescent="0.25">
      <c r="A106" s="209" t="s">
        <v>1108</v>
      </c>
      <c r="B106" s="217">
        <v>0</v>
      </c>
      <c r="C106" s="215" t="s">
        <v>1130</v>
      </c>
      <c r="D106" s="216">
        <v>0</v>
      </c>
      <c r="E106" s="223" t="s">
        <v>1131</v>
      </c>
      <c r="F106" s="224" t="s">
        <v>1111</v>
      </c>
      <c r="G106" s="215" t="s">
        <v>1130</v>
      </c>
      <c r="H106" s="209" t="s">
        <v>1272</v>
      </c>
      <c r="I106" s="218">
        <v>55284</v>
      </c>
      <c r="J106" s="208"/>
      <c r="K106" s="208" t="s">
        <v>1207</v>
      </c>
      <c r="L106" s="208"/>
      <c r="M106" s="208" t="s">
        <v>1228</v>
      </c>
      <c r="N106" s="208" t="s">
        <v>1491</v>
      </c>
      <c r="O106" s="208"/>
      <c r="P106" s="208"/>
      <c r="Q106" s="208"/>
      <c r="R106" s="208"/>
      <c r="S106" s="208"/>
      <c r="T106" s="208"/>
      <c r="U106" s="208"/>
      <c r="V106" s="208"/>
      <c r="W106" s="208"/>
      <c r="X106" s="208"/>
      <c r="Y106" s="208"/>
      <c r="Z106" s="208"/>
      <c r="AA106" s="208"/>
      <c r="AB106" s="208"/>
      <c r="AC106" s="208"/>
      <c r="AD106" s="208"/>
      <c r="AE106" s="208"/>
      <c r="AF106" s="208"/>
      <c r="AG106" s="208"/>
      <c r="AH106" s="208"/>
      <c r="AI106" s="208"/>
      <c r="AJ106" s="208"/>
      <c r="AK106" s="208"/>
      <c r="AL106" s="208"/>
      <c r="AM106" s="208"/>
      <c r="AN106" s="208"/>
      <c r="AO106" s="208"/>
      <c r="AP106" s="208"/>
      <c r="AQ106" s="208"/>
      <c r="AR106" s="208"/>
      <c r="AS106" s="208"/>
      <c r="AT106" s="208"/>
      <c r="AU106" s="208"/>
      <c r="AV106" s="208"/>
      <c r="AW106" s="208"/>
      <c r="AX106" s="208"/>
      <c r="AY106" s="224" t="s">
        <v>578</v>
      </c>
      <c r="AZ106" s="224" t="s">
        <v>578</v>
      </c>
      <c r="BA106" s="224" t="s">
        <v>578</v>
      </c>
      <c r="BB106" s="208" t="str">
        <f t="shared" si="1"/>
        <v>NO LICENSE REQUIRED</v>
      </c>
    </row>
    <row r="107" spans="1:54" s="169" customFormat="1" ht="24.95" customHeight="1" x14ac:dyDescent="0.25">
      <c r="A107" s="209" t="s">
        <v>1108</v>
      </c>
      <c r="B107" s="217">
        <v>0</v>
      </c>
      <c r="C107" s="215" t="s">
        <v>1132</v>
      </c>
      <c r="D107" s="216">
        <v>0</v>
      </c>
      <c r="E107" s="223" t="s">
        <v>1133</v>
      </c>
      <c r="F107" s="224" t="s">
        <v>1111</v>
      </c>
      <c r="G107" s="215" t="s">
        <v>1132</v>
      </c>
      <c r="H107" s="209" t="s">
        <v>1272</v>
      </c>
      <c r="I107" s="218">
        <v>55284</v>
      </c>
      <c r="J107" s="208"/>
      <c r="K107" s="208" t="s">
        <v>1211</v>
      </c>
      <c r="L107" s="208"/>
      <c r="M107" s="208" t="s">
        <v>1221</v>
      </c>
      <c r="N107" s="208" t="s">
        <v>1488</v>
      </c>
      <c r="O107" s="208"/>
      <c r="P107" s="208"/>
      <c r="Q107" s="208"/>
      <c r="R107" s="208"/>
      <c r="S107" s="208"/>
      <c r="T107" s="208"/>
      <c r="U107" s="208"/>
      <c r="V107" s="208"/>
      <c r="W107" s="208"/>
      <c r="X107" s="208"/>
      <c r="Y107" s="208"/>
      <c r="Z107" s="208"/>
      <c r="AA107" s="208"/>
      <c r="AB107" s="208"/>
      <c r="AC107" s="208"/>
      <c r="AD107" s="208"/>
      <c r="AE107" s="208"/>
      <c r="AF107" s="208"/>
      <c r="AG107" s="208"/>
      <c r="AH107" s="208"/>
      <c r="AI107" s="208"/>
      <c r="AJ107" s="208"/>
      <c r="AK107" s="208"/>
      <c r="AL107" s="208"/>
      <c r="AM107" s="208"/>
      <c r="AN107" s="208"/>
      <c r="AO107" s="208"/>
      <c r="AP107" s="208"/>
      <c r="AQ107" s="208"/>
      <c r="AR107" s="208"/>
      <c r="AS107" s="208"/>
      <c r="AT107" s="208"/>
      <c r="AU107" s="208"/>
      <c r="AV107" s="208"/>
      <c r="AW107" s="208"/>
      <c r="AX107" s="208"/>
      <c r="AY107" s="224" t="s">
        <v>1229</v>
      </c>
      <c r="AZ107" s="225" t="s">
        <v>577</v>
      </c>
      <c r="BA107" s="225" t="s">
        <v>577</v>
      </c>
      <c r="BB107" s="208" t="str">
        <f t="shared" si="1"/>
        <v>NO LICENSE REQUIRED</v>
      </c>
    </row>
    <row r="108" spans="1:54" s="169" customFormat="1" ht="24.95" customHeight="1" x14ac:dyDescent="0.25">
      <c r="A108" s="209" t="s">
        <v>1108</v>
      </c>
      <c r="B108" s="217">
        <v>0</v>
      </c>
      <c r="C108" s="215" t="s">
        <v>1134</v>
      </c>
      <c r="D108" s="216">
        <v>0</v>
      </c>
      <c r="E108" s="223" t="s">
        <v>1135</v>
      </c>
      <c r="F108" s="224" t="s">
        <v>1111</v>
      </c>
      <c r="G108" s="215" t="s">
        <v>1134</v>
      </c>
      <c r="H108" s="209" t="s">
        <v>1272</v>
      </c>
      <c r="I108" s="218">
        <v>55284</v>
      </c>
      <c r="J108" s="208"/>
      <c r="K108" s="208" t="s">
        <v>1186</v>
      </c>
      <c r="L108" s="208"/>
      <c r="M108" s="208" t="s">
        <v>1221</v>
      </c>
      <c r="N108" s="208" t="s">
        <v>1488</v>
      </c>
      <c r="O108" s="208"/>
      <c r="P108" s="208"/>
      <c r="Q108" s="208"/>
      <c r="R108" s="208"/>
      <c r="S108" s="208"/>
      <c r="T108" s="208"/>
      <c r="U108" s="208"/>
      <c r="V108" s="208"/>
      <c r="W108" s="208"/>
      <c r="X108" s="208"/>
      <c r="Y108" s="208"/>
      <c r="Z108" s="208"/>
      <c r="AA108" s="208"/>
      <c r="AB108" s="208"/>
      <c r="AC108" s="208"/>
      <c r="AD108" s="208"/>
      <c r="AE108" s="208"/>
      <c r="AF108" s="208"/>
      <c r="AG108" s="208"/>
      <c r="AH108" s="208"/>
      <c r="AI108" s="208"/>
      <c r="AJ108" s="208"/>
      <c r="AK108" s="208"/>
      <c r="AL108" s="208"/>
      <c r="AM108" s="208"/>
      <c r="AN108" s="208"/>
      <c r="AO108" s="208"/>
      <c r="AP108" s="208"/>
      <c r="AQ108" s="208"/>
      <c r="AR108" s="208"/>
      <c r="AS108" s="208"/>
      <c r="AT108" s="208"/>
      <c r="AU108" s="208"/>
      <c r="AV108" s="208"/>
      <c r="AW108" s="208"/>
      <c r="AX108" s="208"/>
      <c r="AY108" s="224" t="s">
        <v>578</v>
      </c>
      <c r="AZ108" s="224" t="s">
        <v>578</v>
      </c>
      <c r="BA108" s="224" t="s">
        <v>578</v>
      </c>
      <c r="BB108" s="208" t="str">
        <f t="shared" si="1"/>
        <v>NO LICENSE REQUIRED</v>
      </c>
    </row>
    <row r="109" spans="1:54" s="169" customFormat="1" ht="24.95" customHeight="1" x14ac:dyDescent="0.25">
      <c r="A109" s="209" t="s">
        <v>1108</v>
      </c>
      <c r="B109" s="217">
        <v>0</v>
      </c>
      <c r="C109" s="215" t="s">
        <v>1136</v>
      </c>
      <c r="D109" s="216">
        <v>0</v>
      </c>
      <c r="E109" s="223" t="s">
        <v>1137</v>
      </c>
      <c r="F109" s="224" t="s">
        <v>1111</v>
      </c>
      <c r="G109" s="215" t="s">
        <v>1136</v>
      </c>
      <c r="H109" s="209" t="s">
        <v>1272</v>
      </c>
      <c r="I109" s="218">
        <v>55284</v>
      </c>
      <c r="J109" s="208"/>
      <c r="K109" s="208" t="s">
        <v>1207</v>
      </c>
      <c r="L109" s="208"/>
      <c r="M109" s="208" t="s">
        <v>1228</v>
      </c>
      <c r="N109" s="208" t="s">
        <v>1491</v>
      </c>
      <c r="O109" s="208"/>
      <c r="P109" s="208"/>
      <c r="Q109" s="208"/>
      <c r="R109" s="208"/>
      <c r="S109" s="208"/>
      <c r="T109" s="208"/>
      <c r="U109" s="208"/>
      <c r="V109" s="208"/>
      <c r="W109" s="208"/>
      <c r="X109" s="208"/>
      <c r="Y109" s="208"/>
      <c r="Z109" s="208"/>
      <c r="AA109" s="208"/>
      <c r="AB109" s="208"/>
      <c r="AC109" s="208"/>
      <c r="AD109" s="208"/>
      <c r="AE109" s="208"/>
      <c r="AF109" s="208"/>
      <c r="AG109" s="208"/>
      <c r="AH109" s="208"/>
      <c r="AI109" s="208"/>
      <c r="AJ109" s="208"/>
      <c r="AK109" s="208"/>
      <c r="AL109" s="208"/>
      <c r="AM109" s="208"/>
      <c r="AN109" s="208"/>
      <c r="AO109" s="208"/>
      <c r="AP109" s="208"/>
      <c r="AQ109" s="208"/>
      <c r="AR109" s="208"/>
      <c r="AS109" s="208"/>
      <c r="AT109" s="208"/>
      <c r="AU109" s="208"/>
      <c r="AV109" s="208"/>
      <c r="AW109" s="208"/>
      <c r="AX109" s="208"/>
      <c r="AY109" s="224" t="s">
        <v>578</v>
      </c>
      <c r="AZ109" s="224" t="s">
        <v>578</v>
      </c>
      <c r="BA109" s="224" t="s">
        <v>578</v>
      </c>
      <c r="BB109" s="208" t="str">
        <f t="shared" si="1"/>
        <v>NO LICENSE REQUIRED</v>
      </c>
    </row>
    <row r="110" spans="1:54" s="169" customFormat="1" ht="24.95" customHeight="1" x14ac:dyDescent="0.25">
      <c r="A110" s="209" t="s">
        <v>1108</v>
      </c>
      <c r="B110" s="217">
        <v>0</v>
      </c>
      <c r="C110" s="215" t="s">
        <v>1138</v>
      </c>
      <c r="D110" s="216">
        <v>0</v>
      </c>
      <c r="E110" s="217" t="s">
        <v>1139</v>
      </c>
      <c r="F110" s="209" t="s">
        <v>1111</v>
      </c>
      <c r="G110" s="215" t="s">
        <v>1138</v>
      </c>
      <c r="H110" s="209" t="s">
        <v>1272</v>
      </c>
      <c r="I110" s="218">
        <v>55284</v>
      </c>
      <c r="J110" s="208"/>
      <c r="K110" s="208" t="s">
        <v>1182</v>
      </c>
      <c r="L110" s="208"/>
      <c r="M110" s="208" t="s">
        <v>1226</v>
      </c>
      <c r="N110" s="208" t="s">
        <v>1488</v>
      </c>
      <c r="O110" s="208"/>
      <c r="P110" s="208"/>
      <c r="Q110" s="208"/>
      <c r="R110" s="208"/>
      <c r="S110" s="208"/>
      <c r="T110" s="208"/>
      <c r="U110" s="208"/>
      <c r="V110" s="208"/>
      <c r="W110" s="208"/>
      <c r="X110" s="208"/>
      <c r="Y110" s="208"/>
      <c r="Z110" s="208"/>
      <c r="AA110" s="208"/>
      <c r="AB110" s="208"/>
      <c r="AC110" s="208"/>
      <c r="AD110" s="208"/>
      <c r="AE110" s="208"/>
      <c r="AF110" s="208"/>
      <c r="AG110" s="208"/>
      <c r="AH110" s="208"/>
      <c r="AI110" s="208"/>
      <c r="AJ110" s="208"/>
      <c r="AK110" s="208"/>
      <c r="AL110" s="208"/>
      <c r="AM110" s="208"/>
      <c r="AN110" s="208"/>
      <c r="AO110" s="208"/>
      <c r="AP110" s="208"/>
      <c r="AQ110" s="208"/>
      <c r="AR110" s="208"/>
      <c r="AS110" s="208"/>
      <c r="AT110" s="208"/>
      <c r="AU110" s="208"/>
      <c r="AV110" s="208"/>
      <c r="AW110" s="208"/>
      <c r="AX110" s="208"/>
      <c r="AY110" s="209" t="s">
        <v>578</v>
      </c>
      <c r="AZ110" s="209" t="s">
        <v>578</v>
      </c>
      <c r="BA110" s="209" t="s">
        <v>578</v>
      </c>
      <c r="BB110" s="208" t="str">
        <f t="shared" si="1"/>
        <v>NO LICENSE REQUIRED</v>
      </c>
    </row>
    <row r="111" spans="1:54" s="169" customFormat="1" ht="24.95" customHeight="1" x14ac:dyDescent="0.25">
      <c r="A111" s="209" t="s">
        <v>1108</v>
      </c>
      <c r="B111" s="217">
        <v>0</v>
      </c>
      <c r="C111" s="215" t="s">
        <v>1140</v>
      </c>
      <c r="D111" s="216">
        <v>0</v>
      </c>
      <c r="E111" s="217" t="s">
        <v>1141</v>
      </c>
      <c r="F111" s="209" t="s">
        <v>1111</v>
      </c>
      <c r="G111" s="215" t="s">
        <v>1140</v>
      </c>
      <c r="H111" s="209" t="s">
        <v>1272</v>
      </c>
      <c r="I111" s="218">
        <v>55284</v>
      </c>
      <c r="J111" s="208"/>
      <c r="K111" s="208" t="s">
        <v>1212</v>
      </c>
      <c r="L111" s="208"/>
      <c r="M111" s="208" t="s">
        <v>1221</v>
      </c>
      <c r="N111" s="208" t="s">
        <v>1488</v>
      </c>
      <c r="O111" s="208"/>
      <c r="P111" s="208"/>
      <c r="Q111" s="208"/>
      <c r="R111" s="208"/>
      <c r="S111" s="208"/>
      <c r="T111" s="208"/>
      <c r="U111" s="208"/>
      <c r="V111" s="208"/>
      <c r="W111" s="208"/>
      <c r="X111" s="208"/>
      <c r="Y111" s="208"/>
      <c r="Z111" s="208"/>
      <c r="AA111" s="208"/>
      <c r="AB111" s="208"/>
      <c r="AC111" s="208"/>
      <c r="AD111" s="208"/>
      <c r="AE111" s="208"/>
      <c r="AF111" s="208"/>
      <c r="AG111" s="208"/>
      <c r="AH111" s="208"/>
      <c r="AI111" s="208"/>
      <c r="AJ111" s="208"/>
      <c r="AK111" s="208"/>
      <c r="AL111" s="208"/>
      <c r="AM111" s="208"/>
      <c r="AN111" s="208"/>
      <c r="AO111" s="208"/>
      <c r="AP111" s="208"/>
      <c r="AQ111" s="208"/>
      <c r="AR111" s="208"/>
      <c r="AS111" s="208"/>
      <c r="AT111" s="208"/>
      <c r="AU111" s="208"/>
      <c r="AV111" s="208"/>
      <c r="AW111" s="208"/>
      <c r="AX111" s="208"/>
      <c r="AY111" s="209" t="s">
        <v>578</v>
      </c>
      <c r="AZ111" s="209" t="s">
        <v>578</v>
      </c>
      <c r="BA111" s="209" t="s">
        <v>578</v>
      </c>
      <c r="BB111" s="208" t="str">
        <f t="shared" si="1"/>
        <v>NO LICENSE REQUIRED</v>
      </c>
    </row>
    <row r="112" spans="1:54" s="169" customFormat="1" ht="24.95" customHeight="1" x14ac:dyDescent="0.25">
      <c r="A112" s="209" t="s">
        <v>1108</v>
      </c>
      <c r="B112" s="217">
        <v>0</v>
      </c>
      <c r="C112" s="215" t="s">
        <v>1142</v>
      </c>
      <c r="D112" s="216">
        <v>0</v>
      </c>
      <c r="E112" s="217" t="s">
        <v>1143</v>
      </c>
      <c r="F112" s="209" t="s">
        <v>1111</v>
      </c>
      <c r="G112" s="215" t="s">
        <v>1142</v>
      </c>
      <c r="H112" s="209" t="s">
        <v>1272</v>
      </c>
      <c r="I112" s="218">
        <v>55284</v>
      </c>
      <c r="J112" s="208"/>
      <c r="K112" s="208" t="s">
        <v>1213</v>
      </c>
      <c r="L112" s="208"/>
      <c r="M112" s="208" t="s">
        <v>1221</v>
      </c>
      <c r="N112" s="208" t="s">
        <v>1488</v>
      </c>
      <c r="O112" s="208"/>
      <c r="P112" s="208"/>
      <c r="Q112" s="208"/>
      <c r="R112" s="208"/>
      <c r="S112" s="208"/>
      <c r="T112" s="208"/>
      <c r="U112" s="208"/>
      <c r="V112" s="208"/>
      <c r="W112" s="208"/>
      <c r="X112" s="208"/>
      <c r="Y112" s="208"/>
      <c r="Z112" s="208"/>
      <c r="AA112" s="208"/>
      <c r="AB112" s="208"/>
      <c r="AC112" s="208"/>
      <c r="AD112" s="208"/>
      <c r="AE112" s="208"/>
      <c r="AF112" s="208"/>
      <c r="AG112" s="208"/>
      <c r="AH112" s="208"/>
      <c r="AI112" s="208"/>
      <c r="AJ112" s="208"/>
      <c r="AK112" s="208"/>
      <c r="AL112" s="208"/>
      <c r="AM112" s="208"/>
      <c r="AN112" s="208"/>
      <c r="AO112" s="208"/>
      <c r="AP112" s="208"/>
      <c r="AQ112" s="208"/>
      <c r="AR112" s="208"/>
      <c r="AS112" s="208"/>
      <c r="AT112" s="208"/>
      <c r="AU112" s="208"/>
      <c r="AV112" s="208"/>
      <c r="AW112" s="208"/>
      <c r="AX112" s="208"/>
      <c r="AY112" s="209" t="s">
        <v>578</v>
      </c>
      <c r="AZ112" s="209" t="s">
        <v>578</v>
      </c>
      <c r="BA112" s="209" t="s">
        <v>578</v>
      </c>
      <c r="BB112" s="208" t="str">
        <f t="shared" si="1"/>
        <v>NO LICENSE REQUIRED</v>
      </c>
    </row>
    <row r="113" spans="1:54" s="169" customFormat="1" ht="24.95" customHeight="1" x14ac:dyDescent="0.25">
      <c r="A113" s="209" t="s">
        <v>1108</v>
      </c>
      <c r="B113" s="217">
        <v>0</v>
      </c>
      <c r="C113" s="215" t="s">
        <v>1144</v>
      </c>
      <c r="D113" s="216">
        <v>0</v>
      </c>
      <c r="E113" s="217">
        <v>2611964</v>
      </c>
      <c r="F113" s="209" t="s">
        <v>1145</v>
      </c>
      <c r="G113" s="215" t="s">
        <v>1144</v>
      </c>
      <c r="H113" s="209" t="s">
        <v>1272</v>
      </c>
      <c r="I113" s="218">
        <v>55284</v>
      </c>
      <c r="J113" s="208"/>
      <c r="K113" s="208" t="s">
        <v>1190</v>
      </c>
      <c r="L113" s="208"/>
      <c r="M113" s="208" t="s">
        <v>1221</v>
      </c>
      <c r="N113" s="208" t="s">
        <v>1488</v>
      </c>
      <c r="O113" s="208"/>
      <c r="P113" s="208"/>
      <c r="Q113" s="208"/>
      <c r="R113" s="208"/>
      <c r="S113" s="208"/>
      <c r="T113" s="208"/>
      <c r="U113" s="208"/>
      <c r="V113" s="208"/>
      <c r="W113" s="208"/>
      <c r="X113" s="208"/>
      <c r="Y113" s="208"/>
      <c r="Z113" s="208"/>
      <c r="AA113" s="208"/>
      <c r="AB113" s="208"/>
      <c r="AC113" s="208"/>
      <c r="AD113" s="208"/>
      <c r="AE113" s="208"/>
      <c r="AF113" s="208"/>
      <c r="AG113" s="208"/>
      <c r="AH113" s="208"/>
      <c r="AI113" s="208"/>
      <c r="AJ113" s="208"/>
      <c r="AK113" s="208"/>
      <c r="AL113" s="208"/>
      <c r="AM113" s="208"/>
      <c r="AN113" s="208"/>
      <c r="AO113" s="208"/>
      <c r="AP113" s="208"/>
      <c r="AQ113" s="208"/>
      <c r="AR113" s="208"/>
      <c r="AS113" s="208"/>
      <c r="AT113" s="208"/>
      <c r="AU113" s="208"/>
      <c r="AV113" s="208"/>
      <c r="AW113" s="208"/>
      <c r="AX113" s="208"/>
      <c r="AY113" s="209" t="s">
        <v>1229</v>
      </c>
      <c r="AZ113" s="221" t="s">
        <v>577</v>
      </c>
      <c r="BA113" s="221" t="s">
        <v>577</v>
      </c>
      <c r="BB113" s="208" t="str">
        <f t="shared" si="1"/>
        <v>NO LICENSE REQUIRED</v>
      </c>
    </row>
    <row r="114" spans="1:54" s="169" customFormat="1" ht="24.95" customHeight="1" x14ac:dyDescent="0.25">
      <c r="A114" s="209" t="s">
        <v>1108</v>
      </c>
      <c r="B114" s="217">
        <v>0</v>
      </c>
      <c r="C114" s="215" t="s">
        <v>1146</v>
      </c>
      <c r="D114" s="216">
        <v>0</v>
      </c>
      <c r="E114" s="217">
        <v>2611974</v>
      </c>
      <c r="F114" s="209" t="s">
        <v>1111</v>
      </c>
      <c r="G114" s="215" t="s">
        <v>1146</v>
      </c>
      <c r="H114" s="209" t="s">
        <v>1272</v>
      </c>
      <c r="I114" s="218">
        <v>55284</v>
      </c>
      <c r="J114" s="208"/>
      <c r="K114" s="208" t="s">
        <v>1214</v>
      </c>
      <c r="L114" s="208"/>
      <c r="M114" s="208" t="s">
        <v>1221</v>
      </c>
      <c r="N114" s="208" t="s">
        <v>1488</v>
      </c>
      <c r="O114" s="208"/>
      <c r="P114" s="208"/>
      <c r="Q114" s="208"/>
      <c r="R114" s="208"/>
      <c r="S114" s="208"/>
      <c r="T114" s="208"/>
      <c r="U114" s="208"/>
      <c r="V114" s="208"/>
      <c r="W114" s="208"/>
      <c r="X114" s="208"/>
      <c r="Y114" s="208"/>
      <c r="Z114" s="208"/>
      <c r="AA114" s="208"/>
      <c r="AB114" s="208"/>
      <c r="AC114" s="208"/>
      <c r="AD114" s="208"/>
      <c r="AE114" s="208"/>
      <c r="AF114" s="208"/>
      <c r="AG114" s="208"/>
      <c r="AH114" s="208"/>
      <c r="AI114" s="208"/>
      <c r="AJ114" s="208"/>
      <c r="AK114" s="208"/>
      <c r="AL114" s="208"/>
      <c r="AM114" s="208"/>
      <c r="AN114" s="208"/>
      <c r="AO114" s="208"/>
      <c r="AP114" s="208"/>
      <c r="AQ114" s="208"/>
      <c r="AR114" s="208"/>
      <c r="AS114" s="208"/>
      <c r="AT114" s="208"/>
      <c r="AU114" s="208"/>
      <c r="AV114" s="208"/>
      <c r="AW114" s="208"/>
      <c r="AX114" s="208"/>
      <c r="AY114" s="209" t="s">
        <v>1229</v>
      </c>
      <c r="AZ114" s="221" t="s">
        <v>577</v>
      </c>
      <c r="BA114" s="221" t="s">
        <v>577</v>
      </c>
      <c r="BB114" s="208" t="str">
        <f t="shared" si="1"/>
        <v>NO LICENSE REQUIRED</v>
      </c>
    </row>
    <row r="115" spans="1:54" s="169" customFormat="1" ht="24.95" customHeight="1" x14ac:dyDescent="0.25">
      <c r="A115" s="209" t="s">
        <v>1108</v>
      </c>
      <c r="B115" s="217">
        <v>0</v>
      </c>
      <c r="C115" s="215" t="s">
        <v>1147</v>
      </c>
      <c r="D115" s="216">
        <v>0</v>
      </c>
      <c r="E115" s="217">
        <v>2612616</v>
      </c>
      <c r="F115" s="209" t="s">
        <v>1148</v>
      </c>
      <c r="G115" s="215" t="s">
        <v>1147</v>
      </c>
      <c r="H115" s="209" t="s">
        <v>1272</v>
      </c>
      <c r="I115" s="218">
        <v>55284</v>
      </c>
      <c r="J115" s="208"/>
      <c r="K115" s="208" t="s">
        <v>1193</v>
      </c>
      <c r="L115" s="208"/>
      <c r="M115" s="208" t="s">
        <v>1224</v>
      </c>
      <c r="N115" s="208" t="s">
        <v>1489</v>
      </c>
      <c r="O115" s="208"/>
      <c r="P115" s="208"/>
      <c r="Q115" s="208"/>
      <c r="R115" s="208"/>
      <c r="S115" s="208"/>
      <c r="T115" s="208"/>
      <c r="U115" s="208"/>
      <c r="V115" s="208"/>
      <c r="W115" s="208"/>
      <c r="X115" s="208"/>
      <c r="Y115" s="208"/>
      <c r="Z115" s="208"/>
      <c r="AA115" s="208"/>
      <c r="AB115" s="208"/>
      <c r="AC115" s="208"/>
      <c r="AD115" s="208"/>
      <c r="AE115" s="208"/>
      <c r="AF115" s="208"/>
      <c r="AG115" s="208"/>
      <c r="AH115" s="208"/>
      <c r="AI115" s="208"/>
      <c r="AJ115" s="208"/>
      <c r="AK115" s="208"/>
      <c r="AL115" s="208"/>
      <c r="AM115" s="208"/>
      <c r="AN115" s="208"/>
      <c r="AO115" s="208"/>
      <c r="AP115" s="208"/>
      <c r="AQ115" s="208"/>
      <c r="AR115" s="208"/>
      <c r="AS115" s="208"/>
      <c r="AT115" s="208"/>
      <c r="AU115" s="208"/>
      <c r="AV115" s="208"/>
      <c r="AW115" s="208"/>
      <c r="AX115" s="208"/>
      <c r="AY115" s="209" t="s">
        <v>1229</v>
      </c>
      <c r="AZ115" s="221" t="s">
        <v>577</v>
      </c>
      <c r="BA115" s="221" t="s">
        <v>577</v>
      </c>
      <c r="BB115" s="208" t="str">
        <f t="shared" si="1"/>
        <v>NO LICENSE REQUIRED</v>
      </c>
    </row>
    <row r="116" spans="1:54" s="169" customFormat="1" ht="24.95" customHeight="1" x14ac:dyDescent="0.25">
      <c r="A116" s="209" t="s">
        <v>1108</v>
      </c>
      <c r="B116" s="217">
        <v>0</v>
      </c>
      <c r="C116" s="215" t="s">
        <v>1147</v>
      </c>
      <c r="D116" s="216">
        <v>0</v>
      </c>
      <c r="E116" s="217">
        <v>2612617</v>
      </c>
      <c r="F116" s="209" t="s">
        <v>1148</v>
      </c>
      <c r="G116" s="215" t="s">
        <v>1147</v>
      </c>
      <c r="H116" s="209" t="s">
        <v>1272</v>
      </c>
      <c r="I116" s="218">
        <v>55284</v>
      </c>
      <c r="J116" s="208"/>
      <c r="K116" s="208" t="s">
        <v>1180</v>
      </c>
      <c r="L116" s="208"/>
      <c r="M116" s="208" t="s">
        <v>1224</v>
      </c>
      <c r="N116" s="208" t="s">
        <v>1489</v>
      </c>
      <c r="O116" s="208"/>
      <c r="P116" s="208"/>
      <c r="Q116" s="208"/>
      <c r="R116" s="208"/>
      <c r="S116" s="208"/>
      <c r="T116" s="208"/>
      <c r="U116" s="208"/>
      <c r="V116" s="208"/>
      <c r="W116" s="208"/>
      <c r="X116" s="208"/>
      <c r="Y116" s="208"/>
      <c r="Z116" s="208"/>
      <c r="AA116" s="208"/>
      <c r="AB116" s="208"/>
      <c r="AC116" s="208"/>
      <c r="AD116" s="208"/>
      <c r="AE116" s="208"/>
      <c r="AF116" s="208"/>
      <c r="AG116" s="208"/>
      <c r="AH116" s="208"/>
      <c r="AI116" s="208"/>
      <c r="AJ116" s="208"/>
      <c r="AK116" s="208"/>
      <c r="AL116" s="208"/>
      <c r="AM116" s="208"/>
      <c r="AN116" s="208"/>
      <c r="AO116" s="208"/>
      <c r="AP116" s="208"/>
      <c r="AQ116" s="208"/>
      <c r="AR116" s="208"/>
      <c r="AS116" s="208"/>
      <c r="AT116" s="208"/>
      <c r="AU116" s="208"/>
      <c r="AV116" s="208"/>
      <c r="AW116" s="208"/>
      <c r="AX116" s="208"/>
      <c r="AY116" s="209" t="s">
        <v>1229</v>
      </c>
      <c r="AZ116" s="221" t="s">
        <v>577</v>
      </c>
      <c r="BA116" s="221" t="s">
        <v>577</v>
      </c>
      <c r="BB116" s="208" t="str">
        <f t="shared" si="1"/>
        <v>NO LICENSE REQUIRED</v>
      </c>
    </row>
    <row r="117" spans="1:54" s="169" customFormat="1" ht="24.95" customHeight="1" x14ac:dyDescent="0.25">
      <c r="A117" s="209" t="s">
        <v>1108</v>
      </c>
      <c r="B117" s="217">
        <v>0</v>
      </c>
      <c r="C117" s="215" t="s">
        <v>1149</v>
      </c>
      <c r="D117" s="216">
        <v>0</v>
      </c>
      <c r="E117" s="217">
        <v>2615940</v>
      </c>
      <c r="F117" s="209" t="s">
        <v>1150</v>
      </c>
      <c r="G117" s="215" t="s">
        <v>1149</v>
      </c>
      <c r="H117" s="209" t="s">
        <v>1272</v>
      </c>
      <c r="I117" s="218">
        <v>55284</v>
      </c>
      <c r="J117" s="208"/>
      <c r="K117" s="208" t="s">
        <v>1202</v>
      </c>
      <c r="L117" s="208"/>
      <c r="M117" s="208" t="s">
        <v>1221</v>
      </c>
      <c r="N117" s="208" t="s">
        <v>1488</v>
      </c>
      <c r="O117" s="208"/>
      <c r="P117" s="208"/>
      <c r="Q117" s="208"/>
      <c r="R117" s="208"/>
      <c r="S117" s="208"/>
      <c r="T117" s="208"/>
      <c r="U117" s="208"/>
      <c r="V117" s="208"/>
      <c r="W117" s="208"/>
      <c r="X117" s="208"/>
      <c r="Y117" s="208"/>
      <c r="Z117" s="208"/>
      <c r="AA117" s="208"/>
      <c r="AB117" s="208"/>
      <c r="AC117" s="208"/>
      <c r="AD117" s="208"/>
      <c r="AE117" s="208"/>
      <c r="AF117" s="208"/>
      <c r="AG117" s="208"/>
      <c r="AH117" s="208"/>
      <c r="AI117" s="208"/>
      <c r="AJ117" s="208"/>
      <c r="AK117" s="208"/>
      <c r="AL117" s="208"/>
      <c r="AM117" s="208"/>
      <c r="AN117" s="208"/>
      <c r="AO117" s="208"/>
      <c r="AP117" s="208"/>
      <c r="AQ117" s="208"/>
      <c r="AR117" s="208"/>
      <c r="AS117" s="208"/>
      <c r="AT117" s="208"/>
      <c r="AU117" s="208"/>
      <c r="AV117" s="208"/>
      <c r="AW117" s="208"/>
      <c r="AX117" s="208"/>
      <c r="AY117" s="209" t="s">
        <v>1229</v>
      </c>
      <c r="AZ117" s="221" t="s">
        <v>577</v>
      </c>
      <c r="BA117" s="221" t="s">
        <v>577</v>
      </c>
      <c r="BB117" s="208" t="str">
        <f t="shared" si="1"/>
        <v>NO LICENSE REQUIRED</v>
      </c>
    </row>
    <row r="118" spans="1:54" s="169" customFormat="1" ht="24.95" customHeight="1" x14ac:dyDescent="0.25">
      <c r="A118" s="209" t="s">
        <v>1108</v>
      </c>
      <c r="B118" s="217">
        <v>0</v>
      </c>
      <c r="C118" s="215" t="s">
        <v>1151</v>
      </c>
      <c r="D118" s="216">
        <v>0</v>
      </c>
      <c r="E118" s="217">
        <v>2616988</v>
      </c>
      <c r="F118" s="209" t="s">
        <v>1152</v>
      </c>
      <c r="G118" s="215" t="s">
        <v>1151</v>
      </c>
      <c r="H118" s="209" t="s">
        <v>1272</v>
      </c>
      <c r="I118" s="218">
        <v>55284</v>
      </c>
      <c r="J118" s="208"/>
      <c r="K118" s="208" t="s">
        <v>1200</v>
      </c>
      <c r="L118" s="208"/>
      <c r="M118" s="208" t="s">
        <v>1225</v>
      </c>
      <c r="N118" s="208" t="s">
        <v>1228</v>
      </c>
      <c r="O118" s="208"/>
      <c r="P118" s="208"/>
      <c r="Q118" s="208"/>
      <c r="R118" s="208"/>
      <c r="S118" s="208"/>
      <c r="T118" s="208"/>
      <c r="U118" s="208"/>
      <c r="V118" s="208"/>
      <c r="W118" s="208"/>
      <c r="X118" s="208"/>
      <c r="Y118" s="208"/>
      <c r="Z118" s="208"/>
      <c r="AA118" s="208"/>
      <c r="AB118" s="208"/>
      <c r="AC118" s="208"/>
      <c r="AD118" s="208"/>
      <c r="AE118" s="208"/>
      <c r="AF118" s="208"/>
      <c r="AG118" s="208"/>
      <c r="AH118" s="208"/>
      <c r="AI118" s="208"/>
      <c r="AJ118" s="208"/>
      <c r="AK118" s="208"/>
      <c r="AL118" s="208"/>
      <c r="AM118" s="208"/>
      <c r="AN118" s="208"/>
      <c r="AO118" s="208"/>
      <c r="AP118" s="208"/>
      <c r="AQ118" s="208"/>
      <c r="AR118" s="208"/>
      <c r="AS118" s="208"/>
      <c r="AT118" s="208"/>
      <c r="AU118" s="208"/>
      <c r="AV118" s="208"/>
      <c r="AW118" s="208"/>
      <c r="AX118" s="208"/>
      <c r="AY118" s="209" t="s">
        <v>578</v>
      </c>
      <c r="AZ118" s="209" t="s">
        <v>578</v>
      </c>
      <c r="BA118" s="209" t="s">
        <v>578</v>
      </c>
      <c r="BB118" s="208" t="str">
        <f t="shared" si="1"/>
        <v>NO LICENSE REQUIRED</v>
      </c>
    </row>
    <row r="119" spans="1:54" s="169" customFormat="1" ht="24.95" customHeight="1" x14ac:dyDescent="0.25">
      <c r="A119" s="209" t="s">
        <v>1108</v>
      </c>
      <c r="B119" s="217">
        <v>0</v>
      </c>
      <c r="C119" s="215" t="s">
        <v>1153</v>
      </c>
      <c r="D119" s="216">
        <v>0</v>
      </c>
      <c r="E119" s="217">
        <v>2609329</v>
      </c>
      <c r="F119" s="209" t="s">
        <v>1154</v>
      </c>
      <c r="G119" s="215" t="s">
        <v>1153</v>
      </c>
      <c r="H119" s="209" t="s">
        <v>1272</v>
      </c>
      <c r="I119" s="218">
        <v>55284</v>
      </c>
      <c r="J119" s="208"/>
      <c r="K119" s="208" t="s">
        <v>1174</v>
      </c>
      <c r="L119" s="208"/>
      <c r="M119" s="208" t="s">
        <v>1220</v>
      </c>
      <c r="N119" s="208" t="s">
        <v>1228</v>
      </c>
      <c r="O119" s="208"/>
      <c r="P119" s="208"/>
      <c r="Q119" s="208"/>
      <c r="R119" s="208"/>
      <c r="S119" s="208"/>
      <c r="T119" s="208"/>
      <c r="U119" s="208"/>
      <c r="V119" s="208"/>
      <c r="W119" s="208"/>
      <c r="X119" s="208"/>
      <c r="Y119" s="208"/>
      <c r="Z119" s="208"/>
      <c r="AA119" s="208"/>
      <c r="AB119" s="208"/>
      <c r="AC119" s="208"/>
      <c r="AD119" s="208"/>
      <c r="AE119" s="208"/>
      <c r="AF119" s="208"/>
      <c r="AG119" s="208"/>
      <c r="AH119" s="208"/>
      <c r="AI119" s="208"/>
      <c r="AJ119" s="208"/>
      <c r="AK119" s="208"/>
      <c r="AL119" s="208"/>
      <c r="AM119" s="208"/>
      <c r="AN119" s="208"/>
      <c r="AO119" s="208"/>
      <c r="AP119" s="208"/>
      <c r="AQ119" s="208"/>
      <c r="AR119" s="208"/>
      <c r="AS119" s="208"/>
      <c r="AT119" s="208"/>
      <c r="AU119" s="208"/>
      <c r="AV119" s="208"/>
      <c r="AW119" s="208"/>
      <c r="AX119" s="208"/>
      <c r="AY119" s="209" t="s">
        <v>1229</v>
      </c>
      <c r="AZ119" s="221" t="s">
        <v>577</v>
      </c>
      <c r="BA119" s="221" t="s">
        <v>577</v>
      </c>
      <c r="BB119" s="208" t="str">
        <f t="shared" si="1"/>
        <v>NO LICENSE REQUIRED</v>
      </c>
    </row>
    <row r="120" spans="1:54" s="169" customFormat="1" ht="24.95" customHeight="1" x14ac:dyDescent="0.25">
      <c r="A120" s="209" t="s">
        <v>1108</v>
      </c>
      <c r="B120" s="217">
        <v>0</v>
      </c>
      <c r="C120" s="215" t="s">
        <v>1155</v>
      </c>
      <c r="D120" s="216">
        <v>0</v>
      </c>
      <c r="E120" s="217">
        <v>2609567</v>
      </c>
      <c r="F120" s="209" t="s">
        <v>1154</v>
      </c>
      <c r="G120" s="215" t="s">
        <v>1155</v>
      </c>
      <c r="H120" s="209" t="s">
        <v>1272</v>
      </c>
      <c r="I120" s="218">
        <v>55284</v>
      </c>
      <c r="J120" s="208"/>
      <c r="K120" s="208" t="s">
        <v>1215</v>
      </c>
      <c r="L120" s="208"/>
      <c r="M120" s="208" t="s">
        <v>1220</v>
      </c>
      <c r="N120" s="208" t="s">
        <v>1228</v>
      </c>
      <c r="O120" s="208"/>
      <c r="P120" s="208"/>
      <c r="Q120" s="208"/>
      <c r="R120" s="208"/>
      <c r="S120" s="208"/>
      <c r="T120" s="208"/>
      <c r="U120" s="208"/>
      <c r="V120" s="208"/>
      <c r="W120" s="208"/>
      <c r="X120" s="208"/>
      <c r="Y120" s="208"/>
      <c r="Z120" s="208"/>
      <c r="AA120" s="208"/>
      <c r="AB120" s="208"/>
      <c r="AC120" s="208"/>
      <c r="AD120" s="208"/>
      <c r="AE120" s="208"/>
      <c r="AF120" s="208"/>
      <c r="AG120" s="208"/>
      <c r="AH120" s="208"/>
      <c r="AI120" s="208"/>
      <c r="AJ120" s="208"/>
      <c r="AK120" s="208"/>
      <c r="AL120" s="208"/>
      <c r="AM120" s="208"/>
      <c r="AN120" s="208"/>
      <c r="AO120" s="208"/>
      <c r="AP120" s="208"/>
      <c r="AQ120" s="208"/>
      <c r="AR120" s="208"/>
      <c r="AS120" s="208"/>
      <c r="AT120" s="208"/>
      <c r="AU120" s="208"/>
      <c r="AV120" s="208"/>
      <c r="AW120" s="208"/>
      <c r="AX120" s="208"/>
      <c r="AY120" s="209" t="s">
        <v>1229</v>
      </c>
      <c r="AZ120" s="221" t="s">
        <v>577</v>
      </c>
      <c r="BA120" s="221" t="s">
        <v>577</v>
      </c>
      <c r="BB120" s="208" t="str">
        <f t="shared" si="1"/>
        <v>NO LICENSE REQUIRED</v>
      </c>
    </row>
    <row r="121" spans="1:54" s="169" customFormat="1" ht="24.95" customHeight="1" x14ac:dyDescent="0.25">
      <c r="A121" s="209" t="s">
        <v>1108</v>
      </c>
      <c r="B121" s="217">
        <v>0</v>
      </c>
      <c r="C121" s="215" t="s">
        <v>1156</v>
      </c>
      <c r="D121" s="216">
        <v>0</v>
      </c>
      <c r="E121" s="217">
        <v>2609833</v>
      </c>
      <c r="F121" s="209" t="s">
        <v>1154</v>
      </c>
      <c r="G121" s="215" t="s">
        <v>1156</v>
      </c>
      <c r="H121" s="209" t="s">
        <v>1272</v>
      </c>
      <c r="I121" s="218">
        <v>55284</v>
      </c>
      <c r="J121" s="208"/>
      <c r="K121" s="208" t="s">
        <v>1186</v>
      </c>
      <c r="L121" s="208"/>
      <c r="M121" s="208" t="s">
        <v>1221</v>
      </c>
      <c r="N121" s="208" t="s">
        <v>1488</v>
      </c>
      <c r="O121" s="208"/>
      <c r="P121" s="208"/>
      <c r="Q121" s="208"/>
      <c r="R121" s="208"/>
      <c r="S121" s="208"/>
      <c r="T121" s="208"/>
      <c r="U121" s="208"/>
      <c r="V121" s="208"/>
      <c r="W121" s="208"/>
      <c r="X121" s="208"/>
      <c r="Y121" s="208"/>
      <c r="Z121" s="208"/>
      <c r="AA121" s="208"/>
      <c r="AB121" s="208"/>
      <c r="AC121" s="208"/>
      <c r="AD121" s="208"/>
      <c r="AE121" s="208"/>
      <c r="AF121" s="208"/>
      <c r="AG121" s="208"/>
      <c r="AH121" s="208"/>
      <c r="AI121" s="208"/>
      <c r="AJ121" s="208"/>
      <c r="AK121" s="208"/>
      <c r="AL121" s="208"/>
      <c r="AM121" s="208"/>
      <c r="AN121" s="208"/>
      <c r="AO121" s="208"/>
      <c r="AP121" s="208"/>
      <c r="AQ121" s="208"/>
      <c r="AR121" s="208"/>
      <c r="AS121" s="208"/>
      <c r="AT121" s="208"/>
      <c r="AU121" s="208"/>
      <c r="AV121" s="208"/>
      <c r="AW121" s="208"/>
      <c r="AX121" s="208"/>
      <c r="AY121" s="209" t="s">
        <v>1229</v>
      </c>
      <c r="AZ121" s="221" t="s">
        <v>577</v>
      </c>
      <c r="BA121" s="221" t="s">
        <v>577</v>
      </c>
      <c r="BB121" s="208" t="str">
        <f t="shared" si="1"/>
        <v>NO LICENSE REQUIRED</v>
      </c>
    </row>
    <row r="122" spans="1:54" s="169" customFormat="1" ht="24.95" customHeight="1" x14ac:dyDescent="0.25">
      <c r="A122" s="209" t="s">
        <v>1108</v>
      </c>
      <c r="B122" s="217">
        <v>0</v>
      </c>
      <c r="C122" s="215" t="s">
        <v>1157</v>
      </c>
      <c r="D122" s="216">
        <v>0</v>
      </c>
      <c r="E122" s="217">
        <v>2609977</v>
      </c>
      <c r="F122" s="209" t="s">
        <v>1154</v>
      </c>
      <c r="G122" s="215" t="s">
        <v>1157</v>
      </c>
      <c r="H122" s="209" t="s">
        <v>1272</v>
      </c>
      <c r="I122" s="218">
        <v>55284</v>
      </c>
      <c r="J122" s="208"/>
      <c r="K122" s="208" t="s">
        <v>1216</v>
      </c>
      <c r="L122" s="208"/>
      <c r="M122" s="208" t="s">
        <v>1228</v>
      </c>
      <c r="N122" s="208" t="s">
        <v>1491</v>
      </c>
      <c r="O122" s="208"/>
      <c r="P122" s="208"/>
      <c r="Q122" s="208"/>
      <c r="R122" s="208"/>
      <c r="S122" s="208"/>
      <c r="T122" s="208"/>
      <c r="U122" s="208"/>
      <c r="V122" s="208"/>
      <c r="W122" s="208"/>
      <c r="X122" s="208"/>
      <c r="Y122" s="208"/>
      <c r="Z122" s="208"/>
      <c r="AA122" s="208"/>
      <c r="AB122" s="208"/>
      <c r="AC122" s="208"/>
      <c r="AD122" s="208"/>
      <c r="AE122" s="208"/>
      <c r="AF122" s="208"/>
      <c r="AG122" s="208"/>
      <c r="AH122" s="208"/>
      <c r="AI122" s="208"/>
      <c r="AJ122" s="208"/>
      <c r="AK122" s="208"/>
      <c r="AL122" s="208"/>
      <c r="AM122" s="208"/>
      <c r="AN122" s="208"/>
      <c r="AO122" s="208"/>
      <c r="AP122" s="208"/>
      <c r="AQ122" s="208"/>
      <c r="AR122" s="208"/>
      <c r="AS122" s="208"/>
      <c r="AT122" s="208"/>
      <c r="AU122" s="208"/>
      <c r="AV122" s="208"/>
      <c r="AW122" s="208"/>
      <c r="AX122" s="208"/>
      <c r="AY122" s="209" t="s">
        <v>578</v>
      </c>
      <c r="AZ122" s="209" t="s">
        <v>578</v>
      </c>
      <c r="BA122" s="209" t="s">
        <v>578</v>
      </c>
      <c r="BB122" s="208" t="str">
        <f t="shared" si="1"/>
        <v>NO LICENSE REQUIRED</v>
      </c>
    </row>
    <row r="123" spans="1:54" s="169" customFormat="1" ht="24.95" customHeight="1" x14ac:dyDescent="0.25">
      <c r="A123" s="209" t="s">
        <v>1108</v>
      </c>
      <c r="B123" s="217">
        <v>0</v>
      </c>
      <c r="C123" s="215" t="s">
        <v>1158</v>
      </c>
      <c r="D123" s="216">
        <v>0</v>
      </c>
      <c r="E123" s="217">
        <v>2610061</v>
      </c>
      <c r="F123" s="209" t="s">
        <v>1154</v>
      </c>
      <c r="G123" s="215" t="s">
        <v>1158</v>
      </c>
      <c r="H123" s="209" t="s">
        <v>1272</v>
      </c>
      <c r="I123" s="218">
        <v>55284</v>
      </c>
      <c r="J123" s="208"/>
      <c r="K123" s="208" t="s">
        <v>1175</v>
      </c>
      <c r="L123" s="208"/>
      <c r="M123" s="208" t="s">
        <v>1221</v>
      </c>
      <c r="N123" s="208" t="s">
        <v>1488</v>
      </c>
      <c r="O123" s="208"/>
      <c r="P123" s="208"/>
      <c r="Q123" s="208"/>
      <c r="R123" s="208"/>
      <c r="S123" s="208"/>
      <c r="T123" s="208"/>
      <c r="U123" s="208"/>
      <c r="V123" s="208"/>
      <c r="W123" s="208"/>
      <c r="X123" s="208"/>
      <c r="Y123" s="208"/>
      <c r="Z123" s="208"/>
      <c r="AA123" s="208"/>
      <c r="AB123" s="208"/>
      <c r="AC123" s="208"/>
      <c r="AD123" s="208"/>
      <c r="AE123" s="208"/>
      <c r="AF123" s="208"/>
      <c r="AG123" s="208"/>
      <c r="AH123" s="208"/>
      <c r="AI123" s="208"/>
      <c r="AJ123" s="208"/>
      <c r="AK123" s="208"/>
      <c r="AL123" s="208"/>
      <c r="AM123" s="208"/>
      <c r="AN123" s="208"/>
      <c r="AO123" s="208"/>
      <c r="AP123" s="208"/>
      <c r="AQ123" s="208"/>
      <c r="AR123" s="208"/>
      <c r="AS123" s="208"/>
      <c r="AT123" s="208"/>
      <c r="AU123" s="208"/>
      <c r="AV123" s="208"/>
      <c r="AW123" s="208"/>
      <c r="AX123" s="208"/>
      <c r="AY123" s="209" t="s">
        <v>1229</v>
      </c>
      <c r="AZ123" s="221" t="s">
        <v>577</v>
      </c>
      <c r="BA123" s="221" t="s">
        <v>577</v>
      </c>
      <c r="BB123" s="208" t="str">
        <f t="shared" si="1"/>
        <v>NO LICENSE REQUIRED</v>
      </c>
    </row>
    <row r="124" spans="1:54" s="169" customFormat="1" ht="24.95" customHeight="1" x14ac:dyDescent="0.25">
      <c r="A124" s="209" t="s">
        <v>1108</v>
      </c>
      <c r="B124" s="217">
        <v>0</v>
      </c>
      <c r="C124" s="215" t="s">
        <v>1159</v>
      </c>
      <c r="D124" s="216">
        <v>0</v>
      </c>
      <c r="E124" s="217">
        <v>2610833</v>
      </c>
      <c r="F124" s="209" t="s">
        <v>1154</v>
      </c>
      <c r="G124" s="215" t="s">
        <v>1159</v>
      </c>
      <c r="H124" s="209" t="s">
        <v>1272</v>
      </c>
      <c r="I124" s="218">
        <v>55284</v>
      </c>
      <c r="J124" s="208"/>
      <c r="K124" s="208" t="s">
        <v>1180</v>
      </c>
      <c r="L124" s="208"/>
      <c r="M124" s="208" t="s">
        <v>1224</v>
      </c>
      <c r="N124" s="208" t="s">
        <v>1489</v>
      </c>
      <c r="O124" s="208"/>
      <c r="P124" s="208"/>
      <c r="Q124" s="208"/>
      <c r="R124" s="208"/>
      <c r="S124" s="208"/>
      <c r="T124" s="208"/>
      <c r="U124" s="208"/>
      <c r="V124" s="208"/>
      <c r="W124" s="208"/>
      <c r="X124" s="208"/>
      <c r="Y124" s="208"/>
      <c r="Z124" s="208"/>
      <c r="AA124" s="208"/>
      <c r="AB124" s="208"/>
      <c r="AC124" s="208"/>
      <c r="AD124" s="208"/>
      <c r="AE124" s="208"/>
      <c r="AF124" s="208"/>
      <c r="AG124" s="208"/>
      <c r="AH124" s="208"/>
      <c r="AI124" s="208"/>
      <c r="AJ124" s="208"/>
      <c r="AK124" s="208"/>
      <c r="AL124" s="208"/>
      <c r="AM124" s="208"/>
      <c r="AN124" s="208"/>
      <c r="AO124" s="208"/>
      <c r="AP124" s="208"/>
      <c r="AQ124" s="208"/>
      <c r="AR124" s="208"/>
      <c r="AS124" s="208"/>
      <c r="AT124" s="208"/>
      <c r="AU124" s="208"/>
      <c r="AV124" s="208"/>
      <c r="AW124" s="208"/>
      <c r="AX124" s="208"/>
      <c r="AY124" s="209" t="s">
        <v>1229</v>
      </c>
      <c r="AZ124" s="221" t="s">
        <v>577</v>
      </c>
      <c r="BA124" s="221" t="s">
        <v>577</v>
      </c>
      <c r="BB124" s="208" t="str">
        <f t="shared" si="1"/>
        <v>NO LICENSE REQUIRED</v>
      </c>
    </row>
    <row r="125" spans="1:54" s="169" customFormat="1" ht="24.95" customHeight="1" x14ac:dyDescent="0.25">
      <c r="A125" s="209" t="s">
        <v>1108</v>
      </c>
      <c r="B125" s="217">
        <v>0</v>
      </c>
      <c r="C125" s="215" t="s">
        <v>1160</v>
      </c>
      <c r="D125" s="216">
        <v>0</v>
      </c>
      <c r="E125" s="217">
        <v>2611878</v>
      </c>
      <c r="F125" s="209" t="s">
        <v>1021</v>
      </c>
      <c r="G125" s="215" t="s">
        <v>1160</v>
      </c>
      <c r="H125" s="209" t="s">
        <v>1272</v>
      </c>
      <c r="I125" s="218">
        <v>55284</v>
      </c>
      <c r="J125" s="208"/>
      <c r="K125" s="208" t="s">
        <v>1190</v>
      </c>
      <c r="L125" s="208"/>
      <c r="M125" s="208" t="s">
        <v>1221</v>
      </c>
      <c r="N125" s="208" t="s">
        <v>1488</v>
      </c>
      <c r="O125" s="208"/>
      <c r="P125" s="208"/>
      <c r="Q125" s="208"/>
      <c r="R125" s="208"/>
      <c r="S125" s="208"/>
      <c r="T125" s="208"/>
      <c r="U125" s="208"/>
      <c r="V125" s="208"/>
      <c r="W125" s="208"/>
      <c r="X125" s="208"/>
      <c r="Y125" s="208"/>
      <c r="Z125" s="208"/>
      <c r="AA125" s="208"/>
      <c r="AB125" s="208"/>
      <c r="AC125" s="208"/>
      <c r="AD125" s="208"/>
      <c r="AE125" s="208"/>
      <c r="AF125" s="208"/>
      <c r="AG125" s="208"/>
      <c r="AH125" s="208"/>
      <c r="AI125" s="208"/>
      <c r="AJ125" s="208"/>
      <c r="AK125" s="208"/>
      <c r="AL125" s="208"/>
      <c r="AM125" s="208"/>
      <c r="AN125" s="208"/>
      <c r="AO125" s="208"/>
      <c r="AP125" s="208"/>
      <c r="AQ125" s="208"/>
      <c r="AR125" s="208"/>
      <c r="AS125" s="208"/>
      <c r="AT125" s="208"/>
      <c r="AU125" s="208"/>
      <c r="AV125" s="208"/>
      <c r="AW125" s="208"/>
      <c r="AX125" s="208"/>
      <c r="AY125" s="209" t="s">
        <v>1229</v>
      </c>
      <c r="AZ125" s="221" t="s">
        <v>577</v>
      </c>
      <c r="BA125" s="221" t="s">
        <v>577</v>
      </c>
      <c r="BB125" s="208" t="str">
        <f t="shared" si="1"/>
        <v>NO LICENSE REQUIRED</v>
      </c>
    </row>
    <row r="126" spans="1:54" s="169" customFormat="1" ht="24.95" customHeight="1" x14ac:dyDescent="0.25">
      <c r="A126" s="209" t="s">
        <v>1108</v>
      </c>
      <c r="B126" s="217">
        <v>0</v>
      </c>
      <c r="C126" s="215" t="s">
        <v>1161</v>
      </c>
      <c r="D126" s="216">
        <v>0</v>
      </c>
      <c r="E126" s="217">
        <v>2612338</v>
      </c>
      <c r="F126" s="209" t="s">
        <v>1154</v>
      </c>
      <c r="G126" s="215" t="s">
        <v>1161</v>
      </c>
      <c r="H126" s="209" t="s">
        <v>1272</v>
      </c>
      <c r="I126" s="218">
        <v>55284</v>
      </c>
      <c r="J126" s="208"/>
      <c r="K126" s="208" t="s">
        <v>1190</v>
      </c>
      <c r="L126" s="208"/>
      <c r="M126" s="208" t="s">
        <v>1221</v>
      </c>
      <c r="N126" s="208" t="s">
        <v>1488</v>
      </c>
      <c r="O126" s="208"/>
      <c r="P126" s="208"/>
      <c r="Q126" s="208"/>
      <c r="R126" s="208"/>
      <c r="S126" s="208"/>
      <c r="T126" s="208"/>
      <c r="U126" s="208"/>
      <c r="V126" s="208"/>
      <c r="W126" s="208"/>
      <c r="X126" s="208"/>
      <c r="Y126" s="208"/>
      <c r="Z126" s="208"/>
      <c r="AA126" s="208"/>
      <c r="AB126" s="208"/>
      <c r="AC126" s="208"/>
      <c r="AD126" s="208"/>
      <c r="AE126" s="208"/>
      <c r="AF126" s="208"/>
      <c r="AG126" s="208"/>
      <c r="AH126" s="208"/>
      <c r="AI126" s="208"/>
      <c r="AJ126" s="208"/>
      <c r="AK126" s="208"/>
      <c r="AL126" s="208"/>
      <c r="AM126" s="208"/>
      <c r="AN126" s="208"/>
      <c r="AO126" s="208"/>
      <c r="AP126" s="208"/>
      <c r="AQ126" s="208"/>
      <c r="AR126" s="208"/>
      <c r="AS126" s="208"/>
      <c r="AT126" s="208"/>
      <c r="AU126" s="208"/>
      <c r="AV126" s="208"/>
      <c r="AW126" s="208"/>
      <c r="AX126" s="208"/>
      <c r="AY126" s="209" t="s">
        <v>1229</v>
      </c>
      <c r="AZ126" s="221" t="s">
        <v>577</v>
      </c>
      <c r="BA126" s="221" t="s">
        <v>577</v>
      </c>
      <c r="BB126" s="208" t="str">
        <f t="shared" si="1"/>
        <v>NO LICENSE REQUIRED</v>
      </c>
    </row>
    <row r="127" spans="1:54" s="169" customFormat="1" ht="24.95" customHeight="1" x14ac:dyDescent="0.25">
      <c r="A127" s="209" t="s">
        <v>1108</v>
      </c>
      <c r="B127" s="217">
        <v>0</v>
      </c>
      <c r="C127" s="215" t="s">
        <v>1162</v>
      </c>
      <c r="D127" s="216">
        <v>0</v>
      </c>
      <c r="E127" s="217">
        <v>2612407</v>
      </c>
      <c r="F127" s="209" t="s">
        <v>1145</v>
      </c>
      <c r="G127" s="215" t="s">
        <v>1162</v>
      </c>
      <c r="H127" s="209" t="s">
        <v>1272</v>
      </c>
      <c r="I127" s="218">
        <v>55284</v>
      </c>
      <c r="J127" s="208"/>
      <c r="K127" s="208" t="s">
        <v>1174</v>
      </c>
      <c r="L127" s="208"/>
      <c r="M127" s="208" t="s">
        <v>1220</v>
      </c>
      <c r="N127" s="208" t="s">
        <v>1228</v>
      </c>
      <c r="O127" s="208"/>
      <c r="P127" s="208"/>
      <c r="Q127" s="208"/>
      <c r="R127" s="208"/>
      <c r="S127" s="208"/>
      <c r="T127" s="208"/>
      <c r="U127" s="208"/>
      <c r="V127" s="208"/>
      <c r="W127" s="208"/>
      <c r="X127" s="208"/>
      <c r="Y127" s="208"/>
      <c r="Z127" s="208"/>
      <c r="AA127" s="208"/>
      <c r="AB127" s="208"/>
      <c r="AC127" s="208"/>
      <c r="AD127" s="208"/>
      <c r="AE127" s="208"/>
      <c r="AF127" s="208"/>
      <c r="AG127" s="208"/>
      <c r="AH127" s="208"/>
      <c r="AI127" s="208"/>
      <c r="AJ127" s="208"/>
      <c r="AK127" s="208"/>
      <c r="AL127" s="208"/>
      <c r="AM127" s="208"/>
      <c r="AN127" s="208"/>
      <c r="AO127" s="208"/>
      <c r="AP127" s="208"/>
      <c r="AQ127" s="208"/>
      <c r="AR127" s="208"/>
      <c r="AS127" s="208"/>
      <c r="AT127" s="208"/>
      <c r="AU127" s="208"/>
      <c r="AV127" s="208"/>
      <c r="AW127" s="208"/>
      <c r="AX127" s="208"/>
      <c r="AY127" s="209" t="s">
        <v>1229</v>
      </c>
      <c r="AZ127" s="221" t="s">
        <v>577</v>
      </c>
      <c r="BA127" s="221" t="s">
        <v>577</v>
      </c>
      <c r="BB127" s="208" t="str">
        <f t="shared" si="1"/>
        <v>NO LICENSE REQUIRED</v>
      </c>
    </row>
    <row r="128" spans="1:54" s="169" customFormat="1" ht="24.95" customHeight="1" x14ac:dyDescent="0.25">
      <c r="A128" s="209" t="s">
        <v>1108</v>
      </c>
      <c r="B128" s="217">
        <v>0</v>
      </c>
      <c r="C128" s="215" t="s">
        <v>1163</v>
      </c>
      <c r="D128" s="216">
        <v>0</v>
      </c>
      <c r="E128" s="217">
        <v>2612764</v>
      </c>
      <c r="F128" s="209" t="s">
        <v>1021</v>
      </c>
      <c r="G128" s="215" t="s">
        <v>1163</v>
      </c>
      <c r="H128" s="209" t="s">
        <v>1272</v>
      </c>
      <c r="I128" s="218">
        <v>55284</v>
      </c>
      <c r="J128" s="208"/>
      <c r="K128" s="208" t="s">
        <v>1217</v>
      </c>
      <c r="L128" s="208"/>
      <c r="M128" s="208" t="s">
        <v>1220</v>
      </c>
      <c r="N128" s="208" t="s">
        <v>1228</v>
      </c>
      <c r="O128" s="208"/>
      <c r="P128" s="208"/>
      <c r="Q128" s="208"/>
      <c r="R128" s="208"/>
      <c r="S128" s="208"/>
      <c r="T128" s="208"/>
      <c r="U128" s="208"/>
      <c r="V128" s="208"/>
      <c r="W128" s="208"/>
      <c r="X128" s="208"/>
      <c r="Y128" s="208"/>
      <c r="Z128" s="208"/>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9" t="s">
        <v>1229</v>
      </c>
      <c r="AZ128" s="221" t="s">
        <v>577</v>
      </c>
      <c r="BA128" s="221" t="s">
        <v>577</v>
      </c>
      <c r="BB128" s="208" t="str">
        <f t="shared" si="1"/>
        <v>NO LICENSE REQUIRED</v>
      </c>
    </row>
    <row r="129" spans="1:54" s="169" customFormat="1" ht="24.95" customHeight="1" x14ac:dyDescent="0.25">
      <c r="A129" s="209" t="s">
        <v>1108</v>
      </c>
      <c r="B129" s="217">
        <v>0</v>
      </c>
      <c r="C129" s="215" t="s">
        <v>1164</v>
      </c>
      <c r="D129" s="216">
        <v>0</v>
      </c>
      <c r="E129" s="217">
        <v>2612964</v>
      </c>
      <c r="F129" s="209" t="s">
        <v>1145</v>
      </c>
      <c r="G129" s="215" t="s">
        <v>1164</v>
      </c>
      <c r="H129" s="209" t="s">
        <v>1272</v>
      </c>
      <c r="I129" s="218">
        <v>55284</v>
      </c>
      <c r="J129" s="208"/>
      <c r="K129" s="208" t="s">
        <v>1175</v>
      </c>
      <c r="L129" s="208"/>
      <c r="M129" s="208" t="s">
        <v>1221</v>
      </c>
      <c r="N129" s="208" t="s">
        <v>1488</v>
      </c>
      <c r="O129" s="208"/>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9" t="s">
        <v>1229</v>
      </c>
      <c r="AZ129" s="221" t="s">
        <v>577</v>
      </c>
      <c r="BA129" s="221" t="s">
        <v>577</v>
      </c>
      <c r="BB129" s="208" t="str">
        <f t="shared" si="1"/>
        <v>NO LICENSE REQUIRED</v>
      </c>
    </row>
    <row r="130" spans="1:54" s="169" customFormat="1" ht="24.95" customHeight="1" x14ac:dyDescent="0.25">
      <c r="A130" s="209" t="s">
        <v>1108</v>
      </c>
      <c r="B130" s="217">
        <v>0</v>
      </c>
      <c r="C130" s="215" t="s">
        <v>1165</v>
      </c>
      <c r="D130" s="216">
        <v>0</v>
      </c>
      <c r="E130" s="217">
        <v>2613808</v>
      </c>
      <c r="F130" s="209" t="s">
        <v>1145</v>
      </c>
      <c r="G130" s="215" t="s">
        <v>1165</v>
      </c>
      <c r="H130" s="209" t="s">
        <v>1272</v>
      </c>
      <c r="I130" s="218">
        <v>55284</v>
      </c>
      <c r="J130" s="208"/>
      <c r="K130" s="208" t="s">
        <v>1198</v>
      </c>
      <c r="L130" s="208"/>
      <c r="M130" s="208" t="s">
        <v>1224</v>
      </c>
      <c r="N130" s="208" t="s">
        <v>1489</v>
      </c>
      <c r="O130" s="208"/>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9" t="s">
        <v>1229</v>
      </c>
      <c r="AZ130" s="221" t="s">
        <v>577</v>
      </c>
      <c r="BA130" s="221" t="s">
        <v>577</v>
      </c>
      <c r="BB130" s="208" t="str">
        <f t="shared" si="1"/>
        <v>NO LICENSE REQUIRED</v>
      </c>
    </row>
    <row r="131" spans="1:54" s="169" customFormat="1" ht="24.95" customHeight="1" x14ac:dyDescent="0.25">
      <c r="A131" s="209" t="s">
        <v>1108</v>
      </c>
      <c r="B131" s="217">
        <v>0</v>
      </c>
      <c r="C131" s="215" t="s">
        <v>1166</v>
      </c>
      <c r="D131" s="216">
        <v>0</v>
      </c>
      <c r="E131" s="217">
        <v>2614815</v>
      </c>
      <c r="F131" s="209" t="s">
        <v>1167</v>
      </c>
      <c r="G131" s="215" t="s">
        <v>1166</v>
      </c>
      <c r="H131" s="209" t="s">
        <v>1272</v>
      </c>
      <c r="I131" s="218">
        <v>55284</v>
      </c>
      <c r="J131" s="208"/>
      <c r="K131" s="208" t="s">
        <v>1218</v>
      </c>
      <c r="L131" s="208"/>
      <c r="M131" s="208" t="s">
        <v>1226</v>
      </c>
      <c r="N131" s="208" t="s">
        <v>1488</v>
      </c>
      <c r="O131" s="208"/>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9" t="s">
        <v>1229</v>
      </c>
      <c r="AZ131" s="221" t="s">
        <v>577</v>
      </c>
      <c r="BA131" s="221" t="s">
        <v>577</v>
      </c>
      <c r="BB131" s="208" t="str">
        <f t="shared" si="1"/>
        <v>NO LICENSE REQUIRED</v>
      </c>
    </row>
    <row r="132" spans="1:54" s="169" customFormat="1" ht="24.95" customHeight="1" x14ac:dyDescent="0.25">
      <c r="A132" s="209" t="s">
        <v>1108</v>
      </c>
      <c r="B132" s="217">
        <v>0</v>
      </c>
      <c r="C132" s="215" t="s">
        <v>1168</v>
      </c>
      <c r="D132" s="216">
        <v>0</v>
      </c>
      <c r="E132" s="217">
        <v>2615696</v>
      </c>
      <c r="F132" s="209" t="s">
        <v>1167</v>
      </c>
      <c r="G132" s="215" t="s">
        <v>1168</v>
      </c>
      <c r="H132" s="209" t="s">
        <v>1272</v>
      </c>
      <c r="I132" s="218">
        <v>55284</v>
      </c>
      <c r="J132" s="208"/>
      <c r="K132" s="208" t="s">
        <v>1200</v>
      </c>
      <c r="L132" s="208"/>
      <c r="M132" s="208" t="s">
        <v>1225</v>
      </c>
      <c r="N132" s="208" t="s">
        <v>1228</v>
      </c>
      <c r="O132" s="208"/>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9" t="s">
        <v>1229</v>
      </c>
      <c r="AZ132" s="221" t="s">
        <v>577</v>
      </c>
      <c r="BA132" s="221" t="s">
        <v>577</v>
      </c>
      <c r="BB132" s="208" t="str">
        <f t="shared" si="1"/>
        <v>NO LICENSE REQUIRED</v>
      </c>
    </row>
    <row r="133" spans="1:54" s="169" customFormat="1" ht="24.95" customHeight="1" x14ac:dyDescent="0.25">
      <c r="A133" s="209" t="s">
        <v>1108</v>
      </c>
      <c r="B133" s="217">
        <v>0</v>
      </c>
      <c r="C133" s="215" t="s">
        <v>1097</v>
      </c>
      <c r="D133" s="216">
        <v>0</v>
      </c>
      <c r="E133" s="217">
        <v>2615844</v>
      </c>
      <c r="F133" s="209" t="s">
        <v>1169</v>
      </c>
      <c r="G133" s="215" t="s">
        <v>1097</v>
      </c>
      <c r="H133" s="209" t="s">
        <v>1272</v>
      </c>
      <c r="I133" s="218">
        <v>55284</v>
      </c>
      <c r="J133" s="208"/>
      <c r="K133" s="208" t="s">
        <v>1202</v>
      </c>
      <c r="L133" s="208"/>
      <c r="M133" s="208" t="s">
        <v>1221</v>
      </c>
      <c r="N133" s="208" t="s">
        <v>1488</v>
      </c>
      <c r="O133" s="208"/>
      <c r="P133" s="208"/>
      <c r="Q133" s="208"/>
      <c r="R133" s="208"/>
      <c r="S133" s="208"/>
      <c r="T133" s="208"/>
      <c r="U133" s="208"/>
      <c r="V133" s="208"/>
      <c r="W133" s="208"/>
      <c r="X133" s="208"/>
      <c r="Y133" s="208"/>
      <c r="Z133" s="208"/>
      <c r="AA133" s="208"/>
      <c r="AB133" s="208"/>
      <c r="AC133" s="208"/>
      <c r="AD133" s="208"/>
      <c r="AE133" s="208"/>
      <c r="AF133" s="208"/>
      <c r="AG133" s="208"/>
      <c r="AH133" s="208"/>
      <c r="AI133" s="208"/>
      <c r="AJ133" s="208"/>
      <c r="AK133" s="208"/>
      <c r="AL133" s="208"/>
      <c r="AM133" s="208"/>
      <c r="AN133" s="208"/>
      <c r="AO133" s="208"/>
      <c r="AP133" s="208"/>
      <c r="AQ133" s="208"/>
      <c r="AR133" s="208"/>
      <c r="AS133" s="208"/>
      <c r="AT133" s="208"/>
      <c r="AU133" s="208"/>
      <c r="AV133" s="208"/>
      <c r="AW133" s="208"/>
      <c r="AX133" s="208"/>
      <c r="AY133" s="209" t="s">
        <v>1229</v>
      </c>
      <c r="AZ133" s="221" t="s">
        <v>577</v>
      </c>
      <c r="BA133" s="221" t="s">
        <v>577</v>
      </c>
      <c r="BB133" s="208" t="str">
        <f t="shared" si="1"/>
        <v>NO LICENSE REQUIRED</v>
      </c>
    </row>
    <row r="134" spans="1:54" s="169" customFormat="1" ht="24.95" customHeight="1" x14ac:dyDescent="0.25">
      <c r="A134" s="209" t="s">
        <v>1108</v>
      </c>
      <c r="B134" s="217">
        <v>0</v>
      </c>
      <c r="C134" s="215" t="s">
        <v>1149</v>
      </c>
      <c r="D134" s="216">
        <v>0</v>
      </c>
      <c r="E134" s="217">
        <v>2615970</v>
      </c>
      <c r="F134" s="209" t="s">
        <v>1145</v>
      </c>
      <c r="G134" s="215" t="s">
        <v>1149</v>
      </c>
      <c r="H134" s="209" t="s">
        <v>1272</v>
      </c>
      <c r="I134" s="218">
        <v>55284</v>
      </c>
      <c r="J134" s="208"/>
      <c r="K134" s="208" t="s">
        <v>1202</v>
      </c>
      <c r="L134" s="208"/>
      <c r="M134" s="208" t="s">
        <v>1221</v>
      </c>
      <c r="N134" s="208" t="s">
        <v>1488</v>
      </c>
      <c r="O134" s="208"/>
      <c r="P134" s="208"/>
      <c r="Q134" s="208"/>
      <c r="R134" s="208"/>
      <c r="S134" s="208"/>
      <c r="T134" s="208"/>
      <c r="U134" s="208"/>
      <c r="V134" s="208"/>
      <c r="W134" s="208"/>
      <c r="X134" s="208"/>
      <c r="Y134" s="208"/>
      <c r="Z134" s="208"/>
      <c r="AA134" s="208"/>
      <c r="AB134" s="208"/>
      <c r="AC134" s="208"/>
      <c r="AD134" s="208"/>
      <c r="AE134" s="208"/>
      <c r="AF134" s="208"/>
      <c r="AG134" s="208"/>
      <c r="AH134" s="208"/>
      <c r="AI134" s="208"/>
      <c r="AJ134" s="208"/>
      <c r="AK134" s="208"/>
      <c r="AL134" s="208"/>
      <c r="AM134" s="208"/>
      <c r="AN134" s="208"/>
      <c r="AO134" s="208"/>
      <c r="AP134" s="208"/>
      <c r="AQ134" s="208"/>
      <c r="AR134" s="208"/>
      <c r="AS134" s="208"/>
      <c r="AT134" s="208"/>
      <c r="AU134" s="208"/>
      <c r="AV134" s="208"/>
      <c r="AW134" s="208"/>
      <c r="AX134" s="208"/>
      <c r="AY134" s="209" t="s">
        <v>1229</v>
      </c>
      <c r="AZ134" s="221" t="s">
        <v>577</v>
      </c>
      <c r="BA134" s="221" t="s">
        <v>577</v>
      </c>
      <c r="BB134" s="208" t="str">
        <f t="shared" ref="BB134:BB197" si="2">IFERROR(VLOOKUP(BA134,DocTEC_AccessCtrl,2,FALSE),"TBD")</f>
        <v>NO LICENSE REQUIRED</v>
      </c>
    </row>
    <row r="135" spans="1:54" s="169" customFormat="1" ht="24.95" customHeight="1" x14ac:dyDescent="0.25">
      <c r="A135" s="209" t="s">
        <v>1108</v>
      </c>
      <c r="B135" s="217">
        <v>0</v>
      </c>
      <c r="C135" s="215" t="s">
        <v>1149</v>
      </c>
      <c r="D135" s="216">
        <v>0</v>
      </c>
      <c r="E135" s="217">
        <v>2615971</v>
      </c>
      <c r="F135" s="209" t="s">
        <v>1111</v>
      </c>
      <c r="G135" s="215" t="s">
        <v>1149</v>
      </c>
      <c r="H135" s="209" t="s">
        <v>1272</v>
      </c>
      <c r="I135" s="218">
        <v>55284</v>
      </c>
      <c r="J135" s="208"/>
      <c r="K135" s="208" t="s">
        <v>1202</v>
      </c>
      <c r="L135" s="208"/>
      <c r="M135" s="208" t="s">
        <v>1221</v>
      </c>
      <c r="N135" s="208" t="s">
        <v>1488</v>
      </c>
      <c r="O135" s="208"/>
      <c r="P135" s="208"/>
      <c r="Q135" s="208"/>
      <c r="R135" s="208"/>
      <c r="S135" s="208"/>
      <c r="T135" s="208"/>
      <c r="U135" s="208"/>
      <c r="V135" s="208"/>
      <c r="W135" s="208"/>
      <c r="X135" s="208"/>
      <c r="Y135" s="208"/>
      <c r="Z135" s="208"/>
      <c r="AA135" s="208"/>
      <c r="AB135" s="208"/>
      <c r="AC135" s="208"/>
      <c r="AD135" s="208"/>
      <c r="AE135" s="208"/>
      <c r="AF135" s="208"/>
      <c r="AG135" s="208"/>
      <c r="AH135" s="208"/>
      <c r="AI135" s="208"/>
      <c r="AJ135" s="208"/>
      <c r="AK135" s="208"/>
      <c r="AL135" s="208"/>
      <c r="AM135" s="208"/>
      <c r="AN135" s="208"/>
      <c r="AO135" s="208"/>
      <c r="AP135" s="208"/>
      <c r="AQ135" s="208"/>
      <c r="AR135" s="208"/>
      <c r="AS135" s="208"/>
      <c r="AT135" s="208"/>
      <c r="AU135" s="208"/>
      <c r="AV135" s="208"/>
      <c r="AW135" s="208"/>
      <c r="AX135" s="208"/>
      <c r="AY135" s="209" t="s">
        <v>1229</v>
      </c>
      <c r="AZ135" s="221" t="s">
        <v>577</v>
      </c>
      <c r="BA135" s="221" t="s">
        <v>577</v>
      </c>
      <c r="BB135" s="208" t="str">
        <f t="shared" si="2"/>
        <v>NO LICENSE REQUIRED</v>
      </c>
    </row>
    <row r="136" spans="1:54" s="169" customFormat="1" ht="24.95" customHeight="1" x14ac:dyDescent="0.25">
      <c r="A136" s="209" t="s">
        <v>1108</v>
      </c>
      <c r="B136" s="217">
        <v>0</v>
      </c>
      <c r="C136" s="215" t="s">
        <v>1170</v>
      </c>
      <c r="D136" s="216">
        <v>0</v>
      </c>
      <c r="E136" s="217">
        <v>2616089</v>
      </c>
      <c r="F136" s="209" t="s">
        <v>1111</v>
      </c>
      <c r="G136" s="215" t="s">
        <v>1170</v>
      </c>
      <c r="H136" s="209" t="s">
        <v>1272</v>
      </c>
      <c r="I136" s="218">
        <v>55284</v>
      </c>
      <c r="J136" s="208"/>
      <c r="K136" s="208" t="s">
        <v>1201</v>
      </c>
      <c r="L136" s="208"/>
      <c r="M136" s="208" t="s">
        <v>1220</v>
      </c>
      <c r="N136" s="208" t="s">
        <v>1228</v>
      </c>
      <c r="O136" s="208"/>
      <c r="P136" s="208"/>
      <c r="Q136" s="208"/>
      <c r="R136" s="208"/>
      <c r="S136" s="208"/>
      <c r="T136" s="208"/>
      <c r="U136" s="208"/>
      <c r="V136" s="208"/>
      <c r="W136" s="208"/>
      <c r="X136" s="208"/>
      <c r="Y136" s="208"/>
      <c r="Z136" s="208"/>
      <c r="AA136" s="208"/>
      <c r="AB136" s="208"/>
      <c r="AC136" s="208"/>
      <c r="AD136" s="208"/>
      <c r="AE136" s="208"/>
      <c r="AF136" s="208"/>
      <c r="AG136" s="208"/>
      <c r="AH136" s="208"/>
      <c r="AI136" s="208"/>
      <c r="AJ136" s="208"/>
      <c r="AK136" s="208"/>
      <c r="AL136" s="208"/>
      <c r="AM136" s="208"/>
      <c r="AN136" s="208"/>
      <c r="AO136" s="208"/>
      <c r="AP136" s="208"/>
      <c r="AQ136" s="208"/>
      <c r="AR136" s="208"/>
      <c r="AS136" s="208"/>
      <c r="AT136" s="208"/>
      <c r="AU136" s="208"/>
      <c r="AV136" s="208"/>
      <c r="AW136" s="208"/>
      <c r="AX136" s="208"/>
      <c r="AY136" s="209" t="s">
        <v>1229</v>
      </c>
      <c r="AZ136" s="221" t="s">
        <v>577</v>
      </c>
      <c r="BA136" s="221" t="s">
        <v>577</v>
      </c>
      <c r="BB136" s="208" t="str">
        <f t="shared" si="2"/>
        <v>NO LICENSE REQUIRED</v>
      </c>
    </row>
    <row r="137" spans="1:54" s="169" customFormat="1" ht="21" customHeight="1" x14ac:dyDescent="0.25">
      <c r="A137" s="209" t="s">
        <v>1010</v>
      </c>
      <c r="B137" s="209" t="s">
        <v>1658</v>
      </c>
      <c r="C137" s="208" t="s">
        <v>1236</v>
      </c>
      <c r="D137" s="208">
        <v>0</v>
      </c>
      <c r="E137" s="217" t="s">
        <v>1237</v>
      </c>
      <c r="F137" s="209" t="s">
        <v>1238</v>
      </c>
      <c r="G137" s="208" t="s">
        <v>1236</v>
      </c>
      <c r="H137" s="209" t="s">
        <v>1239</v>
      </c>
      <c r="I137" s="208">
        <v>6848</v>
      </c>
      <c r="J137" s="208"/>
      <c r="K137" s="209" t="s">
        <v>1240</v>
      </c>
      <c r="L137" s="208"/>
      <c r="M137" s="208"/>
      <c r="N137" s="208"/>
      <c r="O137" s="208"/>
      <c r="P137" s="208"/>
      <c r="Q137" s="208"/>
      <c r="R137" s="208"/>
      <c r="S137" s="208"/>
      <c r="T137" s="208"/>
      <c r="U137" s="208"/>
      <c r="V137" s="208"/>
      <c r="W137" s="208"/>
      <c r="X137" s="208"/>
      <c r="Y137" s="208"/>
      <c r="Z137" s="208"/>
      <c r="AA137" s="208"/>
      <c r="AB137" s="208"/>
      <c r="AC137" s="208"/>
      <c r="AD137" s="208"/>
      <c r="AE137" s="208"/>
      <c r="AF137" s="208"/>
      <c r="AG137" s="208"/>
      <c r="AH137" s="208"/>
      <c r="AI137" s="208"/>
      <c r="AJ137" s="208"/>
      <c r="AK137" s="208"/>
      <c r="AL137" s="208"/>
      <c r="AM137" s="208"/>
      <c r="AN137" s="208"/>
      <c r="AO137" s="208"/>
      <c r="AP137" s="208"/>
      <c r="AQ137" s="208"/>
      <c r="AR137" s="208"/>
      <c r="AS137" s="208"/>
      <c r="AT137" s="208"/>
      <c r="AU137" s="208"/>
      <c r="AV137" s="208"/>
      <c r="AW137" s="208"/>
      <c r="AX137" s="208"/>
      <c r="AY137" s="209" t="s">
        <v>1229</v>
      </c>
      <c r="AZ137" s="209" t="s">
        <v>577</v>
      </c>
      <c r="BA137" s="209" t="s">
        <v>577</v>
      </c>
      <c r="BB137" s="208" t="str">
        <f t="shared" si="2"/>
        <v>NO LICENSE REQUIRED</v>
      </c>
    </row>
    <row r="138" spans="1:54" s="169" customFormat="1" ht="21" customHeight="1" x14ac:dyDescent="0.25">
      <c r="A138" s="209" t="s">
        <v>1010</v>
      </c>
      <c r="B138" s="209" t="s">
        <v>1658</v>
      </c>
      <c r="C138" s="208" t="s">
        <v>1241</v>
      </c>
      <c r="D138" s="208">
        <v>0</v>
      </c>
      <c r="E138" s="217" t="s">
        <v>1242</v>
      </c>
      <c r="F138" s="209" t="s">
        <v>1243</v>
      </c>
      <c r="G138" s="208" t="s">
        <v>1241</v>
      </c>
      <c r="H138" s="209" t="s">
        <v>1239</v>
      </c>
      <c r="I138" s="208">
        <v>6848</v>
      </c>
      <c r="J138" s="208"/>
      <c r="K138" s="209" t="s">
        <v>1207</v>
      </c>
      <c r="L138" s="208"/>
      <c r="M138" s="208"/>
      <c r="N138" s="208"/>
      <c r="O138" s="208"/>
      <c r="P138" s="208"/>
      <c r="Q138" s="208"/>
      <c r="R138" s="208"/>
      <c r="S138" s="208"/>
      <c r="T138" s="208"/>
      <c r="U138" s="208"/>
      <c r="V138" s="208"/>
      <c r="W138" s="208"/>
      <c r="X138" s="208"/>
      <c r="Y138" s="208"/>
      <c r="Z138" s="208"/>
      <c r="AA138" s="208"/>
      <c r="AB138" s="208"/>
      <c r="AC138" s="208"/>
      <c r="AD138" s="208"/>
      <c r="AE138" s="208"/>
      <c r="AF138" s="208"/>
      <c r="AG138" s="208"/>
      <c r="AH138" s="208"/>
      <c r="AI138" s="208"/>
      <c r="AJ138" s="208"/>
      <c r="AK138" s="208"/>
      <c r="AL138" s="208"/>
      <c r="AM138" s="208"/>
      <c r="AN138" s="208"/>
      <c r="AO138" s="208"/>
      <c r="AP138" s="208"/>
      <c r="AQ138" s="208"/>
      <c r="AR138" s="208"/>
      <c r="AS138" s="208"/>
      <c r="AT138" s="208"/>
      <c r="AU138" s="208"/>
      <c r="AV138" s="208"/>
      <c r="AW138" s="208"/>
      <c r="AX138" s="208"/>
      <c r="AY138" s="209" t="s">
        <v>1229</v>
      </c>
      <c r="AZ138" s="209" t="s">
        <v>577</v>
      </c>
      <c r="BA138" s="209" t="s">
        <v>577</v>
      </c>
      <c r="BB138" s="208" t="str">
        <f t="shared" si="2"/>
        <v>NO LICENSE REQUIRED</v>
      </c>
    </row>
    <row r="139" spans="1:54" s="169" customFormat="1" ht="21" customHeight="1" x14ac:dyDescent="0.25">
      <c r="A139" s="209" t="s">
        <v>1010</v>
      </c>
      <c r="B139" s="209" t="s">
        <v>1658</v>
      </c>
      <c r="C139" s="208" t="s">
        <v>1244</v>
      </c>
      <c r="D139" s="208">
        <v>0</v>
      </c>
      <c r="E139" s="217" t="s">
        <v>1245</v>
      </c>
      <c r="F139" s="209" t="s">
        <v>1243</v>
      </c>
      <c r="G139" s="208" t="s">
        <v>1244</v>
      </c>
      <c r="H139" s="209" t="s">
        <v>1239</v>
      </c>
      <c r="I139" s="208">
        <v>6848</v>
      </c>
      <c r="J139" s="208"/>
      <c r="K139" s="209" t="s">
        <v>1207</v>
      </c>
      <c r="L139" s="208"/>
      <c r="M139" s="208"/>
      <c r="N139" s="208"/>
      <c r="O139" s="208"/>
      <c r="P139" s="208"/>
      <c r="Q139" s="208"/>
      <c r="R139" s="208"/>
      <c r="S139" s="208"/>
      <c r="T139" s="208"/>
      <c r="U139" s="208"/>
      <c r="V139" s="208"/>
      <c r="W139" s="208"/>
      <c r="X139" s="208"/>
      <c r="Y139" s="208"/>
      <c r="Z139" s="208"/>
      <c r="AA139" s="208"/>
      <c r="AB139" s="208"/>
      <c r="AC139" s="208"/>
      <c r="AD139" s="208"/>
      <c r="AE139" s="208"/>
      <c r="AF139" s="208"/>
      <c r="AG139" s="208"/>
      <c r="AH139" s="208"/>
      <c r="AI139" s="208"/>
      <c r="AJ139" s="208"/>
      <c r="AK139" s="208"/>
      <c r="AL139" s="208"/>
      <c r="AM139" s="208"/>
      <c r="AN139" s="208"/>
      <c r="AO139" s="208"/>
      <c r="AP139" s="208"/>
      <c r="AQ139" s="208"/>
      <c r="AR139" s="208"/>
      <c r="AS139" s="208"/>
      <c r="AT139" s="208"/>
      <c r="AU139" s="208"/>
      <c r="AV139" s="208"/>
      <c r="AW139" s="208"/>
      <c r="AX139" s="208"/>
      <c r="AY139" s="209" t="s">
        <v>1229</v>
      </c>
      <c r="AZ139" s="209" t="s">
        <v>577</v>
      </c>
      <c r="BA139" s="209" t="s">
        <v>577</v>
      </c>
      <c r="BB139" s="208" t="str">
        <f t="shared" si="2"/>
        <v>NO LICENSE REQUIRED</v>
      </c>
    </row>
    <row r="140" spans="1:54" s="169" customFormat="1" ht="21" customHeight="1" x14ac:dyDescent="0.25">
      <c r="A140" s="209" t="s">
        <v>1010</v>
      </c>
      <c r="B140" s="217" t="e">
        <v>#N/A</v>
      </c>
      <c r="C140" s="208" t="s">
        <v>1246</v>
      </c>
      <c r="D140" s="208">
        <v>0</v>
      </c>
      <c r="E140" s="217" t="s">
        <v>1247</v>
      </c>
      <c r="F140" s="209" t="s">
        <v>1248</v>
      </c>
      <c r="G140" s="208" t="s">
        <v>1246</v>
      </c>
      <c r="H140" s="209" t="s">
        <v>1249</v>
      </c>
      <c r="I140" s="208">
        <v>70210</v>
      </c>
      <c r="J140" s="208"/>
      <c r="K140" s="209" t="s">
        <v>1250</v>
      </c>
      <c r="L140" s="208"/>
      <c r="M140" s="208"/>
      <c r="N140" s="208"/>
      <c r="O140" s="208"/>
      <c r="P140" s="208"/>
      <c r="Q140" s="208"/>
      <c r="R140" s="208"/>
      <c r="S140" s="208"/>
      <c r="T140" s="208"/>
      <c r="U140" s="208"/>
      <c r="V140" s="208"/>
      <c r="W140" s="208"/>
      <c r="X140" s="208"/>
      <c r="Y140" s="208"/>
      <c r="Z140" s="208"/>
      <c r="AA140" s="208"/>
      <c r="AB140" s="208"/>
      <c r="AC140" s="208"/>
      <c r="AD140" s="208"/>
      <c r="AE140" s="208"/>
      <c r="AF140" s="208"/>
      <c r="AG140" s="208"/>
      <c r="AH140" s="208"/>
      <c r="AI140" s="208"/>
      <c r="AJ140" s="208"/>
      <c r="AK140" s="208"/>
      <c r="AL140" s="208"/>
      <c r="AM140" s="208"/>
      <c r="AN140" s="208"/>
      <c r="AO140" s="208"/>
      <c r="AP140" s="208"/>
      <c r="AQ140" s="208"/>
      <c r="AR140" s="208"/>
      <c r="AS140" s="208"/>
      <c r="AT140" s="208"/>
      <c r="AU140" s="208"/>
      <c r="AV140" s="208"/>
      <c r="AW140" s="208"/>
      <c r="AX140" s="208"/>
      <c r="AY140" s="209" t="s">
        <v>1229</v>
      </c>
      <c r="AZ140" s="209" t="s">
        <v>577</v>
      </c>
      <c r="BA140" s="209" t="s">
        <v>577</v>
      </c>
      <c r="BB140" s="208" t="str">
        <f t="shared" si="2"/>
        <v>NO LICENSE REQUIRED</v>
      </c>
    </row>
    <row r="141" spans="1:54" s="169" customFormat="1" ht="21" customHeight="1" x14ac:dyDescent="0.25">
      <c r="A141" s="209" t="s">
        <v>1010</v>
      </c>
      <c r="B141" s="217" t="e">
        <v>#N/A</v>
      </c>
      <c r="C141" s="208" t="s">
        <v>1251</v>
      </c>
      <c r="D141" s="208">
        <v>0</v>
      </c>
      <c r="E141" s="217" t="s">
        <v>1252</v>
      </c>
      <c r="F141" s="209" t="s">
        <v>1253</v>
      </c>
      <c r="G141" s="208" t="s">
        <v>1251</v>
      </c>
      <c r="H141" s="209" t="s">
        <v>1249</v>
      </c>
      <c r="I141" s="208">
        <v>70210</v>
      </c>
      <c r="J141" s="208"/>
      <c r="K141" s="209" t="s">
        <v>1254</v>
      </c>
      <c r="L141" s="208"/>
      <c r="M141" s="208"/>
      <c r="N141" s="208"/>
      <c r="O141" s="208"/>
      <c r="P141" s="208"/>
      <c r="Q141" s="208"/>
      <c r="R141" s="208"/>
      <c r="S141" s="208"/>
      <c r="T141" s="208"/>
      <c r="U141" s="208"/>
      <c r="V141" s="208"/>
      <c r="W141" s="208"/>
      <c r="X141" s="208"/>
      <c r="Y141" s="208"/>
      <c r="Z141" s="208"/>
      <c r="AA141" s="208"/>
      <c r="AB141" s="208"/>
      <c r="AC141" s="208"/>
      <c r="AD141" s="208"/>
      <c r="AE141" s="208"/>
      <c r="AF141" s="208"/>
      <c r="AG141" s="208"/>
      <c r="AH141" s="208"/>
      <c r="AI141" s="208"/>
      <c r="AJ141" s="208"/>
      <c r="AK141" s="208"/>
      <c r="AL141" s="208"/>
      <c r="AM141" s="208"/>
      <c r="AN141" s="208"/>
      <c r="AO141" s="208"/>
      <c r="AP141" s="208"/>
      <c r="AQ141" s="208"/>
      <c r="AR141" s="208"/>
      <c r="AS141" s="208"/>
      <c r="AT141" s="208"/>
      <c r="AU141" s="208"/>
      <c r="AV141" s="208"/>
      <c r="AW141" s="208"/>
      <c r="AX141" s="208"/>
      <c r="AY141" s="209" t="s">
        <v>1229</v>
      </c>
      <c r="AZ141" s="209" t="s">
        <v>577</v>
      </c>
      <c r="BA141" s="209" t="s">
        <v>577</v>
      </c>
      <c r="BB141" s="208" t="str">
        <f t="shared" si="2"/>
        <v>NO LICENSE REQUIRED</v>
      </c>
    </row>
    <row r="142" spans="1:54" s="169" customFormat="1" ht="21" customHeight="1" x14ac:dyDescent="0.25">
      <c r="A142" s="209" t="s">
        <v>1010</v>
      </c>
      <c r="B142" s="209" t="s">
        <v>1658</v>
      </c>
      <c r="C142" s="208" t="s">
        <v>1255</v>
      </c>
      <c r="D142" s="208">
        <v>0</v>
      </c>
      <c r="E142" s="217" t="s">
        <v>1256</v>
      </c>
      <c r="F142" s="209" t="s">
        <v>1238</v>
      </c>
      <c r="G142" s="208" t="s">
        <v>1255</v>
      </c>
      <c r="H142" s="209" t="s">
        <v>1239</v>
      </c>
      <c r="I142" s="208">
        <v>6848</v>
      </c>
      <c r="J142" s="208"/>
      <c r="K142" s="209" t="s">
        <v>1257</v>
      </c>
      <c r="L142" s="208"/>
      <c r="M142" s="208"/>
      <c r="N142" s="208"/>
      <c r="O142" s="208"/>
      <c r="P142" s="208"/>
      <c r="Q142" s="208"/>
      <c r="R142" s="208"/>
      <c r="S142" s="208"/>
      <c r="T142" s="208"/>
      <c r="U142" s="208"/>
      <c r="V142" s="208"/>
      <c r="W142" s="208"/>
      <c r="X142" s="208"/>
      <c r="Y142" s="208"/>
      <c r="Z142" s="208"/>
      <c r="AA142" s="208"/>
      <c r="AB142" s="208"/>
      <c r="AC142" s="208"/>
      <c r="AD142" s="208"/>
      <c r="AE142" s="208"/>
      <c r="AF142" s="208"/>
      <c r="AG142" s="208"/>
      <c r="AH142" s="208"/>
      <c r="AI142" s="208"/>
      <c r="AJ142" s="208"/>
      <c r="AK142" s="208"/>
      <c r="AL142" s="208"/>
      <c r="AM142" s="208"/>
      <c r="AN142" s="208"/>
      <c r="AO142" s="208"/>
      <c r="AP142" s="208"/>
      <c r="AQ142" s="208"/>
      <c r="AR142" s="208"/>
      <c r="AS142" s="208"/>
      <c r="AT142" s="208"/>
      <c r="AU142" s="208"/>
      <c r="AV142" s="208"/>
      <c r="AW142" s="208"/>
      <c r="AX142" s="208"/>
      <c r="AY142" s="209" t="s">
        <v>1229</v>
      </c>
      <c r="AZ142" s="209" t="s">
        <v>577</v>
      </c>
      <c r="BA142" s="209" t="s">
        <v>577</v>
      </c>
      <c r="BB142" s="208" t="str">
        <f t="shared" si="2"/>
        <v>NO LICENSE REQUIRED</v>
      </c>
    </row>
    <row r="143" spans="1:54" s="169" customFormat="1" ht="21" customHeight="1" x14ac:dyDescent="0.25">
      <c r="A143" s="209" t="s">
        <v>1010</v>
      </c>
      <c r="B143" s="217" t="e">
        <v>#N/A</v>
      </c>
      <c r="C143" s="208" t="s">
        <v>1258</v>
      </c>
      <c r="D143" s="208">
        <v>0</v>
      </c>
      <c r="E143" s="217" t="s">
        <v>1259</v>
      </c>
      <c r="F143" s="209" t="s">
        <v>1260</v>
      </c>
      <c r="G143" s="208" t="s">
        <v>1258</v>
      </c>
      <c r="H143" s="209" t="s">
        <v>1249</v>
      </c>
      <c r="I143" s="208">
        <v>70210</v>
      </c>
      <c r="J143" s="208"/>
      <c r="K143" s="229" t="s">
        <v>1173</v>
      </c>
      <c r="L143" s="208"/>
      <c r="M143" s="208"/>
      <c r="N143" s="208"/>
      <c r="O143" s="208"/>
      <c r="P143" s="208"/>
      <c r="Q143" s="208"/>
      <c r="R143" s="208"/>
      <c r="S143" s="208"/>
      <c r="T143" s="208"/>
      <c r="U143" s="208"/>
      <c r="V143" s="208"/>
      <c r="W143" s="208"/>
      <c r="X143" s="208"/>
      <c r="Y143" s="208"/>
      <c r="Z143" s="208"/>
      <c r="AA143" s="208"/>
      <c r="AB143" s="208"/>
      <c r="AC143" s="208"/>
      <c r="AD143" s="208"/>
      <c r="AE143" s="208"/>
      <c r="AF143" s="208"/>
      <c r="AG143" s="208"/>
      <c r="AH143" s="208"/>
      <c r="AI143" s="208"/>
      <c r="AJ143" s="208"/>
      <c r="AK143" s="208"/>
      <c r="AL143" s="208"/>
      <c r="AM143" s="208"/>
      <c r="AN143" s="208"/>
      <c r="AO143" s="208"/>
      <c r="AP143" s="208"/>
      <c r="AQ143" s="208"/>
      <c r="AR143" s="208"/>
      <c r="AS143" s="208"/>
      <c r="AT143" s="208"/>
      <c r="AU143" s="208"/>
      <c r="AV143" s="208"/>
      <c r="AW143" s="208"/>
      <c r="AX143" s="208"/>
      <c r="AY143" s="209" t="s">
        <v>1230</v>
      </c>
      <c r="AZ143" s="209" t="s">
        <v>1231</v>
      </c>
      <c r="BA143" s="209" t="s">
        <v>1231</v>
      </c>
      <c r="BB143" s="208" t="str">
        <f t="shared" si="2"/>
        <v>TBD</v>
      </c>
    </row>
    <row r="144" spans="1:54" s="169" customFormat="1" ht="21" customHeight="1" x14ac:dyDescent="0.25">
      <c r="A144" s="209" t="s">
        <v>1010</v>
      </c>
      <c r="B144" s="217" t="e">
        <v>#N/A</v>
      </c>
      <c r="C144" s="208" t="s">
        <v>1261</v>
      </c>
      <c r="D144" s="208">
        <v>0</v>
      </c>
      <c r="E144" s="217" t="s">
        <v>1262</v>
      </c>
      <c r="F144" s="209" t="s">
        <v>1263</v>
      </c>
      <c r="G144" s="208" t="s">
        <v>1261</v>
      </c>
      <c r="H144" s="209" t="s">
        <v>1249</v>
      </c>
      <c r="I144" s="208">
        <v>70210</v>
      </c>
      <c r="J144" s="208"/>
      <c r="K144" s="209" t="s">
        <v>1264</v>
      </c>
      <c r="L144" s="208"/>
      <c r="M144" s="208" t="s">
        <v>1606</v>
      </c>
      <c r="N144" s="208" t="s">
        <v>1607</v>
      </c>
      <c r="O144" s="208"/>
      <c r="P144" s="208"/>
      <c r="Q144" s="208"/>
      <c r="R144" s="208"/>
      <c r="S144" s="208"/>
      <c r="T144" s="208"/>
      <c r="U144" s="208"/>
      <c r="V144" s="208"/>
      <c r="W144" s="208"/>
      <c r="X144" s="208"/>
      <c r="Y144" s="208"/>
      <c r="Z144" s="208"/>
      <c r="AA144" s="208"/>
      <c r="AB144" s="208"/>
      <c r="AC144" s="208"/>
      <c r="AD144" s="208"/>
      <c r="AE144" s="208"/>
      <c r="AF144" s="208"/>
      <c r="AG144" s="208"/>
      <c r="AH144" s="208"/>
      <c r="AI144" s="208"/>
      <c r="AJ144" s="208"/>
      <c r="AK144" s="208"/>
      <c r="AL144" s="208"/>
      <c r="AM144" s="208"/>
      <c r="AN144" s="208"/>
      <c r="AO144" s="208"/>
      <c r="AP144" s="208"/>
      <c r="AQ144" s="208"/>
      <c r="AR144" s="208"/>
      <c r="AS144" s="208"/>
      <c r="AT144" s="208"/>
      <c r="AU144" s="208"/>
      <c r="AV144" s="208"/>
      <c r="AW144" s="208"/>
      <c r="AX144" s="208"/>
      <c r="AY144" s="209" t="s">
        <v>1229</v>
      </c>
      <c r="AZ144" s="209" t="s">
        <v>577</v>
      </c>
      <c r="BA144" s="209" t="s">
        <v>577</v>
      </c>
      <c r="BB144" s="208" t="str">
        <f t="shared" si="2"/>
        <v>NO LICENSE REQUIRED</v>
      </c>
    </row>
    <row r="145" spans="1:54" s="169" customFormat="1" ht="21" customHeight="1" x14ac:dyDescent="0.25">
      <c r="A145" s="209" t="s">
        <v>1010</v>
      </c>
      <c r="B145" s="217" t="e">
        <v>#N/A</v>
      </c>
      <c r="C145" s="208" t="s">
        <v>1265</v>
      </c>
      <c r="D145" s="208">
        <v>0</v>
      </c>
      <c r="E145" s="217" t="s">
        <v>1266</v>
      </c>
      <c r="F145" s="209" t="s">
        <v>1267</v>
      </c>
      <c r="G145" s="208" t="s">
        <v>1265</v>
      </c>
      <c r="H145" s="209" t="s">
        <v>1249</v>
      </c>
      <c r="I145" s="208">
        <v>70210</v>
      </c>
      <c r="J145" s="208"/>
      <c r="K145" s="209" t="s">
        <v>1268</v>
      </c>
      <c r="L145" s="208"/>
      <c r="M145" s="208" t="s">
        <v>1608</v>
      </c>
      <c r="N145" s="208" t="s">
        <v>1609</v>
      </c>
      <c r="O145" s="208"/>
      <c r="P145" s="208"/>
      <c r="Q145" s="208"/>
      <c r="R145" s="208"/>
      <c r="S145" s="208"/>
      <c r="T145" s="208"/>
      <c r="U145" s="208"/>
      <c r="V145" s="208"/>
      <c r="W145" s="208"/>
      <c r="X145" s="208"/>
      <c r="Y145" s="208"/>
      <c r="Z145" s="208"/>
      <c r="AA145" s="208"/>
      <c r="AB145" s="208"/>
      <c r="AC145" s="208"/>
      <c r="AD145" s="208"/>
      <c r="AE145" s="208"/>
      <c r="AF145" s="208"/>
      <c r="AG145" s="208"/>
      <c r="AH145" s="208"/>
      <c r="AI145" s="208"/>
      <c r="AJ145" s="208"/>
      <c r="AK145" s="208"/>
      <c r="AL145" s="208"/>
      <c r="AM145" s="208"/>
      <c r="AN145" s="208"/>
      <c r="AO145" s="208"/>
      <c r="AP145" s="208"/>
      <c r="AQ145" s="208"/>
      <c r="AR145" s="208"/>
      <c r="AS145" s="208"/>
      <c r="AT145" s="208"/>
      <c r="AU145" s="208"/>
      <c r="AV145" s="208"/>
      <c r="AW145" s="208"/>
      <c r="AX145" s="208"/>
      <c r="AY145" s="209" t="s">
        <v>1229</v>
      </c>
      <c r="AZ145" s="209" t="s">
        <v>577</v>
      </c>
      <c r="BA145" s="209" t="s">
        <v>577</v>
      </c>
      <c r="BB145" s="208" t="str">
        <f t="shared" si="2"/>
        <v>NO LICENSE REQUIRED</v>
      </c>
    </row>
    <row r="146" spans="1:54" s="169" customFormat="1" ht="21" customHeight="1" x14ac:dyDescent="0.25">
      <c r="A146" s="209" t="s">
        <v>1010</v>
      </c>
      <c r="B146" s="209" t="s">
        <v>1656</v>
      </c>
      <c r="C146" s="208" t="s">
        <v>1269</v>
      </c>
      <c r="D146" s="208">
        <v>0</v>
      </c>
      <c r="E146" s="217" t="s">
        <v>1270</v>
      </c>
      <c r="F146" s="209" t="s">
        <v>1271</v>
      </c>
      <c r="G146" s="208" t="s">
        <v>1269</v>
      </c>
      <c r="H146" s="209" t="s">
        <v>1272</v>
      </c>
      <c r="I146" s="218">
        <v>55284</v>
      </c>
      <c r="J146" s="208"/>
      <c r="K146" s="209" t="s">
        <v>1180</v>
      </c>
      <c r="L146" s="208"/>
      <c r="M146" s="208" t="s">
        <v>1224</v>
      </c>
      <c r="N146" s="208" t="s">
        <v>1489</v>
      </c>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c r="AJ146" s="208"/>
      <c r="AK146" s="208"/>
      <c r="AL146" s="208"/>
      <c r="AM146" s="208"/>
      <c r="AN146" s="208"/>
      <c r="AO146" s="208"/>
      <c r="AP146" s="208"/>
      <c r="AQ146" s="208"/>
      <c r="AR146" s="208"/>
      <c r="AS146" s="208"/>
      <c r="AT146" s="208"/>
      <c r="AU146" s="208"/>
      <c r="AV146" s="208"/>
      <c r="AW146" s="208"/>
      <c r="AX146" s="208"/>
      <c r="AY146" s="209" t="s">
        <v>1229</v>
      </c>
      <c r="AZ146" s="209" t="s">
        <v>577</v>
      </c>
      <c r="BA146" s="209" t="s">
        <v>577</v>
      </c>
      <c r="BB146" s="208" t="str">
        <f t="shared" si="2"/>
        <v>NO LICENSE REQUIRED</v>
      </c>
    </row>
    <row r="147" spans="1:54" s="169" customFormat="1" ht="21" customHeight="1" x14ac:dyDescent="0.25">
      <c r="A147" s="209" t="s">
        <v>1010</v>
      </c>
      <c r="B147" s="209" t="s">
        <v>1656</v>
      </c>
      <c r="C147" s="208" t="s">
        <v>1273</v>
      </c>
      <c r="D147" s="208">
        <v>0</v>
      </c>
      <c r="E147" s="217" t="s">
        <v>1274</v>
      </c>
      <c r="F147" s="209" t="s">
        <v>1275</v>
      </c>
      <c r="G147" s="208" t="s">
        <v>1273</v>
      </c>
      <c r="H147" s="209" t="s">
        <v>1272</v>
      </c>
      <c r="I147" s="218">
        <v>55284</v>
      </c>
      <c r="J147" s="208"/>
      <c r="K147" s="209" t="s">
        <v>1180</v>
      </c>
      <c r="L147" s="208"/>
      <c r="M147" s="208" t="s">
        <v>1224</v>
      </c>
      <c r="N147" s="208" t="s">
        <v>1489</v>
      </c>
      <c r="O147" s="208"/>
      <c r="P147" s="208"/>
      <c r="Q147" s="208"/>
      <c r="R147" s="208"/>
      <c r="S147" s="208"/>
      <c r="T147" s="208"/>
      <c r="U147" s="208"/>
      <c r="V147" s="208"/>
      <c r="W147" s="208"/>
      <c r="X147" s="208"/>
      <c r="Y147" s="208"/>
      <c r="Z147" s="208"/>
      <c r="AA147" s="208"/>
      <c r="AB147" s="208"/>
      <c r="AC147" s="208"/>
      <c r="AD147" s="208"/>
      <c r="AE147" s="208"/>
      <c r="AF147" s="208"/>
      <c r="AG147" s="208"/>
      <c r="AH147" s="208"/>
      <c r="AI147" s="208"/>
      <c r="AJ147" s="208"/>
      <c r="AK147" s="208"/>
      <c r="AL147" s="208"/>
      <c r="AM147" s="208"/>
      <c r="AN147" s="208"/>
      <c r="AO147" s="208"/>
      <c r="AP147" s="208"/>
      <c r="AQ147" s="208"/>
      <c r="AR147" s="208"/>
      <c r="AS147" s="208"/>
      <c r="AT147" s="208"/>
      <c r="AU147" s="208"/>
      <c r="AV147" s="208"/>
      <c r="AW147" s="208"/>
      <c r="AX147" s="208"/>
      <c r="AY147" s="209" t="s">
        <v>1229</v>
      </c>
      <c r="AZ147" s="209" t="s">
        <v>577</v>
      </c>
      <c r="BA147" s="209" t="s">
        <v>577</v>
      </c>
      <c r="BB147" s="208" t="str">
        <f t="shared" si="2"/>
        <v>NO LICENSE REQUIRED</v>
      </c>
    </row>
    <row r="148" spans="1:54" s="169" customFormat="1" ht="21" customHeight="1" x14ac:dyDescent="0.25">
      <c r="A148" s="209" t="s">
        <v>1010</v>
      </c>
      <c r="B148" s="217" t="e">
        <v>#N/A</v>
      </c>
      <c r="C148" s="208" t="s">
        <v>1276</v>
      </c>
      <c r="D148" s="208">
        <v>0</v>
      </c>
      <c r="E148" s="217" t="s">
        <v>1277</v>
      </c>
      <c r="F148" s="209" t="s">
        <v>1278</v>
      </c>
      <c r="G148" s="208" t="s">
        <v>1276</v>
      </c>
      <c r="H148" s="209" t="s">
        <v>1249</v>
      </c>
      <c r="I148" s="208">
        <v>70210</v>
      </c>
      <c r="J148" s="208"/>
      <c r="K148" s="229" t="s">
        <v>1173</v>
      </c>
      <c r="L148" s="208"/>
      <c r="M148" s="208"/>
      <c r="N148" s="208"/>
      <c r="O148" s="208"/>
      <c r="P148" s="208"/>
      <c r="Q148" s="208"/>
      <c r="R148" s="208"/>
      <c r="S148" s="208"/>
      <c r="T148" s="208"/>
      <c r="U148" s="208"/>
      <c r="V148" s="208"/>
      <c r="W148" s="208"/>
      <c r="X148" s="208"/>
      <c r="Y148" s="208"/>
      <c r="Z148" s="208"/>
      <c r="AA148" s="208"/>
      <c r="AB148" s="208"/>
      <c r="AC148" s="208"/>
      <c r="AD148" s="208"/>
      <c r="AE148" s="208"/>
      <c r="AF148" s="208"/>
      <c r="AG148" s="208"/>
      <c r="AH148" s="208"/>
      <c r="AI148" s="208"/>
      <c r="AJ148" s="208"/>
      <c r="AK148" s="208"/>
      <c r="AL148" s="208"/>
      <c r="AM148" s="208"/>
      <c r="AN148" s="208"/>
      <c r="AO148" s="208"/>
      <c r="AP148" s="208"/>
      <c r="AQ148" s="208"/>
      <c r="AR148" s="208"/>
      <c r="AS148" s="208"/>
      <c r="AT148" s="208"/>
      <c r="AU148" s="208"/>
      <c r="AV148" s="208"/>
      <c r="AW148" s="208"/>
      <c r="AX148" s="208"/>
      <c r="AY148" s="209" t="s">
        <v>1230</v>
      </c>
      <c r="AZ148" s="209" t="s">
        <v>1231</v>
      </c>
      <c r="BA148" s="209" t="s">
        <v>1231</v>
      </c>
      <c r="BB148" s="208" t="str">
        <f t="shared" si="2"/>
        <v>TBD</v>
      </c>
    </row>
    <row r="149" spans="1:54" s="169" customFormat="1" ht="21" customHeight="1" x14ac:dyDescent="0.25">
      <c r="A149" s="209" t="s">
        <v>1010</v>
      </c>
      <c r="B149" s="217" t="e">
        <v>#N/A</v>
      </c>
      <c r="C149" s="208" t="s">
        <v>1279</v>
      </c>
      <c r="D149" s="208">
        <v>0</v>
      </c>
      <c r="E149" s="217" t="s">
        <v>1280</v>
      </c>
      <c r="F149" s="209" t="s">
        <v>1281</v>
      </c>
      <c r="G149" s="208" t="s">
        <v>1279</v>
      </c>
      <c r="H149" s="209" t="s">
        <v>1171</v>
      </c>
      <c r="I149" s="208">
        <v>99193</v>
      </c>
      <c r="J149" s="208"/>
      <c r="K149" s="209" t="s">
        <v>1282</v>
      </c>
      <c r="L149" s="208"/>
      <c r="M149" s="208"/>
      <c r="N149" s="208"/>
      <c r="O149" s="208"/>
      <c r="P149" s="208"/>
      <c r="Q149" s="208"/>
      <c r="R149" s="208"/>
      <c r="S149" s="208"/>
      <c r="T149" s="208"/>
      <c r="U149" s="208"/>
      <c r="V149" s="208"/>
      <c r="W149" s="208"/>
      <c r="X149" s="208"/>
      <c r="Y149" s="208"/>
      <c r="Z149" s="208"/>
      <c r="AA149" s="208"/>
      <c r="AB149" s="208"/>
      <c r="AC149" s="208"/>
      <c r="AD149" s="208"/>
      <c r="AE149" s="208"/>
      <c r="AF149" s="208"/>
      <c r="AG149" s="208"/>
      <c r="AH149" s="208"/>
      <c r="AI149" s="208"/>
      <c r="AJ149" s="208"/>
      <c r="AK149" s="208"/>
      <c r="AL149" s="208"/>
      <c r="AM149" s="208"/>
      <c r="AN149" s="208"/>
      <c r="AO149" s="208"/>
      <c r="AP149" s="208"/>
      <c r="AQ149" s="208"/>
      <c r="AR149" s="208"/>
      <c r="AS149" s="208"/>
      <c r="AT149" s="208"/>
      <c r="AU149" s="208"/>
      <c r="AV149" s="208"/>
      <c r="AW149" s="208"/>
      <c r="AX149" s="208"/>
      <c r="AY149" s="209" t="s">
        <v>1229</v>
      </c>
      <c r="AZ149" s="209" t="s">
        <v>577</v>
      </c>
      <c r="BA149" s="209" t="s">
        <v>577</v>
      </c>
      <c r="BB149" s="208" t="str">
        <f t="shared" si="2"/>
        <v>NO LICENSE REQUIRED</v>
      </c>
    </row>
    <row r="150" spans="1:54" s="169" customFormat="1" ht="21" customHeight="1" x14ac:dyDescent="0.25">
      <c r="A150" s="209" t="s">
        <v>1010</v>
      </c>
      <c r="B150" s="217" t="e">
        <v>#N/A</v>
      </c>
      <c r="C150" s="208" t="s">
        <v>1283</v>
      </c>
      <c r="D150" s="208">
        <v>0</v>
      </c>
      <c r="E150" s="217" t="s">
        <v>1284</v>
      </c>
      <c r="F150" s="209" t="s">
        <v>1285</v>
      </c>
      <c r="G150" s="208" t="s">
        <v>1283</v>
      </c>
      <c r="H150" s="209" t="s">
        <v>1286</v>
      </c>
      <c r="I150" s="208">
        <v>64547</v>
      </c>
      <c r="J150" s="208"/>
      <c r="K150" s="209" t="s">
        <v>1287</v>
      </c>
      <c r="L150" s="208"/>
      <c r="M150" s="208"/>
      <c r="N150" s="208"/>
      <c r="O150" s="208"/>
      <c r="P150" s="208"/>
      <c r="Q150" s="208"/>
      <c r="R150" s="208"/>
      <c r="S150" s="208"/>
      <c r="T150" s="208"/>
      <c r="U150" s="208"/>
      <c r="V150" s="208"/>
      <c r="W150" s="208"/>
      <c r="X150" s="208"/>
      <c r="Y150" s="208"/>
      <c r="Z150" s="208"/>
      <c r="AA150" s="208"/>
      <c r="AB150" s="208"/>
      <c r="AC150" s="208"/>
      <c r="AD150" s="208"/>
      <c r="AE150" s="208"/>
      <c r="AF150" s="208"/>
      <c r="AG150" s="208"/>
      <c r="AH150" s="208"/>
      <c r="AI150" s="208"/>
      <c r="AJ150" s="208"/>
      <c r="AK150" s="208"/>
      <c r="AL150" s="208"/>
      <c r="AM150" s="208"/>
      <c r="AN150" s="208"/>
      <c r="AO150" s="208"/>
      <c r="AP150" s="208"/>
      <c r="AQ150" s="208"/>
      <c r="AR150" s="208"/>
      <c r="AS150" s="208"/>
      <c r="AT150" s="208"/>
      <c r="AU150" s="208"/>
      <c r="AV150" s="208"/>
      <c r="AW150" s="208"/>
      <c r="AX150" s="208"/>
      <c r="AY150" s="209" t="s">
        <v>1229</v>
      </c>
      <c r="AZ150" s="209" t="s">
        <v>577</v>
      </c>
      <c r="BA150" s="209" t="s">
        <v>577</v>
      </c>
      <c r="BB150" s="208" t="str">
        <f t="shared" si="2"/>
        <v>NO LICENSE REQUIRED</v>
      </c>
    </row>
    <row r="151" spans="1:54" s="169" customFormat="1" ht="21" customHeight="1" x14ac:dyDescent="0.25">
      <c r="A151" s="209" t="s">
        <v>1010</v>
      </c>
      <c r="B151" s="217">
        <v>0</v>
      </c>
      <c r="C151" s="208" t="s">
        <v>1288</v>
      </c>
      <c r="D151" s="208">
        <v>0</v>
      </c>
      <c r="E151" s="217" t="s">
        <v>1289</v>
      </c>
      <c r="F151" s="218" t="s">
        <v>1238</v>
      </c>
      <c r="G151" s="208" t="s">
        <v>1288</v>
      </c>
      <c r="H151" s="209" t="s">
        <v>1239</v>
      </c>
      <c r="I151" s="208">
        <v>6848</v>
      </c>
      <c r="J151" s="208"/>
      <c r="K151" s="209" t="s">
        <v>1290</v>
      </c>
      <c r="L151" s="208"/>
      <c r="M151" s="208"/>
      <c r="N151" s="208"/>
      <c r="O151" s="208"/>
      <c r="P151" s="208"/>
      <c r="Q151" s="208"/>
      <c r="R151" s="208"/>
      <c r="S151" s="208"/>
      <c r="T151" s="208"/>
      <c r="U151" s="208"/>
      <c r="V151" s="208"/>
      <c r="W151" s="208"/>
      <c r="X151" s="208"/>
      <c r="Y151" s="208"/>
      <c r="Z151" s="208"/>
      <c r="AA151" s="208"/>
      <c r="AB151" s="208"/>
      <c r="AC151" s="208"/>
      <c r="AD151" s="208"/>
      <c r="AE151" s="208"/>
      <c r="AF151" s="208"/>
      <c r="AG151" s="208"/>
      <c r="AH151" s="208"/>
      <c r="AI151" s="208"/>
      <c r="AJ151" s="208"/>
      <c r="AK151" s="208"/>
      <c r="AL151" s="208"/>
      <c r="AM151" s="208"/>
      <c r="AN151" s="208"/>
      <c r="AO151" s="208"/>
      <c r="AP151" s="208"/>
      <c r="AQ151" s="208"/>
      <c r="AR151" s="208"/>
      <c r="AS151" s="208"/>
      <c r="AT151" s="208"/>
      <c r="AU151" s="208"/>
      <c r="AV151" s="208"/>
      <c r="AW151" s="208"/>
      <c r="AX151" s="208"/>
      <c r="AY151" s="209" t="s">
        <v>1229</v>
      </c>
      <c r="AZ151" s="209" t="s">
        <v>577</v>
      </c>
      <c r="BA151" s="209" t="s">
        <v>577</v>
      </c>
      <c r="BB151" s="208" t="str">
        <f t="shared" si="2"/>
        <v>NO LICENSE REQUIRED</v>
      </c>
    </row>
    <row r="152" spans="1:54" s="169" customFormat="1" ht="21" customHeight="1" x14ac:dyDescent="0.25">
      <c r="A152" s="209" t="s">
        <v>1010</v>
      </c>
      <c r="B152" s="217" t="e">
        <v>#N/A</v>
      </c>
      <c r="C152" s="208" t="s">
        <v>1291</v>
      </c>
      <c r="D152" s="208">
        <v>0</v>
      </c>
      <c r="E152" s="217" t="s">
        <v>1292</v>
      </c>
      <c r="F152" s="218" t="s">
        <v>1293</v>
      </c>
      <c r="G152" s="208" t="s">
        <v>1291</v>
      </c>
      <c r="H152" s="209" t="s">
        <v>1249</v>
      </c>
      <c r="I152" s="208">
        <v>70210</v>
      </c>
      <c r="J152" s="208"/>
      <c r="K152" s="209" t="s">
        <v>1287</v>
      </c>
      <c r="L152" s="208"/>
      <c r="M152" s="208"/>
      <c r="N152" s="208"/>
      <c r="O152" s="208"/>
      <c r="P152" s="208"/>
      <c r="Q152" s="208"/>
      <c r="R152" s="208"/>
      <c r="S152" s="208"/>
      <c r="T152" s="208"/>
      <c r="U152" s="208"/>
      <c r="V152" s="208"/>
      <c r="W152" s="208"/>
      <c r="X152" s="208"/>
      <c r="Y152" s="208"/>
      <c r="Z152" s="208"/>
      <c r="AA152" s="208"/>
      <c r="AB152" s="208"/>
      <c r="AC152" s="208"/>
      <c r="AD152" s="208"/>
      <c r="AE152" s="208"/>
      <c r="AF152" s="208"/>
      <c r="AG152" s="208"/>
      <c r="AH152" s="208"/>
      <c r="AI152" s="208"/>
      <c r="AJ152" s="208"/>
      <c r="AK152" s="208"/>
      <c r="AL152" s="208"/>
      <c r="AM152" s="208"/>
      <c r="AN152" s="208"/>
      <c r="AO152" s="208"/>
      <c r="AP152" s="208"/>
      <c r="AQ152" s="208"/>
      <c r="AR152" s="208"/>
      <c r="AS152" s="208"/>
      <c r="AT152" s="208"/>
      <c r="AU152" s="208"/>
      <c r="AV152" s="208"/>
      <c r="AW152" s="208"/>
      <c r="AX152" s="208"/>
      <c r="AY152" s="209" t="s">
        <v>1229</v>
      </c>
      <c r="AZ152" s="209" t="s">
        <v>577</v>
      </c>
      <c r="BA152" s="209" t="s">
        <v>577</v>
      </c>
      <c r="BB152" s="208" t="str">
        <f t="shared" si="2"/>
        <v>NO LICENSE REQUIRED</v>
      </c>
    </row>
    <row r="153" spans="1:54" s="169" customFormat="1" ht="21" customHeight="1" x14ac:dyDescent="0.25">
      <c r="A153" s="209" t="s">
        <v>1010</v>
      </c>
      <c r="B153" s="217">
        <v>0</v>
      </c>
      <c r="C153" s="208" t="s">
        <v>1294</v>
      </c>
      <c r="D153" s="208">
        <v>0</v>
      </c>
      <c r="E153" s="217">
        <v>2682632</v>
      </c>
      <c r="F153" s="209" t="s">
        <v>1295</v>
      </c>
      <c r="G153" s="208" t="s">
        <v>1294</v>
      </c>
      <c r="H153" s="209" t="s">
        <v>1239</v>
      </c>
      <c r="I153" s="208">
        <v>6848</v>
      </c>
      <c r="J153" s="208"/>
      <c r="K153" s="209" t="s">
        <v>1296</v>
      </c>
      <c r="L153" s="208"/>
      <c r="M153" s="208"/>
      <c r="N153" s="208"/>
      <c r="O153" s="208"/>
      <c r="P153" s="208"/>
      <c r="Q153" s="208"/>
      <c r="R153" s="208"/>
      <c r="S153" s="208"/>
      <c r="T153" s="208"/>
      <c r="U153" s="208"/>
      <c r="V153" s="208"/>
      <c r="W153" s="208"/>
      <c r="X153" s="208"/>
      <c r="Y153" s="208"/>
      <c r="Z153" s="208"/>
      <c r="AA153" s="208"/>
      <c r="AB153" s="208"/>
      <c r="AC153" s="208"/>
      <c r="AD153" s="208"/>
      <c r="AE153" s="208"/>
      <c r="AF153" s="208"/>
      <c r="AG153" s="208"/>
      <c r="AH153" s="208"/>
      <c r="AI153" s="208"/>
      <c r="AJ153" s="208"/>
      <c r="AK153" s="208"/>
      <c r="AL153" s="208"/>
      <c r="AM153" s="208"/>
      <c r="AN153" s="208"/>
      <c r="AO153" s="208"/>
      <c r="AP153" s="208"/>
      <c r="AQ153" s="208"/>
      <c r="AR153" s="208"/>
      <c r="AS153" s="208"/>
      <c r="AT153" s="208"/>
      <c r="AU153" s="208"/>
      <c r="AV153" s="208"/>
      <c r="AW153" s="208"/>
      <c r="AX153" s="208"/>
      <c r="AY153" s="209" t="s">
        <v>1229</v>
      </c>
      <c r="AZ153" s="209" t="s">
        <v>577</v>
      </c>
      <c r="BA153" s="209" t="s">
        <v>577</v>
      </c>
      <c r="BB153" s="208" t="str">
        <f t="shared" si="2"/>
        <v>NO LICENSE REQUIRED</v>
      </c>
    </row>
    <row r="154" spans="1:54" s="169" customFormat="1" ht="21" customHeight="1" x14ac:dyDescent="0.25">
      <c r="A154" s="209" t="s">
        <v>1010</v>
      </c>
      <c r="B154" s="209" t="s">
        <v>1658</v>
      </c>
      <c r="C154" s="208" t="s">
        <v>1297</v>
      </c>
      <c r="D154" s="208">
        <v>0</v>
      </c>
      <c r="E154" s="217">
        <v>2688268</v>
      </c>
      <c r="F154" s="209" t="s">
        <v>1298</v>
      </c>
      <c r="G154" s="208" t="s">
        <v>1297</v>
      </c>
      <c r="H154" s="209" t="s">
        <v>1239</v>
      </c>
      <c r="I154" s="208">
        <v>6848</v>
      </c>
      <c r="J154" s="208"/>
      <c r="K154" s="209" t="s">
        <v>1299</v>
      </c>
      <c r="L154" s="208"/>
      <c r="M154" s="208"/>
      <c r="N154" s="208"/>
      <c r="O154" s="208"/>
      <c r="P154" s="208"/>
      <c r="Q154" s="208"/>
      <c r="R154" s="208"/>
      <c r="S154" s="208"/>
      <c r="T154" s="208"/>
      <c r="U154" s="208"/>
      <c r="V154" s="208"/>
      <c r="W154" s="208"/>
      <c r="X154" s="208"/>
      <c r="Y154" s="208"/>
      <c r="Z154" s="208"/>
      <c r="AA154" s="208"/>
      <c r="AB154" s="208"/>
      <c r="AC154" s="208"/>
      <c r="AD154" s="208"/>
      <c r="AE154" s="208"/>
      <c r="AF154" s="208"/>
      <c r="AG154" s="208"/>
      <c r="AH154" s="208"/>
      <c r="AI154" s="208"/>
      <c r="AJ154" s="208"/>
      <c r="AK154" s="208"/>
      <c r="AL154" s="208"/>
      <c r="AM154" s="208"/>
      <c r="AN154" s="208"/>
      <c r="AO154" s="208"/>
      <c r="AP154" s="208"/>
      <c r="AQ154" s="208"/>
      <c r="AR154" s="208"/>
      <c r="AS154" s="208"/>
      <c r="AT154" s="208"/>
      <c r="AU154" s="208"/>
      <c r="AV154" s="208"/>
      <c r="AW154" s="208"/>
      <c r="AX154" s="208"/>
      <c r="AY154" s="209" t="s">
        <v>1229</v>
      </c>
      <c r="AZ154" s="209" t="s">
        <v>577</v>
      </c>
      <c r="BA154" s="209" t="s">
        <v>577</v>
      </c>
      <c r="BB154" s="208" t="str">
        <f t="shared" si="2"/>
        <v>NO LICENSE REQUIRED</v>
      </c>
    </row>
    <row r="155" spans="1:54" s="169" customFormat="1" ht="21" customHeight="1" x14ac:dyDescent="0.25">
      <c r="A155" s="209" t="s">
        <v>1010</v>
      </c>
      <c r="B155" s="217">
        <v>0</v>
      </c>
      <c r="C155" s="208" t="s">
        <v>1300</v>
      </c>
      <c r="D155" s="208">
        <v>0</v>
      </c>
      <c r="E155" s="217">
        <v>3243121</v>
      </c>
      <c r="F155" s="209" t="s">
        <v>1301</v>
      </c>
      <c r="G155" s="208" t="s">
        <v>1300</v>
      </c>
      <c r="H155" s="209" t="s">
        <v>1239</v>
      </c>
      <c r="I155" s="208">
        <v>6848</v>
      </c>
      <c r="J155" s="208"/>
      <c r="K155" s="209" t="s">
        <v>1302</v>
      </c>
      <c r="L155" s="208"/>
      <c r="M155" s="208"/>
      <c r="N155" s="208"/>
      <c r="O155" s="208"/>
      <c r="P155" s="208"/>
      <c r="Q155" s="208"/>
      <c r="R155" s="208"/>
      <c r="S155" s="208"/>
      <c r="T155" s="208"/>
      <c r="U155" s="208"/>
      <c r="V155" s="208"/>
      <c r="W155" s="208"/>
      <c r="X155" s="208"/>
      <c r="Y155" s="208"/>
      <c r="Z155" s="208"/>
      <c r="AA155" s="208"/>
      <c r="AB155" s="208"/>
      <c r="AC155" s="208"/>
      <c r="AD155" s="208"/>
      <c r="AE155" s="208"/>
      <c r="AF155" s="208"/>
      <c r="AG155" s="208"/>
      <c r="AH155" s="208"/>
      <c r="AI155" s="208"/>
      <c r="AJ155" s="208"/>
      <c r="AK155" s="208"/>
      <c r="AL155" s="208"/>
      <c r="AM155" s="208"/>
      <c r="AN155" s="208"/>
      <c r="AO155" s="208"/>
      <c r="AP155" s="208"/>
      <c r="AQ155" s="208"/>
      <c r="AR155" s="208"/>
      <c r="AS155" s="208"/>
      <c r="AT155" s="208"/>
      <c r="AU155" s="208"/>
      <c r="AV155" s="208"/>
      <c r="AW155" s="208"/>
      <c r="AX155" s="208"/>
      <c r="AY155" s="209" t="s">
        <v>1229</v>
      </c>
      <c r="AZ155" s="209" t="s">
        <v>577</v>
      </c>
      <c r="BA155" s="209" t="s">
        <v>577</v>
      </c>
      <c r="BB155" s="208" t="str">
        <f t="shared" si="2"/>
        <v>NO LICENSE REQUIRED</v>
      </c>
    </row>
    <row r="156" spans="1:54" s="169" customFormat="1" ht="21" customHeight="1" x14ac:dyDescent="0.25">
      <c r="A156" s="209" t="s">
        <v>1010</v>
      </c>
      <c r="B156" s="217" t="e">
        <v>#N/A</v>
      </c>
      <c r="C156" s="208" t="s">
        <v>1303</v>
      </c>
      <c r="D156" s="208">
        <v>0</v>
      </c>
      <c r="E156" s="217">
        <v>175876</v>
      </c>
      <c r="F156" s="209" t="s">
        <v>1267</v>
      </c>
      <c r="G156" s="208" t="s">
        <v>1303</v>
      </c>
      <c r="H156" s="209" t="s">
        <v>1249</v>
      </c>
      <c r="I156" s="208">
        <v>70210</v>
      </c>
      <c r="J156" s="208"/>
      <c r="K156" s="209" t="s">
        <v>1304</v>
      </c>
      <c r="L156" s="208"/>
      <c r="M156" s="208" t="s">
        <v>1610</v>
      </c>
      <c r="N156" s="208" t="s">
        <v>1611</v>
      </c>
      <c r="O156" s="208"/>
      <c r="P156" s="208"/>
      <c r="Q156" s="208"/>
      <c r="R156" s="208"/>
      <c r="S156" s="208"/>
      <c r="T156" s="208"/>
      <c r="U156" s="208"/>
      <c r="V156" s="208"/>
      <c r="W156" s="208"/>
      <c r="X156" s="208"/>
      <c r="Y156" s="208"/>
      <c r="Z156" s="208"/>
      <c r="AA156" s="208"/>
      <c r="AB156" s="208"/>
      <c r="AC156" s="208"/>
      <c r="AD156" s="208"/>
      <c r="AE156" s="208"/>
      <c r="AF156" s="208"/>
      <c r="AG156" s="208"/>
      <c r="AH156" s="208"/>
      <c r="AI156" s="208"/>
      <c r="AJ156" s="208"/>
      <c r="AK156" s="208"/>
      <c r="AL156" s="208"/>
      <c r="AM156" s="208"/>
      <c r="AN156" s="208"/>
      <c r="AO156" s="208"/>
      <c r="AP156" s="208"/>
      <c r="AQ156" s="208"/>
      <c r="AR156" s="208"/>
      <c r="AS156" s="208"/>
      <c r="AT156" s="208"/>
      <c r="AU156" s="208"/>
      <c r="AV156" s="208"/>
      <c r="AW156" s="208"/>
      <c r="AX156" s="208"/>
      <c r="AY156" s="209" t="s">
        <v>1229</v>
      </c>
      <c r="AZ156" s="209" t="s">
        <v>577</v>
      </c>
      <c r="BA156" s="209" t="s">
        <v>577</v>
      </c>
      <c r="BB156" s="208" t="str">
        <f t="shared" si="2"/>
        <v>NO LICENSE REQUIRED</v>
      </c>
    </row>
    <row r="157" spans="1:54" s="169" customFormat="1" ht="21" customHeight="1" x14ac:dyDescent="0.25">
      <c r="A157" s="209" t="s">
        <v>1010</v>
      </c>
      <c r="B157" s="217">
        <v>0</v>
      </c>
      <c r="C157" s="208" t="s">
        <v>1305</v>
      </c>
      <c r="D157" s="208">
        <v>0</v>
      </c>
      <c r="E157" s="217">
        <v>2600500</v>
      </c>
      <c r="F157" s="209" t="s">
        <v>1306</v>
      </c>
      <c r="G157" s="208" t="s">
        <v>1305</v>
      </c>
      <c r="H157" s="209" t="s">
        <v>1272</v>
      </c>
      <c r="I157" s="208">
        <v>55284</v>
      </c>
      <c r="J157" s="208"/>
      <c r="K157" s="209" t="s">
        <v>1307</v>
      </c>
      <c r="L157" s="208"/>
      <c r="M157" s="208"/>
      <c r="N157" s="208"/>
      <c r="O157" s="208"/>
      <c r="P157" s="208"/>
      <c r="Q157" s="208"/>
      <c r="R157" s="208"/>
      <c r="S157" s="208"/>
      <c r="T157" s="208"/>
      <c r="U157" s="208"/>
      <c r="V157" s="208"/>
      <c r="W157" s="208"/>
      <c r="X157" s="208"/>
      <c r="Y157" s="208"/>
      <c r="Z157" s="208"/>
      <c r="AA157" s="208"/>
      <c r="AB157" s="208"/>
      <c r="AC157" s="208"/>
      <c r="AD157" s="208"/>
      <c r="AE157" s="208"/>
      <c r="AF157" s="208"/>
      <c r="AG157" s="208"/>
      <c r="AH157" s="208"/>
      <c r="AI157" s="208"/>
      <c r="AJ157" s="208"/>
      <c r="AK157" s="208"/>
      <c r="AL157" s="208"/>
      <c r="AM157" s="208"/>
      <c r="AN157" s="208"/>
      <c r="AO157" s="208"/>
      <c r="AP157" s="208"/>
      <c r="AQ157" s="208"/>
      <c r="AR157" s="208"/>
      <c r="AS157" s="208"/>
      <c r="AT157" s="208"/>
      <c r="AU157" s="208"/>
      <c r="AV157" s="208"/>
      <c r="AW157" s="208"/>
      <c r="AX157" s="208"/>
      <c r="AY157" s="209" t="s">
        <v>1229</v>
      </c>
      <c r="AZ157" s="209" t="s">
        <v>577</v>
      </c>
      <c r="BA157" s="209" t="s">
        <v>577</v>
      </c>
      <c r="BB157" s="208" t="str">
        <f t="shared" si="2"/>
        <v>NO LICENSE REQUIRED</v>
      </c>
    </row>
    <row r="158" spans="1:54" s="169" customFormat="1" ht="21" customHeight="1" x14ac:dyDescent="0.25">
      <c r="A158" s="209" t="s">
        <v>1010</v>
      </c>
      <c r="B158" s="217">
        <v>0</v>
      </c>
      <c r="C158" s="208" t="s">
        <v>1308</v>
      </c>
      <c r="D158" s="208">
        <v>0</v>
      </c>
      <c r="E158" s="217">
        <v>2601936</v>
      </c>
      <c r="F158" s="209" t="s">
        <v>1021</v>
      </c>
      <c r="G158" s="208" t="s">
        <v>1308</v>
      </c>
      <c r="H158" s="209" t="s">
        <v>1272</v>
      </c>
      <c r="I158" s="208">
        <v>55284</v>
      </c>
      <c r="J158" s="208"/>
      <c r="K158" s="209" t="s">
        <v>1309</v>
      </c>
      <c r="L158" s="208"/>
      <c r="M158" s="208" t="s">
        <v>1221</v>
      </c>
      <c r="N158" s="208" t="s">
        <v>1488</v>
      </c>
      <c r="O158" s="208"/>
      <c r="P158" s="208"/>
      <c r="Q158" s="208"/>
      <c r="R158" s="208"/>
      <c r="S158" s="208"/>
      <c r="T158" s="208"/>
      <c r="U158" s="208"/>
      <c r="V158" s="208"/>
      <c r="W158" s="208"/>
      <c r="X158" s="208"/>
      <c r="Y158" s="208"/>
      <c r="Z158" s="208"/>
      <c r="AA158" s="208"/>
      <c r="AB158" s="208"/>
      <c r="AC158" s="208"/>
      <c r="AD158" s="208"/>
      <c r="AE158" s="208"/>
      <c r="AF158" s="208"/>
      <c r="AG158" s="208"/>
      <c r="AH158" s="208"/>
      <c r="AI158" s="208"/>
      <c r="AJ158" s="208"/>
      <c r="AK158" s="208"/>
      <c r="AL158" s="208"/>
      <c r="AM158" s="208"/>
      <c r="AN158" s="208"/>
      <c r="AO158" s="208"/>
      <c r="AP158" s="208"/>
      <c r="AQ158" s="208"/>
      <c r="AR158" s="208"/>
      <c r="AS158" s="208"/>
      <c r="AT158" s="208"/>
      <c r="AU158" s="208"/>
      <c r="AV158" s="208"/>
      <c r="AW158" s="208"/>
      <c r="AX158" s="208"/>
      <c r="AY158" s="209" t="s">
        <v>1229</v>
      </c>
      <c r="AZ158" s="209" t="s">
        <v>577</v>
      </c>
      <c r="BA158" s="209" t="s">
        <v>577</v>
      </c>
      <c r="BB158" s="208" t="str">
        <f t="shared" si="2"/>
        <v>NO LICENSE REQUIRED</v>
      </c>
    </row>
    <row r="159" spans="1:54" s="169" customFormat="1" ht="21" customHeight="1" x14ac:dyDescent="0.25">
      <c r="A159" s="209" t="s">
        <v>1010</v>
      </c>
      <c r="B159" s="217">
        <v>0</v>
      </c>
      <c r="C159" s="208" t="s">
        <v>1308</v>
      </c>
      <c r="D159" s="208">
        <v>0</v>
      </c>
      <c r="E159" s="217">
        <v>2601938</v>
      </c>
      <c r="F159" s="209" t="s">
        <v>1021</v>
      </c>
      <c r="G159" s="208" t="s">
        <v>1308</v>
      </c>
      <c r="H159" s="209" t="s">
        <v>1272</v>
      </c>
      <c r="I159" s="208">
        <v>55284</v>
      </c>
      <c r="J159" s="208"/>
      <c r="K159" s="209" t="s">
        <v>1309</v>
      </c>
      <c r="L159" s="208"/>
      <c r="M159" s="208" t="s">
        <v>1221</v>
      </c>
      <c r="N159" s="208" t="s">
        <v>1488</v>
      </c>
      <c r="O159" s="208"/>
      <c r="P159" s="208"/>
      <c r="Q159" s="208"/>
      <c r="R159" s="208"/>
      <c r="S159" s="208"/>
      <c r="T159" s="208"/>
      <c r="U159" s="208"/>
      <c r="V159" s="208"/>
      <c r="W159" s="208"/>
      <c r="X159" s="208"/>
      <c r="Y159" s="208"/>
      <c r="Z159" s="208"/>
      <c r="AA159" s="208"/>
      <c r="AB159" s="208"/>
      <c r="AC159" s="208"/>
      <c r="AD159" s="208"/>
      <c r="AE159" s="208"/>
      <c r="AF159" s="208"/>
      <c r="AG159" s="208"/>
      <c r="AH159" s="208"/>
      <c r="AI159" s="208"/>
      <c r="AJ159" s="208"/>
      <c r="AK159" s="208"/>
      <c r="AL159" s="208"/>
      <c r="AM159" s="208"/>
      <c r="AN159" s="208"/>
      <c r="AO159" s="208"/>
      <c r="AP159" s="208"/>
      <c r="AQ159" s="208"/>
      <c r="AR159" s="208"/>
      <c r="AS159" s="208"/>
      <c r="AT159" s="208"/>
      <c r="AU159" s="208"/>
      <c r="AV159" s="208"/>
      <c r="AW159" s="208"/>
      <c r="AX159" s="208"/>
      <c r="AY159" s="209" t="s">
        <v>1229</v>
      </c>
      <c r="AZ159" s="209" t="s">
        <v>577</v>
      </c>
      <c r="BA159" s="209" t="s">
        <v>577</v>
      </c>
      <c r="BB159" s="208" t="str">
        <f t="shared" si="2"/>
        <v>NO LICENSE REQUIRED</v>
      </c>
    </row>
    <row r="160" spans="1:54" s="169" customFormat="1" ht="21" customHeight="1" x14ac:dyDescent="0.25">
      <c r="A160" s="209" t="s">
        <v>1010</v>
      </c>
      <c r="B160" s="217">
        <v>0</v>
      </c>
      <c r="C160" s="208" t="s">
        <v>1310</v>
      </c>
      <c r="D160" s="208">
        <v>0</v>
      </c>
      <c r="E160" s="217">
        <v>2607189</v>
      </c>
      <c r="F160" s="209" t="s">
        <v>1021</v>
      </c>
      <c r="G160" s="208" t="s">
        <v>1310</v>
      </c>
      <c r="H160" s="209" t="s">
        <v>1272</v>
      </c>
      <c r="I160" s="208">
        <v>55284</v>
      </c>
      <c r="J160" s="208"/>
      <c r="K160" s="209" t="s">
        <v>1311</v>
      </c>
      <c r="L160" s="208"/>
      <c r="M160" s="208" t="s">
        <v>1221</v>
      </c>
      <c r="N160" s="208" t="s">
        <v>1488</v>
      </c>
      <c r="O160" s="208"/>
      <c r="P160" s="208"/>
      <c r="Q160" s="208"/>
      <c r="R160" s="208"/>
      <c r="S160" s="208"/>
      <c r="T160" s="208"/>
      <c r="U160" s="208"/>
      <c r="V160" s="208"/>
      <c r="W160" s="208"/>
      <c r="X160" s="208"/>
      <c r="Y160" s="208"/>
      <c r="Z160" s="208"/>
      <c r="AA160" s="208"/>
      <c r="AB160" s="208"/>
      <c r="AC160" s="208"/>
      <c r="AD160" s="208"/>
      <c r="AE160" s="208"/>
      <c r="AF160" s="208"/>
      <c r="AG160" s="208"/>
      <c r="AH160" s="208"/>
      <c r="AI160" s="208"/>
      <c r="AJ160" s="208"/>
      <c r="AK160" s="208"/>
      <c r="AL160" s="208"/>
      <c r="AM160" s="208"/>
      <c r="AN160" s="208"/>
      <c r="AO160" s="208"/>
      <c r="AP160" s="208"/>
      <c r="AQ160" s="208"/>
      <c r="AR160" s="208"/>
      <c r="AS160" s="208"/>
      <c r="AT160" s="208"/>
      <c r="AU160" s="208"/>
      <c r="AV160" s="208"/>
      <c r="AW160" s="208"/>
      <c r="AX160" s="208"/>
      <c r="AY160" s="209" t="s">
        <v>1229</v>
      </c>
      <c r="AZ160" s="209" t="s">
        <v>577</v>
      </c>
      <c r="BA160" s="209" t="s">
        <v>577</v>
      </c>
      <c r="BB160" s="208" t="str">
        <f t="shared" si="2"/>
        <v>NO LICENSE REQUIRED</v>
      </c>
    </row>
    <row r="161" spans="1:54" s="169" customFormat="1" ht="21" customHeight="1" x14ac:dyDescent="0.25">
      <c r="A161" s="209" t="s">
        <v>1010</v>
      </c>
      <c r="B161" s="217">
        <v>0</v>
      </c>
      <c r="C161" s="208" t="s">
        <v>1312</v>
      </c>
      <c r="D161" s="208">
        <v>0</v>
      </c>
      <c r="E161" s="217">
        <v>2610659</v>
      </c>
      <c r="F161" s="209" t="s">
        <v>1271</v>
      </c>
      <c r="G161" s="208" t="s">
        <v>1312</v>
      </c>
      <c r="H161" s="209" t="s">
        <v>1272</v>
      </c>
      <c r="I161" s="208">
        <v>55284</v>
      </c>
      <c r="J161" s="208"/>
      <c r="K161" s="209" t="s">
        <v>1313</v>
      </c>
      <c r="L161" s="208"/>
      <c r="M161" s="208" t="s">
        <v>1221</v>
      </c>
      <c r="N161" s="208" t="s">
        <v>1488</v>
      </c>
      <c r="O161" s="208"/>
      <c r="P161" s="208"/>
      <c r="Q161" s="208"/>
      <c r="R161" s="208"/>
      <c r="S161" s="208"/>
      <c r="T161" s="208"/>
      <c r="U161" s="208"/>
      <c r="V161" s="208"/>
      <c r="W161" s="208"/>
      <c r="X161" s="208"/>
      <c r="Y161" s="208"/>
      <c r="Z161" s="208"/>
      <c r="AA161" s="208"/>
      <c r="AB161" s="208"/>
      <c r="AC161" s="208"/>
      <c r="AD161" s="208"/>
      <c r="AE161" s="208"/>
      <c r="AF161" s="208"/>
      <c r="AG161" s="208"/>
      <c r="AH161" s="208"/>
      <c r="AI161" s="208"/>
      <c r="AJ161" s="208"/>
      <c r="AK161" s="208"/>
      <c r="AL161" s="208"/>
      <c r="AM161" s="208"/>
      <c r="AN161" s="208"/>
      <c r="AO161" s="208"/>
      <c r="AP161" s="208"/>
      <c r="AQ161" s="208"/>
      <c r="AR161" s="208"/>
      <c r="AS161" s="208"/>
      <c r="AT161" s="208"/>
      <c r="AU161" s="208"/>
      <c r="AV161" s="208"/>
      <c r="AW161" s="208"/>
      <c r="AX161" s="208"/>
      <c r="AY161" s="209" t="s">
        <v>1229</v>
      </c>
      <c r="AZ161" s="209" t="s">
        <v>577</v>
      </c>
      <c r="BA161" s="209" t="s">
        <v>577</v>
      </c>
      <c r="BB161" s="208" t="str">
        <f t="shared" si="2"/>
        <v>NO LICENSE REQUIRED</v>
      </c>
    </row>
    <row r="162" spans="1:54" s="169" customFormat="1" ht="21" customHeight="1" x14ac:dyDescent="0.25">
      <c r="A162" s="209" t="s">
        <v>1010</v>
      </c>
      <c r="B162" s="209" t="s">
        <v>1657</v>
      </c>
      <c r="C162" s="208" t="s">
        <v>1314</v>
      </c>
      <c r="D162" s="208">
        <v>0</v>
      </c>
      <c r="E162" s="217">
        <v>2611847</v>
      </c>
      <c r="F162" s="209" t="s">
        <v>1021</v>
      </c>
      <c r="G162" s="208" t="s">
        <v>1314</v>
      </c>
      <c r="H162" s="209" t="s">
        <v>1272</v>
      </c>
      <c r="I162" s="218">
        <v>55284</v>
      </c>
      <c r="J162" s="208"/>
      <c r="K162" s="209" t="s">
        <v>1175</v>
      </c>
      <c r="L162" s="208"/>
      <c r="M162" s="208" t="s">
        <v>1221</v>
      </c>
      <c r="N162" s="208" t="s">
        <v>1488</v>
      </c>
      <c r="O162" s="208"/>
      <c r="P162" s="208"/>
      <c r="Q162" s="208"/>
      <c r="R162" s="208"/>
      <c r="S162" s="208"/>
      <c r="T162" s="208"/>
      <c r="U162" s="208"/>
      <c r="V162" s="208"/>
      <c r="W162" s="208"/>
      <c r="X162" s="208"/>
      <c r="Y162" s="208"/>
      <c r="Z162" s="208"/>
      <c r="AA162" s="208"/>
      <c r="AB162" s="208"/>
      <c r="AC162" s="208"/>
      <c r="AD162" s="208"/>
      <c r="AE162" s="208"/>
      <c r="AF162" s="208"/>
      <c r="AG162" s="208"/>
      <c r="AH162" s="208"/>
      <c r="AI162" s="208"/>
      <c r="AJ162" s="208"/>
      <c r="AK162" s="208"/>
      <c r="AL162" s="208"/>
      <c r="AM162" s="208"/>
      <c r="AN162" s="208"/>
      <c r="AO162" s="208"/>
      <c r="AP162" s="208"/>
      <c r="AQ162" s="208"/>
      <c r="AR162" s="208"/>
      <c r="AS162" s="208"/>
      <c r="AT162" s="208"/>
      <c r="AU162" s="208"/>
      <c r="AV162" s="208"/>
      <c r="AW162" s="208"/>
      <c r="AX162" s="208"/>
      <c r="AY162" s="209" t="s">
        <v>1229</v>
      </c>
      <c r="AZ162" s="209" t="s">
        <v>577</v>
      </c>
      <c r="BA162" s="209" t="s">
        <v>577</v>
      </c>
      <c r="BB162" s="208" t="str">
        <f t="shared" si="2"/>
        <v>NO LICENSE REQUIRED</v>
      </c>
    </row>
    <row r="163" spans="1:54" s="169" customFormat="1" ht="21" customHeight="1" x14ac:dyDescent="0.25">
      <c r="A163" s="209" t="s">
        <v>1010</v>
      </c>
      <c r="B163" s="209" t="s">
        <v>1657</v>
      </c>
      <c r="C163" s="208" t="s">
        <v>1315</v>
      </c>
      <c r="D163" s="208">
        <v>0</v>
      </c>
      <c r="E163" s="217">
        <v>2612349</v>
      </c>
      <c r="F163" s="209" t="s">
        <v>1316</v>
      </c>
      <c r="G163" s="208" t="s">
        <v>1315</v>
      </c>
      <c r="H163" s="209" t="s">
        <v>1272</v>
      </c>
      <c r="I163" s="218">
        <v>55284</v>
      </c>
      <c r="J163" s="208"/>
      <c r="K163" s="209" t="s">
        <v>1180</v>
      </c>
      <c r="L163" s="208"/>
      <c r="M163" s="208" t="s">
        <v>1224</v>
      </c>
      <c r="N163" s="208" t="s">
        <v>1489</v>
      </c>
      <c r="O163" s="208"/>
      <c r="P163" s="208"/>
      <c r="Q163" s="208"/>
      <c r="R163" s="208"/>
      <c r="S163" s="208"/>
      <c r="T163" s="208"/>
      <c r="U163" s="208"/>
      <c r="V163" s="208"/>
      <c r="W163" s="208"/>
      <c r="X163" s="208"/>
      <c r="Y163" s="208"/>
      <c r="Z163" s="208"/>
      <c r="AA163" s="208"/>
      <c r="AB163" s="208"/>
      <c r="AC163" s="208"/>
      <c r="AD163" s="208"/>
      <c r="AE163" s="208"/>
      <c r="AF163" s="208"/>
      <c r="AG163" s="208"/>
      <c r="AH163" s="208"/>
      <c r="AI163" s="208"/>
      <c r="AJ163" s="208"/>
      <c r="AK163" s="208"/>
      <c r="AL163" s="208"/>
      <c r="AM163" s="208"/>
      <c r="AN163" s="208"/>
      <c r="AO163" s="208"/>
      <c r="AP163" s="208"/>
      <c r="AQ163" s="208"/>
      <c r="AR163" s="208"/>
      <c r="AS163" s="208"/>
      <c r="AT163" s="208"/>
      <c r="AU163" s="208"/>
      <c r="AV163" s="208"/>
      <c r="AW163" s="208"/>
      <c r="AX163" s="208"/>
      <c r="AY163" s="209" t="s">
        <v>1229</v>
      </c>
      <c r="AZ163" s="209" t="s">
        <v>577</v>
      </c>
      <c r="BA163" s="209" t="s">
        <v>577</v>
      </c>
      <c r="BB163" s="208" t="str">
        <f t="shared" si="2"/>
        <v>NO LICENSE REQUIRED</v>
      </c>
    </row>
    <row r="164" spans="1:54" s="169" customFormat="1" ht="21" customHeight="1" x14ac:dyDescent="0.25">
      <c r="A164" s="209" t="s">
        <v>1010</v>
      </c>
      <c r="B164" s="209" t="s">
        <v>1657</v>
      </c>
      <c r="C164" s="208" t="s">
        <v>1317</v>
      </c>
      <c r="D164" s="208">
        <v>0</v>
      </c>
      <c r="E164" s="217">
        <v>2613940</v>
      </c>
      <c r="F164" s="209" t="s">
        <v>1318</v>
      </c>
      <c r="G164" s="208" t="s">
        <v>1317</v>
      </c>
      <c r="H164" s="209" t="s">
        <v>1272</v>
      </c>
      <c r="I164" s="218">
        <v>55284</v>
      </c>
      <c r="J164" s="208"/>
      <c r="K164" s="209" t="s">
        <v>1198</v>
      </c>
      <c r="L164" s="208"/>
      <c r="M164" s="208" t="s">
        <v>1224</v>
      </c>
      <c r="N164" s="208" t="s">
        <v>1489</v>
      </c>
      <c r="O164" s="208"/>
      <c r="P164" s="208"/>
      <c r="Q164" s="208"/>
      <c r="R164" s="208"/>
      <c r="S164" s="208"/>
      <c r="T164" s="208"/>
      <c r="U164" s="208"/>
      <c r="V164" s="208"/>
      <c r="W164" s="208"/>
      <c r="X164" s="208"/>
      <c r="Y164" s="208"/>
      <c r="Z164" s="208"/>
      <c r="AA164" s="208"/>
      <c r="AB164" s="208"/>
      <c r="AC164" s="208"/>
      <c r="AD164" s="208"/>
      <c r="AE164" s="208"/>
      <c r="AF164" s="208"/>
      <c r="AG164" s="208"/>
      <c r="AH164" s="208"/>
      <c r="AI164" s="208"/>
      <c r="AJ164" s="208"/>
      <c r="AK164" s="208"/>
      <c r="AL164" s="208"/>
      <c r="AM164" s="208"/>
      <c r="AN164" s="208"/>
      <c r="AO164" s="208"/>
      <c r="AP164" s="208"/>
      <c r="AQ164" s="208"/>
      <c r="AR164" s="208"/>
      <c r="AS164" s="208"/>
      <c r="AT164" s="208"/>
      <c r="AU164" s="208"/>
      <c r="AV164" s="208"/>
      <c r="AW164" s="208"/>
      <c r="AX164" s="208"/>
      <c r="AY164" s="209" t="s">
        <v>1229</v>
      </c>
      <c r="AZ164" s="209" t="s">
        <v>577</v>
      </c>
      <c r="BA164" s="209" t="s">
        <v>577</v>
      </c>
      <c r="BB164" s="208" t="str">
        <f t="shared" si="2"/>
        <v>NO LICENSE REQUIRED</v>
      </c>
    </row>
    <row r="165" spans="1:54" s="234" customFormat="1" ht="21" customHeight="1" x14ac:dyDescent="0.25">
      <c r="A165" s="230" t="s">
        <v>1010</v>
      </c>
      <c r="B165" s="231">
        <v>0</v>
      </c>
      <c r="C165" s="232" t="s">
        <v>1319</v>
      </c>
      <c r="D165" s="232">
        <v>0</v>
      </c>
      <c r="E165" s="231">
        <v>2615198</v>
      </c>
      <c r="F165" s="230" t="s">
        <v>1039</v>
      </c>
      <c r="G165" s="232" t="s">
        <v>1319</v>
      </c>
      <c r="H165" s="230" t="s">
        <v>1272</v>
      </c>
      <c r="I165" s="232">
        <v>55284</v>
      </c>
      <c r="J165" s="232"/>
      <c r="K165" s="230" t="s">
        <v>1200</v>
      </c>
      <c r="L165" s="232"/>
      <c r="M165" s="232" t="s">
        <v>1225</v>
      </c>
      <c r="N165" s="232" t="s">
        <v>1228</v>
      </c>
      <c r="O165" s="232"/>
      <c r="P165" s="232"/>
      <c r="Q165" s="232"/>
      <c r="R165" s="232"/>
      <c r="S165" s="232"/>
      <c r="T165" s="232"/>
      <c r="U165" s="208"/>
      <c r="V165" s="208"/>
      <c r="W165" s="208"/>
      <c r="X165" s="208"/>
      <c r="Y165" s="208"/>
      <c r="Z165" s="208"/>
      <c r="AA165" s="208"/>
      <c r="AB165" s="208"/>
      <c r="AC165" s="208"/>
      <c r="AD165" s="208"/>
      <c r="AE165" s="208"/>
      <c r="AF165" s="208"/>
      <c r="AG165" s="208"/>
      <c r="AH165" s="208"/>
      <c r="AI165" s="208"/>
      <c r="AJ165" s="208"/>
      <c r="AK165" s="208"/>
      <c r="AL165" s="208"/>
      <c r="AM165" s="208"/>
      <c r="AN165" s="208"/>
      <c r="AO165" s="208"/>
      <c r="AP165" s="208"/>
      <c r="AQ165" s="208"/>
      <c r="AR165" s="208"/>
      <c r="AS165" s="208"/>
      <c r="AT165" s="208"/>
      <c r="AU165" s="208"/>
      <c r="AV165" s="208"/>
      <c r="AW165" s="208"/>
      <c r="AX165" s="208"/>
      <c r="AY165" s="230" t="s">
        <v>1229</v>
      </c>
      <c r="AZ165" s="233" t="s">
        <v>577</v>
      </c>
      <c r="BA165" s="233" t="s">
        <v>577</v>
      </c>
      <c r="BB165" s="232" t="str">
        <f t="shared" si="2"/>
        <v>NO LICENSE REQUIRED</v>
      </c>
    </row>
    <row r="166" spans="1:54" s="169" customFormat="1" ht="21" customHeight="1" x14ac:dyDescent="0.25">
      <c r="A166" s="209" t="s">
        <v>1010</v>
      </c>
      <c r="B166" s="209" t="s">
        <v>1657</v>
      </c>
      <c r="C166" s="208" t="s">
        <v>1320</v>
      </c>
      <c r="D166" s="208">
        <v>0</v>
      </c>
      <c r="E166" s="217">
        <v>2616410</v>
      </c>
      <c r="F166" s="209" t="s">
        <v>1316</v>
      </c>
      <c r="G166" s="208" t="s">
        <v>1320</v>
      </c>
      <c r="H166" s="209" t="s">
        <v>1272</v>
      </c>
      <c r="I166" s="218">
        <v>55284</v>
      </c>
      <c r="J166" s="208"/>
      <c r="K166" s="209" t="s">
        <v>1204</v>
      </c>
      <c r="L166" s="208"/>
      <c r="M166" s="208" t="s">
        <v>1226</v>
      </c>
      <c r="N166" s="208" t="s">
        <v>1488</v>
      </c>
      <c r="O166" s="208"/>
      <c r="P166" s="208"/>
      <c r="Q166" s="208"/>
      <c r="R166" s="208"/>
      <c r="S166" s="208"/>
      <c r="T166" s="208"/>
      <c r="U166" s="208"/>
      <c r="V166" s="208"/>
      <c r="W166" s="208"/>
      <c r="X166" s="208"/>
      <c r="Y166" s="208"/>
      <c r="Z166" s="208"/>
      <c r="AA166" s="208"/>
      <c r="AB166" s="208"/>
      <c r="AC166" s="208"/>
      <c r="AD166" s="208"/>
      <c r="AE166" s="208"/>
      <c r="AF166" s="208"/>
      <c r="AG166" s="208"/>
      <c r="AH166" s="208"/>
      <c r="AI166" s="208"/>
      <c r="AJ166" s="208"/>
      <c r="AK166" s="208"/>
      <c r="AL166" s="208"/>
      <c r="AM166" s="208"/>
      <c r="AN166" s="208"/>
      <c r="AO166" s="208"/>
      <c r="AP166" s="208"/>
      <c r="AQ166" s="208"/>
      <c r="AR166" s="208"/>
      <c r="AS166" s="208"/>
      <c r="AT166" s="208"/>
      <c r="AU166" s="208"/>
      <c r="AV166" s="208"/>
      <c r="AW166" s="208"/>
      <c r="AX166" s="208"/>
      <c r="AY166" s="209" t="s">
        <v>1229</v>
      </c>
      <c r="AZ166" s="209" t="s">
        <v>577</v>
      </c>
      <c r="BA166" s="209" t="s">
        <v>577</v>
      </c>
      <c r="BB166" s="208" t="str">
        <f t="shared" si="2"/>
        <v>NO LICENSE REQUIRED</v>
      </c>
    </row>
    <row r="167" spans="1:54" s="234" customFormat="1" ht="21" customHeight="1" x14ac:dyDescent="0.25">
      <c r="A167" s="230" t="s">
        <v>1010</v>
      </c>
      <c r="B167" s="231">
        <v>0</v>
      </c>
      <c r="C167" s="232" t="s">
        <v>1321</v>
      </c>
      <c r="D167" s="232">
        <v>0</v>
      </c>
      <c r="E167" s="231">
        <v>2616411</v>
      </c>
      <c r="F167" s="230" t="s">
        <v>1089</v>
      </c>
      <c r="G167" s="232" t="s">
        <v>1321</v>
      </c>
      <c r="H167" s="230" t="s">
        <v>1272</v>
      </c>
      <c r="I167" s="232">
        <v>55284</v>
      </c>
      <c r="J167" s="232"/>
      <c r="K167" s="230" t="s">
        <v>1287</v>
      </c>
      <c r="L167" s="232"/>
      <c r="M167" s="232"/>
      <c r="N167" s="232"/>
      <c r="O167" s="232"/>
      <c r="P167" s="232"/>
      <c r="Q167" s="232"/>
      <c r="R167" s="232"/>
      <c r="S167" s="232"/>
      <c r="T167" s="232"/>
      <c r="U167" s="208"/>
      <c r="V167" s="208"/>
      <c r="W167" s="208"/>
      <c r="X167" s="208"/>
      <c r="Y167" s="208"/>
      <c r="Z167" s="208"/>
      <c r="AA167" s="208"/>
      <c r="AB167" s="208"/>
      <c r="AC167" s="208"/>
      <c r="AD167" s="208"/>
      <c r="AE167" s="208"/>
      <c r="AF167" s="208"/>
      <c r="AG167" s="208"/>
      <c r="AH167" s="208"/>
      <c r="AI167" s="208"/>
      <c r="AJ167" s="208"/>
      <c r="AK167" s="208"/>
      <c r="AL167" s="208"/>
      <c r="AM167" s="208"/>
      <c r="AN167" s="208"/>
      <c r="AO167" s="208"/>
      <c r="AP167" s="208"/>
      <c r="AQ167" s="208"/>
      <c r="AR167" s="208"/>
      <c r="AS167" s="208"/>
      <c r="AT167" s="208"/>
      <c r="AU167" s="208"/>
      <c r="AV167" s="208"/>
      <c r="AW167" s="208"/>
      <c r="AX167" s="208"/>
      <c r="AY167" s="230" t="e">
        <v>#N/A</v>
      </c>
      <c r="AZ167" s="230" t="e">
        <v>#N/A</v>
      </c>
      <c r="BA167" s="230" t="e">
        <v>#N/A</v>
      </c>
      <c r="BB167" s="232" t="str">
        <f t="shared" si="2"/>
        <v>TBD</v>
      </c>
    </row>
    <row r="168" spans="1:54" s="234" customFormat="1" ht="21" customHeight="1" x14ac:dyDescent="0.25">
      <c r="A168" s="230" t="s">
        <v>1010</v>
      </c>
      <c r="B168" s="231">
        <v>0</v>
      </c>
      <c r="C168" s="232" t="s">
        <v>1322</v>
      </c>
      <c r="D168" s="232">
        <v>0</v>
      </c>
      <c r="E168" s="231">
        <v>2616422</v>
      </c>
      <c r="F168" s="230" t="s">
        <v>1323</v>
      </c>
      <c r="G168" s="232" t="s">
        <v>1322</v>
      </c>
      <c r="H168" s="230" t="s">
        <v>1272</v>
      </c>
      <c r="I168" s="232">
        <v>55284</v>
      </c>
      <c r="J168" s="232"/>
      <c r="K168" s="235" t="s">
        <v>1173</v>
      </c>
      <c r="L168" s="232"/>
      <c r="M168" s="232"/>
      <c r="N168" s="232"/>
      <c r="O168" s="232"/>
      <c r="P168" s="232"/>
      <c r="Q168" s="232"/>
      <c r="R168" s="232"/>
      <c r="S168" s="232"/>
      <c r="T168" s="232"/>
      <c r="U168" s="208"/>
      <c r="V168" s="208"/>
      <c r="W168" s="208"/>
      <c r="X168" s="208"/>
      <c r="Y168" s="208"/>
      <c r="Z168" s="208"/>
      <c r="AA168" s="208"/>
      <c r="AB168" s="208"/>
      <c r="AC168" s="208"/>
      <c r="AD168" s="208"/>
      <c r="AE168" s="208"/>
      <c r="AF168" s="208"/>
      <c r="AG168" s="208"/>
      <c r="AH168" s="208"/>
      <c r="AI168" s="208"/>
      <c r="AJ168" s="208"/>
      <c r="AK168" s="208"/>
      <c r="AL168" s="208"/>
      <c r="AM168" s="208"/>
      <c r="AN168" s="208"/>
      <c r="AO168" s="208"/>
      <c r="AP168" s="208"/>
      <c r="AQ168" s="208"/>
      <c r="AR168" s="208"/>
      <c r="AS168" s="208"/>
      <c r="AT168" s="208"/>
      <c r="AU168" s="208"/>
      <c r="AV168" s="208"/>
      <c r="AW168" s="208"/>
      <c r="AX168" s="208"/>
      <c r="AY168" s="230" t="e">
        <v>#N/A</v>
      </c>
      <c r="AZ168" s="230" t="e">
        <v>#N/A</v>
      </c>
      <c r="BA168" s="230" t="e">
        <v>#N/A</v>
      </c>
      <c r="BB168" s="232" t="str">
        <f t="shared" si="2"/>
        <v>TBD</v>
      </c>
    </row>
    <row r="169" spans="1:54" s="169" customFormat="1" ht="21" customHeight="1" x14ac:dyDescent="0.25">
      <c r="A169" s="209" t="s">
        <v>1010</v>
      </c>
      <c r="B169" s="217">
        <v>0</v>
      </c>
      <c r="C169" s="208" t="s">
        <v>1324</v>
      </c>
      <c r="D169" s="208">
        <v>0</v>
      </c>
      <c r="E169" s="217">
        <v>2656824</v>
      </c>
      <c r="F169" s="209" t="s">
        <v>1325</v>
      </c>
      <c r="G169" s="208" t="s">
        <v>1324</v>
      </c>
      <c r="H169" s="209" t="s">
        <v>1239</v>
      </c>
      <c r="I169" s="208">
        <v>6848</v>
      </c>
      <c r="J169" s="208"/>
      <c r="K169" s="229" t="s">
        <v>1173</v>
      </c>
      <c r="L169" s="208"/>
      <c r="M169" s="208"/>
      <c r="N169" s="208"/>
      <c r="O169" s="208"/>
      <c r="P169" s="208"/>
      <c r="Q169" s="208"/>
      <c r="R169" s="208"/>
      <c r="S169" s="208"/>
      <c r="T169" s="208"/>
      <c r="U169" s="208"/>
      <c r="V169" s="208"/>
      <c r="W169" s="208"/>
      <c r="X169" s="208"/>
      <c r="Y169" s="208"/>
      <c r="Z169" s="208"/>
      <c r="AA169" s="208"/>
      <c r="AB169" s="208"/>
      <c r="AC169" s="208"/>
      <c r="AD169" s="208"/>
      <c r="AE169" s="208"/>
      <c r="AF169" s="208"/>
      <c r="AG169" s="208"/>
      <c r="AH169" s="208"/>
      <c r="AI169" s="208"/>
      <c r="AJ169" s="208"/>
      <c r="AK169" s="208"/>
      <c r="AL169" s="208"/>
      <c r="AM169" s="208"/>
      <c r="AN169" s="208"/>
      <c r="AO169" s="208"/>
      <c r="AP169" s="208"/>
      <c r="AQ169" s="208"/>
      <c r="AR169" s="208"/>
      <c r="AS169" s="208"/>
      <c r="AT169" s="208"/>
      <c r="AU169" s="208"/>
      <c r="AV169" s="208"/>
      <c r="AW169" s="208"/>
      <c r="AX169" s="208"/>
      <c r="AY169" s="209">
        <v>0</v>
      </c>
      <c r="AZ169" s="209" t="s">
        <v>1372</v>
      </c>
      <c r="BA169" s="209" t="s">
        <v>1372</v>
      </c>
      <c r="BB169" s="208" t="str">
        <f t="shared" si="2"/>
        <v>TBD</v>
      </c>
    </row>
    <row r="170" spans="1:54" s="169" customFormat="1" ht="21" customHeight="1" x14ac:dyDescent="0.25">
      <c r="A170" s="209" t="s">
        <v>1010</v>
      </c>
      <c r="B170" s="217">
        <v>0</v>
      </c>
      <c r="C170" s="208" t="s">
        <v>1326</v>
      </c>
      <c r="D170" s="208">
        <v>0</v>
      </c>
      <c r="E170" s="217">
        <v>2675481</v>
      </c>
      <c r="F170" s="209" t="s">
        <v>1327</v>
      </c>
      <c r="G170" s="208" t="s">
        <v>1326</v>
      </c>
      <c r="H170" s="209" t="s">
        <v>1239</v>
      </c>
      <c r="I170" s="208">
        <v>6848</v>
      </c>
      <c r="J170" s="208"/>
      <c r="K170" s="229" t="s">
        <v>1173</v>
      </c>
      <c r="L170" s="208"/>
      <c r="M170" s="208"/>
      <c r="N170" s="208"/>
      <c r="O170" s="208"/>
      <c r="P170" s="208"/>
      <c r="Q170" s="208"/>
      <c r="R170" s="208"/>
      <c r="S170" s="208"/>
      <c r="T170" s="208"/>
      <c r="U170" s="208"/>
      <c r="V170" s="208"/>
      <c r="W170" s="208"/>
      <c r="X170" s="208"/>
      <c r="Y170" s="208"/>
      <c r="Z170" s="208"/>
      <c r="AA170" s="208"/>
      <c r="AB170" s="208"/>
      <c r="AC170" s="208"/>
      <c r="AD170" s="208"/>
      <c r="AE170" s="208"/>
      <c r="AF170" s="208"/>
      <c r="AG170" s="208"/>
      <c r="AH170" s="208"/>
      <c r="AI170" s="208"/>
      <c r="AJ170" s="208"/>
      <c r="AK170" s="208"/>
      <c r="AL170" s="208"/>
      <c r="AM170" s="208"/>
      <c r="AN170" s="208"/>
      <c r="AO170" s="208"/>
      <c r="AP170" s="208"/>
      <c r="AQ170" s="208"/>
      <c r="AR170" s="208"/>
      <c r="AS170" s="208"/>
      <c r="AT170" s="208"/>
      <c r="AU170" s="208"/>
      <c r="AV170" s="208"/>
      <c r="AW170" s="208"/>
      <c r="AX170" s="208"/>
      <c r="AY170" s="209" t="s">
        <v>1373</v>
      </c>
      <c r="AZ170" s="209" t="s">
        <v>1374</v>
      </c>
      <c r="BA170" s="209" t="s">
        <v>1374</v>
      </c>
      <c r="BB170" s="208" t="str">
        <f t="shared" si="2"/>
        <v>TBD</v>
      </c>
    </row>
    <row r="171" spans="1:54" s="169" customFormat="1" ht="21" customHeight="1" x14ac:dyDescent="0.25">
      <c r="A171" s="209" t="s">
        <v>1010</v>
      </c>
      <c r="B171" s="217">
        <v>0</v>
      </c>
      <c r="C171" s="208" t="s">
        <v>1326</v>
      </c>
      <c r="D171" s="208">
        <v>0</v>
      </c>
      <c r="E171" s="217">
        <v>2675521</v>
      </c>
      <c r="F171" s="209" t="s">
        <v>1328</v>
      </c>
      <c r="G171" s="208" t="s">
        <v>1326</v>
      </c>
      <c r="H171" s="209" t="s">
        <v>1239</v>
      </c>
      <c r="I171" s="208">
        <v>6848</v>
      </c>
      <c r="J171" s="208"/>
      <c r="K171" s="229" t="s">
        <v>1173</v>
      </c>
      <c r="L171" s="208"/>
      <c r="M171" s="216"/>
      <c r="N171" s="208"/>
      <c r="O171" s="208"/>
      <c r="P171" s="208"/>
      <c r="Q171" s="208"/>
      <c r="R171" s="208"/>
      <c r="S171" s="208"/>
      <c r="T171" s="208"/>
      <c r="U171" s="208"/>
      <c r="V171" s="208"/>
      <c r="W171" s="208"/>
      <c r="X171" s="208"/>
      <c r="Y171" s="208"/>
      <c r="Z171" s="208"/>
      <c r="AA171" s="208"/>
      <c r="AB171" s="208"/>
      <c r="AC171" s="208"/>
      <c r="AD171" s="208"/>
      <c r="AE171" s="208"/>
      <c r="AF171" s="208"/>
      <c r="AG171" s="208"/>
      <c r="AH171" s="208"/>
      <c r="AI171" s="208"/>
      <c r="AJ171" s="208"/>
      <c r="AK171" s="208"/>
      <c r="AL171" s="208"/>
      <c r="AM171" s="208"/>
      <c r="AN171" s="208"/>
      <c r="AO171" s="208"/>
      <c r="AP171" s="208"/>
      <c r="AQ171" s="208"/>
      <c r="AR171" s="208"/>
      <c r="AS171" s="208"/>
      <c r="AT171" s="208"/>
      <c r="AU171" s="208"/>
      <c r="AV171" s="208"/>
      <c r="AW171" s="208"/>
      <c r="AX171" s="208"/>
      <c r="AY171" s="209" t="s">
        <v>1373</v>
      </c>
      <c r="AZ171" s="209" t="s">
        <v>1374</v>
      </c>
      <c r="BA171" s="209" t="s">
        <v>1374</v>
      </c>
      <c r="BB171" s="208" t="str">
        <f t="shared" si="2"/>
        <v>TBD</v>
      </c>
    </row>
    <row r="172" spans="1:54" s="169" customFormat="1" ht="21" customHeight="1" x14ac:dyDescent="0.25">
      <c r="A172" s="209" t="s">
        <v>1010</v>
      </c>
      <c r="B172" s="217">
        <v>0</v>
      </c>
      <c r="C172" s="208" t="s">
        <v>1326</v>
      </c>
      <c r="D172" s="208">
        <v>0</v>
      </c>
      <c r="E172" s="217">
        <v>2675525</v>
      </c>
      <c r="F172" s="209" t="s">
        <v>1328</v>
      </c>
      <c r="G172" s="208" t="s">
        <v>1326</v>
      </c>
      <c r="H172" s="209" t="s">
        <v>1239</v>
      </c>
      <c r="I172" s="208">
        <v>6848</v>
      </c>
      <c r="J172" s="208"/>
      <c r="K172" s="229" t="s">
        <v>1173</v>
      </c>
      <c r="L172" s="208"/>
      <c r="M172" s="208"/>
      <c r="N172" s="208"/>
      <c r="O172" s="208"/>
      <c r="P172" s="208"/>
      <c r="Q172" s="208"/>
      <c r="R172" s="208"/>
      <c r="S172" s="208"/>
      <c r="T172" s="208"/>
      <c r="U172" s="208"/>
      <c r="V172" s="208"/>
      <c r="W172" s="208"/>
      <c r="X172" s="208"/>
      <c r="Y172" s="208"/>
      <c r="Z172" s="208"/>
      <c r="AA172" s="208"/>
      <c r="AB172" s="208"/>
      <c r="AC172" s="208"/>
      <c r="AD172" s="208"/>
      <c r="AE172" s="208"/>
      <c r="AF172" s="208"/>
      <c r="AG172" s="208"/>
      <c r="AH172" s="208"/>
      <c r="AI172" s="208"/>
      <c r="AJ172" s="208"/>
      <c r="AK172" s="208"/>
      <c r="AL172" s="208"/>
      <c r="AM172" s="208"/>
      <c r="AN172" s="208"/>
      <c r="AO172" s="208"/>
      <c r="AP172" s="208"/>
      <c r="AQ172" s="208"/>
      <c r="AR172" s="208"/>
      <c r="AS172" s="208"/>
      <c r="AT172" s="208"/>
      <c r="AU172" s="208"/>
      <c r="AV172" s="208"/>
      <c r="AW172" s="208"/>
      <c r="AX172" s="208"/>
      <c r="AY172" s="209" t="s">
        <v>1373</v>
      </c>
      <c r="AZ172" s="209" t="s">
        <v>1374</v>
      </c>
      <c r="BA172" s="209" t="s">
        <v>1374</v>
      </c>
      <c r="BB172" s="208" t="str">
        <f t="shared" si="2"/>
        <v>TBD</v>
      </c>
    </row>
    <row r="173" spans="1:54" s="169" customFormat="1" ht="21" customHeight="1" x14ac:dyDescent="0.25">
      <c r="A173" s="209" t="s">
        <v>1010</v>
      </c>
      <c r="B173" s="217">
        <v>0</v>
      </c>
      <c r="C173" s="208" t="s">
        <v>1329</v>
      </c>
      <c r="D173" s="208">
        <v>0</v>
      </c>
      <c r="E173" s="217">
        <v>2677735</v>
      </c>
      <c r="F173" s="209" t="s">
        <v>1328</v>
      </c>
      <c r="G173" s="208" t="s">
        <v>1329</v>
      </c>
      <c r="H173" s="209" t="s">
        <v>1239</v>
      </c>
      <c r="I173" s="208">
        <v>6848</v>
      </c>
      <c r="J173" s="208"/>
      <c r="K173" s="229" t="s">
        <v>1173</v>
      </c>
      <c r="L173" s="208"/>
      <c r="M173" s="208"/>
      <c r="N173" s="208"/>
      <c r="O173" s="208"/>
      <c r="P173" s="208"/>
      <c r="Q173" s="208"/>
      <c r="R173" s="208"/>
      <c r="S173" s="208"/>
      <c r="T173" s="208"/>
      <c r="U173" s="208"/>
      <c r="V173" s="208"/>
      <c r="W173" s="208"/>
      <c r="X173" s="208"/>
      <c r="Y173" s="208"/>
      <c r="Z173" s="208"/>
      <c r="AA173" s="208"/>
      <c r="AB173" s="208"/>
      <c r="AC173" s="208"/>
      <c r="AD173" s="208"/>
      <c r="AE173" s="208"/>
      <c r="AF173" s="208"/>
      <c r="AG173" s="208"/>
      <c r="AH173" s="208"/>
      <c r="AI173" s="208"/>
      <c r="AJ173" s="208"/>
      <c r="AK173" s="208"/>
      <c r="AL173" s="208"/>
      <c r="AM173" s="208"/>
      <c r="AN173" s="208"/>
      <c r="AO173" s="208"/>
      <c r="AP173" s="208"/>
      <c r="AQ173" s="208"/>
      <c r="AR173" s="208"/>
      <c r="AS173" s="208"/>
      <c r="AT173" s="208"/>
      <c r="AU173" s="208"/>
      <c r="AV173" s="208"/>
      <c r="AW173" s="208"/>
      <c r="AX173" s="208"/>
      <c r="AY173" s="209" t="s">
        <v>1373</v>
      </c>
      <c r="AZ173" s="209" t="s">
        <v>1374</v>
      </c>
      <c r="BA173" s="209" t="s">
        <v>1374</v>
      </c>
      <c r="BB173" s="208" t="str">
        <f t="shared" si="2"/>
        <v>TBD</v>
      </c>
    </row>
    <row r="174" spans="1:54" s="169" customFormat="1" ht="21" customHeight="1" x14ac:dyDescent="0.25">
      <c r="A174" s="209" t="s">
        <v>1010</v>
      </c>
      <c r="B174" s="217">
        <v>0</v>
      </c>
      <c r="C174" s="208" t="s">
        <v>1330</v>
      </c>
      <c r="D174" s="208">
        <v>0</v>
      </c>
      <c r="E174" s="217">
        <v>2678181</v>
      </c>
      <c r="F174" s="209" t="s">
        <v>1327</v>
      </c>
      <c r="G174" s="208" t="s">
        <v>1330</v>
      </c>
      <c r="H174" s="209" t="s">
        <v>1239</v>
      </c>
      <c r="I174" s="208">
        <v>6848</v>
      </c>
      <c r="J174" s="208"/>
      <c r="K174" s="229" t="s">
        <v>1173</v>
      </c>
      <c r="L174" s="208"/>
      <c r="M174" s="208"/>
      <c r="N174" s="208"/>
      <c r="O174" s="208"/>
      <c r="P174" s="208"/>
      <c r="Q174" s="208"/>
      <c r="R174" s="208"/>
      <c r="S174" s="208"/>
      <c r="T174" s="208"/>
      <c r="U174" s="208"/>
      <c r="V174" s="208"/>
      <c r="W174" s="208"/>
      <c r="X174" s="208"/>
      <c r="Y174" s="208"/>
      <c r="Z174" s="208"/>
      <c r="AA174" s="208"/>
      <c r="AB174" s="208"/>
      <c r="AC174" s="208"/>
      <c r="AD174" s="208"/>
      <c r="AE174" s="208"/>
      <c r="AF174" s="208"/>
      <c r="AG174" s="208"/>
      <c r="AH174" s="208"/>
      <c r="AI174" s="208"/>
      <c r="AJ174" s="208"/>
      <c r="AK174" s="208"/>
      <c r="AL174" s="208"/>
      <c r="AM174" s="208"/>
      <c r="AN174" s="208"/>
      <c r="AO174" s="208"/>
      <c r="AP174" s="208"/>
      <c r="AQ174" s="208"/>
      <c r="AR174" s="208"/>
      <c r="AS174" s="208"/>
      <c r="AT174" s="208"/>
      <c r="AU174" s="208"/>
      <c r="AV174" s="208"/>
      <c r="AW174" s="208"/>
      <c r="AX174" s="208"/>
      <c r="AY174" s="209" t="s">
        <v>1373</v>
      </c>
      <c r="AZ174" s="209" t="s">
        <v>1374</v>
      </c>
      <c r="BA174" s="209" t="s">
        <v>1374</v>
      </c>
      <c r="BB174" s="208" t="str">
        <f t="shared" si="2"/>
        <v>TBD</v>
      </c>
    </row>
    <row r="175" spans="1:54" s="169" customFormat="1" ht="21" customHeight="1" x14ac:dyDescent="0.25">
      <c r="A175" s="209" t="s">
        <v>1010</v>
      </c>
      <c r="B175" s="217">
        <v>0</v>
      </c>
      <c r="C175" s="208" t="s">
        <v>1331</v>
      </c>
      <c r="D175" s="208">
        <v>0</v>
      </c>
      <c r="E175" s="217">
        <v>2680607</v>
      </c>
      <c r="F175" s="209" t="s">
        <v>1332</v>
      </c>
      <c r="G175" s="208" t="s">
        <v>1331</v>
      </c>
      <c r="H175" s="209" t="s">
        <v>1239</v>
      </c>
      <c r="I175" s="208">
        <v>6848</v>
      </c>
      <c r="J175" s="208"/>
      <c r="K175" s="209" t="s">
        <v>1333</v>
      </c>
      <c r="L175" s="208"/>
      <c r="M175" s="208"/>
      <c r="N175" s="208"/>
      <c r="O175" s="208"/>
      <c r="P175" s="208"/>
      <c r="Q175" s="208"/>
      <c r="R175" s="208"/>
      <c r="S175" s="208"/>
      <c r="T175" s="208"/>
      <c r="U175" s="208"/>
      <c r="V175" s="208"/>
      <c r="W175" s="208"/>
      <c r="X175" s="208"/>
      <c r="Y175" s="208"/>
      <c r="Z175" s="208"/>
      <c r="AA175" s="208"/>
      <c r="AB175" s="208"/>
      <c r="AC175" s="208"/>
      <c r="AD175" s="208"/>
      <c r="AE175" s="208"/>
      <c r="AF175" s="208"/>
      <c r="AG175" s="208"/>
      <c r="AH175" s="208"/>
      <c r="AI175" s="208"/>
      <c r="AJ175" s="208"/>
      <c r="AK175" s="208"/>
      <c r="AL175" s="208"/>
      <c r="AM175" s="208"/>
      <c r="AN175" s="208"/>
      <c r="AO175" s="208"/>
      <c r="AP175" s="208"/>
      <c r="AQ175" s="208"/>
      <c r="AR175" s="208"/>
      <c r="AS175" s="208"/>
      <c r="AT175" s="208"/>
      <c r="AU175" s="208"/>
      <c r="AV175" s="208"/>
      <c r="AW175" s="208"/>
      <c r="AX175" s="208"/>
      <c r="AY175" s="209" t="s">
        <v>1229</v>
      </c>
      <c r="AZ175" s="209" t="s">
        <v>577</v>
      </c>
      <c r="BA175" s="209" t="s">
        <v>577</v>
      </c>
      <c r="BB175" s="208" t="str">
        <f t="shared" si="2"/>
        <v>NO LICENSE REQUIRED</v>
      </c>
    </row>
    <row r="176" spans="1:54" s="169" customFormat="1" ht="21" customHeight="1" x14ac:dyDescent="0.25">
      <c r="A176" s="209" t="s">
        <v>1010</v>
      </c>
      <c r="B176" s="217">
        <v>0</v>
      </c>
      <c r="C176" s="208" t="s">
        <v>1334</v>
      </c>
      <c r="D176" s="208">
        <v>0</v>
      </c>
      <c r="E176" s="217">
        <v>2685275</v>
      </c>
      <c r="F176" s="209" t="s">
        <v>1335</v>
      </c>
      <c r="G176" s="208" t="s">
        <v>1334</v>
      </c>
      <c r="H176" s="209" t="s">
        <v>1239</v>
      </c>
      <c r="I176" s="208">
        <v>6848</v>
      </c>
      <c r="J176" s="208"/>
      <c r="K176" s="209" t="s">
        <v>1336</v>
      </c>
      <c r="L176" s="208"/>
      <c r="M176" s="208"/>
      <c r="N176" s="208"/>
      <c r="O176" s="208"/>
      <c r="P176" s="208"/>
      <c r="Q176" s="208"/>
      <c r="R176" s="208"/>
      <c r="S176" s="208"/>
      <c r="T176" s="208"/>
      <c r="U176" s="208"/>
      <c r="V176" s="208"/>
      <c r="W176" s="208"/>
      <c r="X176" s="208"/>
      <c r="Y176" s="208"/>
      <c r="Z176" s="208"/>
      <c r="AA176" s="208"/>
      <c r="AB176" s="208"/>
      <c r="AC176" s="208"/>
      <c r="AD176" s="208"/>
      <c r="AE176" s="208"/>
      <c r="AF176" s="208"/>
      <c r="AG176" s="208"/>
      <c r="AH176" s="208"/>
      <c r="AI176" s="208"/>
      <c r="AJ176" s="208"/>
      <c r="AK176" s="208"/>
      <c r="AL176" s="208"/>
      <c r="AM176" s="208"/>
      <c r="AN176" s="208"/>
      <c r="AO176" s="208"/>
      <c r="AP176" s="208"/>
      <c r="AQ176" s="208"/>
      <c r="AR176" s="208"/>
      <c r="AS176" s="208"/>
      <c r="AT176" s="208"/>
      <c r="AU176" s="208"/>
      <c r="AV176" s="208"/>
      <c r="AW176" s="208"/>
      <c r="AX176" s="208"/>
      <c r="AY176" s="209" t="s">
        <v>578</v>
      </c>
      <c r="AZ176" s="209" t="s">
        <v>578</v>
      </c>
      <c r="BA176" s="209" t="s">
        <v>578</v>
      </c>
      <c r="BB176" s="208" t="str">
        <f t="shared" si="2"/>
        <v>NO LICENSE REQUIRED</v>
      </c>
    </row>
    <row r="177" spans="1:54" s="169" customFormat="1" ht="21" customHeight="1" x14ac:dyDescent="0.25">
      <c r="A177" s="209" t="s">
        <v>1010</v>
      </c>
      <c r="B177" s="217">
        <v>0</v>
      </c>
      <c r="C177" s="208" t="s">
        <v>1337</v>
      </c>
      <c r="D177" s="208">
        <v>0</v>
      </c>
      <c r="E177" s="217">
        <v>2690726</v>
      </c>
      <c r="F177" s="209" t="s">
        <v>1238</v>
      </c>
      <c r="G177" s="208" t="s">
        <v>1337</v>
      </c>
      <c r="H177" s="209" t="s">
        <v>1239</v>
      </c>
      <c r="I177" s="208">
        <v>6848</v>
      </c>
      <c r="J177" s="208"/>
      <c r="K177" s="229" t="s">
        <v>1173</v>
      </c>
      <c r="L177" s="208"/>
      <c r="M177" s="208"/>
      <c r="N177" s="208"/>
      <c r="O177" s="208"/>
      <c r="P177" s="208"/>
      <c r="Q177" s="208"/>
      <c r="R177" s="208"/>
      <c r="S177" s="208"/>
      <c r="T177" s="208"/>
      <c r="U177" s="208"/>
      <c r="V177" s="208"/>
      <c r="W177" s="208"/>
      <c r="X177" s="208"/>
      <c r="Y177" s="208"/>
      <c r="Z177" s="208"/>
      <c r="AA177" s="208"/>
      <c r="AB177" s="208"/>
      <c r="AC177" s="208"/>
      <c r="AD177" s="208"/>
      <c r="AE177" s="208"/>
      <c r="AF177" s="208"/>
      <c r="AG177" s="208"/>
      <c r="AH177" s="208"/>
      <c r="AI177" s="208"/>
      <c r="AJ177" s="208"/>
      <c r="AK177" s="208"/>
      <c r="AL177" s="208"/>
      <c r="AM177" s="208"/>
      <c r="AN177" s="208"/>
      <c r="AO177" s="208"/>
      <c r="AP177" s="208"/>
      <c r="AQ177" s="208"/>
      <c r="AR177" s="208"/>
      <c r="AS177" s="208"/>
      <c r="AT177" s="208"/>
      <c r="AU177" s="208"/>
      <c r="AV177" s="208"/>
      <c r="AW177" s="208"/>
      <c r="AX177" s="208"/>
      <c r="AY177" s="209" t="s">
        <v>1375</v>
      </c>
      <c r="AZ177" s="209" t="s">
        <v>1376</v>
      </c>
      <c r="BA177" s="209" t="s">
        <v>1376</v>
      </c>
      <c r="BB177" s="208" t="str">
        <f t="shared" si="2"/>
        <v>TBD</v>
      </c>
    </row>
    <row r="178" spans="1:54" s="169" customFormat="1" ht="21" customHeight="1" x14ac:dyDescent="0.25">
      <c r="A178" s="209" t="s">
        <v>1010</v>
      </c>
      <c r="B178" s="217">
        <v>0</v>
      </c>
      <c r="C178" s="208" t="s">
        <v>1338</v>
      </c>
      <c r="D178" s="208">
        <v>0</v>
      </c>
      <c r="E178" s="217">
        <v>628418</v>
      </c>
      <c r="F178" s="209" t="s">
        <v>1267</v>
      </c>
      <c r="G178" s="208" t="s">
        <v>1338</v>
      </c>
      <c r="H178" s="209" t="s">
        <v>1239</v>
      </c>
      <c r="I178" s="208">
        <v>6848</v>
      </c>
      <c r="J178" s="208"/>
      <c r="K178" s="229" t="s">
        <v>1173</v>
      </c>
      <c r="L178" s="208"/>
      <c r="M178" s="208"/>
      <c r="N178" s="208"/>
      <c r="O178" s="208"/>
      <c r="P178" s="208"/>
      <c r="Q178" s="208"/>
      <c r="R178" s="208"/>
      <c r="S178" s="208"/>
      <c r="T178" s="208"/>
      <c r="U178" s="208"/>
      <c r="V178" s="208"/>
      <c r="W178" s="208"/>
      <c r="X178" s="208"/>
      <c r="Y178" s="208"/>
      <c r="Z178" s="208"/>
      <c r="AA178" s="208"/>
      <c r="AB178" s="208"/>
      <c r="AC178" s="208"/>
      <c r="AD178" s="208"/>
      <c r="AE178" s="208"/>
      <c r="AF178" s="208"/>
      <c r="AG178" s="208"/>
      <c r="AH178" s="208"/>
      <c r="AI178" s="208"/>
      <c r="AJ178" s="208"/>
      <c r="AK178" s="208"/>
      <c r="AL178" s="208"/>
      <c r="AM178" s="208"/>
      <c r="AN178" s="208"/>
      <c r="AO178" s="208"/>
      <c r="AP178" s="208"/>
      <c r="AQ178" s="208"/>
      <c r="AR178" s="208"/>
      <c r="AS178" s="208"/>
      <c r="AT178" s="208"/>
      <c r="AU178" s="208"/>
      <c r="AV178" s="208"/>
      <c r="AW178" s="208"/>
      <c r="AX178" s="208"/>
      <c r="AY178" s="209">
        <v>0</v>
      </c>
      <c r="AZ178" s="209" t="s">
        <v>1372</v>
      </c>
      <c r="BA178" s="209" t="s">
        <v>1372</v>
      </c>
      <c r="BB178" s="208" t="str">
        <f t="shared" si="2"/>
        <v>TBD</v>
      </c>
    </row>
    <row r="179" spans="1:54" s="234" customFormat="1" ht="21" customHeight="1" x14ac:dyDescent="0.25">
      <c r="A179" s="230" t="s">
        <v>1108</v>
      </c>
      <c r="B179" s="230" t="e">
        <v>#N/A</v>
      </c>
      <c r="C179" s="232" t="e">
        <v>#N/A</v>
      </c>
      <c r="D179" s="232">
        <v>0</v>
      </c>
      <c r="E179" s="231" t="s">
        <v>1339</v>
      </c>
      <c r="F179" s="230" t="s">
        <v>1340</v>
      </c>
      <c r="G179" s="232" t="e">
        <v>#N/A</v>
      </c>
      <c r="H179" s="230" t="e">
        <v>#N/A</v>
      </c>
      <c r="I179" s="232"/>
      <c r="J179" s="232"/>
      <c r="K179" s="230" t="s">
        <v>1173</v>
      </c>
      <c r="L179" s="232"/>
      <c r="M179" s="232"/>
      <c r="N179" s="232"/>
      <c r="O179" s="232"/>
      <c r="P179" s="232"/>
      <c r="Q179" s="232"/>
      <c r="R179" s="232"/>
      <c r="S179" s="232"/>
      <c r="T179" s="232"/>
      <c r="U179" s="232"/>
      <c r="V179" s="232"/>
      <c r="W179" s="232"/>
      <c r="X179" s="232"/>
      <c r="Y179" s="232"/>
      <c r="Z179" s="232"/>
      <c r="AA179" s="232"/>
      <c r="AB179" s="232"/>
      <c r="AC179" s="232"/>
      <c r="AD179" s="232"/>
      <c r="AE179" s="232"/>
      <c r="AF179" s="232"/>
      <c r="AG179" s="232"/>
      <c r="AH179" s="232"/>
      <c r="AI179" s="232"/>
      <c r="AJ179" s="232"/>
      <c r="AK179" s="232"/>
      <c r="AL179" s="232"/>
      <c r="AM179" s="232"/>
      <c r="AN179" s="232"/>
      <c r="AO179" s="232"/>
      <c r="AP179" s="232"/>
      <c r="AQ179" s="232"/>
      <c r="AR179" s="232"/>
      <c r="AS179" s="232"/>
      <c r="AT179" s="232"/>
      <c r="AU179" s="232"/>
      <c r="AV179" s="232"/>
      <c r="AW179" s="232"/>
      <c r="AX179" s="232"/>
      <c r="AY179" s="230" t="e">
        <v>#N/A</v>
      </c>
      <c r="AZ179" s="230" t="e">
        <v>#N/A</v>
      </c>
      <c r="BA179" s="230" t="e">
        <v>#N/A</v>
      </c>
      <c r="BB179" s="232" t="str">
        <f t="shared" si="2"/>
        <v>TBD</v>
      </c>
    </row>
    <row r="180" spans="1:54" s="234" customFormat="1" ht="21" customHeight="1" x14ac:dyDescent="0.25">
      <c r="A180" s="230" t="s">
        <v>1108</v>
      </c>
      <c r="B180" s="230" t="e">
        <v>#N/A</v>
      </c>
      <c r="C180" s="232" t="e">
        <v>#N/A</v>
      </c>
      <c r="D180" s="232">
        <v>0</v>
      </c>
      <c r="E180" s="231" t="s">
        <v>1341</v>
      </c>
      <c r="F180" s="230" t="s">
        <v>1342</v>
      </c>
      <c r="G180" s="232" t="e">
        <v>#N/A</v>
      </c>
      <c r="H180" s="230" t="e">
        <v>#N/A</v>
      </c>
      <c r="I180" s="232"/>
      <c r="J180" s="232"/>
      <c r="K180" s="230" t="s">
        <v>1173</v>
      </c>
      <c r="L180" s="232"/>
      <c r="M180" s="232"/>
      <c r="N180" s="232"/>
      <c r="O180" s="232"/>
      <c r="P180" s="232"/>
      <c r="Q180" s="232"/>
      <c r="R180" s="232"/>
      <c r="S180" s="232"/>
      <c r="T180" s="232"/>
      <c r="U180" s="232"/>
      <c r="V180" s="232"/>
      <c r="W180" s="232"/>
      <c r="X180" s="232"/>
      <c r="Y180" s="232"/>
      <c r="Z180" s="232"/>
      <c r="AA180" s="232"/>
      <c r="AB180" s="232"/>
      <c r="AC180" s="232"/>
      <c r="AD180" s="232"/>
      <c r="AE180" s="232"/>
      <c r="AF180" s="232"/>
      <c r="AG180" s="232"/>
      <c r="AH180" s="232"/>
      <c r="AI180" s="232"/>
      <c r="AJ180" s="232"/>
      <c r="AK180" s="232"/>
      <c r="AL180" s="232"/>
      <c r="AM180" s="232"/>
      <c r="AN180" s="232"/>
      <c r="AO180" s="232"/>
      <c r="AP180" s="232"/>
      <c r="AQ180" s="232"/>
      <c r="AR180" s="232"/>
      <c r="AS180" s="232"/>
      <c r="AT180" s="232"/>
      <c r="AU180" s="232"/>
      <c r="AV180" s="232"/>
      <c r="AW180" s="232"/>
      <c r="AX180" s="232"/>
      <c r="AY180" s="230" t="e">
        <v>#N/A</v>
      </c>
      <c r="AZ180" s="230" t="e">
        <v>#N/A</v>
      </c>
      <c r="BA180" s="230" t="e">
        <v>#N/A</v>
      </c>
      <c r="BB180" s="232" t="str">
        <f t="shared" si="2"/>
        <v>TBD</v>
      </c>
    </row>
    <row r="181" spans="1:54" s="169" customFormat="1" ht="21" customHeight="1" x14ac:dyDescent="0.25">
      <c r="A181" s="209" t="s">
        <v>1108</v>
      </c>
      <c r="B181" s="217">
        <v>0</v>
      </c>
      <c r="C181" s="208" t="s">
        <v>1343</v>
      </c>
      <c r="D181" s="208">
        <v>0</v>
      </c>
      <c r="E181" s="226">
        <v>154917</v>
      </c>
      <c r="F181" s="209" t="s">
        <v>1154</v>
      </c>
      <c r="G181" s="208" t="s">
        <v>1343</v>
      </c>
      <c r="H181" s="209" t="s">
        <v>1272</v>
      </c>
      <c r="I181" s="208">
        <v>55284</v>
      </c>
      <c r="J181" s="208"/>
      <c r="K181" s="209" t="s">
        <v>1344</v>
      </c>
      <c r="L181" s="208"/>
      <c r="M181" s="208" t="s">
        <v>1228</v>
      </c>
      <c r="N181" s="208" t="s">
        <v>1491</v>
      </c>
      <c r="O181" s="208"/>
      <c r="P181" s="208"/>
      <c r="Q181" s="208"/>
      <c r="R181" s="208"/>
      <c r="S181" s="208"/>
      <c r="T181" s="208"/>
      <c r="U181" s="208"/>
      <c r="V181" s="208"/>
      <c r="W181" s="208"/>
      <c r="X181" s="208"/>
      <c r="Y181" s="208"/>
      <c r="Z181" s="208"/>
      <c r="AA181" s="208"/>
      <c r="AB181" s="208"/>
      <c r="AC181" s="208"/>
      <c r="AD181" s="208"/>
      <c r="AE181" s="208"/>
      <c r="AF181" s="208"/>
      <c r="AG181" s="208"/>
      <c r="AH181" s="208"/>
      <c r="AI181" s="208"/>
      <c r="AJ181" s="208"/>
      <c r="AK181" s="208"/>
      <c r="AL181" s="208"/>
      <c r="AM181" s="208"/>
      <c r="AN181" s="208"/>
      <c r="AO181" s="208"/>
      <c r="AP181" s="208"/>
      <c r="AQ181" s="208"/>
      <c r="AR181" s="208"/>
      <c r="AS181" s="208"/>
      <c r="AT181" s="208"/>
      <c r="AU181" s="208"/>
      <c r="AV181" s="208"/>
      <c r="AW181" s="208"/>
      <c r="AX181" s="208"/>
      <c r="AY181" s="209" t="s">
        <v>1230</v>
      </c>
      <c r="AZ181" s="209" t="s">
        <v>1231</v>
      </c>
      <c r="BA181" s="209" t="s">
        <v>1231</v>
      </c>
      <c r="BB181" s="208" t="str">
        <f t="shared" si="2"/>
        <v>TBD</v>
      </c>
    </row>
    <row r="182" spans="1:54" s="169" customFormat="1" ht="21" customHeight="1" x14ac:dyDescent="0.25">
      <c r="A182" s="209" t="s">
        <v>1108</v>
      </c>
      <c r="B182" s="217">
        <v>0</v>
      </c>
      <c r="C182" s="208" t="s">
        <v>1345</v>
      </c>
      <c r="D182" s="208">
        <v>0</v>
      </c>
      <c r="E182" s="226">
        <v>2601230</v>
      </c>
      <c r="F182" s="209" t="s">
        <v>1154</v>
      </c>
      <c r="G182" s="208" t="s">
        <v>1345</v>
      </c>
      <c r="H182" s="209" t="s">
        <v>1272</v>
      </c>
      <c r="I182" s="208">
        <v>55284</v>
      </c>
      <c r="J182" s="208"/>
      <c r="K182" s="209" t="s">
        <v>1346</v>
      </c>
      <c r="L182" s="208"/>
      <c r="M182" s="208"/>
      <c r="N182" s="208"/>
      <c r="O182" s="208"/>
      <c r="P182" s="208"/>
      <c r="Q182" s="208"/>
      <c r="R182" s="208"/>
      <c r="S182" s="208"/>
      <c r="T182" s="208"/>
      <c r="U182" s="208"/>
      <c r="V182" s="208"/>
      <c r="W182" s="208"/>
      <c r="X182" s="208"/>
      <c r="Y182" s="208"/>
      <c r="Z182" s="208"/>
      <c r="AA182" s="208"/>
      <c r="AB182" s="208"/>
      <c r="AC182" s="208"/>
      <c r="AD182" s="208"/>
      <c r="AE182" s="208"/>
      <c r="AF182" s="208"/>
      <c r="AG182" s="208"/>
      <c r="AH182" s="208"/>
      <c r="AI182" s="208"/>
      <c r="AJ182" s="208"/>
      <c r="AK182" s="208"/>
      <c r="AL182" s="208"/>
      <c r="AM182" s="208"/>
      <c r="AN182" s="208"/>
      <c r="AO182" s="208"/>
      <c r="AP182" s="208"/>
      <c r="AQ182" s="208"/>
      <c r="AR182" s="208"/>
      <c r="AS182" s="208"/>
      <c r="AT182" s="208"/>
      <c r="AU182" s="208"/>
      <c r="AV182" s="208"/>
      <c r="AW182" s="208"/>
      <c r="AX182" s="208"/>
      <c r="AY182" s="209" t="s">
        <v>1229</v>
      </c>
      <c r="AZ182" s="209" t="s">
        <v>577</v>
      </c>
      <c r="BA182" s="209" t="s">
        <v>577</v>
      </c>
      <c r="BB182" s="208" t="str">
        <f t="shared" si="2"/>
        <v>NO LICENSE REQUIRED</v>
      </c>
    </row>
    <row r="183" spans="1:54" s="169" customFormat="1" ht="21" customHeight="1" x14ac:dyDescent="0.25">
      <c r="A183" s="209" t="s">
        <v>1108</v>
      </c>
      <c r="B183" s="217">
        <v>0</v>
      </c>
      <c r="C183" s="208" t="s">
        <v>1347</v>
      </c>
      <c r="D183" s="208">
        <v>0</v>
      </c>
      <c r="E183" s="226">
        <v>2601332</v>
      </c>
      <c r="F183" s="209" t="s">
        <v>1154</v>
      </c>
      <c r="G183" s="208" t="s">
        <v>1347</v>
      </c>
      <c r="H183" s="209" t="s">
        <v>1272</v>
      </c>
      <c r="I183" s="208">
        <v>55284</v>
      </c>
      <c r="J183" s="208"/>
      <c r="K183" s="209" t="s">
        <v>1348</v>
      </c>
      <c r="L183" s="208"/>
      <c r="M183" s="208" t="s">
        <v>1221</v>
      </c>
      <c r="N183" s="208" t="s">
        <v>1488</v>
      </c>
      <c r="O183" s="208"/>
      <c r="P183" s="208"/>
      <c r="Q183" s="208"/>
      <c r="R183" s="208"/>
      <c r="S183" s="208"/>
      <c r="T183" s="208"/>
      <c r="U183" s="208"/>
      <c r="V183" s="208"/>
      <c r="W183" s="208"/>
      <c r="X183" s="208"/>
      <c r="Y183" s="208"/>
      <c r="Z183" s="208"/>
      <c r="AA183" s="208"/>
      <c r="AB183" s="208"/>
      <c r="AC183" s="208"/>
      <c r="AD183" s="208"/>
      <c r="AE183" s="208"/>
      <c r="AF183" s="208"/>
      <c r="AG183" s="208"/>
      <c r="AH183" s="208"/>
      <c r="AI183" s="208"/>
      <c r="AJ183" s="208"/>
      <c r="AK183" s="208"/>
      <c r="AL183" s="208"/>
      <c r="AM183" s="208"/>
      <c r="AN183" s="208"/>
      <c r="AO183" s="208"/>
      <c r="AP183" s="208"/>
      <c r="AQ183" s="208"/>
      <c r="AR183" s="208"/>
      <c r="AS183" s="208"/>
      <c r="AT183" s="208"/>
      <c r="AU183" s="208"/>
      <c r="AV183" s="208"/>
      <c r="AW183" s="208"/>
      <c r="AX183" s="208"/>
      <c r="AY183" s="209" t="s">
        <v>1229</v>
      </c>
      <c r="AZ183" s="209" t="s">
        <v>577</v>
      </c>
      <c r="BA183" s="209" t="s">
        <v>577</v>
      </c>
      <c r="BB183" s="208" t="str">
        <f t="shared" si="2"/>
        <v>NO LICENSE REQUIRED</v>
      </c>
    </row>
    <row r="184" spans="1:54" s="169" customFormat="1" ht="21" customHeight="1" x14ac:dyDescent="0.25">
      <c r="A184" s="209" t="s">
        <v>1108</v>
      </c>
      <c r="B184" s="217">
        <v>0</v>
      </c>
      <c r="C184" s="208" t="s">
        <v>1349</v>
      </c>
      <c r="D184" s="208">
        <v>0</v>
      </c>
      <c r="E184" s="226">
        <v>2601546</v>
      </c>
      <c r="F184" s="209" t="s">
        <v>1154</v>
      </c>
      <c r="G184" s="208" t="s">
        <v>1349</v>
      </c>
      <c r="H184" s="209" t="s">
        <v>1272</v>
      </c>
      <c r="I184" s="208">
        <v>55284</v>
      </c>
      <c r="J184" s="208"/>
      <c r="K184" s="209" t="s">
        <v>1350</v>
      </c>
      <c r="L184" s="208"/>
      <c r="M184" s="208" t="s">
        <v>1221</v>
      </c>
      <c r="N184" s="208" t="s">
        <v>1488</v>
      </c>
      <c r="O184" s="208"/>
      <c r="P184" s="208"/>
      <c r="Q184" s="208"/>
      <c r="R184" s="208"/>
      <c r="S184" s="208"/>
      <c r="T184" s="208"/>
      <c r="U184" s="208"/>
      <c r="V184" s="208"/>
      <c r="W184" s="208"/>
      <c r="X184" s="208"/>
      <c r="Y184" s="208"/>
      <c r="Z184" s="208"/>
      <c r="AA184" s="208"/>
      <c r="AB184" s="208"/>
      <c r="AC184" s="208"/>
      <c r="AD184" s="208"/>
      <c r="AE184" s="208"/>
      <c r="AF184" s="208"/>
      <c r="AG184" s="208"/>
      <c r="AH184" s="208"/>
      <c r="AI184" s="208"/>
      <c r="AJ184" s="208"/>
      <c r="AK184" s="208"/>
      <c r="AL184" s="208"/>
      <c r="AM184" s="208"/>
      <c r="AN184" s="208"/>
      <c r="AO184" s="208"/>
      <c r="AP184" s="208"/>
      <c r="AQ184" s="208"/>
      <c r="AR184" s="208"/>
      <c r="AS184" s="208"/>
      <c r="AT184" s="208"/>
      <c r="AU184" s="208"/>
      <c r="AV184" s="208"/>
      <c r="AW184" s="208"/>
      <c r="AX184" s="208"/>
      <c r="AY184" s="209" t="s">
        <v>1229</v>
      </c>
      <c r="AZ184" s="209" t="s">
        <v>577</v>
      </c>
      <c r="BA184" s="209" t="s">
        <v>577</v>
      </c>
      <c r="BB184" s="208" t="str">
        <f t="shared" si="2"/>
        <v>NO LICENSE REQUIRED</v>
      </c>
    </row>
    <row r="185" spans="1:54" s="169" customFormat="1" ht="21" customHeight="1" x14ac:dyDescent="0.25">
      <c r="A185" s="209" t="s">
        <v>1108</v>
      </c>
      <c r="B185" s="217">
        <v>0</v>
      </c>
      <c r="C185" s="208" t="s">
        <v>1351</v>
      </c>
      <c r="D185" s="208">
        <v>0</v>
      </c>
      <c r="E185" s="226">
        <v>2606317</v>
      </c>
      <c r="F185" s="209" t="s">
        <v>1154</v>
      </c>
      <c r="G185" s="208" t="s">
        <v>1351</v>
      </c>
      <c r="H185" s="209" t="s">
        <v>1272</v>
      </c>
      <c r="I185" s="208">
        <v>55284</v>
      </c>
      <c r="J185" s="208"/>
      <c r="K185" s="229" t="s">
        <v>1173</v>
      </c>
      <c r="L185" s="208"/>
      <c r="M185" s="208"/>
      <c r="N185" s="208"/>
      <c r="O185" s="208"/>
      <c r="P185" s="208"/>
      <c r="Q185" s="208"/>
      <c r="R185" s="208"/>
      <c r="S185" s="208"/>
      <c r="T185" s="208"/>
      <c r="U185" s="208"/>
      <c r="V185" s="208"/>
      <c r="W185" s="208"/>
      <c r="X185" s="208"/>
      <c r="Y185" s="208"/>
      <c r="Z185" s="208"/>
      <c r="AA185" s="208"/>
      <c r="AB185" s="208"/>
      <c r="AC185" s="208"/>
      <c r="AD185" s="208"/>
      <c r="AE185" s="208"/>
      <c r="AF185" s="208"/>
      <c r="AG185" s="208"/>
      <c r="AH185" s="208"/>
      <c r="AI185" s="208"/>
      <c r="AJ185" s="208"/>
      <c r="AK185" s="208"/>
      <c r="AL185" s="208"/>
      <c r="AM185" s="208"/>
      <c r="AN185" s="208"/>
      <c r="AO185" s="208"/>
      <c r="AP185" s="208"/>
      <c r="AQ185" s="208"/>
      <c r="AR185" s="208"/>
      <c r="AS185" s="208"/>
      <c r="AT185" s="208"/>
      <c r="AU185" s="208"/>
      <c r="AV185" s="208"/>
      <c r="AW185" s="208"/>
      <c r="AX185" s="208"/>
      <c r="AY185" s="209" t="s">
        <v>1230</v>
      </c>
      <c r="AZ185" s="209" t="s">
        <v>1377</v>
      </c>
      <c r="BA185" s="209" t="s">
        <v>1377</v>
      </c>
      <c r="BB185" s="208" t="str">
        <f t="shared" si="2"/>
        <v>TBD</v>
      </c>
    </row>
    <row r="186" spans="1:54" s="169" customFormat="1" ht="21" customHeight="1" x14ac:dyDescent="0.25">
      <c r="A186" s="209" t="s">
        <v>1108</v>
      </c>
      <c r="B186" s="217">
        <v>0</v>
      </c>
      <c r="C186" s="208" t="s">
        <v>1352</v>
      </c>
      <c r="D186" s="208">
        <v>0</v>
      </c>
      <c r="E186" s="226">
        <v>2606673</v>
      </c>
      <c r="F186" s="209" t="s">
        <v>1154</v>
      </c>
      <c r="G186" s="208" t="s">
        <v>1352</v>
      </c>
      <c r="H186" s="209" t="s">
        <v>1272</v>
      </c>
      <c r="I186" s="208">
        <v>55284</v>
      </c>
      <c r="J186" s="208"/>
      <c r="K186" s="229" t="s">
        <v>1173</v>
      </c>
      <c r="L186" s="208"/>
      <c r="M186" s="208"/>
      <c r="N186" s="208"/>
      <c r="O186" s="208"/>
      <c r="P186" s="208"/>
      <c r="Q186" s="208"/>
      <c r="R186" s="208"/>
      <c r="S186" s="208"/>
      <c r="T186" s="208"/>
      <c r="U186" s="208"/>
      <c r="V186" s="208"/>
      <c r="W186" s="208"/>
      <c r="X186" s="208"/>
      <c r="Y186" s="208"/>
      <c r="Z186" s="208"/>
      <c r="AA186" s="208"/>
      <c r="AB186" s="208"/>
      <c r="AC186" s="208"/>
      <c r="AD186" s="208"/>
      <c r="AE186" s="208"/>
      <c r="AF186" s="208"/>
      <c r="AG186" s="208"/>
      <c r="AH186" s="208"/>
      <c r="AI186" s="208"/>
      <c r="AJ186" s="208"/>
      <c r="AK186" s="208"/>
      <c r="AL186" s="208"/>
      <c r="AM186" s="208"/>
      <c r="AN186" s="208"/>
      <c r="AO186" s="208"/>
      <c r="AP186" s="208"/>
      <c r="AQ186" s="208"/>
      <c r="AR186" s="208"/>
      <c r="AS186" s="208"/>
      <c r="AT186" s="208"/>
      <c r="AU186" s="208"/>
      <c r="AV186" s="208"/>
      <c r="AW186" s="208"/>
      <c r="AX186" s="208"/>
      <c r="AY186" s="209" t="s">
        <v>1230</v>
      </c>
      <c r="AZ186" s="209" t="s">
        <v>1377</v>
      </c>
      <c r="BA186" s="209" t="s">
        <v>1377</v>
      </c>
      <c r="BB186" s="208" t="str">
        <f t="shared" si="2"/>
        <v>TBD</v>
      </c>
    </row>
    <row r="187" spans="1:54" s="169" customFormat="1" ht="21" customHeight="1" x14ac:dyDescent="0.25">
      <c r="A187" s="209" t="s">
        <v>1108</v>
      </c>
      <c r="B187" s="217">
        <v>0</v>
      </c>
      <c r="C187" s="208" t="e">
        <v>#N/A</v>
      </c>
      <c r="D187" s="208">
        <v>0</v>
      </c>
      <c r="E187" s="226">
        <v>2608287</v>
      </c>
      <c r="F187" s="209" t="s">
        <v>1154</v>
      </c>
      <c r="G187" s="208" t="e">
        <v>#N/A</v>
      </c>
      <c r="H187" s="209" t="s">
        <v>1272</v>
      </c>
      <c r="I187" s="208">
        <v>55284</v>
      </c>
      <c r="J187" s="208"/>
      <c r="K187" s="208" t="s">
        <v>1218</v>
      </c>
      <c r="L187" s="208"/>
      <c r="M187" s="208" t="s">
        <v>1226</v>
      </c>
      <c r="N187" s="208" t="s">
        <v>1488</v>
      </c>
      <c r="O187" s="208"/>
      <c r="P187" s="208"/>
      <c r="Q187" s="208"/>
      <c r="R187" s="208"/>
      <c r="S187" s="208"/>
      <c r="T187" s="208"/>
      <c r="U187" s="208"/>
      <c r="V187" s="208"/>
      <c r="W187" s="208"/>
      <c r="X187" s="208"/>
      <c r="Y187" s="208"/>
      <c r="Z187" s="208"/>
      <c r="AA187" s="208"/>
      <c r="AB187" s="208"/>
      <c r="AC187" s="208"/>
      <c r="AD187" s="208"/>
      <c r="AE187" s="208"/>
      <c r="AF187" s="208"/>
      <c r="AG187" s="208"/>
      <c r="AH187" s="208"/>
      <c r="AI187" s="208"/>
      <c r="AJ187" s="208"/>
      <c r="AK187" s="208"/>
      <c r="AL187" s="208"/>
      <c r="AM187" s="208"/>
      <c r="AN187" s="208"/>
      <c r="AO187" s="208"/>
      <c r="AP187" s="208"/>
      <c r="AQ187" s="208"/>
      <c r="AR187" s="208"/>
      <c r="AS187" s="208"/>
      <c r="AT187" s="208"/>
      <c r="AU187" s="208"/>
      <c r="AV187" s="208"/>
      <c r="AW187" s="208"/>
      <c r="AX187" s="208"/>
      <c r="AY187" s="209" t="s">
        <v>1229</v>
      </c>
      <c r="AZ187" s="209" t="s">
        <v>577</v>
      </c>
      <c r="BA187" s="209" t="s">
        <v>577</v>
      </c>
      <c r="BB187" s="208" t="str">
        <f t="shared" si="2"/>
        <v>NO LICENSE REQUIRED</v>
      </c>
    </row>
    <row r="188" spans="1:54" s="169" customFormat="1" ht="21" customHeight="1" x14ac:dyDescent="0.25">
      <c r="A188" s="209" t="s">
        <v>1108</v>
      </c>
      <c r="B188" s="217">
        <v>0</v>
      </c>
      <c r="C188" s="208" t="e">
        <v>#N/A</v>
      </c>
      <c r="D188" s="208">
        <v>0</v>
      </c>
      <c r="E188" s="226">
        <v>2610754</v>
      </c>
      <c r="F188" s="209" t="s">
        <v>1154</v>
      </c>
      <c r="G188" s="208" t="e">
        <v>#N/A</v>
      </c>
      <c r="H188" s="209" t="s">
        <v>1272</v>
      </c>
      <c r="I188" s="208">
        <v>55284</v>
      </c>
      <c r="J188" s="208"/>
      <c r="K188" s="208" t="s">
        <v>1353</v>
      </c>
      <c r="L188" s="208"/>
      <c r="M188" s="208"/>
      <c r="N188" s="208"/>
      <c r="O188" s="208"/>
      <c r="P188" s="208"/>
      <c r="Q188" s="208"/>
      <c r="R188" s="208"/>
      <c r="S188" s="208"/>
      <c r="T188" s="208"/>
      <c r="U188" s="208"/>
      <c r="V188" s="208"/>
      <c r="W188" s="208"/>
      <c r="X188" s="208"/>
      <c r="Y188" s="208"/>
      <c r="Z188" s="208"/>
      <c r="AA188" s="208"/>
      <c r="AB188" s="208"/>
      <c r="AC188" s="208"/>
      <c r="AD188" s="208"/>
      <c r="AE188" s="208"/>
      <c r="AF188" s="208"/>
      <c r="AG188" s="208"/>
      <c r="AH188" s="208"/>
      <c r="AI188" s="208"/>
      <c r="AJ188" s="208"/>
      <c r="AK188" s="208"/>
      <c r="AL188" s="208"/>
      <c r="AM188" s="208"/>
      <c r="AN188" s="208"/>
      <c r="AO188" s="208"/>
      <c r="AP188" s="208"/>
      <c r="AQ188" s="208"/>
      <c r="AR188" s="208"/>
      <c r="AS188" s="208"/>
      <c r="AT188" s="208"/>
      <c r="AU188" s="208"/>
      <c r="AV188" s="208"/>
      <c r="AW188" s="208"/>
      <c r="AX188" s="208"/>
      <c r="AY188" s="209" t="s">
        <v>1229</v>
      </c>
      <c r="AZ188" s="209" t="s">
        <v>577</v>
      </c>
      <c r="BA188" s="209" t="s">
        <v>577</v>
      </c>
      <c r="BB188" s="208" t="str">
        <f t="shared" si="2"/>
        <v>NO LICENSE REQUIRED</v>
      </c>
    </row>
    <row r="189" spans="1:54" s="169" customFormat="1" ht="21" customHeight="1" x14ac:dyDescent="0.25">
      <c r="A189" s="209" t="s">
        <v>1108</v>
      </c>
      <c r="B189" s="217">
        <v>0</v>
      </c>
      <c r="C189" s="208" t="s">
        <v>1354</v>
      </c>
      <c r="D189" s="208">
        <v>0</v>
      </c>
      <c r="E189" s="226">
        <v>2611622</v>
      </c>
      <c r="F189" s="209" t="s">
        <v>1145</v>
      </c>
      <c r="G189" s="208" t="s">
        <v>1354</v>
      </c>
      <c r="H189" s="209" t="s">
        <v>1272</v>
      </c>
      <c r="I189" s="208">
        <v>55284</v>
      </c>
      <c r="J189" s="208"/>
      <c r="K189" s="229" t="s">
        <v>1173</v>
      </c>
      <c r="L189" s="208"/>
      <c r="M189" s="208"/>
      <c r="N189" s="208"/>
      <c r="O189" s="208"/>
      <c r="P189" s="208"/>
      <c r="Q189" s="208"/>
      <c r="R189" s="208"/>
      <c r="S189" s="208"/>
      <c r="T189" s="208"/>
      <c r="U189" s="208"/>
      <c r="V189" s="208"/>
      <c r="W189" s="208"/>
      <c r="X189" s="208"/>
      <c r="Y189" s="208"/>
      <c r="Z189" s="208"/>
      <c r="AA189" s="208"/>
      <c r="AB189" s="208"/>
      <c r="AC189" s="208"/>
      <c r="AD189" s="208"/>
      <c r="AE189" s="208"/>
      <c r="AF189" s="208"/>
      <c r="AG189" s="208"/>
      <c r="AH189" s="208"/>
      <c r="AI189" s="208"/>
      <c r="AJ189" s="208"/>
      <c r="AK189" s="208"/>
      <c r="AL189" s="208"/>
      <c r="AM189" s="208"/>
      <c r="AN189" s="208"/>
      <c r="AO189" s="208"/>
      <c r="AP189" s="208"/>
      <c r="AQ189" s="208"/>
      <c r="AR189" s="208"/>
      <c r="AS189" s="208"/>
      <c r="AT189" s="208"/>
      <c r="AU189" s="208"/>
      <c r="AV189" s="208"/>
      <c r="AW189" s="208"/>
      <c r="AX189" s="208"/>
      <c r="AY189" s="209" t="s">
        <v>1232</v>
      </c>
      <c r="AZ189" s="209" t="s">
        <v>585</v>
      </c>
      <c r="BA189" s="209" t="s">
        <v>585</v>
      </c>
      <c r="BB189" s="208" t="str">
        <f t="shared" si="2"/>
        <v>US ONLY</v>
      </c>
    </row>
    <row r="190" spans="1:54" s="169" customFormat="1" ht="21" customHeight="1" x14ac:dyDescent="0.25">
      <c r="A190" s="209" t="s">
        <v>1108</v>
      </c>
      <c r="B190" s="217">
        <v>0</v>
      </c>
      <c r="C190" s="208" t="s">
        <v>1355</v>
      </c>
      <c r="D190" s="208">
        <v>0</v>
      </c>
      <c r="E190" s="226">
        <v>2611694</v>
      </c>
      <c r="F190" s="209" t="s">
        <v>1154</v>
      </c>
      <c r="G190" s="208" t="s">
        <v>1355</v>
      </c>
      <c r="H190" s="209" t="s">
        <v>1272</v>
      </c>
      <c r="I190" s="208">
        <v>55284</v>
      </c>
      <c r="J190" s="208"/>
      <c r="K190" s="229" t="s">
        <v>1173</v>
      </c>
      <c r="L190" s="208"/>
      <c r="M190" s="208"/>
      <c r="N190" s="208"/>
      <c r="O190" s="208"/>
      <c r="P190" s="208"/>
      <c r="Q190" s="208"/>
      <c r="R190" s="208"/>
      <c r="S190" s="208"/>
      <c r="T190" s="208"/>
      <c r="U190" s="208"/>
      <c r="V190" s="208"/>
      <c r="W190" s="208"/>
      <c r="X190" s="208"/>
      <c r="Y190" s="208"/>
      <c r="Z190" s="208"/>
      <c r="AA190" s="208"/>
      <c r="AB190" s="208"/>
      <c r="AC190" s="208"/>
      <c r="AD190" s="208"/>
      <c r="AE190" s="208"/>
      <c r="AF190" s="208"/>
      <c r="AG190" s="208"/>
      <c r="AH190" s="208"/>
      <c r="AI190" s="208"/>
      <c r="AJ190" s="208"/>
      <c r="AK190" s="208"/>
      <c r="AL190" s="208"/>
      <c r="AM190" s="208"/>
      <c r="AN190" s="208"/>
      <c r="AO190" s="208"/>
      <c r="AP190" s="208"/>
      <c r="AQ190" s="208"/>
      <c r="AR190" s="208"/>
      <c r="AS190" s="208"/>
      <c r="AT190" s="208"/>
      <c r="AU190" s="208"/>
      <c r="AV190" s="208"/>
      <c r="AW190" s="208"/>
      <c r="AX190" s="208"/>
      <c r="AY190" s="209" t="s">
        <v>1232</v>
      </c>
      <c r="AZ190" s="209" t="s">
        <v>585</v>
      </c>
      <c r="BA190" s="209" t="s">
        <v>585</v>
      </c>
      <c r="BB190" s="208" t="str">
        <f t="shared" si="2"/>
        <v>US ONLY</v>
      </c>
    </row>
    <row r="191" spans="1:54" s="169" customFormat="1" ht="21" customHeight="1" x14ac:dyDescent="0.25">
      <c r="A191" s="209" t="s">
        <v>1108</v>
      </c>
      <c r="B191" s="217">
        <v>0</v>
      </c>
      <c r="C191" s="208" t="s">
        <v>1356</v>
      </c>
      <c r="D191" s="208">
        <v>0</v>
      </c>
      <c r="E191" s="226">
        <v>2612620</v>
      </c>
      <c r="F191" s="209" t="s">
        <v>1357</v>
      </c>
      <c r="G191" s="208" t="s">
        <v>1356</v>
      </c>
      <c r="H191" s="209" t="s">
        <v>1272</v>
      </c>
      <c r="I191" s="208">
        <v>55284</v>
      </c>
      <c r="J191" s="208"/>
      <c r="K191" s="229" t="s">
        <v>1173</v>
      </c>
      <c r="L191" s="208"/>
      <c r="M191" s="208"/>
      <c r="N191" s="208"/>
      <c r="O191" s="208"/>
      <c r="P191" s="208"/>
      <c r="Q191" s="208"/>
      <c r="R191" s="208"/>
      <c r="S191" s="208"/>
      <c r="T191" s="208"/>
      <c r="U191" s="208"/>
      <c r="V191" s="208"/>
      <c r="W191" s="208"/>
      <c r="X191" s="208"/>
      <c r="Y191" s="208"/>
      <c r="Z191" s="208"/>
      <c r="AA191" s="208"/>
      <c r="AB191" s="208"/>
      <c r="AC191" s="208"/>
      <c r="AD191" s="208"/>
      <c r="AE191" s="208"/>
      <c r="AF191" s="208"/>
      <c r="AG191" s="208"/>
      <c r="AH191" s="208"/>
      <c r="AI191" s="208"/>
      <c r="AJ191" s="208"/>
      <c r="AK191" s="208"/>
      <c r="AL191" s="208"/>
      <c r="AM191" s="208"/>
      <c r="AN191" s="208"/>
      <c r="AO191" s="208"/>
      <c r="AP191" s="208"/>
      <c r="AQ191" s="208"/>
      <c r="AR191" s="208"/>
      <c r="AS191" s="208"/>
      <c r="AT191" s="208"/>
      <c r="AU191" s="208"/>
      <c r="AV191" s="208"/>
      <c r="AW191" s="208"/>
      <c r="AX191" s="208"/>
      <c r="AY191" s="209" t="s">
        <v>1230</v>
      </c>
      <c r="AZ191" s="209" t="s">
        <v>1231</v>
      </c>
      <c r="BA191" s="209" t="s">
        <v>1231</v>
      </c>
      <c r="BB191" s="208" t="str">
        <f t="shared" si="2"/>
        <v>TBD</v>
      </c>
    </row>
    <row r="192" spans="1:54" s="169" customFormat="1" ht="21" customHeight="1" x14ac:dyDescent="0.25">
      <c r="A192" s="209" t="s">
        <v>1108</v>
      </c>
      <c r="B192" s="217">
        <v>0</v>
      </c>
      <c r="C192" s="208" t="s">
        <v>1358</v>
      </c>
      <c r="D192" s="208">
        <v>0</v>
      </c>
      <c r="E192" s="226">
        <v>2612928</v>
      </c>
      <c r="F192" s="209" t="s">
        <v>1154</v>
      </c>
      <c r="G192" s="208" t="s">
        <v>1358</v>
      </c>
      <c r="H192" s="209" t="s">
        <v>1272</v>
      </c>
      <c r="I192" s="208">
        <v>55284</v>
      </c>
      <c r="J192" s="208"/>
      <c r="K192" s="209" t="s">
        <v>1192</v>
      </c>
      <c r="L192" s="208"/>
      <c r="M192" s="208"/>
      <c r="N192" s="208"/>
      <c r="O192" s="208"/>
      <c r="P192" s="208"/>
      <c r="Q192" s="208"/>
      <c r="R192" s="208"/>
      <c r="S192" s="208"/>
      <c r="T192" s="208"/>
      <c r="U192" s="208"/>
      <c r="V192" s="208"/>
      <c r="W192" s="208"/>
      <c r="X192" s="208"/>
      <c r="Y192" s="208"/>
      <c r="Z192" s="208"/>
      <c r="AA192" s="208"/>
      <c r="AB192" s="208"/>
      <c r="AC192" s="208"/>
      <c r="AD192" s="208"/>
      <c r="AE192" s="208"/>
      <c r="AF192" s="208"/>
      <c r="AG192" s="208"/>
      <c r="AH192" s="208"/>
      <c r="AI192" s="208"/>
      <c r="AJ192" s="208"/>
      <c r="AK192" s="208"/>
      <c r="AL192" s="208"/>
      <c r="AM192" s="208"/>
      <c r="AN192" s="208"/>
      <c r="AO192" s="208"/>
      <c r="AP192" s="208"/>
      <c r="AQ192" s="208"/>
      <c r="AR192" s="208"/>
      <c r="AS192" s="208"/>
      <c r="AT192" s="208"/>
      <c r="AU192" s="208"/>
      <c r="AV192" s="208"/>
      <c r="AW192" s="208"/>
      <c r="AX192" s="208"/>
      <c r="AY192" s="209" t="s">
        <v>1229</v>
      </c>
      <c r="AZ192" s="209" t="s">
        <v>577</v>
      </c>
      <c r="BA192" s="209" t="s">
        <v>577</v>
      </c>
      <c r="BB192" s="208" t="str">
        <f t="shared" si="2"/>
        <v>NO LICENSE REQUIRED</v>
      </c>
    </row>
    <row r="193" spans="1:54" s="169" customFormat="1" ht="21" customHeight="1" x14ac:dyDescent="0.25">
      <c r="A193" s="209" t="s">
        <v>1108</v>
      </c>
      <c r="B193" s="217">
        <v>0</v>
      </c>
      <c r="C193" s="208" t="s">
        <v>1359</v>
      </c>
      <c r="D193" s="208">
        <v>0</v>
      </c>
      <c r="E193" s="226">
        <v>2613092</v>
      </c>
      <c r="F193" s="209" t="s">
        <v>1145</v>
      </c>
      <c r="G193" s="208" t="s">
        <v>1359</v>
      </c>
      <c r="H193" s="209" t="s">
        <v>1272</v>
      </c>
      <c r="I193" s="208">
        <v>55284</v>
      </c>
      <c r="J193" s="208"/>
      <c r="K193" s="209" t="s">
        <v>1180</v>
      </c>
      <c r="L193" s="208"/>
      <c r="M193" s="208" t="s">
        <v>1224</v>
      </c>
      <c r="N193" s="208" t="s">
        <v>1489</v>
      </c>
      <c r="O193" s="208"/>
      <c r="P193" s="208"/>
      <c r="Q193" s="208"/>
      <c r="R193" s="208"/>
      <c r="S193" s="208"/>
      <c r="T193" s="208"/>
      <c r="U193" s="208"/>
      <c r="V193" s="208"/>
      <c r="W193" s="208"/>
      <c r="X193" s="208"/>
      <c r="Y193" s="208"/>
      <c r="Z193" s="208"/>
      <c r="AA193" s="208"/>
      <c r="AB193" s="208"/>
      <c r="AC193" s="208"/>
      <c r="AD193" s="208"/>
      <c r="AE193" s="208"/>
      <c r="AF193" s="208"/>
      <c r="AG193" s="208"/>
      <c r="AH193" s="208"/>
      <c r="AI193" s="208"/>
      <c r="AJ193" s="208"/>
      <c r="AK193" s="208"/>
      <c r="AL193" s="208"/>
      <c r="AM193" s="208"/>
      <c r="AN193" s="208"/>
      <c r="AO193" s="208"/>
      <c r="AP193" s="208"/>
      <c r="AQ193" s="208"/>
      <c r="AR193" s="208"/>
      <c r="AS193" s="208"/>
      <c r="AT193" s="208"/>
      <c r="AU193" s="208"/>
      <c r="AV193" s="208"/>
      <c r="AW193" s="208"/>
      <c r="AX193" s="208"/>
      <c r="AY193" s="209" t="s">
        <v>1229</v>
      </c>
      <c r="AZ193" s="209" t="s">
        <v>577</v>
      </c>
      <c r="BA193" s="209" t="s">
        <v>577</v>
      </c>
      <c r="BB193" s="208" t="str">
        <f t="shared" si="2"/>
        <v>NO LICENSE REQUIRED</v>
      </c>
    </row>
    <row r="194" spans="1:54" s="169" customFormat="1" ht="21" customHeight="1" x14ac:dyDescent="0.25">
      <c r="A194" s="209" t="s">
        <v>1108</v>
      </c>
      <c r="B194" s="217">
        <v>0</v>
      </c>
      <c r="C194" s="208" t="s">
        <v>1360</v>
      </c>
      <c r="D194" s="208">
        <v>0</v>
      </c>
      <c r="E194" s="226">
        <v>2615804</v>
      </c>
      <c r="F194" s="209" t="s">
        <v>1361</v>
      </c>
      <c r="G194" s="208" t="s">
        <v>1360</v>
      </c>
      <c r="H194" s="209" t="s">
        <v>1272</v>
      </c>
      <c r="I194" s="208">
        <v>55284</v>
      </c>
      <c r="J194" s="208"/>
      <c r="K194" s="196" t="s">
        <v>1175</v>
      </c>
      <c r="L194" s="208"/>
      <c r="M194" s="208" t="s">
        <v>1221</v>
      </c>
      <c r="N194" s="208" t="s">
        <v>1488</v>
      </c>
      <c r="O194" s="208"/>
      <c r="P194" s="208"/>
      <c r="Q194" s="208"/>
      <c r="R194" s="208"/>
      <c r="S194" s="208"/>
      <c r="T194" s="208"/>
      <c r="U194" s="208"/>
      <c r="V194" s="208"/>
      <c r="W194" s="208"/>
      <c r="X194" s="208"/>
      <c r="Y194" s="208"/>
      <c r="Z194" s="208"/>
      <c r="AA194" s="208"/>
      <c r="AB194" s="208"/>
      <c r="AC194" s="208"/>
      <c r="AD194" s="208"/>
      <c r="AE194" s="208"/>
      <c r="AF194" s="208"/>
      <c r="AG194" s="208"/>
      <c r="AH194" s="208"/>
      <c r="AI194" s="208"/>
      <c r="AJ194" s="208"/>
      <c r="AK194" s="208"/>
      <c r="AL194" s="208"/>
      <c r="AM194" s="208"/>
      <c r="AN194" s="208"/>
      <c r="AO194" s="208"/>
      <c r="AP194" s="208"/>
      <c r="AQ194" s="208"/>
      <c r="AR194" s="208"/>
      <c r="AS194" s="208"/>
      <c r="AT194" s="208"/>
      <c r="AU194" s="208"/>
      <c r="AV194" s="208"/>
      <c r="AW194" s="208"/>
      <c r="AX194" s="208"/>
      <c r="AY194" s="209" t="s">
        <v>1229</v>
      </c>
      <c r="AZ194" s="209" t="s">
        <v>577</v>
      </c>
      <c r="BA194" s="209" t="s">
        <v>577</v>
      </c>
      <c r="BB194" s="208" t="str">
        <f t="shared" si="2"/>
        <v>NO LICENSE REQUIRED</v>
      </c>
    </row>
    <row r="195" spans="1:54" s="169" customFormat="1" ht="21" customHeight="1" x14ac:dyDescent="0.25">
      <c r="A195" s="209" t="s">
        <v>1108</v>
      </c>
      <c r="B195" s="217">
        <v>0</v>
      </c>
      <c r="C195" s="208" t="s">
        <v>1360</v>
      </c>
      <c r="D195" s="208">
        <v>0</v>
      </c>
      <c r="E195" s="226">
        <v>2615811</v>
      </c>
      <c r="F195" s="209" t="s">
        <v>1361</v>
      </c>
      <c r="G195" s="208" t="s">
        <v>1360</v>
      </c>
      <c r="H195" s="209" t="s">
        <v>1272</v>
      </c>
      <c r="I195" s="208">
        <v>55284</v>
      </c>
      <c r="J195" s="208"/>
      <c r="K195" s="209" t="s">
        <v>1175</v>
      </c>
      <c r="L195" s="208"/>
      <c r="M195" s="208" t="s">
        <v>1221</v>
      </c>
      <c r="N195" s="208" t="s">
        <v>1488</v>
      </c>
      <c r="O195" s="208"/>
      <c r="P195" s="208"/>
      <c r="Q195" s="208"/>
      <c r="R195" s="208"/>
      <c r="S195" s="208"/>
      <c r="T195" s="208"/>
      <c r="U195" s="208"/>
      <c r="V195" s="208"/>
      <c r="W195" s="208"/>
      <c r="X195" s="208"/>
      <c r="Y195" s="208"/>
      <c r="Z195" s="208"/>
      <c r="AA195" s="208"/>
      <c r="AB195" s="208"/>
      <c r="AC195" s="208"/>
      <c r="AD195" s="208"/>
      <c r="AE195" s="208"/>
      <c r="AF195" s="208"/>
      <c r="AG195" s="208"/>
      <c r="AH195" s="208"/>
      <c r="AI195" s="208"/>
      <c r="AJ195" s="208"/>
      <c r="AK195" s="208"/>
      <c r="AL195" s="208"/>
      <c r="AM195" s="208"/>
      <c r="AN195" s="208"/>
      <c r="AO195" s="208"/>
      <c r="AP195" s="208"/>
      <c r="AQ195" s="208"/>
      <c r="AR195" s="208"/>
      <c r="AS195" s="208"/>
      <c r="AT195" s="208"/>
      <c r="AU195" s="208"/>
      <c r="AV195" s="208"/>
      <c r="AW195" s="208"/>
      <c r="AX195" s="208"/>
      <c r="AY195" s="209" t="s">
        <v>1229</v>
      </c>
      <c r="AZ195" s="209" t="s">
        <v>577</v>
      </c>
      <c r="BA195" s="209" t="s">
        <v>577</v>
      </c>
      <c r="BB195" s="208" t="str">
        <f t="shared" si="2"/>
        <v>NO LICENSE REQUIRED</v>
      </c>
    </row>
    <row r="196" spans="1:54" s="169" customFormat="1" ht="21" customHeight="1" x14ac:dyDescent="0.25">
      <c r="A196" s="209" t="s">
        <v>1108</v>
      </c>
      <c r="B196" s="217">
        <v>0</v>
      </c>
      <c r="C196" s="208" t="s">
        <v>1360</v>
      </c>
      <c r="D196" s="208">
        <v>0</v>
      </c>
      <c r="E196" s="226">
        <v>2615812</v>
      </c>
      <c r="F196" s="209" t="s">
        <v>1361</v>
      </c>
      <c r="G196" s="208" t="s">
        <v>1360</v>
      </c>
      <c r="H196" s="209" t="s">
        <v>1272</v>
      </c>
      <c r="I196" s="208">
        <v>55284</v>
      </c>
      <c r="J196" s="208"/>
      <c r="K196" s="209" t="s">
        <v>1175</v>
      </c>
      <c r="L196" s="208"/>
      <c r="M196" s="208" t="s">
        <v>1221</v>
      </c>
      <c r="N196" s="208" t="s">
        <v>1488</v>
      </c>
      <c r="O196" s="208"/>
      <c r="P196" s="208"/>
      <c r="Q196" s="208"/>
      <c r="R196" s="208"/>
      <c r="S196" s="208"/>
      <c r="T196" s="208"/>
      <c r="U196" s="208"/>
      <c r="V196" s="208"/>
      <c r="W196" s="208"/>
      <c r="X196" s="208"/>
      <c r="Y196" s="208"/>
      <c r="Z196" s="208"/>
      <c r="AA196" s="208"/>
      <c r="AB196" s="208"/>
      <c r="AC196" s="208"/>
      <c r="AD196" s="208"/>
      <c r="AE196" s="208"/>
      <c r="AF196" s="208"/>
      <c r="AG196" s="208"/>
      <c r="AH196" s="208"/>
      <c r="AI196" s="208"/>
      <c r="AJ196" s="208"/>
      <c r="AK196" s="208"/>
      <c r="AL196" s="208"/>
      <c r="AM196" s="208"/>
      <c r="AN196" s="208"/>
      <c r="AO196" s="208"/>
      <c r="AP196" s="208"/>
      <c r="AQ196" s="208"/>
      <c r="AR196" s="208"/>
      <c r="AS196" s="208"/>
      <c r="AT196" s="208"/>
      <c r="AU196" s="208"/>
      <c r="AV196" s="208"/>
      <c r="AW196" s="208"/>
      <c r="AX196" s="208"/>
      <c r="AY196" s="209" t="s">
        <v>1229</v>
      </c>
      <c r="AZ196" s="209" t="s">
        <v>577</v>
      </c>
      <c r="BA196" s="209" t="s">
        <v>577</v>
      </c>
      <c r="BB196" s="208" t="str">
        <f t="shared" si="2"/>
        <v>NO LICENSE REQUIRED</v>
      </c>
    </row>
    <row r="197" spans="1:54" s="169" customFormat="1" ht="21" customHeight="1" x14ac:dyDescent="0.25">
      <c r="A197" s="209" t="s">
        <v>1108</v>
      </c>
      <c r="B197" s="217">
        <v>0</v>
      </c>
      <c r="C197" s="208" t="s">
        <v>1362</v>
      </c>
      <c r="D197" s="208">
        <v>0</v>
      </c>
      <c r="E197" s="226">
        <v>2616139</v>
      </c>
      <c r="F197" s="209" t="s">
        <v>1145</v>
      </c>
      <c r="G197" s="208" t="s">
        <v>1362</v>
      </c>
      <c r="H197" s="209" t="s">
        <v>1272</v>
      </c>
      <c r="I197" s="208">
        <v>55284</v>
      </c>
      <c r="J197" s="208"/>
      <c r="K197" s="229" t="s">
        <v>1173</v>
      </c>
      <c r="L197" s="208"/>
      <c r="M197" s="208"/>
      <c r="N197" s="208"/>
      <c r="O197" s="208"/>
      <c r="P197" s="208"/>
      <c r="Q197" s="208"/>
      <c r="R197" s="208"/>
      <c r="S197" s="208"/>
      <c r="T197" s="208"/>
      <c r="U197" s="208"/>
      <c r="V197" s="208"/>
      <c r="W197" s="208"/>
      <c r="X197" s="208"/>
      <c r="Y197" s="208"/>
      <c r="Z197" s="208"/>
      <c r="AA197" s="208"/>
      <c r="AB197" s="208"/>
      <c r="AC197" s="208"/>
      <c r="AD197" s="208"/>
      <c r="AE197" s="208"/>
      <c r="AF197" s="208"/>
      <c r="AG197" s="208"/>
      <c r="AH197" s="208"/>
      <c r="AI197" s="208"/>
      <c r="AJ197" s="208"/>
      <c r="AK197" s="208"/>
      <c r="AL197" s="208"/>
      <c r="AM197" s="208"/>
      <c r="AN197" s="208"/>
      <c r="AO197" s="208"/>
      <c r="AP197" s="208"/>
      <c r="AQ197" s="208"/>
      <c r="AR197" s="208"/>
      <c r="AS197" s="208"/>
      <c r="AT197" s="208"/>
      <c r="AU197" s="208"/>
      <c r="AV197" s="208"/>
      <c r="AW197" s="208"/>
      <c r="AX197" s="208"/>
      <c r="AY197" s="209" t="s">
        <v>1232</v>
      </c>
      <c r="AZ197" s="209" t="s">
        <v>585</v>
      </c>
      <c r="BA197" s="209" t="s">
        <v>585</v>
      </c>
      <c r="BB197" s="208" t="str">
        <f t="shared" si="2"/>
        <v>US ONLY</v>
      </c>
    </row>
    <row r="198" spans="1:54" s="169" customFormat="1" ht="21" customHeight="1" x14ac:dyDescent="0.25">
      <c r="A198" s="209" t="s">
        <v>1010</v>
      </c>
      <c r="B198" s="217" t="e">
        <v>#N/A</v>
      </c>
      <c r="C198" s="208" t="e">
        <v>#N/A</v>
      </c>
      <c r="D198" s="208">
        <v>1</v>
      </c>
      <c r="E198" s="216">
        <v>2603212</v>
      </c>
      <c r="F198" s="207" t="s">
        <v>1363</v>
      </c>
      <c r="G198" s="208" t="e">
        <v>#N/A</v>
      </c>
      <c r="H198" s="209" t="s">
        <v>1272</v>
      </c>
      <c r="I198" s="208">
        <v>55284</v>
      </c>
      <c r="J198" s="208"/>
      <c r="K198" s="208" t="s">
        <v>989</v>
      </c>
      <c r="L198" s="208"/>
      <c r="M198" s="208"/>
      <c r="N198" s="208"/>
      <c r="O198" s="208"/>
      <c r="P198" s="208"/>
      <c r="Q198" s="208"/>
      <c r="R198" s="208"/>
      <c r="S198" s="208"/>
      <c r="T198" s="208"/>
      <c r="U198" s="208"/>
      <c r="V198" s="208"/>
      <c r="W198" s="208"/>
      <c r="X198" s="208"/>
      <c r="Y198" s="208"/>
      <c r="Z198" s="208"/>
      <c r="AA198" s="208"/>
      <c r="AB198" s="208"/>
      <c r="AC198" s="208"/>
      <c r="AD198" s="208"/>
      <c r="AE198" s="208"/>
      <c r="AF198" s="208"/>
      <c r="AG198" s="208"/>
      <c r="AH198" s="208"/>
      <c r="AI198" s="208"/>
      <c r="AJ198" s="208"/>
      <c r="AK198" s="208"/>
      <c r="AL198" s="208"/>
      <c r="AM198" s="208"/>
      <c r="AN198" s="208"/>
      <c r="AO198" s="208"/>
      <c r="AP198" s="208"/>
      <c r="AQ198" s="208"/>
      <c r="AR198" s="208"/>
      <c r="AS198" s="208"/>
      <c r="AT198" s="208"/>
      <c r="AU198" s="208"/>
      <c r="AV198" s="208"/>
      <c r="AW198" s="208"/>
      <c r="AX198" s="208"/>
      <c r="AY198" s="209" t="s">
        <v>1229</v>
      </c>
      <c r="AZ198" s="209" t="s">
        <v>577</v>
      </c>
      <c r="BA198" s="209" t="s">
        <v>577</v>
      </c>
      <c r="BB198" s="208" t="str">
        <f t="shared" ref="BB198:BB204" si="3">IFERROR(VLOOKUP(BA198,DocTEC_AccessCtrl,2,FALSE),"TBD")</f>
        <v>NO LICENSE REQUIRED</v>
      </c>
    </row>
    <row r="199" spans="1:54" s="169" customFormat="1" ht="21" customHeight="1" x14ac:dyDescent="0.25">
      <c r="A199" s="209" t="s">
        <v>1010</v>
      </c>
      <c r="B199" s="209" t="s">
        <v>1656</v>
      </c>
      <c r="C199" s="208" t="s">
        <v>1364</v>
      </c>
      <c r="D199" s="208">
        <v>0</v>
      </c>
      <c r="E199" s="217">
        <v>2610685</v>
      </c>
      <c r="F199" s="209" t="s">
        <v>1365</v>
      </c>
      <c r="G199" s="208" t="s">
        <v>1364</v>
      </c>
      <c r="H199" s="209" t="s">
        <v>1272</v>
      </c>
      <c r="I199" s="218">
        <v>55284</v>
      </c>
      <c r="J199" s="208"/>
      <c r="K199" s="209" t="s">
        <v>1179</v>
      </c>
      <c r="L199" s="208"/>
      <c r="M199" s="208" t="s">
        <v>1221</v>
      </c>
      <c r="N199" s="208" t="s">
        <v>1488</v>
      </c>
      <c r="O199" s="208"/>
      <c r="P199" s="208"/>
      <c r="Q199" s="208"/>
      <c r="R199" s="208"/>
      <c r="S199" s="208"/>
      <c r="T199" s="208"/>
      <c r="U199" s="208"/>
      <c r="V199" s="208"/>
      <c r="W199" s="208"/>
      <c r="X199" s="208"/>
      <c r="Y199" s="208"/>
      <c r="Z199" s="208"/>
      <c r="AA199" s="208"/>
      <c r="AB199" s="208"/>
      <c r="AC199" s="208"/>
      <c r="AD199" s="208"/>
      <c r="AE199" s="208"/>
      <c r="AF199" s="208"/>
      <c r="AG199" s="208"/>
      <c r="AH199" s="208"/>
      <c r="AI199" s="208"/>
      <c r="AJ199" s="208"/>
      <c r="AK199" s="208"/>
      <c r="AL199" s="208"/>
      <c r="AM199" s="208"/>
      <c r="AN199" s="208"/>
      <c r="AO199" s="208"/>
      <c r="AP199" s="208"/>
      <c r="AQ199" s="208"/>
      <c r="AR199" s="208"/>
      <c r="AS199" s="208"/>
      <c r="AT199" s="208"/>
      <c r="AU199" s="208"/>
      <c r="AV199" s="208"/>
      <c r="AW199" s="208"/>
      <c r="AX199" s="208"/>
      <c r="AY199" s="209" t="s">
        <v>1229</v>
      </c>
      <c r="AZ199" s="209" t="s">
        <v>577</v>
      </c>
      <c r="BA199" s="209" t="s">
        <v>577</v>
      </c>
      <c r="BB199" s="208" t="str">
        <f t="shared" si="3"/>
        <v>NO LICENSE REQUIRED</v>
      </c>
    </row>
    <row r="200" spans="1:54" s="169" customFormat="1" ht="21" customHeight="1" x14ac:dyDescent="0.25">
      <c r="A200" s="209" t="s">
        <v>1010</v>
      </c>
      <c r="B200" s="209" t="s">
        <v>1656</v>
      </c>
      <c r="C200" s="208" t="e">
        <v>#N/A</v>
      </c>
      <c r="D200" s="208">
        <v>1</v>
      </c>
      <c r="E200" s="216">
        <v>2610197</v>
      </c>
      <c r="F200" s="208" t="s">
        <v>1053</v>
      </c>
      <c r="G200" s="208" t="e">
        <v>#N/A</v>
      </c>
      <c r="H200" s="209" t="s">
        <v>1272</v>
      </c>
      <c r="I200" s="218">
        <v>55284</v>
      </c>
      <c r="J200" s="208"/>
      <c r="K200" s="209" t="s">
        <v>1179</v>
      </c>
      <c r="L200" s="208"/>
      <c r="M200" s="208"/>
      <c r="N200" s="208"/>
      <c r="O200" s="208"/>
      <c r="P200" s="208"/>
      <c r="Q200" s="208"/>
      <c r="R200" s="208"/>
      <c r="S200" s="208"/>
      <c r="T200" s="208"/>
      <c r="U200" s="208"/>
      <c r="V200" s="208"/>
      <c r="W200" s="208"/>
      <c r="X200" s="208"/>
      <c r="Y200" s="208"/>
      <c r="Z200" s="208"/>
      <c r="AA200" s="208"/>
      <c r="AB200" s="208"/>
      <c r="AC200" s="208"/>
      <c r="AD200" s="208"/>
      <c r="AE200" s="208"/>
      <c r="AF200" s="208"/>
      <c r="AG200" s="208"/>
      <c r="AH200" s="208"/>
      <c r="AI200" s="208"/>
      <c r="AJ200" s="208"/>
      <c r="AK200" s="208"/>
      <c r="AL200" s="208"/>
      <c r="AM200" s="208"/>
      <c r="AN200" s="208"/>
      <c r="AO200" s="208"/>
      <c r="AP200" s="208"/>
      <c r="AQ200" s="208"/>
      <c r="AR200" s="208"/>
      <c r="AS200" s="208"/>
      <c r="AT200" s="208"/>
      <c r="AU200" s="208"/>
      <c r="AV200" s="208"/>
      <c r="AW200" s="208"/>
      <c r="AX200" s="208"/>
      <c r="AY200" s="209" t="s">
        <v>1229</v>
      </c>
      <c r="AZ200" s="209" t="s">
        <v>577</v>
      </c>
      <c r="BA200" s="209" t="s">
        <v>577</v>
      </c>
      <c r="BB200" s="208" t="str">
        <f t="shared" si="3"/>
        <v>NO LICENSE REQUIRED</v>
      </c>
    </row>
    <row r="201" spans="1:54" s="169" customFormat="1" ht="21" customHeight="1" x14ac:dyDescent="0.25">
      <c r="A201" s="209" t="s">
        <v>1010</v>
      </c>
      <c r="B201" s="209" t="s">
        <v>1657</v>
      </c>
      <c r="C201" s="208" t="s">
        <v>1366</v>
      </c>
      <c r="D201" s="208" t="s">
        <v>1367</v>
      </c>
      <c r="E201" s="217">
        <v>2610704</v>
      </c>
      <c r="F201" s="209" t="s">
        <v>1028</v>
      </c>
      <c r="G201" s="208" t="s">
        <v>1366</v>
      </c>
      <c r="H201" s="209" t="s">
        <v>1272</v>
      </c>
      <c r="I201" s="218">
        <v>55284</v>
      </c>
      <c r="J201" s="208"/>
      <c r="K201" s="209" t="s">
        <v>1179</v>
      </c>
      <c r="L201" s="208"/>
      <c r="M201" s="208" t="s">
        <v>1221</v>
      </c>
      <c r="N201" s="208" t="s">
        <v>1488</v>
      </c>
      <c r="O201" s="208"/>
      <c r="P201" s="208"/>
      <c r="Q201" s="208"/>
      <c r="R201" s="208"/>
      <c r="S201" s="208"/>
      <c r="T201" s="208"/>
      <c r="U201" s="208"/>
      <c r="V201" s="208"/>
      <c r="W201" s="208"/>
      <c r="X201" s="208"/>
      <c r="Y201" s="208"/>
      <c r="Z201" s="208"/>
      <c r="AA201" s="208"/>
      <c r="AB201" s="208"/>
      <c r="AC201" s="208"/>
      <c r="AD201" s="208"/>
      <c r="AE201" s="208"/>
      <c r="AF201" s="208"/>
      <c r="AG201" s="208"/>
      <c r="AH201" s="208"/>
      <c r="AI201" s="208"/>
      <c r="AJ201" s="208"/>
      <c r="AK201" s="208"/>
      <c r="AL201" s="208"/>
      <c r="AM201" s="208"/>
      <c r="AN201" s="208"/>
      <c r="AO201" s="208"/>
      <c r="AP201" s="208"/>
      <c r="AQ201" s="208"/>
      <c r="AR201" s="208"/>
      <c r="AS201" s="208"/>
      <c r="AT201" s="208"/>
      <c r="AU201" s="208"/>
      <c r="AV201" s="208"/>
      <c r="AW201" s="208"/>
      <c r="AX201" s="208"/>
      <c r="AY201" s="209" t="s">
        <v>1229</v>
      </c>
      <c r="AZ201" s="209" t="s">
        <v>577</v>
      </c>
      <c r="BA201" s="209" t="s">
        <v>577</v>
      </c>
      <c r="BB201" s="208" t="str">
        <f t="shared" si="3"/>
        <v>NO LICENSE REQUIRED</v>
      </c>
    </row>
    <row r="202" spans="1:54" s="169" customFormat="1" ht="21" customHeight="1" x14ac:dyDescent="0.25">
      <c r="A202" s="209" t="s">
        <v>1010</v>
      </c>
      <c r="B202" s="209" t="s">
        <v>1656</v>
      </c>
      <c r="C202" s="208" t="s">
        <v>1368</v>
      </c>
      <c r="D202" s="208">
        <v>0</v>
      </c>
      <c r="E202" s="217">
        <v>2610686</v>
      </c>
      <c r="F202" s="209" t="s">
        <v>1369</v>
      </c>
      <c r="G202" s="208" t="s">
        <v>1368</v>
      </c>
      <c r="H202" s="209" t="s">
        <v>1272</v>
      </c>
      <c r="I202" s="218">
        <v>55284</v>
      </c>
      <c r="J202" s="208"/>
      <c r="K202" s="209" t="s">
        <v>1179</v>
      </c>
      <c r="L202" s="208"/>
      <c r="M202" s="208" t="s">
        <v>1221</v>
      </c>
      <c r="N202" s="208" t="s">
        <v>1488</v>
      </c>
      <c r="O202" s="208"/>
      <c r="P202" s="208"/>
      <c r="Q202" s="208"/>
      <c r="R202" s="208"/>
      <c r="S202" s="208"/>
      <c r="T202" s="208"/>
      <c r="U202" s="208"/>
      <c r="V202" s="208"/>
      <c r="W202" s="208"/>
      <c r="X202" s="208"/>
      <c r="Y202" s="208"/>
      <c r="Z202" s="208"/>
      <c r="AA202" s="208"/>
      <c r="AB202" s="208"/>
      <c r="AC202" s="208"/>
      <c r="AD202" s="208"/>
      <c r="AE202" s="208"/>
      <c r="AF202" s="208"/>
      <c r="AG202" s="208"/>
      <c r="AH202" s="208"/>
      <c r="AI202" s="208"/>
      <c r="AJ202" s="208"/>
      <c r="AK202" s="208"/>
      <c r="AL202" s="208"/>
      <c r="AM202" s="208"/>
      <c r="AN202" s="208"/>
      <c r="AO202" s="208"/>
      <c r="AP202" s="208"/>
      <c r="AQ202" s="208"/>
      <c r="AR202" s="208"/>
      <c r="AS202" s="208"/>
      <c r="AT202" s="208"/>
      <c r="AU202" s="208"/>
      <c r="AV202" s="208"/>
      <c r="AW202" s="208"/>
      <c r="AX202" s="208"/>
      <c r="AY202" s="209" t="s">
        <v>1229</v>
      </c>
      <c r="AZ202" s="209" t="s">
        <v>577</v>
      </c>
      <c r="BA202" s="209" t="s">
        <v>577</v>
      </c>
      <c r="BB202" s="208" t="str">
        <f t="shared" si="3"/>
        <v>NO LICENSE REQUIRED</v>
      </c>
    </row>
    <row r="203" spans="1:54" s="169" customFormat="1" ht="21" customHeight="1" x14ac:dyDescent="0.25">
      <c r="A203" s="209" t="s">
        <v>1010</v>
      </c>
      <c r="B203" s="209" t="s">
        <v>1656</v>
      </c>
      <c r="C203" s="208" t="e">
        <v>#N/A</v>
      </c>
      <c r="D203" s="208">
        <v>1</v>
      </c>
      <c r="E203" s="216">
        <v>2610198</v>
      </c>
      <c r="F203" s="207" t="s">
        <v>1055</v>
      </c>
      <c r="G203" s="208" t="e">
        <v>#N/A</v>
      </c>
      <c r="H203" s="209" t="s">
        <v>1272</v>
      </c>
      <c r="I203" s="218">
        <v>55284</v>
      </c>
      <c r="J203" s="208"/>
      <c r="K203" s="209" t="s">
        <v>1179</v>
      </c>
      <c r="L203" s="208"/>
      <c r="M203" s="208"/>
      <c r="N203" s="208"/>
      <c r="O203" s="208"/>
      <c r="P203" s="208"/>
      <c r="Q203" s="208"/>
      <c r="R203" s="208"/>
      <c r="S203" s="208"/>
      <c r="T203" s="208"/>
      <c r="U203" s="208"/>
      <c r="V203" s="208"/>
      <c r="W203" s="208"/>
      <c r="X203" s="208"/>
      <c r="Y203" s="208"/>
      <c r="Z203" s="208"/>
      <c r="AA203" s="208"/>
      <c r="AB203" s="208"/>
      <c r="AC203" s="208"/>
      <c r="AD203" s="208"/>
      <c r="AE203" s="208"/>
      <c r="AF203" s="208"/>
      <c r="AG203" s="208"/>
      <c r="AH203" s="208"/>
      <c r="AI203" s="208"/>
      <c r="AJ203" s="208"/>
      <c r="AK203" s="208"/>
      <c r="AL203" s="208"/>
      <c r="AM203" s="208"/>
      <c r="AN203" s="208"/>
      <c r="AO203" s="208"/>
      <c r="AP203" s="208"/>
      <c r="AQ203" s="208"/>
      <c r="AR203" s="208"/>
      <c r="AS203" s="208"/>
      <c r="AT203" s="208"/>
      <c r="AU203" s="208"/>
      <c r="AV203" s="208"/>
      <c r="AW203" s="208"/>
      <c r="AX203" s="208"/>
      <c r="AY203" s="209" t="s">
        <v>1229</v>
      </c>
      <c r="AZ203" s="209" t="s">
        <v>577</v>
      </c>
      <c r="BA203" s="209" t="s">
        <v>577</v>
      </c>
      <c r="BB203" s="208" t="str">
        <f t="shared" si="3"/>
        <v>NO LICENSE REQUIRED</v>
      </c>
    </row>
    <row r="204" spans="1:54" s="169" customFormat="1" ht="21" customHeight="1" x14ac:dyDescent="0.25">
      <c r="A204" s="209" t="s">
        <v>1010</v>
      </c>
      <c r="B204" s="209" t="s">
        <v>1657</v>
      </c>
      <c r="C204" s="208" t="s">
        <v>1370</v>
      </c>
      <c r="D204" s="208" t="s">
        <v>1371</v>
      </c>
      <c r="E204" s="217">
        <v>2610705</v>
      </c>
      <c r="F204" s="209" t="s">
        <v>1028</v>
      </c>
      <c r="G204" s="208" t="s">
        <v>1370</v>
      </c>
      <c r="H204" s="209" t="s">
        <v>1272</v>
      </c>
      <c r="I204" s="218">
        <v>55284</v>
      </c>
      <c r="J204" s="208"/>
      <c r="K204" s="209" t="s">
        <v>1179</v>
      </c>
      <c r="L204" s="208"/>
      <c r="M204" s="208" t="s">
        <v>1221</v>
      </c>
      <c r="N204" s="208" t="s">
        <v>1488</v>
      </c>
      <c r="O204" s="208"/>
      <c r="P204" s="208"/>
      <c r="Q204" s="208"/>
      <c r="R204" s="208"/>
      <c r="S204" s="208"/>
      <c r="T204" s="208"/>
      <c r="U204" s="208"/>
      <c r="V204" s="208"/>
      <c r="W204" s="208"/>
      <c r="X204" s="208"/>
      <c r="Y204" s="208"/>
      <c r="Z204" s="208"/>
      <c r="AA204" s="208"/>
      <c r="AB204" s="208"/>
      <c r="AC204" s="208"/>
      <c r="AD204" s="208"/>
      <c r="AE204" s="208"/>
      <c r="AF204" s="208"/>
      <c r="AG204" s="208"/>
      <c r="AH204" s="208"/>
      <c r="AI204" s="208"/>
      <c r="AJ204" s="208"/>
      <c r="AK204" s="208"/>
      <c r="AL204" s="208"/>
      <c r="AM204" s="208"/>
      <c r="AN204" s="208"/>
      <c r="AO204" s="208"/>
      <c r="AP204" s="208"/>
      <c r="AQ204" s="208"/>
      <c r="AR204" s="208"/>
      <c r="AS204" s="208"/>
      <c r="AT204" s="208"/>
      <c r="AU204" s="208"/>
      <c r="AV204" s="208"/>
      <c r="AW204" s="208"/>
      <c r="AX204" s="208"/>
      <c r="AY204" s="209" t="s">
        <v>1229</v>
      </c>
      <c r="AZ204" s="209" t="s">
        <v>577</v>
      </c>
      <c r="BA204" s="209" t="s">
        <v>577</v>
      </c>
      <c r="BB204" s="208" t="str">
        <f t="shared" si="3"/>
        <v>NO LICENSE REQUIRED</v>
      </c>
    </row>
    <row r="205" spans="1:54" s="169" customFormat="1" ht="21" customHeight="1" x14ac:dyDescent="0.2">
      <c r="C205" s="149"/>
      <c r="D205" s="149"/>
      <c r="E205" s="153" t="s">
        <v>987</v>
      </c>
      <c r="F205" s="149" t="s">
        <v>986</v>
      </c>
      <c r="G205" s="149"/>
      <c r="H205" s="149" t="s">
        <v>988</v>
      </c>
      <c r="I205" s="149"/>
      <c r="J205" s="149"/>
      <c r="K205" s="149" t="s">
        <v>989</v>
      </c>
      <c r="L205" s="149"/>
      <c r="M205" s="149"/>
      <c r="N205" s="149"/>
      <c r="O205" s="149"/>
      <c r="P205" s="149"/>
      <c r="Q205" s="149"/>
      <c r="R205" s="149"/>
      <c r="S205" s="149"/>
      <c r="T205" s="149"/>
      <c r="U205" s="149"/>
      <c r="V205" s="149"/>
      <c r="W205" s="149"/>
      <c r="X205" s="149"/>
      <c r="Y205" s="149"/>
      <c r="Z205" s="149"/>
      <c r="AA205" s="149"/>
      <c r="AB205" s="149"/>
      <c r="AC205" s="149"/>
      <c r="AD205" s="149"/>
      <c r="AE205" s="149"/>
      <c r="AF205" s="149"/>
      <c r="AG205" s="149"/>
      <c r="AH205" s="149"/>
      <c r="AI205" s="149"/>
      <c r="AJ205" s="149"/>
      <c r="AK205" s="149"/>
      <c r="AL205" s="149"/>
      <c r="AM205" s="149"/>
      <c r="AN205" s="149"/>
      <c r="AO205" s="149"/>
      <c r="AP205" s="149"/>
      <c r="AQ205" s="149"/>
      <c r="AR205" s="149"/>
      <c r="AS205" s="149"/>
      <c r="AT205" s="149"/>
      <c r="AU205" s="149"/>
      <c r="AV205" s="149"/>
      <c r="AW205" s="149"/>
      <c r="AX205" s="149"/>
      <c r="AY205" s="149"/>
      <c r="AZ205" s="149"/>
      <c r="BA205" s="149"/>
      <c r="BB205" s="149"/>
    </row>
    <row r="206" spans="1:54" s="169" customFormat="1" ht="21" customHeight="1" x14ac:dyDescent="0.2">
      <c r="C206" s="149"/>
      <c r="D206" s="149"/>
      <c r="E206" s="153" t="s">
        <v>987</v>
      </c>
      <c r="F206" s="149" t="s">
        <v>986</v>
      </c>
      <c r="G206" s="149"/>
      <c r="H206" s="149" t="s">
        <v>988</v>
      </c>
      <c r="I206" s="149"/>
      <c r="J206" s="149"/>
      <c r="K206" s="149" t="s">
        <v>989</v>
      </c>
      <c r="L206" s="149"/>
      <c r="M206" s="149"/>
      <c r="N206" s="149"/>
      <c r="O206" s="149"/>
      <c r="P206" s="149"/>
      <c r="Q206" s="149"/>
      <c r="R206" s="149"/>
      <c r="S206" s="149"/>
      <c r="T206" s="149"/>
      <c r="U206" s="149"/>
      <c r="V206" s="149"/>
      <c r="W206" s="149"/>
      <c r="X206" s="149"/>
      <c r="Y206" s="149"/>
      <c r="Z206" s="149"/>
      <c r="AA206" s="149"/>
      <c r="AB206" s="149"/>
      <c r="AC206" s="149"/>
      <c r="AD206" s="149"/>
      <c r="AE206" s="149"/>
      <c r="AF206" s="149"/>
      <c r="AG206" s="149"/>
      <c r="AH206" s="149"/>
      <c r="AI206" s="149"/>
      <c r="AJ206" s="149"/>
      <c r="AK206" s="149"/>
      <c r="AL206" s="149"/>
      <c r="AM206" s="149"/>
      <c r="AN206" s="149"/>
      <c r="AO206" s="149"/>
      <c r="AP206" s="149"/>
      <c r="AQ206" s="149"/>
      <c r="AR206" s="149"/>
      <c r="AS206" s="149"/>
      <c r="AT206" s="149"/>
      <c r="AU206" s="149"/>
      <c r="AV206" s="149"/>
      <c r="AW206" s="149"/>
      <c r="AX206" s="149"/>
      <c r="AY206" s="149"/>
      <c r="AZ206" s="149"/>
      <c r="BA206" s="149"/>
      <c r="BB206" s="149"/>
    </row>
    <row r="207" spans="1:54" s="169" customFormat="1" ht="21" customHeight="1" x14ac:dyDescent="0.2">
      <c r="C207" s="149"/>
      <c r="D207" s="149"/>
      <c r="E207" s="153" t="s">
        <v>987</v>
      </c>
      <c r="F207" s="149" t="s">
        <v>986</v>
      </c>
      <c r="G207" s="149"/>
      <c r="H207" s="149" t="s">
        <v>988</v>
      </c>
      <c r="I207" s="149"/>
      <c r="J207" s="149"/>
      <c r="K207" s="149" t="s">
        <v>989</v>
      </c>
      <c r="L207" s="149"/>
      <c r="M207" s="149"/>
      <c r="N207" s="149"/>
      <c r="O207" s="149"/>
      <c r="P207" s="149"/>
      <c r="Q207" s="149"/>
      <c r="R207" s="149"/>
      <c r="S207" s="149"/>
      <c r="T207" s="149"/>
      <c r="U207" s="149"/>
      <c r="V207" s="149"/>
      <c r="W207" s="149"/>
      <c r="X207" s="149"/>
      <c r="Y207" s="149"/>
      <c r="Z207" s="149"/>
      <c r="AA207" s="149"/>
      <c r="AB207" s="149"/>
      <c r="AC207" s="149"/>
      <c r="AD207" s="149"/>
      <c r="AE207" s="149"/>
      <c r="AF207" s="149"/>
      <c r="AG207" s="149"/>
      <c r="AH207" s="149"/>
      <c r="AI207" s="149"/>
      <c r="AJ207" s="149"/>
      <c r="AK207" s="149"/>
      <c r="AL207" s="149"/>
      <c r="AM207" s="149"/>
      <c r="AN207" s="149"/>
      <c r="AO207" s="149"/>
      <c r="AP207" s="149"/>
      <c r="AQ207" s="149"/>
      <c r="AR207" s="149"/>
      <c r="AS207" s="149"/>
      <c r="AT207" s="149"/>
      <c r="AU207" s="149"/>
      <c r="AV207" s="149"/>
      <c r="AW207" s="149"/>
      <c r="AX207" s="149"/>
      <c r="AY207" s="149"/>
      <c r="AZ207" s="149"/>
      <c r="BA207" s="149"/>
      <c r="BB207" s="149"/>
    </row>
    <row r="208" spans="1:54" s="169" customFormat="1" ht="21" customHeight="1" x14ac:dyDescent="0.2">
      <c r="C208" s="149"/>
      <c r="D208" s="149"/>
      <c r="E208" s="153" t="s">
        <v>987</v>
      </c>
      <c r="F208" s="149" t="s">
        <v>986</v>
      </c>
      <c r="G208" s="149"/>
      <c r="H208" s="149" t="s">
        <v>988</v>
      </c>
      <c r="I208" s="149"/>
      <c r="J208" s="149"/>
      <c r="K208" s="149" t="s">
        <v>989</v>
      </c>
      <c r="L208" s="149"/>
      <c r="M208" s="149"/>
      <c r="N208" s="149"/>
      <c r="O208" s="149"/>
      <c r="P208" s="149"/>
      <c r="Q208" s="149"/>
      <c r="R208" s="149"/>
      <c r="S208" s="149"/>
      <c r="T208" s="149"/>
      <c r="U208" s="149"/>
      <c r="V208" s="149"/>
      <c r="W208" s="149"/>
      <c r="X208" s="149"/>
      <c r="Y208" s="149"/>
      <c r="Z208" s="149"/>
      <c r="AA208" s="149"/>
      <c r="AB208" s="149"/>
      <c r="AC208" s="149"/>
      <c r="AD208" s="149"/>
      <c r="AE208" s="149"/>
      <c r="AF208" s="149"/>
      <c r="AG208" s="149"/>
      <c r="AH208" s="149"/>
      <c r="AI208" s="149"/>
      <c r="AJ208" s="149"/>
      <c r="AK208" s="149"/>
      <c r="AL208" s="149"/>
      <c r="AM208" s="149"/>
      <c r="AN208" s="149"/>
      <c r="AO208" s="149"/>
      <c r="AP208" s="149"/>
      <c r="AQ208" s="149"/>
      <c r="AR208" s="149"/>
      <c r="AS208" s="149"/>
      <c r="AT208" s="149"/>
      <c r="AU208" s="149"/>
      <c r="AV208" s="149"/>
      <c r="AW208" s="149"/>
      <c r="AX208" s="149"/>
      <c r="AY208" s="149"/>
      <c r="AZ208" s="149"/>
      <c r="BA208" s="149"/>
      <c r="BB208" s="149"/>
    </row>
    <row r="209" spans="3:54" s="169" customFormat="1" ht="21" customHeight="1" x14ac:dyDescent="0.2">
      <c r="C209" s="149"/>
      <c r="D209" s="149"/>
      <c r="E209" s="153" t="s">
        <v>987</v>
      </c>
      <c r="F209" s="149" t="s">
        <v>986</v>
      </c>
      <c r="G209" s="149"/>
      <c r="H209" s="149" t="s">
        <v>988</v>
      </c>
      <c r="I209" s="149"/>
      <c r="J209" s="149"/>
      <c r="K209" s="149" t="s">
        <v>989</v>
      </c>
      <c r="L209" s="149"/>
      <c r="M209" s="149"/>
      <c r="N209" s="149"/>
      <c r="O209" s="149"/>
      <c r="P209" s="149"/>
      <c r="Q209" s="149"/>
      <c r="R209" s="149"/>
      <c r="S209" s="149"/>
      <c r="T209" s="149"/>
      <c r="U209" s="149"/>
      <c r="V209" s="149"/>
      <c r="W209" s="149"/>
      <c r="X209" s="149"/>
      <c r="Y209" s="149"/>
      <c r="Z209" s="149"/>
      <c r="AA209" s="149"/>
      <c r="AB209" s="149"/>
      <c r="AC209" s="149"/>
      <c r="AD209" s="149"/>
      <c r="AE209" s="149"/>
      <c r="AF209" s="149"/>
      <c r="AG209" s="149"/>
      <c r="AH209" s="149"/>
      <c r="AI209" s="149"/>
      <c r="AJ209" s="149"/>
      <c r="AK209" s="149"/>
      <c r="AL209" s="149"/>
      <c r="AM209" s="149"/>
      <c r="AN209" s="149"/>
      <c r="AO209" s="149"/>
      <c r="AP209" s="149"/>
      <c r="AQ209" s="149"/>
      <c r="AR209" s="149"/>
      <c r="AS209" s="149"/>
      <c r="AT209" s="149"/>
      <c r="AU209" s="149"/>
      <c r="AV209" s="149"/>
      <c r="AW209" s="149"/>
      <c r="AX209" s="149"/>
      <c r="AY209" s="149"/>
      <c r="AZ209" s="149"/>
      <c r="BA209" s="149"/>
      <c r="BB209" s="149"/>
    </row>
    <row r="210" spans="3:54" s="169" customFormat="1" ht="21" customHeight="1" x14ac:dyDescent="0.2">
      <c r="C210" s="149"/>
      <c r="D210" s="149"/>
      <c r="E210" s="153" t="s">
        <v>987</v>
      </c>
      <c r="F210" s="149" t="s">
        <v>986</v>
      </c>
      <c r="G210" s="149"/>
      <c r="H210" s="149" t="s">
        <v>988</v>
      </c>
      <c r="I210" s="149"/>
      <c r="J210" s="149"/>
      <c r="K210" s="149" t="s">
        <v>989</v>
      </c>
      <c r="L210" s="149"/>
      <c r="M210" s="149"/>
      <c r="N210" s="149"/>
      <c r="O210" s="149"/>
      <c r="P210" s="149"/>
      <c r="Q210" s="149"/>
      <c r="R210" s="149"/>
      <c r="S210" s="149"/>
      <c r="T210" s="149"/>
      <c r="U210" s="149"/>
      <c r="V210" s="149"/>
      <c r="W210" s="149"/>
      <c r="X210" s="149"/>
      <c r="Y210" s="149"/>
      <c r="Z210" s="149"/>
      <c r="AA210" s="149"/>
      <c r="AB210" s="149"/>
      <c r="AC210" s="149"/>
      <c r="AD210" s="149"/>
      <c r="AE210" s="149"/>
      <c r="AF210" s="149"/>
      <c r="AG210" s="149"/>
      <c r="AH210" s="149"/>
      <c r="AI210" s="149"/>
      <c r="AJ210" s="149"/>
      <c r="AK210" s="149"/>
      <c r="AL210" s="149"/>
      <c r="AM210" s="149"/>
      <c r="AN210" s="149"/>
      <c r="AO210" s="149"/>
      <c r="AP210" s="149"/>
      <c r="AQ210" s="149"/>
      <c r="AR210" s="149"/>
      <c r="AS210" s="149"/>
      <c r="AT210" s="149"/>
      <c r="AU210" s="149"/>
      <c r="AV210" s="149"/>
      <c r="AW210" s="149"/>
      <c r="AX210" s="149"/>
      <c r="AY210" s="149"/>
      <c r="AZ210" s="149"/>
      <c r="BA210" s="149"/>
      <c r="BB210" s="149"/>
    </row>
    <row r="211" spans="3:54" s="169" customFormat="1" ht="21" customHeight="1" x14ac:dyDescent="0.2">
      <c r="C211" s="149"/>
      <c r="D211" s="149"/>
      <c r="E211" s="153" t="s">
        <v>987</v>
      </c>
      <c r="F211" s="149" t="s">
        <v>986</v>
      </c>
      <c r="G211" s="149"/>
      <c r="H211" s="149" t="s">
        <v>988</v>
      </c>
      <c r="I211" s="149"/>
      <c r="J211" s="149"/>
      <c r="K211" s="149" t="s">
        <v>989</v>
      </c>
      <c r="L211" s="149"/>
      <c r="M211" s="149"/>
      <c r="N211" s="149"/>
      <c r="O211" s="149"/>
      <c r="P211" s="149"/>
      <c r="Q211" s="149"/>
      <c r="R211" s="149"/>
      <c r="S211" s="149"/>
      <c r="T211" s="149"/>
      <c r="U211" s="149"/>
      <c r="V211" s="149"/>
      <c r="W211" s="149"/>
      <c r="X211" s="149"/>
      <c r="Y211" s="149"/>
      <c r="Z211" s="149"/>
      <c r="AA211" s="149"/>
      <c r="AB211" s="149"/>
      <c r="AC211" s="149"/>
      <c r="AD211" s="149"/>
      <c r="AE211" s="149"/>
      <c r="AF211" s="149"/>
      <c r="AG211" s="149"/>
      <c r="AH211" s="149"/>
      <c r="AI211" s="149"/>
      <c r="AJ211" s="149"/>
      <c r="AK211" s="149"/>
      <c r="AL211" s="149"/>
      <c r="AM211" s="149"/>
      <c r="AN211" s="149"/>
      <c r="AO211" s="149"/>
      <c r="AP211" s="149"/>
      <c r="AQ211" s="149"/>
      <c r="AR211" s="149"/>
      <c r="AS211" s="149"/>
      <c r="AT211" s="149"/>
      <c r="AU211" s="149"/>
      <c r="AV211" s="149"/>
      <c r="AW211" s="149"/>
      <c r="AX211" s="149"/>
      <c r="AY211" s="149"/>
      <c r="AZ211" s="149"/>
      <c r="BA211" s="149"/>
      <c r="BB211" s="149"/>
    </row>
    <row r="212" spans="3:54" s="169" customFormat="1" ht="21" customHeight="1" x14ac:dyDescent="0.2">
      <c r="C212" s="149"/>
      <c r="D212" s="149"/>
      <c r="E212" s="153" t="s">
        <v>987</v>
      </c>
      <c r="F212" s="149" t="s">
        <v>986</v>
      </c>
      <c r="G212" s="149"/>
      <c r="H212" s="149" t="s">
        <v>988</v>
      </c>
      <c r="I212" s="149"/>
      <c r="J212" s="149"/>
      <c r="K212" s="149" t="s">
        <v>989</v>
      </c>
      <c r="L212" s="149"/>
      <c r="M212" s="149"/>
      <c r="N212" s="149"/>
      <c r="O212" s="149"/>
      <c r="P212" s="149"/>
      <c r="Q212" s="149"/>
      <c r="R212" s="149"/>
      <c r="S212" s="149"/>
      <c r="T212" s="149"/>
      <c r="U212" s="149"/>
      <c r="V212" s="149"/>
      <c r="W212" s="149"/>
      <c r="X212" s="149"/>
      <c r="Y212" s="149"/>
      <c r="Z212" s="149"/>
      <c r="AA212" s="149"/>
      <c r="AB212" s="149"/>
      <c r="AC212" s="149"/>
      <c r="AD212" s="149"/>
      <c r="AE212" s="149"/>
      <c r="AF212" s="149"/>
      <c r="AG212" s="149"/>
      <c r="AH212" s="149"/>
      <c r="AI212" s="149"/>
      <c r="AJ212" s="149"/>
      <c r="AK212" s="149"/>
      <c r="AL212" s="149"/>
      <c r="AM212" s="149"/>
      <c r="AN212" s="149"/>
      <c r="AO212" s="149"/>
      <c r="AP212" s="149"/>
      <c r="AQ212" s="149"/>
      <c r="AR212" s="149"/>
      <c r="AS212" s="149"/>
      <c r="AT212" s="149"/>
      <c r="AU212" s="149"/>
      <c r="AV212" s="149"/>
      <c r="AW212" s="149"/>
      <c r="AX212" s="149"/>
      <c r="AY212" s="149"/>
      <c r="AZ212" s="149"/>
      <c r="BA212" s="149"/>
      <c r="BB212" s="149"/>
    </row>
    <row r="213" spans="3:54" s="169" customFormat="1" ht="21" customHeight="1" x14ac:dyDescent="0.2">
      <c r="C213" s="149"/>
      <c r="D213" s="149"/>
      <c r="E213" s="153" t="s">
        <v>987</v>
      </c>
      <c r="F213" s="149" t="s">
        <v>986</v>
      </c>
      <c r="G213" s="149"/>
      <c r="H213" s="149" t="s">
        <v>988</v>
      </c>
      <c r="I213" s="149"/>
      <c r="J213" s="149"/>
      <c r="K213" s="149" t="s">
        <v>989</v>
      </c>
      <c r="L213" s="149"/>
      <c r="M213" s="149"/>
      <c r="N213" s="149"/>
      <c r="O213" s="149"/>
      <c r="P213" s="149"/>
      <c r="Q213" s="149"/>
      <c r="R213" s="149"/>
      <c r="S213" s="149"/>
      <c r="T213" s="149"/>
      <c r="U213" s="149"/>
      <c r="V213" s="149"/>
      <c r="W213" s="149"/>
      <c r="X213" s="149"/>
      <c r="Y213" s="149"/>
      <c r="Z213" s="149"/>
      <c r="AA213" s="149"/>
      <c r="AB213" s="149"/>
      <c r="AC213" s="149"/>
      <c r="AD213" s="149"/>
      <c r="AE213" s="149"/>
      <c r="AF213" s="149"/>
      <c r="AG213" s="149"/>
      <c r="AH213" s="149"/>
      <c r="AI213" s="149"/>
      <c r="AJ213" s="149"/>
      <c r="AK213" s="149"/>
      <c r="AL213" s="149"/>
      <c r="AM213" s="149"/>
      <c r="AN213" s="149"/>
      <c r="AO213" s="149"/>
      <c r="AP213" s="149"/>
      <c r="AQ213" s="149"/>
      <c r="AR213" s="149"/>
      <c r="AS213" s="149"/>
      <c r="AT213" s="149"/>
      <c r="AU213" s="149"/>
      <c r="AV213" s="149"/>
      <c r="AW213" s="149"/>
      <c r="AX213" s="149"/>
      <c r="AY213" s="149"/>
      <c r="AZ213" s="149"/>
      <c r="BA213" s="149"/>
      <c r="BB213" s="149"/>
    </row>
    <row r="214" spans="3:54" s="169" customFormat="1" ht="21" customHeight="1" x14ac:dyDescent="0.2">
      <c r="C214" s="149"/>
      <c r="D214" s="149"/>
      <c r="E214" s="153" t="s">
        <v>987</v>
      </c>
      <c r="F214" s="149" t="s">
        <v>986</v>
      </c>
      <c r="G214" s="149"/>
      <c r="H214" s="149" t="s">
        <v>988</v>
      </c>
      <c r="I214" s="149"/>
      <c r="J214" s="149"/>
      <c r="K214" s="149" t="s">
        <v>989</v>
      </c>
      <c r="L214" s="149"/>
      <c r="M214" s="149"/>
      <c r="N214" s="149"/>
      <c r="O214" s="149"/>
      <c r="P214" s="149"/>
      <c r="Q214" s="149"/>
      <c r="R214" s="149"/>
      <c r="S214" s="149"/>
      <c r="T214" s="149"/>
      <c r="U214" s="149"/>
      <c r="V214" s="149"/>
      <c r="W214" s="149"/>
      <c r="X214" s="149"/>
      <c r="Y214" s="149"/>
      <c r="Z214" s="149"/>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c r="AV214" s="149"/>
      <c r="AW214" s="149"/>
      <c r="AX214" s="149"/>
      <c r="AY214" s="149"/>
      <c r="AZ214" s="149"/>
      <c r="BA214" s="149"/>
      <c r="BB214" s="149"/>
    </row>
    <row r="215" spans="3:54" s="169" customFormat="1" ht="21" customHeight="1" x14ac:dyDescent="0.2">
      <c r="C215" s="149"/>
      <c r="D215" s="149"/>
      <c r="E215" s="153" t="s">
        <v>987</v>
      </c>
      <c r="F215" s="149" t="s">
        <v>986</v>
      </c>
      <c r="G215" s="149"/>
      <c r="H215" s="149" t="s">
        <v>988</v>
      </c>
      <c r="I215" s="149"/>
      <c r="J215" s="149"/>
      <c r="K215" s="149" t="s">
        <v>989</v>
      </c>
      <c r="L215" s="149"/>
      <c r="M215" s="149"/>
      <c r="N215" s="149"/>
      <c r="O215" s="149"/>
      <c r="P215" s="149"/>
      <c r="Q215" s="149"/>
      <c r="R215" s="149"/>
      <c r="S215" s="149"/>
      <c r="T215" s="149"/>
      <c r="U215" s="149"/>
      <c r="V215" s="149"/>
      <c r="W215" s="149"/>
      <c r="X215" s="149"/>
      <c r="Y215" s="149"/>
      <c r="Z215" s="149"/>
      <c r="AA215" s="149"/>
      <c r="AB215" s="149"/>
      <c r="AC215" s="149"/>
      <c r="AD215" s="149"/>
      <c r="AE215" s="149"/>
      <c r="AF215" s="149"/>
      <c r="AG215" s="149"/>
      <c r="AH215" s="149"/>
      <c r="AI215" s="149"/>
      <c r="AJ215" s="149"/>
      <c r="AK215" s="149"/>
      <c r="AL215" s="149"/>
      <c r="AM215" s="149"/>
      <c r="AN215" s="149"/>
      <c r="AO215" s="149"/>
      <c r="AP215" s="149"/>
      <c r="AQ215" s="149"/>
      <c r="AR215" s="149"/>
      <c r="AS215" s="149"/>
      <c r="AT215" s="149"/>
      <c r="AU215" s="149"/>
      <c r="AV215" s="149"/>
      <c r="AW215" s="149"/>
      <c r="AX215" s="149"/>
      <c r="AY215" s="149"/>
      <c r="AZ215" s="149"/>
      <c r="BA215" s="149"/>
      <c r="BB215" s="149"/>
    </row>
    <row r="216" spans="3:54" s="169" customFormat="1" ht="21" customHeight="1" x14ac:dyDescent="0.2">
      <c r="C216" s="149"/>
      <c r="D216" s="149"/>
      <c r="E216" s="153" t="s">
        <v>987</v>
      </c>
      <c r="F216" s="149" t="s">
        <v>986</v>
      </c>
      <c r="G216" s="149"/>
      <c r="H216" s="149" t="s">
        <v>988</v>
      </c>
      <c r="I216" s="149"/>
      <c r="J216" s="149"/>
      <c r="K216" s="149" t="s">
        <v>989</v>
      </c>
      <c r="L216" s="149"/>
      <c r="M216" s="149"/>
      <c r="N216" s="149"/>
      <c r="O216" s="149"/>
      <c r="P216" s="149"/>
      <c r="Q216" s="149"/>
      <c r="R216" s="149"/>
      <c r="S216" s="149"/>
      <c r="T216" s="149"/>
      <c r="U216" s="149"/>
      <c r="V216" s="149"/>
      <c r="W216" s="149"/>
      <c r="X216" s="149"/>
      <c r="Y216" s="149"/>
      <c r="Z216" s="149"/>
      <c r="AA216" s="149"/>
      <c r="AB216" s="149"/>
      <c r="AC216" s="149"/>
      <c r="AD216" s="149"/>
      <c r="AE216" s="149"/>
      <c r="AF216" s="149"/>
      <c r="AG216" s="149"/>
      <c r="AH216" s="149"/>
      <c r="AI216" s="149"/>
      <c r="AJ216" s="149"/>
      <c r="AK216" s="149"/>
      <c r="AL216" s="149"/>
      <c r="AM216" s="149"/>
      <c r="AN216" s="149"/>
      <c r="AO216" s="149"/>
      <c r="AP216" s="149"/>
      <c r="AQ216" s="149"/>
      <c r="AR216" s="149"/>
      <c r="AS216" s="149"/>
      <c r="AT216" s="149"/>
      <c r="AU216" s="149"/>
      <c r="AV216" s="149"/>
      <c r="AW216" s="149"/>
      <c r="AX216" s="149"/>
      <c r="AY216" s="149"/>
      <c r="AZ216" s="149"/>
      <c r="BA216" s="149"/>
      <c r="BB216" s="149"/>
    </row>
    <row r="217" spans="3:54" s="169" customFormat="1" ht="21" customHeight="1" x14ac:dyDescent="0.2">
      <c r="C217" s="149"/>
      <c r="D217" s="149"/>
      <c r="E217" s="153" t="s">
        <v>987</v>
      </c>
      <c r="F217" s="149" t="s">
        <v>986</v>
      </c>
      <c r="G217" s="149"/>
      <c r="H217" s="149" t="s">
        <v>988</v>
      </c>
      <c r="I217" s="149"/>
      <c r="J217" s="149"/>
      <c r="K217" s="149" t="s">
        <v>989</v>
      </c>
      <c r="L217" s="149"/>
      <c r="M217" s="149"/>
      <c r="N217" s="149"/>
      <c r="O217" s="149"/>
      <c r="P217" s="149"/>
      <c r="Q217" s="149"/>
      <c r="R217" s="149"/>
      <c r="S217" s="149"/>
      <c r="T217" s="149"/>
      <c r="U217" s="149"/>
      <c r="V217" s="149"/>
      <c r="W217" s="149"/>
      <c r="X217" s="149"/>
      <c r="Y217" s="149"/>
      <c r="Z217" s="149"/>
      <c r="AA217" s="149"/>
      <c r="AB217" s="149"/>
      <c r="AC217" s="149"/>
      <c r="AD217" s="149"/>
      <c r="AE217" s="149"/>
      <c r="AF217" s="149"/>
      <c r="AG217" s="149"/>
      <c r="AH217" s="149"/>
      <c r="AI217" s="149"/>
      <c r="AJ217" s="149"/>
      <c r="AK217" s="149"/>
      <c r="AL217" s="149"/>
      <c r="AM217" s="149"/>
      <c r="AN217" s="149"/>
      <c r="AO217" s="149"/>
      <c r="AP217" s="149"/>
      <c r="AQ217" s="149"/>
      <c r="AR217" s="149"/>
      <c r="AS217" s="149"/>
      <c r="AT217" s="149"/>
      <c r="AU217" s="149"/>
      <c r="AV217" s="149"/>
      <c r="AW217" s="149"/>
      <c r="AX217" s="149"/>
      <c r="AY217" s="149"/>
      <c r="AZ217" s="149"/>
      <c r="BA217" s="149"/>
      <c r="BB217" s="149"/>
    </row>
    <row r="218" spans="3:54" s="169" customFormat="1" ht="21" customHeight="1" x14ac:dyDescent="0.2">
      <c r="C218" s="149"/>
      <c r="D218" s="149"/>
      <c r="E218" s="153" t="s">
        <v>987</v>
      </c>
      <c r="F218" s="149" t="s">
        <v>986</v>
      </c>
      <c r="G218" s="149"/>
      <c r="H218" s="149" t="s">
        <v>988</v>
      </c>
      <c r="I218" s="149"/>
      <c r="J218" s="149"/>
      <c r="K218" s="149" t="s">
        <v>989</v>
      </c>
      <c r="L218" s="149"/>
      <c r="M218" s="149"/>
      <c r="N218" s="149"/>
      <c r="O218" s="149"/>
      <c r="P218" s="149"/>
      <c r="Q218" s="149"/>
      <c r="R218" s="149"/>
      <c r="S218" s="149"/>
      <c r="T218" s="149"/>
      <c r="U218" s="149"/>
      <c r="V218" s="149"/>
      <c r="W218" s="149"/>
      <c r="X218" s="149"/>
      <c r="Y218" s="149"/>
      <c r="Z218" s="149"/>
      <c r="AA218" s="149"/>
      <c r="AB218" s="149"/>
      <c r="AC218" s="149"/>
      <c r="AD218" s="149"/>
      <c r="AE218" s="149"/>
      <c r="AF218" s="149"/>
      <c r="AG218" s="149"/>
      <c r="AH218" s="149"/>
      <c r="AI218" s="149"/>
      <c r="AJ218" s="149"/>
      <c r="AK218" s="149"/>
      <c r="AL218" s="149"/>
      <c r="AM218" s="149"/>
      <c r="AN218" s="149"/>
      <c r="AO218" s="149"/>
      <c r="AP218" s="149"/>
      <c r="AQ218" s="149"/>
      <c r="AR218" s="149"/>
      <c r="AS218" s="149"/>
      <c r="AT218" s="149"/>
      <c r="AU218" s="149"/>
      <c r="AV218" s="149"/>
      <c r="AW218" s="149"/>
      <c r="AX218" s="149"/>
      <c r="AY218" s="149"/>
      <c r="AZ218" s="149"/>
      <c r="BA218" s="149"/>
      <c r="BB218" s="149"/>
    </row>
    <row r="219" spans="3:54" s="169" customFormat="1" ht="21" customHeight="1" x14ac:dyDescent="0.2">
      <c r="C219" s="149"/>
      <c r="D219" s="149"/>
      <c r="E219" s="153" t="s">
        <v>987</v>
      </c>
      <c r="F219" s="149" t="s">
        <v>986</v>
      </c>
      <c r="G219" s="149"/>
      <c r="H219" s="149" t="s">
        <v>988</v>
      </c>
      <c r="I219" s="149"/>
      <c r="J219" s="149"/>
      <c r="K219" s="149" t="s">
        <v>989</v>
      </c>
      <c r="L219" s="149"/>
      <c r="M219" s="149"/>
      <c r="N219" s="149"/>
      <c r="O219" s="149"/>
      <c r="P219" s="149"/>
      <c r="Q219" s="149"/>
      <c r="R219" s="149"/>
      <c r="S219" s="149"/>
      <c r="T219" s="149"/>
      <c r="U219" s="149"/>
      <c r="V219" s="149"/>
      <c r="W219" s="149"/>
      <c r="X219" s="149"/>
      <c r="Y219" s="149"/>
      <c r="Z219" s="149"/>
      <c r="AA219" s="149"/>
      <c r="AB219" s="149"/>
      <c r="AC219" s="149"/>
      <c r="AD219" s="149"/>
      <c r="AE219" s="149"/>
      <c r="AF219" s="149"/>
      <c r="AG219" s="149"/>
      <c r="AH219" s="149"/>
      <c r="AI219" s="149"/>
      <c r="AJ219" s="149"/>
      <c r="AK219" s="149"/>
      <c r="AL219" s="149"/>
      <c r="AM219" s="149"/>
      <c r="AN219" s="149"/>
      <c r="AO219" s="149"/>
      <c r="AP219" s="149"/>
      <c r="AQ219" s="149"/>
      <c r="AR219" s="149"/>
      <c r="AS219" s="149"/>
      <c r="AT219" s="149"/>
      <c r="AU219" s="149"/>
      <c r="AV219" s="149"/>
      <c r="AW219" s="149"/>
      <c r="AX219" s="149"/>
      <c r="AY219" s="149"/>
      <c r="AZ219" s="149"/>
      <c r="BA219" s="149"/>
      <c r="BB219" s="149"/>
    </row>
    <row r="220" spans="3:54" s="169" customFormat="1" ht="21" customHeight="1" x14ac:dyDescent="0.2">
      <c r="C220" s="149"/>
      <c r="D220" s="149"/>
      <c r="E220" s="153" t="s">
        <v>987</v>
      </c>
      <c r="F220" s="149" t="s">
        <v>986</v>
      </c>
      <c r="G220" s="149"/>
      <c r="H220" s="149" t="s">
        <v>988</v>
      </c>
      <c r="I220" s="149"/>
      <c r="J220" s="149"/>
      <c r="K220" s="149" t="s">
        <v>989</v>
      </c>
      <c r="L220" s="149"/>
      <c r="M220" s="149"/>
      <c r="N220" s="149"/>
      <c r="O220" s="149"/>
      <c r="P220" s="149"/>
      <c r="Q220" s="149"/>
      <c r="R220" s="149"/>
      <c r="S220" s="149"/>
      <c r="T220" s="149"/>
      <c r="U220" s="149"/>
      <c r="V220" s="149"/>
      <c r="W220" s="149"/>
      <c r="X220" s="149"/>
      <c r="Y220" s="149"/>
      <c r="Z220" s="149"/>
      <c r="AA220" s="149"/>
      <c r="AB220" s="149"/>
      <c r="AC220" s="149"/>
      <c r="AD220" s="149"/>
      <c r="AE220" s="149"/>
      <c r="AF220" s="149"/>
      <c r="AG220" s="149"/>
      <c r="AH220" s="149"/>
      <c r="AI220" s="149"/>
      <c r="AJ220" s="149"/>
      <c r="AK220" s="149"/>
      <c r="AL220" s="149"/>
      <c r="AM220" s="149"/>
      <c r="AN220" s="149"/>
      <c r="AO220" s="149"/>
      <c r="AP220" s="149"/>
      <c r="AQ220" s="149"/>
      <c r="AR220" s="149"/>
      <c r="AS220" s="149"/>
      <c r="AT220" s="149"/>
      <c r="AU220" s="149"/>
      <c r="AV220" s="149"/>
      <c r="AW220" s="149"/>
      <c r="AX220" s="149"/>
      <c r="AY220" s="149"/>
      <c r="AZ220" s="149"/>
      <c r="BA220" s="149"/>
      <c r="BB220" s="149"/>
    </row>
    <row r="221" spans="3:54" s="169" customFormat="1" ht="21" customHeight="1" x14ac:dyDescent="0.2">
      <c r="C221" s="149"/>
      <c r="D221" s="149"/>
      <c r="E221" s="153" t="s">
        <v>987</v>
      </c>
      <c r="F221" s="149" t="s">
        <v>986</v>
      </c>
      <c r="G221" s="149"/>
      <c r="H221" s="149" t="s">
        <v>988</v>
      </c>
      <c r="I221" s="149"/>
      <c r="J221" s="149"/>
      <c r="K221" s="149" t="s">
        <v>989</v>
      </c>
      <c r="L221" s="149"/>
      <c r="M221" s="149"/>
      <c r="N221" s="149"/>
      <c r="O221" s="149"/>
      <c r="P221" s="149"/>
      <c r="Q221" s="149"/>
      <c r="R221" s="149"/>
      <c r="S221" s="149"/>
      <c r="T221" s="149"/>
      <c r="U221" s="149"/>
      <c r="V221" s="149"/>
      <c r="W221" s="149"/>
      <c r="X221" s="149"/>
      <c r="Y221" s="149"/>
      <c r="Z221" s="149"/>
      <c r="AA221" s="149"/>
      <c r="AB221" s="149"/>
      <c r="AC221" s="149"/>
      <c r="AD221" s="149"/>
      <c r="AE221" s="149"/>
      <c r="AF221" s="149"/>
      <c r="AG221" s="149"/>
      <c r="AH221" s="149"/>
      <c r="AI221" s="149"/>
      <c r="AJ221" s="149"/>
      <c r="AK221" s="149"/>
      <c r="AL221" s="149"/>
      <c r="AM221" s="149"/>
      <c r="AN221" s="149"/>
      <c r="AO221" s="149"/>
      <c r="AP221" s="149"/>
      <c r="AQ221" s="149"/>
      <c r="AR221" s="149"/>
      <c r="AS221" s="149"/>
      <c r="AT221" s="149"/>
      <c r="AU221" s="149"/>
      <c r="AV221" s="149"/>
      <c r="AW221" s="149"/>
      <c r="AX221" s="149"/>
      <c r="AY221" s="149"/>
      <c r="AZ221" s="149"/>
      <c r="BA221" s="149"/>
      <c r="BB221" s="149"/>
    </row>
    <row r="222" spans="3:54" s="169" customFormat="1" ht="21" customHeight="1" x14ac:dyDescent="0.2">
      <c r="C222" s="149"/>
      <c r="D222" s="149"/>
      <c r="E222" s="153" t="s">
        <v>987</v>
      </c>
      <c r="F222" s="149" t="s">
        <v>986</v>
      </c>
      <c r="G222" s="149"/>
      <c r="H222" s="149" t="s">
        <v>988</v>
      </c>
      <c r="I222" s="149"/>
      <c r="J222" s="149"/>
      <c r="K222" s="149" t="s">
        <v>989</v>
      </c>
      <c r="L222" s="149"/>
      <c r="M222" s="149"/>
      <c r="N222" s="149"/>
      <c r="O222" s="149"/>
      <c r="P222" s="149"/>
      <c r="Q222" s="149"/>
      <c r="R222" s="149"/>
      <c r="S222" s="149"/>
      <c r="T222" s="149"/>
      <c r="U222" s="149"/>
      <c r="V222" s="149"/>
      <c r="W222" s="149"/>
      <c r="X222" s="149"/>
      <c r="Y222" s="149"/>
      <c r="Z222" s="149"/>
      <c r="AA222" s="149"/>
      <c r="AB222" s="149"/>
      <c r="AC222" s="149"/>
      <c r="AD222" s="149"/>
      <c r="AE222" s="149"/>
      <c r="AF222" s="149"/>
      <c r="AG222" s="149"/>
      <c r="AH222" s="149"/>
      <c r="AI222" s="149"/>
      <c r="AJ222" s="149"/>
      <c r="AK222" s="149"/>
      <c r="AL222" s="149"/>
      <c r="AM222" s="149"/>
      <c r="AN222" s="149"/>
      <c r="AO222" s="149"/>
      <c r="AP222" s="149"/>
      <c r="AQ222" s="149"/>
      <c r="AR222" s="149"/>
      <c r="AS222" s="149"/>
      <c r="AT222" s="149"/>
      <c r="AU222" s="149"/>
      <c r="AV222" s="149"/>
      <c r="AW222" s="149"/>
      <c r="AX222" s="149"/>
      <c r="AY222" s="149"/>
      <c r="AZ222" s="149"/>
      <c r="BA222" s="149"/>
      <c r="BB222" s="149"/>
    </row>
    <row r="223" spans="3:54" s="169" customFormat="1" ht="21" customHeight="1" x14ac:dyDescent="0.2">
      <c r="C223" s="149"/>
      <c r="D223" s="149"/>
      <c r="E223" s="153" t="s">
        <v>987</v>
      </c>
      <c r="F223" s="149" t="s">
        <v>986</v>
      </c>
      <c r="G223" s="149"/>
      <c r="H223" s="149" t="s">
        <v>988</v>
      </c>
      <c r="I223" s="149"/>
      <c r="J223" s="149"/>
      <c r="K223" s="149" t="s">
        <v>989</v>
      </c>
      <c r="L223" s="149"/>
      <c r="M223" s="149"/>
      <c r="N223" s="149"/>
      <c r="O223" s="149"/>
      <c r="P223" s="149"/>
      <c r="Q223" s="149"/>
      <c r="R223" s="149"/>
      <c r="S223" s="149"/>
      <c r="T223" s="149"/>
      <c r="U223" s="149"/>
      <c r="V223" s="149"/>
      <c r="W223" s="149"/>
      <c r="X223" s="149"/>
      <c r="Y223" s="149"/>
      <c r="Z223" s="149"/>
      <c r="AA223" s="149"/>
      <c r="AB223" s="149"/>
      <c r="AC223" s="149"/>
      <c r="AD223" s="149"/>
      <c r="AE223" s="149"/>
      <c r="AF223" s="149"/>
      <c r="AG223" s="149"/>
      <c r="AH223" s="149"/>
      <c r="AI223" s="149"/>
      <c r="AJ223" s="149"/>
      <c r="AK223" s="149"/>
      <c r="AL223" s="149"/>
      <c r="AM223" s="149"/>
      <c r="AN223" s="149"/>
      <c r="AO223" s="149"/>
      <c r="AP223" s="149"/>
      <c r="AQ223" s="149"/>
      <c r="AR223" s="149"/>
      <c r="AS223" s="149"/>
      <c r="AT223" s="149"/>
      <c r="AU223" s="149"/>
      <c r="AV223" s="149"/>
      <c r="AW223" s="149"/>
      <c r="AX223" s="149"/>
      <c r="AY223" s="149"/>
      <c r="AZ223" s="149"/>
      <c r="BA223" s="149"/>
      <c r="BB223" s="149"/>
    </row>
    <row r="224" spans="3:54" s="169" customFormat="1" ht="21" customHeight="1" x14ac:dyDescent="0.2">
      <c r="C224" s="149"/>
      <c r="D224" s="149"/>
      <c r="E224" s="153" t="s">
        <v>987</v>
      </c>
      <c r="F224" s="149" t="s">
        <v>986</v>
      </c>
      <c r="G224" s="149"/>
      <c r="H224" s="149" t="s">
        <v>988</v>
      </c>
      <c r="I224" s="149"/>
      <c r="J224" s="149"/>
      <c r="K224" s="149" t="s">
        <v>989</v>
      </c>
      <c r="L224" s="149"/>
      <c r="M224" s="149"/>
      <c r="N224" s="149"/>
      <c r="O224" s="149"/>
      <c r="P224" s="149"/>
      <c r="Q224" s="149"/>
      <c r="R224" s="149"/>
      <c r="S224" s="149"/>
      <c r="T224" s="149"/>
      <c r="U224" s="149"/>
      <c r="V224" s="149"/>
      <c r="W224" s="149"/>
      <c r="X224" s="149"/>
      <c r="Y224" s="149"/>
      <c r="Z224" s="149"/>
      <c r="AA224" s="149"/>
      <c r="AB224" s="149"/>
      <c r="AC224" s="149"/>
      <c r="AD224" s="149"/>
      <c r="AE224" s="149"/>
      <c r="AF224" s="149"/>
      <c r="AG224" s="149"/>
      <c r="AH224" s="149"/>
      <c r="AI224" s="149"/>
      <c r="AJ224" s="149"/>
      <c r="AK224" s="149"/>
      <c r="AL224" s="149"/>
      <c r="AM224" s="149"/>
      <c r="AN224" s="149"/>
      <c r="AO224" s="149"/>
      <c r="AP224" s="149"/>
      <c r="AQ224" s="149"/>
      <c r="AR224" s="149"/>
      <c r="AS224" s="149"/>
      <c r="AT224" s="149"/>
      <c r="AU224" s="149"/>
      <c r="AV224" s="149"/>
      <c r="AW224" s="149"/>
      <c r="AX224" s="149"/>
      <c r="AY224" s="149"/>
      <c r="AZ224" s="149"/>
      <c r="BA224" s="149"/>
      <c r="BB224" s="149"/>
    </row>
    <row r="225" spans="3:54" s="169" customFormat="1" ht="21" customHeight="1" x14ac:dyDescent="0.2">
      <c r="C225" s="149"/>
      <c r="D225" s="149"/>
      <c r="E225" s="153" t="s">
        <v>987</v>
      </c>
      <c r="F225" s="149" t="s">
        <v>986</v>
      </c>
      <c r="G225" s="149"/>
      <c r="H225" s="149" t="s">
        <v>988</v>
      </c>
      <c r="I225" s="149"/>
      <c r="J225" s="149"/>
      <c r="K225" s="149" t="s">
        <v>989</v>
      </c>
      <c r="L225" s="149"/>
      <c r="M225" s="149"/>
      <c r="N225" s="149"/>
      <c r="O225" s="149"/>
      <c r="P225" s="149"/>
      <c r="Q225" s="149"/>
      <c r="R225" s="149"/>
      <c r="S225" s="149"/>
      <c r="T225" s="149"/>
      <c r="U225" s="149"/>
      <c r="V225" s="149"/>
      <c r="W225" s="149"/>
      <c r="X225" s="149"/>
      <c r="Y225" s="149"/>
      <c r="Z225" s="149"/>
      <c r="AA225" s="149"/>
      <c r="AB225" s="149"/>
      <c r="AC225" s="149"/>
      <c r="AD225" s="149"/>
      <c r="AE225" s="149"/>
      <c r="AF225" s="149"/>
      <c r="AG225" s="149"/>
      <c r="AH225" s="149"/>
      <c r="AI225" s="149"/>
      <c r="AJ225" s="149"/>
      <c r="AK225" s="149"/>
      <c r="AL225" s="149"/>
      <c r="AM225" s="149"/>
      <c r="AN225" s="149"/>
      <c r="AO225" s="149"/>
      <c r="AP225" s="149"/>
      <c r="AQ225" s="149"/>
      <c r="AR225" s="149"/>
      <c r="AS225" s="149"/>
      <c r="AT225" s="149"/>
      <c r="AU225" s="149"/>
      <c r="AV225" s="149"/>
      <c r="AW225" s="149"/>
      <c r="AX225" s="149"/>
      <c r="AY225" s="149"/>
      <c r="AZ225" s="149"/>
      <c r="BA225" s="149"/>
      <c r="BB225" s="149"/>
    </row>
    <row r="226" spans="3:54" s="169" customFormat="1" ht="21" customHeight="1" x14ac:dyDescent="0.2">
      <c r="C226" s="149"/>
      <c r="D226" s="149"/>
      <c r="E226" s="153" t="s">
        <v>987</v>
      </c>
      <c r="F226" s="149" t="s">
        <v>986</v>
      </c>
      <c r="G226" s="149"/>
      <c r="H226" s="149" t="s">
        <v>988</v>
      </c>
      <c r="I226" s="149"/>
      <c r="J226" s="149"/>
      <c r="K226" s="149" t="s">
        <v>989</v>
      </c>
      <c r="L226" s="149"/>
      <c r="M226" s="149"/>
      <c r="N226" s="149"/>
      <c r="O226" s="149"/>
      <c r="P226" s="149"/>
      <c r="Q226" s="149"/>
      <c r="R226" s="149"/>
      <c r="S226" s="149"/>
      <c r="T226" s="149"/>
      <c r="U226" s="149"/>
      <c r="V226" s="149"/>
      <c r="W226" s="149"/>
      <c r="X226" s="149"/>
      <c r="Y226" s="149"/>
      <c r="Z226" s="149"/>
      <c r="AA226" s="149"/>
      <c r="AB226" s="149"/>
      <c r="AC226" s="149"/>
      <c r="AD226" s="149"/>
      <c r="AE226" s="149"/>
      <c r="AF226" s="149"/>
      <c r="AG226" s="149"/>
      <c r="AH226" s="149"/>
      <c r="AI226" s="149"/>
      <c r="AJ226" s="149"/>
      <c r="AK226" s="149"/>
      <c r="AL226" s="149"/>
      <c r="AM226" s="149"/>
      <c r="AN226" s="149"/>
      <c r="AO226" s="149"/>
      <c r="AP226" s="149"/>
      <c r="AQ226" s="149"/>
      <c r="AR226" s="149"/>
      <c r="AS226" s="149"/>
      <c r="AT226" s="149"/>
      <c r="AU226" s="149"/>
      <c r="AV226" s="149"/>
      <c r="AW226" s="149"/>
      <c r="AX226" s="149"/>
      <c r="AY226" s="149"/>
      <c r="AZ226" s="149"/>
      <c r="BA226" s="149"/>
      <c r="BB226" s="149"/>
    </row>
    <row r="227" spans="3:54" s="169" customFormat="1" ht="21" customHeight="1" x14ac:dyDescent="0.2">
      <c r="C227" s="149"/>
      <c r="D227" s="149"/>
      <c r="E227" s="153" t="s">
        <v>987</v>
      </c>
      <c r="F227" s="149" t="s">
        <v>986</v>
      </c>
      <c r="G227" s="149"/>
      <c r="H227" s="149" t="s">
        <v>988</v>
      </c>
      <c r="I227" s="149"/>
      <c r="J227" s="149"/>
      <c r="K227" s="149" t="s">
        <v>989</v>
      </c>
      <c r="L227" s="149"/>
      <c r="M227" s="149"/>
      <c r="N227" s="149"/>
      <c r="O227" s="149"/>
      <c r="P227" s="149"/>
      <c r="Q227" s="149"/>
      <c r="R227" s="149"/>
      <c r="S227" s="149"/>
      <c r="T227" s="149"/>
      <c r="U227" s="149"/>
      <c r="V227" s="149"/>
      <c r="W227" s="149"/>
      <c r="X227" s="149"/>
      <c r="Y227" s="149"/>
      <c r="Z227" s="149"/>
      <c r="AA227" s="149"/>
      <c r="AB227" s="149"/>
      <c r="AC227" s="149"/>
      <c r="AD227" s="149"/>
      <c r="AE227" s="149"/>
      <c r="AF227" s="149"/>
      <c r="AG227" s="149"/>
      <c r="AH227" s="149"/>
      <c r="AI227" s="149"/>
      <c r="AJ227" s="149"/>
      <c r="AK227" s="149"/>
      <c r="AL227" s="149"/>
      <c r="AM227" s="149"/>
      <c r="AN227" s="149"/>
      <c r="AO227" s="149"/>
      <c r="AP227" s="149"/>
      <c r="AQ227" s="149"/>
      <c r="AR227" s="149"/>
      <c r="AS227" s="149"/>
      <c r="AT227" s="149"/>
      <c r="AU227" s="149"/>
      <c r="AV227" s="149"/>
      <c r="AW227" s="149"/>
      <c r="AX227" s="149"/>
      <c r="AY227" s="149"/>
      <c r="AZ227" s="149"/>
      <c r="BA227" s="149"/>
      <c r="BB227" s="149"/>
    </row>
    <row r="228" spans="3:54" s="169" customFormat="1" ht="21" customHeight="1" x14ac:dyDescent="0.2">
      <c r="C228" s="149"/>
      <c r="D228" s="149"/>
      <c r="E228" s="153" t="s">
        <v>987</v>
      </c>
      <c r="F228" s="149" t="s">
        <v>986</v>
      </c>
      <c r="G228" s="149"/>
      <c r="H228" s="149" t="s">
        <v>988</v>
      </c>
      <c r="I228" s="149"/>
      <c r="J228" s="149"/>
      <c r="K228" s="149" t="s">
        <v>989</v>
      </c>
      <c r="L228" s="149"/>
      <c r="M228" s="149"/>
      <c r="N228" s="149"/>
      <c r="O228" s="149"/>
      <c r="P228" s="149"/>
      <c r="Q228" s="149"/>
      <c r="R228" s="149"/>
      <c r="S228" s="149"/>
      <c r="T228" s="149"/>
      <c r="U228" s="149"/>
      <c r="V228" s="149"/>
      <c r="W228" s="149"/>
      <c r="X228" s="149"/>
      <c r="Y228" s="149"/>
      <c r="Z228" s="149"/>
      <c r="AA228" s="149"/>
      <c r="AB228" s="149"/>
      <c r="AC228" s="149"/>
      <c r="AD228" s="149"/>
      <c r="AE228" s="149"/>
      <c r="AF228" s="149"/>
      <c r="AG228" s="149"/>
      <c r="AH228" s="149"/>
      <c r="AI228" s="149"/>
      <c r="AJ228" s="149"/>
      <c r="AK228" s="149"/>
      <c r="AL228" s="149"/>
      <c r="AM228" s="149"/>
      <c r="AN228" s="149"/>
      <c r="AO228" s="149"/>
      <c r="AP228" s="149"/>
      <c r="AQ228" s="149"/>
      <c r="AR228" s="149"/>
      <c r="AS228" s="149"/>
      <c r="AT228" s="149"/>
      <c r="AU228" s="149"/>
      <c r="AV228" s="149"/>
      <c r="AW228" s="149"/>
      <c r="AX228" s="149"/>
      <c r="AY228" s="149"/>
      <c r="AZ228" s="149"/>
      <c r="BA228" s="149"/>
      <c r="BB228" s="149"/>
    </row>
    <row r="229" spans="3:54" s="169" customFormat="1" ht="21" customHeight="1" x14ac:dyDescent="0.2">
      <c r="C229" s="149"/>
      <c r="D229" s="149"/>
      <c r="E229" s="153" t="s">
        <v>987</v>
      </c>
      <c r="F229" s="149" t="s">
        <v>986</v>
      </c>
      <c r="G229" s="149"/>
      <c r="H229" s="149" t="s">
        <v>988</v>
      </c>
      <c r="I229" s="149"/>
      <c r="J229" s="149"/>
      <c r="K229" s="149" t="s">
        <v>989</v>
      </c>
      <c r="L229" s="149"/>
      <c r="M229" s="149"/>
      <c r="N229" s="149"/>
      <c r="O229" s="149"/>
      <c r="P229" s="149"/>
      <c r="Q229" s="149"/>
      <c r="R229" s="149"/>
      <c r="S229" s="149"/>
      <c r="T229" s="149"/>
      <c r="U229" s="149"/>
      <c r="V229" s="149"/>
      <c r="W229" s="149"/>
      <c r="X229" s="149"/>
      <c r="Y229" s="149"/>
      <c r="Z229" s="149"/>
      <c r="AA229" s="149"/>
      <c r="AB229" s="149"/>
      <c r="AC229" s="149"/>
      <c r="AD229" s="149"/>
      <c r="AE229" s="149"/>
      <c r="AF229" s="149"/>
      <c r="AG229" s="149"/>
      <c r="AH229" s="149"/>
      <c r="AI229" s="149"/>
      <c r="AJ229" s="149"/>
      <c r="AK229" s="149"/>
      <c r="AL229" s="149"/>
      <c r="AM229" s="149"/>
      <c r="AN229" s="149"/>
      <c r="AO229" s="149"/>
      <c r="AP229" s="149"/>
      <c r="AQ229" s="149"/>
      <c r="AR229" s="149"/>
      <c r="AS229" s="149"/>
      <c r="AT229" s="149"/>
      <c r="AU229" s="149"/>
      <c r="AV229" s="149"/>
      <c r="AW229" s="149"/>
      <c r="AX229" s="149"/>
      <c r="AY229" s="149"/>
      <c r="AZ229" s="149"/>
      <c r="BA229" s="149"/>
      <c r="BB229" s="149"/>
    </row>
    <row r="230" spans="3:54" s="169" customFormat="1" ht="21" customHeight="1" x14ac:dyDescent="0.2">
      <c r="C230" s="149"/>
      <c r="D230" s="149"/>
      <c r="E230" s="153" t="s">
        <v>987</v>
      </c>
      <c r="F230" s="149" t="s">
        <v>986</v>
      </c>
      <c r="G230" s="149"/>
      <c r="H230" s="149" t="s">
        <v>988</v>
      </c>
      <c r="I230" s="149"/>
      <c r="J230" s="149"/>
      <c r="K230" s="149" t="s">
        <v>989</v>
      </c>
      <c r="L230" s="149"/>
      <c r="M230" s="149"/>
      <c r="N230" s="149"/>
      <c r="O230" s="149"/>
      <c r="P230" s="149"/>
      <c r="Q230" s="149"/>
      <c r="R230" s="149"/>
      <c r="S230" s="149"/>
      <c r="T230" s="149"/>
      <c r="U230" s="149"/>
      <c r="V230" s="149"/>
      <c r="W230" s="149"/>
      <c r="X230" s="149"/>
      <c r="Y230" s="149"/>
      <c r="Z230" s="149"/>
      <c r="AA230" s="149"/>
      <c r="AB230" s="149"/>
      <c r="AC230" s="149"/>
      <c r="AD230" s="149"/>
      <c r="AE230" s="149"/>
      <c r="AF230" s="149"/>
      <c r="AG230" s="149"/>
      <c r="AH230" s="149"/>
      <c r="AI230" s="149"/>
      <c r="AJ230" s="149"/>
      <c r="AK230" s="149"/>
      <c r="AL230" s="149"/>
      <c r="AM230" s="149"/>
      <c r="AN230" s="149"/>
      <c r="AO230" s="149"/>
      <c r="AP230" s="149"/>
      <c r="AQ230" s="149"/>
      <c r="AR230" s="149"/>
      <c r="AS230" s="149"/>
      <c r="AT230" s="149"/>
      <c r="AU230" s="149"/>
      <c r="AV230" s="149"/>
      <c r="AW230" s="149"/>
      <c r="AX230" s="149"/>
      <c r="AY230" s="149"/>
      <c r="AZ230" s="149"/>
      <c r="BA230" s="149"/>
      <c r="BB230" s="149"/>
    </row>
    <row r="231" spans="3:54" s="169" customFormat="1" ht="21" customHeight="1" x14ac:dyDescent="0.2">
      <c r="C231" s="149"/>
      <c r="D231" s="149"/>
      <c r="E231" s="153" t="s">
        <v>987</v>
      </c>
      <c r="F231" s="149" t="s">
        <v>986</v>
      </c>
      <c r="G231" s="149"/>
      <c r="H231" s="149" t="s">
        <v>988</v>
      </c>
      <c r="I231" s="149"/>
      <c r="J231" s="149"/>
      <c r="K231" s="149" t="s">
        <v>989</v>
      </c>
      <c r="L231" s="149"/>
      <c r="M231" s="149"/>
      <c r="N231" s="149"/>
      <c r="O231" s="149"/>
      <c r="P231" s="149"/>
      <c r="Q231" s="149"/>
      <c r="R231" s="149"/>
      <c r="S231" s="149"/>
      <c r="T231" s="149"/>
      <c r="U231" s="149"/>
      <c r="V231" s="149"/>
      <c r="W231" s="149"/>
      <c r="X231" s="149"/>
      <c r="Y231" s="149"/>
      <c r="Z231" s="149"/>
      <c r="AA231" s="149"/>
      <c r="AB231" s="149"/>
      <c r="AC231" s="149"/>
      <c r="AD231" s="149"/>
      <c r="AE231" s="149"/>
      <c r="AF231" s="149"/>
      <c r="AG231" s="149"/>
      <c r="AH231" s="149"/>
      <c r="AI231" s="149"/>
      <c r="AJ231" s="149"/>
      <c r="AK231" s="149"/>
      <c r="AL231" s="149"/>
      <c r="AM231" s="149"/>
      <c r="AN231" s="149"/>
      <c r="AO231" s="149"/>
      <c r="AP231" s="149"/>
      <c r="AQ231" s="149"/>
      <c r="AR231" s="149"/>
      <c r="AS231" s="149"/>
      <c r="AT231" s="149"/>
      <c r="AU231" s="149"/>
      <c r="AV231" s="149"/>
      <c r="AW231" s="149"/>
      <c r="AX231" s="149"/>
      <c r="AY231" s="149"/>
      <c r="AZ231" s="149"/>
      <c r="BA231" s="149"/>
      <c r="BB231" s="149"/>
    </row>
    <row r="232" spans="3:54" s="169" customFormat="1" ht="21" customHeight="1" x14ac:dyDescent="0.2">
      <c r="C232" s="149"/>
      <c r="D232" s="149"/>
      <c r="E232" s="153" t="s">
        <v>987</v>
      </c>
      <c r="F232" s="149" t="s">
        <v>986</v>
      </c>
      <c r="G232" s="149"/>
      <c r="H232" s="149" t="s">
        <v>988</v>
      </c>
      <c r="I232" s="149"/>
      <c r="J232" s="149"/>
      <c r="K232" s="149" t="s">
        <v>989</v>
      </c>
      <c r="L232" s="149"/>
      <c r="M232" s="149"/>
      <c r="N232" s="149"/>
      <c r="O232" s="149"/>
      <c r="P232" s="149"/>
      <c r="Q232" s="149"/>
      <c r="R232" s="149"/>
      <c r="S232" s="149"/>
      <c r="T232" s="149"/>
      <c r="U232" s="149"/>
      <c r="V232" s="149"/>
      <c r="W232" s="149"/>
      <c r="X232" s="149"/>
      <c r="Y232" s="149"/>
      <c r="Z232" s="149"/>
      <c r="AA232" s="149"/>
      <c r="AB232" s="149"/>
      <c r="AC232" s="149"/>
      <c r="AD232" s="149"/>
      <c r="AE232" s="149"/>
      <c r="AF232" s="149"/>
      <c r="AG232" s="149"/>
      <c r="AH232" s="149"/>
      <c r="AI232" s="149"/>
      <c r="AJ232" s="149"/>
      <c r="AK232" s="149"/>
      <c r="AL232" s="149"/>
      <c r="AM232" s="149"/>
      <c r="AN232" s="149"/>
      <c r="AO232" s="149"/>
      <c r="AP232" s="149"/>
      <c r="AQ232" s="149"/>
      <c r="AR232" s="149"/>
      <c r="AS232" s="149"/>
      <c r="AT232" s="149"/>
      <c r="AU232" s="149"/>
      <c r="AV232" s="149"/>
      <c r="AW232" s="149"/>
      <c r="AX232" s="149"/>
      <c r="AY232" s="149"/>
      <c r="AZ232" s="149"/>
      <c r="BA232" s="149"/>
      <c r="BB232" s="149"/>
    </row>
    <row r="233" spans="3:54" s="169" customFormat="1" ht="21" customHeight="1" x14ac:dyDescent="0.2">
      <c r="C233" s="149"/>
      <c r="D233" s="149"/>
      <c r="E233" s="153" t="s">
        <v>987</v>
      </c>
      <c r="F233" s="149" t="s">
        <v>986</v>
      </c>
      <c r="G233" s="149"/>
      <c r="H233" s="149" t="s">
        <v>988</v>
      </c>
      <c r="I233" s="149"/>
      <c r="J233" s="149"/>
      <c r="K233" s="149" t="s">
        <v>989</v>
      </c>
      <c r="L233" s="149"/>
      <c r="M233" s="149"/>
      <c r="N233" s="149"/>
      <c r="O233" s="149"/>
      <c r="P233" s="149"/>
      <c r="Q233" s="149"/>
      <c r="R233" s="149"/>
      <c r="S233" s="149"/>
      <c r="T233" s="149"/>
      <c r="U233" s="149"/>
      <c r="V233" s="149"/>
      <c r="W233" s="149"/>
      <c r="X233" s="149"/>
      <c r="Y233" s="149"/>
      <c r="Z233" s="149"/>
      <c r="AA233" s="149"/>
      <c r="AB233" s="149"/>
      <c r="AC233" s="149"/>
      <c r="AD233" s="149"/>
      <c r="AE233" s="149"/>
      <c r="AF233" s="149"/>
      <c r="AG233" s="149"/>
      <c r="AH233" s="149"/>
      <c r="AI233" s="149"/>
      <c r="AJ233" s="149"/>
      <c r="AK233" s="149"/>
      <c r="AL233" s="149"/>
      <c r="AM233" s="149"/>
      <c r="AN233" s="149"/>
      <c r="AO233" s="149"/>
      <c r="AP233" s="149"/>
      <c r="AQ233" s="149"/>
      <c r="AR233" s="149"/>
      <c r="AS233" s="149"/>
      <c r="AT233" s="149"/>
      <c r="AU233" s="149"/>
      <c r="AV233" s="149"/>
      <c r="AW233" s="149"/>
      <c r="AX233" s="149"/>
      <c r="AY233" s="149"/>
      <c r="AZ233" s="149"/>
      <c r="BA233" s="149"/>
      <c r="BB233" s="149"/>
    </row>
    <row r="234" spans="3:54" s="169" customFormat="1" ht="21" customHeight="1" x14ac:dyDescent="0.2">
      <c r="C234" s="149"/>
      <c r="D234" s="149"/>
      <c r="E234" s="153" t="s">
        <v>987</v>
      </c>
      <c r="F234" s="149" t="s">
        <v>986</v>
      </c>
      <c r="G234" s="149"/>
      <c r="H234" s="149" t="s">
        <v>988</v>
      </c>
      <c r="I234" s="149"/>
      <c r="J234" s="149"/>
      <c r="K234" s="149" t="s">
        <v>989</v>
      </c>
      <c r="L234" s="149"/>
      <c r="M234" s="149"/>
      <c r="N234" s="149"/>
      <c r="O234" s="149"/>
      <c r="P234" s="149"/>
      <c r="Q234" s="149"/>
      <c r="R234" s="149"/>
      <c r="S234" s="149"/>
      <c r="T234" s="149"/>
      <c r="U234" s="149"/>
      <c r="V234" s="149"/>
      <c r="W234" s="149"/>
      <c r="X234" s="149"/>
      <c r="Y234" s="149"/>
      <c r="Z234" s="149"/>
      <c r="AA234" s="149"/>
      <c r="AB234" s="149"/>
      <c r="AC234" s="149"/>
      <c r="AD234" s="149"/>
      <c r="AE234" s="149"/>
      <c r="AF234" s="149"/>
      <c r="AG234" s="149"/>
      <c r="AH234" s="149"/>
      <c r="AI234" s="149"/>
      <c r="AJ234" s="149"/>
      <c r="AK234" s="149"/>
      <c r="AL234" s="149"/>
      <c r="AM234" s="149"/>
      <c r="AN234" s="149"/>
      <c r="AO234" s="149"/>
      <c r="AP234" s="149"/>
      <c r="AQ234" s="149"/>
      <c r="AR234" s="149"/>
      <c r="AS234" s="149"/>
      <c r="AT234" s="149"/>
      <c r="AU234" s="149"/>
      <c r="AV234" s="149"/>
      <c r="AW234" s="149"/>
      <c r="AX234" s="149"/>
      <c r="AY234" s="149"/>
      <c r="AZ234" s="149"/>
      <c r="BA234" s="149"/>
      <c r="BB234" s="149"/>
    </row>
    <row r="235" spans="3:54" s="169" customFormat="1" ht="21" customHeight="1" x14ac:dyDescent="0.2">
      <c r="C235" s="149"/>
      <c r="D235" s="149"/>
      <c r="E235" s="153" t="s">
        <v>987</v>
      </c>
      <c r="F235" s="149" t="s">
        <v>986</v>
      </c>
      <c r="G235" s="149"/>
      <c r="H235" s="149" t="s">
        <v>988</v>
      </c>
      <c r="I235" s="149"/>
      <c r="J235" s="149"/>
      <c r="K235" s="149" t="s">
        <v>989</v>
      </c>
      <c r="L235" s="149"/>
      <c r="M235" s="149"/>
      <c r="N235" s="149"/>
      <c r="O235" s="149"/>
      <c r="P235" s="149"/>
      <c r="Q235" s="149"/>
      <c r="R235" s="149"/>
      <c r="S235" s="149"/>
      <c r="T235" s="149"/>
      <c r="U235" s="149"/>
      <c r="V235" s="149"/>
      <c r="W235" s="149"/>
      <c r="X235" s="149"/>
      <c r="Y235" s="149"/>
      <c r="Z235" s="149"/>
      <c r="AA235" s="149"/>
      <c r="AB235" s="149"/>
      <c r="AC235" s="149"/>
      <c r="AD235" s="149"/>
      <c r="AE235" s="149"/>
      <c r="AF235" s="149"/>
      <c r="AG235" s="149"/>
      <c r="AH235" s="149"/>
      <c r="AI235" s="149"/>
      <c r="AJ235" s="149"/>
      <c r="AK235" s="149"/>
      <c r="AL235" s="149"/>
      <c r="AM235" s="149"/>
      <c r="AN235" s="149"/>
      <c r="AO235" s="149"/>
      <c r="AP235" s="149"/>
      <c r="AQ235" s="149"/>
      <c r="AR235" s="149"/>
      <c r="AS235" s="149"/>
      <c r="AT235" s="149"/>
      <c r="AU235" s="149"/>
      <c r="AV235" s="149"/>
      <c r="AW235" s="149"/>
      <c r="AX235" s="149"/>
      <c r="AY235" s="149"/>
      <c r="AZ235" s="149"/>
      <c r="BA235" s="149"/>
      <c r="BB235" s="149"/>
    </row>
    <row r="236" spans="3:54" s="169" customFormat="1" ht="21" customHeight="1" x14ac:dyDescent="0.2">
      <c r="C236" s="149"/>
      <c r="D236" s="149"/>
      <c r="E236" s="153" t="s">
        <v>987</v>
      </c>
      <c r="F236" s="149" t="s">
        <v>986</v>
      </c>
      <c r="G236" s="149"/>
      <c r="H236" s="149" t="s">
        <v>988</v>
      </c>
      <c r="I236" s="149"/>
      <c r="J236" s="149"/>
      <c r="K236" s="149" t="s">
        <v>989</v>
      </c>
      <c r="L236" s="149"/>
      <c r="M236" s="149"/>
      <c r="N236" s="149"/>
      <c r="O236" s="149"/>
      <c r="P236" s="149"/>
      <c r="Q236" s="149"/>
      <c r="R236" s="149"/>
      <c r="S236" s="149"/>
      <c r="T236" s="149"/>
      <c r="U236" s="149"/>
      <c r="V236" s="149"/>
      <c r="W236" s="149"/>
      <c r="X236" s="149"/>
      <c r="Y236" s="149"/>
      <c r="Z236" s="149"/>
      <c r="AA236" s="149"/>
      <c r="AB236" s="149"/>
      <c r="AC236" s="149"/>
      <c r="AD236" s="149"/>
      <c r="AE236" s="149"/>
      <c r="AF236" s="149"/>
      <c r="AG236" s="149"/>
      <c r="AH236" s="149"/>
      <c r="AI236" s="149"/>
      <c r="AJ236" s="149"/>
      <c r="AK236" s="149"/>
      <c r="AL236" s="149"/>
      <c r="AM236" s="149"/>
      <c r="AN236" s="149"/>
      <c r="AO236" s="149"/>
      <c r="AP236" s="149"/>
      <c r="AQ236" s="149"/>
      <c r="AR236" s="149"/>
      <c r="AS236" s="149"/>
      <c r="AT236" s="149"/>
      <c r="AU236" s="149"/>
      <c r="AV236" s="149"/>
      <c r="AW236" s="149"/>
      <c r="AX236" s="149"/>
      <c r="AY236" s="149"/>
      <c r="AZ236" s="149"/>
      <c r="BA236" s="149"/>
      <c r="BB236" s="149"/>
    </row>
    <row r="237" spans="3:54" s="169" customFormat="1" ht="21" customHeight="1" x14ac:dyDescent="0.2">
      <c r="C237" s="149"/>
      <c r="D237" s="149"/>
      <c r="E237" s="153" t="s">
        <v>987</v>
      </c>
      <c r="F237" s="149" t="s">
        <v>986</v>
      </c>
      <c r="G237" s="149"/>
      <c r="H237" s="149" t="s">
        <v>988</v>
      </c>
      <c r="I237" s="149"/>
      <c r="J237" s="149"/>
      <c r="K237" s="149" t="s">
        <v>989</v>
      </c>
      <c r="L237" s="149"/>
      <c r="M237" s="149"/>
      <c r="N237" s="149"/>
      <c r="O237" s="149"/>
      <c r="P237" s="149"/>
      <c r="Q237" s="149"/>
      <c r="R237" s="149"/>
      <c r="S237" s="149"/>
      <c r="T237" s="149"/>
      <c r="U237" s="149"/>
      <c r="V237" s="149"/>
      <c r="W237" s="149"/>
      <c r="X237" s="149"/>
      <c r="Y237" s="149"/>
      <c r="Z237" s="149"/>
      <c r="AA237" s="149"/>
      <c r="AB237" s="149"/>
      <c r="AC237" s="149"/>
      <c r="AD237" s="149"/>
      <c r="AE237" s="149"/>
      <c r="AF237" s="149"/>
      <c r="AG237" s="149"/>
      <c r="AH237" s="149"/>
      <c r="AI237" s="149"/>
      <c r="AJ237" s="149"/>
      <c r="AK237" s="149"/>
      <c r="AL237" s="149"/>
      <c r="AM237" s="149"/>
      <c r="AN237" s="149"/>
      <c r="AO237" s="149"/>
      <c r="AP237" s="149"/>
      <c r="AQ237" s="149"/>
      <c r="AR237" s="149"/>
      <c r="AS237" s="149"/>
      <c r="AT237" s="149"/>
      <c r="AU237" s="149"/>
      <c r="AV237" s="149"/>
      <c r="AW237" s="149"/>
      <c r="AX237" s="149"/>
      <c r="AY237" s="149"/>
      <c r="AZ237" s="149"/>
      <c r="BA237" s="149"/>
      <c r="BB237" s="149"/>
    </row>
    <row r="238" spans="3:54" s="169" customFormat="1" ht="21" customHeight="1" x14ac:dyDescent="0.2">
      <c r="C238" s="149"/>
      <c r="D238" s="149"/>
      <c r="E238" s="153" t="s">
        <v>987</v>
      </c>
      <c r="F238" s="149" t="s">
        <v>986</v>
      </c>
      <c r="G238" s="149"/>
      <c r="H238" s="149" t="s">
        <v>988</v>
      </c>
      <c r="I238" s="149"/>
      <c r="J238" s="149"/>
      <c r="K238" s="149" t="s">
        <v>989</v>
      </c>
      <c r="L238" s="149"/>
      <c r="M238" s="149"/>
      <c r="N238" s="149"/>
      <c r="O238" s="149"/>
      <c r="P238" s="149"/>
      <c r="Q238" s="149"/>
      <c r="R238" s="149"/>
      <c r="S238" s="149"/>
      <c r="T238" s="149"/>
      <c r="U238" s="149"/>
      <c r="V238" s="149"/>
      <c r="W238" s="149"/>
      <c r="X238" s="149"/>
      <c r="Y238" s="149"/>
      <c r="Z238" s="149"/>
      <c r="AA238" s="149"/>
      <c r="AB238" s="149"/>
      <c r="AC238" s="149"/>
      <c r="AD238" s="149"/>
      <c r="AE238" s="149"/>
      <c r="AF238" s="149"/>
      <c r="AG238" s="149"/>
      <c r="AH238" s="149"/>
      <c r="AI238" s="149"/>
      <c r="AJ238" s="149"/>
      <c r="AK238" s="149"/>
      <c r="AL238" s="149"/>
      <c r="AM238" s="149"/>
      <c r="AN238" s="149"/>
      <c r="AO238" s="149"/>
      <c r="AP238" s="149"/>
      <c r="AQ238" s="149"/>
      <c r="AR238" s="149"/>
      <c r="AS238" s="149"/>
      <c r="AT238" s="149"/>
      <c r="AU238" s="149"/>
      <c r="AV238" s="149"/>
      <c r="AW238" s="149"/>
      <c r="AX238" s="149"/>
      <c r="AY238" s="149"/>
      <c r="AZ238" s="149"/>
      <c r="BA238" s="149"/>
      <c r="BB238" s="149"/>
    </row>
    <row r="239" spans="3:54" s="169" customFormat="1" ht="21" customHeight="1" x14ac:dyDescent="0.2">
      <c r="C239" s="149"/>
      <c r="D239" s="149"/>
      <c r="E239" s="153" t="s">
        <v>987</v>
      </c>
      <c r="F239" s="149" t="s">
        <v>986</v>
      </c>
      <c r="G239" s="149"/>
      <c r="H239" s="149" t="s">
        <v>988</v>
      </c>
      <c r="I239" s="149"/>
      <c r="J239" s="149"/>
      <c r="K239" s="149" t="s">
        <v>989</v>
      </c>
      <c r="L239" s="149"/>
      <c r="M239" s="149"/>
      <c r="N239" s="149"/>
      <c r="O239" s="149"/>
      <c r="P239" s="149"/>
      <c r="Q239" s="149"/>
      <c r="R239" s="149"/>
      <c r="S239" s="149"/>
      <c r="T239" s="149"/>
      <c r="U239" s="149"/>
      <c r="V239" s="149"/>
      <c r="W239" s="149"/>
      <c r="X239" s="149"/>
      <c r="Y239" s="149"/>
      <c r="Z239" s="149"/>
      <c r="AA239" s="149"/>
      <c r="AB239" s="149"/>
      <c r="AC239" s="149"/>
      <c r="AD239" s="149"/>
      <c r="AE239" s="149"/>
      <c r="AF239" s="149"/>
      <c r="AG239" s="149"/>
      <c r="AH239" s="149"/>
      <c r="AI239" s="149"/>
      <c r="AJ239" s="149"/>
      <c r="AK239" s="149"/>
      <c r="AL239" s="149"/>
      <c r="AM239" s="149"/>
      <c r="AN239" s="149"/>
      <c r="AO239" s="149"/>
      <c r="AP239" s="149"/>
      <c r="AQ239" s="149"/>
      <c r="AR239" s="149"/>
      <c r="AS239" s="149"/>
      <c r="AT239" s="149"/>
      <c r="AU239" s="149"/>
      <c r="AV239" s="149"/>
      <c r="AW239" s="149"/>
      <c r="AX239" s="149"/>
      <c r="AY239" s="149"/>
      <c r="AZ239" s="149"/>
      <c r="BA239" s="149"/>
      <c r="BB239" s="149"/>
    </row>
    <row r="240" spans="3:54" s="169" customFormat="1" ht="21" customHeight="1" x14ac:dyDescent="0.2">
      <c r="C240" s="149"/>
      <c r="D240" s="149"/>
      <c r="E240" s="153" t="s">
        <v>987</v>
      </c>
      <c r="F240" s="149" t="s">
        <v>986</v>
      </c>
      <c r="G240" s="149"/>
      <c r="H240" s="149" t="s">
        <v>988</v>
      </c>
      <c r="I240" s="149"/>
      <c r="J240" s="149"/>
      <c r="K240" s="149" t="s">
        <v>989</v>
      </c>
      <c r="L240" s="149"/>
      <c r="M240" s="149"/>
      <c r="N240" s="149"/>
      <c r="O240" s="149"/>
      <c r="P240" s="149"/>
      <c r="Q240" s="149"/>
      <c r="R240" s="149"/>
      <c r="S240" s="149"/>
      <c r="T240" s="149"/>
      <c r="U240" s="149"/>
      <c r="V240" s="149"/>
      <c r="W240" s="149"/>
      <c r="X240" s="149"/>
      <c r="Y240" s="149"/>
      <c r="Z240" s="149"/>
      <c r="AA240" s="149"/>
      <c r="AB240" s="149"/>
      <c r="AC240" s="149"/>
      <c r="AD240" s="149"/>
      <c r="AE240" s="149"/>
      <c r="AF240" s="149"/>
      <c r="AG240" s="149"/>
      <c r="AH240" s="149"/>
      <c r="AI240" s="149"/>
      <c r="AJ240" s="149"/>
      <c r="AK240" s="149"/>
      <c r="AL240" s="149"/>
      <c r="AM240" s="149"/>
      <c r="AN240" s="149"/>
      <c r="AO240" s="149"/>
      <c r="AP240" s="149"/>
      <c r="AQ240" s="149"/>
      <c r="AR240" s="149"/>
      <c r="AS240" s="149"/>
      <c r="AT240" s="149"/>
      <c r="AU240" s="149"/>
      <c r="AV240" s="149"/>
      <c r="AW240" s="149"/>
      <c r="AX240" s="149"/>
      <c r="AY240" s="149"/>
      <c r="AZ240" s="149"/>
      <c r="BA240" s="149"/>
      <c r="BB240" s="149"/>
    </row>
    <row r="241" spans="3:54" s="169" customFormat="1" ht="21" customHeight="1" x14ac:dyDescent="0.2">
      <c r="C241" s="149"/>
      <c r="D241" s="149"/>
      <c r="E241" s="153" t="s">
        <v>987</v>
      </c>
      <c r="F241" s="149" t="s">
        <v>986</v>
      </c>
      <c r="G241" s="149"/>
      <c r="H241" s="149" t="s">
        <v>988</v>
      </c>
      <c r="I241" s="149"/>
      <c r="J241" s="149"/>
      <c r="K241" s="149" t="s">
        <v>989</v>
      </c>
      <c r="L241" s="149"/>
      <c r="M241" s="149"/>
      <c r="N241" s="149"/>
      <c r="O241" s="149"/>
      <c r="P241" s="149"/>
      <c r="Q241" s="149"/>
      <c r="R241" s="149"/>
      <c r="S241" s="149"/>
      <c r="T241" s="149"/>
      <c r="U241" s="149"/>
      <c r="V241" s="149"/>
      <c r="W241" s="149"/>
      <c r="X241" s="149"/>
      <c r="Y241" s="149"/>
      <c r="Z241" s="149"/>
      <c r="AA241" s="149"/>
      <c r="AB241" s="149"/>
      <c r="AC241" s="149"/>
      <c r="AD241" s="149"/>
      <c r="AE241" s="149"/>
      <c r="AF241" s="149"/>
      <c r="AG241" s="149"/>
      <c r="AH241" s="149"/>
      <c r="AI241" s="149"/>
      <c r="AJ241" s="149"/>
      <c r="AK241" s="149"/>
      <c r="AL241" s="149"/>
      <c r="AM241" s="149"/>
      <c r="AN241" s="149"/>
      <c r="AO241" s="149"/>
      <c r="AP241" s="149"/>
      <c r="AQ241" s="149"/>
      <c r="AR241" s="149"/>
      <c r="AS241" s="149"/>
      <c r="AT241" s="149"/>
      <c r="AU241" s="149"/>
      <c r="AV241" s="149"/>
      <c r="AW241" s="149"/>
      <c r="AX241" s="149"/>
      <c r="AY241" s="149"/>
      <c r="AZ241" s="149"/>
      <c r="BA241" s="149"/>
      <c r="BB241" s="149"/>
    </row>
    <row r="242" spans="3:54" s="169" customFormat="1" ht="21" customHeight="1" x14ac:dyDescent="0.2">
      <c r="C242" s="149"/>
      <c r="D242" s="149"/>
      <c r="E242" s="153" t="s">
        <v>987</v>
      </c>
      <c r="F242" s="149" t="s">
        <v>986</v>
      </c>
      <c r="G242" s="149"/>
      <c r="H242" s="149" t="s">
        <v>988</v>
      </c>
      <c r="I242" s="149"/>
      <c r="J242" s="149"/>
      <c r="K242" s="149" t="s">
        <v>989</v>
      </c>
      <c r="L242" s="149"/>
      <c r="M242" s="149"/>
      <c r="N242" s="149"/>
      <c r="O242" s="149"/>
      <c r="P242" s="149"/>
      <c r="Q242" s="149"/>
      <c r="R242" s="149"/>
      <c r="S242" s="149"/>
      <c r="T242" s="149"/>
      <c r="U242" s="149"/>
      <c r="V242" s="149"/>
      <c r="W242" s="149"/>
      <c r="X242" s="149"/>
      <c r="Y242" s="149"/>
      <c r="Z242" s="149"/>
      <c r="AA242" s="149"/>
      <c r="AB242" s="149"/>
      <c r="AC242" s="149"/>
      <c r="AD242" s="149"/>
      <c r="AE242" s="149"/>
      <c r="AF242" s="149"/>
      <c r="AG242" s="149"/>
      <c r="AH242" s="149"/>
      <c r="AI242" s="149"/>
      <c r="AJ242" s="149"/>
      <c r="AK242" s="149"/>
      <c r="AL242" s="149"/>
      <c r="AM242" s="149"/>
      <c r="AN242" s="149"/>
      <c r="AO242" s="149"/>
      <c r="AP242" s="149"/>
      <c r="AQ242" s="149"/>
      <c r="AR242" s="149"/>
      <c r="AS242" s="149"/>
      <c r="AT242" s="149"/>
      <c r="AU242" s="149"/>
      <c r="AV242" s="149"/>
      <c r="AW242" s="149"/>
      <c r="AX242" s="149"/>
      <c r="AY242" s="149"/>
      <c r="AZ242" s="149"/>
      <c r="BA242" s="149"/>
      <c r="BB242" s="149"/>
    </row>
    <row r="243" spans="3:54" s="169" customFormat="1" ht="21" customHeight="1" x14ac:dyDescent="0.2">
      <c r="C243" s="149"/>
      <c r="D243" s="149"/>
      <c r="E243" s="153" t="s">
        <v>987</v>
      </c>
      <c r="F243" s="149" t="s">
        <v>986</v>
      </c>
      <c r="G243" s="149"/>
      <c r="H243" s="149" t="s">
        <v>988</v>
      </c>
      <c r="I243" s="149"/>
      <c r="J243" s="149"/>
      <c r="K243" s="149" t="s">
        <v>989</v>
      </c>
      <c r="L243" s="149"/>
      <c r="M243" s="149"/>
      <c r="N243" s="149"/>
      <c r="O243" s="149"/>
      <c r="P243" s="149"/>
      <c r="Q243" s="149"/>
      <c r="R243" s="149"/>
      <c r="S243" s="149"/>
      <c r="T243" s="149"/>
      <c r="U243" s="149"/>
      <c r="V243" s="149"/>
      <c r="W243" s="149"/>
      <c r="X243" s="149"/>
      <c r="Y243" s="149"/>
      <c r="Z243" s="149"/>
      <c r="AA243" s="149"/>
      <c r="AB243" s="149"/>
      <c r="AC243" s="149"/>
      <c r="AD243" s="149"/>
      <c r="AE243" s="149"/>
      <c r="AF243" s="149"/>
      <c r="AG243" s="149"/>
      <c r="AH243" s="149"/>
      <c r="AI243" s="149"/>
      <c r="AJ243" s="149"/>
      <c r="AK243" s="149"/>
      <c r="AL243" s="149"/>
      <c r="AM243" s="149"/>
      <c r="AN243" s="149"/>
      <c r="AO243" s="149"/>
      <c r="AP243" s="149"/>
      <c r="AQ243" s="149"/>
      <c r="AR243" s="149"/>
      <c r="AS243" s="149"/>
      <c r="AT243" s="149"/>
      <c r="AU243" s="149"/>
      <c r="AV243" s="149"/>
      <c r="AW243" s="149"/>
      <c r="AX243" s="149"/>
      <c r="AY243" s="149"/>
      <c r="AZ243" s="149"/>
      <c r="BA243" s="149"/>
      <c r="BB243" s="149"/>
    </row>
    <row r="244" spans="3:54" s="169" customFormat="1" ht="21" customHeight="1" x14ac:dyDescent="0.2">
      <c r="C244" s="149"/>
      <c r="D244" s="149"/>
      <c r="E244" s="153" t="s">
        <v>987</v>
      </c>
      <c r="F244" s="149" t="s">
        <v>986</v>
      </c>
      <c r="G244" s="149"/>
      <c r="H244" s="149" t="s">
        <v>988</v>
      </c>
      <c r="I244" s="149"/>
      <c r="J244" s="149"/>
      <c r="K244" s="149" t="s">
        <v>989</v>
      </c>
      <c r="L244" s="149"/>
      <c r="M244" s="149"/>
      <c r="N244" s="149"/>
      <c r="O244" s="149"/>
      <c r="P244" s="149"/>
      <c r="Q244" s="149"/>
      <c r="R244" s="149"/>
      <c r="S244" s="149"/>
      <c r="T244" s="149"/>
      <c r="U244" s="149"/>
      <c r="V244" s="149"/>
      <c r="W244" s="149"/>
      <c r="X244" s="149"/>
      <c r="Y244" s="149"/>
      <c r="Z244" s="149"/>
      <c r="AA244" s="149"/>
      <c r="AB244" s="149"/>
      <c r="AC244" s="149"/>
      <c r="AD244" s="149"/>
      <c r="AE244" s="149"/>
      <c r="AF244" s="149"/>
      <c r="AG244" s="149"/>
      <c r="AH244" s="149"/>
      <c r="AI244" s="149"/>
      <c r="AJ244" s="149"/>
      <c r="AK244" s="149"/>
      <c r="AL244" s="149"/>
      <c r="AM244" s="149"/>
      <c r="AN244" s="149"/>
      <c r="AO244" s="149"/>
      <c r="AP244" s="149"/>
      <c r="AQ244" s="149"/>
      <c r="AR244" s="149"/>
      <c r="AS244" s="149"/>
      <c r="AT244" s="149"/>
      <c r="AU244" s="149"/>
      <c r="AV244" s="149"/>
      <c r="AW244" s="149"/>
      <c r="AX244" s="149"/>
      <c r="AY244" s="149"/>
      <c r="AZ244" s="149"/>
      <c r="BA244" s="149"/>
      <c r="BB244" s="149"/>
    </row>
    <row r="245" spans="3:54" s="169" customFormat="1" ht="21" customHeight="1" x14ac:dyDescent="0.2">
      <c r="C245" s="149"/>
      <c r="D245" s="149"/>
      <c r="E245" s="153" t="s">
        <v>987</v>
      </c>
      <c r="F245" s="149" t="s">
        <v>986</v>
      </c>
      <c r="G245" s="149"/>
      <c r="H245" s="149" t="s">
        <v>988</v>
      </c>
      <c r="I245" s="149"/>
      <c r="J245" s="149"/>
      <c r="K245" s="149" t="s">
        <v>989</v>
      </c>
      <c r="L245" s="149"/>
      <c r="M245" s="149"/>
      <c r="N245" s="149"/>
      <c r="O245" s="149"/>
      <c r="P245" s="149"/>
      <c r="Q245" s="149"/>
      <c r="R245" s="149"/>
      <c r="S245" s="149"/>
      <c r="T245" s="149"/>
      <c r="U245" s="149"/>
      <c r="V245" s="149"/>
      <c r="W245" s="149"/>
      <c r="X245" s="149"/>
      <c r="Y245" s="149"/>
      <c r="Z245" s="149"/>
      <c r="AA245" s="149"/>
      <c r="AB245" s="149"/>
      <c r="AC245" s="149"/>
      <c r="AD245" s="149"/>
      <c r="AE245" s="149"/>
      <c r="AF245" s="149"/>
      <c r="AG245" s="149"/>
      <c r="AH245" s="149"/>
      <c r="AI245" s="149"/>
      <c r="AJ245" s="149"/>
      <c r="AK245" s="149"/>
      <c r="AL245" s="149"/>
      <c r="AM245" s="149"/>
      <c r="AN245" s="149"/>
      <c r="AO245" s="149"/>
      <c r="AP245" s="149"/>
      <c r="AQ245" s="149"/>
      <c r="AR245" s="149"/>
      <c r="AS245" s="149"/>
      <c r="AT245" s="149"/>
      <c r="AU245" s="149"/>
      <c r="AV245" s="149"/>
      <c r="AW245" s="149"/>
      <c r="AX245" s="149"/>
      <c r="AY245" s="149"/>
      <c r="AZ245" s="149"/>
      <c r="BA245" s="149"/>
      <c r="BB245" s="149"/>
    </row>
    <row r="246" spans="3:54" s="169" customFormat="1" ht="21" customHeight="1" x14ac:dyDescent="0.2">
      <c r="C246" s="149"/>
      <c r="D246" s="149"/>
      <c r="E246" s="153" t="s">
        <v>987</v>
      </c>
      <c r="F246" s="149" t="s">
        <v>986</v>
      </c>
      <c r="G246" s="149"/>
      <c r="H246" s="149" t="s">
        <v>988</v>
      </c>
      <c r="I246" s="149"/>
      <c r="J246" s="149"/>
      <c r="K246" s="149" t="s">
        <v>989</v>
      </c>
      <c r="L246" s="149"/>
      <c r="M246" s="149"/>
      <c r="N246" s="149"/>
      <c r="O246" s="149"/>
      <c r="P246" s="149"/>
      <c r="Q246" s="149"/>
      <c r="R246" s="149"/>
      <c r="S246" s="149"/>
      <c r="T246" s="149"/>
      <c r="U246" s="149"/>
      <c r="V246" s="149"/>
      <c r="W246" s="149"/>
      <c r="X246" s="149"/>
      <c r="Y246" s="149"/>
      <c r="Z246" s="149"/>
      <c r="AA246" s="149"/>
      <c r="AB246" s="149"/>
      <c r="AC246" s="149"/>
      <c r="AD246" s="149"/>
      <c r="AE246" s="149"/>
      <c r="AF246" s="149"/>
      <c r="AG246" s="149"/>
      <c r="AH246" s="149"/>
      <c r="AI246" s="149"/>
      <c r="AJ246" s="149"/>
      <c r="AK246" s="149"/>
      <c r="AL246" s="149"/>
      <c r="AM246" s="149"/>
      <c r="AN246" s="149"/>
      <c r="AO246" s="149"/>
      <c r="AP246" s="149"/>
      <c r="AQ246" s="149"/>
      <c r="AR246" s="149"/>
      <c r="AS246" s="149"/>
      <c r="AT246" s="149"/>
      <c r="AU246" s="149"/>
      <c r="AV246" s="149"/>
      <c r="AW246" s="149"/>
      <c r="AX246" s="149"/>
      <c r="AY246" s="149"/>
      <c r="AZ246" s="149"/>
      <c r="BA246" s="149"/>
      <c r="BB246" s="149"/>
    </row>
    <row r="247" spans="3:54" s="169" customFormat="1" ht="21" customHeight="1" x14ac:dyDescent="0.2">
      <c r="C247" s="149"/>
      <c r="D247" s="149"/>
      <c r="E247" s="153" t="s">
        <v>987</v>
      </c>
      <c r="F247" s="149" t="s">
        <v>986</v>
      </c>
      <c r="G247" s="149"/>
      <c r="H247" s="149" t="s">
        <v>988</v>
      </c>
      <c r="I247" s="149"/>
      <c r="J247" s="149"/>
      <c r="K247" s="149" t="s">
        <v>989</v>
      </c>
      <c r="L247" s="149"/>
      <c r="M247" s="149"/>
      <c r="N247" s="149"/>
      <c r="O247" s="149"/>
      <c r="P247" s="149"/>
      <c r="Q247" s="149"/>
      <c r="R247" s="149"/>
      <c r="S247" s="149"/>
      <c r="T247" s="149"/>
      <c r="U247" s="149"/>
      <c r="V247" s="149"/>
      <c r="W247" s="149"/>
      <c r="X247" s="149"/>
      <c r="Y247" s="149"/>
      <c r="Z247" s="149"/>
      <c r="AA247" s="149"/>
      <c r="AB247" s="149"/>
      <c r="AC247" s="149"/>
      <c r="AD247" s="149"/>
      <c r="AE247" s="149"/>
      <c r="AF247" s="149"/>
      <c r="AG247" s="149"/>
      <c r="AH247" s="149"/>
      <c r="AI247" s="149"/>
      <c r="AJ247" s="149"/>
      <c r="AK247" s="149"/>
      <c r="AL247" s="149"/>
      <c r="AM247" s="149"/>
      <c r="AN247" s="149"/>
      <c r="AO247" s="149"/>
      <c r="AP247" s="149"/>
      <c r="AQ247" s="149"/>
      <c r="AR247" s="149"/>
      <c r="AS247" s="149"/>
      <c r="AT247" s="149"/>
      <c r="AU247" s="149"/>
      <c r="AV247" s="149"/>
      <c r="AW247" s="149"/>
      <c r="AX247" s="149"/>
      <c r="AY247" s="149"/>
      <c r="AZ247" s="149"/>
      <c r="BA247" s="149"/>
      <c r="BB247" s="149"/>
    </row>
    <row r="248" spans="3:54" s="169" customFormat="1" ht="21" customHeight="1" x14ac:dyDescent="0.2">
      <c r="C248" s="149"/>
      <c r="D248" s="149"/>
      <c r="E248" s="153" t="s">
        <v>987</v>
      </c>
      <c r="F248" s="149" t="s">
        <v>986</v>
      </c>
      <c r="G248" s="149"/>
      <c r="H248" s="149" t="s">
        <v>988</v>
      </c>
      <c r="I248" s="149"/>
      <c r="J248" s="149"/>
      <c r="K248" s="149" t="s">
        <v>989</v>
      </c>
      <c r="L248" s="149"/>
      <c r="M248" s="149"/>
      <c r="N248" s="149"/>
      <c r="O248" s="149"/>
      <c r="P248" s="149"/>
      <c r="Q248" s="149"/>
      <c r="R248" s="149"/>
      <c r="S248" s="149"/>
      <c r="T248" s="149"/>
      <c r="U248" s="149"/>
      <c r="V248" s="149"/>
      <c r="W248" s="149"/>
      <c r="X248" s="149"/>
      <c r="Y248" s="149"/>
      <c r="Z248" s="149"/>
      <c r="AA248" s="149"/>
      <c r="AB248" s="149"/>
      <c r="AC248" s="149"/>
      <c r="AD248" s="149"/>
      <c r="AE248" s="149"/>
      <c r="AF248" s="149"/>
      <c r="AG248" s="149"/>
      <c r="AH248" s="149"/>
      <c r="AI248" s="149"/>
      <c r="AJ248" s="149"/>
      <c r="AK248" s="149"/>
      <c r="AL248" s="149"/>
      <c r="AM248" s="149"/>
      <c r="AN248" s="149"/>
      <c r="AO248" s="149"/>
      <c r="AP248" s="149"/>
      <c r="AQ248" s="149"/>
      <c r="AR248" s="149"/>
      <c r="AS248" s="149"/>
      <c r="AT248" s="149"/>
      <c r="AU248" s="149"/>
      <c r="AV248" s="149"/>
      <c r="AW248" s="149"/>
      <c r="AX248" s="149"/>
      <c r="AY248" s="149"/>
      <c r="AZ248" s="149"/>
      <c r="BA248" s="149"/>
      <c r="BB248" s="149"/>
    </row>
    <row r="249" spans="3:54" s="169" customFormat="1" ht="21" customHeight="1" x14ac:dyDescent="0.2">
      <c r="C249" s="149"/>
      <c r="D249" s="149"/>
      <c r="E249" s="153" t="s">
        <v>987</v>
      </c>
      <c r="F249" s="149" t="s">
        <v>986</v>
      </c>
      <c r="G249" s="149"/>
      <c r="H249" s="149" t="s">
        <v>988</v>
      </c>
      <c r="I249" s="149"/>
      <c r="J249" s="149"/>
      <c r="K249" s="149" t="s">
        <v>989</v>
      </c>
      <c r="L249" s="149"/>
      <c r="M249" s="149"/>
      <c r="N249" s="149"/>
      <c r="O249" s="149"/>
      <c r="P249" s="149"/>
      <c r="Q249" s="149"/>
      <c r="R249" s="149"/>
      <c r="S249" s="149"/>
      <c r="T249" s="149"/>
      <c r="U249" s="149"/>
      <c r="V249" s="149"/>
      <c r="W249" s="149"/>
      <c r="X249" s="149"/>
      <c r="Y249" s="149"/>
      <c r="Z249" s="149"/>
      <c r="AA249" s="149"/>
      <c r="AB249" s="149"/>
      <c r="AC249" s="149"/>
      <c r="AD249" s="149"/>
      <c r="AE249" s="149"/>
      <c r="AF249" s="149"/>
      <c r="AG249" s="149"/>
      <c r="AH249" s="149"/>
      <c r="AI249" s="149"/>
      <c r="AJ249" s="149"/>
      <c r="AK249" s="149"/>
      <c r="AL249" s="149"/>
      <c r="AM249" s="149"/>
      <c r="AN249" s="149"/>
      <c r="AO249" s="149"/>
      <c r="AP249" s="149"/>
      <c r="AQ249" s="149"/>
      <c r="AR249" s="149"/>
      <c r="AS249" s="149"/>
      <c r="AT249" s="149"/>
      <c r="AU249" s="149"/>
      <c r="AV249" s="149"/>
      <c r="AW249" s="149"/>
      <c r="AX249" s="149"/>
      <c r="AY249" s="149"/>
      <c r="AZ249" s="149"/>
      <c r="BA249" s="149"/>
      <c r="BB249" s="149"/>
    </row>
    <row r="250" spans="3:54" s="169" customFormat="1" ht="21" customHeight="1" x14ac:dyDescent="0.2">
      <c r="C250" s="149"/>
      <c r="D250" s="149"/>
      <c r="E250" s="153" t="s">
        <v>987</v>
      </c>
      <c r="F250" s="149" t="s">
        <v>986</v>
      </c>
      <c r="G250" s="149"/>
      <c r="H250" s="149" t="s">
        <v>988</v>
      </c>
      <c r="I250" s="149"/>
      <c r="J250" s="149"/>
      <c r="K250" s="149" t="s">
        <v>989</v>
      </c>
      <c r="L250" s="149"/>
      <c r="M250" s="149"/>
      <c r="N250" s="149"/>
      <c r="O250" s="149"/>
      <c r="P250" s="149"/>
      <c r="Q250" s="149"/>
      <c r="R250" s="149"/>
      <c r="S250" s="149"/>
      <c r="T250" s="149"/>
      <c r="U250" s="149"/>
      <c r="V250" s="149"/>
      <c r="W250" s="149"/>
      <c r="X250" s="149"/>
      <c r="Y250" s="149"/>
      <c r="Z250" s="149"/>
      <c r="AA250" s="149"/>
      <c r="AB250" s="149"/>
      <c r="AC250" s="149"/>
      <c r="AD250" s="149"/>
      <c r="AE250" s="149"/>
      <c r="AF250" s="149"/>
      <c r="AG250" s="149"/>
      <c r="AH250" s="149"/>
      <c r="AI250" s="149"/>
      <c r="AJ250" s="149"/>
      <c r="AK250" s="149"/>
      <c r="AL250" s="149"/>
      <c r="AM250" s="149"/>
      <c r="AN250" s="149"/>
      <c r="AO250" s="149"/>
      <c r="AP250" s="149"/>
      <c r="AQ250" s="149"/>
      <c r="AR250" s="149"/>
      <c r="AS250" s="149"/>
      <c r="AT250" s="149"/>
      <c r="AU250" s="149"/>
      <c r="AV250" s="149"/>
      <c r="AW250" s="149"/>
      <c r="AX250" s="149"/>
      <c r="AY250" s="149"/>
      <c r="AZ250" s="149"/>
      <c r="BA250" s="149"/>
      <c r="BB250" s="149"/>
    </row>
    <row r="251" spans="3:54" s="169" customFormat="1" ht="21" customHeight="1" x14ac:dyDescent="0.2">
      <c r="C251" s="149"/>
      <c r="D251" s="149"/>
      <c r="E251" s="153" t="s">
        <v>987</v>
      </c>
      <c r="F251" s="149" t="s">
        <v>986</v>
      </c>
      <c r="G251" s="149"/>
      <c r="H251" s="149" t="s">
        <v>988</v>
      </c>
      <c r="I251" s="149"/>
      <c r="J251" s="149"/>
      <c r="K251" s="149" t="s">
        <v>989</v>
      </c>
      <c r="L251" s="149"/>
      <c r="M251" s="149"/>
      <c r="N251" s="149"/>
      <c r="O251" s="149"/>
      <c r="P251" s="149"/>
      <c r="Q251" s="149"/>
      <c r="R251" s="149"/>
      <c r="S251" s="149"/>
      <c r="T251" s="149"/>
      <c r="U251" s="149"/>
      <c r="V251" s="149"/>
      <c r="W251" s="149"/>
      <c r="X251" s="149"/>
      <c r="Y251" s="149"/>
      <c r="Z251" s="149"/>
      <c r="AA251" s="149"/>
      <c r="AB251" s="149"/>
      <c r="AC251" s="149"/>
      <c r="AD251" s="149"/>
      <c r="AE251" s="149"/>
      <c r="AF251" s="149"/>
      <c r="AG251" s="149"/>
      <c r="AH251" s="149"/>
      <c r="AI251" s="149"/>
      <c r="AJ251" s="149"/>
      <c r="AK251" s="149"/>
      <c r="AL251" s="149"/>
      <c r="AM251" s="149"/>
      <c r="AN251" s="149"/>
      <c r="AO251" s="149"/>
      <c r="AP251" s="149"/>
      <c r="AQ251" s="149"/>
      <c r="AR251" s="149"/>
      <c r="AS251" s="149"/>
      <c r="AT251" s="149"/>
      <c r="AU251" s="149"/>
      <c r="AV251" s="149"/>
      <c r="AW251" s="149"/>
      <c r="AX251" s="149"/>
      <c r="AY251" s="149"/>
      <c r="AZ251" s="149"/>
      <c r="BA251" s="149"/>
      <c r="BB251" s="149"/>
    </row>
    <row r="252" spans="3:54" s="169" customFormat="1" ht="21" customHeight="1" x14ac:dyDescent="0.2">
      <c r="C252" s="149"/>
      <c r="D252" s="149"/>
      <c r="E252" s="153" t="s">
        <v>987</v>
      </c>
      <c r="F252" s="149" t="s">
        <v>986</v>
      </c>
      <c r="G252" s="149"/>
      <c r="H252" s="149" t="s">
        <v>988</v>
      </c>
      <c r="I252" s="149"/>
      <c r="J252" s="149"/>
      <c r="K252" s="149" t="s">
        <v>989</v>
      </c>
      <c r="L252" s="149"/>
      <c r="M252" s="149"/>
      <c r="N252" s="149"/>
      <c r="O252" s="149"/>
      <c r="P252" s="149"/>
      <c r="Q252" s="149"/>
      <c r="R252" s="149"/>
      <c r="S252" s="149"/>
      <c r="T252" s="149"/>
      <c r="U252" s="149"/>
      <c r="V252" s="149"/>
      <c r="W252" s="149"/>
      <c r="X252" s="149"/>
      <c r="Y252" s="149"/>
      <c r="Z252" s="149"/>
      <c r="AA252" s="149"/>
      <c r="AB252" s="149"/>
      <c r="AC252" s="149"/>
      <c r="AD252" s="149"/>
      <c r="AE252" s="149"/>
      <c r="AF252" s="149"/>
      <c r="AG252" s="149"/>
      <c r="AH252" s="149"/>
      <c r="AI252" s="149"/>
      <c r="AJ252" s="149"/>
      <c r="AK252" s="149"/>
      <c r="AL252" s="149"/>
      <c r="AM252" s="149"/>
      <c r="AN252" s="149"/>
      <c r="AO252" s="149"/>
      <c r="AP252" s="149"/>
      <c r="AQ252" s="149"/>
      <c r="AR252" s="149"/>
      <c r="AS252" s="149"/>
      <c r="AT252" s="149"/>
      <c r="AU252" s="149"/>
      <c r="AV252" s="149"/>
      <c r="AW252" s="149"/>
      <c r="AX252" s="149"/>
      <c r="AY252" s="149"/>
      <c r="AZ252" s="149"/>
      <c r="BA252" s="149"/>
      <c r="BB252" s="149"/>
    </row>
    <row r="253" spans="3:54" s="169" customFormat="1" ht="21" customHeight="1" x14ac:dyDescent="0.2">
      <c r="C253" s="149"/>
      <c r="D253" s="149"/>
      <c r="E253" s="153" t="s">
        <v>987</v>
      </c>
      <c r="F253" s="149" t="s">
        <v>986</v>
      </c>
      <c r="G253" s="149"/>
      <c r="H253" s="149" t="s">
        <v>988</v>
      </c>
      <c r="I253" s="149"/>
      <c r="J253" s="149"/>
      <c r="K253" s="149" t="s">
        <v>989</v>
      </c>
      <c r="L253" s="149"/>
      <c r="M253" s="149"/>
      <c r="N253" s="149"/>
      <c r="O253" s="149"/>
      <c r="P253" s="149"/>
      <c r="Q253" s="149"/>
      <c r="R253" s="149"/>
      <c r="S253" s="149"/>
      <c r="T253" s="149"/>
      <c r="U253" s="149"/>
      <c r="V253" s="149"/>
      <c r="W253" s="149"/>
      <c r="X253" s="149"/>
      <c r="Y253" s="149"/>
      <c r="Z253" s="149"/>
      <c r="AA253" s="149"/>
      <c r="AB253" s="149"/>
      <c r="AC253" s="149"/>
      <c r="AD253" s="149"/>
      <c r="AE253" s="149"/>
      <c r="AF253" s="149"/>
      <c r="AG253" s="149"/>
      <c r="AH253" s="149"/>
      <c r="AI253" s="149"/>
      <c r="AJ253" s="149"/>
      <c r="AK253" s="149"/>
      <c r="AL253" s="149"/>
      <c r="AM253" s="149"/>
      <c r="AN253" s="149"/>
      <c r="AO253" s="149"/>
      <c r="AP253" s="149"/>
      <c r="AQ253" s="149"/>
      <c r="AR253" s="149"/>
      <c r="AS253" s="149"/>
      <c r="AT253" s="149"/>
      <c r="AU253" s="149"/>
      <c r="AV253" s="149"/>
      <c r="AW253" s="149"/>
      <c r="AX253" s="149"/>
      <c r="AY253" s="149"/>
      <c r="AZ253" s="149"/>
      <c r="BA253" s="149"/>
      <c r="BB253" s="149"/>
    </row>
    <row r="254" spans="3:54" s="169" customFormat="1" ht="21" customHeight="1" x14ac:dyDescent="0.2">
      <c r="C254" s="149"/>
      <c r="D254" s="149"/>
      <c r="E254" s="153" t="s">
        <v>987</v>
      </c>
      <c r="F254" s="149" t="s">
        <v>986</v>
      </c>
      <c r="G254" s="149"/>
      <c r="H254" s="149" t="s">
        <v>988</v>
      </c>
      <c r="I254" s="149"/>
      <c r="J254" s="149"/>
      <c r="K254" s="149" t="s">
        <v>989</v>
      </c>
      <c r="L254" s="149"/>
      <c r="M254" s="149"/>
      <c r="N254" s="149"/>
      <c r="O254" s="149"/>
      <c r="P254" s="149"/>
      <c r="Q254" s="149"/>
      <c r="R254" s="149"/>
      <c r="S254" s="149"/>
      <c r="T254" s="149"/>
      <c r="U254" s="149"/>
      <c r="V254" s="149"/>
      <c r="W254" s="149"/>
      <c r="X254" s="149"/>
      <c r="Y254" s="149"/>
      <c r="Z254" s="149"/>
      <c r="AA254" s="149"/>
      <c r="AB254" s="149"/>
      <c r="AC254" s="149"/>
      <c r="AD254" s="149"/>
      <c r="AE254" s="149"/>
      <c r="AF254" s="149"/>
      <c r="AG254" s="149"/>
      <c r="AH254" s="149"/>
      <c r="AI254" s="149"/>
      <c r="AJ254" s="149"/>
      <c r="AK254" s="149"/>
      <c r="AL254" s="149"/>
      <c r="AM254" s="149"/>
      <c r="AN254" s="149"/>
      <c r="AO254" s="149"/>
      <c r="AP254" s="149"/>
      <c r="AQ254" s="149"/>
      <c r="AR254" s="149"/>
      <c r="AS254" s="149"/>
      <c r="AT254" s="149"/>
      <c r="AU254" s="149"/>
      <c r="AV254" s="149"/>
      <c r="AW254" s="149"/>
      <c r="AX254" s="149"/>
      <c r="AY254" s="149"/>
      <c r="AZ254" s="149"/>
      <c r="BA254" s="149"/>
      <c r="BB254" s="149"/>
    </row>
    <row r="255" spans="3:54" s="169" customFormat="1" ht="21" customHeight="1" x14ac:dyDescent="0.2">
      <c r="C255" s="149"/>
      <c r="D255" s="149"/>
      <c r="E255" s="153" t="s">
        <v>987</v>
      </c>
      <c r="F255" s="149" t="s">
        <v>986</v>
      </c>
      <c r="G255" s="149"/>
      <c r="H255" s="149" t="s">
        <v>988</v>
      </c>
      <c r="I255" s="149"/>
      <c r="J255" s="149"/>
      <c r="K255" s="149" t="s">
        <v>989</v>
      </c>
      <c r="L255" s="149"/>
      <c r="M255" s="149"/>
      <c r="N255" s="149"/>
      <c r="O255" s="149"/>
      <c r="P255" s="149"/>
      <c r="Q255" s="149"/>
      <c r="R255" s="149"/>
      <c r="S255" s="149"/>
      <c r="T255" s="149"/>
      <c r="U255" s="149"/>
      <c r="V255" s="149"/>
      <c r="W255" s="149"/>
      <c r="X255" s="149"/>
      <c r="Y255" s="149"/>
      <c r="Z255" s="149"/>
      <c r="AA255" s="149"/>
      <c r="AB255" s="149"/>
      <c r="AC255" s="149"/>
      <c r="AD255" s="149"/>
      <c r="AE255" s="149"/>
      <c r="AF255" s="149"/>
      <c r="AG255" s="149"/>
      <c r="AH255" s="149"/>
      <c r="AI255" s="149"/>
      <c r="AJ255" s="149"/>
      <c r="AK255" s="149"/>
      <c r="AL255" s="149"/>
      <c r="AM255" s="149"/>
      <c r="AN255" s="149"/>
      <c r="AO255" s="149"/>
      <c r="AP255" s="149"/>
      <c r="AQ255" s="149"/>
      <c r="AR255" s="149"/>
      <c r="AS255" s="149"/>
      <c r="AT255" s="149"/>
      <c r="AU255" s="149"/>
      <c r="AV255" s="149"/>
      <c r="AW255" s="149"/>
      <c r="AX255" s="149"/>
      <c r="AY255" s="149"/>
      <c r="AZ255" s="149"/>
      <c r="BA255" s="149"/>
      <c r="BB255" s="149"/>
    </row>
    <row r="256" spans="3:54" s="169" customFormat="1" ht="21" customHeight="1" x14ac:dyDescent="0.2">
      <c r="C256" s="149"/>
      <c r="D256" s="149"/>
      <c r="E256" s="153" t="s">
        <v>987</v>
      </c>
      <c r="F256" s="149" t="s">
        <v>986</v>
      </c>
      <c r="G256" s="149"/>
      <c r="H256" s="149" t="s">
        <v>988</v>
      </c>
      <c r="I256" s="149"/>
      <c r="J256" s="149"/>
      <c r="K256" s="149" t="s">
        <v>989</v>
      </c>
      <c r="L256" s="149"/>
      <c r="M256" s="149"/>
      <c r="N256" s="149"/>
      <c r="O256" s="149"/>
      <c r="P256" s="149"/>
      <c r="Q256" s="149"/>
      <c r="R256" s="149"/>
      <c r="S256" s="149"/>
      <c r="T256" s="149"/>
      <c r="U256" s="149"/>
      <c r="V256" s="149"/>
      <c r="W256" s="149"/>
      <c r="X256" s="149"/>
      <c r="Y256" s="149"/>
      <c r="Z256" s="149"/>
      <c r="AA256" s="149"/>
      <c r="AB256" s="149"/>
      <c r="AC256" s="149"/>
      <c r="AD256" s="149"/>
      <c r="AE256" s="149"/>
      <c r="AF256" s="149"/>
      <c r="AG256" s="149"/>
      <c r="AH256" s="149"/>
      <c r="AI256" s="149"/>
      <c r="AJ256" s="149"/>
      <c r="AK256" s="149"/>
      <c r="AL256" s="149"/>
      <c r="AM256" s="149"/>
      <c r="AN256" s="149"/>
      <c r="AO256" s="149"/>
      <c r="AP256" s="149"/>
      <c r="AQ256" s="149"/>
      <c r="AR256" s="149"/>
      <c r="AS256" s="149"/>
      <c r="AT256" s="149"/>
      <c r="AU256" s="149"/>
      <c r="AV256" s="149"/>
      <c r="AW256" s="149"/>
      <c r="AX256" s="149"/>
      <c r="AY256" s="149"/>
      <c r="AZ256" s="149"/>
      <c r="BA256" s="149"/>
      <c r="BB256" s="149"/>
    </row>
    <row r="257" spans="3:54" s="169" customFormat="1" ht="21" customHeight="1" x14ac:dyDescent="0.2">
      <c r="C257" s="149"/>
      <c r="D257" s="149"/>
      <c r="E257" s="153" t="s">
        <v>987</v>
      </c>
      <c r="F257" s="149" t="s">
        <v>986</v>
      </c>
      <c r="G257" s="149"/>
      <c r="H257" s="149" t="s">
        <v>988</v>
      </c>
      <c r="I257" s="149"/>
      <c r="J257" s="149"/>
      <c r="K257" s="149" t="s">
        <v>989</v>
      </c>
      <c r="L257" s="149"/>
      <c r="M257" s="149"/>
      <c r="N257" s="149"/>
      <c r="O257" s="149"/>
      <c r="P257" s="149"/>
      <c r="Q257" s="149"/>
      <c r="R257" s="149"/>
      <c r="S257" s="149"/>
      <c r="T257" s="149"/>
      <c r="U257" s="149"/>
      <c r="V257" s="149"/>
      <c r="W257" s="149"/>
      <c r="X257" s="149"/>
      <c r="Y257" s="149"/>
      <c r="Z257" s="149"/>
      <c r="AA257" s="149"/>
      <c r="AB257" s="149"/>
      <c r="AC257" s="149"/>
      <c r="AD257" s="149"/>
      <c r="AE257" s="149"/>
      <c r="AF257" s="149"/>
      <c r="AG257" s="149"/>
      <c r="AH257" s="149"/>
      <c r="AI257" s="149"/>
      <c r="AJ257" s="149"/>
      <c r="AK257" s="149"/>
      <c r="AL257" s="149"/>
      <c r="AM257" s="149"/>
      <c r="AN257" s="149"/>
      <c r="AO257" s="149"/>
      <c r="AP257" s="149"/>
      <c r="AQ257" s="149"/>
      <c r="AR257" s="149"/>
      <c r="AS257" s="149"/>
      <c r="AT257" s="149"/>
      <c r="AU257" s="149"/>
      <c r="AV257" s="149"/>
      <c r="AW257" s="149"/>
      <c r="AX257" s="149"/>
      <c r="AY257" s="149"/>
      <c r="AZ257" s="149"/>
      <c r="BA257" s="149"/>
      <c r="BB257" s="149"/>
    </row>
    <row r="258" spans="3:54" s="169" customFormat="1" ht="21" customHeight="1" x14ac:dyDescent="0.2">
      <c r="C258" s="149"/>
      <c r="D258" s="149"/>
      <c r="E258" s="153" t="s">
        <v>987</v>
      </c>
      <c r="F258" s="149" t="s">
        <v>986</v>
      </c>
      <c r="G258" s="149"/>
      <c r="H258" s="149" t="s">
        <v>988</v>
      </c>
      <c r="I258" s="149"/>
      <c r="J258" s="149"/>
      <c r="K258" s="149" t="s">
        <v>989</v>
      </c>
      <c r="L258" s="149"/>
      <c r="M258" s="149"/>
      <c r="N258" s="149"/>
      <c r="O258" s="149"/>
      <c r="P258" s="149"/>
      <c r="Q258" s="149"/>
      <c r="R258" s="149"/>
      <c r="S258" s="149"/>
      <c r="T258" s="149"/>
      <c r="U258" s="149"/>
      <c r="V258" s="149"/>
      <c r="W258" s="149"/>
      <c r="X258" s="149"/>
      <c r="Y258" s="149"/>
      <c r="Z258" s="149"/>
      <c r="AA258" s="149"/>
      <c r="AB258" s="149"/>
      <c r="AC258" s="149"/>
      <c r="AD258" s="149"/>
      <c r="AE258" s="149"/>
      <c r="AF258" s="149"/>
      <c r="AG258" s="149"/>
      <c r="AH258" s="149"/>
      <c r="AI258" s="149"/>
      <c r="AJ258" s="149"/>
      <c r="AK258" s="149"/>
      <c r="AL258" s="149"/>
      <c r="AM258" s="149"/>
      <c r="AN258" s="149"/>
      <c r="AO258" s="149"/>
      <c r="AP258" s="149"/>
      <c r="AQ258" s="149"/>
      <c r="AR258" s="149"/>
      <c r="AS258" s="149"/>
      <c r="AT258" s="149"/>
      <c r="AU258" s="149"/>
      <c r="AV258" s="149"/>
      <c r="AW258" s="149"/>
      <c r="AX258" s="149"/>
      <c r="AY258" s="149"/>
      <c r="AZ258" s="149"/>
      <c r="BA258" s="149"/>
      <c r="BB258" s="149"/>
    </row>
    <row r="259" spans="3:54" s="169" customFormat="1" ht="21" customHeight="1" x14ac:dyDescent="0.2">
      <c r="C259" s="149"/>
      <c r="D259" s="149"/>
      <c r="E259" s="153" t="s">
        <v>987</v>
      </c>
      <c r="F259" s="149" t="s">
        <v>986</v>
      </c>
      <c r="G259" s="149"/>
      <c r="H259" s="149" t="s">
        <v>988</v>
      </c>
      <c r="I259" s="149"/>
      <c r="J259" s="149"/>
      <c r="K259" s="149" t="s">
        <v>989</v>
      </c>
      <c r="L259" s="149"/>
      <c r="M259" s="149"/>
      <c r="N259" s="149"/>
      <c r="O259" s="149"/>
      <c r="P259" s="149"/>
      <c r="Q259" s="149"/>
      <c r="R259" s="149"/>
      <c r="S259" s="149"/>
      <c r="T259" s="149"/>
      <c r="U259" s="149"/>
      <c r="V259" s="149"/>
      <c r="W259" s="149"/>
      <c r="X259" s="149"/>
      <c r="Y259" s="149"/>
      <c r="Z259" s="149"/>
      <c r="AA259" s="149"/>
      <c r="AB259" s="149"/>
      <c r="AC259" s="149"/>
      <c r="AD259" s="149"/>
      <c r="AE259" s="149"/>
      <c r="AF259" s="149"/>
      <c r="AG259" s="149"/>
      <c r="AH259" s="149"/>
      <c r="AI259" s="149"/>
      <c r="AJ259" s="149"/>
      <c r="AK259" s="149"/>
      <c r="AL259" s="149"/>
      <c r="AM259" s="149"/>
      <c r="AN259" s="149"/>
      <c r="AO259" s="149"/>
      <c r="AP259" s="149"/>
      <c r="AQ259" s="149"/>
      <c r="AR259" s="149"/>
      <c r="AS259" s="149"/>
      <c r="AT259" s="149"/>
      <c r="AU259" s="149"/>
      <c r="AV259" s="149"/>
      <c r="AW259" s="149"/>
      <c r="AX259" s="149"/>
      <c r="AY259" s="149"/>
      <c r="AZ259" s="149"/>
      <c r="BA259" s="149"/>
      <c r="BB259" s="149"/>
    </row>
    <row r="260" spans="3:54" s="169" customFormat="1" ht="21" customHeight="1" x14ac:dyDescent="0.2">
      <c r="C260" s="149"/>
      <c r="D260" s="149"/>
      <c r="E260" s="153" t="s">
        <v>987</v>
      </c>
      <c r="F260" s="149" t="s">
        <v>986</v>
      </c>
      <c r="G260" s="149"/>
      <c r="H260" s="149" t="s">
        <v>988</v>
      </c>
      <c r="I260" s="149"/>
      <c r="J260" s="149"/>
      <c r="K260" s="149" t="s">
        <v>989</v>
      </c>
      <c r="L260" s="149"/>
      <c r="M260" s="149"/>
      <c r="N260" s="149"/>
      <c r="O260" s="149"/>
      <c r="P260" s="149"/>
      <c r="Q260" s="149"/>
      <c r="R260" s="149"/>
      <c r="S260" s="149"/>
      <c r="T260" s="149"/>
      <c r="U260" s="149"/>
      <c r="V260" s="149"/>
      <c r="W260" s="149"/>
      <c r="X260" s="149"/>
      <c r="Y260" s="149"/>
      <c r="Z260" s="149"/>
      <c r="AA260" s="149"/>
      <c r="AB260" s="149"/>
      <c r="AC260" s="149"/>
      <c r="AD260" s="149"/>
      <c r="AE260" s="149"/>
      <c r="AF260" s="149"/>
      <c r="AG260" s="149"/>
      <c r="AH260" s="149"/>
      <c r="AI260" s="149"/>
      <c r="AJ260" s="149"/>
      <c r="AK260" s="149"/>
      <c r="AL260" s="149"/>
      <c r="AM260" s="149"/>
      <c r="AN260" s="149"/>
      <c r="AO260" s="149"/>
      <c r="AP260" s="149"/>
      <c r="AQ260" s="149"/>
      <c r="AR260" s="149"/>
      <c r="AS260" s="149"/>
      <c r="AT260" s="149"/>
      <c r="AU260" s="149"/>
      <c r="AV260" s="149"/>
      <c r="AW260" s="149"/>
      <c r="AX260" s="149"/>
      <c r="AY260" s="149"/>
      <c r="AZ260" s="149"/>
      <c r="BA260" s="149"/>
      <c r="BB260" s="149"/>
    </row>
    <row r="261" spans="3:54" s="169" customFormat="1" ht="21" customHeight="1" x14ac:dyDescent="0.2">
      <c r="C261" s="149"/>
      <c r="D261" s="149"/>
      <c r="E261" s="153" t="s">
        <v>987</v>
      </c>
      <c r="F261" s="149" t="s">
        <v>986</v>
      </c>
      <c r="G261" s="149"/>
      <c r="H261" s="149" t="s">
        <v>988</v>
      </c>
      <c r="I261" s="149"/>
      <c r="J261" s="149"/>
      <c r="K261" s="149" t="s">
        <v>989</v>
      </c>
      <c r="L261" s="149"/>
      <c r="M261" s="149"/>
      <c r="N261" s="149"/>
      <c r="O261" s="149"/>
      <c r="P261" s="149"/>
      <c r="Q261" s="149"/>
      <c r="R261" s="149"/>
      <c r="S261" s="149"/>
      <c r="T261" s="149"/>
      <c r="U261" s="149"/>
      <c r="V261" s="149"/>
      <c r="W261" s="149"/>
      <c r="X261" s="149"/>
      <c r="Y261" s="149"/>
      <c r="Z261" s="149"/>
      <c r="AA261" s="149"/>
      <c r="AB261" s="149"/>
      <c r="AC261" s="149"/>
      <c r="AD261" s="149"/>
      <c r="AE261" s="149"/>
      <c r="AF261" s="149"/>
      <c r="AG261" s="149"/>
      <c r="AH261" s="149"/>
      <c r="AI261" s="149"/>
      <c r="AJ261" s="149"/>
      <c r="AK261" s="149"/>
      <c r="AL261" s="149"/>
      <c r="AM261" s="149"/>
      <c r="AN261" s="149"/>
      <c r="AO261" s="149"/>
      <c r="AP261" s="149"/>
      <c r="AQ261" s="149"/>
      <c r="AR261" s="149"/>
      <c r="AS261" s="149"/>
      <c r="AT261" s="149"/>
      <c r="AU261" s="149"/>
      <c r="AV261" s="149"/>
      <c r="AW261" s="149"/>
      <c r="AX261" s="149"/>
      <c r="AY261" s="149"/>
      <c r="AZ261" s="149"/>
      <c r="BA261" s="149"/>
      <c r="BB261" s="149"/>
    </row>
    <row r="262" spans="3:54" s="169" customFormat="1" ht="21" customHeight="1" x14ac:dyDescent="0.2">
      <c r="C262" s="149"/>
      <c r="D262" s="149"/>
      <c r="E262" s="153" t="s">
        <v>987</v>
      </c>
      <c r="F262" s="149" t="s">
        <v>986</v>
      </c>
      <c r="G262" s="149"/>
      <c r="H262" s="149" t="s">
        <v>988</v>
      </c>
      <c r="I262" s="149"/>
      <c r="J262" s="149"/>
      <c r="K262" s="149" t="s">
        <v>989</v>
      </c>
      <c r="L262" s="149"/>
      <c r="M262" s="149"/>
      <c r="N262" s="149"/>
      <c r="O262" s="149"/>
      <c r="P262" s="149"/>
      <c r="Q262" s="149"/>
      <c r="R262" s="149"/>
      <c r="S262" s="149"/>
      <c r="T262" s="149"/>
      <c r="U262" s="149"/>
      <c r="V262" s="149"/>
      <c r="W262" s="149"/>
      <c r="X262" s="149"/>
      <c r="Y262" s="149"/>
      <c r="Z262" s="149"/>
      <c r="AA262" s="149"/>
      <c r="AB262" s="149"/>
      <c r="AC262" s="149"/>
      <c r="AD262" s="149"/>
      <c r="AE262" s="149"/>
      <c r="AF262" s="149"/>
      <c r="AG262" s="149"/>
      <c r="AH262" s="149"/>
      <c r="AI262" s="149"/>
      <c r="AJ262" s="149"/>
      <c r="AK262" s="149"/>
      <c r="AL262" s="149"/>
      <c r="AM262" s="149"/>
      <c r="AN262" s="149"/>
      <c r="AO262" s="149"/>
      <c r="AP262" s="149"/>
      <c r="AQ262" s="149"/>
      <c r="AR262" s="149"/>
      <c r="AS262" s="149"/>
      <c r="AT262" s="149"/>
      <c r="AU262" s="149"/>
      <c r="AV262" s="149"/>
      <c r="AW262" s="149"/>
      <c r="AX262" s="149"/>
      <c r="AY262" s="149"/>
      <c r="AZ262" s="149"/>
      <c r="BA262" s="149"/>
      <c r="BB262" s="149"/>
    </row>
    <row r="263" spans="3:54" s="169" customFormat="1" ht="21" customHeight="1" x14ac:dyDescent="0.2">
      <c r="C263" s="149"/>
      <c r="D263" s="149"/>
      <c r="E263" s="153" t="s">
        <v>987</v>
      </c>
      <c r="F263" s="149" t="s">
        <v>986</v>
      </c>
      <c r="G263" s="149"/>
      <c r="H263" s="149" t="s">
        <v>988</v>
      </c>
      <c r="I263" s="149"/>
      <c r="J263" s="149"/>
      <c r="K263" s="149" t="s">
        <v>989</v>
      </c>
      <c r="L263" s="149"/>
      <c r="M263" s="149"/>
      <c r="N263" s="149"/>
      <c r="O263" s="149"/>
      <c r="P263" s="149"/>
      <c r="Q263" s="149"/>
      <c r="R263" s="149"/>
      <c r="S263" s="149"/>
      <c r="T263" s="149"/>
      <c r="U263" s="149"/>
      <c r="V263" s="149"/>
      <c r="W263" s="149"/>
      <c r="X263" s="149"/>
      <c r="Y263" s="149"/>
      <c r="Z263" s="149"/>
      <c r="AA263" s="149"/>
      <c r="AB263" s="149"/>
      <c r="AC263" s="149"/>
      <c r="AD263" s="149"/>
      <c r="AE263" s="149"/>
      <c r="AF263" s="149"/>
      <c r="AG263" s="149"/>
      <c r="AH263" s="149"/>
      <c r="AI263" s="149"/>
      <c r="AJ263" s="149"/>
      <c r="AK263" s="149"/>
      <c r="AL263" s="149"/>
      <c r="AM263" s="149"/>
      <c r="AN263" s="149"/>
      <c r="AO263" s="149"/>
      <c r="AP263" s="149"/>
      <c r="AQ263" s="149"/>
      <c r="AR263" s="149"/>
      <c r="AS263" s="149"/>
      <c r="AT263" s="149"/>
      <c r="AU263" s="149"/>
      <c r="AV263" s="149"/>
      <c r="AW263" s="149"/>
      <c r="AX263" s="149"/>
      <c r="AY263" s="149"/>
      <c r="AZ263" s="149"/>
      <c r="BA263" s="149"/>
      <c r="BB263" s="149"/>
    </row>
    <row r="264" spans="3:54" s="169" customFormat="1" ht="21" customHeight="1" x14ac:dyDescent="0.2">
      <c r="C264" s="149"/>
      <c r="D264" s="149"/>
      <c r="E264" s="153" t="s">
        <v>987</v>
      </c>
      <c r="F264" s="149" t="s">
        <v>986</v>
      </c>
      <c r="G264" s="149"/>
      <c r="H264" s="149" t="s">
        <v>988</v>
      </c>
      <c r="I264" s="149"/>
      <c r="J264" s="149"/>
      <c r="K264" s="149" t="s">
        <v>989</v>
      </c>
      <c r="L264" s="149"/>
      <c r="M264" s="149"/>
      <c r="N264" s="149"/>
      <c r="O264" s="149"/>
      <c r="P264" s="149"/>
      <c r="Q264" s="149"/>
      <c r="R264" s="149"/>
      <c r="S264" s="149"/>
      <c r="T264" s="149"/>
      <c r="U264" s="149"/>
      <c r="V264" s="149"/>
      <c r="W264" s="149"/>
      <c r="X264" s="149"/>
      <c r="Y264" s="149"/>
      <c r="Z264" s="149"/>
      <c r="AA264" s="149"/>
      <c r="AB264" s="149"/>
      <c r="AC264" s="149"/>
      <c r="AD264" s="149"/>
      <c r="AE264" s="149"/>
      <c r="AF264" s="149"/>
      <c r="AG264" s="149"/>
      <c r="AH264" s="149"/>
      <c r="AI264" s="149"/>
      <c r="AJ264" s="149"/>
      <c r="AK264" s="149"/>
      <c r="AL264" s="149"/>
      <c r="AM264" s="149"/>
      <c r="AN264" s="149"/>
      <c r="AO264" s="149"/>
      <c r="AP264" s="149"/>
      <c r="AQ264" s="149"/>
      <c r="AR264" s="149"/>
      <c r="AS264" s="149"/>
      <c r="AT264" s="149"/>
      <c r="AU264" s="149"/>
      <c r="AV264" s="149"/>
      <c r="AW264" s="149"/>
      <c r="AX264" s="149"/>
      <c r="AY264" s="149"/>
      <c r="AZ264" s="149"/>
      <c r="BA264" s="149"/>
      <c r="BB264" s="149"/>
    </row>
    <row r="265" spans="3:54" s="169" customFormat="1" ht="21" customHeight="1" x14ac:dyDescent="0.2">
      <c r="C265" s="149"/>
      <c r="D265" s="149"/>
      <c r="E265" s="153" t="s">
        <v>987</v>
      </c>
      <c r="F265" s="149" t="s">
        <v>986</v>
      </c>
      <c r="G265" s="149"/>
      <c r="H265" s="149" t="s">
        <v>988</v>
      </c>
      <c r="I265" s="149"/>
      <c r="J265" s="149"/>
      <c r="K265" s="149" t="s">
        <v>989</v>
      </c>
      <c r="L265" s="149"/>
      <c r="M265" s="149"/>
      <c r="N265" s="149"/>
      <c r="O265" s="149"/>
      <c r="P265" s="149"/>
      <c r="Q265" s="149"/>
      <c r="R265" s="149"/>
      <c r="S265" s="149"/>
      <c r="T265" s="149"/>
      <c r="U265" s="149"/>
      <c r="V265" s="149"/>
      <c r="W265" s="149"/>
      <c r="X265" s="149"/>
      <c r="Y265" s="149"/>
      <c r="Z265" s="149"/>
      <c r="AA265" s="149"/>
      <c r="AB265" s="149"/>
      <c r="AC265" s="149"/>
      <c r="AD265" s="149"/>
      <c r="AE265" s="149"/>
      <c r="AF265" s="149"/>
      <c r="AG265" s="149"/>
      <c r="AH265" s="149"/>
      <c r="AI265" s="149"/>
      <c r="AJ265" s="149"/>
      <c r="AK265" s="149"/>
      <c r="AL265" s="149"/>
      <c r="AM265" s="149"/>
      <c r="AN265" s="149"/>
      <c r="AO265" s="149"/>
      <c r="AP265" s="149"/>
      <c r="AQ265" s="149"/>
      <c r="AR265" s="149"/>
      <c r="AS265" s="149"/>
      <c r="AT265" s="149"/>
      <c r="AU265" s="149"/>
      <c r="AV265" s="149"/>
      <c r="AW265" s="149"/>
      <c r="AX265" s="149"/>
      <c r="AY265" s="149"/>
      <c r="AZ265" s="149"/>
      <c r="BA265" s="149"/>
      <c r="BB265" s="149"/>
    </row>
    <row r="266" spans="3:54" s="169" customFormat="1" ht="21" customHeight="1" x14ac:dyDescent="0.2">
      <c r="C266" s="149"/>
      <c r="D266" s="149"/>
      <c r="E266" s="153" t="s">
        <v>987</v>
      </c>
      <c r="F266" s="149" t="s">
        <v>986</v>
      </c>
      <c r="G266" s="149"/>
      <c r="H266" s="149" t="s">
        <v>988</v>
      </c>
      <c r="I266" s="149"/>
      <c r="J266" s="149"/>
      <c r="K266" s="149" t="s">
        <v>989</v>
      </c>
      <c r="L266" s="149"/>
      <c r="M266" s="149"/>
      <c r="N266" s="149"/>
      <c r="O266" s="149"/>
      <c r="P266" s="149"/>
      <c r="Q266" s="149"/>
      <c r="R266" s="149"/>
      <c r="S266" s="149"/>
      <c r="T266" s="149"/>
      <c r="U266" s="149"/>
      <c r="V266" s="149"/>
      <c r="W266" s="149"/>
      <c r="X266" s="149"/>
      <c r="Y266" s="149"/>
      <c r="Z266" s="149"/>
      <c r="AA266" s="149"/>
      <c r="AB266" s="149"/>
      <c r="AC266" s="149"/>
      <c r="AD266" s="149"/>
      <c r="AE266" s="149"/>
      <c r="AF266" s="149"/>
      <c r="AG266" s="149"/>
      <c r="AH266" s="149"/>
      <c r="AI266" s="149"/>
      <c r="AJ266" s="149"/>
      <c r="AK266" s="149"/>
      <c r="AL266" s="149"/>
      <c r="AM266" s="149"/>
      <c r="AN266" s="149"/>
      <c r="AO266" s="149"/>
      <c r="AP266" s="149"/>
      <c r="AQ266" s="149"/>
      <c r="AR266" s="149"/>
      <c r="AS266" s="149"/>
      <c r="AT266" s="149"/>
      <c r="AU266" s="149"/>
      <c r="AV266" s="149"/>
      <c r="AW266" s="149"/>
      <c r="AX266" s="149"/>
      <c r="AY266" s="149"/>
      <c r="AZ266" s="149"/>
      <c r="BA266" s="149"/>
      <c r="BB266" s="149"/>
    </row>
    <row r="267" spans="3:54" s="169" customFormat="1" ht="21" customHeight="1" x14ac:dyDescent="0.2">
      <c r="C267" s="149"/>
      <c r="D267" s="149"/>
      <c r="E267" s="153" t="s">
        <v>987</v>
      </c>
      <c r="F267" s="149" t="s">
        <v>986</v>
      </c>
      <c r="G267" s="149"/>
      <c r="H267" s="149" t="s">
        <v>988</v>
      </c>
      <c r="I267" s="149"/>
      <c r="J267" s="149"/>
      <c r="K267" s="149" t="s">
        <v>989</v>
      </c>
      <c r="L267" s="149"/>
      <c r="M267" s="149"/>
      <c r="N267" s="149"/>
      <c r="O267" s="149"/>
      <c r="P267" s="149"/>
      <c r="Q267" s="149"/>
      <c r="R267" s="149"/>
      <c r="S267" s="149"/>
      <c r="T267" s="149"/>
      <c r="U267" s="149"/>
      <c r="V267" s="149"/>
      <c r="W267" s="149"/>
      <c r="X267" s="149"/>
      <c r="Y267" s="149"/>
      <c r="Z267" s="149"/>
      <c r="AA267" s="149"/>
      <c r="AB267" s="149"/>
      <c r="AC267" s="149"/>
      <c r="AD267" s="149"/>
      <c r="AE267" s="149"/>
      <c r="AF267" s="149"/>
      <c r="AG267" s="149"/>
      <c r="AH267" s="149"/>
      <c r="AI267" s="149"/>
      <c r="AJ267" s="149"/>
      <c r="AK267" s="149"/>
      <c r="AL267" s="149"/>
      <c r="AM267" s="149"/>
      <c r="AN267" s="149"/>
      <c r="AO267" s="149"/>
      <c r="AP267" s="149"/>
      <c r="AQ267" s="149"/>
      <c r="AR267" s="149"/>
      <c r="AS267" s="149"/>
      <c r="AT267" s="149"/>
      <c r="AU267" s="149"/>
      <c r="AV267" s="149"/>
      <c r="AW267" s="149"/>
      <c r="AX267" s="149"/>
      <c r="AY267" s="149"/>
      <c r="AZ267" s="149"/>
      <c r="BA267" s="149"/>
      <c r="BB267" s="149"/>
    </row>
    <row r="268" spans="3:54" s="169" customFormat="1" ht="21" customHeight="1" x14ac:dyDescent="0.2">
      <c r="C268" s="149"/>
      <c r="D268" s="149"/>
      <c r="E268" s="153" t="s">
        <v>987</v>
      </c>
      <c r="F268" s="149" t="s">
        <v>986</v>
      </c>
      <c r="G268" s="149"/>
      <c r="H268" s="149" t="s">
        <v>988</v>
      </c>
      <c r="I268" s="149"/>
      <c r="J268" s="149"/>
      <c r="K268" s="149" t="s">
        <v>989</v>
      </c>
      <c r="L268" s="149"/>
      <c r="M268" s="149"/>
      <c r="N268" s="149"/>
      <c r="O268" s="149"/>
      <c r="P268" s="149"/>
      <c r="Q268" s="149"/>
      <c r="R268" s="149"/>
      <c r="S268" s="149"/>
      <c r="T268" s="149"/>
      <c r="U268" s="149"/>
      <c r="V268" s="149"/>
      <c r="W268" s="149"/>
      <c r="X268" s="149"/>
      <c r="Y268" s="149"/>
      <c r="Z268" s="149"/>
      <c r="AA268" s="149"/>
      <c r="AB268" s="149"/>
      <c r="AC268" s="149"/>
      <c r="AD268" s="149"/>
      <c r="AE268" s="149"/>
      <c r="AF268" s="149"/>
      <c r="AG268" s="149"/>
      <c r="AH268" s="149"/>
      <c r="AI268" s="149"/>
      <c r="AJ268" s="149"/>
      <c r="AK268" s="149"/>
      <c r="AL268" s="149"/>
      <c r="AM268" s="149"/>
      <c r="AN268" s="149"/>
      <c r="AO268" s="149"/>
      <c r="AP268" s="149"/>
      <c r="AQ268" s="149"/>
      <c r="AR268" s="149"/>
      <c r="AS268" s="149"/>
      <c r="AT268" s="149"/>
      <c r="AU268" s="149"/>
      <c r="AV268" s="149"/>
      <c r="AW268" s="149"/>
      <c r="AX268" s="149"/>
      <c r="AY268" s="149"/>
      <c r="AZ268" s="149"/>
      <c r="BA268" s="149"/>
      <c r="BB268" s="149"/>
    </row>
    <row r="269" spans="3:54" s="169" customFormat="1" ht="21" customHeight="1" x14ac:dyDescent="0.2">
      <c r="C269" s="149"/>
      <c r="D269" s="149"/>
      <c r="E269" s="153" t="s">
        <v>987</v>
      </c>
      <c r="F269" s="149" t="s">
        <v>986</v>
      </c>
      <c r="G269" s="149"/>
      <c r="H269" s="149" t="s">
        <v>988</v>
      </c>
      <c r="I269" s="149"/>
      <c r="J269" s="149"/>
      <c r="K269" s="149" t="s">
        <v>989</v>
      </c>
      <c r="L269" s="149"/>
      <c r="M269" s="149"/>
      <c r="N269" s="149"/>
      <c r="O269" s="149"/>
      <c r="P269" s="149"/>
      <c r="Q269" s="149"/>
      <c r="R269" s="149"/>
      <c r="S269" s="149"/>
      <c r="T269" s="149"/>
      <c r="U269" s="149"/>
      <c r="V269" s="149"/>
      <c r="W269" s="149"/>
      <c r="X269" s="149"/>
      <c r="Y269" s="149"/>
      <c r="Z269" s="149"/>
      <c r="AA269" s="149"/>
      <c r="AB269" s="149"/>
      <c r="AC269" s="149"/>
      <c r="AD269" s="149"/>
      <c r="AE269" s="149"/>
      <c r="AF269" s="149"/>
      <c r="AG269" s="149"/>
      <c r="AH269" s="149"/>
      <c r="AI269" s="149"/>
      <c r="AJ269" s="149"/>
      <c r="AK269" s="149"/>
      <c r="AL269" s="149"/>
      <c r="AM269" s="149"/>
      <c r="AN269" s="149"/>
      <c r="AO269" s="149"/>
      <c r="AP269" s="149"/>
      <c r="AQ269" s="149"/>
      <c r="AR269" s="149"/>
      <c r="AS269" s="149"/>
      <c r="AT269" s="149"/>
      <c r="AU269" s="149"/>
      <c r="AV269" s="149"/>
      <c r="AW269" s="149"/>
      <c r="AX269" s="149"/>
      <c r="AY269" s="149"/>
      <c r="AZ269" s="149"/>
      <c r="BA269" s="149"/>
      <c r="BB269" s="149"/>
    </row>
    <row r="270" spans="3:54" s="169" customFormat="1" ht="21" customHeight="1" x14ac:dyDescent="0.2">
      <c r="C270" s="149"/>
      <c r="D270" s="149"/>
      <c r="E270" s="153" t="s">
        <v>987</v>
      </c>
      <c r="F270" s="149" t="s">
        <v>986</v>
      </c>
      <c r="G270" s="149"/>
      <c r="H270" s="149" t="s">
        <v>988</v>
      </c>
      <c r="I270" s="149"/>
      <c r="J270" s="149"/>
      <c r="K270" s="149" t="s">
        <v>989</v>
      </c>
      <c r="L270" s="149"/>
      <c r="M270" s="149"/>
      <c r="N270" s="149"/>
      <c r="O270" s="149"/>
      <c r="P270" s="149"/>
      <c r="Q270" s="149"/>
      <c r="R270" s="149"/>
      <c r="S270" s="149"/>
      <c r="T270" s="149"/>
      <c r="U270" s="149"/>
      <c r="V270" s="149"/>
      <c r="W270" s="149"/>
      <c r="X270" s="149"/>
      <c r="Y270" s="149"/>
      <c r="Z270" s="149"/>
      <c r="AA270" s="149"/>
      <c r="AB270" s="149"/>
      <c r="AC270" s="149"/>
      <c r="AD270" s="149"/>
      <c r="AE270" s="149"/>
      <c r="AF270" s="149"/>
      <c r="AG270" s="149"/>
      <c r="AH270" s="149"/>
      <c r="AI270" s="149"/>
      <c r="AJ270" s="149"/>
      <c r="AK270" s="149"/>
      <c r="AL270" s="149"/>
      <c r="AM270" s="149"/>
      <c r="AN270" s="149"/>
      <c r="AO270" s="149"/>
      <c r="AP270" s="149"/>
      <c r="AQ270" s="149"/>
      <c r="AR270" s="149"/>
      <c r="AS270" s="149"/>
      <c r="AT270" s="149"/>
      <c r="AU270" s="149"/>
      <c r="AV270" s="149"/>
      <c r="AW270" s="149"/>
      <c r="AX270" s="149"/>
      <c r="AY270" s="149"/>
      <c r="AZ270" s="149"/>
      <c r="BA270" s="149"/>
      <c r="BB270" s="149"/>
    </row>
    <row r="271" spans="3:54" s="169" customFormat="1" ht="21" customHeight="1" x14ac:dyDescent="0.2">
      <c r="C271" s="149"/>
      <c r="D271" s="149"/>
      <c r="E271" s="153" t="s">
        <v>987</v>
      </c>
      <c r="F271" s="149" t="s">
        <v>986</v>
      </c>
      <c r="G271" s="149"/>
      <c r="H271" s="149" t="s">
        <v>988</v>
      </c>
      <c r="I271" s="149"/>
      <c r="J271" s="149"/>
      <c r="K271" s="149" t="s">
        <v>989</v>
      </c>
      <c r="L271" s="149"/>
      <c r="M271" s="149"/>
      <c r="N271" s="149"/>
      <c r="O271" s="149"/>
      <c r="P271" s="149"/>
      <c r="Q271" s="149"/>
      <c r="R271" s="149"/>
      <c r="S271" s="149"/>
      <c r="T271" s="149"/>
      <c r="U271" s="149"/>
      <c r="V271" s="149"/>
      <c r="W271" s="149"/>
      <c r="X271" s="149"/>
      <c r="Y271" s="149"/>
      <c r="Z271" s="149"/>
      <c r="AA271" s="149"/>
      <c r="AB271" s="149"/>
      <c r="AC271" s="149"/>
      <c r="AD271" s="149"/>
      <c r="AE271" s="149"/>
      <c r="AF271" s="149"/>
      <c r="AG271" s="149"/>
      <c r="AH271" s="149"/>
      <c r="AI271" s="149"/>
      <c r="AJ271" s="149"/>
      <c r="AK271" s="149"/>
      <c r="AL271" s="149"/>
      <c r="AM271" s="149"/>
      <c r="AN271" s="149"/>
      <c r="AO271" s="149"/>
      <c r="AP271" s="149"/>
      <c r="AQ271" s="149"/>
      <c r="AR271" s="149"/>
      <c r="AS271" s="149"/>
      <c r="AT271" s="149"/>
      <c r="AU271" s="149"/>
      <c r="AV271" s="149"/>
      <c r="AW271" s="149"/>
      <c r="AX271" s="149"/>
      <c r="AY271" s="149"/>
      <c r="AZ271" s="149"/>
      <c r="BA271" s="149"/>
      <c r="BB271" s="149"/>
    </row>
    <row r="272" spans="3:54" s="169" customFormat="1" ht="21" customHeight="1" x14ac:dyDescent="0.2">
      <c r="C272" s="149"/>
      <c r="D272" s="149"/>
      <c r="E272" s="153" t="s">
        <v>987</v>
      </c>
      <c r="F272" s="149" t="s">
        <v>986</v>
      </c>
      <c r="G272" s="149"/>
      <c r="H272" s="149" t="s">
        <v>988</v>
      </c>
      <c r="I272" s="149"/>
      <c r="J272" s="149"/>
      <c r="K272" s="149" t="s">
        <v>989</v>
      </c>
      <c r="L272" s="149"/>
      <c r="M272" s="149"/>
      <c r="N272" s="149"/>
      <c r="O272" s="149"/>
      <c r="P272" s="149"/>
      <c r="Q272" s="149"/>
      <c r="R272" s="149"/>
      <c r="S272" s="149"/>
      <c r="T272" s="149"/>
      <c r="U272" s="149"/>
      <c r="V272" s="149"/>
      <c r="W272" s="149"/>
      <c r="X272" s="149"/>
      <c r="Y272" s="149"/>
      <c r="Z272" s="149"/>
      <c r="AA272" s="149"/>
      <c r="AB272" s="149"/>
      <c r="AC272" s="149"/>
      <c r="AD272" s="149"/>
      <c r="AE272" s="149"/>
      <c r="AF272" s="149"/>
      <c r="AG272" s="149"/>
      <c r="AH272" s="149"/>
      <c r="AI272" s="149"/>
      <c r="AJ272" s="149"/>
      <c r="AK272" s="149"/>
      <c r="AL272" s="149"/>
      <c r="AM272" s="149"/>
      <c r="AN272" s="149"/>
      <c r="AO272" s="149"/>
      <c r="AP272" s="149"/>
      <c r="AQ272" s="149"/>
      <c r="AR272" s="149"/>
      <c r="AS272" s="149"/>
      <c r="AT272" s="149"/>
      <c r="AU272" s="149"/>
      <c r="AV272" s="149"/>
      <c r="AW272" s="149"/>
      <c r="AX272" s="149"/>
      <c r="AY272" s="149"/>
      <c r="AZ272" s="149"/>
      <c r="BA272" s="149"/>
      <c r="BB272" s="149"/>
    </row>
    <row r="273" spans="3:54" s="169" customFormat="1" ht="21" customHeight="1" x14ac:dyDescent="0.2">
      <c r="C273" s="149"/>
      <c r="D273" s="149"/>
      <c r="E273" s="153" t="s">
        <v>987</v>
      </c>
      <c r="F273" s="149" t="s">
        <v>986</v>
      </c>
      <c r="G273" s="149"/>
      <c r="H273" s="149" t="s">
        <v>988</v>
      </c>
      <c r="I273" s="149"/>
      <c r="J273" s="149"/>
      <c r="K273" s="149" t="s">
        <v>989</v>
      </c>
      <c r="L273" s="149"/>
      <c r="M273" s="149"/>
      <c r="N273" s="149"/>
      <c r="O273" s="149"/>
      <c r="P273" s="149"/>
      <c r="Q273" s="149"/>
      <c r="R273" s="149"/>
      <c r="S273" s="149"/>
      <c r="T273" s="149"/>
      <c r="U273" s="149"/>
      <c r="V273" s="149"/>
      <c r="W273" s="149"/>
      <c r="X273" s="149"/>
      <c r="Y273" s="149"/>
      <c r="Z273" s="149"/>
      <c r="AA273" s="149"/>
      <c r="AB273" s="149"/>
      <c r="AC273" s="149"/>
      <c r="AD273" s="149"/>
      <c r="AE273" s="149"/>
      <c r="AF273" s="149"/>
      <c r="AG273" s="149"/>
      <c r="AH273" s="149"/>
      <c r="AI273" s="149"/>
      <c r="AJ273" s="149"/>
      <c r="AK273" s="149"/>
      <c r="AL273" s="149"/>
      <c r="AM273" s="149"/>
      <c r="AN273" s="149"/>
      <c r="AO273" s="149"/>
      <c r="AP273" s="149"/>
      <c r="AQ273" s="149"/>
      <c r="AR273" s="149"/>
      <c r="AS273" s="149"/>
      <c r="AT273" s="149"/>
      <c r="AU273" s="149"/>
      <c r="AV273" s="149"/>
      <c r="AW273" s="149"/>
      <c r="AX273" s="149"/>
      <c r="AY273" s="149"/>
      <c r="AZ273" s="149"/>
      <c r="BA273" s="149"/>
      <c r="BB273" s="149"/>
    </row>
    <row r="274" spans="3:54" s="169" customFormat="1" ht="21" customHeight="1" x14ac:dyDescent="0.2">
      <c r="C274" s="149"/>
      <c r="D274" s="149"/>
      <c r="E274" s="153" t="s">
        <v>987</v>
      </c>
      <c r="F274" s="149" t="s">
        <v>986</v>
      </c>
      <c r="G274" s="149"/>
      <c r="H274" s="149" t="s">
        <v>988</v>
      </c>
      <c r="I274" s="149"/>
      <c r="J274" s="149"/>
      <c r="K274" s="149" t="s">
        <v>989</v>
      </c>
      <c r="L274" s="149"/>
      <c r="M274" s="149"/>
      <c r="N274" s="149"/>
      <c r="O274" s="149"/>
      <c r="P274" s="149"/>
      <c r="Q274" s="149"/>
      <c r="R274" s="149"/>
      <c r="S274" s="149"/>
      <c r="T274" s="149"/>
      <c r="U274" s="149"/>
      <c r="V274" s="149"/>
      <c r="W274" s="149"/>
      <c r="X274" s="149"/>
      <c r="Y274" s="149"/>
      <c r="Z274" s="149"/>
      <c r="AA274" s="149"/>
      <c r="AB274" s="149"/>
      <c r="AC274" s="149"/>
      <c r="AD274" s="149"/>
      <c r="AE274" s="149"/>
      <c r="AF274" s="149"/>
      <c r="AG274" s="149"/>
      <c r="AH274" s="149"/>
      <c r="AI274" s="149"/>
      <c r="AJ274" s="149"/>
      <c r="AK274" s="149"/>
      <c r="AL274" s="149"/>
      <c r="AM274" s="149"/>
      <c r="AN274" s="149"/>
      <c r="AO274" s="149"/>
      <c r="AP274" s="149"/>
      <c r="AQ274" s="149"/>
      <c r="AR274" s="149"/>
      <c r="AS274" s="149"/>
      <c r="AT274" s="149"/>
      <c r="AU274" s="149"/>
      <c r="AV274" s="149"/>
      <c r="AW274" s="149"/>
      <c r="AX274" s="149"/>
      <c r="AY274" s="149"/>
      <c r="AZ274" s="149"/>
      <c r="BA274" s="149"/>
      <c r="BB274" s="149"/>
    </row>
    <row r="275" spans="3:54" s="169" customFormat="1" ht="21" customHeight="1" x14ac:dyDescent="0.2">
      <c r="C275" s="149"/>
      <c r="D275" s="149"/>
      <c r="E275" s="153" t="s">
        <v>987</v>
      </c>
      <c r="F275" s="149" t="s">
        <v>986</v>
      </c>
      <c r="G275" s="149"/>
      <c r="H275" s="149" t="s">
        <v>988</v>
      </c>
      <c r="I275" s="149"/>
      <c r="J275" s="149"/>
      <c r="K275" s="149" t="s">
        <v>989</v>
      </c>
      <c r="L275" s="149"/>
      <c r="M275" s="149"/>
      <c r="N275" s="149"/>
      <c r="O275" s="149"/>
      <c r="P275" s="149"/>
      <c r="Q275" s="149"/>
      <c r="R275" s="149"/>
      <c r="S275" s="149"/>
      <c r="T275" s="149"/>
      <c r="U275" s="149"/>
      <c r="V275" s="149"/>
      <c r="W275" s="149"/>
      <c r="X275" s="149"/>
      <c r="Y275" s="149"/>
      <c r="Z275" s="149"/>
      <c r="AA275" s="149"/>
      <c r="AB275" s="149"/>
      <c r="AC275" s="149"/>
      <c r="AD275" s="149"/>
      <c r="AE275" s="149"/>
      <c r="AF275" s="149"/>
      <c r="AG275" s="149"/>
      <c r="AH275" s="149"/>
      <c r="AI275" s="149"/>
      <c r="AJ275" s="149"/>
      <c r="AK275" s="149"/>
      <c r="AL275" s="149"/>
      <c r="AM275" s="149"/>
      <c r="AN275" s="149"/>
      <c r="AO275" s="149"/>
      <c r="AP275" s="149"/>
      <c r="AQ275" s="149"/>
      <c r="AR275" s="149"/>
      <c r="AS275" s="149"/>
      <c r="AT275" s="149"/>
      <c r="AU275" s="149"/>
      <c r="AV275" s="149"/>
      <c r="AW275" s="149"/>
      <c r="AX275" s="149"/>
      <c r="AY275" s="149"/>
      <c r="AZ275" s="149"/>
      <c r="BA275" s="149"/>
      <c r="BB275" s="149"/>
    </row>
    <row r="276" spans="3:54" s="169" customFormat="1" ht="21" customHeight="1" x14ac:dyDescent="0.2">
      <c r="C276" s="149"/>
      <c r="D276" s="149"/>
      <c r="E276" s="153" t="s">
        <v>987</v>
      </c>
      <c r="F276" s="149" t="s">
        <v>986</v>
      </c>
      <c r="G276" s="149"/>
      <c r="H276" s="149" t="s">
        <v>988</v>
      </c>
      <c r="I276" s="149"/>
      <c r="J276" s="149"/>
      <c r="K276" s="149" t="s">
        <v>989</v>
      </c>
      <c r="L276" s="149"/>
      <c r="M276" s="149"/>
      <c r="N276" s="149"/>
      <c r="O276" s="149"/>
      <c r="P276" s="149"/>
      <c r="Q276" s="149"/>
      <c r="R276" s="149"/>
      <c r="S276" s="149"/>
      <c r="T276" s="149"/>
      <c r="U276" s="149"/>
      <c r="V276" s="149"/>
      <c r="W276" s="149"/>
      <c r="X276" s="149"/>
      <c r="Y276" s="149"/>
      <c r="Z276" s="149"/>
      <c r="AA276" s="149"/>
      <c r="AB276" s="149"/>
      <c r="AC276" s="149"/>
      <c r="AD276" s="149"/>
      <c r="AE276" s="149"/>
      <c r="AF276" s="149"/>
      <c r="AG276" s="149"/>
      <c r="AH276" s="149"/>
      <c r="AI276" s="149"/>
      <c r="AJ276" s="149"/>
      <c r="AK276" s="149"/>
      <c r="AL276" s="149"/>
      <c r="AM276" s="149"/>
      <c r="AN276" s="149"/>
      <c r="AO276" s="149"/>
      <c r="AP276" s="149"/>
      <c r="AQ276" s="149"/>
      <c r="AR276" s="149"/>
      <c r="AS276" s="149"/>
      <c r="AT276" s="149"/>
      <c r="AU276" s="149"/>
      <c r="AV276" s="149"/>
      <c r="AW276" s="149"/>
      <c r="AX276" s="149"/>
      <c r="AY276" s="149"/>
      <c r="AZ276" s="149"/>
      <c r="BA276" s="149"/>
      <c r="BB276" s="149"/>
    </row>
    <row r="277" spans="3:54" s="169" customFormat="1" ht="21" customHeight="1" x14ac:dyDescent="0.2">
      <c r="C277" s="149"/>
      <c r="D277" s="149"/>
      <c r="E277" s="153" t="s">
        <v>987</v>
      </c>
      <c r="F277" s="149" t="s">
        <v>986</v>
      </c>
      <c r="G277" s="149"/>
      <c r="H277" s="149" t="s">
        <v>988</v>
      </c>
      <c r="I277" s="149"/>
      <c r="J277" s="149"/>
      <c r="K277" s="149" t="s">
        <v>989</v>
      </c>
      <c r="L277" s="149"/>
      <c r="M277" s="149"/>
      <c r="N277" s="149"/>
      <c r="O277" s="149"/>
      <c r="P277" s="149"/>
      <c r="Q277" s="149"/>
      <c r="R277" s="149"/>
      <c r="S277" s="149"/>
      <c r="T277" s="149"/>
      <c r="U277" s="149"/>
      <c r="V277" s="149"/>
      <c r="W277" s="149"/>
      <c r="X277" s="149"/>
      <c r="Y277" s="149"/>
      <c r="Z277" s="149"/>
      <c r="AA277" s="149"/>
      <c r="AB277" s="149"/>
      <c r="AC277" s="149"/>
      <c r="AD277" s="149"/>
      <c r="AE277" s="149"/>
      <c r="AF277" s="149"/>
      <c r="AG277" s="149"/>
      <c r="AH277" s="149"/>
      <c r="AI277" s="149"/>
      <c r="AJ277" s="149"/>
      <c r="AK277" s="149"/>
      <c r="AL277" s="149"/>
      <c r="AM277" s="149"/>
      <c r="AN277" s="149"/>
      <c r="AO277" s="149"/>
      <c r="AP277" s="149"/>
      <c r="AQ277" s="149"/>
      <c r="AR277" s="149"/>
      <c r="AS277" s="149"/>
      <c r="AT277" s="149"/>
      <c r="AU277" s="149"/>
      <c r="AV277" s="149"/>
      <c r="AW277" s="149"/>
      <c r="AX277" s="149"/>
      <c r="AY277" s="149"/>
      <c r="AZ277" s="149"/>
      <c r="BA277" s="149"/>
      <c r="BB277" s="149"/>
    </row>
    <row r="278" spans="3:54" s="169" customFormat="1" ht="21" customHeight="1" x14ac:dyDescent="0.2">
      <c r="C278" s="149"/>
      <c r="D278" s="149"/>
      <c r="E278" s="153" t="s">
        <v>987</v>
      </c>
      <c r="F278" s="149" t="s">
        <v>986</v>
      </c>
      <c r="G278" s="149"/>
      <c r="H278" s="149" t="s">
        <v>988</v>
      </c>
      <c r="I278" s="149"/>
      <c r="J278" s="149"/>
      <c r="K278" s="149" t="s">
        <v>989</v>
      </c>
      <c r="L278" s="149"/>
      <c r="M278" s="149"/>
      <c r="N278" s="149"/>
      <c r="O278" s="149"/>
      <c r="P278" s="149"/>
      <c r="Q278" s="149"/>
      <c r="R278" s="149"/>
      <c r="S278" s="149"/>
      <c r="T278" s="149"/>
      <c r="U278" s="149"/>
      <c r="V278" s="149"/>
      <c r="W278" s="149"/>
      <c r="X278" s="149"/>
      <c r="Y278" s="149"/>
      <c r="Z278" s="149"/>
      <c r="AA278" s="149"/>
      <c r="AB278" s="149"/>
      <c r="AC278" s="149"/>
      <c r="AD278" s="149"/>
      <c r="AE278" s="149"/>
      <c r="AF278" s="149"/>
      <c r="AG278" s="149"/>
      <c r="AH278" s="149"/>
      <c r="AI278" s="149"/>
      <c r="AJ278" s="149"/>
      <c r="AK278" s="149"/>
      <c r="AL278" s="149"/>
      <c r="AM278" s="149"/>
      <c r="AN278" s="149"/>
      <c r="AO278" s="149"/>
      <c r="AP278" s="149"/>
      <c r="AQ278" s="149"/>
      <c r="AR278" s="149"/>
      <c r="AS278" s="149"/>
      <c r="AT278" s="149"/>
      <c r="AU278" s="149"/>
      <c r="AV278" s="149"/>
      <c r="AW278" s="149"/>
      <c r="AX278" s="149"/>
      <c r="AY278" s="149"/>
      <c r="AZ278" s="149"/>
      <c r="BA278" s="149"/>
      <c r="BB278" s="149"/>
    </row>
    <row r="279" spans="3:54" s="169" customFormat="1" ht="21" customHeight="1" x14ac:dyDescent="0.2">
      <c r="C279" s="149"/>
      <c r="D279" s="149"/>
      <c r="E279" s="153" t="s">
        <v>987</v>
      </c>
      <c r="F279" s="149" t="s">
        <v>986</v>
      </c>
      <c r="G279" s="149"/>
      <c r="H279" s="149" t="s">
        <v>988</v>
      </c>
      <c r="I279" s="149"/>
      <c r="J279" s="149"/>
      <c r="K279" s="149" t="s">
        <v>989</v>
      </c>
      <c r="L279" s="149"/>
      <c r="M279" s="149"/>
      <c r="N279" s="149"/>
      <c r="O279" s="149"/>
      <c r="P279" s="149"/>
      <c r="Q279" s="149"/>
      <c r="R279" s="149"/>
      <c r="S279" s="149"/>
      <c r="T279" s="149"/>
      <c r="U279" s="149"/>
      <c r="V279" s="149"/>
      <c r="W279" s="149"/>
      <c r="X279" s="149"/>
      <c r="Y279" s="149"/>
      <c r="Z279" s="149"/>
      <c r="AA279" s="149"/>
      <c r="AB279" s="149"/>
      <c r="AC279" s="149"/>
      <c r="AD279" s="149"/>
      <c r="AE279" s="149"/>
      <c r="AF279" s="149"/>
      <c r="AG279" s="149"/>
      <c r="AH279" s="149"/>
      <c r="AI279" s="149"/>
      <c r="AJ279" s="149"/>
      <c r="AK279" s="149"/>
      <c r="AL279" s="149"/>
      <c r="AM279" s="149"/>
      <c r="AN279" s="149"/>
      <c r="AO279" s="149"/>
      <c r="AP279" s="149"/>
      <c r="AQ279" s="149"/>
      <c r="AR279" s="149"/>
      <c r="AS279" s="149"/>
      <c r="AT279" s="149"/>
      <c r="AU279" s="149"/>
      <c r="AV279" s="149"/>
      <c r="AW279" s="149"/>
      <c r="AX279" s="149"/>
      <c r="AY279" s="149"/>
      <c r="AZ279" s="149"/>
      <c r="BA279" s="149"/>
      <c r="BB279" s="149"/>
    </row>
    <row r="280" spans="3:54" s="169" customFormat="1" ht="21" customHeight="1" x14ac:dyDescent="0.2">
      <c r="C280" s="149"/>
      <c r="D280" s="149"/>
      <c r="E280" s="153" t="s">
        <v>987</v>
      </c>
      <c r="F280" s="149" t="s">
        <v>986</v>
      </c>
      <c r="G280" s="149"/>
      <c r="H280" s="149" t="s">
        <v>988</v>
      </c>
      <c r="I280" s="149"/>
      <c r="J280" s="149"/>
      <c r="K280" s="149" t="s">
        <v>989</v>
      </c>
      <c r="L280" s="149"/>
      <c r="M280" s="149"/>
      <c r="N280" s="149"/>
      <c r="O280" s="149"/>
      <c r="P280" s="149"/>
      <c r="Q280" s="149"/>
      <c r="R280" s="149"/>
      <c r="S280" s="149"/>
      <c r="T280" s="149"/>
      <c r="U280" s="149"/>
      <c r="V280" s="149"/>
      <c r="W280" s="149"/>
      <c r="X280" s="149"/>
      <c r="Y280" s="149"/>
      <c r="Z280" s="149"/>
      <c r="AA280" s="149"/>
      <c r="AB280" s="149"/>
      <c r="AC280" s="149"/>
      <c r="AD280" s="149"/>
      <c r="AE280" s="149"/>
      <c r="AF280" s="149"/>
      <c r="AG280" s="149"/>
      <c r="AH280" s="149"/>
      <c r="AI280" s="149"/>
      <c r="AJ280" s="149"/>
      <c r="AK280" s="149"/>
      <c r="AL280" s="149"/>
      <c r="AM280" s="149"/>
      <c r="AN280" s="149"/>
      <c r="AO280" s="149"/>
      <c r="AP280" s="149"/>
      <c r="AQ280" s="149"/>
      <c r="AR280" s="149"/>
      <c r="AS280" s="149"/>
      <c r="AT280" s="149"/>
      <c r="AU280" s="149"/>
      <c r="AV280" s="149"/>
      <c r="AW280" s="149"/>
      <c r="AX280" s="149"/>
      <c r="AY280" s="149"/>
      <c r="AZ280" s="149"/>
      <c r="BA280" s="149"/>
      <c r="BB280" s="149"/>
    </row>
    <row r="281" spans="3:54" s="169" customFormat="1" ht="21" customHeight="1" x14ac:dyDescent="0.2">
      <c r="C281" s="149"/>
      <c r="D281" s="149"/>
      <c r="E281" s="153" t="s">
        <v>987</v>
      </c>
      <c r="F281" s="149" t="s">
        <v>986</v>
      </c>
      <c r="G281" s="149"/>
      <c r="H281" s="149" t="s">
        <v>988</v>
      </c>
      <c r="I281" s="149"/>
      <c r="J281" s="149"/>
      <c r="K281" s="149" t="s">
        <v>989</v>
      </c>
      <c r="L281" s="149"/>
      <c r="M281" s="149"/>
      <c r="N281" s="149"/>
      <c r="O281" s="149"/>
      <c r="P281" s="149"/>
      <c r="Q281" s="149"/>
      <c r="R281" s="149"/>
      <c r="S281" s="149"/>
      <c r="T281" s="149"/>
      <c r="U281" s="149"/>
      <c r="V281" s="149"/>
      <c r="W281" s="149"/>
      <c r="X281" s="149"/>
      <c r="Y281" s="149"/>
      <c r="Z281" s="149"/>
      <c r="AA281" s="149"/>
      <c r="AB281" s="149"/>
      <c r="AC281" s="149"/>
      <c r="AD281" s="149"/>
      <c r="AE281" s="149"/>
      <c r="AF281" s="149"/>
      <c r="AG281" s="149"/>
      <c r="AH281" s="149"/>
      <c r="AI281" s="149"/>
      <c r="AJ281" s="149"/>
      <c r="AK281" s="149"/>
      <c r="AL281" s="149"/>
      <c r="AM281" s="149"/>
      <c r="AN281" s="149"/>
      <c r="AO281" s="149"/>
      <c r="AP281" s="149"/>
      <c r="AQ281" s="149"/>
      <c r="AR281" s="149"/>
      <c r="AS281" s="149"/>
      <c r="AT281" s="149"/>
      <c r="AU281" s="149"/>
      <c r="AV281" s="149"/>
      <c r="AW281" s="149"/>
      <c r="AX281" s="149"/>
      <c r="AY281" s="149"/>
      <c r="AZ281" s="149"/>
      <c r="BA281" s="149"/>
      <c r="BB281" s="149"/>
    </row>
    <row r="282" spans="3:54" s="169" customFormat="1" ht="21" customHeight="1" x14ac:dyDescent="0.2">
      <c r="C282" s="149"/>
      <c r="D282" s="149"/>
      <c r="E282" s="153" t="s">
        <v>987</v>
      </c>
      <c r="F282" s="149" t="s">
        <v>986</v>
      </c>
      <c r="G282" s="149"/>
      <c r="H282" s="149" t="s">
        <v>988</v>
      </c>
      <c r="I282" s="149"/>
      <c r="J282" s="149"/>
      <c r="K282" s="149" t="s">
        <v>989</v>
      </c>
      <c r="L282" s="149"/>
      <c r="M282" s="149"/>
      <c r="N282" s="149"/>
      <c r="O282" s="149"/>
      <c r="P282" s="149"/>
      <c r="Q282" s="149"/>
      <c r="R282" s="149"/>
      <c r="S282" s="149"/>
      <c r="T282" s="149"/>
      <c r="U282" s="149"/>
      <c r="V282" s="149"/>
      <c r="W282" s="149"/>
      <c r="X282" s="149"/>
      <c r="Y282" s="149"/>
      <c r="Z282" s="149"/>
      <c r="AA282" s="149"/>
      <c r="AB282" s="149"/>
      <c r="AC282" s="149"/>
      <c r="AD282" s="149"/>
      <c r="AE282" s="149"/>
      <c r="AF282" s="149"/>
      <c r="AG282" s="149"/>
      <c r="AH282" s="149"/>
      <c r="AI282" s="149"/>
      <c r="AJ282" s="149"/>
      <c r="AK282" s="149"/>
      <c r="AL282" s="149"/>
      <c r="AM282" s="149"/>
      <c r="AN282" s="149"/>
      <c r="AO282" s="149"/>
      <c r="AP282" s="149"/>
      <c r="AQ282" s="149"/>
      <c r="AR282" s="149"/>
      <c r="AS282" s="149"/>
      <c r="AT282" s="149"/>
      <c r="AU282" s="149"/>
      <c r="AV282" s="149"/>
      <c r="AW282" s="149"/>
      <c r="AX282" s="149"/>
      <c r="AY282" s="149"/>
      <c r="AZ282" s="149"/>
      <c r="BA282" s="149"/>
      <c r="BB282" s="149"/>
    </row>
    <row r="283" spans="3:54" s="169" customFormat="1" ht="21" customHeight="1" x14ac:dyDescent="0.2">
      <c r="C283" s="149"/>
      <c r="D283" s="149"/>
      <c r="E283" s="153" t="s">
        <v>987</v>
      </c>
      <c r="F283" s="149" t="s">
        <v>986</v>
      </c>
      <c r="G283" s="149"/>
      <c r="H283" s="149" t="s">
        <v>988</v>
      </c>
      <c r="I283" s="149"/>
      <c r="J283" s="149"/>
      <c r="K283" s="149" t="s">
        <v>989</v>
      </c>
      <c r="L283" s="149"/>
      <c r="M283" s="149"/>
      <c r="N283" s="149"/>
      <c r="O283" s="149"/>
      <c r="P283" s="149"/>
      <c r="Q283" s="149"/>
      <c r="R283" s="149"/>
      <c r="S283" s="149"/>
      <c r="T283" s="149"/>
      <c r="U283" s="149"/>
      <c r="V283" s="149"/>
      <c r="W283" s="149"/>
      <c r="X283" s="149"/>
      <c r="Y283" s="149"/>
      <c r="Z283" s="149"/>
      <c r="AA283" s="149"/>
      <c r="AB283" s="149"/>
      <c r="AC283" s="149"/>
      <c r="AD283" s="149"/>
      <c r="AE283" s="149"/>
      <c r="AF283" s="149"/>
      <c r="AG283" s="149"/>
      <c r="AH283" s="149"/>
      <c r="AI283" s="149"/>
      <c r="AJ283" s="149"/>
      <c r="AK283" s="149"/>
      <c r="AL283" s="149"/>
      <c r="AM283" s="149"/>
      <c r="AN283" s="149"/>
      <c r="AO283" s="149"/>
      <c r="AP283" s="149"/>
      <c r="AQ283" s="149"/>
      <c r="AR283" s="149"/>
      <c r="AS283" s="149"/>
      <c r="AT283" s="149"/>
      <c r="AU283" s="149"/>
      <c r="AV283" s="149"/>
      <c r="AW283" s="149"/>
      <c r="AX283" s="149"/>
      <c r="AY283" s="149"/>
      <c r="AZ283" s="149"/>
      <c r="BA283" s="149"/>
      <c r="BB283" s="149"/>
    </row>
    <row r="284" spans="3:54" s="169" customFormat="1" ht="21" customHeight="1" x14ac:dyDescent="0.2">
      <c r="C284" s="149"/>
      <c r="D284" s="149"/>
      <c r="E284" s="153" t="s">
        <v>987</v>
      </c>
      <c r="F284" s="149" t="s">
        <v>986</v>
      </c>
      <c r="G284" s="149"/>
      <c r="H284" s="149" t="s">
        <v>988</v>
      </c>
      <c r="I284" s="149"/>
      <c r="J284" s="149"/>
      <c r="K284" s="149" t="s">
        <v>989</v>
      </c>
      <c r="L284" s="149"/>
      <c r="M284" s="149"/>
      <c r="N284" s="149"/>
      <c r="O284" s="149"/>
      <c r="P284" s="149"/>
      <c r="Q284" s="149"/>
      <c r="R284" s="149"/>
      <c r="S284" s="149"/>
      <c r="T284" s="149"/>
      <c r="U284" s="149"/>
      <c r="V284" s="149"/>
      <c r="W284" s="149"/>
      <c r="X284" s="149"/>
      <c r="Y284" s="149"/>
      <c r="Z284" s="149"/>
      <c r="AA284" s="149"/>
      <c r="AB284" s="149"/>
      <c r="AC284" s="149"/>
      <c r="AD284" s="149"/>
      <c r="AE284" s="149"/>
      <c r="AF284" s="149"/>
      <c r="AG284" s="149"/>
      <c r="AH284" s="149"/>
      <c r="AI284" s="149"/>
      <c r="AJ284" s="149"/>
      <c r="AK284" s="149"/>
      <c r="AL284" s="149"/>
      <c r="AM284" s="149"/>
      <c r="AN284" s="149"/>
      <c r="AO284" s="149"/>
      <c r="AP284" s="149"/>
      <c r="AQ284" s="149"/>
      <c r="AR284" s="149"/>
      <c r="AS284" s="149"/>
      <c r="AT284" s="149"/>
      <c r="AU284" s="149"/>
      <c r="AV284" s="149"/>
      <c r="AW284" s="149"/>
      <c r="AX284" s="149"/>
      <c r="AY284" s="149"/>
      <c r="AZ284" s="149"/>
      <c r="BA284" s="149"/>
      <c r="BB284" s="149"/>
    </row>
    <row r="285" spans="3:54" s="169" customFormat="1" ht="21" customHeight="1" x14ac:dyDescent="0.2">
      <c r="C285" s="149"/>
      <c r="D285" s="149"/>
      <c r="E285" s="153" t="s">
        <v>987</v>
      </c>
      <c r="F285" s="149" t="s">
        <v>986</v>
      </c>
      <c r="G285" s="149"/>
      <c r="H285" s="149" t="s">
        <v>988</v>
      </c>
      <c r="I285" s="149"/>
      <c r="J285" s="149"/>
      <c r="K285" s="149" t="s">
        <v>989</v>
      </c>
      <c r="L285" s="149"/>
      <c r="M285" s="149"/>
      <c r="N285" s="149"/>
      <c r="O285" s="149"/>
      <c r="P285" s="149"/>
      <c r="Q285" s="149"/>
      <c r="R285" s="149"/>
      <c r="S285" s="149"/>
      <c r="T285" s="149"/>
      <c r="U285" s="149"/>
      <c r="V285" s="149"/>
      <c r="W285" s="149"/>
      <c r="X285" s="149"/>
      <c r="Y285" s="149"/>
      <c r="Z285" s="149"/>
      <c r="AA285" s="149"/>
      <c r="AB285" s="149"/>
      <c r="AC285" s="149"/>
      <c r="AD285" s="149"/>
      <c r="AE285" s="149"/>
      <c r="AF285" s="149"/>
      <c r="AG285" s="149"/>
      <c r="AH285" s="149"/>
      <c r="AI285" s="149"/>
      <c r="AJ285" s="149"/>
      <c r="AK285" s="149"/>
      <c r="AL285" s="149"/>
      <c r="AM285" s="149"/>
      <c r="AN285" s="149"/>
      <c r="AO285" s="149"/>
      <c r="AP285" s="149"/>
      <c r="AQ285" s="149"/>
      <c r="AR285" s="149"/>
      <c r="AS285" s="149"/>
      <c r="AT285" s="149"/>
      <c r="AU285" s="149"/>
      <c r="AV285" s="149"/>
      <c r="AW285" s="149"/>
      <c r="AX285" s="149"/>
      <c r="AY285" s="149"/>
      <c r="AZ285" s="149"/>
      <c r="BA285" s="149"/>
      <c r="BB285" s="149"/>
    </row>
    <row r="286" spans="3:54" s="169" customFormat="1" ht="21" customHeight="1" x14ac:dyDescent="0.2">
      <c r="C286" s="149"/>
      <c r="D286" s="149"/>
      <c r="E286" s="153" t="s">
        <v>987</v>
      </c>
      <c r="F286" s="149" t="s">
        <v>986</v>
      </c>
      <c r="G286" s="149"/>
      <c r="H286" s="149" t="s">
        <v>988</v>
      </c>
      <c r="I286" s="149"/>
      <c r="J286" s="149"/>
      <c r="K286" s="149" t="s">
        <v>989</v>
      </c>
      <c r="L286" s="149"/>
      <c r="M286" s="149"/>
      <c r="N286" s="149"/>
      <c r="O286" s="149"/>
      <c r="P286" s="149"/>
      <c r="Q286" s="149"/>
      <c r="R286" s="149"/>
      <c r="S286" s="149"/>
      <c r="T286" s="149"/>
      <c r="U286" s="149"/>
      <c r="V286" s="149"/>
      <c r="W286" s="149"/>
      <c r="X286" s="149"/>
      <c r="Y286" s="149"/>
      <c r="Z286" s="149"/>
      <c r="AA286" s="149"/>
      <c r="AB286" s="149"/>
      <c r="AC286" s="149"/>
      <c r="AD286" s="149"/>
      <c r="AE286" s="149"/>
      <c r="AF286" s="149"/>
      <c r="AG286" s="149"/>
      <c r="AH286" s="149"/>
      <c r="AI286" s="149"/>
      <c r="AJ286" s="149"/>
      <c r="AK286" s="149"/>
      <c r="AL286" s="149"/>
      <c r="AM286" s="149"/>
      <c r="AN286" s="149"/>
      <c r="AO286" s="149"/>
      <c r="AP286" s="149"/>
      <c r="AQ286" s="149"/>
      <c r="AR286" s="149"/>
      <c r="AS286" s="149"/>
      <c r="AT286" s="149"/>
      <c r="AU286" s="149"/>
      <c r="AV286" s="149"/>
      <c r="AW286" s="149"/>
      <c r="AX286" s="149"/>
      <c r="AY286" s="149"/>
      <c r="AZ286" s="149"/>
      <c r="BA286" s="149"/>
      <c r="BB286" s="149"/>
    </row>
    <row r="287" spans="3:54" s="169" customFormat="1" ht="21" customHeight="1" x14ac:dyDescent="0.2">
      <c r="C287" s="149"/>
      <c r="D287" s="149"/>
      <c r="E287" s="153" t="s">
        <v>987</v>
      </c>
      <c r="F287" s="149" t="s">
        <v>986</v>
      </c>
      <c r="G287" s="149"/>
      <c r="H287" s="149" t="s">
        <v>988</v>
      </c>
      <c r="I287" s="149"/>
      <c r="J287" s="149"/>
      <c r="K287" s="149" t="s">
        <v>989</v>
      </c>
      <c r="L287" s="149"/>
      <c r="M287" s="149"/>
      <c r="N287" s="149"/>
      <c r="O287" s="149"/>
      <c r="P287" s="149"/>
      <c r="Q287" s="149"/>
      <c r="R287" s="149"/>
      <c r="S287" s="149"/>
      <c r="T287" s="149"/>
      <c r="U287" s="149"/>
      <c r="V287" s="149"/>
      <c r="W287" s="149"/>
      <c r="X287" s="149"/>
      <c r="Y287" s="149"/>
      <c r="Z287" s="149"/>
      <c r="AA287" s="149"/>
      <c r="AB287" s="149"/>
      <c r="AC287" s="149"/>
      <c r="AD287" s="149"/>
      <c r="AE287" s="149"/>
      <c r="AF287" s="149"/>
      <c r="AG287" s="149"/>
      <c r="AH287" s="149"/>
      <c r="AI287" s="149"/>
      <c r="AJ287" s="149"/>
      <c r="AK287" s="149"/>
      <c r="AL287" s="149"/>
      <c r="AM287" s="149"/>
      <c r="AN287" s="149"/>
      <c r="AO287" s="149"/>
      <c r="AP287" s="149"/>
      <c r="AQ287" s="149"/>
      <c r="AR287" s="149"/>
      <c r="AS287" s="149"/>
      <c r="AT287" s="149"/>
      <c r="AU287" s="149"/>
      <c r="AV287" s="149"/>
      <c r="AW287" s="149"/>
      <c r="AX287" s="149"/>
      <c r="AY287" s="149"/>
      <c r="AZ287" s="149"/>
      <c r="BA287" s="149"/>
      <c r="BB287" s="149"/>
    </row>
    <row r="288" spans="3:54" s="169" customFormat="1" ht="21" customHeight="1" x14ac:dyDescent="0.2">
      <c r="C288" s="149"/>
      <c r="D288" s="149"/>
      <c r="E288" s="153" t="s">
        <v>987</v>
      </c>
      <c r="F288" s="149" t="s">
        <v>986</v>
      </c>
      <c r="G288" s="149"/>
      <c r="H288" s="149" t="s">
        <v>988</v>
      </c>
      <c r="I288" s="149"/>
      <c r="J288" s="149"/>
      <c r="K288" s="149" t="s">
        <v>989</v>
      </c>
      <c r="L288" s="149"/>
      <c r="M288" s="149"/>
      <c r="N288" s="149"/>
      <c r="O288" s="149"/>
      <c r="P288" s="149"/>
      <c r="Q288" s="149"/>
      <c r="R288" s="149"/>
      <c r="S288" s="149"/>
      <c r="T288" s="149"/>
      <c r="U288" s="149"/>
      <c r="V288" s="149"/>
      <c r="W288" s="149"/>
      <c r="X288" s="149"/>
      <c r="Y288" s="149"/>
      <c r="Z288" s="149"/>
      <c r="AA288" s="149"/>
      <c r="AB288" s="149"/>
      <c r="AC288" s="149"/>
      <c r="AD288" s="149"/>
      <c r="AE288" s="149"/>
      <c r="AF288" s="149"/>
      <c r="AG288" s="149"/>
      <c r="AH288" s="149"/>
      <c r="AI288" s="149"/>
      <c r="AJ288" s="149"/>
      <c r="AK288" s="149"/>
      <c r="AL288" s="149"/>
      <c r="AM288" s="149"/>
      <c r="AN288" s="149"/>
      <c r="AO288" s="149"/>
      <c r="AP288" s="149"/>
      <c r="AQ288" s="149"/>
      <c r="AR288" s="149"/>
      <c r="AS288" s="149"/>
      <c r="AT288" s="149"/>
      <c r="AU288" s="149"/>
      <c r="AV288" s="149"/>
      <c r="AW288" s="149"/>
      <c r="AX288" s="149"/>
      <c r="AY288" s="149"/>
      <c r="AZ288" s="149"/>
      <c r="BA288" s="149"/>
      <c r="BB288" s="149"/>
    </row>
    <row r="289" spans="3:54" s="169" customFormat="1" ht="21" customHeight="1" x14ac:dyDescent="0.2">
      <c r="C289" s="149"/>
      <c r="D289" s="149"/>
      <c r="E289" s="153" t="s">
        <v>987</v>
      </c>
      <c r="F289" s="149" t="s">
        <v>986</v>
      </c>
      <c r="G289" s="149"/>
      <c r="H289" s="149" t="s">
        <v>988</v>
      </c>
      <c r="I289" s="149"/>
      <c r="J289" s="149"/>
      <c r="K289" s="149" t="s">
        <v>989</v>
      </c>
      <c r="L289" s="149"/>
      <c r="M289" s="149"/>
      <c r="N289" s="149"/>
      <c r="O289" s="149"/>
      <c r="P289" s="149"/>
      <c r="Q289" s="149"/>
      <c r="R289" s="149"/>
      <c r="S289" s="149"/>
      <c r="T289" s="149"/>
      <c r="U289" s="149"/>
      <c r="V289" s="149"/>
      <c r="W289" s="149"/>
      <c r="X289" s="149"/>
      <c r="Y289" s="149"/>
      <c r="Z289" s="149"/>
      <c r="AA289" s="149"/>
      <c r="AB289" s="149"/>
      <c r="AC289" s="149"/>
      <c r="AD289" s="149"/>
      <c r="AE289" s="149"/>
      <c r="AF289" s="149"/>
      <c r="AG289" s="149"/>
      <c r="AH289" s="149"/>
      <c r="AI289" s="149"/>
      <c r="AJ289" s="149"/>
      <c r="AK289" s="149"/>
      <c r="AL289" s="149"/>
      <c r="AM289" s="149"/>
      <c r="AN289" s="149"/>
      <c r="AO289" s="149"/>
      <c r="AP289" s="149"/>
      <c r="AQ289" s="149"/>
      <c r="AR289" s="149"/>
      <c r="AS289" s="149"/>
      <c r="AT289" s="149"/>
      <c r="AU289" s="149"/>
      <c r="AV289" s="149"/>
      <c r="AW289" s="149"/>
      <c r="AX289" s="149"/>
      <c r="AY289" s="149"/>
      <c r="AZ289" s="149"/>
      <c r="BA289" s="149"/>
      <c r="BB289" s="149"/>
    </row>
    <row r="290" spans="3:54" s="169" customFormat="1" ht="21" customHeight="1" x14ac:dyDescent="0.2">
      <c r="C290" s="149"/>
      <c r="D290" s="149"/>
      <c r="E290" s="153" t="s">
        <v>987</v>
      </c>
      <c r="F290" s="149" t="s">
        <v>986</v>
      </c>
      <c r="G290" s="149"/>
      <c r="H290" s="149" t="s">
        <v>988</v>
      </c>
      <c r="I290" s="149"/>
      <c r="J290" s="149"/>
      <c r="K290" s="149" t="s">
        <v>989</v>
      </c>
      <c r="L290" s="149"/>
      <c r="M290" s="149"/>
      <c r="N290" s="149"/>
      <c r="O290" s="149"/>
      <c r="P290" s="149"/>
      <c r="Q290" s="149"/>
      <c r="R290" s="149"/>
      <c r="S290" s="149"/>
      <c r="T290" s="149"/>
      <c r="U290" s="149"/>
      <c r="V290" s="149"/>
      <c r="W290" s="149"/>
      <c r="X290" s="149"/>
      <c r="Y290" s="149"/>
      <c r="Z290" s="149"/>
      <c r="AA290" s="149"/>
      <c r="AB290" s="149"/>
      <c r="AC290" s="149"/>
      <c r="AD290" s="149"/>
      <c r="AE290" s="149"/>
      <c r="AF290" s="149"/>
      <c r="AG290" s="149"/>
      <c r="AH290" s="149"/>
      <c r="AI290" s="149"/>
      <c r="AJ290" s="149"/>
      <c r="AK290" s="149"/>
      <c r="AL290" s="149"/>
      <c r="AM290" s="149"/>
      <c r="AN290" s="149"/>
      <c r="AO290" s="149"/>
      <c r="AP290" s="149"/>
      <c r="AQ290" s="149"/>
      <c r="AR290" s="149"/>
      <c r="AS290" s="149"/>
      <c r="AT290" s="149"/>
      <c r="AU290" s="149"/>
      <c r="AV290" s="149"/>
      <c r="AW290" s="149"/>
      <c r="AX290" s="149"/>
      <c r="AY290" s="149"/>
      <c r="AZ290" s="149"/>
      <c r="BA290" s="149"/>
      <c r="BB290" s="149"/>
    </row>
    <row r="291" spans="3:54" s="169" customFormat="1" ht="21" customHeight="1" x14ac:dyDescent="0.2">
      <c r="C291" s="149"/>
      <c r="D291" s="149"/>
      <c r="E291" s="153" t="s">
        <v>987</v>
      </c>
      <c r="F291" s="149" t="s">
        <v>986</v>
      </c>
      <c r="G291" s="149"/>
      <c r="H291" s="149" t="s">
        <v>988</v>
      </c>
      <c r="I291" s="149"/>
      <c r="J291" s="149"/>
      <c r="K291" s="149" t="s">
        <v>989</v>
      </c>
      <c r="L291" s="149"/>
      <c r="M291" s="149"/>
      <c r="N291" s="149"/>
      <c r="O291" s="149"/>
      <c r="P291" s="149"/>
      <c r="Q291" s="149"/>
      <c r="R291" s="149"/>
      <c r="S291" s="149"/>
      <c r="T291" s="149"/>
      <c r="U291" s="149"/>
      <c r="V291" s="149"/>
      <c r="W291" s="149"/>
      <c r="X291" s="149"/>
      <c r="Y291" s="149"/>
      <c r="Z291" s="149"/>
      <c r="AA291" s="149"/>
      <c r="AB291" s="149"/>
      <c r="AC291" s="149"/>
      <c r="AD291" s="149"/>
      <c r="AE291" s="149"/>
      <c r="AF291" s="149"/>
      <c r="AG291" s="149"/>
      <c r="AH291" s="149"/>
      <c r="AI291" s="149"/>
      <c r="AJ291" s="149"/>
      <c r="AK291" s="149"/>
      <c r="AL291" s="149"/>
      <c r="AM291" s="149"/>
      <c r="AN291" s="149"/>
      <c r="AO291" s="149"/>
      <c r="AP291" s="149"/>
      <c r="AQ291" s="149"/>
      <c r="AR291" s="149"/>
      <c r="AS291" s="149"/>
      <c r="AT291" s="149"/>
      <c r="AU291" s="149"/>
      <c r="AV291" s="149"/>
      <c r="AW291" s="149"/>
      <c r="AX291" s="149"/>
      <c r="AY291" s="149"/>
      <c r="AZ291" s="149"/>
      <c r="BA291" s="149"/>
      <c r="BB291" s="149"/>
    </row>
    <row r="292" spans="3:54" s="169" customFormat="1" ht="21" customHeight="1" x14ac:dyDescent="0.2">
      <c r="C292" s="149"/>
      <c r="D292" s="149"/>
      <c r="E292" s="153" t="s">
        <v>987</v>
      </c>
      <c r="F292" s="149" t="s">
        <v>986</v>
      </c>
      <c r="G292" s="149"/>
      <c r="H292" s="149" t="s">
        <v>988</v>
      </c>
      <c r="I292" s="149"/>
      <c r="J292" s="149"/>
      <c r="K292" s="149" t="s">
        <v>989</v>
      </c>
      <c r="L292" s="149"/>
      <c r="M292" s="149"/>
      <c r="N292" s="149"/>
      <c r="O292" s="149"/>
      <c r="P292" s="149"/>
      <c r="Q292" s="149"/>
      <c r="R292" s="149"/>
      <c r="S292" s="149"/>
      <c r="T292" s="149"/>
      <c r="U292" s="149"/>
      <c r="V292" s="149"/>
      <c r="W292" s="149"/>
      <c r="X292" s="149"/>
      <c r="Y292" s="149"/>
      <c r="Z292" s="149"/>
      <c r="AA292" s="149"/>
      <c r="AB292" s="149"/>
      <c r="AC292" s="149"/>
      <c r="AD292" s="149"/>
      <c r="AE292" s="149"/>
      <c r="AF292" s="149"/>
      <c r="AG292" s="149"/>
      <c r="AH292" s="149"/>
      <c r="AI292" s="149"/>
      <c r="AJ292" s="149"/>
      <c r="AK292" s="149"/>
      <c r="AL292" s="149"/>
      <c r="AM292" s="149"/>
      <c r="AN292" s="149"/>
      <c r="AO292" s="149"/>
      <c r="AP292" s="149"/>
      <c r="AQ292" s="149"/>
      <c r="AR292" s="149"/>
      <c r="AS292" s="149"/>
      <c r="AT292" s="149"/>
      <c r="AU292" s="149"/>
      <c r="AV292" s="149"/>
      <c r="AW292" s="149"/>
      <c r="AX292" s="149"/>
      <c r="AY292" s="149"/>
      <c r="AZ292" s="149"/>
      <c r="BA292" s="149"/>
      <c r="BB292" s="149"/>
    </row>
    <row r="293" spans="3:54" s="169" customFormat="1" ht="21" customHeight="1" x14ac:dyDescent="0.2">
      <c r="C293" s="149"/>
      <c r="D293" s="149"/>
      <c r="E293" s="153" t="s">
        <v>987</v>
      </c>
      <c r="F293" s="149" t="s">
        <v>986</v>
      </c>
      <c r="G293" s="149"/>
      <c r="H293" s="149" t="s">
        <v>988</v>
      </c>
      <c r="I293" s="149"/>
      <c r="J293" s="149"/>
      <c r="K293" s="149" t="s">
        <v>989</v>
      </c>
      <c r="L293" s="149"/>
      <c r="M293" s="149"/>
      <c r="N293" s="149"/>
      <c r="O293" s="149"/>
      <c r="P293" s="149"/>
      <c r="Q293" s="149"/>
      <c r="R293" s="149"/>
      <c r="S293" s="149"/>
      <c r="T293" s="149"/>
      <c r="U293" s="149"/>
      <c r="V293" s="149"/>
      <c r="W293" s="149"/>
      <c r="X293" s="149"/>
      <c r="Y293" s="149"/>
      <c r="Z293" s="149"/>
      <c r="AA293" s="149"/>
      <c r="AB293" s="149"/>
      <c r="AC293" s="149"/>
      <c r="AD293" s="149"/>
      <c r="AE293" s="149"/>
      <c r="AF293" s="149"/>
      <c r="AG293" s="149"/>
      <c r="AH293" s="149"/>
      <c r="AI293" s="149"/>
      <c r="AJ293" s="149"/>
      <c r="AK293" s="149"/>
      <c r="AL293" s="149"/>
      <c r="AM293" s="149"/>
      <c r="AN293" s="149"/>
      <c r="AO293" s="149"/>
      <c r="AP293" s="149"/>
      <c r="AQ293" s="149"/>
      <c r="AR293" s="149"/>
      <c r="AS293" s="149"/>
      <c r="AT293" s="149"/>
      <c r="AU293" s="149"/>
      <c r="AV293" s="149"/>
      <c r="AW293" s="149"/>
      <c r="AX293" s="149"/>
      <c r="AY293" s="149"/>
      <c r="AZ293" s="149"/>
      <c r="BA293" s="149"/>
      <c r="BB293" s="149"/>
    </row>
    <row r="294" spans="3:54" s="169" customFormat="1" ht="21" customHeight="1" x14ac:dyDescent="0.2">
      <c r="C294" s="149"/>
      <c r="D294" s="149"/>
      <c r="E294" s="153" t="s">
        <v>987</v>
      </c>
      <c r="F294" s="149" t="s">
        <v>986</v>
      </c>
      <c r="G294" s="149"/>
      <c r="H294" s="149" t="s">
        <v>988</v>
      </c>
      <c r="I294" s="149"/>
      <c r="J294" s="149"/>
      <c r="K294" s="149" t="s">
        <v>989</v>
      </c>
      <c r="L294" s="149"/>
      <c r="M294" s="149"/>
      <c r="N294" s="149"/>
      <c r="O294" s="149"/>
      <c r="P294" s="149"/>
      <c r="Q294" s="149"/>
      <c r="R294" s="149"/>
      <c r="S294" s="149"/>
      <c r="T294" s="149"/>
      <c r="U294" s="149"/>
      <c r="V294" s="149"/>
      <c r="W294" s="149"/>
      <c r="X294" s="149"/>
      <c r="Y294" s="149"/>
      <c r="Z294" s="149"/>
      <c r="AA294" s="149"/>
      <c r="AB294" s="149"/>
      <c r="AC294" s="149"/>
      <c r="AD294" s="149"/>
      <c r="AE294" s="149"/>
      <c r="AF294" s="149"/>
      <c r="AG294" s="149"/>
      <c r="AH294" s="149"/>
      <c r="AI294" s="149"/>
      <c r="AJ294" s="149"/>
      <c r="AK294" s="149"/>
      <c r="AL294" s="149"/>
      <c r="AM294" s="149"/>
      <c r="AN294" s="149"/>
      <c r="AO294" s="149"/>
      <c r="AP294" s="149"/>
      <c r="AQ294" s="149"/>
      <c r="AR294" s="149"/>
      <c r="AS294" s="149"/>
      <c r="AT294" s="149"/>
      <c r="AU294" s="149"/>
      <c r="AV294" s="149"/>
      <c r="AW294" s="149"/>
      <c r="AX294" s="149"/>
      <c r="AY294" s="149"/>
      <c r="AZ294" s="149"/>
      <c r="BA294" s="149"/>
      <c r="BB294" s="149"/>
    </row>
    <row r="295" spans="3:54" s="169" customFormat="1" ht="21" customHeight="1" x14ac:dyDescent="0.2">
      <c r="C295" s="149"/>
      <c r="D295" s="149"/>
      <c r="E295" s="153" t="s">
        <v>987</v>
      </c>
      <c r="F295" s="149" t="s">
        <v>986</v>
      </c>
      <c r="G295" s="149"/>
      <c r="H295" s="149" t="s">
        <v>988</v>
      </c>
      <c r="I295" s="149"/>
      <c r="J295" s="149"/>
      <c r="K295" s="149" t="s">
        <v>989</v>
      </c>
      <c r="L295" s="149"/>
      <c r="M295" s="149"/>
      <c r="N295" s="149"/>
      <c r="O295" s="149"/>
      <c r="P295" s="149"/>
      <c r="Q295" s="149"/>
      <c r="R295" s="149"/>
      <c r="S295" s="149"/>
      <c r="T295" s="149"/>
      <c r="U295" s="149"/>
      <c r="V295" s="149"/>
      <c r="W295" s="149"/>
      <c r="X295" s="149"/>
      <c r="Y295" s="149"/>
      <c r="Z295" s="149"/>
      <c r="AA295" s="149"/>
      <c r="AB295" s="149"/>
      <c r="AC295" s="149"/>
      <c r="AD295" s="149"/>
      <c r="AE295" s="149"/>
      <c r="AF295" s="149"/>
      <c r="AG295" s="149"/>
      <c r="AH295" s="149"/>
      <c r="AI295" s="149"/>
      <c r="AJ295" s="149"/>
      <c r="AK295" s="149"/>
      <c r="AL295" s="149"/>
      <c r="AM295" s="149"/>
      <c r="AN295" s="149"/>
      <c r="AO295" s="149"/>
      <c r="AP295" s="149"/>
      <c r="AQ295" s="149"/>
      <c r="AR295" s="149"/>
      <c r="AS295" s="149"/>
      <c r="AT295" s="149"/>
      <c r="AU295" s="149"/>
      <c r="AV295" s="149"/>
      <c r="AW295" s="149"/>
      <c r="AX295" s="149"/>
      <c r="AY295" s="149"/>
      <c r="AZ295" s="149"/>
      <c r="BA295" s="149"/>
      <c r="BB295" s="149"/>
    </row>
    <row r="296" spans="3:54" s="169" customFormat="1" ht="21" customHeight="1" x14ac:dyDescent="0.2">
      <c r="C296" s="149"/>
      <c r="D296" s="149"/>
      <c r="E296" s="153" t="s">
        <v>987</v>
      </c>
      <c r="F296" s="149" t="s">
        <v>986</v>
      </c>
      <c r="G296" s="149"/>
      <c r="H296" s="149" t="s">
        <v>988</v>
      </c>
      <c r="I296" s="149"/>
      <c r="J296" s="149"/>
      <c r="K296" s="149" t="s">
        <v>989</v>
      </c>
      <c r="L296" s="149"/>
      <c r="M296" s="149"/>
      <c r="N296" s="149"/>
      <c r="O296" s="149"/>
      <c r="P296" s="149"/>
      <c r="Q296" s="149"/>
      <c r="R296" s="149"/>
      <c r="S296" s="149"/>
      <c r="T296" s="149"/>
      <c r="U296" s="149"/>
      <c r="V296" s="149"/>
      <c r="W296" s="149"/>
      <c r="X296" s="149"/>
      <c r="Y296" s="149"/>
      <c r="Z296" s="149"/>
      <c r="AA296" s="149"/>
      <c r="AB296" s="149"/>
      <c r="AC296" s="149"/>
      <c r="AD296" s="149"/>
      <c r="AE296" s="149"/>
      <c r="AF296" s="149"/>
      <c r="AG296" s="149"/>
      <c r="AH296" s="149"/>
      <c r="AI296" s="149"/>
      <c r="AJ296" s="149"/>
      <c r="AK296" s="149"/>
      <c r="AL296" s="149"/>
      <c r="AM296" s="149"/>
      <c r="AN296" s="149"/>
      <c r="AO296" s="149"/>
      <c r="AP296" s="149"/>
      <c r="AQ296" s="149"/>
      <c r="AR296" s="149"/>
      <c r="AS296" s="149"/>
      <c r="AT296" s="149"/>
      <c r="AU296" s="149"/>
      <c r="AV296" s="149"/>
      <c r="AW296" s="149"/>
      <c r="AX296" s="149"/>
      <c r="AY296" s="149"/>
      <c r="AZ296" s="149"/>
      <c r="BA296" s="149"/>
      <c r="BB296" s="149"/>
    </row>
    <row r="297" spans="3:54" s="169" customFormat="1" ht="21" customHeight="1" x14ac:dyDescent="0.2">
      <c r="C297" s="149"/>
      <c r="D297" s="149"/>
      <c r="E297" s="153" t="s">
        <v>987</v>
      </c>
      <c r="F297" s="149" t="s">
        <v>986</v>
      </c>
      <c r="G297" s="149"/>
      <c r="H297" s="149" t="s">
        <v>988</v>
      </c>
      <c r="I297" s="149"/>
      <c r="J297" s="149"/>
      <c r="K297" s="149" t="s">
        <v>989</v>
      </c>
      <c r="L297" s="149"/>
      <c r="M297" s="149"/>
      <c r="N297" s="149"/>
      <c r="O297" s="149"/>
      <c r="P297" s="149"/>
      <c r="Q297" s="149"/>
      <c r="R297" s="149"/>
      <c r="S297" s="149"/>
      <c r="T297" s="149"/>
      <c r="U297" s="149"/>
      <c r="V297" s="149"/>
      <c r="W297" s="149"/>
      <c r="X297" s="149"/>
      <c r="Y297" s="149"/>
      <c r="Z297" s="149"/>
      <c r="AA297" s="149"/>
      <c r="AB297" s="149"/>
      <c r="AC297" s="149"/>
      <c r="AD297" s="149"/>
      <c r="AE297" s="149"/>
      <c r="AF297" s="149"/>
      <c r="AG297" s="149"/>
      <c r="AH297" s="149"/>
      <c r="AI297" s="149"/>
      <c r="AJ297" s="149"/>
      <c r="AK297" s="149"/>
      <c r="AL297" s="149"/>
      <c r="AM297" s="149"/>
      <c r="AN297" s="149"/>
      <c r="AO297" s="149"/>
      <c r="AP297" s="149"/>
      <c r="AQ297" s="149"/>
      <c r="AR297" s="149"/>
      <c r="AS297" s="149"/>
      <c r="AT297" s="149"/>
      <c r="AU297" s="149"/>
      <c r="AV297" s="149"/>
      <c r="AW297" s="149"/>
      <c r="AX297" s="149"/>
      <c r="AY297" s="149"/>
      <c r="AZ297" s="149"/>
      <c r="BA297" s="149"/>
      <c r="BB297" s="149"/>
    </row>
    <row r="298" spans="3:54" s="169" customFormat="1" ht="21" customHeight="1" x14ac:dyDescent="0.2">
      <c r="C298" s="149"/>
      <c r="D298" s="149"/>
      <c r="E298" s="153" t="s">
        <v>987</v>
      </c>
      <c r="F298" s="149" t="s">
        <v>986</v>
      </c>
      <c r="G298" s="149"/>
      <c r="H298" s="149" t="s">
        <v>988</v>
      </c>
      <c r="I298" s="149"/>
      <c r="J298" s="149"/>
      <c r="K298" s="149" t="s">
        <v>989</v>
      </c>
      <c r="L298" s="149"/>
      <c r="M298" s="149"/>
      <c r="N298" s="149"/>
      <c r="O298" s="149"/>
      <c r="P298" s="149"/>
      <c r="Q298" s="149"/>
      <c r="R298" s="149"/>
      <c r="S298" s="149"/>
      <c r="T298" s="149"/>
      <c r="U298" s="149"/>
      <c r="V298" s="149"/>
      <c r="W298" s="149"/>
      <c r="X298" s="149"/>
      <c r="Y298" s="149"/>
      <c r="Z298" s="149"/>
      <c r="AA298" s="149"/>
      <c r="AB298" s="149"/>
      <c r="AC298" s="149"/>
      <c r="AD298" s="149"/>
      <c r="AE298" s="149"/>
      <c r="AF298" s="149"/>
      <c r="AG298" s="149"/>
      <c r="AH298" s="149"/>
      <c r="AI298" s="149"/>
      <c r="AJ298" s="149"/>
      <c r="AK298" s="149"/>
      <c r="AL298" s="149"/>
      <c r="AM298" s="149"/>
      <c r="AN298" s="149"/>
      <c r="AO298" s="149"/>
      <c r="AP298" s="149"/>
      <c r="AQ298" s="149"/>
      <c r="AR298" s="149"/>
      <c r="AS298" s="149"/>
      <c r="AT298" s="149"/>
      <c r="AU298" s="149"/>
      <c r="AV298" s="149"/>
      <c r="AW298" s="149"/>
      <c r="AX298" s="149"/>
      <c r="AY298" s="149"/>
      <c r="AZ298" s="149"/>
      <c r="BA298" s="149"/>
      <c r="BB298" s="149"/>
    </row>
    <row r="299" spans="3:54" s="169" customFormat="1" ht="21" customHeight="1" x14ac:dyDescent="0.2">
      <c r="C299" s="149"/>
      <c r="D299" s="149"/>
      <c r="E299" s="153" t="s">
        <v>987</v>
      </c>
      <c r="F299" s="149" t="s">
        <v>986</v>
      </c>
      <c r="G299" s="149"/>
      <c r="H299" s="149" t="s">
        <v>988</v>
      </c>
      <c r="I299" s="149"/>
      <c r="J299" s="149"/>
      <c r="K299" s="149" t="s">
        <v>989</v>
      </c>
      <c r="L299" s="149"/>
      <c r="M299" s="149"/>
      <c r="N299" s="149"/>
      <c r="O299" s="149"/>
      <c r="P299" s="149"/>
      <c r="Q299" s="149"/>
      <c r="R299" s="149"/>
      <c r="S299" s="149"/>
      <c r="T299" s="149"/>
      <c r="U299" s="149"/>
      <c r="V299" s="149"/>
      <c r="W299" s="149"/>
      <c r="X299" s="149"/>
      <c r="Y299" s="149"/>
      <c r="Z299" s="149"/>
      <c r="AA299" s="149"/>
      <c r="AB299" s="149"/>
      <c r="AC299" s="149"/>
      <c r="AD299" s="149"/>
      <c r="AE299" s="149"/>
      <c r="AF299" s="149"/>
      <c r="AG299" s="149"/>
      <c r="AH299" s="149"/>
      <c r="AI299" s="149"/>
      <c r="AJ299" s="149"/>
      <c r="AK299" s="149"/>
      <c r="AL299" s="149"/>
      <c r="AM299" s="149"/>
      <c r="AN299" s="149"/>
      <c r="AO299" s="149"/>
      <c r="AP299" s="149"/>
      <c r="AQ299" s="149"/>
      <c r="AR299" s="149"/>
      <c r="AS299" s="149"/>
      <c r="AT299" s="149"/>
      <c r="AU299" s="149"/>
      <c r="AV299" s="149"/>
      <c r="AW299" s="149"/>
      <c r="AX299" s="149"/>
      <c r="AY299" s="149"/>
      <c r="AZ299" s="149"/>
      <c r="BA299" s="149"/>
      <c r="BB299" s="149"/>
    </row>
    <row r="300" spans="3:54" s="169" customFormat="1" ht="21" customHeight="1" x14ac:dyDescent="0.2">
      <c r="C300" s="149"/>
      <c r="D300" s="149"/>
      <c r="E300" s="153" t="s">
        <v>987</v>
      </c>
      <c r="F300" s="149" t="s">
        <v>986</v>
      </c>
      <c r="G300" s="149"/>
      <c r="H300" s="149" t="s">
        <v>988</v>
      </c>
      <c r="I300" s="149"/>
      <c r="J300" s="149"/>
      <c r="K300" s="149" t="s">
        <v>989</v>
      </c>
      <c r="L300" s="149"/>
      <c r="M300" s="149"/>
      <c r="N300" s="149"/>
      <c r="O300" s="149"/>
      <c r="P300" s="149"/>
      <c r="Q300" s="149"/>
      <c r="R300" s="149"/>
      <c r="S300" s="149"/>
      <c r="T300" s="149"/>
      <c r="U300" s="149"/>
      <c r="V300" s="149"/>
      <c r="W300" s="149"/>
      <c r="X300" s="149"/>
      <c r="Y300" s="149"/>
      <c r="Z300" s="149"/>
      <c r="AA300" s="149"/>
      <c r="AB300" s="149"/>
      <c r="AC300" s="149"/>
      <c r="AD300" s="149"/>
      <c r="AE300" s="149"/>
      <c r="AF300" s="149"/>
      <c r="AG300" s="149"/>
      <c r="AH300" s="149"/>
      <c r="AI300" s="149"/>
      <c r="AJ300" s="149"/>
      <c r="AK300" s="149"/>
      <c r="AL300" s="149"/>
      <c r="AM300" s="149"/>
      <c r="AN300" s="149"/>
      <c r="AO300" s="149"/>
      <c r="AP300" s="149"/>
      <c r="AQ300" s="149"/>
      <c r="AR300" s="149"/>
      <c r="AS300" s="149"/>
      <c r="AT300" s="149"/>
      <c r="AU300" s="149"/>
      <c r="AV300" s="149"/>
      <c r="AW300" s="149"/>
      <c r="AX300" s="149"/>
      <c r="AY300" s="149"/>
      <c r="AZ300" s="149"/>
      <c r="BA300" s="149"/>
      <c r="BB300" s="149"/>
    </row>
    <row r="301" spans="3:54" s="169" customFormat="1" ht="21" customHeight="1" x14ac:dyDescent="0.2">
      <c r="C301" s="149"/>
      <c r="D301" s="149"/>
      <c r="E301" s="153" t="s">
        <v>987</v>
      </c>
      <c r="F301" s="149" t="s">
        <v>986</v>
      </c>
      <c r="G301" s="149"/>
      <c r="H301" s="149" t="s">
        <v>988</v>
      </c>
      <c r="I301" s="149"/>
      <c r="J301" s="149"/>
      <c r="K301" s="149" t="s">
        <v>989</v>
      </c>
      <c r="L301" s="149"/>
      <c r="M301" s="149"/>
      <c r="N301" s="149"/>
      <c r="O301" s="149"/>
      <c r="P301" s="149"/>
      <c r="Q301" s="149"/>
      <c r="R301" s="149"/>
      <c r="S301" s="149"/>
      <c r="T301" s="149"/>
      <c r="U301" s="149"/>
      <c r="V301" s="149"/>
      <c r="W301" s="149"/>
      <c r="X301" s="149"/>
      <c r="Y301" s="149"/>
      <c r="Z301" s="149"/>
      <c r="AA301" s="149"/>
      <c r="AB301" s="149"/>
      <c r="AC301" s="149"/>
      <c r="AD301" s="149"/>
      <c r="AE301" s="149"/>
      <c r="AF301" s="149"/>
      <c r="AG301" s="149"/>
      <c r="AH301" s="149"/>
      <c r="AI301" s="149"/>
      <c r="AJ301" s="149"/>
      <c r="AK301" s="149"/>
      <c r="AL301" s="149"/>
      <c r="AM301" s="149"/>
      <c r="AN301" s="149"/>
      <c r="AO301" s="149"/>
      <c r="AP301" s="149"/>
      <c r="AQ301" s="149"/>
      <c r="AR301" s="149"/>
      <c r="AS301" s="149"/>
      <c r="AT301" s="149"/>
      <c r="AU301" s="149"/>
      <c r="AV301" s="149"/>
      <c r="AW301" s="149"/>
      <c r="AX301" s="149"/>
      <c r="AY301" s="149"/>
      <c r="AZ301" s="149"/>
      <c r="BA301" s="149"/>
      <c r="BB301" s="149"/>
    </row>
    <row r="302" spans="3:54" s="169" customFormat="1" ht="21" customHeight="1" x14ac:dyDescent="0.2">
      <c r="C302" s="149"/>
      <c r="D302" s="149"/>
      <c r="E302" s="153" t="s">
        <v>987</v>
      </c>
      <c r="F302" s="149" t="s">
        <v>986</v>
      </c>
      <c r="G302" s="149"/>
      <c r="H302" s="149" t="s">
        <v>988</v>
      </c>
      <c r="I302" s="149"/>
      <c r="J302" s="149"/>
      <c r="K302" s="149" t="s">
        <v>989</v>
      </c>
      <c r="L302" s="149"/>
      <c r="M302" s="149"/>
      <c r="N302" s="149"/>
      <c r="O302" s="149"/>
      <c r="P302" s="149"/>
      <c r="Q302" s="149"/>
      <c r="R302" s="149"/>
      <c r="S302" s="149"/>
      <c r="T302" s="149"/>
      <c r="U302" s="149"/>
      <c r="V302" s="149"/>
      <c r="W302" s="149"/>
      <c r="X302" s="149"/>
      <c r="Y302" s="149"/>
      <c r="Z302" s="149"/>
      <c r="AA302" s="149"/>
      <c r="AB302" s="149"/>
      <c r="AC302" s="149"/>
      <c r="AD302" s="149"/>
      <c r="AE302" s="149"/>
      <c r="AF302" s="149"/>
      <c r="AG302" s="149"/>
      <c r="AH302" s="149"/>
      <c r="AI302" s="149"/>
      <c r="AJ302" s="149"/>
      <c r="AK302" s="149"/>
      <c r="AL302" s="149"/>
      <c r="AM302" s="149"/>
      <c r="AN302" s="149"/>
      <c r="AO302" s="149"/>
      <c r="AP302" s="149"/>
      <c r="AQ302" s="149"/>
      <c r="AR302" s="149"/>
      <c r="AS302" s="149"/>
      <c r="AT302" s="149"/>
      <c r="AU302" s="149"/>
      <c r="AV302" s="149"/>
      <c r="AW302" s="149"/>
      <c r="AX302" s="149"/>
      <c r="AY302" s="149"/>
      <c r="AZ302" s="149"/>
      <c r="BA302" s="149"/>
      <c r="BB302" s="149"/>
    </row>
    <row r="303" spans="3:54" s="169" customFormat="1" ht="21" customHeight="1" x14ac:dyDescent="0.2">
      <c r="C303" s="149"/>
      <c r="D303" s="149"/>
      <c r="E303" s="153" t="s">
        <v>987</v>
      </c>
      <c r="F303" s="149" t="s">
        <v>986</v>
      </c>
      <c r="G303" s="149"/>
      <c r="H303" s="149" t="s">
        <v>988</v>
      </c>
      <c r="I303" s="149"/>
      <c r="J303" s="149"/>
      <c r="K303" s="149" t="s">
        <v>989</v>
      </c>
      <c r="L303" s="149"/>
      <c r="M303" s="149"/>
      <c r="N303" s="149"/>
      <c r="O303" s="149"/>
      <c r="P303" s="149"/>
      <c r="Q303" s="149"/>
      <c r="R303" s="149"/>
      <c r="S303" s="149"/>
      <c r="T303" s="149"/>
      <c r="U303" s="149"/>
      <c r="V303" s="149"/>
      <c r="W303" s="149"/>
      <c r="X303" s="149"/>
      <c r="Y303" s="149"/>
      <c r="Z303" s="149"/>
      <c r="AA303" s="149"/>
      <c r="AB303" s="149"/>
      <c r="AC303" s="149"/>
      <c r="AD303" s="149"/>
      <c r="AE303" s="149"/>
      <c r="AF303" s="149"/>
      <c r="AG303" s="149"/>
      <c r="AH303" s="149"/>
      <c r="AI303" s="149"/>
      <c r="AJ303" s="149"/>
      <c r="AK303" s="149"/>
      <c r="AL303" s="149"/>
      <c r="AM303" s="149"/>
      <c r="AN303" s="149"/>
      <c r="AO303" s="149"/>
      <c r="AP303" s="149"/>
      <c r="AQ303" s="149"/>
      <c r="AR303" s="149"/>
      <c r="AS303" s="149"/>
      <c r="AT303" s="149"/>
      <c r="AU303" s="149"/>
      <c r="AV303" s="149"/>
      <c r="AW303" s="149"/>
      <c r="AX303" s="149"/>
      <c r="AY303" s="149"/>
      <c r="AZ303" s="149"/>
      <c r="BA303" s="149"/>
      <c r="BB303" s="149"/>
    </row>
    <row r="304" spans="3:54" s="169" customFormat="1" ht="21" customHeight="1" x14ac:dyDescent="0.2">
      <c r="C304" s="149"/>
      <c r="D304" s="149"/>
      <c r="E304" s="153" t="s">
        <v>987</v>
      </c>
      <c r="F304" s="149" t="s">
        <v>986</v>
      </c>
      <c r="G304" s="149"/>
      <c r="H304" s="149" t="s">
        <v>988</v>
      </c>
      <c r="I304" s="149"/>
      <c r="J304" s="149"/>
      <c r="K304" s="149" t="s">
        <v>989</v>
      </c>
      <c r="L304" s="149"/>
      <c r="M304" s="149"/>
      <c r="N304" s="149"/>
      <c r="O304" s="149"/>
      <c r="P304" s="149"/>
      <c r="Q304" s="149"/>
      <c r="R304" s="149"/>
      <c r="S304" s="149"/>
      <c r="T304" s="149"/>
      <c r="U304" s="149"/>
      <c r="V304" s="149"/>
      <c r="W304" s="149"/>
      <c r="X304" s="149"/>
      <c r="Y304" s="149"/>
      <c r="Z304" s="149"/>
      <c r="AA304" s="149"/>
      <c r="AB304" s="149"/>
      <c r="AC304" s="149"/>
      <c r="AD304" s="149"/>
      <c r="AE304" s="149"/>
      <c r="AF304" s="149"/>
      <c r="AG304" s="149"/>
      <c r="AH304" s="149"/>
      <c r="AI304" s="149"/>
      <c r="AJ304" s="149"/>
      <c r="AK304" s="149"/>
      <c r="AL304" s="149"/>
      <c r="AM304" s="149"/>
      <c r="AN304" s="149"/>
      <c r="AO304" s="149"/>
      <c r="AP304" s="149"/>
      <c r="AQ304" s="149"/>
      <c r="AR304" s="149"/>
      <c r="AS304" s="149"/>
      <c r="AT304" s="149"/>
      <c r="AU304" s="149"/>
      <c r="AV304" s="149"/>
      <c r="AW304" s="149"/>
      <c r="AX304" s="149"/>
      <c r="AY304" s="149"/>
      <c r="AZ304" s="149"/>
      <c r="BA304" s="149"/>
      <c r="BB304" s="149"/>
    </row>
    <row r="305" spans="3:54" s="169" customFormat="1" ht="21" customHeight="1" x14ac:dyDescent="0.2">
      <c r="C305" s="149"/>
      <c r="D305" s="149"/>
      <c r="E305" s="153" t="s">
        <v>987</v>
      </c>
      <c r="F305" s="149" t="s">
        <v>986</v>
      </c>
      <c r="G305" s="149"/>
      <c r="H305" s="149" t="s">
        <v>988</v>
      </c>
      <c r="I305" s="149"/>
      <c r="J305" s="149"/>
      <c r="K305" s="149" t="s">
        <v>989</v>
      </c>
      <c r="L305" s="149"/>
      <c r="M305" s="149"/>
      <c r="N305" s="149"/>
      <c r="O305" s="149"/>
      <c r="P305" s="149"/>
      <c r="Q305" s="149"/>
      <c r="R305" s="149"/>
      <c r="S305" s="149"/>
      <c r="T305" s="149"/>
      <c r="U305" s="149"/>
      <c r="V305" s="149"/>
      <c r="W305" s="149"/>
      <c r="X305" s="149"/>
      <c r="Y305" s="149"/>
      <c r="Z305" s="149"/>
      <c r="AA305" s="149"/>
      <c r="AB305" s="149"/>
      <c r="AC305" s="149"/>
      <c r="AD305" s="149"/>
      <c r="AE305" s="149"/>
      <c r="AF305" s="149"/>
      <c r="AG305" s="149"/>
      <c r="AH305" s="149"/>
      <c r="AI305" s="149"/>
      <c r="AJ305" s="149"/>
      <c r="AK305" s="149"/>
      <c r="AL305" s="149"/>
      <c r="AM305" s="149"/>
      <c r="AN305" s="149"/>
      <c r="AO305" s="149"/>
      <c r="AP305" s="149"/>
      <c r="AQ305" s="149"/>
      <c r="AR305" s="149"/>
      <c r="AS305" s="149"/>
      <c r="AT305" s="149"/>
      <c r="AU305" s="149"/>
      <c r="AV305" s="149"/>
      <c r="AW305" s="149"/>
      <c r="AX305" s="149"/>
      <c r="AY305" s="149"/>
      <c r="AZ305" s="149"/>
      <c r="BA305" s="149"/>
      <c r="BB305" s="149"/>
    </row>
    <row r="306" spans="3:54" s="169" customFormat="1" ht="21" customHeight="1" x14ac:dyDescent="0.2">
      <c r="C306" s="149"/>
      <c r="D306" s="149"/>
      <c r="E306" s="153" t="s">
        <v>987</v>
      </c>
      <c r="F306" s="149" t="s">
        <v>986</v>
      </c>
      <c r="G306" s="149"/>
      <c r="H306" s="149" t="s">
        <v>988</v>
      </c>
      <c r="I306" s="149"/>
      <c r="J306" s="149"/>
      <c r="K306" s="149" t="s">
        <v>989</v>
      </c>
      <c r="L306" s="149"/>
      <c r="M306" s="149"/>
      <c r="N306" s="149"/>
      <c r="O306" s="149"/>
      <c r="P306" s="149"/>
      <c r="Q306" s="149"/>
      <c r="R306" s="149"/>
      <c r="S306" s="149"/>
      <c r="T306" s="149"/>
      <c r="U306" s="149"/>
      <c r="V306" s="149"/>
      <c r="W306" s="149"/>
      <c r="X306" s="149"/>
      <c r="Y306" s="149"/>
      <c r="Z306" s="149"/>
      <c r="AA306" s="149"/>
      <c r="AB306" s="149"/>
      <c r="AC306" s="149"/>
      <c r="AD306" s="149"/>
      <c r="AE306" s="149"/>
      <c r="AF306" s="149"/>
      <c r="AG306" s="149"/>
      <c r="AH306" s="149"/>
      <c r="AI306" s="149"/>
      <c r="AJ306" s="149"/>
      <c r="AK306" s="149"/>
      <c r="AL306" s="149"/>
      <c r="AM306" s="149"/>
      <c r="AN306" s="149"/>
      <c r="AO306" s="149"/>
      <c r="AP306" s="149"/>
      <c r="AQ306" s="149"/>
      <c r="AR306" s="149"/>
      <c r="AS306" s="149"/>
      <c r="AT306" s="149"/>
      <c r="AU306" s="149"/>
      <c r="AV306" s="149"/>
      <c r="AW306" s="149"/>
      <c r="AX306" s="149"/>
      <c r="AY306" s="149"/>
      <c r="AZ306" s="149"/>
      <c r="BA306" s="149"/>
      <c r="BB306" s="149"/>
    </row>
    <row r="307" spans="3:54" s="169" customFormat="1" ht="21" customHeight="1" x14ac:dyDescent="0.2">
      <c r="C307" s="149"/>
      <c r="D307" s="149"/>
      <c r="E307" s="153" t="s">
        <v>987</v>
      </c>
      <c r="F307" s="149" t="s">
        <v>986</v>
      </c>
      <c r="G307" s="149"/>
      <c r="H307" s="149" t="s">
        <v>988</v>
      </c>
      <c r="I307" s="149"/>
      <c r="J307" s="149"/>
      <c r="K307" s="149" t="s">
        <v>989</v>
      </c>
      <c r="L307" s="149"/>
      <c r="M307" s="149"/>
      <c r="N307" s="149"/>
      <c r="O307" s="149"/>
      <c r="P307" s="149"/>
      <c r="Q307" s="149"/>
      <c r="R307" s="149"/>
      <c r="S307" s="149"/>
      <c r="T307" s="149"/>
      <c r="U307" s="149"/>
      <c r="V307" s="149"/>
      <c r="W307" s="149"/>
      <c r="X307" s="149"/>
      <c r="Y307" s="149"/>
      <c r="Z307" s="149"/>
      <c r="AA307" s="149"/>
      <c r="AB307" s="149"/>
      <c r="AC307" s="149"/>
      <c r="AD307" s="149"/>
      <c r="AE307" s="149"/>
      <c r="AF307" s="149"/>
      <c r="AG307" s="149"/>
      <c r="AH307" s="149"/>
      <c r="AI307" s="149"/>
      <c r="AJ307" s="149"/>
      <c r="AK307" s="149"/>
      <c r="AL307" s="149"/>
      <c r="AM307" s="149"/>
      <c r="AN307" s="149"/>
      <c r="AO307" s="149"/>
      <c r="AP307" s="149"/>
      <c r="AQ307" s="149"/>
      <c r="AR307" s="149"/>
      <c r="AS307" s="149"/>
      <c r="AT307" s="149"/>
      <c r="AU307" s="149"/>
      <c r="AV307" s="149"/>
      <c r="AW307" s="149"/>
      <c r="AX307" s="149"/>
      <c r="AY307" s="149"/>
      <c r="AZ307" s="149"/>
      <c r="BA307" s="149"/>
      <c r="BB307" s="149"/>
    </row>
    <row r="308" spans="3:54" s="169" customFormat="1" ht="21" customHeight="1" x14ac:dyDescent="0.2">
      <c r="C308" s="149"/>
      <c r="D308" s="149"/>
      <c r="E308" s="153" t="s">
        <v>987</v>
      </c>
      <c r="F308" s="149" t="s">
        <v>986</v>
      </c>
      <c r="G308" s="149"/>
      <c r="H308" s="149" t="s">
        <v>988</v>
      </c>
      <c r="I308" s="149"/>
      <c r="J308" s="149"/>
      <c r="K308" s="149" t="s">
        <v>989</v>
      </c>
      <c r="L308" s="149"/>
      <c r="M308" s="149"/>
      <c r="N308" s="149"/>
      <c r="O308" s="149"/>
      <c r="P308" s="149"/>
      <c r="Q308" s="149"/>
      <c r="R308" s="149"/>
      <c r="S308" s="149"/>
      <c r="T308" s="149"/>
      <c r="U308" s="149"/>
      <c r="V308" s="149"/>
      <c r="W308" s="149"/>
      <c r="X308" s="149"/>
      <c r="Y308" s="149"/>
      <c r="Z308" s="149"/>
      <c r="AA308" s="149"/>
      <c r="AB308" s="149"/>
      <c r="AC308" s="149"/>
      <c r="AD308" s="149"/>
      <c r="AE308" s="149"/>
      <c r="AF308" s="149"/>
      <c r="AG308" s="149"/>
      <c r="AH308" s="149"/>
      <c r="AI308" s="149"/>
      <c r="AJ308" s="149"/>
      <c r="AK308" s="149"/>
      <c r="AL308" s="149"/>
      <c r="AM308" s="149"/>
      <c r="AN308" s="149"/>
      <c r="AO308" s="149"/>
      <c r="AP308" s="149"/>
      <c r="AQ308" s="149"/>
      <c r="AR308" s="149"/>
      <c r="AS308" s="149"/>
      <c r="AT308" s="149"/>
      <c r="AU308" s="149"/>
      <c r="AV308" s="149"/>
      <c r="AW308" s="149"/>
      <c r="AX308" s="149"/>
      <c r="AY308" s="149"/>
      <c r="AZ308" s="149"/>
      <c r="BA308" s="149"/>
      <c r="BB308" s="149"/>
    </row>
    <row r="309" spans="3:54" s="169" customFormat="1" ht="21" customHeight="1" x14ac:dyDescent="0.2">
      <c r="C309" s="149"/>
      <c r="D309" s="149"/>
      <c r="E309" s="153" t="s">
        <v>987</v>
      </c>
      <c r="F309" s="149" t="s">
        <v>986</v>
      </c>
      <c r="G309" s="149"/>
      <c r="H309" s="149" t="s">
        <v>988</v>
      </c>
      <c r="I309" s="149"/>
      <c r="J309" s="149"/>
      <c r="K309" s="149" t="s">
        <v>989</v>
      </c>
      <c r="L309" s="149"/>
      <c r="M309" s="149"/>
      <c r="N309" s="149"/>
      <c r="O309" s="149"/>
      <c r="P309" s="149"/>
      <c r="Q309" s="149"/>
      <c r="R309" s="149"/>
      <c r="S309" s="149"/>
      <c r="T309" s="149"/>
      <c r="U309" s="149"/>
      <c r="V309" s="149"/>
      <c r="W309" s="149"/>
      <c r="X309" s="149"/>
      <c r="Y309" s="149"/>
      <c r="Z309" s="149"/>
      <c r="AA309" s="149"/>
      <c r="AB309" s="149"/>
      <c r="AC309" s="149"/>
      <c r="AD309" s="149"/>
      <c r="AE309" s="149"/>
      <c r="AF309" s="149"/>
      <c r="AG309" s="149"/>
      <c r="AH309" s="149"/>
      <c r="AI309" s="149"/>
      <c r="AJ309" s="149"/>
      <c r="AK309" s="149"/>
      <c r="AL309" s="149"/>
      <c r="AM309" s="149"/>
      <c r="AN309" s="149"/>
      <c r="AO309" s="149"/>
      <c r="AP309" s="149"/>
      <c r="AQ309" s="149"/>
      <c r="AR309" s="149"/>
      <c r="AS309" s="149"/>
      <c r="AT309" s="149"/>
      <c r="AU309" s="149"/>
      <c r="AV309" s="149"/>
      <c r="AW309" s="149"/>
      <c r="AX309" s="149"/>
      <c r="AY309" s="149"/>
      <c r="AZ309" s="149"/>
      <c r="BA309" s="149"/>
      <c r="BB309" s="149"/>
    </row>
    <row r="310" spans="3:54" s="169" customFormat="1" ht="21" customHeight="1" x14ac:dyDescent="0.2">
      <c r="C310" s="149"/>
      <c r="D310" s="149"/>
      <c r="E310" s="153" t="s">
        <v>987</v>
      </c>
      <c r="F310" s="149" t="s">
        <v>986</v>
      </c>
      <c r="G310" s="149"/>
      <c r="H310" s="149" t="s">
        <v>988</v>
      </c>
      <c r="I310" s="149"/>
      <c r="J310" s="149"/>
      <c r="K310" s="149" t="s">
        <v>989</v>
      </c>
      <c r="L310" s="149"/>
      <c r="M310" s="149"/>
      <c r="N310" s="149"/>
      <c r="O310" s="149"/>
      <c r="P310" s="149"/>
      <c r="Q310" s="149"/>
      <c r="R310" s="149"/>
      <c r="S310" s="149"/>
      <c r="T310" s="149"/>
      <c r="U310" s="149"/>
      <c r="V310" s="149"/>
      <c r="W310" s="149"/>
      <c r="X310" s="149"/>
      <c r="Y310" s="149"/>
      <c r="Z310" s="149"/>
      <c r="AA310" s="149"/>
      <c r="AB310" s="149"/>
      <c r="AC310" s="149"/>
      <c r="AD310" s="149"/>
      <c r="AE310" s="149"/>
      <c r="AF310" s="149"/>
      <c r="AG310" s="149"/>
      <c r="AH310" s="149"/>
      <c r="AI310" s="149"/>
      <c r="AJ310" s="149"/>
      <c r="AK310" s="149"/>
      <c r="AL310" s="149"/>
      <c r="AM310" s="149"/>
      <c r="AN310" s="149"/>
      <c r="AO310" s="149"/>
      <c r="AP310" s="149"/>
      <c r="AQ310" s="149"/>
      <c r="AR310" s="149"/>
      <c r="AS310" s="149"/>
      <c r="AT310" s="149"/>
      <c r="AU310" s="149"/>
      <c r="AV310" s="149"/>
      <c r="AW310" s="149"/>
      <c r="AX310" s="149"/>
      <c r="AY310" s="149"/>
      <c r="AZ310" s="149"/>
      <c r="BA310" s="149"/>
      <c r="BB310" s="149"/>
    </row>
    <row r="311" spans="3:54" s="169" customFormat="1" ht="21" customHeight="1" x14ac:dyDescent="0.2">
      <c r="C311" s="149"/>
      <c r="D311" s="149"/>
      <c r="E311" s="153" t="s">
        <v>987</v>
      </c>
      <c r="F311" s="149" t="s">
        <v>986</v>
      </c>
      <c r="G311" s="149"/>
      <c r="H311" s="149" t="s">
        <v>988</v>
      </c>
      <c r="I311" s="149"/>
      <c r="J311" s="149"/>
      <c r="K311" s="149" t="s">
        <v>989</v>
      </c>
      <c r="L311" s="149"/>
      <c r="M311" s="149"/>
      <c r="N311" s="149"/>
      <c r="O311" s="149"/>
      <c r="P311" s="149"/>
      <c r="Q311" s="149"/>
      <c r="R311" s="149"/>
      <c r="S311" s="149"/>
      <c r="T311" s="149"/>
      <c r="U311" s="149"/>
      <c r="V311" s="149"/>
      <c r="W311" s="149"/>
      <c r="X311" s="149"/>
      <c r="Y311" s="149"/>
      <c r="Z311" s="149"/>
      <c r="AA311" s="149"/>
      <c r="AB311" s="149"/>
      <c r="AC311" s="149"/>
      <c r="AD311" s="149"/>
      <c r="AE311" s="149"/>
      <c r="AF311" s="149"/>
      <c r="AG311" s="149"/>
      <c r="AH311" s="149"/>
      <c r="AI311" s="149"/>
      <c r="AJ311" s="149"/>
      <c r="AK311" s="149"/>
      <c r="AL311" s="149"/>
      <c r="AM311" s="149"/>
      <c r="AN311" s="149"/>
      <c r="AO311" s="149"/>
      <c r="AP311" s="149"/>
      <c r="AQ311" s="149"/>
      <c r="AR311" s="149"/>
      <c r="AS311" s="149"/>
      <c r="AT311" s="149"/>
      <c r="AU311" s="149"/>
      <c r="AV311" s="149"/>
      <c r="AW311" s="149"/>
      <c r="AX311" s="149"/>
      <c r="AY311" s="149"/>
      <c r="AZ311" s="149"/>
      <c r="BA311" s="149"/>
      <c r="BB311" s="149"/>
    </row>
    <row r="312" spans="3:54" s="169" customFormat="1" ht="21" customHeight="1" x14ac:dyDescent="0.2">
      <c r="C312" s="149"/>
      <c r="D312" s="149"/>
      <c r="E312" s="153" t="s">
        <v>987</v>
      </c>
      <c r="F312" s="149" t="s">
        <v>986</v>
      </c>
      <c r="G312" s="149"/>
      <c r="H312" s="149" t="s">
        <v>988</v>
      </c>
      <c r="I312" s="149"/>
      <c r="J312" s="149"/>
      <c r="K312" s="149" t="s">
        <v>989</v>
      </c>
      <c r="L312" s="149"/>
      <c r="M312" s="149"/>
      <c r="N312" s="149"/>
      <c r="O312" s="149"/>
      <c r="P312" s="149"/>
      <c r="Q312" s="149"/>
      <c r="R312" s="149"/>
      <c r="S312" s="149"/>
      <c r="T312" s="149"/>
      <c r="U312" s="149"/>
      <c r="V312" s="149"/>
      <c r="W312" s="149"/>
      <c r="X312" s="149"/>
      <c r="Y312" s="149"/>
      <c r="Z312" s="149"/>
      <c r="AA312" s="149"/>
      <c r="AB312" s="149"/>
      <c r="AC312" s="149"/>
      <c r="AD312" s="149"/>
      <c r="AE312" s="149"/>
      <c r="AF312" s="149"/>
      <c r="AG312" s="149"/>
      <c r="AH312" s="149"/>
      <c r="AI312" s="149"/>
      <c r="AJ312" s="149"/>
      <c r="AK312" s="149"/>
      <c r="AL312" s="149"/>
      <c r="AM312" s="149"/>
      <c r="AN312" s="149"/>
      <c r="AO312" s="149"/>
      <c r="AP312" s="149"/>
      <c r="AQ312" s="149"/>
      <c r="AR312" s="149"/>
      <c r="AS312" s="149"/>
      <c r="AT312" s="149"/>
      <c r="AU312" s="149"/>
      <c r="AV312" s="149"/>
      <c r="AW312" s="149"/>
      <c r="AX312" s="149"/>
      <c r="AY312" s="149"/>
      <c r="AZ312" s="149"/>
      <c r="BA312" s="149"/>
      <c r="BB312" s="149"/>
    </row>
    <row r="313" spans="3:54" s="169" customFormat="1" ht="21" customHeight="1" x14ac:dyDescent="0.2">
      <c r="C313" s="149"/>
      <c r="D313" s="149"/>
      <c r="E313" s="153" t="s">
        <v>987</v>
      </c>
      <c r="F313" s="149" t="s">
        <v>986</v>
      </c>
      <c r="G313" s="149"/>
      <c r="H313" s="149" t="s">
        <v>988</v>
      </c>
      <c r="I313" s="149"/>
      <c r="J313" s="149"/>
      <c r="K313" s="149" t="s">
        <v>989</v>
      </c>
      <c r="L313" s="149"/>
      <c r="M313" s="149"/>
      <c r="N313" s="149"/>
      <c r="O313" s="149"/>
      <c r="P313" s="149"/>
      <c r="Q313" s="149"/>
      <c r="R313" s="149"/>
      <c r="S313" s="149"/>
      <c r="T313" s="149"/>
      <c r="U313" s="149"/>
      <c r="V313" s="149"/>
      <c r="W313" s="149"/>
      <c r="X313" s="149"/>
      <c r="Y313" s="149"/>
      <c r="Z313" s="149"/>
      <c r="AA313" s="149"/>
      <c r="AB313" s="149"/>
      <c r="AC313" s="149"/>
      <c r="AD313" s="149"/>
      <c r="AE313" s="149"/>
      <c r="AF313" s="149"/>
      <c r="AG313" s="149"/>
      <c r="AH313" s="149"/>
      <c r="AI313" s="149"/>
      <c r="AJ313" s="149"/>
      <c r="AK313" s="149"/>
      <c r="AL313" s="149"/>
      <c r="AM313" s="149"/>
      <c r="AN313" s="149"/>
      <c r="AO313" s="149"/>
      <c r="AP313" s="149"/>
      <c r="AQ313" s="149"/>
      <c r="AR313" s="149"/>
      <c r="AS313" s="149"/>
      <c r="AT313" s="149"/>
      <c r="AU313" s="149"/>
      <c r="AV313" s="149"/>
      <c r="AW313" s="149"/>
      <c r="AX313" s="149"/>
      <c r="AY313" s="149"/>
      <c r="AZ313" s="149"/>
      <c r="BA313" s="149"/>
      <c r="BB313" s="149"/>
    </row>
    <row r="314" spans="3:54" s="169" customFormat="1" ht="21" customHeight="1" x14ac:dyDescent="0.2">
      <c r="C314" s="149"/>
      <c r="D314" s="149"/>
      <c r="E314" s="153" t="s">
        <v>987</v>
      </c>
      <c r="F314" s="149" t="s">
        <v>986</v>
      </c>
      <c r="G314" s="149"/>
      <c r="H314" s="149" t="s">
        <v>988</v>
      </c>
      <c r="I314" s="149"/>
      <c r="J314" s="149"/>
      <c r="K314" s="149" t="s">
        <v>989</v>
      </c>
      <c r="L314" s="149"/>
      <c r="M314" s="149"/>
      <c r="N314" s="149"/>
      <c r="O314" s="149"/>
      <c r="P314" s="149"/>
      <c r="Q314" s="149"/>
      <c r="R314" s="149"/>
      <c r="S314" s="149"/>
      <c r="T314" s="149"/>
      <c r="U314" s="149"/>
      <c r="V314" s="149"/>
      <c r="W314" s="149"/>
      <c r="X314" s="149"/>
      <c r="Y314" s="149"/>
      <c r="Z314" s="149"/>
      <c r="AA314" s="149"/>
      <c r="AB314" s="149"/>
      <c r="AC314" s="149"/>
      <c r="AD314" s="149"/>
      <c r="AE314" s="149"/>
      <c r="AF314" s="149"/>
      <c r="AG314" s="149"/>
      <c r="AH314" s="149"/>
      <c r="AI314" s="149"/>
      <c r="AJ314" s="149"/>
      <c r="AK314" s="149"/>
      <c r="AL314" s="149"/>
      <c r="AM314" s="149"/>
      <c r="AN314" s="149"/>
      <c r="AO314" s="149"/>
      <c r="AP314" s="149"/>
      <c r="AQ314" s="149"/>
      <c r="AR314" s="149"/>
      <c r="AS314" s="149"/>
      <c r="AT314" s="149"/>
      <c r="AU314" s="149"/>
      <c r="AV314" s="149"/>
      <c r="AW314" s="149"/>
      <c r="AX314" s="149"/>
      <c r="AY314" s="149"/>
      <c r="AZ314" s="149"/>
      <c r="BA314" s="149"/>
      <c r="BB314" s="149"/>
    </row>
    <row r="315" spans="3:54" s="169" customFormat="1" ht="21" customHeight="1" x14ac:dyDescent="0.2">
      <c r="C315" s="149"/>
      <c r="D315" s="149"/>
      <c r="E315" s="153" t="s">
        <v>987</v>
      </c>
      <c r="F315" s="149" t="s">
        <v>986</v>
      </c>
      <c r="G315" s="149"/>
      <c r="H315" s="149" t="s">
        <v>988</v>
      </c>
      <c r="I315" s="149"/>
      <c r="J315" s="149"/>
      <c r="K315" s="149" t="s">
        <v>989</v>
      </c>
      <c r="L315" s="149"/>
      <c r="M315" s="149"/>
      <c r="N315" s="149"/>
      <c r="O315" s="149"/>
      <c r="P315" s="149"/>
      <c r="Q315" s="149"/>
      <c r="R315" s="149"/>
      <c r="S315" s="149"/>
      <c r="T315" s="149"/>
      <c r="U315" s="149"/>
      <c r="V315" s="149"/>
      <c r="W315" s="149"/>
      <c r="X315" s="149"/>
      <c r="Y315" s="149"/>
      <c r="Z315" s="149"/>
      <c r="AA315" s="149"/>
      <c r="AB315" s="149"/>
      <c r="AC315" s="149"/>
      <c r="AD315" s="149"/>
      <c r="AE315" s="149"/>
      <c r="AF315" s="149"/>
      <c r="AG315" s="149"/>
      <c r="AH315" s="149"/>
      <c r="AI315" s="149"/>
      <c r="AJ315" s="149"/>
      <c r="AK315" s="149"/>
      <c r="AL315" s="149"/>
      <c r="AM315" s="149"/>
      <c r="AN315" s="149"/>
      <c r="AO315" s="149"/>
      <c r="AP315" s="149"/>
      <c r="AQ315" s="149"/>
      <c r="AR315" s="149"/>
      <c r="AS315" s="149"/>
      <c r="AT315" s="149"/>
      <c r="AU315" s="149"/>
      <c r="AV315" s="149"/>
      <c r="AW315" s="149"/>
      <c r="AX315" s="149"/>
      <c r="AY315" s="149"/>
      <c r="AZ315" s="149"/>
      <c r="BA315" s="149"/>
      <c r="BB315" s="149"/>
    </row>
    <row r="316" spans="3:54" s="169" customFormat="1" ht="21" customHeight="1" x14ac:dyDescent="0.2">
      <c r="C316" s="149"/>
      <c r="D316" s="149"/>
      <c r="E316" s="153" t="s">
        <v>987</v>
      </c>
      <c r="F316" s="149" t="s">
        <v>986</v>
      </c>
      <c r="G316" s="149"/>
      <c r="H316" s="149" t="s">
        <v>988</v>
      </c>
      <c r="I316" s="149"/>
      <c r="J316" s="149"/>
      <c r="K316" s="149" t="s">
        <v>989</v>
      </c>
      <c r="L316" s="149"/>
      <c r="M316" s="149"/>
      <c r="N316" s="149"/>
      <c r="O316" s="149"/>
      <c r="P316" s="149"/>
      <c r="Q316" s="149"/>
      <c r="R316" s="149"/>
      <c r="S316" s="149"/>
      <c r="T316" s="149"/>
      <c r="U316" s="149"/>
      <c r="V316" s="149"/>
      <c r="W316" s="149"/>
      <c r="X316" s="149"/>
      <c r="Y316" s="149"/>
      <c r="Z316" s="149"/>
      <c r="AA316" s="149"/>
      <c r="AB316" s="149"/>
      <c r="AC316" s="149"/>
      <c r="AD316" s="149"/>
      <c r="AE316" s="149"/>
      <c r="AF316" s="149"/>
      <c r="AG316" s="149"/>
      <c r="AH316" s="149"/>
      <c r="AI316" s="149"/>
      <c r="AJ316" s="149"/>
      <c r="AK316" s="149"/>
      <c r="AL316" s="149"/>
      <c r="AM316" s="149"/>
      <c r="AN316" s="149"/>
      <c r="AO316" s="149"/>
      <c r="AP316" s="149"/>
      <c r="AQ316" s="149"/>
      <c r="AR316" s="149"/>
      <c r="AS316" s="149"/>
      <c r="AT316" s="149"/>
      <c r="AU316" s="149"/>
      <c r="AV316" s="149"/>
      <c r="AW316" s="149"/>
      <c r="AX316" s="149"/>
      <c r="AY316" s="149"/>
      <c r="AZ316" s="149"/>
      <c r="BA316" s="149"/>
      <c r="BB316" s="149"/>
    </row>
    <row r="317" spans="3:54" s="169" customFormat="1" ht="21" customHeight="1" x14ac:dyDescent="0.2">
      <c r="C317" s="149"/>
      <c r="D317" s="149"/>
      <c r="E317" s="153" t="s">
        <v>987</v>
      </c>
      <c r="F317" s="149" t="s">
        <v>986</v>
      </c>
      <c r="G317" s="149"/>
      <c r="H317" s="149" t="s">
        <v>988</v>
      </c>
      <c r="I317" s="149"/>
      <c r="J317" s="149"/>
      <c r="K317" s="149" t="s">
        <v>989</v>
      </c>
      <c r="L317" s="149"/>
      <c r="M317" s="149"/>
      <c r="N317" s="149"/>
      <c r="O317" s="149"/>
      <c r="P317" s="149"/>
      <c r="Q317" s="149"/>
      <c r="R317" s="149"/>
      <c r="S317" s="149"/>
      <c r="T317" s="149"/>
      <c r="U317" s="149"/>
      <c r="V317" s="149"/>
      <c r="W317" s="149"/>
      <c r="X317" s="149"/>
      <c r="Y317" s="149"/>
      <c r="Z317" s="149"/>
      <c r="AA317" s="149"/>
      <c r="AB317" s="149"/>
      <c r="AC317" s="149"/>
      <c r="AD317" s="149"/>
      <c r="AE317" s="149"/>
      <c r="AF317" s="149"/>
      <c r="AG317" s="149"/>
      <c r="AH317" s="149"/>
      <c r="AI317" s="149"/>
      <c r="AJ317" s="149"/>
      <c r="AK317" s="149"/>
      <c r="AL317" s="149"/>
      <c r="AM317" s="149"/>
      <c r="AN317" s="149"/>
      <c r="AO317" s="149"/>
      <c r="AP317" s="149"/>
      <c r="AQ317" s="149"/>
      <c r="AR317" s="149"/>
      <c r="AS317" s="149"/>
      <c r="AT317" s="149"/>
      <c r="AU317" s="149"/>
      <c r="AV317" s="149"/>
      <c r="AW317" s="149"/>
      <c r="AX317" s="149"/>
      <c r="AY317" s="149"/>
      <c r="AZ317" s="149"/>
      <c r="BA317" s="149"/>
      <c r="BB317" s="149"/>
    </row>
    <row r="318" spans="3:54" s="169" customFormat="1" ht="21" customHeight="1" x14ac:dyDescent="0.2">
      <c r="C318" s="149"/>
      <c r="D318" s="149"/>
      <c r="E318" s="153" t="s">
        <v>987</v>
      </c>
      <c r="F318" s="149" t="s">
        <v>986</v>
      </c>
      <c r="G318" s="149"/>
      <c r="H318" s="149" t="s">
        <v>988</v>
      </c>
      <c r="I318" s="149"/>
      <c r="J318" s="149"/>
      <c r="K318" s="149" t="s">
        <v>989</v>
      </c>
      <c r="L318" s="149"/>
      <c r="M318" s="149"/>
      <c r="N318" s="149"/>
      <c r="O318" s="149"/>
      <c r="P318" s="149"/>
      <c r="Q318" s="149"/>
      <c r="R318" s="149"/>
      <c r="S318" s="149"/>
      <c r="T318" s="149"/>
      <c r="U318" s="149"/>
      <c r="V318" s="149"/>
      <c r="W318" s="149"/>
      <c r="X318" s="149"/>
      <c r="Y318" s="149"/>
      <c r="Z318" s="149"/>
      <c r="AA318" s="149"/>
      <c r="AB318" s="149"/>
      <c r="AC318" s="149"/>
      <c r="AD318" s="149"/>
      <c r="AE318" s="149"/>
      <c r="AF318" s="149"/>
      <c r="AG318" s="149"/>
      <c r="AH318" s="149"/>
      <c r="AI318" s="149"/>
      <c r="AJ318" s="149"/>
      <c r="AK318" s="149"/>
      <c r="AL318" s="149"/>
      <c r="AM318" s="149"/>
      <c r="AN318" s="149"/>
      <c r="AO318" s="149"/>
      <c r="AP318" s="149"/>
      <c r="AQ318" s="149"/>
      <c r="AR318" s="149"/>
      <c r="AS318" s="149"/>
      <c r="AT318" s="149"/>
      <c r="AU318" s="149"/>
      <c r="AV318" s="149"/>
      <c r="AW318" s="149"/>
      <c r="AX318" s="149"/>
      <c r="AY318" s="149"/>
      <c r="AZ318" s="149"/>
      <c r="BA318" s="149"/>
      <c r="BB318" s="149"/>
    </row>
    <row r="319" spans="3:54" s="169" customFormat="1" ht="21" customHeight="1" x14ac:dyDescent="0.2">
      <c r="C319" s="149"/>
      <c r="D319" s="149"/>
      <c r="E319" s="153" t="s">
        <v>987</v>
      </c>
      <c r="F319" s="149" t="s">
        <v>986</v>
      </c>
      <c r="G319" s="149"/>
      <c r="H319" s="149" t="s">
        <v>988</v>
      </c>
      <c r="I319" s="149"/>
      <c r="J319" s="149"/>
      <c r="K319" s="149" t="s">
        <v>989</v>
      </c>
      <c r="L319" s="149"/>
      <c r="M319" s="149"/>
      <c r="N319" s="149"/>
      <c r="O319" s="149"/>
      <c r="P319" s="149"/>
      <c r="Q319" s="149"/>
      <c r="R319" s="149"/>
      <c r="S319" s="149"/>
      <c r="T319" s="149"/>
      <c r="U319" s="149"/>
      <c r="V319" s="149"/>
      <c r="W319" s="149"/>
      <c r="X319" s="149"/>
      <c r="Y319" s="149"/>
      <c r="Z319" s="149"/>
      <c r="AA319" s="149"/>
      <c r="AB319" s="149"/>
      <c r="AC319" s="149"/>
      <c r="AD319" s="149"/>
      <c r="AE319" s="149"/>
      <c r="AF319" s="149"/>
      <c r="AG319" s="149"/>
      <c r="AH319" s="149"/>
      <c r="AI319" s="149"/>
      <c r="AJ319" s="149"/>
      <c r="AK319" s="149"/>
      <c r="AL319" s="149"/>
      <c r="AM319" s="149"/>
      <c r="AN319" s="149"/>
      <c r="AO319" s="149"/>
      <c r="AP319" s="149"/>
      <c r="AQ319" s="149"/>
      <c r="AR319" s="149"/>
      <c r="AS319" s="149"/>
      <c r="AT319" s="149"/>
      <c r="AU319" s="149"/>
      <c r="AV319" s="149"/>
      <c r="AW319" s="149"/>
      <c r="AX319" s="149"/>
      <c r="AY319" s="149"/>
      <c r="AZ319" s="149"/>
      <c r="BA319" s="149"/>
      <c r="BB319" s="149"/>
    </row>
    <row r="320" spans="3:54" s="169" customFormat="1" ht="21" customHeight="1" x14ac:dyDescent="0.2">
      <c r="C320" s="149"/>
      <c r="D320" s="149"/>
      <c r="E320" s="153" t="s">
        <v>987</v>
      </c>
      <c r="F320" s="149" t="s">
        <v>986</v>
      </c>
      <c r="G320" s="149"/>
      <c r="H320" s="149" t="s">
        <v>988</v>
      </c>
      <c r="I320" s="149"/>
      <c r="J320" s="149"/>
      <c r="K320" s="149" t="s">
        <v>989</v>
      </c>
      <c r="L320" s="149"/>
      <c r="M320" s="149"/>
      <c r="N320" s="149"/>
      <c r="O320" s="149"/>
      <c r="P320" s="149"/>
      <c r="Q320" s="149"/>
      <c r="R320" s="149"/>
      <c r="S320" s="149"/>
      <c r="T320" s="149"/>
      <c r="U320" s="149"/>
      <c r="V320" s="149"/>
      <c r="W320" s="149"/>
      <c r="X320" s="149"/>
      <c r="Y320" s="149"/>
      <c r="Z320" s="149"/>
      <c r="AA320" s="149"/>
      <c r="AB320" s="149"/>
      <c r="AC320" s="149"/>
      <c r="AD320" s="149"/>
      <c r="AE320" s="149"/>
      <c r="AF320" s="149"/>
      <c r="AG320" s="149"/>
      <c r="AH320" s="149"/>
      <c r="AI320" s="149"/>
      <c r="AJ320" s="149"/>
      <c r="AK320" s="149"/>
      <c r="AL320" s="149"/>
      <c r="AM320" s="149"/>
      <c r="AN320" s="149"/>
      <c r="AO320" s="149"/>
      <c r="AP320" s="149"/>
      <c r="AQ320" s="149"/>
      <c r="AR320" s="149"/>
      <c r="AS320" s="149"/>
      <c r="AT320" s="149"/>
      <c r="AU320" s="149"/>
      <c r="AV320" s="149"/>
      <c r="AW320" s="149"/>
      <c r="AX320" s="149"/>
      <c r="AY320" s="149"/>
      <c r="AZ320" s="149"/>
      <c r="BA320" s="149"/>
      <c r="BB320" s="149"/>
    </row>
    <row r="321" spans="2:54" s="169" customFormat="1" ht="21" customHeight="1" x14ac:dyDescent="0.2">
      <c r="C321" s="149"/>
      <c r="D321" s="149"/>
      <c r="E321" s="153" t="s">
        <v>987</v>
      </c>
      <c r="F321" s="149" t="s">
        <v>986</v>
      </c>
      <c r="G321" s="149"/>
      <c r="H321" s="149" t="s">
        <v>988</v>
      </c>
      <c r="I321" s="149"/>
      <c r="J321" s="149"/>
      <c r="K321" s="149" t="s">
        <v>989</v>
      </c>
      <c r="L321" s="149"/>
      <c r="M321" s="149"/>
      <c r="N321" s="149"/>
      <c r="O321" s="149"/>
      <c r="P321" s="149"/>
      <c r="Q321" s="149"/>
      <c r="R321" s="149"/>
      <c r="S321" s="149"/>
      <c r="T321" s="149"/>
      <c r="U321" s="149"/>
      <c r="V321" s="149"/>
      <c r="W321" s="149"/>
      <c r="X321" s="149"/>
      <c r="Y321" s="149"/>
      <c r="Z321" s="149"/>
      <c r="AA321" s="149"/>
      <c r="AB321" s="149"/>
      <c r="AC321" s="149"/>
      <c r="AD321" s="149"/>
      <c r="AE321" s="149"/>
      <c r="AF321" s="149"/>
      <c r="AG321" s="149"/>
      <c r="AH321" s="149"/>
      <c r="AI321" s="149"/>
      <c r="AJ321" s="149"/>
      <c r="AK321" s="149"/>
      <c r="AL321" s="149"/>
      <c r="AM321" s="149"/>
      <c r="AN321" s="149"/>
      <c r="AO321" s="149"/>
      <c r="AP321" s="149"/>
      <c r="AQ321" s="149"/>
      <c r="AR321" s="149"/>
      <c r="AS321" s="149"/>
      <c r="AT321" s="149"/>
      <c r="AU321" s="149"/>
      <c r="AV321" s="149"/>
      <c r="AW321" s="149"/>
      <c r="AX321" s="149"/>
      <c r="AY321" s="149"/>
      <c r="AZ321" s="149"/>
      <c r="BA321" s="149"/>
      <c r="BB321" s="149"/>
    </row>
    <row r="322" spans="2:54" s="169" customFormat="1" ht="21" customHeight="1" x14ac:dyDescent="0.2">
      <c r="C322" s="149"/>
      <c r="D322" s="149"/>
      <c r="E322" s="153" t="s">
        <v>987</v>
      </c>
      <c r="F322" s="149" t="s">
        <v>986</v>
      </c>
      <c r="G322" s="149"/>
      <c r="H322" s="149" t="s">
        <v>988</v>
      </c>
      <c r="I322" s="149"/>
      <c r="J322" s="149"/>
      <c r="K322" s="149" t="s">
        <v>989</v>
      </c>
      <c r="L322" s="149"/>
      <c r="M322" s="149"/>
      <c r="N322" s="149"/>
      <c r="O322" s="149"/>
      <c r="P322" s="149"/>
      <c r="Q322" s="149"/>
      <c r="R322" s="149"/>
      <c r="S322" s="149"/>
      <c r="T322" s="149"/>
      <c r="U322" s="149"/>
      <c r="V322" s="149"/>
      <c r="W322" s="149"/>
      <c r="X322" s="149"/>
      <c r="Y322" s="149"/>
      <c r="Z322" s="149"/>
      <c r="AA322" s="149"/>
      <c r="AB322" s="149"/>
      <c r="AC322" s="149"/>
      <c r="AD322" s="149"/>
      <c r="AE322" s="149"/>
      <c r="AF322" s="149"/>
      <c r="AG322" s="149"/>
      <c r="AH322" s="149"/>
      <c r="AI322" s="149"/>
      <c r="AJ322" s="149"/>
      <c r="AK322" s="149"/>
      <c r="AL322" s="149"/>
      <c r="AM322" s="149"/>
      <c r="AN322" s="149"/>
      <c r="AO322" s="149"/>
      <c r="AP322" s="149"/>
      <c r="AQ322" s="149"/>
      <c r="AR322" s="149"/>
      <c r="AS322" s="149"/>
      <c r="AT322" s="149"/>
      <c r="AU322" s="149"/>
      <c r="AV322" s="149"/>
      <c r="AW322" s="149"/>
      <c r="AX322" s="149"/>
      <c r="AY322" s="149"/>
      <c r="AZ322" s="149"/>
      <c r="BA322" s="149"/>
      <c r="BB322" s="149"/>
    </row>
    <row r="323" spans="2:54" s="169" customFormat="1" ht="21" customHeight="1" x14ac:dyDescent="0.2">
      <c r="C323" s="149"/>
      <c r="D323" s="149"/>
      <c r="E323" s="153" t="s">
        <v>987</v>
      </c>
      <c r="F323" s="149" t="s">
        <v>986</v>
      </c>
      <c r="G323" s="149"/>
      <c r="H323" s="149" t="s">
        <v>988</v>
      </c>
      <c r="I323" s="149"/>
      <c r="J323" s="149"/>
      <c r="K323" s="149" t="s">
        <v>989</v>
      </c>
      <c r="L323" s="149"/>
      <c r="M323" s="149"/>
      <c r="N323" s="149"/>
      <c r="O323" s="149"/>
      <c r="P323" s="149"/>
      <c r="Q323" s="149"/>
      <c r="R323" s="149"/>
      <c r="S323" s="149"/>
      <c r="T323" s="149"/>
      <c r="U323" s="149"/>
      <c r="V323" s="149"/>
      <c r="W323" s="149"/>
      <c r="X323" s="149"/>
      <c r="Y323" s="149"/>
      <c r="Z323" s="149"/>
      <c r="AA323" s="149"/>
      <c r="AB323" s="149"/>
      <c r="AC323" s="149"/>
      <c r="AD323" s="149"/>
      <c r="AE323" s="149"/>
      <c r="AF323" s="149"/>
      <c r="AG323" s="149"/>
      <c r="AH323" s="149"/>
      <c r="AI323" s="149"/>
      <c r="AJ323" s="149"/>
      <c r="AK323" s="149"/>
      <c r="AL323" s="149"/>
      <c r="AM323" s="149"/>
      <c r="AN323" s="149"/>
      <c r="AO323" s="149"/>
      <c r="AP323" s="149"/>
      <c r="AQ323" s="149"/>
      <c r="AR323" s="149"/>
      <c r="AS323" s="149"/>
      <c r="AT323" s="149"/>
      <c r="AU323" s="149"/>
      <c r="AV323" s="149"/>
      <c r="AW323" s="149"/>
      <c r="AX323" s="149"/>
      <c r="AY323" s="149"/>
      <c r="AZ323" s="149"/>
      <c r="BA323" s="149"/>
      <c r="BB323" s="149"/>
    </row>
    <row r="324" spans="2:54" s="169" customFormat="1" ht="21" customHeight="1" x14ac:dyDescent="0.2">
      <c r="C324" s="149"/>
      <c r="D324" s="149"/>
      <c r="E324" s="153" t="s">
        <v>987</v>
      </c>
      <c r="F324" s="149" t="s">
        <v>986</v>
      </c>
      <c r="G324" s="149"/>
      <c r="H324" s="149" t="s">
        <v>988</v>
      </c>
      <c r="I324" s="149"/>
      <c r="J324" s="149"/>
      <c r="K324" s="149" t="s">
        <v>989</v>
      </c>
      <c r="L324" s="149"/>
      <c r="M324" s="149"/>
      <c r="N324" s="149"/>
      <c r="O324" s="149"/>
      <c r="P324" s="149"/>
      <c r="Q324" s="149"/>
      <c r="R324" s="149"/>
      <c r="S324" s="149"/>
      <c r="T324" s="149"/>
      <c r="U324" s="149"/>
      <c r="V324" s="149"/>
      <c r="W324" s="149"/>
      <c r="X324" s="149"/>
      <c r="Y324" s="149"/>
      <c r="Z324" s="149"/>
      <c r="AA324" s="149"/>
      <c r="AB324" s="149"/>
      <c r="AC324" s="149"/>
      <c r="AD324" s="149"/>
      <c r="AE324" s="149"/>
      <c r="AF324" s="149"/>
      <c r="AG324" s="149"/>
      <c r="AH324" s="149"/>
      <c r="AI324" s="149"/>
      <c r="AJ324" s="149"/>
      <c r="AK324" s="149"/>
      <c r="AL324" s="149"/>
      <c r="AM324" s="149"/>
      <c r="AN324" s="149"/>
      <c r="AO324" s="149"/>
      <c r="AP324" s="149"/>
      <c r="AQ324" s="149"/>
      <c r="AR324" s="149"/>
      <c r="AS324" s="149"/>
      <c r="AT324" s="149"/>
      <c r="AU324" s="149"/>
      <c r="AV324" s="149"/>
      <c r="AW324" s="149"/>
      <c r="AX324" s="149"/>
      <c r="AY324" s="149"/>
      <c r="AZ324" s="149"/>
      <c r="BA324" s="149"/>
      <c r="BB324" s="149"/>
    </row>
    <row r="325" spans="2:54" s="169" customFormat="1" ht="21" customHeight="1" x14ac:dyDescent="0.2">
      <c r="C325" s="149"/>
      <c r="D325" s="149"/>
      <c r="E325" s="153" t="s">
        <v>987</v>
      </c>
      <c r="F325" s="149" t="s">
        <v>986</v>
      </c>
      <c r="G325" s="149"/>
      <c r="H325" s="149" t="s">
        <v>988</v>
      </c>
      <c r="I325" s="149"/>
      <c r="J325" s="149"/>
      <c r="K325" s="149" t="s">
        <v>989</v>
      </c>
      <c r="L325" s="149"/>
      <c r="M325" s="149"/>
      <c r="N325" s="149"/>
      <c r="O325" s="149"/>
      <c r="P325" s="149"/>
      <c r="Q325" s="149"/>
      <c r="R325" s="149"/>
      <c r="S325" s="149"/>
      <c r="T325" s="149"/>
      <c r="U325" s="149"/>
      <c r="V325" s="149"/>
      <c r="W325" s="149"/>
      <c r="X325" s="149"/>
      <c r="Y325" s="149"/>
      <c r="Z325" s="149"/>
      <c r="AA325" s="149"/>
      <c r="AB325" s="149"/>
      <c r="AC325" s="149"/>
      <c r="AD325" s="149"/>
      <c r="AE325" s="149"/>
      <c r="AF325" s="149"/>
      <c r="AG325" s="149"/>
      <c r="AH325" s="149"/>
      <c r="AI325" s="149"/>
      <c r="AJ325" s="149"/>
      <c r="AK325" s="149"/>
      <c r="AL325" s="149"/>
      <c r="AM325" s="149"/>
      <c r="AN325" s="149"/>
      <c r="AO325" s="149"/>
      <c r="AP325" s="149"/>
      <c r="AQ325" s="149"/>
      <c r="AR325" s="149"/>
      <c r="AS325" s="149"/>
      <c r="AT325" s="149"/>
      <c r="AU325" s="149"/>
      <c r="AV325" s="149"/>
      <c r="AW325" s="149"/>
      <c r="AX325" s="149"/>
      <c r="AY325" s="149"/>
      <c r="AZ325" s="149"/>
      <c r="BA325" s="149"/>
      <c r="BB325" s="149"/>
    </row>
    <row r="326" spans="2:54" s="169" customFormat="1" ht="21" customHeight="1" x14ac:dyDescent="0.2">
      <c r="C326" s="149"/>
      <c r="D326" s="149"/>
      <c r="E326" s="153" t="s">
        <v>987</v>
      </c>
      <c r="F326" s="149" t="s">
        <v>986</v>
      </c>
      <c r="G326" s="149"/>
      <c r="H326" s="149" t="s">
        <v>988</v>
      </c>
      <c r="I326" s="149"/>
      <c r="J326" s="149"/>
      <c r="K326" s="149" t="s">
        <v>989</v>
      </c>
      <c r="L326" s="149"/>
      <c r="M326" s="149"/>
      <c r="N326" s="149"/>
      <c r="O326" s="149"/>
      <c r="P326" s="149"/>
      <c r="Q326" s="149"/>
      <c r="R326" s="149"/>
      <c r="S326" s="149"/>
      <c r="T326" s="149"/>
      <c r="U326" s="149"/>
      <c r="V326" s="149"/>
      <c r="W326" s="149"/>
      <c r="X326" s="149"/>
      <c r="Y326" s="149"/>
      <c r="Z326" s="149"/>
      <c r="AA326" s="149"/>
      <c r="AB326" s="149"/>
      <c r="AC326" s="149"/>
      <c r="AD326" s="149"/>
      <c r="AE326" s="149"/>
      <c r="AF326" s="149"/>
      <c r="AG326" s="149"/>
      <c r="AH326" s="149"/>
      <c r="AI326" s="149"/>
      <c r="AJ326" s="149"/>
      <c r="AK326" s="149"/>
      <c r="AL326" s="149"/>
      <c r="AM326" s="149"/>
      <c r="AN326" s="149"/>
      <c r="AO326" s="149"/>
      <c r="AP326" s="149"/>
      <c r="AQ326" s="149"/>
      <c r="AR326" s="149"/>
      <c r="AS326" s="149"/>
      <c r="AT326" s="149"/>
      <c r="AU326" s="149"/>
      <c r="AV326" s="149"/>
      <c r="AW326" s="149"/>
      <c r="AX326" s="149"/>
      <c r="AY326" s="149"/>
      <c r="AZ326" s="149"/>
      <c r="BA326" s="149"/>
      <c r="BB326" s="149"/>
    </row>
    <row r="327" spans="2:54" s="169" customFormat="1" ht="21" customHeight="1" x14ac:dyDescent="0.2">
      <c r="C327" s="149"/>
      <c r="D327" s="149"/>
      <c r="E327" s="153" t="s">
        <v>987</v>
      </c>
      <c r="F327" s="149" t="s">
        <v>986</v>
      </c>
      <c r="G327" s="149"/>
      <c r="H327" s="149" t="s">
        <v>988</v>
      </c>
      <c r="I327" s="149"/>
      <c r="J327" s="149"/>
      <c r="K327" s="149" t="s">
        <v>989</v>
      </c>
      <c r="L327" s="149"/>
      <c r="M327" s="149"/>
      <c r="N327" s="149"/>
      <c r="O327" s="149"/>
      <c r="P327" s="149"/>
      <c r="Q327" s="149"/>
      <c r="R327" s="149"/>
      <c r="S327" s="149"/>
      <c r="T327" s="149"/>
      <c r="U327" s="149"/>
      <c r="V327" s="149"/>
      <c r="W327" s="149"/>
      <c r="X327" s="149"/>
      <c r="Y327" s="149"/>
      <c r="Z327" s="149"/>
      <c r="AA327" s="149"/>
      <c r="AB327" s="149"/>
      <c r="AC327" s="149"/>
      <c r="AD327" s="149"/>
      <c r="AE327" s="149"/>
      <c r="AF327" s="149"/>
      <c r="AG327" s="149"/>
      <c r="AH327" s="149"/>
      <c r="AI327" s="149"/>
      <c r="AJ327" s="149"/>
      <c r="AK327" s="149"/>
      <c r="AL327" s="149"/>
      <c r="AM327" s="149"/>
      <c r="AN327" s="149"/>
      <c r="AO327" s="149"/>
      <c r="AP327" s="149"/>
      <c r="AQ327" s="149"/>
      <c r="AR327" s="149"/>
      <c r="AS327" s="149"/>
      <c r="AT327" s="149"/>
      <c r="AU327" s="149"/>
      <c r="AV327" s="149"/>
      <c r="AW327" s="149"/>
      <c r="AX327" s="149"/>
      <c r="AY327" s="149"/>
      <c r="AZ327" s="149"/>
      <c r="BA327" s="149"/>
      <c r="BB327" s="149"/>
    </row>
    <row r="328" spans="2:54" s="169" customFormat="1" ht="21" customHeight="1" x14ac:dyDescent="0.2">
      <c r="C328" s="149"/>
      <c r="D328" s="149"/>
      <c r="E328" s="153" t="s">
        <v>987</v>
      </c>
      <c r="F328" s="149" t="s">
        <v>986</v>
      </c>
      <c r="G328" s="149"/>
      <c r="H328" s="149" t="s">
        <v>988</v>
      </c>
      <c r="I328" s="149"/>
      <c r="J328" s="149"/>
      <c r="K328" s="149" t="s">
        <v>989</v>
      </c>
      <c r="L328" s="149"/>
      <c r="M328" s="149"/>
      <c r="N328" s="149"/>
      <c r="O328" s="149"/>
      <c r="P328" s="149"/>
      <c r="Q328" s="149"/>
      <c r="R328" s="149"/>
      <c r="S328" s="149"/>
      <c r="T328" s="149"/>
      <c r="U328" s="149"/>
      <c r="V328" s="149"/>
      <c r="W328" s="149"/>
      <c r="X328" s="149"/>
      <c r="Y328" s="149"/>
      <c r="Z328" s="149"/>
      <c r="AA328" s="149"/>
      <c r="AB328" s="149"/>
      <c r="AC328" s="149"/>
      <c r="AD328" s="149"/>
      <c r="AE328" s="149"/>
      <c r="AF328" s="149"/>
      <c r="AG328" s="149"/>
      <c r="AH328" s="149"/>
      <c r="AI328" s="149"/>
      <c r="AJ328" s="149"/>
      <c r="AK328" s="149"/>
      <c r="AL328" s="149"/>
      <c r="AM328" s="149"/>
      <c r="AN328" s="149"/>
      <c r="AO328" s="149"/>
      <c r="AP328" s="149"/>
      <c r="AQ328" s="149"/>
      <c r="AR328" s="149"/>
      <c r="AS328" s="149"/>
      <c r="AT328" s="149"/>
      <c r="AU328" s="149"/>
      <c r="AV328" s="149"/>
      <c r="AW328" s="149"/>
      <c r="AX328" s="149"/>
      <c r="AY328" s="149"/>
      <c r="AZ328" s="149"/>
      <c r="BA328" s="149"/>
      <c r="BB328" s="149"/>
    </row>
    <row r="329" spans="2:54" s="169" customFormat="1" ht="21" customHeight="1" x14ac:dyDescent="0.2">
      <c r="C329" s="149"/>
      <c r="D329" s="149"/>
      <c r="E329" s="153" t="s">
        <v>987</v>
      </c>
      <c r="F329" s="149" t="s">
        <v>986</v>
      </c>
      <c r="G329" s="149"/>
      <c r="H329" s="149" t="s">
        <v>988</v>
      </c>
      <c r="I329" s="149"/>
      <c r="J329" s="149"/>
      <c r="K329" s="149" t="s">
        <v>989</v>
      </c>
      <c r="L329" s="149"/>
      <c r="M329" s="149"/>
      <c r="N329" s="149"/>
      <c r="O329" s="149"/>
      <c r="P329" s="149"/>
      <c r="Q329" s="149"/>
      <c r="R329" s="149"/>
      <c r="S329" s="149"/>
      <c r="T329" s="149"/>
      <c r="U329" s="149"/>
      <c r="V329" s="149"/>
      <c r="W329" s="149"/>
      <c r="X329" s="149"/>
      <c r="Y329" s="149"/>
      <c r="Z329" s="149"/>
      <c r="AA329" s="149"/>
      <c r="AB329" s="149"/>
      <c r="AC329" s="149"/>
      <c r="AD329" s="149"/>
      <c r="AE329" s="149"/>
      <c r="AF329" s="149"/>
      <c r="AG329" s="149"/>
      <c r="AH329" s="149"/>
      <c r="AI329" s="149"/>
      <c r="AJ329" s="149"/>
      <c r="AK329" s="149"/>
      <c r="AL329" s="149"/>
      <c r="AM329" s="149"/>
      <c r="AN329" s="149"/>
      <c r="AO329" s="149"/>
      <c r="AP329" s="149"/>
      <c r="AQ329" s="149"/>
      <c r="AR329" s="149"/>
      <c r="AS329" s="149"/>
      <c r="AT329" s="149"/>
      <c r="AU329" s="149"/>
      <c r="AV329" s="149"/>
      <c r="AW329" s="149"/>
      <c r="AX329" s="149"/>
      <c r="AY329" s="149"/>
      <c r="AZ329" s="149"/>
      <c r="BA329" s="149"/>
      <c r="BB329" s="149"/>
    </row>
    <row r="330" spans="2:54" s="169" customFormat="1" ht="21" customHeight="1" x14ac:dyDescent="0.2">
      <c r="C330" s="149"/>
      <c r="D330" s="149"/>
      <c r="E330" s="153" t="s">
        <v>987</v>
      </c>
      <c r="F330" s="149" t="s">
        <v>986</v>
      </c>
      <c r="G330" s="149"/>
      <c r="H330" s="149" t="s">
        <v>988</v>
      </c>
      <c r="I330" s="149"/>
      <c r="J330" s="149"/>
      <c r="K330" s="149" t="s">
        <v>989</v>
      </c>
      <c r="L330" s="149"/>
      <c r="M330" s="149"/>
      <c r="N330" s="149"/>
      <c r="O330" s="149"/>
      <c r="P330" s="149"/>
      <c r="Q330" s="149"/>
      <c r="R330" s="149"/>
      <c r="S330" s="149"/>
      <c r="T330" s="149"/>
      <c r="U330" s="149"/>
      <c r="V330" s="149"/>
      <c r="W330" s="149"/>
      <c r="X330" s="149"/>
      <c r="Y330" s="149"/>
      <c r="Z330" s="149"/>
      <c r="AA330" s="149"/>
      <c r="AB330" s="149"/>
      <c r="AC330" s="149"/>
      <c r="AD330" s="149"/>
      <c r="AE330" s="149"/>
      <c r="AF330" s="149"/>
      <c r="AG330" s="149"/>
      <c r="AH330" s="149"/>
      <c r="AI330" s="149"/>
      <c r="AJ330" s="149"/>
      <c r="AK330" s="149"/>
      <c r="AL330" s="149"/>
      <c r="AM330" s="149"/>
      <c r="AN330" s="149"/>
      <c r="AO330" s="149"/>
      <c r="AP330" s="149"/>
      <c r="AQ330" s="149"/>
      <c r="AR330" s="149"/>
      <c r="AS330" s="149"/>
      <c r="AT330" s="149"/>
      <c r="AU330" s="149"/>
      <c r="AV330" s="149"/>
      <c r="AW330" s="149"/>
      <c r="AX330" s="149"/>
      <c r="AY330" s="149"/>
      <c r="AZ330" s="149"/>
      <c r="BA330" s="149"/>
      <c r="BB330" s="149"/>
    </row>
    <row r="331" spans="2:54" s="169" customFormat="1" ht="21" customHeight="1" x14ac:dyDescent="0.2">
      <c r="C331" s="149"/>
      <c r="D331" s="149"/>
      <c r="E331" s="153" t="s">
        <v>987</v>
      </c>
      <c r="F331" s="149" t="s">
        <v>986</v>
      </c>
      <c r="G331" s="149"/>
      <c r="H331" s="149" t="s">
        <v>988</v>
      </c>
      <c r="I331" s="149"/>
      <c r="J331" s="149"/>
      <c r="K331" s="149" t="s">
        <v>989</v>
      </c>
      <c r="L331" s="149"/>
      <c r="M331" s="149"/>
      <c r="N331" s="149"/>
      <c r="O331" s="149"/>
      <c r="P331" s="149"/>
      <c r="Q331" s="149"/>
      <c r="R331" s="149"/>
      <c r="S331" s="149"/>
      <c r="T331" s="149"/>
      <c r="U331" s="149"/>
      <c r="V331" s="149"/>
      <c r="W331" s="149"/>
      <c r="X331" s="149"/>
      <c r="Y331" s="149"/>
      <c r="Z331" s="149"/>
      <c r="AA331" s="149"/>
      <c r="AB331" s="149"/>
      <c r="AC331" s="149"/>
      <c r="AD331" s="149"/>
      <c r="AE331" s="149"/>
      <c r="AF331" s="149"/>
      <c r="AG331" s="149"/>
      <c r="AH331" s="149"/>
      <c r="AI331" s="149"/>
      <c r="AJ331" s="149"/>
      <c r="AK331" s="149"/>
      <c r="AL331" s="149"/>
      <c r="AM331" s="149"/>
      <c r="AN331" s="149"/>
      <c r="AO331" s="149"/>
      <c r="AP331" s="149"/>
      <c r="AQ331" s="149"/>
      <c r="AR331" s="149"/>
      <c r="AS331" s="149"/>
      <c r="AT331" s="149"/>
      <c r="AU331" s="149"/>
      <c r="AV331" s="149"/>
      <c r="AW331" s="149"/>
      <c r="AX331" s="149"/>
      <c r="AY331" s="149"/>
      <c r="AZ331" s="149"/>
      <c r="BA331" s="149"/>
      <c r="BB331" s="149"/>
    </row>
    <row r="332" spans="2:54" s="169" customFormat="1" ht="21" customHeight="1" x14ac:dyDescent="0.2">
      <c r="C332" s="149"/>
      <c r="D332" s="149"/>
      <c r="E332" s="153" t="s">
        <v>987</v>
      </c>
      <c r="F332" s="149" t="s">
        <v>986</v>
      </c>
      <c r="G332" s="149"/>
      <c r="H332" s="149" t="s">
        <v>988</v>
      </c>
      <c r="I332" s="149"/>
      <c r="J332" s="149"/>
      <c r="K332" s="149" t="s">
        <v>989</v>
      </c>
      <c r="L332" s="149"/>
      <c r="M332" s="149"/>
      <c r="N332" s="149"/>
      <c r="O332" s="149"/>
      <c r="P332" s="149"/>
      <c r="Q332" s="149"/>
      <c r="R332" s="149"/>
      <c r="S332" s="149"/>
      <c r="T332" s="149"/>
      <c r="U332" s="149"/>
      <c r="V332" s="149"/>
      <c r="W332" s="149"/>
      <c r="X332" s="149"/>
      <c r="Y332" s="149"/>
      <c r="Z332" s="149"/>
      <c r="AA332" s="149"/>
      <c r="AB332" s="149"/>
      <c r="AC332" s="149"/>
      <c r="AD332" s="149"/>
      <c r="AE332" s="149"/>
      <c r="AF332" s="149"/>
      <c r="AG332" s="149"/>
      <c r="AH332" s="149"/>
      <c r="AI332" s="149"/>
      <c r="AJ332" s="149"/>
      <c r="AK332" s="149"/>
      <c r="AL332" s="149"/>
      <c r="AM332" s="149"/>
      <c r="AN332" s="149"/>
      <c r="AO332" s="149"/>
      <c r="AP332" s="149"/>
      <c r="AQ332" s="149"/>
      <c r="AR332" s="149"/>
      <c r="AS332" s="149"/>
      <c r="AT332" s="149"/>
      <c r="AU332" s="149"/>
      <c r="AV332" s="149"/>
      <c r="AW332" s="149"/>
      <c r="AX332" s="149"/>
      <c r="AY332" s="149"/>
      <c r="AZ332" s="149"/>
      <c r="BA332" s="149"/>
      <c r="BB332" s="149"/>
    </row>
    <row r="333" spans="2:54" s="169" customFormat="1" ht="21" customHeight="1" x14ac:dyDescent="0.2">
      <c r="C333" s="149"/>
      <c r="D333" s="149"/>
      <c r="E333" s="153" t="s">
        <v>987</v>
      </c>
      <c r="F333" s="149" t="s">
        <v>986</v>
      </c>
      <c r="G333" s="149"/>
      <c r="H333" s="149" t="s">
        <v>988</v>
      </c>
      <c r="I333" s="149"/>
      <c r="J333" s="149"/>
      <c r="K333" s="149" t="s">
        <v>989</v>
      </c>
      <c r="L333" s="149"/>
      <c r="M333" s="149"/>
      <c r="N333" s="149"/>
      <c r="O333" s="149"/>
      <c r="P333" s="149"/>
      <c r="Q333" s="149"/>
      <c r="R333" s="149"/>
      <c r="S333" s="149"/>
      <c r="T333" s="149"/>
      <c r="U333" s="149"/>
      <c r="V333" s="149"/>
      <c r="W333" s="149"/>
      <c r="X333" s="149"/>
      <c r="Y333" s="149"/>
      <c r="Z333" s="149"/>
      <c r="AA333" s="149"/>
      <c r="AB333" s="149"/>
      <c r="AC333" s="149"/>
      <c r="AD333" s="149"/>
      <c r="AE333" s="149"/>
      <c r="AF333" s="149"/>
      <c r="AG333" s="149"/>
      <c r="AH333" s="149"/>
      <c r="AI333" s="149"/>
      <c r="AJ333" s="149"/>
      <c r="AK333" s="149"/>
      <c r="AL333" s="149"/>
      <c r="AM333" s="149"/>
      <c r="AN333" s="149"/>
      <c r="AO333" s="149"/>
      <c r="AP333" s="149"/>
      <c r="AQ333" s="149"/>
      <c r="AR333" s="149"/>
      <c r="AS333" s="149"/>
      <c r="AT333" s="149"/>
      <c r="AU333" s="149"/>
      <c r="AV333" s="149"/>
      <c r="AW333" s="149"/>
      <c r="AX333" s="149"/>
      <c r="AY333" s="149"/>
      <c r="AZ333" s="149"/>
      <c r="BA333" s="149"/>
      <c r="BB333" s="149"/>
    </row>
    <row r="334" spans="2:54" s="169" customFormat="1" ht="21" customHeight="1" x14ac:dyDescent="0.2">
      <c r="C334" s="149"/>
      <c r="D334" s="149"/>
      <c r="E334" s="153" t="s">
        <v>987</v>
      </c>
      <c r="F334" s="149" t="s">
        <v>986</v>
      </c>
      <c r="G334" s="149"/>
      <c r="H334" s="149" t="s">
        <v>988</v>
      </c>
      <c r="I334" s="149"/>
      <c r="J334" s="149"/>
      <c r="K334" s="149" t="s">
        <v>989</v>
      </c>
      <c r="L334" s="149"/>
      <c r="M334" s="149"/>
      <c r="N334" s="149"/>
      <c r="O334" s="149"/>
      <c r="P334" s="149"/>
      <c r="Q334" s="149"/>
      <c r="R334" s="149"/>
      <c r="S334" s="149"/>
      <c r="T334" s="149"/>
      <c r="U334" s="149"/>
      <c r="V334" s="149"/>
      <c r="W334" s="149"/>
      <c r="X334" s="149"/>
      <c r="Y334" s="149"/>
      <c r="Z334" s="149"/>
      <c r="AA334" s="149"/>
      <c r="AB334" s="149"/>
      <c r="AC334" s="149"/>
      <c r="AD334" s="149"/>
      <c r="AE334" s="149"/>
      <c r="AF334" s="149"/>
      <c r="AG334" s="149"/>
      <c r="AH334" s="149"/>
      <c r="AI334" s="149"/>
      <c r="AJ334" s="149"/>
      <c r="AK334" s="149"/>
      <c r="AL334" s="149"/>
      <c r="AM334" s="149"/>
      <c r="AN334" s="149"/>
      <c r="AO334" s="149"/>
      <c r="AP334" s="149"/>
      <c r="AQ334" s="149"/>
      <c r="AR334" s="149"/>
      <c r="AS334" s="149"/>
      <c r="AT334" s="149"/>
      <c r="AU334" s="149"/>
      <c r="AV334" s="149"/>
      <c r="AW334" s="149"/>
      <c r="AX334" s="149"/>
      <c r="AY334" s="149"/>
      <c r="AZ334" s="149"/>
      <c r="BA334" s="149"/>
      <c r="BB334" s="149"/>
    </row>
    <row r="335" spans="2:54" s="130" customFormat="1" ht="12.75" x14ac:dyDescent="0.2">
      <c r="B335" s="27"/>
      <c r="C335" s="82"/>
      <c r="D335" s="82"/>
      <c r="E335" s="131"/>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row>
    <row r="336" spans="2:54" s="130" customFormat="1" ht="12.75" x14ac:dyDescent="0.2">
      <c r="B336" s="27"/>
      <c r="C336" s="82"/>
      <c r="D336" s="82"/>
      <c r="E336" s="131"/>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row>
    <row r="337" spans="2:54" s="130" customFormat="1" ht="12.75" x14ac:dyDescent="0.2">
      <c r="B337" s="27"/>
      <c r="C337" s="82"/>
      <c r="D337" s="82"/>
      <c r="E337" s="131"/>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row>
    <row r="338" spans="2:54" s="130" customFormat="1" ht="12.75" x14ac:dyDescent="0.2">
      <c r="B338" s="27"/>
      <c r="C338" s="82"/>
      <c r="D338" s="82"/>
      <c r="E338" s="131"/>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row>
    <row r="339" spans="2:54" s="130" customFormat="1" ht="12.75" x14ac:dyDescent="0.2">
      <c r="B339" s="27"/>
      <c r="C339" s="82"/>
      <c r="D339" s="82"/>
      <c r="E339" s="131"/>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row>
    <row r="340" spans="2:54" s="130" customFormat="1" ht="12.75" x14ac:dyDescent="0.2">
      <c r="B340" s="27"/>
      <c r="C340" s="82"/>
      <c r="D340" s="82"/>
      <c r="E340" s="131"/>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row>
    <row r="341" spans="2:54" s="130" customFormat="1" ht="12.75" x14ac:dyDescent="0.2">
      <c r="B341" s="27"/>
      <c r="C341" s="82"/>
      <c r="D341" s="82"/>
      <c r="E341" s="131"/>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row>
    <row r="342" spans="2:54" s="130" customFormat="1" ht="12.75" x14ac:dyDescent="0.2">
      <c r="B342" s="27"/>
      <c r="C342" s="82"/>
      <c r="D342" s="82"/>
      <c r="E342" s="131"/>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row>
    <row r="343" spans="2:54" s="130" customFormat="1" ht="12.75" x14ac:dyDescent="0.2">
      <c r="B343" s="27"/>
      <c r="C343" s="82"/>
      <c r="D343" s="82"/>
      <c r="E343" s="131"/>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row>
    <row r="344" spans="2:54" s="130" customFormat="1" ht="12.75" x14ac:dyDescent="0.2">
      <c r="B344" s="27"/>
      <c r="C344" s="82"/>
      <c r="D344" s="82"/>
      <c r="E344" s="131"/>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row>
    <row r="345" spans="2:54" s="130" customFormat="1" ht="12.75" x14ac:dyDescent="0.2">
      <c r="B345" s="27"/>
      <c r="C345" s="82"/>
      <c r="D345" s="82"/>
      <c r="E345" s="131"/>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row>
    <row r="346" spans="2:54" s="130" customFormat="1" ht="12.75" x14ac:dyDescent="0.2">
      <c r="B346" s="27"/>
      <c r="C346" s="82"/>
      <c r="D346" s="82"/>
      <c r="E346" s="131"/>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row>
    <row r="347" spans="2:54" s="130" customFormat="1" ht="12.75" x14ac:dyDescent="0.2">
      <c r="B347" s="27"/>
      <c r="C347" s="82"/>
      <c r="D347" s="82"/>
      <c r="E347" s="131"/>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row>
    <row r="348" spans="2:54" s="130" customFormat="1" ht="12.75" x14ac:dyDescent="0.2">
      <c r="B348" s="27"/>
      <c r="C348" s="82"/>
      <c r="D348" s="82"/>
      <c r="E348" s="131"/>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row>
    <row r="349" spans="2:54" s="130" customFormat="1" ht="12.75" x14ac:dyDescent="0.2">
      <c r="B349" s="27"/>
      <c r="C349" s="82"/>
      <c r="D349" s="82"/>
      <c r="E349" s="131"/>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row>
    <row r="350" spans="2:54" s="130" customFormat="1" ht="12.75" x14ac:dyDescent="0.2">
      <c r="B350" s="27"/>
      <c r="C350" s="82"/>
      <c r="D350" s="82"/>
      <c r="E350" s="131"/>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row>
    <row r="351" spans="2:54" s="130" customFormat="1" ht="12.75" x14ac:dyDescent="0.2">
      <c r="B351" s="27"/>
      <c r="C351" s="82"/>
      <c r="D351" s="82"/>
      <c r="E351" s="131"/>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row>
    <row r="352" spans="2:54" s="130" customFormat="1" ht="12.75" x14ac:dyDescent="0.2">
      <c r="B352" s="27"/>
      <c r="C352" s="82"/>
      <c r="D352" s="82"/>
      <c r="E352" s="131"/>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row>
    <row r="353" spans="2:54" s="130" customFormat="1" ht="12.75" x14ac:dyDescent="0.2">
      <c r="B353" s="27"/>
      <c r="C353" s="82"/>
      <c r="D353" s="82"/>
      <c r="E353" s="131"/>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row>
    <row r="354" spans="2:54" s="130" customFormat="1" ht="12.75" x14ac:dyDescent="0.2">
      <c r="B354" s="27"/>
      <c r="C354" s="82"/>
      <c r="D354" s="82"/>
      <c r="E354" s="131"/>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row>
    <row r="355" spans="2:54" s="130" customFormat="1" ht="12.75" x14ac:dyDescent="0.2">
      <c r="B355" s="27"/>
      <c r="C355" s="82"/>
      <c r="D355" s="82"/>
      <c r="E355" s="131"/>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row>
    <row r="356" spans="2:54" s="130" customFormat="1" ht="12.75" x14ac:dyDescent="0.2">
      <c r="B356" s="27"/>
      <c r="C356" s="82"/>
      <c r="D356" s="82"/>
      <c r="E356" s="131"/>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row>
    <row r="357" spans="2:54" s="130" customFormat="1" ht="12.75" x14ac:dyDescent="0.2">
      <c r="B357" s="27"/>
      <c r="C357" s="82"/>
      <c r="D357" s="82"/>
      <c r="E357" s="131"/>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row>
    <row r="358" spans="2:54" s="130" customFormat="1" ht="12.75" x14ac:dyDescent="0.2">
      <c r="B358" s="27"/>
      <c r="C358" s="82"/>
      <c r="D358" s="82"/>
      <c r="E358" s="131"/>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c r="AN358" s="82"/>
      <c r="AO358" s="82"/>
      <c r="AP358" s="82"/>
      <c r="AQ358" s="82"/>
      <c r="AR358" s="82"/>
      <c r="AS358" s="82"/>
      <c r="AT358" s="82"/>
      <c r="AU358" s="82"/>
      <c r="AV358" s="82"/>
      <c r="AW358" s="82"/>
      <c r="AX358" s="82"/>
      <c r="AY358" s="82"/>
      <c r="AZ358" s="82"/>
      <c r="BA358" s="82"/>
      <c r="BB358" s="82"/>
    </row>
    <row r="359" spans="2:54" s="130" customFormat="1" ht="12.75" x14ac:dyDescent="0.2">
      <c r="B359" s="27"/>
      <c r="C359" s="82"/>
      <c r="D359" s="82"/>
      <c r="E359" s="131"/>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82"/>
      <c r="AI359" s="82"/>
      <c r="AJ359" s="82"/>
      <c r="AK359" s="82"/>
      <c r="AL359" s="82"/>
      <c r="AM359" s="82"/>
      <c r="AN359" s="82"/>
      <c r="AO359" s="82"/>
      <c r="AP359" s="82"/>
      <c r="AQ359" s="82"/>
      <c r="AR359" s="82"/>
      <c r="AS359" s="82"/>
      <c r="AT359" s="82"/>
      <c r="AU359" s="82"/>
      <c r="AV359" s="82"/>
      <c r="AW359" s="82"/>
      <c r="AX359" s="82"/>
      <c r="AY359" s="82"/>
      <c r="AZ359" s="82"/>
      <c r="BA359" s="82"/>
      <c r="BB359" s="82"/>
    </row>
    <row r="360" spans="2:54" s="130" customFormat="1" ht="12.75" x14ac:dyDescent="0.2">
      <c r="B360" s="27"/>
      <c r="C360" s="82"/>
      <c r="D360" s="82"/>
      <c r="E360" s="131"/>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c r="AN360" s="82"/>
      <c r="AO360" s="82"/>
      <c r="AP360" s="82"/>
      <c r="AQ360" s="82"/>
      <c r="AR360" s="82"/>
      <c r="AS360" s="82"/>
      <c r="AT360" s="82"/>
      <c r="AU360" s="82"/>
      <c r="AV360" s="82"/>
      <c r="AW360" s="82"/>
      <c r="AX360" s="82"/>
      <c r="AY360" s="82"/>
      <c r="AZ360" s="82"/>
      <c r="BA360" s="82"/>
      <c r="BB360" s="82"/>
    </row>
    <row r="361" spans="2:54" s="130" customFormat="1" ht="12.75" x14ac:dyDescent="0.2">
      <c r="B361" s="27"/>
      <c r="C361" s="82"/>
      <c r="D361" s="82"/>
      <c r="E361" s="131"/>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c r="AN361" s="82"/>
      <c r="AO361" s="82"/>
      <c r="AP361" s="82"/>
      <c r="AQ361" s="82"/>
      <c r="AR361" s="82"/>
      <c r="AS361" s="82"/>
      <c r="AT361" s="82"/>
      <c r="AU361" s="82"/>
      <c r="AV361" s="82"/>
      <c r="AW361" s="82"/>
      <c r="AX361" s="82"/>
      <c r="AY361" s="82"/>
      <c r="AZ361" s="82"/>
      <c r="BA361" s="82"/>
      <c r="BB361" s="82"/>
    </row>
    <row r="362" spans="2:54" s="130" customFormat="1" ht="12.75" x14ac:dyDescent="0.2">
      <c r="B362" s="27"/>
      <c r="C362" s="82"/>
      <c r="D362" s="82"/>
      <c r="E362" s="131"/>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row>
    <row r="363" spans="2:54" s="130" customFormat="1" ht="12.75" x14ac:dyDescent="0.2">
      <c r="B363" s="27"/>
      <c r="C363" s="82"/>
      <c r="D363" s="82"/>
      <c r="E363" s="131"/>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c r="AN363" s="82"/>
      <c r="AO363" s="82"/>
      <c r="AP363" s="82"/>
      <c r="AQ363" s="82"/>
      <c r="AR363" s="82"/>
      <c r="AS363" s="82"/>
      <c r="AT363" s="82"/>
      <c r="AU363" s="82"/>
      <c r="AV363" s="82"/>
      <c r="AW363" s="82"/>
      <c r="AX363" s="82"/>
      <c r="AY363" s="82"/>
      <c r="AZ363" s="82"/>
      <c r="BA363" s="82"/>
      <c r="BB363" s="82"/>
    </row>
    <row r="364" spans="2:54" s="130" customFormat="1" ht="12.75" x14ac:dyDescent="0.2">
      <c r="B364" s="27"/>
      <c r="C364" s="82"/>
      <c r="D364" s="82"/>
      <c r="E364" s="131"/>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c r="AN364" s="82"/>
      <c r="AO364" s="82"/>
      <c r="AP364" s="82"/>
      <c r="AQ364" s="82"/>
      <c r="AR364" s="82"/>
      <c r="AS364" s="82"/>
      <c r="AT364" s="82"/>
      <c r="AU364" s="82"/>
      <c r="AV364" s="82"/>
      <c r="AW364" s="82"/>
      <c r="AX364" s="82"/>
      <c r="AY364" s="82"/>
      <c r="AZ364" s="82"/>
      <c r="BA364" s="82"/>
      <c r="BB364" s="82"/>
    </row>
    <row r="365" spans="2:54" s="130" customFormat="1" ht="12.75" x14ac:dyDescent="0.2">
      <c r="B365" s="27"/>
      <c r="C365" s="82"/>
      <c r="D365" s="82"/>
      <c r="E365" s="131"/>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c r="AN365" s="82"/>
      <c r="AO365" s="82"/>
      <c r="AP365" s="82"/>
      <c r="AQ365" s="82"/>
      <c r="AR365" s="82"/>
      <c r="AS365" s="82"/>
      <c r="AT365" s="82"/>
      <c r="AU365" s="82"/>
      <c r="AV365" s="82"/>
      <c r="AW365" s="82"/>
      <c r="AX365" s="82"/>
      <c r="AY365" s="82"/>
      <c r="AZ365" s="82"/>
      <c r="BA365" s="82"/>
      <c r="BB365" s="82"/>
    </row>
    <row r="366" spans="2:54" s="130" customFormat="1" ht="12.75" x14ac:dyDescent="0.2">
      <c r="B366" s="27"/>
      <c r="C366" s="82"/>
      <c r="D366" s="82"/>
      <c r="E366" s="131"/>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c r="AN366" s="82"/>
      <c r="AO366" s="82"/>
      <c r="AP366" s="82"/>
      <c r="AQ366" s="82"/>
      <c r="AR366" s="82"/>
      <c r="AS366" s="82"/>
      <c r="AT366" s="82"/>
      <c r="AU366" s="82"/>
      <c r="AV366" s="82"/>
      <c r="AW366" s="82"/>
      <c r="AX366" s="82"/>
      <c r="AY366" s="82"/>
      <c r="AZ366" s="82"/>
      <c r="BA366" s="82"/>
      <c r="BB366" s="82"/>
    </row>
    <row r="367" spans="2:54" s="130" customFormat="1" ht="12.75" x14ac:dyDescent="0.2">
      <c r="B367" s="27"/>
      <c r="C367" s="82"/>
      <c r="D367" s="82"/>
      <c r="E367" s="131"/>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82"/>
      <c r="AK367" s="82"/>
      <c r="AL367" s="82"/>
      <c r="AM367" s="82"/>
      <c r="AN367" s="82"/>
      <c r="AO367" s="82"/>
      <c r="AP367" s="82"/>
      <c r="AQ367" s="82"/>
      <c r="AR367" s="82"/>
      <c r="AS367" s="82"/>
      <c r="AT367" s="82"/>
      <c r="AU367" s="82"/>
      <c r="AV367" s="82"/>
      <c r="AW367" s="82"/>
      <c r="AX367" s="82"/>
      <c r="AY367" s="82"/>
      <c r="AZ367" s="82"/>
      <c r="BA367" s="82"/>
      <c r="BB367" s="82"/>
    </row>
    <row r="368" spans="2:54" s="130" customFormat="1" ht="12.75" x14ac:dyDescent="0.2">
      <c r="B368" s="27"/>
      <c r="C368" s="82"/>
      <c r="D368" s="82"/>
      <c r="E368" s="131"/>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c r="AN368" s="82"/>
      <c r="AO368" s="82"/>
      <c r="AP368" s="82"/>
      <c r="AQ368" s="82"/>
      <c r="AR368" s="82"/>
      <c r="AS368" s="82"/>
      <c r="AT368" s="82"/>
      <c r="AU368" s="82"/>
      <c r="AV368" s="82"/>
      <c r="AW368" s="82"/>
      <c r="AX368" s="82"/>
      <c r="AY368" s="82"/>
      <c r="AZ368" s="82"/>
      <c r="BA368" s="82"/>
      <c r="BB368" s="82"/>
    </row>
    <row r="369" spans="2:54" s="130" customFormat="1" ht="12.75" x14ac:dyDescent="0.2">
      <c r="B369" s="27"/>
      <c r="C369" s="82"/>
      <c r="D369" s="82"/>
      <c r="E369" s="131"/>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c r="AN369" s="82"/>
      <c r="AO369" s="82"/>
      <c r="AP369" s="82"/>
      <c r="AQ369" s="82"/>
      <c r="AR369" s="82"/>
      <c r="AS369" s="82"/>
      <c r="AT369" s="82"/>
      <c r="AU369" s="82"/>
      <c r="AV369" s="82"/>
      <c r="AW369" s="82"/>
      <c r="AX369" s="82"/>
      <c r="AY369" s="82"/>
      <c r="AZ369" s="82"/>
      <c r="BA369" s="82"/>
      <c r="BB369" s="82"/>
    </row>
    <row r="370" spans="2:54" s="130" customFormat="1" ht="12.75" x14ac:dyDescent="0.2">
      <c r="B370" s="27"/>
      <c r="C370" s="82"/>
      <c r="D370" s="82"/>
      <c r="E370" s="131"/>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row>
    <row r="371" spans="2:54" s="130" customFormat="1" ht="12.75" x14ac:dyDescent="0.2">
      <c r="B371" s="27"/>
      <c r="C371" s="82"/>
      <c r="D371" s="82"/>
      <c r="E371" s="131"/>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row>
    <row r="372" spans="2:54" s="130" customFormat="1" ht="12.75" x14ac:dyDescent="0.2">
      <c r="B372" s="27"/>
      <c r="C372" s="82"/>
      <c r="D372" s="82"/>
      <c r="E372" s="131"/>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row>
    <row r="373" spans="2:54" s="130" customFormat="1" ht="12.75" x14ac:dyDescent="0.2">
      <c r="B373" s="27"/>
      <c r="C373" s="82"/>
      <c r="D373" s="82"/>
      <c r="E373" s="131"/>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row>
    <row r="374" spans="2:54" s="130" customFormat="1" ht="12.75" x14ac:dyDescent="0.2">
      <c r="B374" s="27"/>
      <c r="C374" s="82"/>
      <c r="D374" s="82"/>
      <c r="E374" s="131"/>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row>
    <row r="375" spans="2:54" s="130" customFormat="1" ht="12.75" x14ac:dyDescent="0.2">
      <c r="B375" s="27"/>
      <c r="C375" s="82"/>
      <c r="D375" s="82"/>
      <c r="E375" s="131"/>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row>
    <row r="376" spans="2:54" s="130" customFormat="1" ht="12.75" x14ac:dyDescent="0.2">
      <c r="B376" s="27"/>
      <c r="C376" s="82"/>
      <c r="D376" s="82"/>
      <c r="E376" s="131"/>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row>
    <row r="377" spans="2:54" s="130" customFormat="1" ht="12.75" x14ac:dyDescent="0.2">
      <c r="B377" s="27"/>
      <c r="C377" s="82"/>
      <c r="D377" s="82"/>
      <c r="E377" s="131"/>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c r="AJ377" s="82"/>
      <c r="AK377" s="82"/>
      <c r="AL377" s="82"/>
      <c r="AM377" s="82"/>
      <c r="AN377" s="82"/>
      <c r="AO377" s="82"/>
      <c r="AP377" s="82"/>
      <c r="AQ377" s="82"/>
      <c r="AR377" s="82"/>
      <c r="AS377" s="82"/>
      <c r="AT377" s="82"/>
      <c r="AU377" s="82"/>
      <c r="AV377" s="82"/>
      <c r="AW377" s="82"/>
      <c r="AX377" s="82"/>
      <c r="AY377" s="82"/>
      <c r="AZ377" s="82"/>
      <c r="BA377" s="82"/>
      <c r="BB377" s="82"/>
    </row>
    <row r="378" spans="2:54" s="130" customFormat="1" ht="12.75" x14ac:dyDescent="0.2">
      <c r="B378" s="27"/>
      <c r="C378" s="82"/>
      <c r="D378" s="82"/>
      <c r="E378" s="131"/>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c r="AP378" s="82"/>
      <c r="AQ378" s="82"/>
      <c r="AR378" s="82"/>
      <c r="AS378" s="82"/>
      <c r="AT378" s="82"/>
      <c r="AU378" s="82"/>
      <c r="AV378" s="82"/>
      <c r="AW378" s="82"/>
      <c r="AX378" s="82"/>
      <c r="AY378" s="82"/>
      <c r="AZ378" s="82"/>
      <c r="BA378" s="82"/>
      <c r="BB378" s="82"/>
    </row>
    <row r="379" spans="2:54" s="130" customFormat="1" ht="12.75" x14ac:dyDescent="0.2">
      <c r="B379" s="27"/>
      <c r="C379" s="82"/>
      <c r="D379" s="82"/>
      <c r="E379" s="131"/>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row>
    <row r="380" spans="2:54" s="130" customFormat="1" ht="12.75" x14ac:dyDescent="0.2">
      <c r="B380" s="27"/>
      <c r="C380" s="82"/>
      <c r="D380" s="82"/>
      <c r="E380" s="131"/>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c r="AP380" s="82"/>
      <c r="AQ380" s="82"/>
      <c r="AR380" s="82"/>
      <c r="AS380" s="82"/>
      <c r="AT380" s="82"/>
      <c r="AU380" s="82"/>
      <c r="AV380" s="82"/>
      <c r="AW380" s="82"/>
      <c r="AX380" s="82"/>
      <c r="AY380" s="82"/>
      <c r="AZ380" s="82"/>
      <c r="BA380" s="82"/>
      <c r="BB380" s="82"/>
    </row>
    <row r="381" spans="2:54" s="130" customFormat="1" ht="12.75" x14ac:dyDescent="0.2">
      <c r="B381" s="27"/>
      <c r="C381" s="82"/>
      <c r="D381" s="82"/>
      <c r="E381" s="131"/>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c r="AP381" s="82"/>
      <c r="AQ381" s="82"/>
      <c r="AR381" s="82"/>
      <c r="AS381" s="82"/>
      <c r="AT381" s="82"/>
      <c r="AU381" s="82"/>
      <c r="AV381" s="82"/>
      <c r="AW381" s="82"/>
      <c r="AX381" s="82"/>
      <c r="AY381" s="82"/>
      <c r="AZ381" s="82"/>
      <c r="BA381" s="82"/>
      <c r="BB381" s="82"/>
    </row>
    <row r="382" spans="2:54" s="130" customFormat="1" ht="12.75" x14ac:dyDescent="0.2">
      <c r="B382" s="27"/>
      <c r="C382" s="82"/>
      <c r="D382" s="82"/>
      <c r="E382" s="131"/>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c r="AQ382" s="82"/>
      <c r="AR382" s="82"/>
      <c r="AS382" s="82"/>
      <c r="AT382" s="82"/>
      <c r="AU382" s="82"/>
      <c r="AV382" s="82"/>
      <c r="AW382" s="82"/>
      <c r="AX382" s="82"/>
      <c r="AY382" s="82"/>
      <c r="AZ382" s="82"/>
      <c r="BA382" s="82"/>
      <c r="BB382" s="82"/>
    </row>
    <row r="383" spans="2:54" s="130" customFormat="1" ht="12.75" x14ac:dyDescent="0.2">
      <c r="B383" s="27"/>
      <c r="C383" s="82"/>
      <c r="D383" s="82"/>
      <c r="E383" s="131"/>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c r="AJ383" s="82"/>
      <c r="AK383" s="82"/>
      <c r="AL383" s="82"/>
      <c r="AM383" s="82"/>
      <c r="AN383" s="82"/>
      <c r="AO383" s="82"/>
      <c r="AP383" s="82"/>
      <c r="AQ383" s="82"/>
      <c r="AR383" s="82"/>
      <c r="AS383" s="82"/>
      <c r="AT383" s="82"/>
      <c r="AU383" s="82"/>
      <c r="AV383" s="82"/>
      <c r="AW383" s="82"/>
      <c r="AX383" s="82"/>
      <c r="AY383" s="82"/>
      <c r="AZ383" s="82"/>
      <c r="BA383" s="82"/>
      <c r="BB383" s="82"/>
    </row>
    <row r="384" spans="2:54" s="130" customFormat="1" ht="12.75" x14ac:dyDescent="0.2">
      <c r="B384" s="27"/>
      <c r="C384" s="82"/>
      <c r="D384" s="82"/>
      <c r="E384" s="131"/>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c r="AP384" s="82"/>
      <c r="AQ384" s="82"/>
      <c r="AR384" s="82"/>
      <c r="AS384" s="82"/>
      <c r="AT384" s="82"/>
      <c r="AU384" s="82"/>
      <c r="AV384" s="82"/>
      <c r="AW384" s="82"/>
      <c r="AX384" s="82"/>
      <c r="AY384" s="82"/>
      <c r="AZ384" s="82"/>
      <c r="BA384" s="82"/>
      <c r="BB384" s="82"/>
    </row>
    <row r="385" spans="2:54" s="130" customFormat="1" ht="12.75" x14ac:dyDescent="0.2">
      <c r="B385" s="27"/>
      <c r="C385" s="82"/>
      <c r="D385" s="82"/>
      <c r="E385" s="131"/>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c r="AP385" s="82"/>
      <c r="AQ385" s="82"/>
      <c r="AR385" s="82"/>
      <c r="AS385" s="82"/>
      <c r="AT385" s="82"/>
      <c r="AU385" s="82"/>
      <c r="AV385" s="82"/>
      <c r="AW385" s="82"/>
      <c r="AX385" s="82"/>
      <c r="AY385" s="82"/>
      <c r="AZ385" s="82"/>
      <c r="BA385" s="82"/>
      <c r="BB385" s="82"/>
    </row>
    <row r="386" spans="2:54" s="130" customFormat="1" ht="12.75" x14ac:dyDescent="0.2">
      <c r="B386" s="27"/>
      <c r="C386" s="82"/>
      <c r="D386" s="82"/>
      <c r="E386" s="131"/>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row>
    <row r="387" spans="2:54" s="130" customFormat="1" ht="12.75" x14ac:dyDescent="0.2">
      <c r="B387" s="27"/>
      <c r="C387" s="82"/>
      <c r="D387" s="82"/>
      <c r="E387" s="131"/>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row>
    <row r="388" spans="2:54" s="130" customFormat="1" ht="12.75" x14ac:dyDescent="0.2">
      <c r="B388" s="27"/>
      <c r="C388" s="82"/>
      <c r="D388" s="82"/>
      <c r="E388" s="131"/>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row>
    <row r="389" spans="2:54" s="130" customFormat="1" ht="12.75" x14ac:dyDescent="0.2">
      <c r="B389" s="27"/>
      <c r="C389" s="82"/>
      <c r="D389" s="82"/>
      <c r="E389" s="131"/>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row>
    <row r="390" spans="2:54" s="130" customFormat="1" ht="12.75" x14ac:dyDescent="0.2">
      <c r="B390" s="27"/>
      <c r="C390" s="82"/>
      <c r="D390" s="82"/>
      <c r="E390" s="131"/>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row>
    <row r="391" spans="2:54" s="130" customFormat="1" ht="12.75" x14ac:dyDescent="0.2">
      <c r="B391" s="27"/>
      <c r="C391" s="82"/>
      <c r="D391" s="82"/>
      <c r="E391" s="131"/>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row>
    <row r="392" spans="2:54" s="130" customFormat="1" ht="12.75" x14ac:dyDescent="0.2">
      <c r="B392" s="27"/>
      <c r="C392" s="82"/>
      <c r="D392" s="82"/>
      <c r="E392" s="131"/>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row>
    <row r="393" spans="2:54" s="130" customFormat="1" ht="12.75" x14ac:dyDescent="0.2">
      <c r="B393" s="27"/>
      <c r="C393" s="82"/>
      <c r="D393" s="82"/>
      <c r="E393" s="131"/>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row>
    <row r="394" spans="2:54" s="130" customFormat="1" ht="12.75" x14ac:dyDescent="0.2">
      <c r="B394" s="27"/>
      <c r="C394" s="82"/>
      <c r="D394" s="82"/>
      <c r="E394" s="131"/>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row>
    <row r="395" spans="2:54" s="130" customFormat="1" ht="12.75" x14ac:dyDescent="0.2">
      <c r="B395" s="27"/>
      <c r="C395" s="82"/>
      <c r="D395" s="82"/>
      <c r="E395" s="131"/>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row>
    <row r="396" spans="2:54" s="130" customFormat="1" ht="12.75" x14ac:dyDescent="0.2">
      <c r="B396" s="27"/>
      <c r="C396" s="82"/>
      <c r="D396" s="82"/>
      <c r="E396" s="131"/>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row>
    <row r="397" spans="2:54" s="130" customFormat="1" ht="12.75" x14ac:dyDescent="0.2">
      <c r="B397" s="27"/>
      <c r="C397" s="82"/>
      <c r="D397" s="82"/>
      <c r="E397" s="131"/>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c r="AP397" s="82"/>
      <c r="AQ397" s="82"/>
      <c r="AR397" s="82"/>
      <c r="AS397" s="82"/>
      <c r="AT397" s="82"/>
      <c r="AU397" s="82"/>
      <c r="AV397" s="82"/>
      <c r="AW397" s="82"/>
      <c r="AX397" s="82"/>
      <c r="AY397" s="82"/>
      <c r="AZ397" s="82"/>
      <c r="BA397" s="82"/>
      <c r="BB397" s="82"/>
    </row>
    <row r="398" spans="2:54" s="130" customFormat="1" ht="12.75" x14ac:dyDescent="0.2">
      <c r="B398" s="27"/>
      <c r="C398" s="82"/>
      <c r="D398" s="82"/>
      <c r="E398" s="131"/>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row>
    <row r="399" spans="2:54" s="130" customFormat="1" ht="12.75" x14ac:dyDescent="0.2">
      <c r="B399" s="27"/>
      <c r="C399" s="82"/>
      <c r="D399" s="82"/>
      <c r="E399" s="131"/>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row>
    <row r="400" spans="2:54" s="130" customFormat="1" ht="12.75" x14ac:dyDescent="0.2">
      <c r="B400" s="27"/>
      <c r="C400" s="82"/>
      <c r="D400" s="82"/>
      <c r="E400" s="131"/>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row>
    <row r="401" spans="2:54" s="130" customFormat="1" ht="12.75" x14ac:dyDescent="0.2">
      <c r="B401" s="27"/>
      <c r="C401" s="82"/>
      <c r="D401" s="82"/>
      <c r="E401" s="131"/>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c r="AQ401" s="82"/>
      <c r="AR401" s="82"/>
      <c r="AS401" s="82"/>
      <c r="AT401" s="82"/>
      <c r="AU401" s="82"/>
      <c r="AV401" s="82"/>
      <c r="AW401" s="82"/>
      <c r="AX401" s="82"/>
      <c r="AY401" s="82"/>
      <c r="AZ401" s="82"/>
      <c r="BA401" s="82"/>
      <c r="BB401" s="82"/>
    </row>
    <row r="402" spans="2:54" s="130" customFormat="1" ht="12.75" x14ac:dyDescent="0.2">
      <c r="B402" s="27"/>
      <c r="C402" s="82"/>
      <c r="D402" s="82"/>
      <c r="E402" s="131"/>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c r="AP402" s="82"/>
      <c r="AQ402" s="82"/>
      <c r="AR402" s="82"/>
      <c r="AS402" s="82"/>
      <c r="AT402" s="82"/>
      <c r="AU402" s="82"/>
      <c r="AV402" s="82"/>
      <c r="AW402" s="82"/>
      <c r="AX402" s="82"/>
      <c r="AY402" s="82"/>
      <c r="AZ402" s="82"/>
      <c r="BA402" s="82"/>
      <c r="BB402" s="82"/>
    </row>
    <row r="403" spans="2:54" s="130" customFormat="1" ht="12.75" x14ac:dyDescent="0.2">
      <c r="B403" s="27"/>
      <c r="C403" s="82"/>
      <c r="D403" s="82"/>
      <c r="E403" s="131"/>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row>
    <row r="404" spans="2:54" s="130" customFormat="1" ht="12.75" x14ac:dyDescent="0.2">
      <c r="B404" s="27"/>
      <c r="C404" s="82"/>
      <c r="D404" s="82"/>
      <c r="E404" s="131"/>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row>
    <row r="405" spans="2:54" s="130" customFormat="1" ht="12.75" x14ac:dyDescent="0.2">
      <c r="B405" s="27"/>
      <c r="C405" s="82"/>
      <c r="D405" s="82"/>
      <c r="E405" s="131"/>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row>
    <row r="406" spans="2:54" s="130" customFormat="1" ht="12.75" x14ac:dyDescent="0.2">
      <c r="B406" s="27"/>
      <c r="C406" s="82"/>
      <c r="D406" s="82"/>
      <c r="E406" s="131"/>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c r="AP406" s="82"/>
      <c r="AQ406" s="82"/>
      <c r="AR406" s="82"/>
      <c r="AS406" s="82"/>
      <c r="AT406" s="82"/>
      <c r="AU406" s="82"/>
      <c r="AV406" s="82"/>
      <c r="AW406" s="82"/>
      <c r="AX406" s="82"/>
      <c r="AY406" s="82"/>
      <c r="AZ406" s="82"/>
      <c r="BA406" s="82"/>
      <c r="BB406" s="82"/>
    </row>
    <row r="407" spans="2:54" s="130" customFormat="1" ht="12.75" x14ac:dyDescent="0.2">
      <c r="B407" s="27"/>
      <c r="C407" s="82"/>
      <c r="D407" s="82"/>
      <c r="E407" s="131"/>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row>
    <row r="408" spans="2:54" s="130" customFormat="1" ht="12.75" x14ac:dyDescent="0.2">
      <c r="B408" s="27"/>
      <c r="C408" s="82"/>
      <c r="D408" s="82"/>
      <c r="E408" s="131"/>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82"/>
      <c r="AI408" s="82"/>
      <c r="AJ408" s="82"/>
      <c r="AK408" s="82"/>
      <c r="AL408" s="82"/>
      <c r="AM408" s="82"/>
      <c r="AN408" s="82"/>
      <c r="AO408" s="82"/>
      <c r="AP408" s="82"/>
      <c r="AQ408" s="82"/>
      <c r="AR408" s="82"/>
      <c r="AS408" s="82"/>
      <c r="AT408" s="82"/>
      <c r="AU408" s="82"/>
      <c r="AV408" s="82"/>
      <c r="AW408" s="82"/>
      <c r="AX408" s="82"/>
      <c r="AY408" s="82"/>
      <c r="AZ408" s="82"/>
      <c r="BA408" s="82"/>
      <c r="BB408" s="82"/>
    </row>
    <row r="409" spans="2:54" s="130" customFormat="1" ht="12.75" x14ac:dyDescent="0.2">
      <c r="B409" s="27"/>
      <c r="C409" s="82"/>
      <c r="D409" s="82"/>
      <c r="E409" s="131"/>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row>
    <row r="410" spans="2:54" s="130" customFormat="1" ht="12.75" x14ac:dyDescent="0.2">
      <c r="B410" s="27"/>
      <c r="C410" s="82"/>
      <c r="D410" s="82"/>
      <c r="E410" s="131"/>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row>
    <row r="411" spans="2:54" s="130" customFormat="1" ht="12.75" x14ac:dyDescent="0.2">
      <c r="B411" s="27"/>
      <c r="C411" s="82"/>
      <c r="D411" s="82"/>
      <c r="E411" s="131"/>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row>
    <row r="412" spans="2:54" s="130" customFormat="1" ht="12.75" x14ac:dyDescent="0.2">
      <c r="B412" s="27"/>
      <c r="C412" s="82"/>
      <c r="D412" s="82"/>
      <c r="E412" s="131"/>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c r="AP412" s="82"/>
      <c r="AQ412" s="82"/>
      <c r="AR412" s="82"/>
      <c r="AS412" s="82"/>
      <c r="AT412" s="82"/>
      <c r="AU412" s="82"/>
      <c r="AV412" s="82"/>
      <c r="AW412" s="82"/>
      <c r="AX412" s="82"/>
      <c r="AY412" s="82"/>
      <c r="AZ412" s="82"/>
      <c r="BA412" s="82"/>
      <c r="BB412" s="82"/>
    </row>
    <row r="413" spans="2:54" s="130" customFormat="1" ht="12.75" x14ac:dyDescent="0.2">
      <c r="B413" s="27"/>
      <c r="C413" s="82"/>
      <c r="D413" s="82"/>
      <c r="E413" s="131"/>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c r="AP413" s="82"/>
      <c r="AQ413" s="82"/>
      <c r="AR413" s="82"/>
      <c r="AS413" s="82"/>
      <c r="AT413" s="82"/>
      <c r="AU413" s="82"/>
      <c r="AV413" s="82"/>
      <c r="AW413" s="82"/>
      <c r="AX413" s="82"/>
      <c r="AY413" s="82"/>
      <c r="AZ413" s="82"/>
      <c r="BA413" s="82"/>
      <c r="BB413" s="82"/>
    </row>
    <row r="414" spans="2:54" s="130" customFormat="1" ht="12.75" x14ac:dyDescent="0.2">
      <c r="B414" s="27"/>
      <c r="C414" s="82"/>
      <c r="D414" s="82"/>
      <c r="E414" s="131"/>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c r="AQ414" s="82"/>
      <c r="AR414" s="82"/>
      <c r="AS414" s="82"/>
      <c r="AT414" s="82"/>
      <c r="AU414" s="82"/>
      <c r="AV414" s="82"/>
      <c r="AW414" s="82"/>
      <c r="AX414" s="82"/>
      <c r="AY414" s="82"/>
      <c r="AZ414" s="82"/>
      <c r="BA414" s="82"/>
      <c r="BB414" s="82"/>
    </row>
    <row r="415" spans="2:54" s="130" customFormat="1" ht="12.75" x14ac:dyDescent="0.2">
      <c r="B415" s="27"/>
      <c r="C415" s="82"/>
      <c r="D415" s="82"/>
      <c r="E415" s="131"/>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c r="AP415" s="82"/>
      <c r="AQ415" s="82"/>
      <c r="AR415" s="82"/>
      <c r="AS415" s="82"/>
      <c r="AT415" s="82"/>
      <c r="AU415" s="82"/>
      <c r="AV415" s="82"/>
      <c r="AW415" s="82"/>
      <c r="AX415" s="82"/>
      <c r="AY415" s="82"/>
      <c r="AZ415" s="82"/>
      <c r="BA415" s="82"/>
      <c r="BB415" s="82"/>
    </row>
    <row r="416" spans="2:54" s="130" customFormat="1" ht="12.75" x14ac:dyDescent="0.2">
      <c r="B416" s="27"/>
      <c r="C416" s="82"/>
      <c r="D416" s="82"/>
      <c r="E416" s="131"/>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c r="AP416" s="82"/>
      <c r="AQ416" s="82"/>
      <c r="AR416" s="82"/>
      <c r="AS416" s="82"/>
      <c r="AT416" s="82"/>
      <c r="AU416" s="82"/>
      <c r="AV416" s="82"/>
      <c r="AW416" s="82"/>
      <c r="AX416" s="82"/>
      <c r="AY416" s="82"/>
      <c r="AZ416" s="82"/>
      <c r="BA416" s="82"/>
      <c r="BB416" s="82"/>
    </row>
    <row r="417" spans="2:54" s="130" customFormat="1" ht="12.75" x14ac:dyDescent="0.2">
      <c r="B417" s="27"/>
      <c r="C417" s="82"/>
      <c r="D417" s="82"/>
      <c r="E417" s="131"/>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c r="AP417" s="82"/>
      <c r="AQ417" s="82"/>
      <c r="AR417" s="82"/>
      <c r="AS417" s="82"/>
      <c r="AT417" s="82"/>
      <c r="AU417" s="82"/>
      <c r="AV417" s="82"/>
      <c r="AW417" s="82"/>
      <c r="AX417" s="82"/>
      <c r="AY417" s="82"/>
      <c r="AZ417" s="82"/>
      <c r="BA417" s="82"/>
      <c r="BB417" s="82"/>
    </row>
    <row r="418" spans="2:54" s="130" customFormat="1" ht="12.75" x14ac:dyDescent="0.2">
      <c r="B418" s="27"/>
      <c r="C418" s="82"/>
      <c r="D418" s="82"/>
      <c r="E418" s="131"/>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c r="AP418" s="82"/>
      <c r="AQ418" s="82"/>
      <c r="AR418" s="82"/>
      <c r="AS418" s="82"/>
      <c r="AT418" s="82"/>
      <c r="AU418" s="82"/>
      <c r="AV418" s="82"/>
      <c r="AW418" s="82"/>
      <c r="AX418" s="82"/>
      <c r="AY418" s="82"/>
      <c r="AZ418" s="82"/>
      <c r="BA418" s="82"/>
      <c r="BB418" s="82"/>
    </row>
    <row r="419" spans="2:54" s="130" customFormat="1" ht="12.75" x14ac:dyDescent="0.2">
      <c r="B419" s="27"/>
      <c r="C419" s="82"/>
      <c r="D419" s="82"/>
      <c r="E419" s="131"/>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c r="AP419" s="82"/>
      <c r="AQ419" s="82"/>
      <c r="AR419" s="82"/>
      <c r="AS419" s="82"/>
      <c r="AT419" s="82"/>
      <c r="AU419" s="82"/>
      <c r="AV419" s="82"/>
      <c r="AW419" s="82"/>
      <c r="AX419" s="82"/>
      <c r="AY419" s="82"/>
      <c r="AZ419" s="82"/>
      <c r="BA419" s="82"/>
      <c r="BB419" s="82"/>
    </row>
    <row r="420" spans="2:54" s="130" customFormat="1" ht="12.75" x14ac:dyDescent="0.2">
      <c r="B420" s="27"/>
      <c r="C420" s="82"/>
      <c r="D420" s="82"/>
      <c r="E420" s="131"/>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c r="AP420" s="82"/>
      <c r="AQ420" s="82"/>
      <c r="AR420" s="82"/>
      <c r="AS420" s="82"/>
      <c r="AT420" s="82"/>
      <c r="AU420" s="82"/>
      <c r="AV420" s="82"/>
      <c r="AW420" s="82"/>
      <c r="AX420" s="82"/>
      <c r="AY420" s="82"/>
      <c r="AZ420" s="82"/>
      <c r="BA420" s="82"/>
      <c r="BB420" s="82"/>
    </row>
    <row r="421" spans="2:54" s="130" customFormat="1" ht="12.75" x14ac:dyDescent="0.2">
      <c r="B421" s="27"/>
      <c r="C421" s="82"/>
      <c r="D421" s="82"/>
      <c r="E421" s="131"/>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c r="AP421" s="82"/>
      <c r="AQ421" s="82"/>
      <c r="AR421" s="82"/>
      <c r="AS421" s="82"/>
      <c r="AT421" s="82"/>
      <c r="AU421" s="82"/>
      <c r="AV421" s="82"/>
      <c r="AW421" s="82"/>
      <c r="AX421" s="82"/>
      <c r="AY421" s="82"/>
      <c r="AZ421" s="82"/>
      <c r="BA421" s="82"/>
      <c r="BB421" s="82"/>
    </row>
    <row r="422" spans="2:54" s="130" customFormat="1" ht="12.75" x14ac:dyDescent="0.2">
      <c r="B422" s="27"/>
      <c r="C422" s="82"/>
      <c r="D422" s="82"/>
      <c r="E422" s="131"/>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c r="AQ422" s="82"/>
      <c r="AR422" s="82"/>
      <c r="AS422" s="82"/>
      <c r="AT422" s="82"/>
      <c r="AU422" s="82"/>
      <c r="AV422" s="82"/>
      <c r="AW422" s="82"/>
      <c r="AX422" s="82"/>
      <c r="AY422" s="82"/>
      <c r="AZ422" s="82"/>
      <c r="BA422" s="82"/>
      <c r="BB422" s="82"/>
    </row>
    <row r="423" spans="2:54" s="130" customFormat="1" ht="12.75" x14ac:dyDescent="0.2">
      <c r="B423" s="27"/>
      <c r="C423" s="82"/>
      <c r="D423" s="82"/>
      <c r="E423" s="131"/>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c r="AP423" s="82"/>
      <c r="AQ423" s="82"/>
      <c r="AR423" s="82"/>
      <c r="AS423" s="82"/>
      <c r="AT423" s="82"/>
      <c r="AU423" s="82"/>
      <c r="AV423" s="82"/>
      <c r="AW423" s="82"/>
      <c r="AX423" s="82"/>
      <c r="AY423" s="82"/>
      <c r="AZ423" s="82"/>
      <c r="BA423" s="82"/>
      <c r="BB423" s="82"/>
    </row>
    <row r="424" spans="2:54" s="130" customFormat="1" ht="12.75" x14ac:dyDescent="0.2">
      <c r="B424" s="27"/>
      <c r="C424" s="82"/>
      <c r="D424" s="82"/>
      <c r="E424" s="131"/>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c r="AP424" s="82"/>
      <c r="AQ424" s="82"/>
      <c r="AR424" s="82"/>
      <c r="AS424" s="82"/>
      <c r="AT424" s="82"/>
      <c r="AU424" s="82"/>
      <c r="AV424" s="82"/>
      <c r="AW424" s="82"/>
      <c r="AX424" s="82"/>
      <c r="AY424" s="82"/>
      <c r="AZ424" s="82"/>
      <c r="BA424" s="82"/>
      <c r="BB424" s="82"/>
    </row>
    <row r="425" spans="2:54" s="130" customFormat="1" ht="12.75" x14ac:dyDescent="0.2">
      <c r="B425" s="27"/>
      <c r="C425" s="82"/>
      <c r="D425" s="82"/>
      <c r="E425" s="131"/>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82"/>
      <c r="AI425" s="82"/>
      <c r="AJ425" s="82"/>
      <c r="AK425" s="82"/>
      <c r="AL425" s="82"/>
      <c r="AM425" s="82"/>
      <c r="AN425" s="82"/>
      <c r="AO425" s="82"/>
      <c r="AP425" s="82"/>
      <c r="AQ425" s="82"/>
      <c r="AR425" s="82"/>
      <c r="AS425" s="82"/>
      <c r="AT425" s="82"/>
      <c r="AU425" s="82"/>
      <c r="AV425" s="82"/>
      <c r="AW425" s="82"/>
      <c r="AX425" s="82"/>
      <c r="AY425" s="82"/>
      <c r="AZ425" s="82"/>
      <c r="BA425" s="82"/>
      <c r="BB425" s="82"/>
    </row>
    <row r="426" spans="2:54" s="130" customFormat="1" ht="12.75" x14ac:dyDescent="0.2">
      <c r="B426" s="27"/>
      <c r="C426" s="82"/>
      <c r="D426" s="82"/>
      <c r="E426" s="131"/>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82"/>
      <c r="AI426" s="82"/>
      <c r="AJ426" s="82"/>
      <c r="AK426" s="82"/>
      <c r="AL426" s="82"/>
      <c r="AM426" s="82"/>
      <c r="AN426" s="82"/>
      <c r="AO426" s="82"/>
      <c r="AP426" s="82"/>
      <c r="AQ426" s="82"/>
      <c r="AR426" s="82"/>
      <c r="AS426" s="82"/>
      <c r="AT426" s="82"/>
      <c r="AU426" s="82"/>
      <c r="AV426" s="82"/>
      <c r="AW426" s="82"/>
      <c r="AX426" s="82"/>
      <c r="AY426" s="82"/>
      <c r="AZ426" s="82"/>
      <c r="BA426" s="82"/>
      <c r="BB426" s="82"/>
    </row>
    <row r="427" spans="2:54" s="130" customFormat="1" ht="12.75" x14ac:dyDescent="0.2">
      <c r="B427" s="27"/>
      <c r="C427" s="82"/>
      <c r="D427" s="82"/>
      <c r="E427" s="131"/>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82"/>
      <c r="AI427" s="82"/>
      <c r="AJ427" s="82"/>
      <c r="AK427" s="82"/>
      <c r="AL427" s="82"/>
      <c r="AM427" s="82"/>
      <c r="AN427" s="82"/>
      <c r="AO427" s="82"/>
      <c r="AP427" s="82"/>
      <c r="AQ427" s="82"/>
      <c r="AR427" s="82"/>
      <c r="AS427" s="82"/>
      <c r="AT427" s="82"/>
      <c r="AU427" s="82"/>
      <c r="AV427" s="82"/>
      <c r="AW427" s="82"/>
      <c r="AX427" s="82"/>
      <c r="AY427" s="82"/>
      <c r="AZ427" s="82"/>
      <c r="BA427" s="82"/>
      <c r="BB427" s="82"/>
    </row>
    <row r="428" spans="2:54" s="130" customFormat="1" ht="12.75" x14ac:dyDescent="0.2">
      <c r="B428" s="27"/>
      <c r="C428" s="82"/>
      <c r="D428" s="82"/>
      <c r="E428" s="131"/>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82"/>
      <c r="AI428" s="82"/>
      <c r="AJ428" s="82"/>
      <c r="AK428" s="82"/>
      <c r="AL428" s="82"/>
      <c r="AM428" s="82"/>
      <c r="AN428" s="82"/>
      <c r="AO428" s="82"/>
      <c r="AP428" s="82"/>
      <c r="AQ428" s="82"/>
      <c r="AR428" s="82"/>
      <c r="AS428" s="82"/>
      <c r="AT428" s="82"/>
      <c r="AU428" s="82"/>
      <c r="AV428" s="82"/>
      <c r="AW428" s="82"/>
      <c r="AX428" s="82"/>
      <c r="AY428" s="82"/>
      <c r="AZ428" s="82"/>
      <c r="BA428" s="82"/>
      <c r="BB428" s="82"/>
    </row>
    <row r="429" spans="2:54" s="130" customFormat="1" ht="12.75" x14ac:dyDescent="0.2">
      <c r="B429" s="27"/>
      <c r="C429" s="82"/>
      <c r="D429" s="82"/>
      <c r="E429" s="131"/>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row>
    <row r="430" spans="2:54" s="130" customFormat="1" ht="12.75" x14ac:dyDescent="0.2">
      <c r="B430" s="27"/>
      <c r="C430" s="82"/>
      <c r="D430" s="82"/>
      <c r="E430" s="131"/>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c r="AQ430" s="82"/>
      <c r="AR430" s="82"/>
      <c r="AS430" s="82"/>
      <c r="AT430" s="82"/>
      <c r="AU430" s="82"/>
      <c r="AV430" s="82"/>
      <c r="AW430" s="82"/>
      <c r="AX430" s="82"/>
      <c r="AY430" s="82"/>
      <c r="AZ430" s="82"/>
      <c r="BA430" s="82"/>
      <c r="BB430" s="82"/>
    </row>
    <row r="431" spans="2:54" s="130" customFormat="1" ht="12.75" x14ac:dyDescent="0.2">
      <c r="B431" s="27"/>
      <c r="C431" s="82"/>
      <c r="D431" s="82"/>
      <c r="E431" s="131"/>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c r="AP431" s="82"/>
      <c r="AQ431" s="82"/>
      <c r="AR431" s="82"/>
      <c r="AS431" s="82"/>
      <c r="AT431" s="82"/>
      <c r="AU431" s="82"/>
      <c r="AV431" s="82"/>
      <c r="AW431" s="82"/>
      <c r="AX431" s="82"/>
      <c r="AY431" s="82"/>
      <c r="AZ431" s="82"/>
      <c r="BA431" s="82"/>
      <c r="BB431" s="82"/>
    </row>
    <row r="432" spans="2:54" s="130" customFormat="1" ht="12.75" x14ac:dyDescent="0.2">
      <c r="B432" s="27"/>
      <c r="C432" s="82"/>
      <c r="D432" s="82"/>
      <c r="E432" s="131"/>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c r="AP432" s="82"/>
      <c r="AQ432" s="82"/>
      <c r="AR432" s="82"/>
      <c r="AS432" s="82"/>
      <c r="AT432" s="82"/>
      <c r="AU432" s="82"/>
      <c r="AV432" s="82"/>
      <c r="AW432" s="82"/>
      <c r="AX432" s="82"/>
      <c r="AY432" s="82"/>
      <c r="AZ432" s="82"/>
      <c r="BA432" s="82"/>
      <c r="BB432" s="82"/>
    </row>
    <row r="433" spans="2:54" s="130" customFormat="1" ht="12.75" x14ac:dyDescent="0.2">
      <c r="B433" s="27"/>
      <c r="C433" s="82"/>
      <c r="D433" s="82"/>
      <c r="E433" s="131"/>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82"/>
      <c r="AI433" s="82"/>
      <c r="AJ433" s="82"/>
      <c r="AK433" s="82"/>
      <c r="AL433" s="82"/>
      <c r="AM433" s="82"/>
      <c r="AN433" s="82"/>
      <c r="AO433" s="82"/>
      <c r="AP433" s="82"/>
      <c r="AQ433" s="82"/>
      <c r="AR433" s="82"/>
      <c r="AS433" s="82"/>
      <c r="AT433" s="82"/>
      <c r="AU433" s="82"/>
      <c r="AV433" s="82"/>
      <c r="AW433" s="82"/>
      <c r="AX433" s="82"/>
      <c r="AY433" s="82"/>
      <c r="AZ433" s="82"/>
      <c r="BA433" s="82"/>
      <c r="BB433" s="82"/>
    </row>
    <row r="434" spans="2:54" s="130" customFormat="1" ht="12.75" x14ac:dyDescent="0.2">
      <c r="B434" s="27"/>
      <c r="C434" s="82"/>
      <c r="D434" s="82"/>
      <c r="E434" s="131"/>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82"/>
      <c r="AK434" s="82"/>
      <c r="AL434" s="82"/>
      <c r="AM434" s="82"/>
      <c r="AN434" s="82"/>
      <c r="AO434" s="82"/>
      <c r="AP434" s="82"/>
      <c r="AQ434" s="82"/>
      <c r="AR434" s="82"/>
      <c r="AS434" s="82"/>
      <c r="AT434" s="82"/>
      <c r="AU434" s="82"/>
      <c r="AV434" s="82"/>
      <c r="AW434" s="82"/>
      <c r="AX434" s="82"/>
      <c r="AY434" s="82"/>
      <c r="AZ434" s="82"/>
      <c r="BA434" s="82"/>
      <c r="BB434" s="82"/>
    </row>
    <row r="435" spans="2:54" s="130" customFormat="1" ht="12.75" x14ac:dyDescent="0.2">
      <c r="B435" s="27"/>
      <c r="C435" s="82"/>
      <c r="D435" s="82"/>
      <c r="E435" s="131"/>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82"/>
      <c r="AK435" s="82"/>
      <c r="AL435" s="82"/>
      <c r="AM435" s="82"/>
      <c r="AN435" s="82"/>
      <c r="AO435" s="82"/>
      <c r="AP435" s="82"/>
      <c r="AQ435" s="82"/>
      <c r="AR435" s="82"/>
      <c r="AS435" s="82"/>
      <c r="AT435" s="82"/>
      <c r="AU435" s="82"/>
      <c r="AV435" s="82"/>
      <c r="AW435" s="82"/>
      <c r="AX435" s="82"/>
      <c r="AY435" s="82"/>
      <c r="AZ435" s="82"/>
      <c r="BA435" s="82"/>
      <c r="BB435" s="82"/>
    </row>
    <row r="436" spans="2:54" s="130" customFormat="1" ht="12.75" x14ac:dyDescent="0.2">
      <c r="B436" s="27"/>
      <c r="C436" s="82"/>
      <c r="D436" s="82"/>
      <c r="E436" s="131"/>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82"/>
      <c r="AK436" s="82"/>
      <c r="AL436" s="82"/>
      <c r="AM436" s="82"/>
      <c r="AN436" s="82"/>
      <c r="AO436" s="82"/>
      <c r="AP436" s="82"/>
      <c r="AQ436" s="82"/>
      <c r="AR436" s="82"/>
      <c r="AS436" s="82"/>
      <c r="AT436" s="82"/>
      <c r="AU436" s="82"/>
      <c r="AV436" s="82"/>
      <c r="AW436" s="82"/>
      <c r="AX436" s="82"/>
      <c r="AY436" s="82"/>
      <c r="AZ436" s="82"/>
      <c r="BA436" s="82"/>
      <c r="BB436" s="82"/>
    </row>
    <row r="437" spans="2:54" s="130" customFormat="1" ht="12.75" x14ac:dyDescent="0.2">
      <c r="B437" s="27"/>
      <c r="C437" s="82"/>
      <c r="D437" s="82"/>
      <c r="E437" s="131"/>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82"/>
      <c r="AK437" s="82"/>
      <c r="AL437" s="82"/>
      <c r="AM437" s="82"/>
      <c r="AN437" s="82"/>
      <c r="AO437" s="82"/>
      <c r="AP437" s="82"/>
      <c r="AQ437" s="82"/>
      <c r="AR437" s="82"/>
      <c r="AS437" s="82"/>
      <c r="AT437" s="82"/>
      <c r="AU437" s="82"/>
      <c r="AV437" s="82"/>
      <c r="AW437" s="82"/>
      <c r="AX437" s="82"/>
      <c r="AY437" s="82"/>
      <c r="AZ437" s="82"/>
      <c r="BA437" s="82"/>
      <c r="BB437" s="82"/>
    </row>
    <row r="438" spans="2:54" s="130" customFormat="1" ht="12.75" x14ac:dyDescent="0.2">
      <c r="B438" s="27"/>
      <c r="C438" s="82"/>
      <c r="D438" s="82"/>
      <c r="E438" s="131"/>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82"/>
      <c r="AK438" s="82"/>
      <c r="AL438" s="82"/>
      <c r="AM438" s="82"/>
      <c r="AN438" s="82"/>
      <c r="AO438" s="82"/>
      <c r="AP438" s="82"/>
      <c r="AQ438" s="82"/>
      <c r="AR438" s="82"/>
      <c r="AS438" s="82"/>
      <c r="AT438" s="82"/>
      <c r="AU438" s="82"/>
      <c r="AV438" s="82"/>
      <c r="AW438" s="82"/>
      <c r="AX438" s="82"/>
      <c r="AY438" s="82"/>
      <c r="AZ438" s="82"/>
      <c r="BA438" s="82"/>
      <c r="BB438" s="82"/>
    </row>
    <row r="439" spans="2:54" s="130" customFormat="1" ht="12.75" x14ac:dyDescent="0.2">
      <c r="B439" s="27"/>
      <c r="C439" s="82"/>
      <c r="D439" s="82"/>
      <c r="E439" s="131"/>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82"/>
      <c r="AK439" s="82"/>
      <c r="AL439" s="82"/>
      <c r="AM439" s="82"/>
      <c r="AN439" s="82"/>
      <c r="AO439" s="82"/>
      <c r="AP439" s="82"/>
      <c r="AQ439" s="82"/>
      <c r="AR439" s="82"/>
      <c r="AS439" s="82"/>
      <c r="AT439" s="82"/>
      <c r="AU439" s="82"/>
      <c r="AV439" s="82"/>
      <c r="AW439" s="82"/>
      <c r="AX439" s="82"/>
      <c r="AY439" s="82"/>
      <c r="AZ439" s="82"/>
      <c r="BA439" s="82"/>
      <c r="BB439" s="82"/>
    </row>
    <row r="440" spans="2:54" s="130" customFormat="1" ht="12.75" x14ac:dyDescent="0.2">
      <c r="B440" s="27"/>
      <c r="C440" s="82"/>
      <c r="D440" s="82"/>
      <c r="E440" s="131"/>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82"/>
      <c r="AK440" s="82"/>
      <c r="AL440" s="82"/>
      <c r="AM440" s="82"/>
      <c r="AN440" s="82"/>
      <c r="AO440" s="82"/>
      <c r="AP440" s="82"/>
      <c r="AQ440" s="82"/>
      <c r="AR440" s="82"/>
      <c r="AS440" s="82"/>
      <c r="AT440" s="82"/>
      <c r="AU440" s="82"/>
      <c r="AV440" s="82"/>
      <c r="AW440" s="82"/>
      <c r="AX440" s="82"/>
      <c r="AY440" s="82"/>
      <c r="AZ440" s="82"/>
      <c r="BA440" s="82"/>
      <c r="BB440" s="82"/>
    </row>
    <row r="441" spans="2:54" s="130" customFormat="1" ht="12.75" x14ac:dyDescent="0.2">
      <c r="B441" s="27"/>
      <c r="C441" s="82"/>
      <c r="D441" s="82"/>
      <c r="E441" s="131"/>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82"/>
      <c r="AI441" s="82"/>
      <c r="AJ441" s="82"/>
      <c r="AK441" s="82"/>
      <c r="AL441" s="82"/>
      <c r="AM441" s="82"/>
      <c r="AN441" s="82"/>
      <c r="AO441" s="82"/>
      <c r="AP441" s="82"/>
      <c r="AQ441" s="82"/>
      <c r="AR441" s="82"/>
      <c r="AS441" s="82"/>
      <c r="AT441" s="82"/>
      <c r="AU441" s="82"/>
      <c r="AV441" s="82"/>
      <c r="AW441" s="82"/>
      <c r="AX441" s="82"/>
      <c r="AY441" s="82"/>
      <c r="AZ441" s="82"/>
      <c r="BA441" s="82"/>
      <c r="BB441" s="82"/>
    </row>
    <row r="442" spans="2:54" s="130" customFormat="1" ht="12.75" x14ac:dyDescent="0.2">
      <c r="B442" s="27"/>
      <c r="C442" s="82"/>
      <c r="D442" s="82"/>
      <c r="E442" s="131"/>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82"/>
      <c r="AI442" s="82"/>
      <c r="AJ442" s="82"/>
      <c r="AK442" s="82"/>
      <c r="AL442" s="82"/>
      <c r="AM442" s="82"/>
      <c r="AN442" s="82"/>
      <c r="AO442" s="82"/>
      <c r="AP442" s="82"/>
      <c r="AQ442" s="82"/>
      <c r="AR442" s="82"/>
      <c r="AS442" s="82"/>
      <c r="AT442" s="82"/>
      <c r="AU442" s="82"/>
      <c r="AV442" s="82"/>
      <c r="AW442" s="82"/>
      <c r="AX442" s="82"/>
      <c r="AY442" s="82"/>
      <c r="AZ442" s="82"/>
      <c r="BA442" s="82"/>
      <c r="BB442" s="82"/>
    </row>
    <row r="443" spans="2:54" s="130" customFormat="1" ht="12.75" x14ac:dyDescent="0.2">
      <c r="B443" s="27"/>
      <c r="C443" s="82"/>
      <c r="D443" s="82"/>
      <c r="E443" s="131"/>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82"/>
      <c r="AK443" s="82"/>
      <c r="AL443" s="82"/>
      <c r="AM443" s="82"/>
      <c r="AN443" s="82"/>
      <c r="AO443" s="82"/>
      <c r="AP443" s="82"/>
      <c r="AQ443" s="82"/>
      <c r="AR443" s="82"/>
      <c r="AS443" s="82"/>
      <c r="AT443" s="82"/>
      <c r="AU443" s="82"/>
      <c r="AV443" s="82"/>
      <c r="AW443" s="82"/>
      <c r="AX443" s="82"/>
      <c r="AY443" s="82"/>
      <c r="AZ443" s="82"/>
      <c r="BA443" s="82"/>
      <c r="BB443" s="82"/>
    </row>
    <row r="444" spans="2:54" s="130" customFormat="1" ht="12.75" x14ac:dyDescent="0.2">
      <c r="B444" s="27"/>
      <c r="C444" s="82"/>
      <c r="D444" s="82"/>
      <c r="E444" s="131"/>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82"/>
      <c r="AK444" s="82"/>
      <c r="AL444" s="82"/>
      <c r="AM444" s="82"/>
      <c r="AN444" s="82"/>
      <c r="AO444" s="82"/>
      <c r="AP444" s="82"/>
      <c r="AQ444" s="82"/>
      <c r="AR444" s="82"/>
      <c r="AS444" s="82"/>
      <c r="AT444" s="82"/>
      <c r="AU444" s="82"/>
      <c r="AV444" s="82"/>
      <c r="AW444" s="82"/>
      <c r="AX444" s="82"/>
      <c r="AY444" s="82"/>
      <c r="AZ444" s="82"/>
      <c r="BA444" s="82"/>
      <c r="BB444" s="82"/>
    </row>
    <row r="445" spans="2:54" s="130" customFormat="1" ht="12.75" x14ac:dyDescent="0.2">
      <c r="B445" s="27"/>
      <c r="C445" s="82"/>
      <c r="D445" s="82"/>
      <c r="E445" s="131"/>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82"/>
      <c r="AK445" s="82"/>
      <c r="AL445" s="82"/>
      <c r="AM445" s="82"/>
      <c r="AN445" s="82"/>
      <c r="AO445" s="82"/>
      <c r="AP445" s="82"/>
      <c r="AQ445" s="82"/>
      <c r="AR445" s="82"/>
      <c r="AS445" s="82"/>
      <c r="AT445" s="82"/>
      <c r="AU445" s="82"/>
      <c r="AV445" s="82"/>
      <c r="AW445" s="82"/>
      <c r="AX445" s="82"/>
      <c r="AY445" s="82"/>
      <c r="AZ445" s="82"/>
      <c r="BA445" s="82"/>
      <c r="BB445" s="82"/>
    </row>
    <row r="446" spans="2:54" s="130" customFormat="1" ht="12.75" x14ac:dyDescent="0.2">
      <c r="B446" s="27"/>
      <c r="C446" s="82"/>
      <c r="D446" s="82"/>
      <c r="E446" s="131"/>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82"/>
      <c r="AK446" s="82"/>
      <c r="AL446" s="82"/>
      <c r="AM446" s="82"/>
      <c r="AN446" s="82"/>
      <c r="AO446" s="82"/>
      <c r="AP446" s="82"/>
      <c r="AQ446" s="82"/>
      <c r="AR446" s="82"/>
      <c r="AS446" s="82"/>
      <c r="AT446" s="82"/>
      <c r="AU446" s="82"/>
      <c r="AV446" s="82"/>
      <c r="AW446" s="82"/>
      <c r="AX446" s="82"/>
      <c r="AY446" s="82"/>
      <c r="AZ446" s="82"/>
      <c r="BA446" s="82"/>
      <c r="BB446" s="82"/>
    </row>
    <row r="447" spans="2:54" s="130" customFormat="1" ht="12.75" x14ac:dyDescent="0.2">
      <c r="B447" s="27"/>
      <c r="C447" s="82"/>
      <c r="D447" s="82"/>
      <c r="E447" s="131"/>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82"/>
      <c r="AK447" s="82"/>
      <c r="AL447" s="82"/>
      <c r="AM447" s="82"/>
      <c r="AN447" s="82"/>
      <c r="AO447" s="82"/>
      <c r="AP447" s="82"/>
      <c r="AQ447" s="82"/>
      <c r="AR447" s="82"/>
      <c r="AS447" s="82"/>
      <c r="AT447" s="82"/>
      <c r="AU447" s="82"/>
      <c r="AV447" s="82"/>
      <c r="AW447" s="82"/>
      <c r="AX447" s="82"/>
      <c r="AY447" s="82"/>
      <c r="AZ447" s="82"/>
      <c r="BA447" s="82"/>
      <c r="BB447" s="82"/>
    </row>
    <row r="448" spans="2:54" s="130" customFormat="1" ht="12.75" x14ac:dyDescent="0.2">
      <c r="B448" s="27"/>
      <c r="C448" s="82"/>
      <c r="D448" s="82"/>
      <c r="E448" s="131"/>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82"/>
      <c r="AI448" s="82"/>
      <c r="AJ448" s="82"/>
      <c r="AK448" s="82"/>
      <c r="AL448" s="82"/>
      <c r="AM448" s="82"/>
      <c r="AN448" s="82"/>
      <c r="AO448" s="82"/>
      <c r="AP448" s="82"/>
      <c r="AQ448" s="82"/>
      <c r="AR448" s="82"/>
      <c r="AS448" s="82"/>
      <c r="AT448" s="82"/>
      <c r="AU448" s="82"/>
      <c r="AV448" s="82"/>
      <c r="AW448" s="82"/>
      <c r="AX448" s="82"/>
      <c r="AY448" s="82"/>
      <c r="AZ448" s="82"/>
      <c r="BA448" s="82"/>
      <c r="BB448" s="82"/>
    </row>
    <row r="449" spans="2:54" s="130" customFormat="1" ht="12.75" x14ac:dyDescent="0.2">
      <c r="B449" s="27"/>
      <c r="C449" s="82"/>
      <c r="D449" s="82"/>
      <c r="E449" s="131"/>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82"/>
      <c r="AI449" s="82"/>
      <c r="AJ449" s="82"/>
      <c r="AK449" s="82"/>
      <c r="AL449" s="82"/>
      <c r="AM449" s="82"/>
      <c r="AN449" s="82"/>
      <c r="AO449" s="82"/>
      <c r="AP449" s="82"/>
      <c r="AQ449" s="82"/>
      <c r="AR449" s="82"/>
      <c r="AS449" s="82"/>
      <c r="AT449" s="82"/>
      <c r="AU449" s="82"/>
      <c r="AV449" s="82"/>
      <c r="AW449" s="82"/>
      <c r="AX449" s="82"/>
      <c r="AY449" s="82"/>
      <c r="AZ449" s="82"/>
      <c r="BA449" s="82"/>
      <c r="BB449" s="82"/>
    </row>
    <row r="450" spans="2:54" s="130" customFormat="1" ht="12.75" x14ac:dyDescent="0.2">
      <c r="B450" s="27"/>
      <c r="C450" s="82"/>
      <c r="D450" s="82"/>
      <c r="E450" s="131"/>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82"/>
      <c r="AK450" s="82"/>
      <c r="AL450" s="82"/>
      <c r="AM450" s="82"/>
      <c r="AN450" s="82"/>
      <c r="AO450" s="82"/>
      <c r="AP450" s="82"/>
      <c r="AQ450" s="82"/>
      <c r="AR450" s="82"/>
      <c r="AS450" s="82"/>
      <c r="AT450" s="82"/>
      <c r="AU450" s="82"/>
      <c r="AV450" s="82"/>
      <c r="AW450" s="82"/>
      <c r="AX450" s="82"/>
      <c r="AY450" s="82"/>
      <c r="AZ450" s="82"/>
      <c r="BA450" s="82"/>
      <c r="BB450" s="82"/>
    </row>
    <row r="451" spans="2:54" s="130" customFormat="1" ht="12.75" x14ac:dyDescent="0.2">
      <c r="B451" s="27"/>
      <c r="C451" s="82"/>
      <c r="D451" s="82"/>
      <c r="E451" s="131"/>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row>
    <row r="452" spans="2:54" s="130" customFormat="1" ht="12.75" x14ac:dyDescent="0.2">
      <c r="B452" s="27"/>
      <c r="C452" s="82"/>
      <c r="D452" s="82"/>
      <c r="E452" s="131"/>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82"/>
      <c r="AK452" s="82"/>
      <c r="AL452" s="82"/>
      <c r="AM452" s="82"/>
      <c r="AN452" s="82"/>
      <c r="AO452" s="82"/>
      <c r="AP452" s="82"/>
      <c r="AQ452" s="82"/>
      <c r="AR452" s="82"/>
      <c r="AS452" s="82"/>
      <c r="AT452" s="82"/>
      <c r="AU452" s="82"/>
      <c r="AV452" s="82"/>
      <c r="AW452" s="82"/>
      <c r="AX452" s="82"/>
      <c r="AY452" s="82"/>
      <c r="AZ452" s="82"/>
      <c r="BA452" s="82"/>
      <c r="BB452" s="82"/>
    </row>
    <row r="453" spans="2:54" s="130" customFormat="1" ht="12.75" x14ac:dyDescent="0.2">
      <c r="B453" s="27"/>
      <c r="C453" s="82"/>
      <c r="D453" s="82"/>
      <c r="E453" s="131"/>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82"/>
      <c r="AI453" s="82"/>
      <c r="AJ453" s="82"/>
      <c r="AK453" s="82"/>
      <c r="AL453" s="82"/>
      <c r="AM453" s="82"/>
      <c r="AN453" s="82"/>
      <c r="AO453" s="82"/>
      <c r="AP453" s="82"/>
      <c r="AQ453" s="82"/>
      <c r="AR453" s="82"/>
      <c r="AS453" s="82"/>
      <c r="AT453" s="82"/>
      <c r="AU453" s="82"/>
      <c r="AV453" s="82"/>
      <c r="AW453" s="82"/>
      <c r="AX453" s="82"/>
      <c r="AY453" s="82"/>
      <c r="AZ453" s="82"/>
      <c r="BA453" s="82"/>
      <c r="BB453" s="82"/>
    </row>
    <row r="454" spans="2:54" s="130" customFormat="1" ht="12.75" x14ac:dyDescent="0.2">
      <c r="B454" s="27"/>
      <c r="C454" s="82"/>
      <c r="D454" s="82"/>
      <c r="E454" s="131"/>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82"/>
      <c r="AK454" s="82"/>
      <c r="AL454" s="82"/>
      <c r="AM454" s="82"/>
      <c r="AN454" s="82"/>
      <c r="AO454" s="82"/>
      <c r="AP454" s="82"/>
      <c r="AQ454" s="82"/>
      <c r="AR454" s="82"/>
      <c r="AS454" s="82"/>
      <c r="AT454" s="82"/>
      <c r="AU454" s="82"/>
      <c r="AV454" s="82"/>
      <c r="AW454" s="82"/>
      <c r="AX454" s="82"/>
      <c r="AY454" s="82"/>
      <c r="AZ454" s="82"/>
      <c r="BA454" s="82"/>
      <c r="BB454" s="82"/>
    </row>
    <row r="455" spans="2:54" s="130" customFormat="1" ht="12.75" x14ac:dyDescent="0.2">
      <c r="B455" s="27"/>
      <c r="C455" s="82"/>
      <c r="D455" s="82"/>
      <c r="E455" s="131"/>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82"/>
      <c r="AI455" s="82"/>
      <c r="AJ455" s="82"/>
      <c r="AK455" s="82"/>
      <c r="AL455" s="82"/>
      <c r="AM455" s="82"/>
      <c r="AN455" s="82"/>
      <c r="AO455" s="82"/>
      <c r="AP455" s="82"/>
      <c r="AQ455" s="82"/>
      <c r="AR455" s="82"/>
      <c r="AS455" s="82"/>
      <c r="AT455" s="82"/>
      <c r="AU455" s="82"/>
      <c r="AV455" s="82"/>
      <c r="AW455" s="82"/>
      <c r="AX455" s="82"/>
      <c r="AY455" s="82"/>
      <c r="AZ455" s="82"/>
      <c r="BA455" s="82"/>
      <c r="BB455" s="82"/>
    </row>
    <row r="456" spans="2:54" s="130" customFormat="1" ht="12.75" x14ac:dyDescent="0.2">
      <c r="B456" s="27"/>
      <c r="C456" s="82"/>
      <c r="D456" s="82"/>
      <c r="E456" s="131"/>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82"/>
      <c r="AI456" s="82"/>
      <c r="AJ456" s="82"/>
      <c r="AK456" s="82"/>
      <c r="AL456" s="82"/>
      <c r="AM456" s="82"/>
      <c r="AN456" s="82"/>
      <c r="AO456" s="82"/>
      <c r="AP456" s="82"/>
      <c r="AQ456" s="82"/>
      <c r="AR456" s="82"/>
      <c r="AS456" s="82"/>
      <c r="AT456" s="82"/>
      <c r="AU456" s="82"/>
      <c r="AV456" s="82"/>
      <c r="AW456" s="82"/>
      <c r="AX456" s="82"/>
      <c r="AY456" s="82"/>
      <c r="AZ456" s="82"/>
      <c r="BA456" s="82"/>
      <c r="BB456" s="82"/>
    </row>
    <row r="457" spans="2:54" s="130" customFormat="1" ht="12.75" x14ac:dyDescent="0.2">
      <c r="B457" s="27"/>
      <c r="C457" s="82"/>
      <c r="D457" s="82"/>
      <c r="E457" s="131"/>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82"/>
      <c r="AI457" s="82"/>
      <c r="AJ457" s="82"/>
      <c r="AK457" s="82"/>
      <c r="AL457" s="82"/>
      <c r="AM457" s="82"/>
      <c r="AN457" s="82"/>
      <c r="AO457" s="82"/>
      <c r="AP457" s="82"/>
      <c r="AQ457" s="82"/>
      <c r="AR457" s="82"/>
      <c r="AS457" s="82"/>
      <c r="AT457" s="82"/>
      <c r="AU457" s="82"/>
      <c r="AV457" s="82"/>
      <c r="AW457" s="82"/>
      <c r="AX457" s="82"/>
      <c r="AY457" s="82"/>
      <c r="AZ457" s="82"/>
      <c r="BA457" s="82"/>
      <c r="BB457" s="82"/>
    </row>
    <row r="458" spans="2:54" s="130" customFormat="1" ht="12.75" x14ac:dyDescent="0.2">
      <c r="B458" s="27"/>
      <c r="C458" s="82"/>
      <c r="D458" s="82"/>
      <c r="E458" s="131"/>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82"/>
      <c r="AI458" s="82"/>
      <c r="AJ458" s="82"/>
      <c r="AK458" s="82"/>
      <c r="AL458" s="82"/>
      <c r="AM458" s="82"/>
      <c r="AN458" s="82"/>
      <c r="AO458" s="82"/>
      <c r="AP458" s="82"/>
      <c r="AQ458" s="82"/>
      <c r="AR458" s="82"/>
      <c r="AS458" s="82"/>
      <c r="AT458" s="82"/>
      <c r="AU458" s="82"/>
      <c r="AV458" s="82"/>
      <c r="AW458" s="82"/>
      <c r="AX458" s="82"/>
      <c r="AY458" s="82"/>
      <c r="AZ458" s="82"/>
      <c r="BA458" s="82"/>
      <c r="BB458" s="82"/>
    </row>
    <row r="459" spans="2:54" s="130" customFormat="1" ht="12.75" x14ac:dyDescent="0.2">
      <c r="B459" s="27"/>
      <c r="C459" s="82"/>
      <c r="D459" s="82"/>
      <c r="E459" s="131"/>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82"/>
      <c r="AK459" s="82"/>
      <c r="AL459" s="82"/>
      <c r="AM459" s="82"/>
      <c r="AN459" s="82"/>
      <c r="AO459" s="82"/>
      <c r="AP459" s="82"/>
      <c r="AQ459" s="82"/>
      <c r="AR459" s="82"/>
      <c r="AS459" s="82"/>
      <c r="AT459" s="82"/>
      <c r="AU459" s="82"/>
      <c r="AV459" s="82"/>
      <c r="AW459" s="82"/>
      <c r="AX459" s="82"/>
      <c r="AY459" s="82"/>
      <c r="AZ459" s="82"/>
      <c r="BA459" s="82"/>
      <c r="BB459" s="82"/>
    </row>
    <row r="460" spans="2:54" s="130" customFormat="1" ht="12.75" x14ac:dyDescent="0.2">
      <c r="B460" s="27"/>
      <c r="C460" s="82"/>
      <c r="D460" s="82"/>
      <c r="E460" s="131"/>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82"/>
      <c r="AK460" s="82"/>
      <c r="AL460" s="82"/>
      <c r="AM460" s="82"/>
      <c r="AN460" s="82"/>
      <c r="AO460" s="82"/>
      <c r="AP460" s="82"/>
      <c r="AQ460" s="82"/>
      <c r="AR460" s="82"/>
      <c r="AS460" s="82"/>
      <c r="AT460" s="82"/>
      <c r="AU460" s="82"/>
      <c r="AV460" s="82"/>
      <c r="AW460" s="82"/>
      <c r="AX460" s="82"/>
      <c r="AY460" s="82"/>
      <c r="AZ460" s="82"/>
      <c r="BA460" s="82"/>
      <c r="BB460" s="82"/>
    </row>
    <row r="461" spans="2:54" s="130" customFormat="1" ht="12.75" x14ac:dyDescent="0.2">
      <c r="B461" s="27"/>
      <c r="C461" s="82"/>
      <c r="D461" s="82"/>
      <c r="E461" s="131"/>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82"/>
      <c r="AI461" s="82"/>
      <c r="AJ461" s="82"/>
      <c r="AK461" s="82"/>
      <c r="AL461" s="82"/>
      <c r="AM461" s="82"/>
      <c r="AN461" s="82"/>
      <c r="AO461" s="82"/>
      <c r="AP461" s="82"/>
      <c r="AQ461" s="82"/>
      <c r="AR461" s="82"/>
      <c r="AS461" s="82"/>
      <c r="AT461" s="82"/>
      <c r="AU461" s="82"/>
      <c r="AV461" s="82"/>
      <c r="AW461" s="82"/>
      <c r="AX461" s="82"/>
      <c r="AY461" s="82"/>
      <c r="AZ461" s="82"/>
      <c r="BA461" s="82"/>
      <c r="BB461" s="82"/>
    </row>
    <row r="462" spans="2:54" s="130" customFormat="1" ht="12.75" x14ac:dyDescent="0.2">
      <c r="B462" s="27"/>
      <c r="C462" s="82"/>
      <c r="D462" s="82"/>
      <c r="E462" s="131"/>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82"/>
      <c r="AK462" s="82"/>
      <c r="AL462" s="82"/>
      <c r="AM462" s="82"/>
      <c r="AN462" s="82"/>
      <c r="AO462" s="82"/>
      <c r="AP462" s="82"/>
      <c r="AQ462" s="82"/>
      <c r="AR462" s="82"/>
      <c r="AS462" s="82"/>
      <c r="AT462" s="82"/>
      <c r="AU462" s="82"/>
      <c r="AV462" s="82"/>
      <c r="AW462" s="82"/>
      <c r="AX462" s="82"/>
      <c r="AY462" s="82"/>
      <c r="AZ462" s="82"/>
      <c r="BA462" s="82"/>
      <c r="BB462" s="82"/>
    </row>
    <row r="463" spans="2:54" s="130" customFormat="1" ht="12.75" x14ac:dyDescent="0.2">
      <c r="B463" s="27"/>
      <c r="C463" s="82"/>
      <c r="D463" s="82"/>
      <c r="E463" s="131"/>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2"/>
      <c r="AO463" s="82"/>
      <c r="AP463" s="82"/>
      <c r="AQ463" s="82"/>
      <c r="AR463" s="82"/>
      <c r="AS463" s="82"/>
      <c r="AT463" s="82"/>
      <c r="AU463" s="82"/>
      <c r="AV463" s="82"/>
      <c r="AW463" s="82"/>
      <c r="AX463" s="82"/>
      <c r="AY463" s="82"/>
      <c r="AZ463" s="82"/>
      <c r="BA463" s="82"/>
      <c r="BB463" s="82"/>
    </row>
    <row r="464" spans="2:54" s="130" customFormat="1" ht="12.75" x14ac:dyDescent="0.2">
      <c r="B464" s="27"/>
      <c r="C464" s="82"/>
      <c r="D464" s="82"/>
      <c r="E464" s="131"/>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82"/>
      <c r="AK464" s="82"/>
      <c r="AL464" s="82"/>
      <c r="AM464" s="82"/>
      <c r="AN464" s="82"/>
      <c r="AO464" s="82"/>
      <c r="AP464" s="82"/>
      <c r="AQ464" s="82"/>
      <c r="AR464" s="82"/>
      <c r="AS464" s="82"/>
      <c r="AT464" s="82"/>
      <c r="AU464" s="82"/>
      <c r="AV464" s="82"/>
      <c r="AW464" s="82"/>
      <c r="AX464" s="82"/>
      <c r="AY464" s="82"/>
      <c r="AZ464" s="82"/>
      <c r="BA464" s="82"/>
      <c r="BB464" s="82"/>
    </row>
    <row r="465" spans="2:54" s="130" customFormat="1" ht="12.75" x14ac:dyDescent="0.2">
      <c r="B465" s="27"/>
      <c r="C465" s="82"/>
      <c r="D465" s="82"/>
      <c r="E465" s="131"/>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c r="AP465" s="82"/>
      <c r="AQ465" s="82"/>
      <c r="AR465" s="82"/>
      <c r="AS465" s="82"/>
      <c r="AT465" s="82"/>
      <c r="AU465" s="82"/>
      <c r="AV465" s="82"/>
      <c r="AW465" s="82"/>
      <c r="AX465" s="82"/>
      <c r="AY465" s="82"/>
      <c r="AZ465" s="82"/>
      <c r="BA465" s="82"/>
      <c r="BB465" s="82"/>
    </row>
    <row r="466" spans="2:54" s="130" customFormat="1" ht="12.75" x14ac:dyDescent="0.2">
      <c r="B466" s="27"/>
      <c r="C466" s="82"/>
      <c r="D466" s="82"/>
      <c r="E466" s="131"/>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c r="AP466" s="82"/>
      <c r="AQ466" s="82"/>
      <c r="AR466" s="82"/>
      <c r="AS466" s="82"/>
      <c r="AT466" s="82"/>
      <c r="AU466" s="82"/>
      <c r="AV466" s="82"/>
      <c r="AW466" s="82"/>
      <c r="AX466" s="82"/>
      <c r="AY466" s="82"/>
      <c r="AZ466" s="82"/>
      <c r="BA466" s="82"/>
      <c r="BB466" s="82"/>
    </row>
    <row r="467" spans="2:54" s="130" customFormat="1" ht="12.75" x14ac:dyDescent="0.2">
      <c r="B467" s="27"/>
      <c r="C467" s="82"/>
      <c r="D467" s="82"/>
      <c r="E467" s="131"/>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82"/>
      <c r="AI467" s="82"/>
      <c r="AJ467" s="82"/>
      <c r="AK467" s="82"/>
      <c r="AL467" s="82"/>
      <c r="AM467" s="82"/>
      <c r="AN467" s="82"/>
      <c r="AO467" s="82"/>
      <c r="AP467" s="82"/>
      <c r="AQ467" s="82"/>
      <c r="AR467" s="82"/>
      <c r="AS467" s="82"/>
      <c r="AT467" s="82"/>
      <c r="AU467" s="82"/>
      <c r="AV467" s="82"/>
      <c r="AW467" s="82"/>
      <c r="AX467" s="82"/>
      <c r="AY467" s="82"/>
      <c r="AZ467" s="82"/>
      <c r="BA467" s="82"/>
      <c r="BB467" s="82"/>
    </row>
    <row r="468" spans="2:54" s="130" customFormat="1" ht="12.75" x14ac:dyDescent="0.2">
      <c r="B468" s="27"/>
      <c r="C468" s="82"/>
      <c r="D468" s="82"/>
      <c r="E468" s="131"/>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82"/>
      <c r="AK468" s="82"/>
      <c r="AL468" s="82"/>
      <c r="AM468" s="82"/>
      <c r="AN468" s="82"/>
      <c r="AO468" s="82"/>
      <c r="AP468" s="82"/>
      <c r="AQ468" s="82"/>
      <c r="AR468" s="82"/>
      <c r="AS468" s="82"/>
      <c r="AT468" s="82"/>
      <c r="AU468" s="82"/>
      <c r="AV468" s="82"/>
      <c r="AW468" s="82"/>
      <c r="AX468" s="82"/>
      <c r="AY468" s="82"/>
      <c r="AZ468" s="82"/>
      <c r="BA468" s="82"/>
      <c r="BB468" s="82"/>
    </row>
    <row r="469" spans="2:54" s="130" customFormat="1" ht="12.75" x14ac:dyDescent="0.2">
      <c r="B469" s="27"/>
      <c r="C469" s="82"/>
      <c r="D469" s="82"/>
      <c r="E469" s="131"/>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c r="AP469" s="82"/>
      <c r="AQ469" s="82"/>
      <c r="AR469" s="82"/>
      <c r="AS469" s="82"/>
      <c r="AT469" s="82"/>
      <c r="AU469" s="82"/>
      <c r="AV469" s="82"/>
      <c r="AW469" s="82"/>
      <c r="AX469" s="82"/>
      <c r="AY469" s="82"/>
      <c r="AZ469" s="82"/>
      <c r="BA469" s="82"/>
      <c r="BB469" s="82"/>
    </row>
    <row r="470" spans="2:54" s="130" customFormat="1" ht="12.75" x14ac:dyDescent="0.2">
      <c r="B470" s="27"/>
      <c r="C470" s="82"/>
      <c r="D470" s="82"/>
      <c r="E470" s="131"/>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82"/>
      <c r="AK470" s="82"/>
      <c r="AL470" s="82"/>
      <c r="AM470" s="82"/>
      <c r="AN470" s="82"/>
      <c r="AO470" s="82"/>
      <c r="AP470" s="82"/>
      <c r="AQ470" s="82"/>
      <c r="AR470" s="82"/>
      <c r="AS470" s="82"/>
      <c r="AT470" s="82"/>
      <c r="AU470" s="82"/>
      <c r="AV470" s="82"/>
      <c r="AW470" s="82"/>
      <c r="AX470" s="82"/>
      <c r="AY470" s="82"/>
      <c r="AZ470" s="82"/>
      <c r="BA470" s="82"/>
      <c r="BB470" s="82"/>
    </row>
    <row r="471" spans="2:54" s="130" customFormat="1" ht="12.75" x14ac:dyDescent="0.2">
      <c r="B471" s="27"/>
      <c r="C471" s="82"/>
      <c r="D471" s="82"/>
      <c r="E471" s="131"/>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82"/>
      <c r="AK471" s="82"/>
      <c r="AL471" s="82"/>
      <c r="AM471" s="82"/>
      <c r="AN471" s="82"/>
      <c r="AO471" s="82"/>
      <c r="AP471" s="82"/>
      <c r="AQ471" s="82"/>
      <c r="AR471" s="82"/>
      <c r="AS471" s="82"/>
      <c r="AT471" s="82"/>
      <c r="AU471" s="82"/>
      <c r="AV471" s="82"/>
      <c r="AW471" s="82"/>
      <c r="AX471" s="82"/>
      <c r="AY471" s="82"/>
      <c r="AZ471" s="82"/>
      <c r="BA471" s="82"/>
      <c r="BB471" s="82"/>
    </row>
    <row r="472" spans="2:54" s="130" customFormat="1" ht="12.75" x14ac:dyDescent="0.2">
      <c r="B472" s="27"/>
      <c r="C472" s="82"/>
      <c r="D472" s="82"/>
      <c r="E472" s="131"/>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82"/>
      <c r="AK472" s="82"/>
      <c r="AL472" s="82"/>
      <c r="AM472" s="82"/>
      <c r="AN472" s="82"/>
      <c r="AO472" s="82"/>
      <c r="AP472" s="82"/>
      <c r="AQ472" s="82"/>
      <c r="AR472" s="82"/>
      <c r="AS472" s="82"/>
      <c r="AT472" s="82"/>
      <c r="AU472" s="82"/>
      <c r="AV472" s="82"/>
      <c r="AW472" s="82"/>
      <c r="AX472" s="82"/>
      <c r="AY472" s="82"/>
      <c r="AZ472" s="82"/>
      <c r="BA472" s="82"/>
      <c r="BB472" s="82"/>
    </row>
    <row r="473" spans="2:54" s="130" customFormat="1" ht="12.75" x14ac:dyDescent="0.2">
      <c r="B473" s="27"/>
      <c r="C473" s="82"/>
      <c r="D473" s="82"/>
      <c r="E473" s="131"/>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82"/>
      <c r="AK473" s="82"/>
      <c r="AL473" s="82"/>
      <c r="AM473" s="82"/>
      <c r="AN473" s="82"/>
      <c r="AO473" s="82"/>
      <c r="AP473" s="82"/>
      <c r="AQ473" s="82"/>
      <c r="AR473" s="82"/>
      <c r="AS473" s="82"/>
      <c r="AT473" s="82"/>
      <c r="AU473" s="82"/>
      <c r="AV473" s="82"/>
      <c r="AW473" s="82"/>
      <c r="AX473" s="82"/>
      <c r="AY473" s="82"/>
      <c r="AZ473" s="82"/>
      <c r="BA473" s="82"/>
      <c r="BB473" s="82"/>
    </row>
    <row r="474" spans="2:54" s="130" customFormat="1" ht="12.75" x14ac:dyDescent="0.2">
      <c r="B474" s="27"/>
      <c r="C474" s="82"/>
      <c r="D474" s="82"/>
      <c r="E474" s="131"/>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82"/>
      <c r="AK474" s="82"/>
      <c r="AL474" s="82"/>
      <c r="AM474" s="82"/>
      <c r="AN474" s="82"/>
      <c r="AO474" s="82"/>
      <c r="AP474" s="82"/>
      <c r="AQ474" s="82"/>
      <c r="AR474" s="82"/>
      <c r="AS474" s="82"/>
      <c r="AT474" s="82"/>
      <c r="AU474" s="82"/>
      <c r="AV474" s="82"/>
      <c r="AW474" s="82"/>
      <c r="AX474" s="82"/>
      <c r="AY474" s="82"/>
      <c r="AZ474" s="82"/>
      <c r="BA474" s="82"/>
      <c r="BB474" s="82"/>
    </row>
    <row r="475" spans="2:54" s="130" customFormat="1" ht="12.75" x14ac:dyDescent="0.2">
      <c r="B475" s="27"/>
      <c r="C475" s="82"/>
      <c r="D475" s="82"/>
      <c r="E475" s="131"/>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2"/>
      <c r="AN475" s="82"/>
      <c r="AO475" s="82"/>
      <c r="AP475" s="82"/>
      <c r="AQ475" s="82"/>
      <c r="AR475" s="82"/>
      <c r="AS475" s="82"/>
      <c r="AT475" s="82"/>
      <c r="AU475" s="82"/>
      <c r="AV475" s="82"/>
      <c r="AW475" s="82"/>
      <c r="AX475" s="82"/>
      <c r="AY475" s="82"/>
      <c r="AZ475" s="82"/>
      <c r="BA475" s="82"/>
      <c r="BB475" s="82"/>
    </row>
    <row r="476" spans="2:54" s="130" customFormat="1" ht="12.75" x14ac:dyDescent="0.2">
      <c r="B476" s="27"/>
      <c r="C476" s="82"/>
      <c r="D476" s="82"/>
      <c r="E476" s="131"/>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82"/>
      <c r="AK476" s="82"/>
      <c r="AL476" s="82"/>
      <c r="AM476" s="82"/>
      <c r="AN476" s="82"/>
      <c r="AO476" s="82"/>
      <c r="AP476" s="82"/>
      <c r="AQ476" s="82"/>
      <c r="AR476" s="82"/>
      <c r="AS476" s="82"/>
      <c r="AT476" s="82"/>
      <c r="AU476" s="82"/>
      <c r="AV476" s="82"/>
      <c r="AW476" s="82"/>
      <c r="AX476" s="82"/>
      <c r="AY476" s="82"/>
      <c r="AZ476" s="82"/>
      <c r="BA476" s="82"/>
      <c r="BB476" s="82"/>
    </row>
    <row r="477" spans="2:54" s="130" customFormat="1" ht="12.75" x14ac:dyDescent="0.2">
      <c r="B477" s="27"/>
      <c r="C477" s="82"/>
      <c r="D477" s="82"/>
      <c r="E477" s="131"/>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82"/>
      <c r="AK477" s="82"/>
      <c r="AL477" s="82"/>
      <c r="AM477" s="82"/>
      <c r="AN477" s="82"/>
      <c r="AO477" s="82"/>
      <c r="AP477" s="82"/>
      <c r="AQ477" s="82"/>
      <c r="AR477" s="82"/>
      <c r="AS477" s="82"/>
      <c r="AT477" s="82"/>
      <c r="AU477" s="82"/>
      <c r="AV477" s="82"/>
      <c r="AW477" s="82"/>
      <c r="AX477" s="82"/>
      <c r="AY477" s="82"/>
      <c r="AZ477" s="82"/>
      <c r="BA477" s="82"/>
      <c r="BB477" s="82"/>
    </row>
    <row r="478" spans="2:54" s="130" customFormat="1" ht="12.75" x14ac:dyDescent="0.2">
      <c r="B478" s="27"/>
      <c r="C478" s="82"/>
      <c r="D478" s="82"/>
      <c r="E478" s="131"/>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82"/>
      <c r="AK478" s="82"/>
      <c r="AL478" s="82"/>
      <c r="AM478" s="82"/>
      <c r="AN478" s="82"/>
      <c r="AO478" s="82"/>
      <c r="AP478" s="82"/>
      <c r="AQ478" s="82"/>
      <c r="AR478" s="82"/>
      <c r="AS478" s="82"/>
      <c r="AT478" s="82"/>
      <c r="AU478" s="82"/>
      <c r="AV478" s="82"/>
      <c r="AW478" s="82"/>
      <c r="AX478" s="82"/>
      <c r="AY478" s="82"/>
      <c r="AZ478" s="82"/>
      <c r="BA478" s="82"/>
      <c r="BB478" s="82"/>
    </row>
    <row r="479" spans="2:54" s="130" customFormat="1" ht="12.75" x14ac:dyDescent="0.2">
      <c r="B479" s="27"/>
      <c r="C479" s="82"/>
      <c r="D479" s="82"/>
      <c r="E479" s="131"/>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82"/>
      <c r="AK479" s="82"/>
      <c r="AL479" s="82"/>
      <c r="AM479" s="82"/>
      <c r="AN479" s="82"/>
      <c r="AO479" s="82"/>
      <c r="AP479" s="82"/>
      <c r="AQ479" s="82"/>
      <c r="AR479" s="82"/>
      <c r="AS479" s="82"/>
      <c r="AT479" s="82"/>
      <c r="AU479" s="82"/>
      <c r="AV479" s="82"/>
      <c r="AW479" s="82"/>
      <c r="AX479" s="82"/>
      <c r="AY479" s="82"/>
      <c r="AZ479" s="82"/>
      <c r="BA479" s="82"/>
      <c r="BB479" s="82"/>
    </row>
    <row r="480" spans="2:54" s="130" customFormat="1" ht="12.75" x14ac:dyDescent="0.2">
      <c r="B480" s="27"/>
      <c r="C480" s="82"/>
      <c r="D480" s="82"/>
      <c r="E480" s="131"/>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82"/>
      <c r="AK480" s="82"/>
      <c r="AL480" s="82"/>
      <c r="AM480" s="82"/>
      <c r="AN480" s="82"/>
      <c r="AO480" s="82"/>
      <c r="AP480" s="82"/>
      <c r="AQ480" s="82"/>
      <c r="AR480" s="82"/>
      <c r="AS480" s="82"/>
      <c r="AT480" s="82"/>
      <c r="AU480" s="82"/>
      <c r="AV480" s="82"/>
      <c r="AW480" s="82"/>
      <c r="AX480" s="82"/>
      <c r="AY480" s="82"/>
      <c r="AZ480" s="82"/>
      <c r="BA480" s="82"/>
      <c r="BB480" s="82"/>
    </row>
    <row r="481" spans="2:54" s="130" customFormat="1" ht="12.75" x14ac:dyDescent="0.2">
      <c r="B481" s="27"/>
      <c r="C481" s="82"/>
      <c r="D481" s="82"/>
      <c r="E481" s="131"/>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82"/>
      <c r="AK481" s="82"/>
      <c r="AL481" s="82"/>
      <c r="AM481" s="82"/>
      <c r="AN481" s="82"/>
      <c r="AO481" s="82"/>
      <c r="AP481" s="82"/>
      <c r="AQ481" s="82"/>
      <c r="AR481" s="82"/>
      <c r="AS481" s="82"/>
      <c r="AT481" s="82"/>
      <c r="AU481" s="82"/>
      <c r="AV481" s="82"/>
      <c r="AW481" s="82"/>
      <c r="AX481" s="82"/>
      <c r="AY481" s="82"/>
      <c r="AZ481" s="82"/>
      <c r="BA481" s="82"/>
      <c r="BB481" s="82"/>
    </row>
    <row r="482" spans="2:54" s="130" customFormat="1" ht="12.75" x14ac:dyDescent="0.2">
      <c r="B482" s="27"/>
      <c r="C482" s="82"/>
      <c r="D482" s="82"/>
      <c r="E482" s="131"/>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82"/>
      <c r="AI482" s="82"/>
      <c r="AJ482" s="82"/>
      <c r="AK482" s="82"/>
      <c r="AL482" s="82"/>
      <c r="AM482" s="82"/>
      <c r="AN482" s="82"/>
      <c r="AO482" s="82"/>
      <c r="AP482" s="82"/>
      <c r="AQ482" s="82"/>
      <c r="AR482" s="82"/>
      <c r="AS482" s="82"/>
      <c r="AT482" s="82"/>
      <c r="AU482" s="82"/>
      <c r="AV482" s="82"/>
      <c r="AW482" s="82"/>
      <c r="AX482" s="82"/>
      <c r="AY482" s="82"/>
      <c r="AZ482" s="82"/>
      <c r="BA482" s="82"/>
      <c r="BB482" s="82"/>
    </row>
    <row r="483" spans="2:54" s="130" customFormat="1" ht="12.75" x14ac:dyDescent="0.2">
      <c r="B483" s="27"/>
      <c r="C483" s="82"/>
      <c r="D483" s="82"/>
      <c r="E483" s="131"/>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82"/>
      <c r="AK483" s="82"/>
      <c r="AL483" s="82"/>
      <c r="AM483" s="82"/>
      <c r="AN483" s="82"/>
      <c r="AO483" s="82"/>
      <c r="AP483" s="82"/>
      <c r="AQ483" s="82"/>
      <c r="AR483" s="82"/>
      <c r="AS483" s="82"/>
      <c r="AT483" s="82"/>
      <c r="AU483" s="82"/>
      <c r="AV483" s="82"/>
      <c r="AW483" s="82"/>
      <c r="AX483" s="82"/>
      <c r="AY483" s="82"/>
      <c r="AZ483" s="82"/>
      <c r="BA483" s="82"/>
      <c r="BB483" s="82"/>
    </row>
    <row r="484" spans="2:54" s="130" customFormat="1" ht="12.75" x14ac:dyDescent="0.2">
      <c r="B484" s="27"/>
      <c r="C484" s="82"/>
      <c r="D484" s="82"/>
      <c r="E484" s="131"/>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82"/>
      <c r="AK484" s="82"/>
      <c r="AL484" s="82"/>
      <c r="AM484" s="82"/>
      <c r="AN484" s="82"/>
      <c r="AO484" s="82"/>
      <c r="AP484" s="82"/>
      <c r="AQ484" s="82"/>
      <c r="AR484" s="82"/>
      <c r="AS484" s="82"/>
      <c r="AT484" s="82"/>
      <c r="AU484" s="82"/>
      <c r="AV484" s="82"/>
      <c r="AW484" s="82"/>
      <c r="AX484" s="82"/>
      <c r="AY484" s="82"/>
      <c r="AZ484" s="82"/>
      <c r="BA484" s="82"/>
      <c r="BB484" s="82"/>
    </row>
    <row r="485" spans="2:54" s="130" customFormat="1" ht="12.75" x14ac:dyDescent="0.2">
      <c r="B485" s="27"/>
      <c r="C485" s="82"/>
      <c r="D485" s="82"/>
      <c r="E485" s="131"/>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82"/>
      <c r="AK485" s="82"/>
      <c r="AL485" s="82"/>
      <c r="AM485" s="82"/>
      <c r="AN485" s="82"/>
      <c r="AO485" s="82"/>
      <c r="AP485" s="82"/>
      <c r="AQ485" s="82"/>
      <c r="AR485" s="82"/>
      <c r="AS485" s="82"/>
      <c r="AT485" s="82"/>
      <c r="AU485" s="82"/>
      <c r="AV485" s="82"/>
      <c r="AW485" s="82"/>
      <c r="AX485" s="82"/>
      <c r="AY485" s="82"/>
      <c r="AZ485" s="82"/>
      <c r="BA485" s="82"/>
      <c r="BB485" s="82"/>
    </row>
    <row r="486" spans="2:54" s="130" customFormat="1" ht="12.75" x14ac:dyDescent="0.2">
      <c r="B486" s="27"/>
      <c r="C486" s="82"/>
      <c r="D486" s="82"/>
      <c r="E486" s="131"/>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82"/>
      <c r="AK486" s="82"/>
      <c r="AL486" s="82"/>
      <c r="AM486" s="82"/>
      <c r="AN486" s="82"/>
      <c r="AO486" s="82"/>
      <c r="AP486" s="82"/>
      <c r="AQ486" s="82"/>
      <c r="AR486" s="82"/>
      <c r="AS486" s="82"/>
      <c r="AT486" s="82"/>
      <c r="AU486" s="82"/>
      <c r="AV486" s="82"/>
      <c r="AW486" s="82"/>
      <c r="AX486" s="82"/>
      <c r="AY486" s="82"/>
      <c r="AZ486" s="82"/>
      <c r="BA486" s="82"/>
      <c r="BB486" s="82"/>
    </row>
    <row r="487" spans="2:54" s="130" customFormat="1" ht="12.75" x14ac:dyDescent="0.2">
      <c r="B487" s="27"/>
      <c r="C487" s="82"/>
      <c r="D487" s="82"/>
      <c r="E487" s="131"/>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2"/>
      <c r="AK487" s="82"/>
      <c r="AL487" s="82"/>
      <c r="AM487" s="82"/>
      <c r="AN487" s="82"/>
      <c r="AO487" s="82"/>
      <c r="AP487" s="82"/>
      <c r="AQ487" s="82"/>
      <c r="AR487" s="82"/>
      <c r="AS487" s="82"/>
      <c r="AT487" s="82"/>
      <c r="AU487" s="82"/>
      <c r="AV487" s="82"/>
      <c r="AW487" s="82"/>
      <c r="AX487" s="82"/>
      <c r="AY487" s="82"/>
      <c r="AZ487" s="82"/>
      <c r="BA487" s="82"/>
      <c r="BB487" s="82"/>
    </row>
    <row r="488" spans="2:54" s="130" customFormat="1" ht="12.75" x14ac:dyDescent="0.2">
      <c r="B488" s="27"/>
      <c r="C488" s="82"/>
      <c r="D488" s="82"/>
      <c r="E488" s="131"/>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82"/>
      <c r="AI488" s="82"/>
      <c r="AJ488" s="82"/>
      <c r="AK488" s="82"/>
      <c r="AL488" s="82"/>
      <c r="AM488" s="82"/>
      <c r="AN488" s="82"/>
      <c r="AO488" s="82"/>
      <c r="AP488" s="82"/>
      <c r="AQ488" s="82"/>
      <c r="AR488" s="82"/>
      <c r="AS488" s="82"/>
      <c r="AT488" s="82"/>
      <c r="AU488" s="82"/>
      <c r="AV488" s="82"/>
      <c r="AW488" s="82"/>
      <c r="AX488" s="82"/>
      <c r="AY488" s="82"/>
      <c r="AZ488" s="82"/>
      <c r="BA488" s="82"/>
      <c r="BB488" s="82"/>
    </row>
    <row r="489" spans="2:54" s="130" customFormat="1" ht="12.75" x14ac:dyDescent="0.2">
      <c r="B489" s="27"/>
      <c r="C489" s="82"/>
      <c r="D489" s="82"/>
      <c r="E489" s="131"/>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82"/>
      <c r="AI489" s="82"/>
      <c r="AJ489" s="82"/>
      <c r="AK489" s="82"/>
      <c r="AL489" s="82"/>
      <c r="AM489" s="82"/>
      <c r="AN489" s="82"/>
      <c r="AO489" s="82"/>
      <c r="AP489" s="82"/>
      <c r="AQ489" s="82"/>
      <c r="AR489" s="82"/>
      <c r="AS489" s="82"/>
      <c r="AT489" s="82"/>
      <c r="AU489" s="82"/>
      <c r="AV489" s="82"/>
      <c r="AW489" s="82"/>
      <c r="AX489" s="82"/>
      <c r="AY489" s="82"/>
      <c r="AZ489" s="82"/>
      <c r="BA489" s="82"/>
      <c r="BB489" s="82"/>
    </row>
    <row r="490" spans="2:54" s="130" customFormat="1" ht="12.75" x14ac:dyDescent="0.2">
      <c r="B490" s="27"/>
      <c r="C490" s="82"/>
      <c r="D490" s="82"/>
      <c r="E490" s="131"/>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82"/>
      <c r="AK490" s="82"/>
      <c r="AL490" s="82"/>
      <c r="AM490" s="82"/>
      <c r="AN490" s="82"/>
      <c r="AO490" s="82"/>
      <c r="AP490" s="82"/>
      <c r="AQ490" s="82"/>
      <c r="AR490" s="82"/>
      <c r="AS490" s="82"/>
      <c r="AT490" s="82"/>
      <c r="AU490" s="82"/>
      <c r="AV490" s="82"/>
      <c r="AW490" s="82"/>
      <c r="AX490" s="82"/>
      <c r="AY490" s="82"/>
      <c r="AZ490" s="82"/>
      <c r="BA490" s="82"/>
      <c r="BB490" s="82"/>
    </row>
    <row r="491" spans="2:54" s="130" customFormat="1" ht="12.75" x14ac:dyDescent="0.2">
      <c r="B491" s="27"/>
      <c r="C491" s="82"/>
      <c r="D491" s="82"/>
      <c r="E491" s="131"/>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82"/>
      <c r="AI491" s="82"/>
      <c r="AJ491" s="82"/>
      <c r="AK491" s="82"/>
      <c r="AL491" s="82"/>
      <c r="AM491" s="82"/>
      <c r="AN491" s="82"/>
      <c r="AO491" s="82"/>
      <c r="AP491" s="82"/>
      <c r="AQ491" s="82"/>
      <c r="AR491" s="82"/>
      <c r="AS491" s="82"/>
      <c r="AT491" s="82"/>
      <c r="AU491" s="82"/>
      <c r="AV491" s="82"/>
      <c r="AW491" s="82"/>
      <c r="AX491" s="82"/>
      <c r="AY491" s="82"/>
      <c r="AZ491" s="82"/>
      <c r="BA491" s="82"/>
      <c r="BB491" s="82"/>
    </row>
    <row r="492" spans="2:54" s="130" customFormat="1" ht="12.75" x14ac:dyDescent="0.2">
      <c r="B492" s="27"/>
      <c r="C492" s="82"/>
      <c r="D492" s="82"/>
      <c r="E492" s="131"/>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82"/>
      <c r="AI492" s="82"/>
      <c r="AJ492" s="82"/>
      <c r="AK492" s="82"/>
      <c r="AL492" s="82"/>
      <c r="AM492" s="82"/>
      <c r="AN492" s="82"/>
      <c r="AO492" s="82"/>
      <c r="AP492" s="82"/>
      <c r="AQ492" s="82"/>
      <c r="AR492" s="82"/>
      <c r="AS492" s="82"/>
      <c r="AT492" s="82"/>
      <c r="AU492" s="82"/>
      <c r="AV492" s="82"/>
      <c r="AW492" s="82"/>
      <c r="AX492" s="82"/>
      <c r="AY492" s="82"/>
      <c r="AZ492" s="82"/>
      <c r="BA492" s="82"/>
      <c r="BB492" s="82"/>
    </row>
    <row r="493" spans="2:54" s="130" customFormat="1" ht="12.75" x14ac:dyDescent="0.2">
      <c r="B493" s="27"/>
      <c r="C493" s="82"/>
      <c r="D493" s="82"/>
      <c r="E493" s="131"/>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82"/>
      <c r="AI493" s="82"/>
      <c r="AJ493" s="82"/>
      <c r="AK493" s="82"/>
      <c r="AL493" s="82"/>
      <c r="AM493" s="82"/>
      <c r="AN493" s="82"/>
      <c r="AO493" s="82"/>
      <c r="AP493" s="82"/>
      <c r="AQ493" s="82"/>
      <c r="AR493" s="82"/>
      <c r="AS493" s="82"/>
      <c r="AT493" s="82"/>
      <c r="AU493" s="82"/>
      <c r="AV493" s="82"/>
      <c r="AW493" s="82"/>
      <c r="AX493" s="82"/>
      <c r="AY493" s="82"/>
      <c r="AZ493" s="82"/>
      <c r="BA493" s="82"/>
      <c r="BB493" s="82"/>
    </row>
    <row r="494" spans="2:54" s="130" customFormat="1" ht="12.75" x14ac:dyDescent="0.2">
      <c r="B494" s="27"/>
      <c r="C494" s="82"/>
      <c r="D494" s="82"/>
      <c r="E494" s="131"/>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82"/>
      <c r="AI494" s="82"/>
      <c r="AJ494" s="82"/>
      <c r="AK494" s="82"/>
      <c r="AL494" s="82"/>
      <c r="AM494" s="82"/>
      <c r="AN494" s="82"/>
      <c r="AO494" s="82"/>
      <c r="AP494" s="82"/>
      <c r="AQ494" s="82"/>
      <c r="AR494" s="82"/>
      <c r="AS494" s="82"/>
      <c r="AT494" s="82"/>
      <c r="AU494" s="82"/>
      <c r="AV494" s="82"/>
      <c r="AW494" s="82"/>
      <c r="AX494" s="82"/>
      <c r="AY494" s="82"/>
      <c r="AZ494" s="82"/>
      <c r="BA494" s="82"/>
      <c r="BB494" s="82"/>
    </row>
    <row r="495" spans="2:54" s="130" customFormat="1" ht="12.75" x14ac:dyDescent="0.2">
      <c r="B495" s="27"/>
      <c r="C495" s="82"/>
      <c r="D495" s="82"/>
      <c r="E495" s="131"/>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82"/>
      <c r="AK495" s="82"/>
      <c r="AL495" s="82"/>
      <c r="AM495" s="82"/>
      <c r="AN495" s="82"/>
      <c r="AO495" s="82"/>
      <c r="AP495" s="82"/>
      <c r="AQ495" s="82"/>
      <c r="AR495" s="82"/>
      <c r="AS495" s="82"/>
      <c r="AT495" s="82"/>
      <c r="AU495" s="82"/>
      <c r="AV495" s="82"/>
      <c r="AW495" s="82"/>
      <c r="AX495" s="82"/>
      <c r="AY495" s="82"/>
      <c r="AZ495" s="82"/>
      <c r="BA495" s="82"/>
      <c r="BB495" s="82"/>
    </row>
    <row r="496" spans="2:54" s="130" customFormat="1" ht="12.75" x14ac:dyDescent="0.2">
      <c r="B496" s="27"/>
      <c r="C496" s="82"/>
      <c r="D496" s="82"/>
      <c r="E496" s="131"/>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82"/>
      <c r="AK496" s="82"/>
      <c r="AL496" s="82"/>
      <c r="AM496" s="82"/>
      <c r="AN496" s="82"/>
      <c r="AO496" s="82"/>
      <c r="AP496" s="82"/>
      <c r="AQ496" s="82"/>
      <c r="AR496" s="82"/>
      <c r="AS496" s="82"/>
      <c r="AT496" s="82"/>
      <c r="AU496" s="82"/>
      <c r="AV496" s="82"/>
      <c r="AW496" s="82"/>
      <c r="AX496" s="82"/>
      <c r="AY496" s="82"/>
      <c r="AZ496" s="82"/>
      <c r="BA496" s="82"/>
      <c r="BB496" s="82"/>
    </row>
    <row r="497" spans="2:54" s="130" customFormat="1" ht="12.75" x14ac:dyDescent="0.2">
      <c r="B497" s="27"/>
      <c r="C497" s="82"/>
      <c r="D497" s="82"/>
      <c r="E497" s="131"/>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82"/>
      <c r="AI497" s="82"/>
      <c r="AJ497" s="82"/>
      <c r="AK497" s="82"/>
      <c r="AL497" s="82"/>
      <c r="AM497" s="82"/>
      <c r="AN497" s="82"/>
      <c r="AO497" s="82"/>
      <c r="AP497" s="82"/>
      <c r="AQ497" s="82"/>
      <c r="AR497" s="82"/>
      <c r="AS497" s="82"/>
      <c r="AT497" s="82"/>
      <c r="AU497" s="82"/>
      <c r="AV497" s="82"/>
      <c r="AW497" s="82"/>
      <c r="AX497" s="82"/>
      <c r="AY497" s="82"/>
      <c r="AZ497" s="82"/>
      <c r="BA497" s="82"/>
      <c r="BB497" s="82"/>
    </row>
    <row r="498" spans="2:54" s="130" customFormat="1" ht="12.75" x14ac:dyDescent="0.2">
      <c r="B498" s="27"/>
      <c r="C498" s="82"/>
      <c r="D498" s="82"/>
      <c r="E498" s="131"/>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82"/>
      <c r="AI498" s="82"/>
      <c r="AJ498" s="82"/>
      <c r="AK498" s="82"/>
      <c r="AL498" s="82"/>
      <c r="AM498" s="82"/>
      <c r="AN498" s="82"/>
      <c r="AO498" s="82"/>
      <c r="AP498" s="82"/>
      <c r="AQ498" s="82"/>
      <c r="AR498" s="82"/>
      <c r="AS498" s="82"/>
      <c r="AT498" s="82"/>
      <c r="AU498" s="82"/>
      <c r="AV498" s="82"/>
      <c r="AW498" s="82"/>
      <c r="AX498" s="82"/>
      <c r="AY498" s="82"/>
      <c r="AZ498" s="82"/>
      <c r="BA498" s="82"/>
      <c r="BB498" s="82"/>
    </row>
    <row r="499" spans="2:54" s="130" customFormat="1" ht="12.75" x14ac:dyDescent="0.2">
      <c r="B499" s="27"/>
      <c r="C499" s="82"/>
      <c r="D499" s="82"/>
      <c r="E499" s="131"/>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82"/>
      <c r="AI499" s="82"/>
      <c r="AJ499" s="82"/>
      <c r="AK499" s="82"/>
      <c r="AL499" s="82"/>
      <c r="AM499" s="82"/>
      <c r="AN499" s="82"/>
      <c r="AO499" s="82"/>
      <c r="AP499" s="82"/>
      <c r="AQ499" s="82"/>
      <c r="AR499" s="82"/>
      <c r="AS499" s="82"/>
      <c r="AT499" s="82"/>
      <c r="AU499" s="82"/>
      <c r="AV499" s="82"/>
      <c r="AW499" s="82"/>
      <c r="AX499" s="82"/>
      <c r="AY499" s="82"/>
      <c r="AZ499" s="82"/>
      <c r="BA499" s="82"/>
      <c r="BB499" s="82"/>
    </row>
    <row r="500" spans="2:54" s="130" customFormat="1" ht="12.75" x14ac:dyDescent="0.2">
      <c r="B500" s="27"/>
      <c r="C500" s="82"/>
      <c r="D500" s="82"/>
      <c r="E500" s="131"/>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82"/>
      <c r="AI500" s="82"/>
      <c r="AJ500" s="82"/>
      <c r="AK500" s="82"/>
      <c r="AL500" s="82"/>
      <c r="AM500" s="82"/>
      <c r="AN500" s="82"/>
      <c r="AO500" s="82"/>
      <c r="AP500" s="82"/>
      <c r="AQ500" s="82"/>
      <c r="AR500" s="82"/>
      <c r="AS500" s="82"/>
      <c r="AT500" s="82"/>
      <c r="AU500" s="82"/>
      <c r="AV500" s="82"/>
      <c r="AW500" s="82"/>
      <c r="AX500" s="82"/>
      <c r="AY500" s="82"/>
      <c r="AZ500" s="82"/>
      <c r="BA500" s="82"/>
      <c r="BB500" s="82"/>
    </row>
    <row r="501" spans="2:54" s="130" customFormat="1" ht="12.75" x14ac:dyDescent="0.2">
      <c r="B501" s="27"/>
      <c r="C501" s="82"/>
      <c r="D501" s="82"/>
      <c r="E501" s="131"/>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82"/>
      <c r="AI501" s="82"/>
      <c r="AJ501" s="82"/>
      <c r="AK501" s="82"/>
      <c r="AL501" s="82"/>
      <c r="AM501" s="82"/>
      <c r="AN501" s="82"/>
      <c r="AO501" s="82"/>
      <c r="AP501" s="82"/>
      <c r="AQ501" s="82"/>
      <c r="AR501" s="82"/>
      <c r="AS501" s="82"/>
      <c r="AT501" s="82"/>
      <c r="AU501" s="82"/>
      <c r="AV501" s="82"/>
      <c r="AW501" s="82"/>
      <c r="AX501" s="82"/>
      <c r="AY501" s="82"/>
      <c r="AZ501" s="82"/>
      <c r="BA501" s="82"/>
      <c r="BB501" s="82"/>
    </row>
    <row r="502" spans="2:54" s="130" customFormat="1" ht="12.75" x14ac:dyDescent="0.2">
      <c r="B502" s="27"/>
      <c r="C502" s="82"/>
      <c r="D502" s="82"/>
      <c r="E502" s="131"/>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82"/>
      <c r="AI502" s="82"/>
      <c r="AJ502" s="82"/>
      <c r="AK502" s="82"/>
      <c r="AL502" s="82"/>
      <c r="AM502" s="82"/>
      <c r="AN502" s="82"/>
      <c r="AO502" s="82"/>
      <c r="AP502" s="82"/>
      <c r="AQ502" s="82"/>
      <c r="AR502" s="82"/>
      <c r="AS502" s="82"/>
      <c r="AT502" s="82"/>
      <c r="AU502" s="82"/>
      <c r="AV502" s="82"/>
      <c r="AW502" s="82"/>
      <c r="AX502" s="82"/>
      <c r="AY502" s="82"/>
      <c r="AZ502" s="82"/>
      <c r="BA502" s="82"/>
      <c r="BB502" s="82"/>
    </row>
    <row r="503" spans="2:54" s="130" customFormat="1" ht="12.75" x14ac:dyDescent="0.2">
      <c r="B503" s="27"/>
      <c r="C503" s="82"/>
      <c r="D503" s="82"/>
      <c r="E503" s="131"/>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82"/>
      <c r="AI503" s="82"/>
      <c r="AJ503" s="82"/>
      <c r="AK503" s="82"/>
      <c r="AL503" s="82"/>
      <c r="AM503" s="82"/>
      <c r="AN503" s="82"/>
      <c r="AO503" s="82"/>
      <c r="AP503" s="82"/>
      <c r="AQ503" s="82"/>
      <c r="AR503" s="82"/>
      <c r="AS503" s="82"/>
      <c r="AT503" s="82"/>
      <c r="AU503" s="82"/>
      <c r="AV503" s="82"/>
      <c r="AW503" s="82"/>
      <c r="AX503" s="82"/>
      <c r="AY503" s="82"/>
      <c r="AZ503" s="82"/>
      <c r="BA503" s="82"/>
      <c r="BB503" s="82"/>
    </row>
    <row r="504" spans="2:54" s="130" customFormat="1" ht="12.75" x14ac:dyDescent="0.2">
      <c r="B504" s="27"/>
      <c r="C504" s="82"/>
      <c r="D504" s="82"/>
      <c r="E504" s="131"/>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82"/>
      <c r="AI504" s="82"/>
      <c r="AJ504" s="82"/>
      <c r="AK504" s="82"/>
      <c r="AL504" s="82"/>
      <c r="AM504" s="82"/>
      <c r="AN504" s="82"/>
      <c r="AO504" s="82"/>
      <c r="AP504" s="82"/>
      <c r="AQ504" s="82"/>
      <c r="AR504" s="82"/>
      <c r="AS504" s="82"/>
      <c r="AT504" s="82"/>
      <c r="AU504" s="82"/>
      <c r="AV504" s="82"/>
      <c r="AW504" s="82"/>
      <c r="AX504" s="82"/>
      <c r="AY504" s="82"/>
      <c r="AZ504" s="82"/>
      <c r="BA504" s="82"/>
      <c r="BB504" s="82"/>
    </row>
    <row r="505" spans="2:54" s="130" customFormat="1" ht="12.75" x14ac:dyDescent="0.2">
      <c r="B505" s="27"/>
      <c r="C505" s="82"/>
      <c r="D505" s="82"/>
      <c r="E505" s="131"/>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82"/>
      <c r="AI505" s="82"/>
      <c r="AJ505" s="82"/>
      <c r="AK505" s="82"/>
      <c r="AL505" s="82"/>
      <c r="AM505" s="82"/>
      <c r="AN505" s="82"/>
      <c r="AO505" s="82"/>
      <c r="AP505" s="82"/>
      <c r="AQ505" s="82"/>
      <c r="AR505" s="82"/>
      <c r="AS505" s="82"/>
      <c r="AT505" s="82"/>
      <c r="AU505" s="82"/>
      <c r="AV505" s="82"/>
      <c r="AW505" s="82"/>
      <c r="AX505" s="82"/>
      <c r="AY505" s="82"/>
      <c r="AZ505" s="82"/>
      <c r="BA505" s="82"/>
      <c r="BB505" s="82"/>
    </row>
    <row r="506" spans="2:54" s="130" customFormat="1" ht="12.75" x14ac:dyDescent="0.2">
      <c r="B506" s="27"/>
      <c r="C506" s="82"/>
      <c r="D506" s="82"/>
      <c r="E506" s="131"/>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82"/>
      <c r="AI506" s="82"/>
      <c r="AJ506" s="82"/>
      <c r="AK506" s="82"/>
      <c r="AL506" s="82"/>
      <c r="AM506" s="82"/>
      <c r="AN506" s="82"/>
      <c r="AO506" s="82"/>
      <c r="AP506" s="82"/>
      <c r="AQ506" s="82"/>
      <c r="AR506" s="82"/>
      <c r="AS506" s="82"/>
      <c r="AT506" s="82"/>
      <c r="AU506" s="82"/>
      <c r="AV506" s="82"/>
      <c r="AW506" s="82"/>
      <c r="AX506" s="82"/>
      <c r="AY506" s="82"/>
      <c r="AZ506" s="82"/>
      <c r="BA506" s="82"/>
      <c r="BB506" s="82"/>
    </row>
    <row r="507" spans="2:54" s="130" customFormat="1" ht="12.75" x14ac:dyDescent="0.2">
      <c r="B507" s="27"/>
      <c r="C507" s="82"/>
      <c r="D507" s="82"/>
      <c r="E507" s="131"/>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82"/>
      <c r="AI507" s="82"/>
      <c r="AJ507" s="82"/>
      <c r="AK507" s="82"/>
      <c r="AL507" s="82"/>
      <c r="AM507" s="82"/>
      <c r="AN507" s="82"/>
      <c r="AO507" s="82"/>
      <c r="AP507" s="82"/>
      <c r="AQ507" s="82"/>
      <c r="AR507" s="82"/>
      <c r="AS507" s="82"/>
      <c r="AT507" s="82"/>
      <c r="AU507" s="82"/>
      <c r="AV507" s="82"/>
      <c r="AW507" s="82"/>
      <c r="AX507" s="82"/>
      <c r="AY507" s="82"/>
      <c r="AZ507" s="82"/>
      <c r="BA507" s="82"/>
      <c r="BB507" s="82"/>
    </row>
    <row r="508" spans="2:54" s="130" customFormat="1" ht="12.75" x14ac:dyDescent="0.2">
      <c r="B508" s="27"/>
      <c r="C508" s="82"/>
      <c r="D508" s="82"/>
      <c r="E508" s="131"/>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82"/>
      <c r="AI508" s="82"/>
      <c r="AJ508" s="82"/>
      <c r="AK508" s="82"/>
      <c r="AL508" s="82"/>
      <c r="AM508" s="82"/>
      <c r="AN508" s="82"/>
      <c r="AO508" s="82"/>
      <c r="AP508" s="82"/>
      <c r="AQ508" s="82"/>
      <c r="AR508" s="82"/>
      <c r="AS508" s="82"/>
      <c r="AT508" s="82"/>
      <c r="AU508" s="82"/>
      <c r="AV508" s="82"/>
      <c r="AW508" s="82"/>
      <c r="AX508" s="82"/>
      <c r="AY508" s="82"/>
      <c r="AZ508" s="82"/>
      <c r="BA508" s="82"/>
      <c r="BB508" s="82"/>
    </row>
    <row r="509" spans="2:54" s="130" customFormat="1" ht="12.75" x14ac:dyDescent="0.2">
      <c r="B509" s="27"/>
      <c r="C509" s="82"/>
      <c r="D509" s="82"/>
      <c r="E509" s="131"/>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82"/>
      <c r="AI509" s="82"/>
      <c r="AJ509" s="82"/>
      <c r="AK509" s="82"/>
      <c r="AL509" s="82"/>
      <c r="AM509" s="82"/>
      <c r="AN509" s="82"/>
      <c r="AO509" s="82"/>
      <c r="AP509" s="82"/>
      <c r="AQ509" s="82"/>
      <c r="AR509" s="82"/>
      <c r="AS509" s="82"/>
      <c r="AT509" s="82"/>
      <c r="AU509" s="82"/>
      <c r="AV509" s="82"/>
      <c r="AW509" s="82"/>
      <c r="AX509" s="82"/>
      <c r="AY509" s="82"/>
      <c r="AZ509" s="82"/>
      <c r="BA509" s="82"/>
      <c r="BB509" s="82"/>
    </row>
    <row r="510" spans="2:54" s="130" customFormat="1" ht="12.75" x14ac:dyDescent="0.2">
      <c r="B510" s="27"/>
      <c r="C510" s="82"/>
      <c r="D510" s="82"/>
      <c r="E510" s="131"/>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82"/>
      <c r="AI510" s="82"/>
      <c r="AJ510" s="82"/>
      <c r="AK510" s="82"/>
      <c r="AL510" s="82"/>
      <c r="AM510" s="82"/>
      <c r="AN510" s="82"/>
      <c r="AO510" s="82"/>
      <c r="AP510" s="82"/>
      <c r="AQ510" s="82"/>
      <c r="AR510" s="82"/>
      <c r="AS510" s="82"/>
      <c r="AT510" s="82"/>
      <c r="AU510" s="82"/>
      <c r="AV510" s="82"/>
      <c r="AW510" s="82"/>
      <c r="AX510" s="82"/>
      <c r="AY510" s="82"/>
      <c r="AZ510" s="82"/>
      <c r="BA510" s="82"/>
      <c r="BB510" s="82"/>
    </row>
    <row r="511" spans="2:54" s="130" customFormat="1" ht="12.75" x14ac:dyDescent="0.2">
      <c r="B511" s="27"/>
      <c r="C511" s="82"/>
      <c r="D511" s="82"/>
      <c r="E511" s="131"/>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82"/>
      <c r="AK511" s="82"/>
      <c r="AL511" s="82"/>
      <c r="AM511" s="82"/>
      <c r="AN511" s="82"/>
      <c r="AO511" s="82"/>
      <c r="AP511" s="82"/>
      <c r="AQ511" s="82"/>
      <c r="AR511" s="82"/>
      <c r="AS511" s="82"/>
      <c r="AT511" s="82"/>
      <c r="AU511" s="82"/>
      <c r="AV511" s="82"/>
      <c r="AW511" s="82"/>
      <c r="AX511" s="82"/>
      <c r="AY511" s="82"/>
      <c r="AZ511" s="82"/>
      <c r="BA511" s="82"/>
      <c r="BB511" s="82"/>
    </row>
    <row r="512" spans="2:54" s="130" customFormat="1" ht="12.75" x14ac:dyDescent="0.2">
      <c r="B512" s="27"/>
      <c r="C512" s="82"/>
      <c r="D512" s="82"/>
      <c r="E512" s="131"/>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82"/>
      <c r="AK512" s="82"/>
      <c r="AL512" s="82"/>
      <c r="AM512" s="82"/>
      <c r="AN512" s="82"/>
      <c r="AO512" s="82"/>
      <c r="AP512" s="82"/>
      <c r="AQ512" s="82"/>
      <c r="AR512" s="82"/>
      <c r="AS512" s="82"/>
      <c r="AT512" s="82"/>
      <c r="AU512" s="82"/>
      <c r="AV512" s="82"/>
      <c r="AW512" s="82"/>
      <c r="AX512" s="82"/>
      <c r="AY512" s="82"/>
      <c r="AZ512" s="82"/>
      <c r="BA512" s="82"/>
      <c r="BB512" s="82"/>
    </row>
    <row r="513" spans="2:54" s="130" customFormat="1" ht="12.75" x14ac:dyDescent="0.2">
      <c r="B513" s="27"/>
      <c r="C513" s="82"/>
      <c r="D513" s="82"/>
      <c r="E513" s="131"/>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82"/>
      <c r="AI513" s="82"/>
      <c r="AJ513" s="82"/>
      <c r="AK513" s="82"/>
      <c r="AL513" s="82"/>
      <c r="AM513" s="82"/>
      <c r="AN513" s="82"/>
      <c r="AO513" s="82"/>
      <c r="AP513" s="82"/>
      <c r="AQ513" s="82"/>
      <c r="AR513" s="82"/>
      <c r="AS513" s="82"/>
      <c r="AT513" s="82"/>
      <c r="AU513" s="82"/>
      <c r="AV513" s="82"/>
      <c r="AW513" s="82"/>
      <c r="AX513" s="82"/>
      <c r="AY513" s="82"/>
      <c r="AZ513" s="82"/>
      <c r="BA513" s="82"/>
      <c r="BB513" s="82"/>
    </row>
    <row r="514" spans="2:54" s="130" customFormat="1" ht="12.75" x14ac:dyDescent="0.2">
      <c r="B514" s="27"/>
      <c r="C514" s="82"/>
      <c r="D514" s="82"/>
      <c r="E514" s="131"/>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c r="AQ514" s="82"/>
      <c r="AR514" s="82"/>
      <c r="AS514" s="82"/>
      <c r="AT514" s="82"/>
      <c r="AU514" s="82"/>
      <c r="AV514" s="82"/>
      <c r="AW514" s="82"/>
      <c r="AX514" s="82"/>
      <c r="AY514" s="82"/>
      <c r="AZ514" s="82"/>
      <c r="BA514" s="82"/>
      <c r="BB514" s="82"/>
    </row>
    <row r="515" spans="2:54" s="130" customFormat="1" ht="12.75" x14ac:dyDescent="0.2">
      <c r="B515" s="27"/>
      <c r="C515" s="82"/>
      <c r="D515" s="82"/>
      <c r="E515" s="131"/>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82"/>
      <c r="AI515" s="82"/>
      <c r="AJ515" s="82"/>
      <c r="AK515" s="82"/>
      <c r="AL515" s="82"/>
      <c r="AM515" s="82"/>
      <c r="AN515" s="82"/>
      <c r="AO515" s="82"/>
      <c r="AP515" s="82"/>
      <c r="AQ515" s="82"/>
      <c r="AR515" s="82"/>
      <c r="AS515" s="82"/>
      <c r="AT515" s="82"/>
      <c r="AU515" s="82"/>
      <c r="AV515" s="82"/>
      <c r="AW515" s="82"/>
      <c r="AX515" s="82"/>
      <c r="AY515" s="82"/>
      <c r="AZ515" s="82"/>
      <c r="BA515" s="82"/>
      <c r="BB515" s="82"/>
    </row>
    <row r="516" spans="2:54" s="130" customFormat="1" ht="12.75" x14ac:dyDescent="0.2">
      <c r="B516" s="27"/>
      <c r="C516" s="82"/>
      <c r="D516" s="82"/>
      <c r="E516" s="131"/>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82"/>
      <c r="AI516" s="82"/>
      <c r="AJ516" s="82"/>
      <c r="AK516" s="82"/>
      <c r="AL516" s="82"/>
      <c r="AM516" s="82"/>
      <c r="AN516" s="82"/>
      <c r="AO516" s="82"/>
      <c r="AP516" s="82"/>
      <c r="AQ516" s="82"/>
      <c r="AR516" s="82"/>
      <c r="AS516" s="82"/>
      <c r="AT516" s="82"/>
      <c r="AU516" s="82"/>
      <c r="AV516" s="82"/>
      <c r="AW516" s="82"/>
      <c r="AX516" s="82"/>
      <c r="AY516" s="82"/>
      <c r="AZ516" s="82"/>
      <c r="BA516" s="82"/>
      <c r="BB516" s="82"/>
    </row>
    <row r="517" spans="2:54" s="130" customFormat="1" ht="12.75" x14ac:dyDescent="0.2">
      <c r="B517" s="27"/>
      <c r="C517" s="82"/>
      <c r="D517" s="82"/>
      <c r="E517" s="131"/>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82"/>
      <c r="AK517" s="82"/>
      <c r="AL517" s="82"/>
      <c r="AM517" s="82"/>
      <c r="AN517" s="82"/>
      <c r="AO517" s="82"/>
      <c r="AP517" s="82"/>
      <c r="AQ517" s="82"/>
      <c r="AR517" s="82"/>
      <c r="AS517" s="82"/>
      <c r="AT517" s="82"/>
      <c r="AU517" s="82"/>
      <c r="AV517" s="82"/>
      <c r="AW517" s="82"/>
      <c r="AX517" s="82"/>
      <c r="AY517" s="82"/>
      <c r="AZ517" s="82"/>
      <c r="BA517" s="82"/>
      <c r="BB517" s="82"/>
    </row>
    <row r="518" spans="2:54" s="130" customFormat="1" ht="12.75" x14ac:dyDescent="0.2">
      <c r="B518" s="27"/>
      <c r="C518" s="82"/>
      <c r="D518" s="82"/>
      <c r="E518" s="131"/>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82"/>
      <c r="AI518" s="82"/>
      <c r="AJ518" s="82"/>
      <c r="AK518" s="82"/>
      <c r="AL518" s="82"/>
      <c r="AM518" s="82"/>
      <c r="AN518" s="82"/>
      <c r="AO518" s="82"/>
      <c r="AP518" s="82"/>
      <c r="AQ518" s="82"/>
      <c r="AR518" s="82"/>
      <c r="AS518" s="82"/>
      <c r="AT518" s="82"/>
      <c r="AU518" s="82"/>
      <c r="AV518" s="82"/>
      <c r="AW518" s="82"/>
      <c r="AX518" s="82"/>
      <c r="AY518" s="82"/>
      <c r="AZ518" s="82"/>
      <c r="BA518" s="82"/>
      <c r="BB518" s="82"/>
    </row>
    <row r="519" spans="2:54" s="130" customFormat="1" ht="12.75" x14ac:dyDescent="0.2">
      <c r="B519" s="27"/>
      <c r="C519" s="82"/>
      <c r="D519" s="82"/>
      <c r="E519" s="131"/>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82"/>
      <c r="AI519" s="82"/>
      <c r="AJ519" s="82"/>
      <c r="AK519" s="82"/>
      <c r="AL519" s="82"/>
      <c r="AM519" s="82"/>
      <c r="AN519" s="82"/>
      <c r="AO519" s="82"/>
      <c r="AP519" s="82"/>
      <c r="AQ519" s="82"/>
      <c r="AR519" s="82"/>
      <c r="AS519" s="82"/>
      <c r="AT519" s="82"/>
      <c r="AU519" s="82"/>
      <c r="AV519" s="82"/>
      <c r="AW519" s="82"/>
      <c r="AX519" s="82"/>
      <c r="AY519" s="82"/>
      <c r="AZ519" s="82"/>
      <c r="BA519" s="82"/>
      <c r="BB519" s="82"/>
    </row>
    <row r="520" spans="2:54" s="130" customFormat="1" ht="12.75" x14ac:dyDescent="0.2">
      <c r="B520" s="27"/>
      <c r="C520" s="82"/>
      <c r="D520" s="82"/>
      <c r="E520" s="131"/>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82"/>
      <c r="AI520" s="82"/>
      <c r="AJ520" s="82"/>
      <c r="AK520" s="82"/>
      <c r="AL520" s="82"/>
      <c r="AM520" s="82"/>
      <c r="AN520" s="82"/>
      <c r="AO520" s="82"/>
      <c r="AP520" s="82"/>
      <c r="AQ520" s="82"/>
      <c r="AR520" s="82"/>
      <c r="AS520" s="82"/>
      <c r="AT520" s="82"/>
      <c r="AU520" s="82"/>
      <c r="AV520" s="82"/>
      <c r="AW520" s="82"/>
      <c r="AX520" s="82"/>
      <c r="AY520" s="82"/>
      <c r="AZ520" s="82"/>
      <c r="BA520" s="82"/>
      <c r="BB520" s="82"/>
    </row>
    <row r="521" spans="2:54" s="130" customFormat="1" ht="12.75" x14ac:dyDescent="0.2">
      <c r="B521" s="27"/>
      <c r="C521" s="82"/>
      <c r="D521" s="82"/>
      <c r="E521" s="131"/>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82"/>
      <c r="AI521" s="82"/>
      <c r="AJ521" s="82"/>
      <c r="AK521" s="82"/>
      <c r="AL521" s="82"/>
      <c r="AM521" s="82"/>
      <c r="AN521" s="82"/>
      <c r="AO521" s="82"/>
      <c r="AP521" s="82"/>
      <c r="AQ521" s="82"/>
      <c r="AR521" s="82"/>
      <c r="AS521" s="82"/>
      <c r="AT521" s="82"/>
      <c r="AU521" s="82"/>
      <c r="AV521" s="82"/>
      <c r="AW521" s="82"/>
      <c r="AX521" s="82"/>
      <c r="AY521" s="82"/>
      <c r="AZ521" s="82"/>
      <c r="BA521" s="82"/>
      <c r="BB521" s="82"/>
    </row>
    <row r="522" spans="2:54" s="130" customFormat="1" ht="12.75" x14ac:dyDescent="0.2">
      <c r="B522" s="27"/>
      <c r="C522" s="82"/>
      <c r="D522" s="82"/>
      <c r="E522" s="131"/>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82"/>
      <c r="AI522" s="82"/>
      <c r="AJ522" s="82"/>
      <c r="AK522" s="82"/>
      <c r="AL522" s="82"/>
      <c r="AM522" s="82"/>
      <c r="AN522" s="82"/>
      <c r="AO522" s="82"/>
      <c r="AP522" s="82"/>
      <c r="AQ522" s="82"/>
      <c r="AR522" s="82"/>
      <c r="AS522" s="82"/>
      <c r="AT522" s="82"/>
      <c r="AU522" s="82"/>
      <c r="AV522" s="82"/>
      <c r="AW522" s="82"/>
      <c r="AX522" s="82"/>
      <c r="AY522" s="82"/>
      <c r="AZ522" s="82"/>
      <c r="BA522" s="82"/>
      <c r="BB522" s="82"/>
    </row>
    <row r="523" spans="2:54" s="130" customFormat="1" ht="12.75" x14ac:dyDescent="0.2">
      <c r="B523" s="27"/>
      <c r="C523" s="82"/>
      <c r="D523" s="82"/>
      <c r="E523" s="131"/>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82"/>
      <c r="AI523" s="82"/>
      <c r="AJ523" s="82"/>
      <c r="AK523" s="82"/>
      <c r="AL523" s="82"/>
      <c r="AM523" s="82"/>
      <c r="AN523" s="82"/>
      <c r="AO523" s="82"/>
      <c r="AP523" s="82"/>
      <c r="AQ523" s="82"/>
      <c r="AR523" s="82"/>
      <c r="AS523" s="82"/>
      <c r="AT523" s="82"/>
      <c r="AU523" s="82"/>
      <c r="AV523" s="82"/>
      <c r="AW523" s="82"/>
      <c r="AX523" s="82"/>
      <c r="AY523" s="82"/>
      <c r="AZ523" s="82"/>
      <c r="BA523" s="82"/>
      <c r="BB523" s="82"/>
    </row>
    <row r="524" spans="2:54" s="130" customFormat="1" ht="12.75" x14ac:dyDescent="0.2">
      <c r="B524" s="27"/>
      <c r="C524" s="82"/>
      <c r="D524" s="82"/>
      <c r="E524" s="131"/>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82"/>
      <c r="AI524" s="82"/>
      <c r="AJ524" s="82"/>
      <c r="AK524" s="82"/>
      <c r="AL524" s="82"/>
      <c r="AM524" s="82"/>
      <c r="AN524" s="82"/>
      <c r="AO524" s="82"/>
      <c r="AP524" s="82"/>
      <c r="AQ524" s="82"/>
      <c r="AR524" s="82"/>
      <c r="AS524" s="82"/>
      <c r="AT524" s="82"/>
      <c r="AU524" s="82"/>
      <c r="AV524" s="82"/>
      <c r="AW524" s="82"/>
      <c r="AX524" s="82"/>
      <c r="AY524" s="82"/>
      <c r="AZ524" s="82"/>
      <c r="BA524" s="82"/>
      <c r="BB524" s="82"/>
    </row>
    <row r="525" spans="2:54" s="130" customFormat="1" ht="12.75" x14ac:dyDescent="0.2">
      <c r="B525" s="27"/>
      <c r="C525" s="82"/>
      <c r="D525" s="82"/>
      <c r="E525" s="131"/>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82"/>
      <c r="AI525" s="82"/>
      <c r="AJ525" s="82"/>
      <c r="AK525" s="82"/>
      <c r="AL525" s="82"/>
      <c r="AM525" s="82"/>
      <c r="AN525" s="82"/>
      <c r="AO525" s="82"/>
      <c r="AP525" s="82"/>
      <c r="AQ525" s="82"/>
      <c r="AR525" s="82"/>
      <c r="AS525" s="82"/>
      <c r="AT525" s="82"/>
      <c r="AU525" s="82"/>
      <c r="AV525" s="82"/>
      <c r="AW525" s="82"/>
      <c r="AX525" s="82"/>
      <c r="AY525" s="82"/>
      <c r="AZ525" s="82"/>
      <c r="BA525" s="82"/>
      <c r="BB525" s="82"/>
    </row>
    <row r="526" spans="2:54" s="130" customFormat="1" ht="12.75" x14ac:dyDescent="0.2">
      <c r="B526" s="27"/>
      <c r="C526" s="82"/>
      <c r="D526" s="82"/>
      <c r="E526" s="131"/>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82"/>
      <c r="AI526" s="82"/>
      <c r="AJ526" s="82"/>
      <c r="AK526" s="82"/>
      <c r="AL526" s="82"/>
      <c r="AM526" s="82"/>
      <c r="AN526" s="82"/>
      <c r="AO526" s="82"/>
      <c r="AP526" s="82"/>
      <c r="AQ526" s="82"/>
      <c r="AR526" s="82"/>
      <c r="AS526" s="82"/>
      <c r="AT526" s="82"/>
      <c r="AU526" s="82"/>
      <c r="AV526" s="82"/>
      <c r="AW526" s="82"/>
      <c r="AX526" s="82"/>
      <c r="AY526" s="82"/>
      <c r="AZ526" s="82"/>
      <c r="BA526" s="82"/>
      <c r="BB526" s="82"/>
    </row>
    <row r="527" spans="2:54" s="130" customFormat="1" ht="12.75" x14ac:dyDescent="0.2">
      <c r="B527" s="27"/>
      <c r="C527" s="82"/>
      <c r="D527" s="82"/>
      <c r="E527" s="131"/>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82"/>
      <c r="AI527" s="82"/>
      <c r="AJ527" s="82"/>
      <c r="AK527" s="82"/>
      <c r="AL527" s="82"/>
      <c r="AM527" s="82"/>
      <c r="AN527" s="82"/>
      <c r="AO527" s="82"/>
      <c r="AP527" s="82"/>
      <c r="AQ527" s="82"/>
      <c r="AR527" s="82"/>
      <c r="AS527" s="82"/>
      <c r="AT527" s="82"/>
      <c r="AU527" s="82"/>
      <c r="AV527" s="82"/>
      <c r="AW527" s="82"/>
      <c r="AX527" s="82"/>
      <c r="AY527" s="82"/>
      <c r="AZ527" s="82"/>
      <c r="BA527" s="82"/>
      <c r="BB527" s="82"/>
    </row>
    <row r="528" spans="2:54" s="130" customFormat="1" ht="12.75" x14ac:dyDescent="0.2">
      <c r="B528" s="27"/>
      <c r="C528" s="82"/>
      <c r="D528" s="82"/>
      <c r="E528" s="131"/>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82"/>
      <c r="AI528" s="82"/>
      <c r="AJ528" s="82"/>
      <c r="AK528" s="82"/>
      <c r="AL528" s="82"/>
      <c r="AM528" s="82"/>
      <c r="AN528" s="82"/>
      <c r="AO528" s="82"/>
      <c r="AP528" s="82"/>
      <c r="AQ528" s="82"/>
      <c r="AR528" s="82"/>
      <c r="AS528" s="82"/>
      <c r="AT528" s="82"/>
      <c r="AU528" s="82"/>
      <c r="AV528" s="82"/>
      <c r="AW528" s="82"/>
      <c r="AX528" s="82"/>
      <c r="AY528" s="82"/>
      <c r="AZ528" s="82"/>
      <c r="BA528" s="82"/>
      <c r="BB528" s="82"/>
    </row>
    <row r="529" spans="2:54" s="130" customFormat="1" ht="12.75" x14ac:dyDescent="0.2">
      <c r="B529" s="27"/>
      <c r="C529" s="82"/>
      <c r="D529" s="82"/>
      <c r="E529" s="131"/>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82"/>
      <c r="AI529" s="82"/>
      <c r="AJ529" s="82"/>
      <c r="AK529" s="82"/>
      <c r="AL529" s="82"/>
      <c r="AM529" s="82"/>
      <c r="AN529" s="82"/>
      <c r="AO529" s="82"/>
      <c r="AP529" s="82"/>
      <c r="AQ529" s="82"/>
      <c r="AR529" s="82"/>
      <c r="AS529" s="82"/>
      <c r="AT529" s="82"/>
      <c r="AU529" s="82"/>
      <c r="AV529" s="82"/>
      <c r="AW529" s="82"/>
      <c r="AX529" s="82"/>
      <c r="AY529" s="82"/>
      <c r="AZ529" s="82"/>
      <c r="BA529" s="82"/>
      <c r="BB529" s="82"/>
    </row>
    <row r="530" spans="2:54" s="130" customFormat="1" ht="12.75" x14ac:dyDescent="0.2">
      <c r="B530" s="27"/>
      <c r="C530" s="82"/>
      <c r="D530" s="82"/>
      <c r="E530" s="131"/>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82"/>
      <c r="AI530" s="82"/>
      <c r="AJ530" s="82"/>
      <c r="AK530" s="82"/>
      <c r="AL530" s="82"/>
      <c r="AM530" s="82"/>
      <c r="AN530" s="82"/>
      <c r="AO530" s="82"/>
      <c r="AP530" s="82"/>
      <c r="AQ530" s="82"/>
      <c r="AR530" s="82"/>
      <c r="AS530" s="82"/>
      <c r="AT530" s="82"/>
      <c r="AU530" s="82"/>
      <c r="AV530" s="82"/>
      <c r="AW530" s="82"/>
      <c r="AX530" s="82"/>
      <c r="AY530" s="82"/>
      <c r="AZ530" s="82"/>
      <c r="BA530" s="82"/>
      <c r="BB530" s="82"/>
    </row>
    <row r="531" spans="2:54" s="130" customFormat="1" ht="12.75" x14ac:dyDescent="0.2">
      <c r="B531" s="27"/>
      <c r="C531" s="82"/>
      <c r="D531" s="82"/>
      <c r="E531" s="131"/>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82"/>
      <c r="AI531" s="82"/>
      <c r="AJ531" s="82"/>
      <c r="AK531" s="82"/>
      <c r="AL531" s="82"/>
      <c r="AM531" s="82"/>
      <c r="AN531" s="82"/>
      <c r="AO531" s="82"/>
      <c r="AP531" s="82"/>
      <c r="AQ531" s="82"/>
      <c r="AR531" s="82"/>
      <c r="AS531" s="82"/>
      <c r="AT531" s="82"/>
      <c r="AU531" s="82"/>
      <c r="AV531" s="82"/>
      <c r="AW531" s="82"/>
      <c r="AX531" s="82"/>
      <c r="AY531" s="82"/>
      <c r="AZ531" s="82"/>
      <c r="BA531" s="82"/>
      <c r="BB531" s="82"/>
    </row>
    <row r="532" spans="2:54" s="130" customFormat="1" ht="12.75" x14ac:dyDescent="0.2">
      <c r="B532" s="27"/>
      <c r="C532" s="82"/>
      <c r="D532" s="82"/>
      <c r="E532" s="131"/>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82"/>
      <c r="AI532" s="82"/>
      <c r="AJ532" s="82"/>
      <c r="AK532" s="82"/>
      <c r="AL532" s="82"/>
      <c r="AM532" s="82"/>
      <c r="AN532" s="82"/>
      <c r="AO532" s="82"/>
      <c r="AP532" s="82"/>
      <c r="AQ532" s="82"/>
      <c r="AR532" s="82"/>
      <c r="AS532" s="82"/>
      <c r="AT532" s="82"/>
      <c r="AU532" s="82"/>
      <c r="AV532" s="82"/>
      <c r="AW532" s="82"/>
      <c r="AX532" s="82"/>
      <c r="AY532" s="82"/>
      <c r="AZ532" s="82"/>
      <c r="BA532" s="82"/>
      <c r="BB532" s="82"/>
    </row>
    <row r="533" spans="2:54" s="130" customFormat="1" ht="12.75" x14ac:dyDescent="0.2">
      <c r="B533" s="27"/>
      <c r="C533" s="82"/>
      <c r="D533" s="82"/>
      <c r="E533" s="131"/>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82"/>
      <c r="AK533" s="82"/>
      <c r="AL533" s="82"/>
      <c r="AM533" s="82"/>
      <c r="AN533" s="82"/>
      <c r="AO533" s="82"/>
      <c r="AP533" s="82"/>
      <c r="AQ533" s="82"/>
      <c r="AR533" s="82"/>
      <c r="AS533" s="82"/>
      <c r="AT533" s="82"/>
      <c r="AU533" s="82"/>
      <c r="AV533" s="82"/>
      <c r="AW533" s="82"/>
      <c r="AX533" s="82"/>
      <c r="AY533" s="82"/>
      <c r="AZ533" s="82"/>
      <c r="BA533" s="82"/>
      <c r="BB533" s="82"/>
    </row>
    <row r="534" spans="2:54" s="130" customFormat="1" ht="12.75" x14ac:dyDescent="0.2">
      <c r="B534" s="27"/>
      <c r="C534" s="82"/>
      <c r="D534" s="82"/>
      <c r="E534" s="131"/>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82"/>
      <c r="AI534" s="82"/>
      <c r="AJ534" s="82"/>
      <c r="AK534" s="82"/>
      <c r="AL534" s="82"/>
      <c r="AM534" s="82"/>
      <c r="AN534" s="82"/>
      <c r="AO534" s="82"/>
      <c r="AP534" s="82"/>
      <c r="AQ534" s="82"/>
      <c r="AR534" s="82"/>
      <c r="AS534" s="82"/>
      <c r="AT534" s="82"/>
      <c r="AU534" s="82"/>
      <c r="AV534" s="82"/>
      <c r="AW534" s="82"/>
      <c r="AX534" s="82"/>
      <c r="AY534" s="82"/>
      <c r="AZ534" s="82"/>
      <c r="BA534" s="82"/>
      <c r="BB534" s="82"/>
    </row>
    <row r="535" spans="2:54" x14ac:dyDescent="0.2">
      <c r="C535" s="26"/>
      <c r="D535" s="26"/>
      <c r="E535" s="33"/>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row>
    <row r="536" spans="2:54" x14ac:dyDescent="0.2">
      <c r="C536" s="26"/>
      <c r="D536" s="26"/>
      <c r="E536" s="33"/>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row>
    <row r="537" spans="2:54" x14ac:dyDescent="0.2">
      <c r="C537" s="26"/>
      <c r="D537" s="26"/>
      <c r="E537" s="33"/>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row>
    <row r="538" spans="2:54" x14ac:dyDescent="0.2">
      <c r="C538" s="26"/>
      <c r="D538" s="26"/>
      <c r="E538" s="33"/>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row>
    <row r="539" spans="2:54" x14ac:dyDescent="0.2">
      <c r="C539" s="26"/>
      <c r="D539" s="26"/>
      <c r="E539" s="33"/>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row>
    <row r="540" spans="2:54" x14ac:dyDescent="0.2">
      <c r="C540" s="26"/>
      <c r="D540" s="26"/>
      <c r="E540" s="33"/>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row>
  </sheetData>
  <customSheetViews>
    <customSheetView guid="{2310A218-B950-4B37-BE7C-1628B3021F33}" scale="80" hiddenColumns="1">
      <pane xSplit="10" ySplit="5" topLeftCell="L6" activePane="bottomRight" state="frozen"/>
      <selection pane="bottomRight" activeCell="P10" sqref="P10"/>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cale="80" hiddenColumns="1">
      <pane xSplit="10" ySplit="5" topLeftCell="L6" activePane="bottomRight" state="frozen"/>
      <selection pane="bottomRight" activeCell="P10" sqref="P10"/>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cale="80" hiddenColumns="1">
      <pane xSplit="11" ySplit="5" topLeftCell="L192" activePane="bottomRight" state="frozen"/>
      <selection pane="bottomRight" activeCell="A203" sqref="A203"/>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cale="80" hiddenColumns="1">
      <pane xSplit="10" ySplit="5" topLeftCell="L6" activePane="bottomRight" state="frozen"/>
      <selection pane="bottomRight" activeCell="P10" sqref="P10"/>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customSheetView>
  </customSheetViews>
  <mergeCells count="4">
    <mergeCell ref="E1:I1"/>
    <mergeCell ref="E2:I2"/>
    <mergeCell ref="E3:I3"/>
    <mergeCell ref="C4:BB4"/>
  </mergeCells>
  <conditionalFormatting sqref="E137:E178">
    <cfRule type="duplicateValues" dxfId="122" priority="6"/>
  </conditionalFormatting>
  <conditionalFormatting sqref="E179:E197">
    <cfRule type="duplicateValues" dxfId="121" priority="5"/>
  </conditionalFormatting>
  <conditionalFormatting sqref="E199">
    <cfRule type="duplicateValues" dxfId="120" priority="4"/>
  </conditionalFormatting>
  <conditionalFormatting sqref="E202">
    <cfRule type="duplicateValues" dxfId="119" priority="3"/>
  </conditionalFormatting>
  <conditionalFormatting sqref="E204">
    <cfRule type="duplicateValues" dxfId="118" priority="2"/>
  </conditionalFormatting>
  <conditionalFormatting sqref="E201">
    <cfRule type="duplicateValues" dxfId="117" priority="1"/>
  </conditionalFormatting>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filterMode="1">
    <tabColor rgb="FF00B0F0"/>
    <outlinePr summaryBelow="0" summaryRight="0"/>
    <pageSetUpPr autoPageBreaks="0" fitToPage="1"/>
  </sheetPr>
  <dimension ref="A1:CE710"/>
  <sheetViews>
    <sheetView tabSelected="1" topLeftCell="A17" zoomScale="80" zoomScaleNormal="80" workbookViewId="0">
      <pane xSplit="1" ySplit="2" topLeftCell="B457" activePane="bottomRight" state="frozen"/>
      <selection activeCell="A17" sqref="A17"/>
      <selection pane="topRight" activeCell="B17" sqref="B17"/>
      <selection pane="bottomLeft" activeCell="A19" sqref="A19"/>
      <selection pane="bottomRight" activeCell="D714" sqref="D714"/>
    </sheetView>
  </sheetViews>
  <sheetFormatPr defaultColWidth="9.140625" defaultRowHeight="12.75" customHeight="1" outlineLevelRow="1" outlineLevelCol="1" x14ac:dyDescent="0.2"/>
  <cols>
    <col min="1" max="1" width="48.85546875" style="322" customWidth="1"/>
    <col min="2" max="2" width="16.140625" style="26" customWidth="1"/>
    <col min="3" max="3" width="52" style="373" customWidth="1"/>
    <col min="4" max="4" width="10.7109375" style="152" customWidth="1"/>
    <col min="5" max="5" width="18.5703125" style="34" customWidth="1"/>
    <col min="6" max="6" width="30.28515625" style="26" customWidth="1"/>
    <col min="7" max="7" width="8.140625" style="33" customWidth="1"/>
    <col min="8" max="8" width="28" style="315" customWidth="1"/>
    <col min="9" max="9" width="32" style="34" customWidth="1"/>
    <col min="10" max="10" width="29.140625" style="34" customWidth="1"/>
    <col min="11" max="11" width="35.5703125" style="34" customWidth="1" outlineLevel="1"/>
    <col min="12" max="12" width="36.7109375" style="34" customWidth="1" outlineLevel="1"/>
    <col min="13" max="13" width="19.140625" style="33" customWidth="1" outlineLevel="1"/>
    <col min="14" max="14" width="12" style="33" customWidth="1"/>
    <col min="15" max="15" width="8.7109375" style="384" customWidth="1"/>
    <col min="16" max="16" width="7.140625" style="384" customWidth="1"/>
    <col min="17" max="17" width="15.140625" style="384" customWidth="1"/>
    <col min="18" max="18" width="25.140625" style="322" customWidth="1" outlineLevel="1"/>
    <col min="19" max="19" width="10.5703125" style="26" customWidth="1"/>
    <col min="20" max="22" width="10.5703125" style="26" customWidth="1" outlineLevel="1"/>
    <col min="23" max="23" width="13.85546875" style="26" customWidth="1" outlineLevel="1"/>
    <col min="24" max="24" width="10.5703125" style="26" customWidth="1"/>
    <col min="25" max="25" width="14.42578125" style="26" customWidth="1" outlineLevel="1"/>
    <col min="26" max="26" width="13.140625" style="26" customWidth="1" outlineLevel="1"/>
    <col min="27" max="27" width="11.42578125" style="26" customWidth="1" outlineLevel="1"/>
    <col min="28" max="28" width="47.85546875" style="195" customWidth="1"/>
    <col min="29" max="29" width="10.140625" style="374" customWidth="1"/>
    <col min="30" max="30" width="40.7109375" style="195" customWidth="1" collapsed="1"/>
    <col min="31" max="31" width="8.5703125" style="33" hidden="1" customWidth="1" outlineLevel="1"/>
    <col min="32" max="32" width="9.42578125" style="33" hidden="1" customWidth="1" outlineLevel="1"/>
    <col min="33" max="33" width="8.42578125" style="33" hidden="1" customWidth="1" outlineLevel="1"/>
    <col min="34" max="34" width="15.7109375" style="33" hidden="1" customWidth="1" outlineLevel="1"/>
    <col min="35" max="35" width="16.140625" style="33" hidden="1" customWidth="1" outlineLevel="1"/>
    <col min="36" max="36" width="15.42578125" style="33" hidden="1" customWidth="1" outlineLevel="1"/>
    <col min="37" max="37" width="9.5703125" style="33" hidden="1" customWidth="1" outlineLevel="1"/>
    <col min="38" max="38" width="15.42578125" style="33" hidden="1" customWidth="1" outlineLevel="1"/>
    <col min="39" max="39" width="13.5703125" style="33" hidden="1" customWidth="1" outlineLevel="1"/>
    <col min="40" max="40" width="18.42578125" style="33" hidden="1" customWidth="1" outlineLevel="1"/>
    <col min="41" max="41" width="15.42578125" style="33" hidden="1" customWidth="1" outlineLevel="1"/>
    <col min="42" max="42" width="14.42578125" style="33" hidden="1" customWidth="1" outlineLevel="1"/>
    <col min="43" max="43" width="12.42578125" style="33" hidden="1" customWidth="1" outlineLevel="1"/>
    <col min="44" max="45" width="14" style="33" hidden="1" customWidth="1" outlineLevel="1"/>
    <col min="46" max="52" width="16.5703125" style="33" hidden="1" customWidth="1" outlineLevel="1"/>
    <col min="53" max="53" width="16.85546875" style="26" customWidth="1"/>
    <col min="54" max="56" width="12.42578125" style="26" customWidth="1" outlineLevel="1"/>
    <col min="57" max="57" width="15.42578125" style="26" customWidth="1"/>
    <col min="58" max="58" width="37.42578125" style="26" customWidth="1" outlineLevel="1"/>
    <col min="59" max="60" width="46.42578125" style="26" customWidth="1" outlineLevel="1"/>
    <col min="61" max="69" width="46.42578125" style="322" customWidth="1" outlineLevel="1"/>
    <col min="70" max="70" width="14.5703125" style="26" customWidth="1" outlineLevel="1"/>
    <col min="71" max="71" width="51.42578125" style="206" customWidth="1"/>
    <col min="72" max="72" width="42.42578125" style="26" customWidth="1"/>
    <col min="73" max="73" width="30.85546875" style="26" customWidth="1"/>
    <col min="74" max="81" width="9.140625" style="26"/>
    <col min="82" max="82" width="15.7109375" style="26" customWidth="1"/>
    <col min="83" max="83" width="14.85546875" style="26" customWidth="1"/>
    <col min="84" max="16384" width="9.140625" style="195"/>
  </cols>
  <sheetData>
    <row r="1" spans="1:83" s="563" customFormat="1" ht="94.7" hidden="1" customHeight="1" x14ac:dyDescent="0.4">
      <c r="A1" s="110"/>
      <c r="B1" s="110"/>
      <c r="C1" s="205"/>
      <c r="D1" s="204"/>
      <c r="E1" s="375"/>
      <c r="F1" s="110">
        <v>1</v>
      </c>
      <c r="G1" s="96"/>
      <c r="H1" s="96">
        <v>3</v>
      </c>
      <c r="I1" s="95">
        <v>6</v>
      </c>
      <c r="J1" s="97"/>
      <c r="K1" s="97"/>
      <c r="L1" s="97"/>
      <c r="M1" s="96" t="s">
        <v>697</v>
      </c>
      <c r="N1" s="96"/>
      <c r="O1" s="382"/>
      <c r="P1" s="382"/>
      <c r="Q1" s="382"/>
      <c r="R1" s="380"/>
      <c r="S1" s="95"/>
      <c r="T1" s="95"/>
      <c r="U1" s="95"/>
      <c r="V1" s="95"/>
      <c r="W1" s="95"/>
      <c r="X1" s="95"/>
      <c r="Y1" s="95"/>
      <c r="Z1" s="95"/>
      <c r="AA1" s="95"/>
      <c r="AB1" s="95"/>
      <c r="AC1" s="380"/>
      <c r="AD1" s="95"/>
      <c r="AE1" s="96"/>
      <c r="AF1" s="96"/>
      <c r="AG1" s="96"/>
      <c r="AH1" s="96"/>
      <c r="AI1" s="96"/>
      <c r="AJ1" s="96"/>
      <c r="AK1" s="96"/>
      <c r="AL1" s="96"/>
      <c r="AM1" s="96"/>
      <c r="AN1" s="96"/>
      <c r="AO1" s="96"/>
      <c r="AP1" s="96"/>
      <c r="AQ1" s="96"/>
      <c r="AR1" s="96"/>
      <c r="AS1" s="96"/>
      <c r="AT1" s="96"/>
      <c r="AU1" s="96"/>
      <c r="AV1" s="96"/>
      <c r="AW1" s="96"/>
      <c r="AX1" s="96"/>
      <c r="AY1" s="96"/>
      <c r="AZ1" s="96"/>
      <c r="BA1" s="95"/>
      <c r="BB1" s="95"/>
      <c r="BC1" s="95"/>
      <c r="BD1" s="95"/>
      <c r="BE1" s="95"/>
      <c r="BF1" s="95"/>
      <c r="BG1" s="95"/>
      <c r="BH1" s="95"/>
      <c r="BI1" s="380"/>
      <c r="BJ1" s="380"/>
      <c r="BK1" s="380"/>
      <c r="BL1" s="380"/>
      <c r="BM1" s="380"/>
      <c r="BN1" s="380"/>
      <c r="BO1" s="380"/>
      <c r="BP1" s="380"/>
      <c r="BQ1" s="380"/>
      <c r="BR1" s="95"/>
      <c r="BS1" s="95"/>
      <c r="BT1" s="95"/>
      <c r="BU1" s="95"/>
      <c r="BV1" s="95"/>
      <c r="BW1" s="95"/>
      <c r="BX1" s="95"/>
      <c r="BY1" s="95"/>
      <c r="BZ1" s="95"/>
      <c r="CA1" s="95"/>
      <c r="CB1" s="95"/>
      <c r="CC1" s="95"/>
      <c r="CD1" s="95"/>
      <c r="CE1" s="95"/>
    </row>
    <row r="2" spans="1:83" s="564" customFormat="1" ht="15" hidden="1" x14ac:dyDescent="0.25">
      <c r="A2" s="320"/>
      <c r="B2" s="93"/>
      <c r="C2" s="138" t="s">
        <v>660</v>
      </c>
      <c r="D2" s="203"/>
      <c r="E2" s="652" t="s">
        <v>3256</v>
      </c>
      <c r="F2" s="653"/>
      <c r="G2" s="179" t="s">
        <v>733</v>
      </c>
      <c r="H2" s="313" t="s">
        <v>991</v>
      </c>
      <c r="I2" s="180"/>
      <c r="J2" s="93"/>
      <c r="K2" s="93"/>
      <c r="L2" s="93"/>
      <c r="M2" s="93"/>
      <c r="N2" s="93"/>
      <c r="O2" s="320"/>
      <c r="P2" s="320"/>
      <c r="Q2" s="320"/>
      <c r="R2" s="320"/>
      <c r="S2" s="93"/>
      <c r="T2" s="93"/>
      <c r="U2" s="93"/>
      <c r="V2" s="93"/>
      <c r="W2" s="93"/>
      <c r="X2" s="93"/>
      <c r="Y2" s="93"/>
      <c r="Z2" s="93"/>
      <c r="AA2" s="93"/>
      <c r="AB2" s="93"/>
      <c r="AC2" s="320"/>
      <c r="AD2" s="93"/>
      <c r="AE2" s="151"/>
      <c r="AF2" s="151"/>
      <c r="AG2" s="151"/>
      <c r="AH2" s="151"/>
      <c r="AI2" s="151"/>
      <c r="AJ2" s="151"/>
      <c r="AK2" s="151"/>
      <c r="AL2" s="151"/>
      <c r="AM2" s="151"/>
      <c r="AN2" s="151"/>
      <c r="AO2" s="151"/>
      <c r="AP2" s="151"/>
      <c r="AQ2" s="151"/>
      <c r="AR2" s="151"/>
      <c r="AS2" s="151"/>
      <c r="AT2" s="151"/>
      <c r="AU2" s="151"/>
      <c r="AV2" s="151"/>
      <c r="AW2" s="151"/>
      <c r="AX2" s="151"/>
      <c r="AY2" s="151"/>
      <c r="AZ2" s="151"/>
      <c r="BA2" s="93"/>
      <c r="BB2" s="93"/>
      <c r="BC2" s="93"/>
      <c r="BD2" s="93"/>
      <c r="BE2" s="93"/>
      <c r="BF2" s="93"/>
      <c r="BG2" s="93"/>
      <c r="BH2" s="93"/>
      <c r="BI2" s="320"/>
      <c r="BJ2" s="320"/>
      <c r="BK2" s="320"/>
      <c r="BL2" s="320"/>
      <c r="BM2" s="320"/>
      <c r="BN2" s="320"/>
      <c r="BO2" s="320"/>
      <c r="BP2" s="320"/>
      <c r="BQ2" s="320"/>
      <c r="BR2" s="93"/>
      <c r="BS2" s="93"/>
      <c r="BT2" s="93"/>
      <c r="BU2" s="93"/>
      <c r="BV2" s="93"/>
      <c r="BW2" s="93"/>
      <c r="BX2" s="93"/>
      <c r="BY2" s="93"/>
      <c r="BZ2" s="93"/>
      <c r="CA2" s="93"/>
      <c r="CB2" s="93"/>
      <c r="CC2" s="93"/>
      <c r="CD2" s="93"/>
      <c r="CE2" s="93"/>
    </row>
    <row r="3" spans="1:83" s="565" customFormat="1" ht="15" hidden="1" collapsed="1" x14ac:dyDescent="0.25">
      <c r="A3" s="321"/>
      <c r="B3" s="94"/>
      <c r="C3" s="138" t="s">
        <v>661</v>
      </c>
      <c r="D3" s="203"/>
      <c r="E3" s="652" t="s">
        <v>992</v>
      </c>
      <c r="F3" s="653"/>
      <c r="G3" s="111"/>
      <c r="H3" s="314"/>
      <c r="I3" s="93"/>
      <c r="J3" s="93"/>
      <c r="K3" s="93"/>
      <c r="L3" s="93"/>
      <c r="M3" s="93"/>
      <c r="N3" s="93"/>
      <c r="O3" s="320"/>
      <c r="P3" s="320"/>
      <c r="Q3" s="320"/>
      <c r="R3" s="321"/>
      <c r="S3" s="94"/>
      <c r="T3" s="94"/>
      <c r="U3" s="94"/>
      <c r="V3" s="94"/>
      <c r="W3" s="94"/>
      <c r="X3" s="94"/>
      <c r="Y3" s="94"/>
      <c r="Z3" s="94"/>
      <c r="AA3" s="94"/>
      <c r="AB3" s="94"/>
      <c r="AC3" s="321"/>
      <c r="AD3" s="94"/>
      <c r="AE3" s="152"/>
      <c r="AF3" s="152"/>
      <c r="AG3" s="152"/>
      <c r="AH3" s="152"/>
      <c r="AI3" s="152"/>
      <c r="AJ3" s="152"/>
      <c r="AK3" s="152"/>
      <c r="AL3" s="152"/>
      <c r="AM3" s="152"/>
      <c r="AN3" s="152"/>
      <c r="AO3" s="152"/>
      <c r="AP3" s="152"/>
      <c r="AQ3" s="152"/>
      <c r="AR3" s="152"/>
      <c r="AS3" s="152"/>
      <c r="AT3" s="152"/>
      <c r="AU3" s="152"/>
      <c r="AV3" s="152"/>
      <c r="AW3" s="152"/>
      <c r="AX3" s="152"/>
      <c r="AY3" s="152"/>
      <c r="AZ3" s="152"/>
      <c r="BA3" s="94"/>
      <c r="BB3" s="94"/>
      <c r="BC3" s="94"/>
      <c r="BD3" s="94"/>
      <c r="BE3" s="94"/>
      <c r="BF3" s="94"/>
      <c r="BG3" s="94"/>
      <c r="BH3" s="94"/>
      <c r="BI3" s="321"/>
      <c r="BJ3" s="321"/>
      <c r="BK3" s="321"/>
      <c r="BL3" s="321"/>
      <c r="BM3" s="321"/>
      <c r="BN3" s="321"/>
      <c r="BO3" s="321"/>
      <c r="BP3" s="321"/>
      <c r="BQ3" s="321"/>
      <c r="BR3" s="94"/>
      <c r="BS3" s="93"/>
      <c r="BT3" s="94"/>
      <c r="BU3" s="94"/>
      <c r="BV3" s="94"/>
      <c r="BW3" s="94"/>
      <c r="BX3" s="94"/>
      <c r="BY3" s="94"/>
      <c r="BZ3" s="94"/>
      <c r="CA3" s="94"/>
      <c r="CB3" s="94"/>
      <c r="CC3" s="94"/>
      <c r="CD3" s="94"/>
      <c r="CE3" s="94"/>
    </row>
    <row r="4" spans="1:83" s="565" customFormat="1" ht="15" hidden="1" outlineLevel="1" x14ac:dyDescent="0.2">
      <c r="A4" s="321"/>
      <c r="B4" s="94"/>
      <c r="C4" s="372"/>
      <c r="D4" s="203"/>
      <c r="E4" s="627"/>
      <c r="F4" s="628"/>
      <c r="G4" s="111"/>
      <c r="H4" s="93"/>
      <c r="I4" s="93"/>
      <c r="J4" s="93"/>
      <c r="K4" s="93"/>
      <c r="L4" s="93"/>
      <c r="M4" s="93"/>
      <c r="N4" s="93"/>
      <c r="O4" s="320"/>
      <c r="P4" s="320"/>
      <c r="Q4" s="320"/>
      <c r="R4" s="321"/>
      <c r="S4" s="94"/>
      <c r="T4" s="94"/>
      <c r="U4" s="94"/>
      <c r="V4" s="94"/>
      <c r="W4" s="94"/>
      <c r="X4" s="94"/>
      <c r="Y4" s="94"/>
      <c r="Z4" s="94"/>
      <c r="AA4" s="94"/>
      <c r="AB4" s="94"/>
      <c r="AC4" s="321"/>
      <c r="AD4" s="94"/>
      <c r="AE4" s="152"/>
      <c r="AF4" s="152"/>
      <c r="AG4" s="152"/>
      <c r="AH4" s="152"/>
      <c r="AI4" s="152"/>
      <c r="AJ4" s="152"/>
      <c r="AK4" s="152"/>
      <c r="AL4" s="152"/>
      <c r="AM4" s="152"/>
      <c r="AN4" s="152"/>
      <c r="AO4" s="152"/>
      <c r="AP4" s="152"/>
      <c r="AQ4" s="152"/>
      <c r="AR4" s="152"/>
      <c r="AS4" s="152"/>
      <c r="AT4" s="152"/>
      <c r="AU4" s="152"/>
      <c r="AV4" s="152"/>
      <c r="AW4" s="152"/>
      <c r="AX4" s="152"/>
      <c r="AY4" s="152"/>
      <c r="AZ4" s="152"/>
      <c r="BA4" s="94"/>
      <c r="BB4" s="94"/>
      <c r="BC4" s="94"/>
      <c r="BD4" s="94"/>
      <c r="BE4" s="94"/>
      <c r="BF4" s="94"/>
      <c r="BG4" s="94"/>
      <c r="BH4" s="94"/>
      <c r="BI4" s="321"/>
      <c r="BJ4" s="321"/>
      <c r="BK4" s="321"/>
      <c r="BL4" s="321"/>
      <c r="BM4" s="321"/>
      <c r="BN4" s="321"/>
      <c r="BO4" s="321"/>
      <c r="BP4" s="321"/>
      <c r="BQ4" s="321"/>
      <c r="BR4" s="94"/>
      <c r="BS4" s="93"/>
      <c r="BT4" s="94"/>
      <c r="BU4" s="94"/>
      <c r="BV4" s="94"/>
      <c r="BW4" s="94"/>
      <c r="BX4" s="94"/>
      <c r="BY4" s="94"/>
      <c r="BZ4" s="94"/>
      <c r="CA4" s="94"/>
      <c r="CB4" s="94"/>
      <c r="CC4" s="94"/>
      <c r="CD4" s="94"/>
      <c r="CE4" s="94"/>
    </row>
    <row r="5" spans="1:83" s="565" customFormat="1" ht="15" hidden="1" outlineLevel="1" x14ac:dyDescent="0.2">
      <c r="A5" s="321"/>
      <c r="B5" s="94"/>
      <c r="C5" s="372"/>
      <c r="D5" s="203"/>
      <c r="E5" s="627"/>
      <c r="F5" s="628"/>
      <c r="G5" s="111"/>
      <c r="H5" s="93"/>
      <c r="I5" s="93"/>
      <c r="J5" s="93"/>
      <c r="K5" s="93"/>
      <c r="L5" s="93"/>
      <c r="M5" s="93"/>
      <c r="N5" s="93"/>
      <c r="O5" s="320"/>
      <c r="P5" s="320"/>
      <c r="Q5" s="320"/>
      <c r="R5" s="321"/>
      <c r="S5" s="94"/>
      <c r="T5" s="94"/>
      <c r="U5" s="94"/>
      <c r="V5" s="94"/>
      <c r="W5" s="94"/>
      <c r="X5" s="94"/>
      <c r="Y5" s="94"/>
      <c r="Z5" s="94"/>
      <c r="AA5" s="94"/>
      <c r="AB5" s="94"/>
      <c r="AC5" s="321"/>
      <c r="AD5" s="94"/>
      <c r="AE5" s="152"/>
      <c r="AF5" s="152"/>
      <c r="AG5" s="152"/>
      <c r="AH5" s="152"/>
      <c r="AI5" s="152"/>
      <c r="AJ5" s="152"/>
      <c r="AK5" s="152"/>
      <c r="AL5" s="152"/>
      <c r="AM5" s="152"/>
      <c r="AN5" s="152"/>
      <c r="AO5" s="152"/>
      <c r="AP5" s="152"/>
      <c r="AQ5" s="152"/>
      <c r="AR5" s="152"/>
      <c r="AS5" s="152"/>
      <c r="AT5" s="152"/>
      <c r="AU5" s="152"/>
      <c r="AV5" s="152"/>
      <c r="AW5" s="152"/>
      <c r="AX5" s="152"/>
      <c r="AY5" s="152"/>
      <c r="AZ5" s="152"/>
      <c r="BA5" s="94"/>
      <c r="BB5" s="94"/>
      <c r="BC5" s="94"/>
      <c r="BD5" s="94"/>
      <c r="BE5" s="94"/>
      <c r="BF5" s="94"/>
      <c r="BG5" s="94"/>
      <c r="BH5" s="94"/>
      <c r="BI5" s="321"/>
      <c r="BJ5" s="321"/>
      <c r="BK5" s="321"/>
      <c r="BL5" s="321"/>
      <c r="BM5" s="321"/>
      <c r="BN5" s="321"/>
      <c r="BO5" s="321"/>
      <c r="BP5" s="321"/>
      <c r="BQ5" s="321"/>
      <c r="BR5" s="94"/>
      <c r="BS5" s="93"/>
      <c r="BT5" s="94"/>
      <c r="BU5" s="94"/>
      <c r="BV5" s="94"/>
      <c r="BW5" s="94"/>
      <c r="BX5" s="94"/>
      <c r="BY5" s="94"/>
      <c r="BZ5" s="94"/>
      <c r="CA5" s="94"/>
      <c r="CB5" s="94"/>
      <c r="CC5" s="94"/>
      <c r="CD5" s="94"/>
      <c r="CE5" s="94"/>
    </row>
    <row r="6" spans="1:83" s="565" customFormat="1" ht="15" hidden="1" outlineLevel="1" x14ac:dyDescent="0.2">
      <c r="A6" s="321"/>
      <c r="B6" s="94"/>
      <c r="C6" s="372"/>
      <c r="D6" s="203"/>
      <c r="E6" s="627"/>
      <c r="F6" s="628"/>
      <c r="G6" s="111"/>
      <c r="H6" s="93"/>
      <c r="I6" s="93"/>
      <c r="J6" s="93"/>
      <c r="K6" s="93"/>
      <c r="L6" s="93"/>
      <c r="M6" s="93"/>
      <c r="N6" s="93"/>
      <c r="O6" s="320"/>
      <c r="P6" s="320"/>
      <c r="Q6" s="320"/>
      <c r="R6" s="321"/>
      <c r="S6" s="94"/>
      <c r="T6" s="94"/>
      <c r="U6" s="94"/>
      <c r="V6" s="94"/>
      <c r="W6" s="94"/>
      <c r="X6" s="94"/>
      <c r="Y6" s="94"/>
      <c r="Z6" s="94"/>
      <c r="AA6" s="94"/>
      <c r="AB6" s="94"/>
      <c r="AC6" s="321"/>
      <c r="AD6" s="94"/>
      <c r="AE6" s="152"/>
      <c r="AF6" s="152"/>
      <c r="AG6" s="152"/>
      <c r="AH6" s="152"/>
      <c r="AI6" s="152"/>
      <c r="AJ6" s="152"/>
      <c r="AK6" s="152"/>
      <c r="AL6" s="152"/>
      <c r="AM6" s="152"/>
      <c r="AN6" s="152"/>
      <c r="AO6" s="152"/>
      <c r="AP6" s="152"/>
      <c r="AQ6" s="152"/>
      <c r="AR6" s="152"/>
      <c r="AS6" s="152"/>
      <c r="AT6" s="152"/>
      <c r="AU6" s="152"/>
      <c r="AV6" s="152"/>
      <c r="AW6" s="152"/>
      <c r="AX6" s="152"/>
      <c r="AY6" s="152"/>
      <c r="AZ6" s="152"/>
      <c r="BA6" s="94"/>
      <c r="BB6" s="94"/>
      <c r="BC6" s="94"/>
      <c r="BD6" s="94"/>
      <c r="BE6" s="94"/>
      <c r="BF6" s="94"/>
      <c r="BG6" s="94"/>
      <c r="BH6" s="94"/>
      <c r="BI6" s="321"/>
      <c r="BJ6" s="321"/>
      <c r="BK6" s="321"/>
      <c r="BL6" s="321"/>
      <c r="BM6" s="321"/>
      <c r="BN6" s="321"/>
      <c r="BO6" s="321"/>
      <c r="BP6" s="321"/>
      <c r="BQ6" s="321"/>
      <c r="BR6" s="94"/>
      <c r="BS6" s="93"/>
      <c r="BT6" s="94"/>
      <c r="BU6" s="94"/>
      <c r="BV6" s="94"/>
      <c r="BW6" s="94"/>
      <c r="BX6" s="94"/>
      <c r="BY6" s="94"/>
      <c r="BZ6" s="94"/>
      <c r="CA6" s="94"/>
      <c r="CB6" s="94"/>
      <c r="CC6" s="94"/>
      <c r="CD6" s="94"/>
      <c r="CE6" s="94"/>
    </row>
    <row r="7" spans="1:83" s="565" customFormat="1" ht="15" hidden="1" outlineLevel="1" x14ac:dyDescent="0.2">
      <c r="A7" s="321"/>
      <c r="B7" s="94"/>
      <c r="C7" s="372"/>
      <c r="D7" s="203"/>
      <c r="E7" s="627"/>
      <c r="F7" s="628"/>
      <c r="G7" s="111"/>
      <c r="H7" s="93"/>
      <c r="I7" s="93"/>
      <c r="J7" s="93"/>
      <c r="K7" s="93"/>
      <c r="L7" s="93"/>
      <c r="M7" s="93"/>
      <c r="N7" s="93"/>
      <c r="O7" s="320"/>
      <c r="P7" s="320"/>
      <c r="Q7" s="320"/>
      <c r="R7" s="321"/>
      <c r="S7" s="94"/>
      <c r="T7" s="94"/>
      <c r="U7" s="94"/>
      <c r="V7" s="94"/>
      <c r="W7" s="94"/>
      <c r="X7" s="94"/>
      <c r="Y7" s="94"/>
      <c r="Z7" s="94"/>
      <c r="AA7" s="94"/>
      <c r="AB7" s="94"/>
      <c r="AC7" s="321"/>
      <c r="AD7" s="94"/>
      <c r="AE7" s="152"/>
      <c r="AF7" s="152"/>
      <c r="AG7" s="152"/>
      <c r="AH7" s="152"/>
      <c r="AI7" s="152"/>
      <c r="AJ7" s="152"/>
      <c r="AK7" s="152"/>
      <c r="AL7" s="152"/>
      <c r="AM7" s="152"/>
      <c r="AN7" s="152"/>
      <c r="AO7" s="152"/>
      <c r="AP7" s="152"/>
      <c r="AQ7" s="152"/>
      <c r="AR7" s="152"/>
      <c r="AS7" s="152"/>
      <c r="AT7" s="152"/>
      <c r="AU7" s="152"/>
      <c r="AV7" s="152"/>
      <c r="AW7" s="152"/>
      <c r="AX7" s="152"/>
      <c r="AY7" s="152"/>
      <c r="AZ7" s="152"/>
      <c r="BA7" s="94"/>
      <c r="BB7" s="94"/>
      <c r="BC7" s="94"/>
      <c r="BD7" s="94"/>
      <c r="BE7" s="94"/>
      <c r="BF7" s="94"/>
      <c r="BG7" s="94"/>
      <c r="BH7" s="94"/>
      <c r="BI7" s="321"/>
      <c r="BJ7" s="321"/>
      <c r="BK7" s="321"/>
      <c r="BL7" s="321"/>
      <c r="BM7" s="321"/>
      <c r="BN7" s="321"/>
      <c r="BO7" s="321"/>
      <c r="BP7" s="321"/>
      <c r="BQ7" s="321"/>
      <c r="BR7" s="94"/>
      <c r="BS7" s="93"/>
      <c r="BT7" s="94"/>
      <c r="BU7" s="94"/>
      <c r="BV7" s="94"/>
      <c r="BW7" s="94"/>
      <c r="BX7" s="94"/>
      <c r="BY7" s="94"/>
      <c r="BZ7" s="94"/>
      <c r="CA7" s="94"/>
      <c r="CB7" s="94"/>
      <c r="CC7" s="94"/>
      <c r="CD7" s="94"/>
      <c r="CE7" s="94"/>
    </row>
    <row r="8" spans="1:83" s="565" customFormat="1" ht="15" hidden="1" outlineLevel="1" x14ac:dyDescent="0.2">
      <c r="A8" s="321"/>
      <c r="B8" s="94"/>
      <c r="C8" s="372"/>
      <c r="D8" s="203"/>
      <c r="E8" s="627"/>
      <c r="F8" s="628"/>
      <c r="G8" s="111"/>
      <c r="H8" s="93"/>
      <c r="I8" s="93"/>
      <c r="J8" s="93"/>
      <c r="K8" s="93"/>
      <c r="L8" s="93"/>
      <c r="M8" s="93"/>
      <c r="N8" s="93"/>
      <c r="O8" s="320"/>
      <c r="P8" s="320"/>
      <c r="Q8" s="320"/>
      <c r="R8" s="321"/>
      <c r="S8" s="94"/>
      <c r="T8" s="94"/>
      <c r="U8" s="94"/>
      <c r="V8" s="94"/>
      <c r="W8" s="94"/>
      <c r="X8" s="94"/>
      <c r="Y8" s="94"/>
      <c r="Z8" s="94"/>
      <c r="AA8" s="94"/>
      <c r="AB8" s="94"/>
      <c r="AC8" s="321"/>
      <c r="AD8" s="94"/>
      <c r="AE8" s="152"/>
      <c r="AF8" s="152"/>
      <c r="AG8" s="152"/>
      <c r="AH8" s="152"/>
      <c r="AI8" s="152"/>
      <c r="AJ8" s="152"/>
      <c r="AK8" s="152"/>
      <c r="AL8" s="152"/>
      <c r="AM8" s="152"/>
      <c r="AN8" s="152"/>
      <c r="AO8" s="152"/>
      <c r="AP8" s="152"/>
      <c r="AQ8" s="152"/>
      <c r="AR8" s="152"/>
      <c r="AS8" s="152"/>
      <c r="AT8" s="152"/>
      <c r="AU8" s="152"/>
      <c r="AV8" s="152"/>
      <c r="AW8" s="152"/>
      <c r="AX8" s="152"/>
      <c r="AY8" s="152"/>
      <c r="AZ8" s="152"/>
      <c r="BA8" s="94"/>
      <c r="BB8" s="94"/>
      <c r="BC8" s="94"/>
      <c r="BD8" s="94"/>
      <c r="BE8" s="94"/>
      <c r="BF8" s="94"/>
      <c r="BG8" s="94"/>
      <c r="BH8" s="94"/>
      <c r="BI8" s="321"/>
      <c r="BJ8" s="321"/>
      <c r="BK8" s="321"/>
      <c r="BL8" s="321"/>
      <c r="BM8" s="321"/>
      <c r="BN8" s="321"/>
      <c r="BO8" s="321"/>
      <c r="BP8" s="321"/>
      <c r="BQ8" s="321"/>
      <c r="BR8" s="94"/>
      <c r="BS8" s="93"/>
      <c r="BT8" s="94"/>
      <c r="BU8" s="94"/>
      <c r="BV8" s="94"/>
      <c r="BW8" s="94"/>
      <c r="BX8" s="94"/>
      <c r="BY8" s="94"/>
      <c r="BZ8" s="94"/>
      <c r="CA8" s="94"/>
      <c r="CB8" s="94"/>
      <c r="CC8" s="94"/>
      <c r="CD8" s="94"/>
      <c r="CE8" s="94"/>
    </row>
    <row r="9" spans="1:83" s="565" customFormat="1" ht="15" hidden="1" outlineLevel="1" x14ac:dyDescent="0.2">
      <c r="A9" s="321"/>
      <c r="B9" s="94"/>
      <c r="C9" s="372"/>
      <c r="D9" s="203"/>
      <c r="E9" s="627"/>
      <c r="F9" s="628"/>
      <c r="G9" s="101"/>
      <c r="H9" s="103"/>
      <c r="I9" s="103"/>
      <c r="J9" s="103"/>
      <c r="K9" s="103"/>
      <c r="L9" s="103"/>
      <c r="M9" s="103"/>
      <c r="N9" s="103"/>
      <c r="O9" s="383"/>
      <c r="P9" s="383"/>
      <c r="Q9" s="383"/>
      <c r="R9" s="321"/>
      <c r="S9" s="94"/>
      <c r="T9" s="94"/>
      <c r="U9" s="94"/>
      <c r="V9" s="94"/>
      <c r="W9" s="94"/>
      <c r="X9" s="94"/>
      <c r="Y9" s="94"/>
      <c r="Z9" s="94"/>
      <c r="AA9" s="94"/>
      <c r="AB9" s="94"/>
      <c r="AC9" s="321"/>
      <c r="AD9" s="94"/>
      <c r="AE9" s="152"/>
      <c r="AF9" s="152"/>
      <c r="AG9" s="152"/>
      <c r="AH9" s="152"/>
      <c r="AI9" s="152"/>
      <c r="AJ9" s="152"/>
      <c r="AK9" s="152"/>
      <c r="AL9" s="152"/>
      <c r="AM9" s="152"/>
      <c r="AN9" s="152"/>
      <c r="AO9" s="152"/>
      <c r="AP9" s="152"/>
      <c r="AQ9" s="152"/>
      <c r="AR9" s="152"/>
      <c r="AS9" s="152"/>
      <c r="AT9" s="152"/>
      <c r="AU9" s="152"/>
      <c r="AV9" s="152"/>
      <c r="AW9" s="152"/>
      <c r="AX9" s="152"/>
      <c r="AY9" s="152"/>
      <c r="AZ9" s="152"/>
      <c r="BA9" s="94"/>
      <c r="BB9" s="94"/>
      <c r="BC9" s="94"/>
      <c r="BD9" s="94"/>
      <c r="BE9" s="94"/>
      <c r="BF9" s="94"/>
      <c r="BG9" s="94"/>
      <c r="BH9" s="94"/>
      <c r="BI9" s="321"/>
      <c r="BJ9" s="321"/>
      <c r="BK9" s="321"/>
      <c r="BL9" s="321"/>
      <c r="BM9" s="321"/>
      <c r="BN9" s="321"/>
      <c r="BO9" s="321"/>
      <c r="BP9" s="321"/>
      <c r="BQ9" s="321"/>
      <c r="BR9" s="94"/>
      <c r="BS9" s="93"/>
      <c r="BT9" s="94"/>
      <c r="BU9" s="94"/>
      <c r="BV9" s="94"/>
      <c r="BW9" s="94"/>
      <c r="BX9" s="94"/>
      <c r="BY9" s="94"/>
      <c r="BZ9" s="94"/>
      <c r="CA9" s="94"/>
      <c r="CB9" s="94"/>
      <c r="CC9" s="94"/>
      <c r="CD9" s="94"/>
      <c r="CE9" s="94"/>
    </row>
    <row r="10" spans="1:83" s="565" customFormat="1" ht="15" hidden="1" outlineLevel="1" x14ac:dyDescent="0.2">
      <c r="A10" s="321"/>
      <c r="B10" s="94"/>
      <c r="C10" s="372"/>
      <c r="D10" s="203"/>
      <c r="E10" s="627"/>
      <c r="F10" s="628"/>
      <c r="G10" s="102"/>
      <c r="H10" s="100"/>
      <c r="I10" s="100"/>
      <c r="J10" s="100"/>
      <c r="K10" s="100"/>
      <c r="L10" s="100"/>
      <c r="M10" s="100"/>
      <c r="N10" s="100"/>
      <c r="O10" s="347"/>
      <c r="P10" s="347"/>
      <c r="Q10" s="347"/>
      <c r="R10" s="321"/>
      <c r="S10" s="94"/>
      <c r="T10" s="94"/>
      <c r="U10" s="94"/>
      <c r="V10" s="94"/>
      <c r="W10" s="94"/>
      <c r="X10" s="94"/>
      <c r="Y10" s="94"/>
      <c r="Z10" s="94"/>
      <c r="AA10" s="94"/>
      <c r="AB10" s="94"/>
      <c r="AC10" s="321"/>
      <c r="AD10" s="94"/>
      <c r="AE10" s="152"/>
      <c r="AF10" s="152"/>
      <c r="AG10" s="152"/>
      <c r="AH10" s="152"/>
      <c r="AI10" s="152"/>
      <c r="AJ10" s="152"/>
      <c r="AK10" s="152"/>
      <c r="AL10" s="152"/>
      <c r="AM10" s="152"/>
      <c r="AN10" s="152"/>
      <c r="AO10" s="152"/>
      <c r="AP10" s="152"/>
      <c r="AQ10" s="152"/>
      <c r="AR10" s="152"/>
      <c r="AS10" s="152"/>
      <c r="AT10" s="152"/>
      <c r="AU10" s="152"/>
      <c r="AV10" s="152"/>
      <c r="AW10" s="152"/>
      <c r="AX10" s="152"/>
      <c r="AY10" s="152"/>
      <c r="AZ10" s="152"/>
      <c r="BA10" s="94"/>
      <c r="BB10" s="94"/>
      <c r="BC10" s="94"/>
      <c r="BD10" s="94"/>
      <c r="BE10" s="94"/>
      <c r="BF10" s="94"/>
      <c r="BG10" s="94"/>
      <c r="BH10" s="94"/>
      <c r="BI10" s="321"/>
      <c r="BJ10" s="321"/>
      <c r="BK10" s="321"/>
      <c r="BL10" s="321"/>
      <c r="BM10" s="321"/>
      <c r="BN10" s="321"/>
      <c r="BO10" s="321"/>
      <c r="BP10" s="321"/>
      <c r="BQ10" s="321"/>
      <c r="BR10" s="94"/>
      <c r="BS10" s="93"/>
      <c r="BT10" s="94"/>
      <c r="BU10" s="94"/>
      <c r="BV10" s="94"/>
      <c r="BW10" s="94"/>
      <c r="BX10" s="94"/>
      <c r="BY10" s="94"/>
      <c r="BZ10" s="94"/>
      <c r="CA10" s="94"/>
      <c r="CB10" s="94"/>
      <c r="CC10" s="94"/>
      <c r="CD10" s="94"/>
      <c r="CE10" s="94"/>
    </row>
    <row r="11" spans="1:83" s="565" customFormat="1" ht="15" hidden="1" outlineLevel="1" x14ac:dyDescent="0.2">
      <c r="A11" s="321"/>
      <c r="B11" s="94"/>
      <c r="C11" s="372"/>
      <c r="D11" s="203"/>
      <c r="E11" s="627"/>
      <c r="F11" s="628"/>
      <c r="G11" s="102"/>
      <c r="H11" s="100"/>
      <c r="I11" s="100"/>
      <c r="J11" s="100"/>
      <c r="K11" s="100"/>
      <c r="L11" s="100"/>
      <c r="M11" s="100"/>
      <c r="N11" s="100"/>
      <c r="O11" s="347"/>
      <c r="P11" s="347"/>
      <c r="Q11" s="347"/>
      <c r="R11" s="321"/>
      <c r="S11" s="94"/>
      <c r="T11" s="94"/>
      <c r="U11" s="94"/>
      <c r="V11" s="94"/>
      <c r="W11" s="94"/>
      <c r="X11" s="94"/>
      <c r="Y11" s="94"/>
      <c r="Z11" s="94"/>
      <c r="AA11" s="94"/>
      <c r="AB11" s="94"/>
      <c r="AC11" s="321"/>
      <c r="AD11" s="94"/>
      <c r="AE11" s="152"/>
      <c r="AF11" s="152"/>
      <c r="AG11" s="152"/>
      <c r="AH11" s="152"/>
      <c r="AI11" s="152"/>
      <c r="AJ11" s="152"/>
      <c r="AK11" s="152"/>
      <c r="AL11" s="152"/>
      <c r="AM11" s="152"/>
      <c r="AN11" s="152"/>
      <c r="AO11" s="152"/>
      <c r="AP11" s="152"/>
      <c r="AQ11" s="152"/>
      <c r="AR11" s="152"/>
      <c r="AS11" s="152"/>
      <c r="AT11" s="152"/>
      <c r="AU11" s="152"/>
      <c r="AV11" s="152"/>
      <c r="AW11" s="152"/>
      <c r="AX11" s="152"/>
      <c r="AY11" s="152"/>
      <c r="AZ11" s="152"/>
      <c r="BA11" s="94"/>
      <c r="BB11" s="94"/>
      <c r="BC11" s="94"/>
      <c r="BD11" s="94"/>
      <c r="BE11" s="94"/>
      <c r="BF11" s="94"/>
      <c r="BG11" s="94"/>
      <c r="BH11" s="94"/>
      <c r="BI11" s="321"/>
      <c r="BJ11" s="321"/>
      <c r="BK11" s="321"/>
      <c r="BL11" s="321"/>
      <c r="BM11" s="321"/>
      <c r="BN11" s="321"/>
      <c r="BO11" s="321"/>
      <c r="BP11" s="321"/>
      <c r="BQ11" s="321"/>
      <c r="BR11" s="94"/>
      <c r="BS11" s="93"/>
      <c r="BT11" s="94"/>
      <c r="BU11" s="94"/>
      <c r="BV11" s="94"/>
      <c r="BW11" s="94"/>
      <c r="BX11" s="94"/>
      <c r="BY11" s="94"/>
      <c r="BZ11" s="94"/>
      <c r="CA11" s="94"/>
      <c r="CB11" s="94"/>
      <c r="CC11" s="94"/>
      <c r="CD11" s="94"/>
      <c r="CE11" s="94"/>
    </row>
    <row r="12" spans="1:83" s="565" customFormat="1" ht="15" hidden="1" outlineLevel="1" x14ac:dyDescent="0.2">
      <c r="A12" s="321"/>
      <c r="B12" s="94"/>
      <c r="C12" s="372"/>
      <c r="D12" s="203"/>
      <c r="E12" s="627"/>
      <c r="F12" s="628"/>
      <c r="G12" s="102"/>
      <c r="H12" s="100"/>
      <c r="I12" s="100"/>
      <c r="J12" s="100"/>
      <c r="K12" s="100"/>
      <c r="L12" s="100"/>
      <c r="M12" s="100"/>
      <c r="N12" s="100"/>
      <c r="O12" s="347"/>
      <c r="P12" s="347"/>
      <c r="Q12" s="347"/>
      <c r="R12" s="321"/>
      <c r="S12" s="94"/>
      <c r="T12" s="94"/>
      <c r="U12" s="94"/>
      <c r="V12" s="94"/>
      <c r="W12" s="94"/>
      <c r="X12" s="94"/>
      <c r="Y12" s="94"/>
      <c r="Z12" s="94"/>
      <c r="AA12" s="94"/>
      <c r="AB12" s="94"/>
      <c r="AC12" s="321"/>
      <c r="AD12" s="94"/>
      <c r="AE12" s="152"/>
      <c r="AF12" s="152"/>
      <c r="AG12" s="152"/>
      <c r="AH12" s="152"/>
      <c r="AI12" s="152"/>
      <c r="AJ12" s="152"/>
      <c r="AK12" s="152"/>
      <c r="AL12" s="152"/>
      <c r="AM12" s="152"/>
      <c r="AN12" s="152"/>
      <c r="AO12" s="152"/>
      <c r="AP12" s="152"/>
      <c r="AQ12" s="152"/>
      <c r="AR12" s="152"/>
      <c r="AS12" s="152"/>
      <c r="AT12" s="152"/>
      <c r="AU12" s="152"/>
      <c r="AV12" s="152"/>
      <c r="AW12" s="152"/>
      <c r="AX12" s="152"/>
      <c r="AY12" s="152"/>
      <c r="AZ12" s="152"/>
      <c r="BA12" s="94"/>
      <c r="BB12" s="94"/>
      <c r="BC12" s="94"/>
      <c r="BD12" s="94"/>
      <c r="BE12" s="94"/>
      <c r="BF12" s="94"/>
      <c r="BG12" s="94"/>
      <c r="BH12" s="94"/>
      <c r="BI12" s="321"/>
      <c r="BJ12" s="321"/>
      <c r="BK12" s="321"/>
      <c r="BL12" s="321"/>
      <c r="BM12" s="321"/>
      <c r="BN12" s="321"/>
      <c r="BO12" s="321"/>
      <c r="BP12" s="321"/>
      <c r="BQ12" s="321"/>
      <c r="BR12" s="94"/>
      <c r="BS12" s="93"/>
      <c r="BT12" s="94"/>
      <c r="BU12" s="94"/>
      <c r="BV12" s="94"/>
      <c r="BW12" s="94"/>
      <c r="BX12" s="94"/>
      <c r="BY12" s="94"/>
      <c r="BZ12" s="94"/>
      <c r="CA12" s="94"/>
      <c r="CB12" s="94"/>
      <c r="CC12" s="94"/>
      <c r="CD12" s="94"/>
      <c r="CE12" s="94"/>
    </row>
    <row r="13" spans="1:83" s="565" customFormat="1" ht="15" hidden="1" outlineLevel="1" x14ac:dyDescent="0.2">
      <c r="A13" s="321"/>
      <c r="B13" s="94"/>
      <c r="C13" s="372"/>
      <c r="D13" s="203"/>
      <c r="E13" s="627"/>
      <c r="F13" s="628"/>
      <c r="G13" s="102"/>
      <c r="H13" s="100"/>
      <c r="I13" s="100"/>
      <c r="J13" s="100"/>
      <c r="K13" s="100"/>
      <c r="L13" s="100"/>
      <c r="M13" s="100"/>
      <c r="N13" s="100"/>
      <c r="O13" s="347"/>
      <c r="P13" s="347"/>
      <c r="Q13" s="347"/>
      <c r="R13" s="321"/>
      <c r="S13" s="94"/>
      <c r="T13" s="94"/>
      <c r="U13" s="94"/>
      <c r="V13" s="94"/>
      <c r="W13" s="94"/>
      <c r="X13" s="94"/>
      <c r="Y13" s="94"/>
      <c r="Z13" s="94"/>
      <c r="AA13" s="94"/>
      <c r="AB13" s="94"/>
      <c r="AC13" s="321"/>
      <c r="AD13" s="94"/>
      <c r="AE13" s="152"/>
      <c r="AF13" s="152"/>
      <c r="AG13" s="152"/>
      <c r="AH13" s="152"/>
      <c r="AI13" s="152"/>
      <c r="AJ13" s="152"/>
      <c r="AK13" s="152"/>
      <c r="AL13" s="152"/>
      <c r="AM13" s="152"/>
      <c r="AN13" s="152"/>
      <c r="AO13" s="152"/>
      <c r="AP13" s="152"/>
      <c r="AQ13" s="152"/>
      <c r="AR13" s="152"/>
      <c r="AS13" s="152"/>
      <c r="AT13" s="152"/>
      <c r="AU13" s="152"/>
      <c r="AV13" s="152"/>
      <c r="AW13" s="152"/>
      <c r="AX13" s="152"/>
      <c r="AY13" s="152"/>
      <c r="AZ13" s="152"/>
      <c r="BA13" s="94"/>
      <c r="BB13" s="94"/>
      <c r="BC13" s="94"/>
      <c r="BD13" s="94"/>
      <c r="BE13" s="94"/>
      <c r="BF13" s="94"/>
      <c r="BG13" s="94"/>
      <c r="BH13" s="94"/>
      <c r="BI13" s="321"/>
      <c r="BJ13" s="321"/>
      <c r="BK13" s="321"/>
      <c r="BL13" s="321"/>
      <c r="BM13" s="321"/>
      <c r="BN13" s="321"/>
      <c r="BO13" s="321"/>
      <c r="BP13" s="321"/>
      <c r="BQ13" s="321"/>
      <c r="BR13" s="94"/>
      <c r="BS13" s="93"/>
      <c r="BT13" s="94"/>
      <c r="BU13" s="94"/>
      <c r="BV13" s="94"/>
      <c r="BW13" s="94"/>
      <c r="BX13" s="94"/>
      <c r="BY13" s="94"/>
      <c r="BZ13" s="94"/>
      <c r="CA13" s="94"/>
      <c r="CB13" s="94"/>
      <c r="CC13" s="94"/>
      <c r="CD13" s="94"/>
      <c r="CE13" s="94"/>
    </row>
    <row r="14" spans="1:83" s="565" customFormat="1" ht="15" hidden="1" outlineLevel="1" x14ac:dyDescent="0.2">
      <c r="A14" s="321"/>
      <c r="B14" s="94"/>
      <c r="C14" s="372"/>
      <c r="D14" s="203"/>
      <c r="E14" s="627"/>
      <c r="F14" s="628"/>
      <c r="G14" s="102"/>
      <c r="H14" s="100"/>
      <c r="I14" s="100"/>
      <c r="J14" s="100"/>
      <c r="K14" s="100"/>
      <c r="L14" s="100"/>
      <c r="M14" s="100"/>
      <c r="N14" s="100"/>
      <c r="O14" s="347"/>
      <c r="P14" s="347"/>
      <c r="Q14" s="347"/>
      <c r="R14" s="321"/>
      <c r="S14" s="94"/>
      <c r="T14" s="94"/>
      <c r="U14" s="94"/>
      <c r="V14" s="94"/>
      <c r="W14" s="94"/>
      <c r="X14" s="94"/>
      <c r="Y14" s="94"/>
      <c r="Z14" s="94"/>
      <c r="AA14" s="94"/>
      <c r="AB14" s="94"/>
      <c r="AC14" s="321"/>
      <c r="AD14" s="94"/>
      <c r="AE14" s="152"/>
      <c r="AF14" s="152"/>
      <c r="AG14" s="152"/>
      <c r="AH14" s="152"/>
      <c r="AI14" s="152"/>
      <c r="AJ14" s="152"/>
      <c r="AK14" s="152"/>
      <c r="AL14" s="152"/>
      <c r="AM14" s="152"/>
      <c r="AN14" s="152"/>
      <c r="AO14" s="152"/>
      <c r="AP14" s="152"/>
      <c r="AQ14" s="152"/>
      <c r="AR14" s="152"/>
      <c r="AS14" s="152"/>
      <c r="AT14" s="152"/>
      <c r="AU14" s="152"/>
      <c r="AV14" s="152"/>
      <c r="AW14" s="152"/>
      <c r="AX14" s="152"/>
      <c r="AY14" s="152"/>
      <c r="AZ14" s="152"/>
      <c r="BA14" s="94"/>
      <c r="BB14" s="94"/>
      <c r="BC14" s="94"/>
      <c r="BD14" s="94"/>
      <c r="BE14" s="94"/>
      <c r="BF14" s="94"/>
      <c r="BG14" s="94"/>
      <c r="BH14" s="94"/>
      <c r="BI14" s="321"/>
      <c r="BJ14" s="321"/>
      <c r="BK14" s="321"/>
      <c r="BL14" s="321"/>
      <c r="BM14" s="321"/>
      <c r="BN14" s="321"/>
      <c r="BO14" s="321"/>
      <c r="BP14" s="321"/>
      <c r="BQ14" s="321"/>
      <c r="BR14" s="94"/>
      <c r="BS14" s="93"/>
      <c r="BT14" s="94"/>
      <c r="BU14" s="94"/>
      <c r="BV14" s="94"/>
      <c r="BW14" s="94"/>
      <c r="BX14" s="94"/>
      <c r="BY14" s="94"/>
      <c r="BZ14" s="94"/>
      <c r="CA14" s="94"/>
      <c r="CB14" s="94"/>
      <c r="CC14" s="94"/>
      <c r="CD14" s="94"/>
      <c r="CE14" s="94"/>
    </row>
    <row r="15" spans="1:83" s="565" customFormat="1" ht="15" hidden="1" customHeight="1" outlineLevel="1" x14ac:dyDescent="0.2">
      <c r="A15" s="321"/>
      <c r="B15" s="94"/>
      <c r="C15" s="372"/>
      <c r="D15" s="203"/>
      <c r="E15" s="627"/>
      <c r="F15" s="628"/>
      <c r="G15" s="102"/>
      <c r="H15" s="100"/>
      <c r="I15" s="100"/>
      <c r="J15" s="100"/>
      <c r="K15" s="100"/>
      <c r="L15" s="100"/>
      <c r="M15" s="100"/>
      <c r="N15" s="100"/>
      <c r="O15" s="347"/>
      <c r="P15" s="347"/>
      <c r="Q15" s="347"/>
      <c r="R15" s="321"/>
      <c r="S15" s="94"/>
      <c r="T15" s="94"/>
      <c r="U15" s="94"/>
      <c r="V15" s="94"/>
      <c r="W15" s="94"/>
      <c r="X15" s="94"/>
      <c r="Y15" s="94"/>
      <c r="Z15" s="94"/>
      <c r="AA15" s="94"/>
      <c r="AB15" s="94"/>
      <c r="AC15" s="321"/>
      <c r="AD15" s="94"/>
      <c r="AE15" s="152"/>
      <c r="AF15" s="152"/>
      <c r="AG15" s="152"/>
      <c r="AH15" s="152"/>
      <c r="AI15" s="152"/>
      <c r="AJ15" s="152"/>
      <c r="AK15" s="152"/>
      <c r="AL15" s="152"/>
      <c r="AM15" s="152"/>
      <c r="AN15" s="152"/>
      <c r="AO15" s="152"/>
      <c r="AP15" s="152"/>
      <c r="AQ15" s="152"/>
      <c r="AR15" s="152"/>
      <c r="AS15" s="152"/>
      <c r="AT15" s="152"/>
      <c r="AU15" s="152"/>
      <c r="AV15" s="152"/>
      <c r="AW15" s="152"/>
      <c r="AX15" s="152"/>
      <c r="AY15" s="152"/>
      <c r="AZ15" s="152"/>
      <c r="BA15" s="94"/>
      <c r="BB15" s="94"/>
      <c r="BC15" s="94"/>
      <c r="BD15" s="94"/>
      <c r="BE15" s="94"/>
      <c r="BF15" s="94"/>
      <c r="BG15" s="94"/>
      <c r="BH15" s="94"/>
      <c r="BI15" s="321"/>
      <c r="BJ15" s="321"/>
      <c r="BK15" s="321"/>
      <c r="BL15" s="321"/>
      <c r="BM15" s="321"/>
      <c r="BN15" s="321"/>
      <c r="BO15" s="321"/>
      <c r="BP15" s="321"/>
      <c r="BQ15" s="321"/>
      <c r="BR15" s="94"/>
      <c r="BS15" s="93"/>
      <c r="BT15" s="94"/>
      <c r="BU15" s="94"/>
      <c r="BV15" s="94"/>
      <c r="BW15" s="94"/>
      <c r="BX15" s="94"/>
      <c r="BY15" s="94"/>
      <c r="BZ15" s="94"/>
      <c r="CA15" s="94"/>
      <c r="CB15" s="94"/>
      <c r="CC15" s="94"/>
      <c r="CD15" s="94"/>
      <c r="CE15" s="94"/>
    </row>
    <row r="16" spans="1:83" s="565" customFormat="1" ht="22.5" hidden="1" customHeight="1" x14ac:dyDescent="0.2">
      <c r="A16" s="321"/>
      <c r="B16" s="94"/>
      <c r="C16" s="372"/>
      <c r="D16" s="202"/>
      <c r="E16" s="629" t="s">
        <v>888</v>
      </c>
      <c r="F16" s="630"/>
      <c r="G16" s="630"/>
      <c r="H16" s="631"/>
      <c r="I16" s="630"/>
      <c r="J16" s="630"/>
      <c r="K16" s="630"/>
      <c r="L16" s="630"/>
      <c r="M16" s="630"/>
      <c r="N16" s="630"/>
      <c r="O16" s="630"/>
      <c r="P16" s="381"/>
      <c r="Q16" s="381"/>
      <c r="R16" s="108"/>
      <c r="S16" s="649" t="s">
        <v>831</v>
      </c>
      <c r="T16" s="650"/>
      <c r="U16" s="650"/>
      <c r="V16" s="650"/>
      <c r="W16" s="650"/>
      <c r="X16" s="650"/>
      <c r="Y16" s="650"/>
      <c r="Z16" s="650"/>
      <c r="AA16" s="650"/>
      <c r="AB16" s="650"/>
      <c r="AC16" s="650"/>
      <c r="AD16" s="650"/>
      <c r="AE16" s="650"/>
      <c r="AF16" s="650"/>
      <c r="AG16" s="650"/>
      <c r="AH16" s="650"/>
      <c r="AI16" s="650"/>
      <c r="AJ16" s="650"/>
      <c r="AK16" s="650"/>
      <c r="AL16" s="650"/>
      <c r="AM16" s="650"/>
      <c r="AN16" s="650"/>
      <c r="AO16" s="650"/>
      <c r="AP16" s="650"/>
      <c r="AQ16" s="650"/>
      <c r="AR16" s="650"/>
      <c r="AS16" s="650"/>
      <c r="AT16" s="650"/>
      <c r="AU16" s="650"/>
      <c r="AV16" s="650"/>
      <c r="AW16" s="650"/>
      <c r="AX16" s="650"/>
      <c r="AY16" s="650"/>
      <c r="AZ16" s="650"/>
      <c r="BA16" s="650"/>
      <c r="BB16" s="650"/>
      <c r="BC16" s="650"/>
      <c r="BD16" s="650"/>
      <c r="BE16" s="650"/>
      <c r="BF16" s="650"/>
      <c r="BG16" s="650"/>
      <c r="BH16" s="650"/>
      <c r="BI16" s="650"/>
      <c r="BJ16" s="650"/>
      <c r="BK16" s="650"/>
      <c r="BL16" s="650"/>
      <c r="BM16" s="650"/>
      <c r="BN16" s="650"/>
      <c r="BO16" s="650"/>
      <c r="BP16" s="650"/>
      <c r="BQ16" s="650"/>
      <c r="BR16" s="651"/>
      <c r="BS16" s="93"/>
      <c r="BT16" s="94"/>
      <c r="BU16" s="94"/>
      <c r="BV16" s="94"/>
      <c r="BW16" s="94"/>
      <c r="BX16" s="94"/>
      <c r="BY16" s="94"/>
      <c r="BZ16" s="94"/>
      <c r="CA16" s="94"/>
      <c r="CB16" s="94"/>
      <c r="CC16" s="94"/>
      <c r="CD16" s="94"/>
      <c r="CE16" s="94"/>
    </row>
    <row r="17" spans="1:83" s="566" customFormat="1" ht="15" x14ac:dyDescent="0.2">
      <c r="A17" s="311"/>
      <c r="B17" s="311"/>
      <c r="C17" s="311"/>
      <c r="D17" s="325"/>
      <c r="E17" s="376" t="s">
        <v>818</v>
      </c>
      <c r="F17" s="326"/>
      <c r="G17" s="326"/>
      <c r="H17" s="327"/>
      <c r="I17" s="328"/>
      <c r="J17" s="637" t="s">
        <v>956</v>
      </c>
      <c r="K17" s="637"/>
      <c r="L17" s="637"/>
      <c r="M17" s="637"/>
      <c r="N17" s="638" t="s">
        <v>948</v>
      </c>
      <c r="O17" s="639"/>
      <c r="P17" s="639"/>
      <c r="Q17" s="639"/>
      <c r="R17" s="639"/>
      <c r="S17" s="646" t="s">
        <v>892</v>
      </c>
      <c r="T17" s="647"/>
      <c r="U17" s="647"/>
      <c r="V17" s="647"/>
      <c r="W17" s="648"/>
      <c r="X17" s="632" t="s">
        <v>819</v>
      </c>
      <c r="Y17" s="633"/>
      <c r="Z17" s="633"/>
      <c r="AA17" s="634"/>
      <c r="AB17" s="640" t="s">
        <v>872</v>
      </c>
      <c r="AC17" s="641"/>
      <c r="AD17" s="641"/>
      <c r="AE17" s="641"/>
      <c r="AF17" s="641"/>
      <c r="AG17" s="641"/>
      <c r="AH17" s="641"/>
      <c r="AI17" s="641"/>
      <c r="AJ17" s="641"/>
      <c r="AK17" s="641"/>
      <c r="AL17" s="641"/>
      <c r="AM17" s="641"/>
      <c r="AN17" s="641"/>
      <c r="AO17" s="641"/>
      <c r="AP17" s="641"/>
      <c r="AQ17" s="641"/>
      <c r="AR17" s="641"/>
      <c r="AS17" s="641"/>
      <c r="AT17" s="641"/>
      <c r="AU17" s="641"/>
      <c r="AV17" s="641"/>
      <c r="AW17" s="641"/>
      <c r="AX17" s="641"/>
      <c r="AY17" s="641"/>
      <c r="AZ17" s="642"/>
      <c r="BA17" s="643" t="s">
        <v>873</v>
      </c>
      <c r="BB17" s="644"/>
      <c r="BC17" s="644"/>
      <c r="BD17" s="645"/>
      <c r="BE17" s="635" t="s">
        <v>830</v>
      </c>
      <c r="BF17" s="636"/>
      <c r="BG17" s="636"/>
      <c r="BH17" s="329"/>
      <c r="BI17" s="329"/>
      <c r="BJ17" s="329"/>
      <c r="BK17" s="329"/>
      <c r="BL17" s="329"/>
      <c r="BM17" s="329"/>
      <c r="BN17" s="329"/>
      <c r="BO17" s="329"/>
      <c r="BP17" s="329"/>
      <c r="BQ17" s="329"/>
      <c r="BR17" s="474"/>
      <c r="BS17" s="390"/>
      <c r="BT17" s="311"/>
      <c r="BU17" s="311"/>
      <c r="BV17" s="624" t="s">
        <v>4844</v>
      </c>
      <c r="BW17" s="625"/>
      <c r="BX17" s="625"/>
      <c r="BY17" s="625"/>
      <c r="BZ17" s="625"/>
      <c r="CA17" s="625"/>
      <c r="CB17" s="625"/>
      <c r="CC17" s="625"/>
      <c r="CD17" s="625"/>
      <c r="CE17" s="626"/>
    </row>
    <row r="18" spans="1:83" s="567" customFormat="1" ht="87" customHeight="1" x14ac:dyDescent="0.2">
      <c r="A18" s="330" t="s">
        <v>3257</v>
      </c>
      <c r="B18" s="330" t="s">
        <v>779</v>
      </c>
      <c r="C18" s="573" t="s">
        <v>829</v>
      </c>
      <c r="D18" s="331" t="s">
        <v>960</v>
      </c>
      <c r="E18" s="377" t="s">
        <v>954</v>
      </c>
      <c r="F18" s="332" t="s">
        <v>952</v>
      </c>
      <c r="G18" s="332" t="s">
        <v>957</v>
      </c>
      <c r="H18" s="333" t="s">
        <v>773</v>
      </c>
      <c r="I18" s="334" t="s">
        <v>776</v>
      </c>
      <c r="J18" s="335" t="s">
        <v>777</v>
      </c>
      <c r="K18" s="335" t="s">
        <v>955</v>
      </c>
      <c r="L18" s="336" t="s">
        <v>1234</v>
      </c>
      <c r="M18" s="335" t="s">
        <v>946</v>
      </c>
      <c r="N18" s="337" t="s">
        <v>947</v>
      </c>
      <c r="O18" s="337" t="s">
        <v>731</v>
      </c>
      <c r="P18" s="337" t="s">
        <v>813</v>
      </c>
      <c r="Q18" s="337" t="s">
        <v>814</v>
      </c>
      <c r="R18" s="338" t="s">
        <v>874</v>
      </c>
      <c r="S18" s="339" t="s">
        <v>912</v>
      </c>
      <c r="T18" s="339" t="s">
        <v>250</v>
      </c>
      <c r="U18" s="339" t="s">
        <v>251</v>
      </c>
      <c r="V18" s="339" t="s">
        <v>925</v>
      </c>
      <c r="W18" s="339" t="s">
        <v>941</v>
      </c>
      <c r="X18" s="340" t="s">
        <v>911</v>
      </c>
      <c r="Y18" s="340" t="s">
        <v>853</v>
      </c>
      <c r="Z18" s="340" t="s">
        <v>864</v>
      </c>
      <c r="AA18" s="340" t="s">
        <v>247</v>
      </c>
      <c r="AB18" s="341" t="s">
        <v>910</v>
      </c>
      <c r="AC18" s="506" t="s">
        <v>4759</v>
      </c>
      <c r="AD18" s="341" t="s">
        <v>1235</v>
      </c>
      <c r="AE18" s="340" t="s">
        <v>921</v>
      </c>
      <c r="AF18" s="340" t="s">
        <v>928</v>
      </c>
      <c r="AG18" s="340" t="s">
        <v>828</v>
      </c>
      <c r="AH18" s="340" t="s">
        <v>1000</v>
      </c>
      <c r="AI18" s="340" t="s">
        <v>998</v>
      </c>
      <c r="AJ18" s="342" t="s">
        <v>182</v>
      </c>
      <c r="AK18" s="340" t="s">
        <v>763</v>
      </c>
      <c r="AL18" s="340" t="s">
        <v>817</v>
      </c>
      <c r="AM18" s="342" t="s">
        <v>248</v>
      </c>
      <c r="AN18" s="340" t="s">
        <v>894</v>
      </c>
      <c r="AO18" s="340" t="s">
        <v>862</v>
      </c>
      <c r="AP18" s="340" t="s">
        <v>854</v>
      </c>
      <c r="AQ18" s="340" t="s">
        <v>168</v>
      </c>
      <c r="AR18" s="340" t="s">
        <v>216</v>
      </c>
      <c r="AS18" s="342" t="s">
        <v>177</v>
      </c>
      <c r="AT18" s="340" t="s">
        <v>848</v>
      </c>
      <c r="AU18" s="343" t="s">
        <v>980</v>
      </c>
      <c r="AV18" s="343" t="s">
        <v>985</v>
      </c>
      <c r="AW18" s="343" t="s">
        <v>981</v>
      </c>
      <c r="AX18" s="343" t="s">
        <v>979</v>
      </c>
      <c r="AY18" s="343" t="s">
        <v>982</v>
      </c>
      <c r="AZ18" s="343" t="s">
        <v>984</v>
      </c>
      <c r="BA18" s="344" t="s">
        <v>909</v>
      </c>
      <c r="BB18" s="344" t="s">
        <v>964</v>
      </c>
      <c r="BC18" s="345" t="s">
        <v>929</v>
      </c>
      <c r="BD18" s="345" t="s">
        <v>983</v>
      </c>
      <c r="BE18" s="340" t="s">
        <v>908</v>
      </c>
      <c r="BF18" s="342" t="s">
        <v>252</v>
      </c>
      <c r="BG18" s="340" t="s">
        <v>893</v>
      </c>
      <c r="BH18" s="340" t="s">
        <v>4037</v>
      </c>
      <c r="BI18" s="478" t="s">
        <v>4700</v>
      </c>
      <c r="BJ18" s="478" t="s">
        <v>4701</v>
      </c>
      <c r="BK18" s="478" t="s">
        <v>4702</v>
      </c>
      <c r="BL18" s="478" t="s">
        <v>4652</v>
      </c>
      <c r="BM18" s="478" t="s">
        <v>4653</v>
      </c>
      <c r="BN18" s="478" t="s">
        <v>4654</v>
      </c>
      <c r="BO18" s="478" t="s">
        <v>4655</v>
      </c>
      <c r="BP18" s="479" t="s">
        <v>229</v>
      </c>
      <c r="BQ18" s="340" t="s">
        <v>1661</v>
      </c>
      <c r="BR18" s="346" t="s">
        <v>950</v>
      </c>
      <c r="BS18" s="389" t="s">
        <v>4339</v>
      </c>
      <c r="BT18" s="340" t="s">
        <v>4715</v>
      </c>
      <c r="BU18" s="340" t="s">
        <v>4716</v>
      </c>
      <c r="BV18" s="507" t="s">
        <v>4836</v>
      </c>
      <c r="BW18" s="507" t="s">
        <v>4837</v>
      </c>
      <c r="BX18" s="507" t="s">
        <v>4838</v>
      </c>
      <c r="BY18" s="507" t="s">
        <v>4839</v>
      </c>
      <c r="BZ18" s="507" t="s">
        <v>4840</v>
      </c>
      <c r="CA18" s="507" t="s">
        <v>4841</v>
      </c>
      <c r="CB18" s="507" t="s">
        <v>4842</v>
      </c>
      <c r="CC18" s="507" t="s">
        <v>4843</v>
      </c>
      <c r="CD18" s="507" t="s">
        <v>4845</v>
      </c>
      <c r="CE18" s="507" t="s">
        <v>4846</v>
      </c>
    </row>
    <row r="19" spans="1:83" s="405" customFormat="1" ht="35.1" hidden="1" customHeight="1" x14ac:dyDescent="0.2">
      <c r="A19" s="348" t="s">
        <v>1010</v>
      </c>
      <c r="B19" s="348"/>
      <c r="C19" s="348" t="s">
        <v>4703</v>
      </c>
      <c r="D19" s="350">
        <v>0</v>
      </c>
      <c r="E19" s="348" t="s">
        <v>1012</v>
      </c>
      <c r="F19" s="348" t="s">
        <v>1013</v>
      </c>
      <c r="G19" s="350" t="s">
        <v>1287</v>
      </c>
      <c r="H19" s="348" t="s">
        <v>1171</v>
      </c>
      <c r="I19" s="348" t="s">
        <v>1172</v>
      </c>
      <c r="J19" s="348"/>
      <c r="K19" s="323" t="s">
        <v>2032</v>
      </c>
      <c r="L19" s="351" t="s">
        <v>1487</v>
      </c>
      <c r="M19" s="348"/>
      <c r="N19" s="352"/>
      <c r="O19" s="353" t="s">
        <v>1229</v>
      </c>
      <c r="P19" s="353" t="s">
        <v>577</v>
      </c>
      <c r="Q19" s="353" t="s">
        <v>577</v>
      </c>
      <c r="R19" s="355" t="s">
        <v>603</v>
      </c>
      <c r="S19" s="352"/>
      <c r="T19" s="348">
        <v>0</v>
      </c>
      <c r="U19" s="348">
        <v>0</v>
      </c>
      <c r="V19" s="348">
        <v>0</v>
      </c>
      <c r="W19" s="348" t="s">
        <v>1670</v>
      </c>
      <c r="X19" s="352"/>
      <c r="Y19" s="348"/>
      <c r="Z19" s="348"/>
      <c r="AA19" s="348"/>
      <c r="AB19" s="353" t="s">
        <v>1492</v>
      </c>
      <c r="AC19" s="353" t="s">
        <v>4760</v>
      </c>
      <c r="AD19" s="354" t="s">
        <v>1378</v>
      </c>
      <c r="AE19" s="350" t="s">
        <v>1379</v>
      </c>
      <c r="AF19" s="350" t="s">
        <v>1379</v>
      </c>
      <c r="AG19" s="350" t="s">
        <v>1379</v>
      </c>
      <c r="AH19" s="350" t="s">
        <v>1379</v>
      </c>
      <c r="AI19" s="350" t="s">
        <v>1379</v>
      </c>
      <c r="AJ19" s="350"/>
      <c r="AK19" s="350" t="s">
        <v>1379</v>
      </c>
      <c r="AL19" s="350" t="s">
        <v>1379</v>
      </c>
      <c r="AM19" s="350"/>
      <c r="AN19" s="350" t="s">
        <v>1379</v>
      </c>
      <c r="AO19" s="350" t="s">
        <v>1379</v>
      </c>
      <c r="AP19" s="350" t="s">
        <v>1379</v>
      </c>
      <c r="AQ19" s="350" t="s">
        <v>1379</v>
      </c>
      <c r="AR19" s="350"/>
      <c r="AS19" s="350"/>
      <c r="AT19" s="350"/>
      <c r="AU19" s="350" t="s">
        <v>1379</v>
      </c>
      <c r="AV19" s="350" t="s">
        <v>1379</v>
      </c>
      <c r="AW19" s="350"/>
      <c r="AX19" s="350"/>
      <c r="AY19" s="350" t="s">
        <v>1381</v>
      </c>
      <c r="AZ19" s="350"/>
      <c r="BA19" s="352"/>
      <c r="BB19" s="348"/>
      <c r="BC19" s="348"/>
      <c r="BD19" s="348"/>
      <c r="BE19" s="352"/>
      <c r="BF19" s="348"/>
      <c r="BG19" s="348"/>
      <c r="BH19" s="348"/>
      <c r="BI19" s="348" t="s">
        <v>1379</v>
      </c>
      <c r="BJ19" s="348" t="s">
        <v>1379</v>
      </c>
      <c r="BK19" s="348" t="s">
        <v>1379</v>
      </c>
      <c r="BL19" s="348" t="s">
        <v>1379</v>
      </c>
      <c r="BM19" s="348" t="s">
        <v>1379</v>
      </c>
      <c r="BN19" s="348" t="s">
        <v>1379</v>
      </c>
      <c r="BO19" s="348" t="s">
        <v>4668</v>
      </c>
      <c r="BP19" s="348" t="s">
        <v>4668</v>
      </c>
      <c r="BQ19" s="348"/>
      <c r="BR19" s="348"/>
      <c r="BS19" s="388"/>
      <c r="BT19" s="355" t="s">
        <v>4717</v>
      </c>
      <c r="BU19" s="355" t="s">
        <v>4718</v>
      </c>
      <c r="BV19" s="355">
        <v>217</v>
      </c>
      <c r="BW19" s="355">
        <f>VLOOKUP(E19,[1]Demand!$A$2:$C$596,3,)</f>
        <v>516</v>
      </c>
      <c r="BX19" s="355">
        <f>VLOOKUP(E19,[1]Demand!$A$2:$D$596,4,)</f>
        <v>652</v>
      </c>
      <c r="BY19" s="355">
        <f>VLOOKUP(E19,[1]Demand!$A$2:$E$596,5,)</f>
        <v>548</v>
      </c>
      <c r="BZ19" s="355">
        <f>VLOOKUP(E19,[1]Demand!$A$2:$F$596,6,)</f>
        <v>164</v>
      </c>
      <c r="CA19" s="355">
        <f>VLOOKUP(E19,[1]Demand!$A$2:$G$596,7,)</f>
        <v>0</v>
      </c>
      <c r="CB19" s="355">
        <f>VLOOKUP(E19,[1]Demand!$A$2:$H$596,8,)</f>
        <v>0</v>
      </c>
      <c r="CC19" s="355">
        <f>VLOOKUP(E19,[1]Demand!$A$2:$I$596,9,)</f>
        <v>1880</v>
      </c>
      <c r="CD19" s="355" t="b">
        <f>BV19&gt;CC19</f>
        <v>0</v>
      </c>
      <c r="CE19" s="355"/>
    </row>
    <row r="20" spans="1:83" s="405" customFormat="1" ht="35.1" hidden="1" customHeight="1" x14ac:dyDescent="0.2">
      <c r="A20" s="348" t="s">
        <v>1010</v>
      </c>
      <c r="B20" s="348"/>
      <c r="C20" s="348" t="s">
        <v>4703</v>
      </c>
      <c r="D20" s="350">
        <v>0</v>
      </c>
      <c r="E20" s="348" t="s">
        <v>1014</v>
      </c>
      <c r="F20" s="348" t="s">
        <v>1015</v>
      </c>
      <c r="G20" s="350" t="s">
        <v>1287</v>
      </c>
      <c r="H20" s="348" t="s">
        <v>1171</v>
      </c>
      <c r="I20" s="348" t="s">
        <v>1172</v>
      </c>
      <c r="J20" s="348"/>
      <c r="K20" s="323" t="s">
        <v>2032</v>
      </c>
      <c r="L20" s="351" t="s">
        <v>1487</v>
      </c>
      <c r="M20" s="348"/>
      <c r="N20" s="352"/>
      <c r="O20" s="353" t="s">
        <v>1229</v>
      </c>
      <c r="P20" s="353" t="s">
        <v>577</v>
      </c>
      <c r="Q20" s="353" t="s">
        <v>577</v>
      </c>
      <c r="R20" s="355" t="s">
        <v>603</v>
      </c>
      <c r="S20" s="352"/>
      <c r="T20" s="348">
        <v>0</v>
      </c>
      <c r="U20" s="348">
        <v>0</v>
      </c>
      <c r="V20" s="348">
        <v>0</v>
      </c>
      <c r="W20" s="348" t="s">
        <v>1670</v>
      </c>
      <c r="X20" s="352"/>
      <c r="Y20" s="348"/>
      <c r="Z20" s="348"/>
      <c r="AA20" s="348"/>
      <c r="AB20" s="353" t="s">
        <v>1492</v>
      </c>
      <c r="AC20" s="353" t="s">
        <v>4760</v>
      </c>
      <c r="AD20" s="354" t="s">
        <v>1378</v>
      </c>
      <c r="AE20" s="350" t="s">
        <v>1379</v>
      </c>
      <c r="AF20" s="350" t="s">
        <v>1381</v>
      </c>
      <c r="AG20" s="350" t="s">
        <v>1379</v>
      </c>
      <c r="AH20" s="350" t="s">
        <v>1379</v>
      </c>
      <c r="AI20" s="350" t="s">
        <v>1379</v>
      </c>
      <c r="AJ20" s="350"/>
      <c r="AK20" s="350" t="s">
        <v>1379</v>
      </c>
      <c r="AL20" s="350" t="s">
        <v>1379</v>
      </c>
      <c r="AM20" s="350"/>
      <c r="AN20" s="350" t="s">
        <v>1379</v>
      </c>
      <c r="AO20" s="350" t="s">
        <v>1379</v>
      </c>
      <c r="AP20" s="350" t="s">
        <v>1379</v>
      </c>
      <c r="AQ20" s="350" t="s">
        <v>1379</v>
      </c>
      <c r="AR20" s="350"/>
      <c r="AS20" s="350"/>
      <c r="AT20" s="350"/>
      <c r="AU20" s="350" t="s">
        <v>1379</v>
      </c>
      <c r="AV20" s="350" t="s">
        <v>1379</v>
      </c>
      <c r="AW20" s="350"/>
      <c r="AX20" s="350"/>
      <c r="AY20" s="350" t="s">
        <v>1381</v>
      </c>
      <c r="AZ20" s="350"/>
      <c r="BA20" s="352"/>
      <c r="BB20" s="348"/>
      <c r="BC20" s="348"/>
      <c r="BD20" s="348"/>
      <c r="BE20" s="352"/>
      <c r="BF20" s="348"/>
      <c r="BG20" s="348"/>
      <c r="BH20" s="348"/>
      <c r="BI20" s="348" t="s">
        <v>1379</v>
      </c>
      <c r="BJ20" s="348" t="s">
        <v>1379</v>
      </c>
      <c r="BK20" s="348" t="s">
        <v>1379</v>
      </c>
      <c r="BL20" s="348" t="s">
        <v>1379</v>
      </c>
      <c r="BM20" s="348" t="s">
        <v>1379</v>
      </c>
      <c r="BN20" s="348" t="s">
        <v>1379</v>
      </c>
      <c r="BO20" s="348" t="s">
        <v>4668</v>
      </c>
      <c r="BP20" s="348" t="s">
        <v>4668</v>
      </c>
      <c r="BQ20" s="348"/>
      <c r="BR20" s="348"/>
      <c r="BS20" s="388"/>
      <c r="BT20" s="355" t="s">
        <v>4717</v>
      </c>
      <c r="BU20" s="355" t="s">
        <v>4718</v>
      </c>
      <c r="BV20" s="355">
        <v>109</v>
      </c>
      <c r="BW20" s="355">
        <f>VLOOKUP(E20,[1]Demand!$A$2:$C$596,3,)</f>
        <v>260</v>
      </c>
      <c r="BX20" s="355">
        <f>VLOOKUP(E20,[1]Demand!$A$2:$D$596,4,)</f>
        <v>326</v>
      </c>
      <c r="BY20" s="355">
        <f>VLOOKUP(E20,[1]Demand!$A$2:$E$596,5,)</f>
        <v>274</v>
      </c>
      <c r="BZ20" s="355">
        <f>VLOOKUP(E20,[1]Demand!$A$2:$F$596,6,)</f>
        <v>82</v>
      </c>
      <c r="CA20" s="355">
        <f>VLOOKUP(E20,[1]Demand!$A$2:$G$596,7,)</f>
        <v>0</v>
      </c>
      <c r="CB20" s="355">
        <f>VLOOKUP(E20,[1]Demand!$A$2:$H$596,8,)</f>
        <v>0</v>
      </c>
      <c r="CC20" s="355">
        <f>VLOOKUP(E20,[1]Demand!$A$2:$I$596,9,)</f>
        <v>942</v>
      </c>
      <c r="CD20" s="355" t="b">
        <f t="shared" ref="CD20:CD83" si="0">BV20&gt;CC20</f>
        <v>0</v>
      </c>
      <c r="CE20" s="355"/>
    </row>
    <row r="21" spans="1:83" s="405" customFormat="1" ht="35.1" hidden="1" customHeight="1" x14ac:dyDescent="0.2">
      <c r="A21" s="348" t="s">
        <v>1010</v>
      </c>
      <c r="B21" s="348"/>
      <c r="C21" s="348" t="s">
        <v>4704</v>
      </c>
      <c r="D21" s="350">
        <v>0</v>
      </c>
      <c r="E21" s="348" t="s">
        <v>1020</v>
      </c>
      <c r="F21" s="348" t="s">
        <v>1021</v>
      </c>
      <c r="G21" s="350" t="s">
        <v>766</v>
      </c>
      <c r="H21" s="348" t="s">
        <v>1272</v>
      </c>
      <c r="I21" s="348" t="s">
        <v>1174</v>
      </c>
      <c r="J21" s="348"/>
      <c r="K21" s="348" t="s">
        <v>1220</v>
      </c>
      <c r="L21" s="348" t="s">
        <v>1228</v>
      </c>
      <c r="M21" s="348"/>
      <c r="N21" s="352"/>
      <c r="O21" s="353" t="s">
        <v>1229</v>
      </c>
      <c r="P21" s="353" t="s">
        <v>577</v>
      </c>
      <c r="Q21" s="353" t="s">
        <v>577</v>
      </c>
      <c r="R21" s="355" t="s">
        <v>603</v>
      </c>
      <c r="S21" s="352"/>
      <c r="T21" s="348">
        <v>0</v>
      </c>
      <c r="U21" s="348">
        <v>0</v>
      </c>
      <c r="V21" s="348">
        <v>0</v>
      </c>
      <c r="W21" s="348" t="s">
        <v>1670</v>
      </c>
      <c r="X21" s="352"/>
      <c r="Y21" s="348"/>
      <c r="Z21" s="348"/>
      <c r="AA21" s="348"/>
      <c r="AB21" s="353" t="s">
        <v>1493</v>
      </c>
      <c r="AC21" s="353" t="s">
        <v>4760</v>
      </c>
      <c r="AD21" s="354" t="s">
        <v>1378</v>
      </c>
      <c r="AE21" s="350" t="s">
        <v>1379</v>
      </c>
      <c r="AF21" s="350" t="s">
        <v>1381</v>
      </c>
      <c r="AG21" s="350" t="s">
        <v>1379</v>
      </c>
      <c r="AH21" s="350" t="s">
        <v>1379</v>
      </c>
      <c r="AI21" s="350" t="s">
        <v>1379</v>
      </c>
      <c r="AJ21" s="350"/>
      <c r="AK21" s="350" t="s">
        <v>1379</v>
      </c>
      <c r="AL21" s="350" t="s">
        <v>1381</v>
      </c>
      <c r="AM21" s="350"/>
      <c r="AN21" s="350" t="s">
        <v>1379</v>
      </c>
      <c r="AO21" s="350" t="s">
        <v>1379</v>
      </c>
      <c r="AP21" s="350" t="s">
        <v>1379</v>
      </c>
      <c r="AQ21" s="350" t="s">
        <v>1379</v>
      </c>
      <c r="AR21" s="350"/>
      <c r="AS21" s="350"/>
      <c r="AT21" s="350"/>
      <c r="AU21" s="350" t="s">
        <v>1379</v>
      </c>
      <c r="AV21" s="350" t="s">
        <v>1379</v>
      </c>
      <c r="AW21" s="350"/>
      <c r="AX21" s="350"/>
      <c r="AY21" s="350" t="s">
        <v>1381</v>
      </c>
      <c r="AZ21" s="350"/>
      <c r="BA21" s="352"/>
      <c r="BB21" s="348"/>
      <c r="BC21" s="348"/>
      <c r="BD21" s="348"/>
      <c r="BE21" s="352"/>
      <c r="BF21" s="348"/>
      <c r="BG21" s="348"/>
      <c r="BH21" s="348"/>
      <c r="BI21" s="348" t="s">
        <v>1381</v>
      </c>
      <c r="BJ21" s="348" t="s">
        <v>1379</v>
      </c>
      <c r="BK21" s="348"/>
      <c r="BL21" s="348"/>
      <c r="BM21" s="348"/>
      <c r="BN21" s="348"/>
      <c r="BO21" s="348"/>
      <c r="BP21" s="348" t="s">
        <v>1381</v>
      </c>
      <c r="BQ21" s="348"/>
      <c r="BR21" s="348"/>
      <c r="BS21" s="388"/>
      <c r="BT21" s="355" t="s">
        <v>4719</v>
      </c>
      <c r="BU21" s="355" t="s">
        <v>3196</v>
      </c>
      <c r="BV21" s="355">
        <v>335</v>
      </c>
      <c r="BW21" s="355">
        <f>VLOOKUP(E21,[1]Demand!$A$2:$C$596,3,)</f>
        <v>6</v>
      </c>
      <c r="BX21" s="355">
        <f>VLOOKUP(E21,[1]Demand!$A$2:$D$596,4,)</f>
        <v>0</v>
      </c>
      <c r="BY21" s="355">
        <f>VLOOKUP(E21,[1]Demand!$A$2:$E$596,5,)</f>
        <v>0</v>
      </c>
      <c r="BZ21" s="355">
        <f>VLOOKUP(E21,[1]Demand!$A$2:$F$596,6,)</f>
        <v>0</v>
      </c>
      <c r="CA21" s="355">
        <f>VLOOKUP(E21,[1]Demand!$A$2:$G$596,7,)</f>
        <v>0</v>
      </c>
      <c r="CB21" s="355">
        <f>VLOOKUP(E21,[1]Demand!$A$2:$H$596,8,)</f>
        <v>0</v>
      </c>
      <c r="CC21" s="355">
        <f>VLOOKUP(E21,[1]Demand!$A$2:$I$596,9,)</f>
        <v>6</v>
      </c>
      <c r="CD21" s="355" t="b">
        <f t="shared" si="0"/>
        <v>1</v>
      </c>
      <c r="CE21" s="355"/>
    </row>
    <row r="22" spans="1:83" s="405" customFormat="1" ht="35.1" hidden="1" customHeight="1" x14ac:dyDescent="0.2">
      <c r="A22" s="348" t="s">
        <v>1010</v>
      </c>
      <c r="B22" s="348"/>
      <c r="C22" s="348" t="s">
        <v>4705</v>
      </c>
      <c r="D22" s="350">
        <v>0</v>
      </c>
      <c r="E22" s="348" t="s">
        <v>1023</v>
      </c>
      <c r="F22" s="348" t="s">
        <v>1021</v>
      </c>
      <c r="G22" s="350" t="s">
        <v>203</v>
      </c>
      <c r="H22" s="348" t="s">
        <v>1272</v>
      </c>
      <c r="I22" s="348" t="s">
        <v>1175</v>
      </c>
      <c r="J22" s="348"/>
      <c r="K22" s="348" t="s">
        <v>1221</v>
      </c>
      <c r="L22" s="348" t="s">
        <v>1488</v>
      </c>
      <c r="M22" s="348"/>
      <c r="N22" s="352"/>
      <c r="O22" s="353" t="s">
        <v>1229</v>
      </c>
      <c r="P22" s="353" t="s">
        <v>577</v>
      </c>
      <c r="Q22" s="353" t="s">
        <v>577</v>
      </c>
      <c r="R22" s="355" t="s">
        <v>603</v>
      </c>
      <c r="S22" s="352"/>
      <c r="T22" s="348">
        <v>0</v>
      </c>
      <c r="U22" s="348">
        <v>0</v>
      </c>
      <c r="V22" s="348">
        <v>0</v>
      </c>
      <c r="W22" s="348" t="s">
        <v>1670</v>
      </c>
      <c r="X22" s="352"/>
      <c r="Y22" s="348"/>
      <c r="Z22" s="348"/>
      <c r="AA22" s="348"/>
      <c r="AB22" s="353" t="s">
        <v>1493</v>
      </c>
      <c r="AC22" s="353" t="s">
        <v>4760</v>
      </c>
      <c r="AD22" s="354" t="s">
        <v>1378</v>
      </c>
      <c r="AE22" s="350" t="s">
        <v>1379</v>
      </c>
      <c r="AF22" s="350" t="s">
        <v>1381</v>
      </c>
      <c r="AG22" s="350" t="s">
        <v>1379</v>
      </c>
      <c r="AH22" s="350" t="s">
        <v>1379</v>
      </c>
      <c r="AI22" s="350" t="s">
        <v>1379</v>
      </c>
      <c r="AJ22" s="350"/>
      <c r="AK22" s="350" t="s">
        <v>1379</v>
      </c>
      <c r="AL22" s="350" t="s">
        <v>1381</v>
      </c>
      <c r="AM22" s="350"/>
      <c r="AN22" s="350" t="s">
        <v>1379</v>
      </c>
      <c r="AO22" s="350" t="s">
        <v>1379</v>
      </c>
      <c r="AP22" s="350" t="s">
        <v>1379</v>
      </c>
      <c r="AQ22" s="350" t="s">
        <v>1379</v>
      </c>
      <c r="AR22" s="350"/>
      <c r="AS22" s="350"/>
      <c r="AT22" s="350"/>
      <c r="AU22" s="350" t="s">
        <v>1379</v>
      </c>
      <c r="AV22" s="350" t="s">
        <v>1379</v>
      </c>
      <c r="AW22" s="350"/>
      <c r="AX22" s="350"/>
      <c r="AY22" s="350" t="s">
        <v>1381</v>
      </c>
      <c r="AZ22" s="350"/>
      <c r="BA22" s="352"/>
      <c r="BB22" s="348"/>
      <c r="BC22" s="348"/>
      <c r="BD22" s="348"/>
      <c r="BE22" s="352"/>
      <c r="BF22" s="348"/>
      <c r="BG22" s="348"/>
      <c r="BH22" s="348"/>
      <c r="BI22" s="348" t="s">
        <v>1381</v>
      </c>
      <c r="BJ22" s="348" t="s">
        <v>1379</v>
      </c>
      <c r="BK22" s="348"/>
      <c r="BL22" s="348"/>
      <c r="BM22" s="348"/>
      <c r="BN22" s="348"/>
      <c r="BO22" s="348"/>
      <c r="BP22" s="348" t="s">
        <v>1381</v>
      </c>
      <c r="BQ22" s="348"/>
      <c r="BR22" s="348"/>
      <c r="BS22" s="388"/>
      <c r="BT22" s="355" t="s">
        <v>4719</v>
      </c>
      <c r="BU22" s="355" t="s">
        <v>4718</v>
      </c>
      <c r="BV22" s="355">
        <v>347</v>
      </c>
      <c r="BW22" s="355">
        <f>VLOOKUP(E22,[1]Demand!$A$2:$C$596,3,)</f>
        <v>384</v>
      </c>
      <c r="BX22" s="355">
        <f>VLOOKUP(E22,[1]Demand!$A$2:$D$596,4,)</f>
        <v>602</v>
      </c>
      <c r="BY22" s="355">
        <f>VLOOKUP(E22,[1]Demand!$A$2:$E$596,5,)</f>
        <v>516</v>
      </c>
      <c r="BZ22" s="355">
        <f>VLOOKUP(E22,[1]Demand!$A$2:$F$596,6,)</f>
        <v>86</v>
      </c>
      <c r="CA22" s="355">
        <f>VLOOKUP(E22,[1]Demand!$A$2:$G$596,7,)</f>
        <v>0</v>
      </c>
      <c r="CB22" s="355">
        <f>VLOOKUP(E22,[1]Demand!$A$2:$H$596,8,)</f>
        <v>0</v>
      </c>
      <c r="CC22" s="355">
        <f>VLOOKUP(E22,[1]Demand!$A$2:$I$596,9,)</f>
        <v>1588</v>
      </c>
      <c r="CD22" s="355" t="b">
        <f t="shared" si="0"/>
        <v>0</v>
      </c>
      <c r="CE22" s="355"/>
    </row>
    <row r="23" spans="1:83" s="568" customFormat="1" ht="35.1" hidden="1" customHeight="1" x14ac:dyDescent="0.25">
      <c r="A23" s="348" t="s">
        <v>1010</v>
      </c>
      <c r="B23" s="348"/>
      <c r="C23" s="348" t="s">
        <v>4706</v>
      </c>
      <c r="D23" s="350">
        <v>0</v>
      </c>
      <c r="E23" s="348" t="s">
        <v>1025</v>
      </c>
      <c r="F23" s="348" t="s">
        <v>1021</v>
      </c>
      <c r="G23" s="350" t="s">
        <v>1287</v>
      </c>
      <c r="H23" s="348" t="s">
        <v>1272</v>
      </c>
      <c r="I23" s="348" t="s">
        <v>1176</v>
      </c>
      <c r="J23" s="348"/>
      <c r="K23" s="348" t="s">
        <v>1222</v>
      </c>
      <c r="L23" s="348" t="s">
        <v>1489</v>
      </c>
      <c r="M23" s="350"/>
      <c r="N23" s="357"/>
      <c r="O23" s="353" t="s">
        <v>1229</v>
      </c>
      <c r="P23" s="353" t="s">
        <v>577</v>
      </c>
      <c r="Q23" s="353" t="s">
        <v>577</v>
      </c>
      <c r="R23" s="355" t="s">
        <v>603</v>
      </c>
      <c r="S23" s="352"/>
      <c r="T23" s="348">
        <v>0</v>
      </c>
      <c r="U23" s="348">
        <v>0</v>
      </c>
      <c r="V23" s="348">
        <v>0</v>
      </c>
      <c r="W23" s="348" t="s">
        <v>1670</v>
      </c>
      <c r="X23" s="352"/>
      <c r="Y23" s="348"/>
      <c r="Z23" s="348"/>
      <c r="AA23" s="348"/>
      <c r="AB23" s="353" t="s">
        <v>1494</v>
      </c>
      <c r="AC23" s="353" t="s">
        <v>4762</v>
      </c>
      <c r="AD23" s="354" t="s">
        <v>1378</v>
      </c>
      <c r="AE23" s="350" t="s">
        <v>1379</v>
      </c>
      <c r="AF23" s="350" t="s">
        <v>1381</v>
      </c>
      <c r="AG23" s="350" t="s">
        <v>1379</v>
      </c>
      <c r="AH23" s="350" t="s">
        <v>1379</v>
      </c>
      <c r="AI23" s="350" t="s">
        <v>1379</v>
      </c>
      <c r="AJ23" s="350"/>
      <c r="AK23" s="350" t="s">
        <v>1379</v>
      </c>
      <c r="AL23" s="350" t="s">
        <v>1379</v>
      </c>
      <c r="AM23" s="350"/>
      <c r="AN23" s="350" t="s">
        <v>1379</v>
      </c>
      <c r="AO23" s="350" t="s">
        <v>1379</v>
      </c>
      <c r="AP23" s="350" t="s">
        <v>1379</v>
      </c>
      <c r="AQ23" s="350" t="s">
        <v>1379</v>
      </c>
      <c r="AR23" s="350"/>
      <c r="AS23" s="350"/>
      <c r="AT23" s="350"/>
      <c r="AU23" s="350" t="s">
        <v>1379</v>
      </c>
      <c r="AV23" s="350" t="s">
        <v>1379</v>
      </c>
      <c r="AW23" s="350"/>
      <c r="AX23" s="350"/>
      <c r="AY23" s="350" t="s">
        <v>1381</v>
      </c>
      <c r="AZ23" s="350"/>
      <c r="BA23" s="358"/>
      <c r="BB23" s="349"/>
      <c r="BC23" s="349"/>
      <c r="BD23" s="349"/>
      <c r="BE23" s="358"/>
      <c r="BF23" s="349"/>
      <c r="BG23" s="348"/>
      <c r="BH23" s="348"/>
      <c r="BI23" s="348" t="s">
        <v>1381</v>
      </c>
      <c r="BJ23" s="348" t="s">
        <v>1379</v>
      </c>
      <c r="BK23" s="348"/>
      <c r="BL23" s="348"/>
      <c r="BM23" s="348"/>
      <c r="BN23" s="348"/>
      <c r="BO23" s="348"/>
      <c r="BP23" s="348" t="s">
        <v>1379</v>
      </c>
      <c r="BQ23" s="348"/>
      <c r="BR23" s="349"/>
      <c r="BS23" s="388"/>
      <c r="BT23" s="355" t="s">
        <v>4719</v>
      </c>
      <c r="BU23" s="355" t="s">
        <v>4718</v>
      </c>
      <c r="BV23" s="355">
        <v>35</v>
      </c>
      <c r="BW23" s="355">
        <f>VLOOKUP(E23,[1]Demand!$A$2:$C$596,3,)</f>
        <v>12</v>
      </c>
      <c r="BX23" s="355">
        <f>VLOOKUP(E23,[1]Demand!$A$2:$D$596,4,)</f>
        <v>10</v>
      </c>
      <c r="BY23" s="355">
        <f>VLOOKUP(E23,[1]Demand!$A$2:$E$596,5,)</f>
        <v>0</v>
      </c>
      <c r="BZ23" s="355">
        <f>VLOOKUP(E23,[1]Demand!$A$2:$F$596,6,)</f>
        <v>0</v>
      </c>
      <c r="CA23" s="355">
        <f>VLOOKUP(E23,[1]Demand!$A$2:$G$596,7,)</f>
        <v>0</v>
      </c>
      <c r="CB23" s="355">
        <f>VLOOKUP(E23,[1]Demand!$A$2:$H$596,8,)</f>
        <v>0</v>
      </c>
      <c r="CC23" s="355">
        <f>VLOOKUP(E23,[1]Demand!$A$2:$I$596,9,)</f>
        <v>22</v>
      </c>
      <c r="CD23" s="355" t="b">
        <f t="shared" si="0"/>
        <v>1</v>
      </c>
      <c r="CE23" s="359"/>
    </row>
    <row r="24" spans="1:83" s="405" customFormat="1" ht="35.1" hidden="1" customHeight="1" x14ac:dyDescent="0.2">
      <c r="A24" s="348" t="s">
        <v>1010</v>
      </c>
      <c r="B24" s="348"/>
      <c r="C24" s="348" t="s">
        <v>4707</v>
      </c>
      <c r="D24" s="350">
        <v>0</v>
      </c>
      <c r="E24" s="348" t="s">
        <v>1027</v>
      </c>
      <c r="F24" s="348" t="s">
        <v>1028</v>
      </c>
      <c r="G24" s="350" t="s">
        <v>1287</v>
      </c>
      <c r="H24" s="348" t="s">
        <v>1272</v>
      </c>
      <c r="I24" s="348" t="s">
        <v>1176</v>
      </c>
      <c r="J24" s="348"/>
      <c r="K24" s="348" t="s">
        <v>1222</v>
      </c>
      <c r="L24" s="348" t="s">
        <v>1489</v>
      </c>
      <c r="M24" s="348"/>
      <c r="N24" s="352"/>
      <c r="O24" s="353" t="s">
        <v>1229</v>
      </c>
      <c r="P24" s="353" t="s">
        <v>577</v>
      </c>
      <c r="Q24" s="353" t="s">
        <v>577</v>
      </c>
      <c r="R24" s="355" t="s">
        <v>603</v>
      </c>
      <c r="S24" s="352"/>
      <c r="T24" s="348">
        <v>0</v>
      </c>
      <c r="U24" s="348">
        <v>0</v>
      </c>
      <c r="V24" s="348">
        <v>0</v>
      </c>
      <c r="W24" s="348" t="s">
        <v>1670</v>
      </c>
      <c r="X24" s="352"/>
      <c r="Y24" s="348"/>
      <c r="Z24" s="348"/>
      <c r="AA24" s="348"/>
      <c r="AB24" s="353" t="s">
        <v>1495</v>
      </c>
      <c r="AC24" s="353" t="s">
        <v>4762</v>
      </c>
      <c r="AD24" s="354" t="s">
        <v>1378</v>
      </c>
      <c r="AE24" s="350" t="s">
        <v>1379</v>
      </c>
      <c r="AF24" s="350" t="s">
        <v>1381</v>
      </c>
      <c r="AG24" s="350" t="s">
        <v>1379</v>
      </c>
      <c r="AH24" s="350" t="s">
        <v>1379</v>
      </c>
      <c r="AI24" s="350" t="s">
        <v>1379</v>
      </c>
      <c r="AJ24" s="350"/>
      <c r="AK24" s="350" t="s">
        <v>1379</v>
      </c>
      <c r="AL24" s="350" t="s">
        <v>1379</v>
      </c>
      <c r="AM24" s="350"/>
      <c r="AN24" s="350" t="s">
        <v>1379</v>
      </c>
      <c r="AO24" s="350" t="s">
        <v>1379</v>
      </c>
      <c r="AP24" s="350" t="s">
        <v>1379</v>
      </c>
      <c r="AQ24" s="350" t="s">
        <v>1379</v>
      </c>
      <c r="AR24" s="350"/>
      <c r="AS24" s="350"/>
      <c r="AT24" s="350"/>
      <c r="AU24" s="350" t="s">
        <v>1379</v>
      </c>
      <c r="AV24" s="350" t="s">
        <v>1379</v>
      </c>
      <c r="AW24" s="350"/>
      <c r="AX24" s="350"/>
      <c r="AY24" s="350" t="s">
        <v>1381</v>
      </c>
      <c r="AZ24" s="350"/>
      <c r="BA24" s="352"/>
      <c r="BB24" s="348"/>
      <c r="BC24" s="348"/>
      <c r="BD24" s="348"/>
      <c r="BE24" s="352"/>
      <c r="BF24" s="348"/>
      <c r="BG24" s="348"/>
      <c r="BH24" s="348"/>
      <c r="BI24" s="348" t="s">
        <v>1381</v>
      </c>
      <c r="BJ24" s="348" t="s">
        <v>1379</v>
      </c>
      <c r="BK24" s="348"/>
      <c r="BL24" s="348"/>
      <c r="BM24" s="348"/>
      <c r="BN24" s="348"/>
      <c r="BO24" s="348"/>
      <c r="BP24" s="348" t="s">
        <v>1379</v>
      </c>
      <c r="BQ24" s="348"/>
      <c r="BR24" s="348"/>
      <c r="BS24" s="388"/>
      <c r="BT24" s="355" t="s">
        <v>4719</v>
      </c>
      <c r="BU24" s="355" t="s">
        <v>4718</v>
      </c>
      <c r="BV24" s="355">
        <v>0</v>
      </c>
      <c r="BW24" s="355">
        <f>VLOOKUP(E24,[1]Demand!$A$2:$C$596,3,)</f>
        <v>4</v>
      </c>
      <c r="BX24" s="355">
        <f>VLOOKUP(E24,[1]Demand!$A$2:$D$596,4,)</f>
        <v>0</v>
      </c>
      <c r="BY24" s="355">
        <f>VLOOKUP(E24,[1]Demand!$A$2:$E$596,5,)</f>
        <v>0</v>
      </c>
      <c r="BZ24" s="355">
        <f>VLOOKUP(E24,[1]Demand!$A$2:$F$596,6,)</f>
        <v>0</v>
      </c>
      <c r="CA24" s="355">
        <f>VLOOKUP(E24,[1]Demand!$A$2:$G$596,7,)</f>
        <v>0</v>
      </c>
      <c r="CB24" s="355">
        <f>VLOOKUP(E24,[1]Demand!$A$2:$H$596,8,)</f>
        <v>0</v>
      </c>
      <c r="CC24" s="355">
        <f>VLOOKUP(E24,[1]Demand!$A$2:$I$596,9,)</f>
        <v>4</v>
      </c>
      <c r="CD24" s="355" t="b">
        <f t="shared" si="0"/>
        <v>0</v>
      </c>
      <c r="CE24" s="355"/>
    </row>
    <row r="25" spans="1:83" s="405" customFormat="1" ht="35.1" hidden="1" customHeight="1" x14ac:dyDescent="0.2">
      <c r="A25" s="348" t="s">
        <v>1010</v>
      </c>
      <c r="B25" s="348"/>
      <c r="C25" s="348" t="s">
        <v>4707</v>
      </c>
      <c r="D25" s="350">
        <v>0</v>
      </c>
      <c r="E25" s="348" t="s">
        <v>1029</v>
      </c>
      <c r="F25" s="348" t="s">
        <v>1021</v>
      </c>
      <c r="G25" s="350" t="s">
        <v>1287</v>
      </c>
      <c r="H25" s="348" t="s">
        <v>1272</v>
      </c>
      <c r="I25" s="348" t="s">
        <v>1176</v>
      </c>
      <c r="J25" s="348"/>
      <c r="K25" s="348" t="s">
        <v>1222</v>
      </c>
      <c r="L25" s="348" t="s">
        <v>1489</v>
      </c>
      <c r="M25" s="348"/>
      <c r="N25" s="352"/>
      <c r="O25" s="353" t="s">
        <v>1229</v>
      </c>
      <c r="P25" s="353" t="s">
        <v>577</v>
      </c>
      <c r="Q25" s="353" t="s">
        <v>577</v>
      </c>
      <c r="R25" s="355" t="s">
        <v>603</v>
      </c>
      <c r="S25" s="352"/>
      <c r="T25" s="348">
        <v>0</v>
      </c>
      <c r="U25" s="348">
        <v>0</v>
      </c>
      <c r="V25" s="348">
        <v>0</v>
      </c>
      <c r="W25" s="348" t="s">
        <v>1670</v>
      </c>
      <c r="X25" s="352"/>
      <c r="Y25" s="348"/>
      <c r="Z25" s="348"/>
      <c r="AA25" s="348"/>
      <c r="AB25" s="353" t="s">
        <v>1494</v>
      </c>
      <c r="AC25" s="353" t="s">
        <v>4762</v>
      </c>
      <c r="AD25" s="354" t="s">
        <v>1378</v>
      </c>
      <c r="AE25" s="350" t="s">
        <v>1379</v>
      </c>
      <c r="AF25" s="350" t="s">
        <v>1381</v>
      </c>
      <c r="AG25" s="350" t="s">
        <v>1379</v>
      </c>
      <c r="AH25" s="350" t="s">
        <v>1379</v>
      </c>
      <c r="AI25" s="350" t="s">
        <v>1379</v>
      </c>
      <c r="AJ25" s="350"/>
      <c r="AK25" s="350" t="s">
        <v>1379</v>
      </c>
      <c r="AL25" s="350" t="s">
        <v>1379</v>
      </c>
      <c r="AM25" s="350"/>
      <c r="AN25" s="350" t="s">
        <v>1379</v>
      </c>
      <c r="AO25" s="350" t="s">
        <v>1379</v>
      </c>
      <c r="AP25" s="350" t="s">
        <v>1379</v>
      </c>
      <c r="AQ25" s="350" t="s">
        <v>1379</v>
      </c>
      <c r="AR25" s="350"/>
      <c r="AS25" s="350"/>
      <c r="AT25" s="350"/>
      <c r="AU25" s="350" t="s">
        <v>1379</v>
      </c>
      <c r="AV25" s="350" t="s">
        <v>1379</v>
      </c>
      <c r="AW25" s="350"/>
      <c r="AX25" s="350"/>
      <c r="AY25" s="350" t="s">
        <v>1381</v>
      </c>
      <c r="AZ25" s="350"/>
      <c r="BA25" s="352"/>
      <c r="BB25" s="348"/>
      <c r="BC25" s="348"/>
      <c r="BD25" s="348"/>
      <c r="BE25" s="352"/>
      <c r="BF25" s="348"/>
      <c r="BG25" s="348"/>
      <c r="BH25" s="348"/>
      <c r="BI25" s="348" t="s">
        <v>1381</v>
      </c>
      <c r="BJ25" s="348" t="s">
        <v>1379</v>
      </c>
      <c r="BK25" s="348"/>
      <c r="BL25" s="348"/>
      <c r="BM25" s="348"/>
      <c r="BN25" s="348"/>
      <c r="BO25" s="348"/>
      <c r="BP25" s="348" t="s">
        <v>1379</v>
      </c>
      <c r="BQ25" s="348"/>
      <c r="BR25" s="348"/>
      <c r="BS25" s="388"/>
      <c r="BT25" s="355" t="s">
        <v>4719</v>
      </c>
      <c r="BU25" s="355" t="s">
        <v>3196</v>
      </c>
      <c r="BV25" s="355">
        <v>43</v>
      </c>
      <c r="BW25" s="355">
        <f>VLOOKUP(E25,[1]Demand!$A$2:$C$596,3,)</f>
        <v>4</v>
      </c>
      <c r="BX25" s="355">
        <f>VLOOKUP(E25,[1]Demand!$A$2:$D$596,4,)</f>
        <v>0</v>
      </c>
      <c r="BY25" s="355">
        <f>VLOOKUP(E25,[1]Demand!$A$2:$E$596,5,)</f>
        <v>0</v>
      </c>
      <c r="BZ25" s="355">
        <f>VLOOKUP(E25,[1]Demand!$A$2:$F$596,6,)</f>
        <v>0</v>
      </c>
      <c r="CA25" s="355">
        <f>VLOOKUP(E25,[1]Demand!$A$2:$G$596,7,)</f>
        <v>0</v>
      </c>
      <c r="CB25" s="355">
        <f>VLOOKUP(E25,[1]Demand!$A$2:$H$596,8,)</f>
        <v>0</v>
      </c>
      <c r="CC25" s="355">
        <f>VLOOKUP(E25,[1]Demand!$A$2:$I$596,9,)</f>
        <v>4</v>
      </c>
      <c r="CD25" s="355" t="b">
        <f t="shared" si="0"/>
        <v>1</v>
      </c>
      <c r="CE25" s="355"/>
    </row>
    <row r="26" spans="1:83" s="405" customFormat="1" ht="35.1" hidden="1" customHeight="1" x14ac:dyDescent="0.2">
      <c r="A26" s="348" t="s">
        <v>1010</v>
      </c>
      <c r="B26" s="348"/>
      <c r="C26" s="348" t="s">
        <v>4708</v>
      </c>
      <c r="D26" s="350">
        <v>0</v>
      </c>
      <c r="E26" s="348">
        <v>2611430</v>
      </c>
      <c r="F26" s="348" t="s">
        <v>1037</v>
      </c>
      <c r="G26" s="350" t="s">
        <v>203</v>
      </c>
      <c r="H26" s="348" t="s">
        <v>1272</v>
      </c>
      <c r="I26" s="348" t="s">
        <v>1180</v>
      </c>
      <c r="J26" s="348"/>
      <c r="K26" s="348" t="s">
        <v>1224</v>
      </c>
      <c r="L26" s="348" t="s">
        <v>1489</v>
      </c>
      <c r="M26" s="348"/>
      <c r="N26" s="352"/>
      <c r="O26" s="353" t="s">
        <v>1229</v>
      </c>
      <c r="P26" s="353" t="s">
        <v>577</v>
      </c>
      <c r="Q26" s="353" t="s">
        <v>577</v>
      </c>
      <c r="R26" s="355" t="s">
        <v>603</v>
      </c>
      <c r="S26" s="352"/>
      <c r="T26" s="348">
        <v>0</v>
      </c>
      <c r="U26" s="348">
        <v>0</v>
      </c>
      <c r="V26" s="348">
        <v>0</v>
      </c>
      <c r="W26" s="348" t="s">
        <v>1670</v>
      </c>
      <c r="X26" s="352"/>
      <c r="Y26" s="348"/>
      <c r="Z26" s="348"/>
      <c r="AA26" s="348"/>
      <c r="AB26" s="353" t="s">
        <v>1499</v>
      </c>
      <c r="AC26" s="353" t="s">
        <v>4762</v>
      </c>
      <c r="AD26" s="354" t="s">
        <v>1378</v>
      </c>
      <c r="AE26" s="350" t="s">
        <v>1379</v>
      </c>
      <c r="AF26" s="350" t="s">
        <v>1381</v>
      </c>
      <c r="AG26" s="350" t="s">
        <v>1379</v>
      </c>
      <c r="AH26" s="350" t="s">
        <v>1379</v>
      </c>
      <c r="AI26" s="350" t="s">
        <v>1379</v>
      </c>
      <c r="AJ26" s="350"/>
      <c r="AK26" s="350" t="s">
        <v>1379</v>
      </c>
      <c r="AL26" s="350" t="s">
        <v>1381</v>
      </c>
      <c r="AM26" s="350"/>
      <c r="AN26" s="350" t="s">
        <v>1379</v>
      </c>
      <c r="AO26" s="350" t="s">
        <v>1379</v>
      </c>
      <c r="AP26" s="350" t="s">
        <v>1379</v>
      </c>
      <c r="AQ26" s="350" t="s">
        <v>1379</v>
      </c>
      <c r="AR26" s="350"/>
      <c r="AS26" s="350"/>
      <c r="AT26" s="350"/>
      <c r="AU26" s="350" t="s">
        <v>1379</v>
      </c>
      <c r="AV26" s="350" t="s">
        <v>1379</v>
      </c>
      <c r="AW26" s="350"/>
      <c r="AX26" s="350"/>
      <c r="AY26" s="350" t="s">
        <v>1381</v>
      </c>
      <c r="AZ26" s="350"/>
      <c r="BA26" s="352"/>
      <c r="BB26" s="348"/>
      <c r="BC26" s="348"/>
      <c r="BD26" s="348"/>
      <c r="BE26" s="352"/>
      <c r="BF26" s="348"/>
      <c r="BG26" s="348"/>
      <c r="BH26" s="348"/>
      <c r="BI26" s="348" t="s">
        <v>1379</v>
      </c>
      <c r="BJ26" s="348" t="s">
        <v>1381</v>
      </c>
      <c r="BK26" s="348" t="s">
        <v>1381</v>
      </c>
      <c r="BL26" s="348"/>
      <c r="BM26" s="348" t="s">
        <v>4660</v>
      </c>
      <c r="BN26" s="348"/>
      <c r="BO26" s="348" t="s">
        <v>4669</v>
      </c>
      <c r="BP26" s="348" t="s">
        <v>1381</v>
      </c>
      <c r="BQ26" s="348"/>
      <c r="BR26" s="348"/>
      <c r="BS26" s="388"/>
      <c r="BT26" s="355" t="s">
        <v>4719</v>
      </c>
      <c r="BU26" s="355" t="s">
        <v>4718</v>
      </c>
      <c r="BV26" s="355">
        <v>392</v>
      </c>
      <c r="BW26" s="355">
        <f>VLOOKUP(E26,[1]Demand!$A$2:$C$596,3,)</f>
        <v>71</v>
      </c>
      <c r="BX26" s="355">
        <f>VLOOKUP(E26,[1]Demand!$A$2:$D$596,4,)</f>
        <v>104</v>
      </c>
      <c r="BY26" s="355">
        <f>VLOOKUP(E26,[1]Demand!$A$2:$E$596,5,)</f>
        <v>96</v>
      </c>
      <c r="BZ26" s="355">
        <f>VLOOKUP(E26,[1]Demand!$A$2:$F$596,6,)</f>
        <v>72</v>
      </c>
      <c r="CA26" s="355">
        <f>VLOOKUP(E26,[1]Demand!$A$2:$G$596,7,)</f>
        <v>0</v>
      </c>
      <c r="CB26" s="355">
        <f>VLOOKUP(E26,[1]Demand!$A$2:$H$596,8,)</f>
        <v>0</v>
      </c>
      <c r="CC26" s="355">
        <f>VLOOKUP(E26,[1]Demand!$A$2:$I$596,9,)</f>
        <v>343</v>
      </c>
      <c r="CD26" s="355" t="b">
        <f t="shared" si="0"/>
        <v>1</v>
      </c>
      <c r="CE26" s="355"/>
    </row>
    <row r="27" spans="1:83" s="405" customFormat="1" ht="35.1" hidden="1" customHeight="1" x14ac:dyDescent="0.2">
      <c r="A27" s="348" t="s">
        <v>1010</v>
      </c>
      <c r="B27" s="348"/>
      <c r="C27" s="348" t="s">
        <v>4709</v>
      </c>
      <c r="D27" s="350">
        <v>0</v>
      </c>
      <c r="E27" s="348">
        <v>2616591</v>
      </c>
      <c r="F27" s="348" t="s">
        <v>1039</v>
      </c>
      <c r="G27" s="350" t="s">
        <v>203</v>
      </c>
      <c r="H27" s="348" t="s">
        <v>1272</v>
      </c>
      <c r="I27" s="348" t="s">
        <v>1181</v>
      </c>
      <c r="J27" s="348"/>
      <c r="K27" s="348" t="s">
        <v>1225</v>
      </c>
      <c r="L27" s="348" t="s">
        <v>1228</v>
      </c>
      <c r="M27" s="348"/>
      <c r="N27" s="352"/>
      <c r="O27" s="353" t="s">
        <v>1229</v>
      </c>
      <c r="P27" s="353" t="s">
        <v>577</v>
      </c>
      <c r="Q27" s="353" t="s">
        <v>577</v>
      </c>
      <c r="R27" s="355" t="s">
        <v>603</v>
      </c>
      <c r="S27" s="352"/>
      <c r="T27" s="348">
        <v>0</v>
      </c>
      <c r="U27" s="348">
        <v>0</v>
      </c>
      <c r="V27" s="348">
        <v>0</v>
      </c>
      <c r="W27" s="348" t="s">
        <v>1670</v>
      </c>
      <c r="X27" s="352"/>
      <c r="Y27" s="348"/>
      <c r="Z27" s="348"/>
      <c r="AA27" s="348"/>
      <c r="AB27" s="353" t="s">
        <v>1500</v>
      </c>
      <c r="AC27" s="353" t="s">
        <v>4762</v>
      </c>
      <c r="AD27" s="354" t="s">
        <v>1378</v>
      </c>
      <c r="AE27" s="350" t="s">
        <v>1379</v>
      </c>
      <c r="AF27" s="350" t="s">
        <v>1381</v>
      </c>
      <c r="AG27" s="350" t="s">
        <v>1379</v>
      </c>
      <c r="AH27" s="350" t="s">
        <v>1379</v>
      </c>
      <c r="AI27" s="350" t="s">
        <v>1379</v>
      </c>
      <c r="AJ27" s="350"/>
      <c r="AK27" s="350" t="s">
        <v>1379</v>
      </c>
      <c r="AL27" s="350" t="s">
        <v>1381</v>
      </c>
      <c r="AM27" s="350"/>
      <c r="AN27" s="350" t="s">
        <v>1379</v>
      </c>
      <c r="AO27" s="350" t="s">
        <v>1379</v>
      </c>
      <c r="AP27" s="350" t="s">
        <v>1379</v>
      </c>
      <c r="AQ27" s="350" t="s">
        <v>1379</v>
      </c>
      <c r="AR27" s="350"/>
      <c r="AS27" s="350"/>
      <c r="AT27" s="350"/>
      <c r="AU27" s="350" t="s">
        <v>1379</v>
      </c>
      <c r="AV27" s="350" t="s">
        <v>1379</v>
      </c>
      <c r="AW27" s="350"/>
      <c r="AX27" s="350"/>
      <c r="AY27" s="350" t="s">
        <v>1381</v>
      </c>
      <c r="AZ27" s="350"/>
      <c r="BA27" s="352"/>
      <c r="BB27" s="348"/>
      <c r="BC27" s="348"/>
      <c r="BD27" s="348"/>
      <c r="BE27" s="352"/>
      <c r="BF27" s="348"/>
      <c r="BG27" s="348"/>
      <c r="BH27" s="348"/>
      <c r="BI27" s="348" t="s">
        <v>1379</v>
      </c>
      <c r="BJ27" s="348" t="s">
        <v>1381</v>
      </c>
      <c r="BK27" s="348" t="s">
        <v>1381</v>
      </c>
      <c r="BL27" s="348"/>
      <c r="BM27" s="348" t="s">
        <v>4660</v>
      </c>
      <c r="BN27" s="348"/>
      <c r="BO27" s="348" t="s">
        <v>4669</v>
      </c>
      <c r="BP27" s="348" t="s">
        <v>1381</v>
      </c>
      <c r="BQ27" s="348"/>
      <c r="BR27" s="348"/>
      <c r="BS27" s="388"/>
      <c r="BT27" s="355" t="s">
        <v>4719</v>
      </c>
      <c r="BU27" s="355" t="s">
        <v>4718</v>
      </c>
      <c r="BV27" s="355">
        <v>29</v>
      </c>
      <c r="BW27" s="355">
        <f>VLOOKUP(E27,[1]Demand!$A$2:$C$596,3,)</f>
        <v>63</v>
      </c>
      <c r="BX27" s="355">
        <f>VLOOKUP(E27,[1]Demand!$A$2:$D$596,4,)</f>
        <v>42</v>
      </c>
      <c r="BY27" s="355">
        <f>VLOOKUP(E27,[1]Demand!$A$2:$E$596,5,)</f>
        <v>44</v>
      </c>
      <c r="BZ27" s="355">
        <f>VLOOKUP(E27,[1]Demand!$A$2:$F$596,6,)</f>
        <v>14</v>
      </c>
      <c r="CA27" s="355">
        <f>VLOOKUP(E27,[1]Demand!$A$2:$G$596,7,)</f>
        <v>0</v>
      </c>
      <c r="CB27" s="355">
        <f>VLOOKUP(E27,[1]Demand!$A$2:$H$596,8,)</f>
        <v>0</v>
      </c>
      <c r="CC27" s="355">
        <f>VLOOKUP(E27,[1]Demand!$A$2:$I$596,9,)</f>
        <v>163</v>
      </c>
      <c r="CD27" s="355" t="b">
        <f t="shared" si="0"/>
        <v>0</v>
      </c>
      <c r="CE27" s="355"/>
    </row>
    <row r="28" spans="1:83" s="405" customFormat="1" ht="35.1" hidden="1" customHeight="1" x14ac:dyDescent="0.2">
      <c r="A28" s="348" t="s">
        <v>1010</v>
      </c>
      <c r="B28" s="348"/>
      <c r="C28" s="348" t="s">
        <v>4710</v>
      </c>
      <c r="D28" s="350">
        <v>0</v>
      </c>
      <c r="E28" s="348">
        <v>2601117</v>
      </c>
      <c r="F28" s="348" t="s">
        <v>1021</v>
      </c>
      <c r="G28" s="350" t="s">
        <v>1379</v>
      </c>
      <c r="H28" s="348" t="s">
        <v>1272</v>
      </c>
      <c r="I28" s="348" t="s">
        <v>1182</v>
      </c>
      <c r="J28" s="348"/>
      <c r="K28" s="348" t="s">
        <v>1226</v>
      </c>
      <c r="L28" s="348" t="s">
        <v>1488</v>
      </c>
      <c r="M28" s="348"/>
      <c r="N28" s="352"/>
      <c r="O28" s="353" t="s">
        <v>1229</v>
      </c>
      <c r="P28" s="353" t="s">
        <v>577</v>
      </c>
      <c r="Q28" s="353" t="s">
        <v>577</v>
      </c>
      <c r="R28" s="355" t="s">
        <v>603</v>
      </c>
      <c r="S28" s="352"/>
      <c r="T28" s="348">
        <v>0</v>
      </c>
      <c r="U28" s="348">
        <v>0</v>
      </c>
      <c r="V28" s="348">
        <v>0</v>
      </c>
      <c r="W28" s="348" t="s">
        <v>1670</v>
      </c>
      <c r="X28" s="352"/>
      <c r="Y28" s="348"/>
      <c r="Z28" s="348"/>
      <c r="AA28" s="348"/>
      <c r="AB28" s="353" t="s">
        <v>1501</v>
      </c>
      <c r="AC28" s="353" t="s">
        <v>4762</v>
      </c>
      <c r="AD28" s="354" t="s">
        <v>1378</v>
      </c>
      <c r="AE28" s="350" t="s">
        <v>1379</v>
      </c>
      <c r="AF28" s="350" t="s">
        <v>1381</v>
      </c>
      <c r="AG28" s="350" t="s">
        <v>1379</v>
      </c>
      <c r="AH28" s="350" t="s">
        <v>1379</v>
      </c>
      <c r="AI28" s="350" t="s">
        <v>1379</v>
      </c>
      <c r="AJ28" s="350"/>
      <c r="AK28" s="350" t="s">
        <v>1379</v>
      </c>
      <c r="AL28" s="350" t="s">
        <v>1381</v>
      </c>
      <c r="AM28" s="350"/>
      <c r="AN28" s="350" t="s">
        <v>1379</v>
      </c>
      <c r="AO28" s="350" t="s">
        <v>1379</v>
      </c>
      <c r="AP28" s="350" t="s">
        <v>1379</v>
      </c>
      <c r="AQ28" s="350" t="s">
        <v>1379</v>
      </c>
      <c r="AR28" s="350"/>
      <c r="AS28" s="350"/>
      <c r="AT28" s="350"/>
      <c r="AU28" s="350" t="s">
        <v>1379</v>
      </c>
      <c r="AV28" s="350" t="s">
        <v>1379</v>
      </c>
      <c r="AW28" s="350"/>
      <c r="AX28" s="350"/>
      <c r="AY28" s="350" t="s">
        <v>1381</v>
      </c>
      <c r="AZ28" s="350"/>
      <c r="BA28" s="352"/>
      <c r="BB28" s="348"/>
      <c r="BC28" s="348"/>
      <c r="BD28" s="348"/>
      <c r="BE28" s="352"/>
      <c r="BF28" s="348"/>
      <c r="BG28" s="348"/>
      <c r="BH28" s="348"/>
      <c r="BI28" s="348" t="s">
        <v>1379</v>
      </c>
      <c r="BJ28" s="348" t="s">
        <v>1381</v>
      </c>
      <c r="BK28" s="348" t="s">
        <v>1381</v>
      </c>
      <c r="BL28" s="348"/>
      <c r="BM28" s="348" t="s">
        <v>4660</v>
      </c>
      <c r="BN28" s="348"/>
      <c r="BO28" s="348" t="s">
        <v>4669</v>
      </c>
      <c r="BP28" s="348" t="s">
        <v>1381</v>
      </c>
      <c r="BQ28" s="348"/>
      <c r="BR28" s="348"/>
      <c r="BS28" s="388"/>
      <c r="BT28" s="355" t="s">
        <v>4719</v>
      </c>
      <c r="BU28" s="355" t="s">
        <v>3196</v>
      </c>
      <c r="BV28" s="355">
        <v>225</v>
      </c>
      <c r="BW28" s="355">
        <f>VLOOKUP(E28,[1]Demand!$A$2:$C$596,3,)</f>
        <v>0</v>
      </c>
      <c r="BX28" s="355">
        <f>VLOOKUP(E28,[1]Demand!$A$2:$D$596,4,)</f>
        <v>0</v>
      </c>
      <c r="BY28" s="355">
        <f>VLOOKUP(E28,[1]Demand!$A$2:$E$596,5,)</f>
        <v>0</v>
      </c>
      <c r="BZ28" s="355">
        <f>VLOOKUP(E28,[1]Demand!$A$2:$F$596,6,)</f>
        <v>0</v>
      </c>
      <c r="CA28" s="355">
        <f>VLOOKUP(E28,[1]Demand!$A$2:$G$596,7,)</f>
        <v>0</v>
      </c>
      <c r="CB28" s="355">
        <f>VLOOKUP(E28,[1]Demand!$A$2:$H$596,8,)</f>
        <v>0</v>
      </c>
      <c r="CC28" s="355">
        <f>VLOOKUP(E28,[1]Demand!$A$2:$I$596,9,)</f>
        <v>0</v>
      </c>
      <c r="CD28" s="355" t="b">
        <f t="shared" si="0"/>
        <v>1</v>
      </c>
      <c r="CE28" s="355" t="s">
        <v>4846</v>
      </c>
    </row>
    <row r="29" spans="1:83" s="405" customFormat="1" ht="35.1" hidden="1" customHeight="1" x14ac:dyDescent="0.2">
      <c r="A29" s="348" t="s">
        <v>1010</v>
      </c>
      <c r="B29" s="348"/>
      <c r="C29" s="348" t="s">
        <v>4711</v>
      </c>
      <c r="D29" s="350">
        <v>0</v>
      </c>
      <c r="E29" s="348">
        <v>2607190</v>
      </c>
      <c r="F29" s="348" t="s">
        <v>1021</v>
      </c>
      <c r="G29" s="350" t="s">
        <v>958</v>
      </c>
      <c r="H29" s="348" t="s">
        <v>1272</v>
      </c>
      <c r="I29" s="348" t="s">
        <v>1183</v>
      </c>
      <c r="J29" s="348"/>
      <c r="K29" s="348" t="s">
        <v>1221</v>
      </c>
      <c r="L29" s="348" t="s">
        <v>1488</v>
      </c>
      <c r="M29" s="348"/>
      <c r="N29" s="352"/>
      <c r="O29" s="353" t="s">
        <v>1229</v>
      </c>
      <c r="P29" s="353" t="s">
        <v>577</v>
      </c>
      <c r="Q29" s="353" t="s">
        <v>577</v>
      </c>
      <c r="R29" s="355" t="s">
        <v>603</v>
      </c>
      <c r="S29" s="352"/>
      <c r="T29" s="348">
        <v>0</v>
      </c>
      <c r="U29" s="348">
        <v>0</v>
      </c>
      <c r="V29" s="348">
        <v>0</v>
      </c>
      <c r="W29" s="348" t="s">
        <v>1670</v>
      </c>
      <c r="X29" s="352"/>
      <c r="Y29" s="348"/>
      <c r="Z29" s="348"/>
      <c r="AA29" s="348"/>
      <c r="AB29" s="348" t="s">
        <v>3453</v>
      </c>
      <c r="AC29" s="353" t="s">
        <v>4762</v>
      </c>
      <c r="AD29" s="354" t="s">
        <v>1378</v>
      </c>
      <c r="AE29" s="350" t="s">
        <v>1379</v>
      </c>
      <c r="AF29" s="350" t="s">
        <v>1381</v>
      </c>
      <c r="AG29" s="350" t="s">
        <v>1379</v>
      </c>
      <c r="AH29" s="350" t="s">
        <v>1379</v>
      </c>
      <c r="AI29" s="350" t="s">
        <v>1379</v>
      </c>
      <c r="AJ29" s="350"/>
      <c r="AK29" s="350" t="s">
        <v>1379</v>
      </c>
      <c r="AL29" s="350" t="s">
        <v>1381</v>
      </c>
      <c r="AM29" s="350"/>
      <c r="AN29" s="350" t="s">
        <v>1379</v>
      </c>
      <c r="AO29" s="350" t="s">
        <v>1379</v>
      </c>
      <c r="AP29" s="350" t="s">
        <v>1379</v>
      </c>
      <c r="AQ29" s="350" t="s">
        <v>1379</v>
      </c>
      <c r="AR29" s="350"/>
      <c r="AS29" s="350"/>
      <c r="AT29" s="350"/>
      <c r="AU29" s="350" t="s">
        <v>1379</v>
      </c>
      <c r="AV29" s="350" t="s">
        <v>1379</v>
      </c>
      <c r="AW29" s="350"/>
      <c r="AX29" s="350"/>
      <c r="AY29" s="350" t="s">
        <v>1381</v>
      </c>
      <c r="AZ29" s="350"/>
      <c r="BA29" s="352"/>
      <c r="BB29" s="348"/>
      <c r="BC29" s="348"/>
      <c r="BD29" s="348"/>
      <c r="BE29" s="352"/>
      <c r="BF29" s="348"/>
      <c r="BG29" s="348"/>
      <c r="BH29" s="348"/>
      <c r="BI29" s="348" t="s">
        <v>1379</v>
      </c>
      <c r="BJ29" s="348" t="s">
        <v>1381</v>
      </c>
      <c r="BK29" s="348" t="s">
        <v>1381</v>
      </c>
      <c r="BL29" s="348"/>
      <c r="BM29" s="348" t="s">
        <v>4660</v>
      </c>
      <c r="BN29" s="348"/>
      <c r="BO29" s="348" t="s">
        <v>4669</v>
      </c>
      <c r="BP29" s="348" t="s">
        <v>1381</v>
      </c>
      <c r="BQ29" s="348"/>
      <c r="BR29" s="348"/>
      <c r="BS29" s="388"/>
      <c r="BT29" s="355" t="s">
        <v>4719</v>
      </c>
      <c r="BU29" s="355" t="s">
        <v>3196</v>
      </c>
      <c r="BV29" s="355">
        <v>591</v>
      </c>
      <c r="BW29" s="355">
        <f>VLOOKUP(E29,[1]Demand!$A$2:$C$596,3,)</f>
        <v>3</v>
      </c>
      <c r="BX29" s="355">
        <f>VLOOKUP(E29,[1]Demand!$A$2:$D$596,4,)</f>
        <v>0</v>
      </c>
      <c r="BY29" s="355">
        <f>VLOOKUP(E29,[1]Demand!$A$2:$E$596,5,)</f>
        <v>0</v>
      </c>
      <c r="BZ29" s="355">
        <f>VLOOKUP(E29,[1]Demand!$A$2:$F$596,6,)</f>
        <v>0</v>
      </c>
      <c r="CA29" s="355">
        <f>VLOOKUP(E29,[1]Demand!$A$2:$G$596,7,)</f>
        <v>0</v>
      </c>
      <c r="CB29" s="355">
        <f>VLOOKUP(E29,[1]Demand!$A$2:$H$596,8,)</f>
        <v>0</v>
      </c>
      <c r="CC29" s="355">
        <f>VLOOKUP(E29,[1]Demand!$A$2:$I$596,9,)</f>
        <v>3</v>
      </c>
      <c r="CD29" s="355" t="b">
        <f t="shared" si="0"/>
        <v>1</v>
      </c>
      <c r="CE29" s="355"/>
    </row>
    <row r="30" spans="1:83" s="405" customFormat="1" ht="35.1" hidden="1" customHeight="1" x14ac:dyDescent="0.2">
      <c r="A30" s="348" t="s">
        <v>1010</v>
      </c>
      <c r="B30" s="348"/>
      <c r="C30" s="348" t="s">
        <v>4712</v>
      </c>
      <c r="D30" s="350">
        <v>0</v>
      </c>
      <c r="E30" s="348">
        <v>2607248</v>
      </c>
      <c r="F30" s="348" t="s">
        <v>1021</v>
      </c>
      <c r="G30" s="350" t="s">
        <v>961</v>
      </c>
      <c r="H30" s="348" t="s">
        <v>1272</v>
      </c>
      <c r="I30" s="348" t="s">
        <v>1184</v>
      </c>
      <c r="J30" s="348"/>
      <c r="K30" s="348" t="s">
        <v>1224</v>
      </c>
      <c r="L30" s="348" t="s">
        <v>1489</v>
      </c>
      <c r="M30" s="348"/>
      <c r="N30" s="352"/>
      <c r="O30" s="353" t="s">
        <v>1229</v>
      </c>
      <c r="P30" s="353" t="s">
        <v>577</v>
      </c>
      <c r="Q30" s="353" t="s">
        <v>577</v>
      </c>
      <c r="R30" s="355" t="s">
        <v>603</v>
      </c>
      <c r="S30" s="352"/>
      <c r="T30" s="348">
        <v>0</v>
      </c>
      <c r="U30" s="348">
        <v>0</v>
      </c>
      <c r="V30" s="348">
        <v>0</v>
      </c>
      <c r="W30" s="348" t="s">
        <v>1670</v>
      </c>
      <c r="X30" s="352"/>
      <c r="Y30" s="348"/>
      <c r="Z30" s="348"/>
      <c r="AA30" s="348"/>
      <c r="AB30" s="353" t="s">
        <v>1502</v>
      </c>
      <c r="AC30" s="353" t="s">
        <v>4762</v>
      </c>
      <c r="AD30" s="354" t="s">
        <v>1378</v>
      </c>
      <c r="AE30" s="350" t="s">
        <v>1379</v>
      </c>
      <c r="AF30" s="350" t="s">
        <v>1381</v>
      </c>
      <c r="AG30" s="350" t="s">
        <v>1379</v>
      </c>
      <c r="AH30" s="350" t="s">
        <v>1379</v>
      </c>
      <c r="AI30" s="350" t="s">
        <v>1379</v>
      </c>
      <c r="AJ30" s="350"/>
      <c r="AK30" s="350" t="s">
        <v>1379</v>
      </c>
      <c r="AL30" s="350" t="s">
        <v>1381</v>
      </c>
      <c r="AM30" s="350"/>
      <c r="AN30" s="350" t="s">
        <v>1379</v>
      </c>
      <c r="AO30" s="350" t="s">
        <v>1379</v>
      </c>
      <c r="AP30" s="350" t="s">
        <v>1379</v>
      </c>
      <c r="AQ30" s="350" t="s">
        <v>1379</v>
      </c>
      <c r="AR30" s="350"/>
      <c r="AS30" s="350"/>
      <c r="AT30" s="350"/>
      <c r="AU30" s="350" t="s">
        <v>1379</v>
      </c>
      <c r="AV30" s="350" t="s">
        <v>1379</v>
      </c>
      <c r="AW30" s="350"/>
      <c r="AX30" s="350"/>
      <c r="AY30" s="350" t="s">
        <v>1381</v>
      </c>
      <c r="AZ30" s="350"/>
      <c r="BA30" s="352"/>
      <c r="BB30" s="348"/>
      <c r="BC30" s="348"/>
      <c r="BD30" s="348"/>
      <c r="BE30" s="352"/>
      <c r="BF30" s="348"/>
      <c r="BG30" s="348"/>
      <c r="BH30" s="348"/>
      <c r="BI30" s="348" t="s">
        <v>1379</v>
      </c>
      <c r="BJ30" s="348" t="s">
        <v>1381</v>
      </c>
      <c r="BK30" s="348" t="s">
        <v>1381</v>
      </c>
      <c r="BL30" s="348"/>
      <c r="BM30" s="348" t="s">
        <v>4660</v>
      </c>
      <c r="BN30" s="348"/>
      <c r="BO30" s="348" t="s">
        <v>4669</v>
      </c>
      <c r="BP30" s="348" t="s">
        <v>1381</v>
      </c>
      <c r="BQ30" s="348"/>
      <c r="BR30" s="348"/>
      <c r="BS30" s="388"/>
      <c r="BT30" s="355" t="s">
        <v>4719</v>
      </c>
      <c r="BU30" s="355" t="s">
        <v>3196</v>
      </c>
      <c r="BV30" s="355">
        <v>86</v>
      </c>
      <c r="BW30" s="355">
        <f>VLOOKUP(E30,[1]Demand!$A$2:$C$596,3,)</f>
        <v>0</v>
      </c>
      <c r="BX30" s="355">
        <f>VLOOKUP(E30,[1]Demand!$A$2:$D$596,4,)</f>
        <v>0</v>
      </c>
      <c r="BY30" s="355">
        <f>VLOOKUP(E30,[1]Demand!$A$2:$E$596,5,)</f>
        <v>0</v>
      </c>
      <c r="BZ30" s="355">
        <f>VLOOKUP(E30,[1]Demand!$A$2:$F$596,6,)</f>
        <v>0</v>
      </c>
      <c r="CA30" s="355">
        <f>VLOOKUP(E30,[1]Demand!$A$2:$G$596,7,)</f>
        <v>0</v>
      </c>
      <c r="CB30" s="355">
        <f>VLOOKUP(E30,[1]Demand!$A$2:$H$596,8,)</f>
        <v>0</v>
      </c>
      <c r="CC30" s="355">
        <f>VLOOKUP(E30,[1]Demand!$A$2:$I$596,9,)</f>
        <v>0</v>
      </c>
      <c r="CD30" s="355" t="b">
        <f t="shared" si="0"/>
        <v>1</v>
      </c>
      <c r="CE30" s="355" t="s">
        <v>4846</v>
      </c>
    </row>
    <row r="31" spans="1:83" s="405" customFormat="1" ht="35.1" hidden="1" customHeight="1" x14ac:dyDescent="0.2">
      <c r="A31" s="348" t="s">
        <v>1010</v>
      </c>
      <c r="B31" s="348"/>
      <c r="C31" s="348" t="s">
        <v>4713</v>
      </c>
      <c r="D31" s="350">
        <v>0</v>
      </c>
      <c r="E31" s="348">
        <v>2608968</v>
      </c>
      <c r="F31" s="348" t="s">
        <v>1021</v>
      </c>
      <c r="G31" s="350" t="s">
        <v>103</v>
      </c>
      <c r="H31" s="348" t="s">
        <v>1272</v>
      </c>
      <c r="I31" s="348" t="s">
        <v>1185</v>
      </c>
      <c r="J31" s="348"/>
      <c r="K31" s="348" t="s">
        <v>1221</v>
      </c>
      <c r="L31" s="348" t="s">
        <v>1488</v>
      </c>
      <c r="M31" s="348"/>
      <c r="N31" s="352"/>
      <c r="O31" s="353" t="s">
        <v>1229</v>
      </c>
      <c r="P31" s="353" t="s">
        <v>577</v>
      </c>
      <c r="Q31" s="353" t="s">
        <v>577</v>
      </c>
      <c r="R31" s="355" t="s">
        <v>603</v>
      </c>
      <c r="S31" s="352"/>
      <c r="T31" s="348">
        <v>0</v>
      </c>
      <c r="U31" s="348">
        <v>0</v>
      </c>
      <c r="V31" s="348">
        <v>0</v>
      </c>
      <c r="W31" s="348" t="s">
        <v>1670</v>
      </c>
      <c r="X31" s="352"/>
      <c r="Y31" s="348"/>
      <c r="Z31" s="348"/>
      <c r="AA31" s="348"/>
      <c r="AB31" s="353" t="s">
        <v>1503</v>
      </c>
      <c r="AC31" s="353" t="s">
        <v>4762</v>
      </c>
      <c r="AD31" s="354" t="s">
        <v>1378</v>
      </c>
      <c r="AE31" s="350" t="s">
        <v>1379</v>
      </c>
      <c r="AF31" s="350" t="s">
        <v>1381</v>
      </c>
      <c r="AG31" s="350" t="s">
        <v>1379</v>
      </c>
      <c r="AH31" s="350" t="s">
        <v>1379</v>
      </c>
      <c r="AI31" s="350" t="s">
        <v>1379</v>
      </c>
      <c r="AJ31" s="350"/>
      <c r="AK31" s="350" t="s">
        <v>1379</v>
      </c>
      <c r="AL31" s="350" t="s">
        <v>1381</v>
      </c>
      <c r="AM31" s="350"/>
      <c r="AN31" s="350" t="s">
        <v>1379</v>
      </c>
      <c r="AO31" s="350" t="s">
        <v>1379</v>
      </c>
      <c r="AP31" s="350" t="s">
        <v>1379</v>
      </c>
      <c r="AQ31" s="350" t="s">
        <v>1379</v>
      </c>
      <c r="AR31" s="350"/>
      <c r="AS31" s="350"/>
      <c r="AT31" s="350"/>
      <c r="AU31" s="350" t="s">
        <v>1379</v>
      </c>
      <c r="AV31" s="350" t="s">
        <v>1379</v>
      </c>
      <c r="AW31" s="350"/>
      <c r="AX31" s="350"/>
      <c r="AY31" s="350" t="s">
        <v>1381</v>
      </c>
      <c r="AZ31" s="350"/>
      <c r="BA31" s="352"/>
      <c r="BB31" s="348"/>
      <c r="BC31" s="348"/>
      <c r="BD31" s="348"/>
      <c r="BE31" s="352"/>
      <c r="BF31" s="348"/>
      <c r="BG31" s="348"/>
      <c r="BH31" s="348"/>
      <c r="BI31" s="348" t="s">
        <v>1379</v>
      </c>
      <c r="BJ31" s="348" t="s">
        <v>1381</v>
      </c>
      <c r="BK31" s="348" t="s">
        <v>1381</v>
      </c>
      <c r="BL31" s="348"/>
      <c r="BM31" s="348" t="s">
        <v>4660</v>
      </c>
      <c r="BN31" s="348"/>
      <c r="BO31" s="348" t="s">
        <v>4669</v>
      </c>
      <c r="BP31" s="348" t="s">
        <v>1381</v>
      </c>
      <c r="BQ31" s="348"/>
      <c r="BR31" s="348"/>
      <c r="BS31" s="388"/>
      <c r="BT31" s="355" t="s">
        <v>4719</v>
      </c>
      <c r="BU31" s="355" t="s">
        <v>3196</v>
      </c>
      <c r="BV31" s="355">
        <v>366</v>
      </c>
      <c r="BW31" s="355">
        <f>VLOOKUP(E31,[1]Demand!$A$2:$C$596,3,)</f>
        <v>0</v>
      </c>
      <c r="BX31" s="355">
        <f>VLOOKUP(E31,[1]Demand!$A$2:$D$596,4,)</f>
        <v>0</v>
      </c>
      <c r="BY31" s="355">
        <f>VLOOKUP(E31,[1]Demand!$A$2:$E$596,5,)</f>
        <v>0</v>
      </c>
      <c r="BZ31" s="355">
        <f>VLOOKUP(E31,[1]Demand!$A$2:$F$596,6,)</f>
        <v>0</v>
      </c>
      <c r="CA31" s="355">
        <f>VLOOKUP(E31,[1]Demand!$A$2:$G$596,7,)</f>
        <v>0</v>
      </c>
      <c r="CB31" s="355">
        <f>VLOOKUP(E31,[1]Demand!$A$2:$H$596,8,)</f>
        <v>0</v>
      </c>
      <c r="CC31" s="355">
        <f>VLOOKUP(E31,[1]Demand!$A$2:$I$596,9,)</f>
        <v>0</v>
      </c>
      <c r="CD31" s="355" t="b">
        <f t="shared" si="0"/>
        <v>1</v>
      </c>
      <c r="CE31" s="355" t="s">
        <v>4846</v>
      </c>
    </row>
    <row r="32" spans="1:83" s="405" customFormat="1" ht="35.1" hidden="1" customHeight="1" x14ac:dyDescent="0.2">
      <c r="A32" s="348" t="s">
        <v>1010</v>
      </c>
      <c r="B32" s="348"/>
      <c r="C32" s="348" t="s">
        <v>4714</v>
      </c>
      <c r="D32" s="350">
        <v>0</v>
      </c>
      <c r="E32" s="348">
        <v>2609094</v>
      </c>
      <c r="F32" s="348" t="s">
        <v>1021</v>
      </c>
      <c r="G32" s="350" t="s">
        <v>766</v>
      </c>
      <c r="H32" s="348" t="s">
        <v>1272</v>
      </c>
      <c r="I32" s="348" t="s">
        <v>1174</v>
      </c>
      <c r="J32" s="348"/>
      <c r="K32" s="348" t="s">
        <v>1220</v>
      </c>
      <c r="L32" s="348" t="s">
        <v>1228</v>
      </c>
      <c r="M32" s="348"/>
      <c r="N32" s="352"/>
      <c r="O32" s="353" t="s">
        <v>1229</v>
      </c>
      <c r="P32" s="353" t="s">
        <v>577</v>
      </c>
      <c r="Q32" s="353" t="s">
        <v>577</v>
      </c>
      <c r="R32" s="355" t="s">
        <v>603</v>
      </c>
      <c r="S32" s="352"/>
      <c r="T32" s="348">
        <v>0</v>
      </c>
      <c r="U32" s="348">
        <v>0</v>
      </c>
      <c r="V32" s="348">
        <v>0</v>
      </c>
      <c r="W32" s="348" t="s">
        <v>1670</v>
      </c>
      <c r="X32" s="352"/>
      <c r="Y32" s="348"/>
      <c r="Z32" s="348"/>
      <c r="AA32" s="348"/>
      <c r="AB32" s="353" t="s">
        <v>1504</v>
      </c>
      <c r="AC32" s="353" t="s">
        <v>4762</v>
      </c>
      <c r="AD32" s="354" t="s">
        <v>1378</v>
      </c>
      <c r="AE32" s="350" t="s">
        <v>1379</v>
      </c>
      <c r="AF32" s="350" t="s">
        <v>1381</v>
      </c>
      <c r="AG32" s="350" t="s">
        <v>1379</v>
      </c>
      <c r="AH32" s="350" t="s">
        <v>1379</v>
      </c>
      <c r="AI32" s="350" t="s">
        <v>1379</v>
      </c>
      <c r="AJ32" s="350"/>
      <c r="AK32" s="350" t="s">
        <v>1379</v>
      </c>
      <c r="AL32" s="350" t="s">
        <v>1381</v>
      </c>
      <c r="AM32" s="350"/>
      <c r="AN32" s="350" t="s">
        <v>1379</v>
      </c>
      <c r="AO32" s="350" t="s">
        <v>1379</v>
      </c>
      <c r="AP32" s="350" t="s">
        <v>1379</v>
      </c>
      <c r="AQ32" s="350" t="s">
        <v>1379</v>
      </c>
      <c r="AR32" s="350"/>
      <c r="AS32" s="350"/>
      <c r="AT32" s="350"/>
      <c r="AU32" s="350" t="s">
        <v>1379</v>
      </c>
      <c r="AV32" s="350" t="s">
        <v>1379</v>
      </c>
      <c r="AW32" s="350"/>
      <c r="AX32" s="350"/>
      <c r="AY32" s="350" t="s">
        <v>1381</v>
      </c>
      <c r="AZ32" s="350"/>
      <c r="BA32" s="352"/>
      <c r="BB32" s="348"/>
      <c r="BC32" s="348"/>
      <c r="BD32" s="348"/>
      <c r="BE32" s="352"/>
      <c r="BF32" s="348"/>
      <c r="BG32" s="348"/>
      <c r="BH32" s="348"/>
      <c r="BI32" s="348" t="s">
        <v>1379</v>
      </c>
      <c r="BJ32" s="348" t="s">
        <v>1381</v>
      </c>
      <c r="BK32" s="348" t="s">
        <v>1381</v>
      </c>
      <c r="BL32" s="348"/>
      <c r="BM32" s="348" t="s">
        <v>4660</v>
      </c>
      <c r="BN32" s="348"/>
      <c r="BO32" s="348" t="s">
        <v>4669</v>
      </c>
      <c r="BP32" s="348" t="s">
        <v>1381</v>
      </c>
      <c r="BQ32" s="348"/>
      <c r="BR32" s="348"/>
      <c r="BS32" s="388"/>
      <c r="BT32" s="355" t="s">
        <v>4719</v>
      </c>
      <c r="BU32" s="355" t="s">
        <v>4718</v>
      </c>
      <c r="BV32" s="355">
        <v>30</v>
      </c>
      <c r="BW32" s="355">
        <f>VLOOKUP(E32,[1]Demand!$A$2:$C$596,3,)</f>
        <v>0</v>
      </c>
      <c r="BX32" s="355">
        <f>VLOOKUP(E32,[1]Demand!$A$2:$D$596,4,)</f>
        <v>0</v>
      </c>
      <c r="BY32" s="355">
        <f>VLOOKUP(E32,[1]Demand!$A$2:$E$596,5,)</f>
        <v>0</v>
      </c>
      <c r="BZ32" s="355">
        <f>VLOOKUP(E32,[1]Demand!$A$2:$F$596,6,)</f>
        <v>0</v>
      </c>
      <c r="CA32" s="355">
        <f>VLOOKUP(E32,[1]Demand!$A$2:$G$596,7,)</f>
        <v>0</v>
      </c>
      <c r="CB32" s="355">
        <f>VLOOKUP(E32,[1]Demand!$A$2:$H$596,8,)</f>
        <v>0</v>
      </c>
      <c r="CC32" s="355">
        <f>VLOOKUP(E32,[1]Demand!$A$2:$I$596,9,)</f>
        <v>0</v>
      </c>
      <c r="CD32" s="355" t="b">
        <f t="shared" si="0"/>
        <v>1</v>
      </c>
      <c r="CE32" s="355" t="s">
        <v>4846</v>
      </c>
    </row>
    <row r="33" spans="1:83" s="405" customFormat="1" ht="35.1" hidden="1" customHeight="1" x14ac:dyDescent="0.2">
      <c r="A33" s="348" t="s">
        <v>1010</v>
      </c>
      <c r="B33" s="348"/>
      <c r="C33" s="348"/>
      <c r="D33" s="350">
        <v>0</v>
      </c>
      <c r="E33" s="348">
        <v>2609135</v>
      </c>
      <c r="F33" s="348" t="s">
        <v>1028</v>
      </c>
      <c r="G33" s="350" t="s">
        <v>245</v>
      </c>
      <c r="H33" s="348" t="s">
        <v>1272</v>
      </c>
      <c r="I33" s="348" t="s">
        <v>1186</v>
      </c>
      <c r="J33" s="348"/>
      <c r="K33" s="348" t="s">
        <v>1221</v>
      </c>
      <c r="L33" s="348" t="s">
        <v>1488</v>
      </c>
      <c r="M33" s="348"/>
      <c r="N33" s="352"/>
      <c r="O33" s="353" t="s">
        <v>1229</v>
      </c>
      <c r="P33" s="353" t="s">
        <v>577</v>
      </c>
      <c r="Q33" s="353" t="s">
        <v>577</v>
      </c>
      <c r="R33" s="355" t="s">
        <v>603</v>
      </c>
      <c r="S33" s="352"/>
      <c r="T33" s="348">
        <v>0</v>
      </c>
      <c r="U33" s="348">
        <v>0</v>
      </c>
      <c r="V33" s="348">
        <v>0</v>
      </c>
      <c r="W33" s="348" t="s">
        <v>1670</v>
      </c>
      <c r="X33" s="352"/>
      <c r="Y33" s="348"/>
      <c r="Z33" s="348"/>
      <c r="AA33" s="348"/>
      <c r="AB33" s="353" t="s">
        <v>1505</v>
      </c>
      <c r="AC33" s="353" t="s">
        <v>4762</v>
      </c>
      <c r="AD33" s="354" t="s">
        <v>1378</v>
      </c>
      <c r="AE33" s="350" t="s">
        <v>1379</v>
      </c>
      <c r="AF33" s="350" t="s">
        <v>1381</v>
      </c>
      <c r="AG33" s="350" t="s">
        <v>1379</v>
      </c>
      <c r="AH33" s="350" t="s">
        <v>1379</v>
      </c>
      <c r="AI33" s="350" t="s">
        <v>1379</v>
      </c>
      <c r="AJ33" s="350"/>
      <c r="AK33" s="350" t="s">
        <v>1379</v>
      </c>
      <c r="AL33" s="350" t="s">
        <v>1381</v>
      </c>
      <c r="AM33" s="350"/>
      <c r="AN33" s="350" t="s">
        <v>1379</v>
      </c>
      <c r="AO33" s="350" t="s">
        <v>1379</v>
      </c>
      <c r="AP33" s="350" t="s">
        <v>1379</v>
      </c>
      <c r="AQ33" s="350" t="s">
        <v>1379</v>
      </c>
      <c r="AR33" s="350"/>
      <c r="AS33" s="350"/>
      <c r="AT33" s="350"/>
      <c r="AU33" s="350" t="s">
        <v>1379</v>
      </c>
      <c r="AV33" s="350" t="s">
        <v>1379</v>
      </c>
      <c r="AW33" s="350"/>
      <c r="AX33" s="350"/>
      <c r="AY33" s="350" t="s">
        <v>1381</v>
      </c>
      <c r="AZ33" s="350"/>
      <c r="BA33" s="352"/>
      <c r="BB33" s="348"/>
      <c r="BC33" s="348"/>
      <c r="BD33" s="348"/>
      <c r="BE33" s="352"/>
      <c r="BF33" s="348"/>
      <c r="BG33" s="348"/>
      <c r="BH33" s="348"/>
      <c r="BI33" s="348" t="s">
        <v>1379</v>
      </c>
      <c r="BJ33" s="348" t="s">
        <v>1381</v>
      </c>
      <c r="BK33" s="348" t="s">
        <v>1381</v>
      </c>
      <c r="BL33" s="348"/>
      <c r="BM33" s="348" t="s">
        <v>4660</v>
      </c>
      <c r="BN33" s="348"/>
      <c r="BO33" s="348" t="s">
        <v>4669</v>
      </c>
      <c r="BP33" s="348" t="s">
        <v>1381</v>
      </c>
      <c r="BQ33" s="348"/>
      <c r="BR33" s="348"/>
      <c r="BS33" s="388"/>
      <c r="BT33" s="355" t="s">
        <v>4719</v>
      </c>
      <c r="BU33" s="355" t="s">
        <v>3196</v>
      </c>
      <c r="BV33" s="355">
        <v>1096</v>
      </c>
      <c r="BW33" s="355">
        <f>VLOOKUP(E33,[1]Demand!$A$2:$C$596,3,)</f>
        <v>0</v>
      </c>
      <c r="BX33" s="355">
        <f>VLOOKUP(E33,[1]Demand!$A$2:$D$596,4,)</f>
        <v>0</v>
      </c>
      <c r="BY33" s="355">
        <f>VLOOKUP(E33,[1]Demand!$A$2:$E$596,5,)</f>
        <v>0</v>
      </c>
      <c r="BZ33" s="355">
        <f>VLOOKUP(E33,[1]Demand!$A$2:$F$596,6,)</f>
        <v>0</v>
      </c>
      <c r="CA33" s="355">
        <f>VLOOKUP(E33,[1]Demand!$A$2:$G$596,7,)</f>
        <v>0</v>
      </c>
      <c r="CB33" s="355">
        <f>VLOOKUP(E33,[1]Demand!$A$2:$H$596,8,)</f>
        <v>0</v>
      </c>
      <c r="CC33" s="355">
        <f>VLOOKUP(E33,[1]Demand!$A$2:$I$596,9,)</f>
        <v>0</v>
      </c>
      <c r="CD33" s="355" t="b">
        <f t="shared" si="0"/>
        <v>1</v>
      </c>
      <c r="CE33" s="355" t="s">
        <v>4846</v>
      </c>
    </row>
    <row r="34" spans="1:83" s="405" customFormat="1" ht="35.1" hidden="1" customHeight="1" x14ac:dyDescent="0.2">
      <c r="A34" s="348" t="s">
        <v>1010</v>
      </c>
      <c r="B34" s="348"/>
      <c r="C34" s="348"/>
      <c r="D34" s="350">
        <v>0</v>
      </c>
      <c r="E34" s="348">
        <v>2609136</v>
      </c>
      <c r="F34" s="348" t="s">
        <v>1028</v>
      </c>
      <c r="G34" s="350" t="s">
        <v>245</v>
      </c>
      <c r="H34" s="348" t="s">
        <v>1272</v>
      </c>
      <c r="I34" s="348" t="s">
        <v>1186</v>
      </c>
      <c r="J34" s="348"/>
      <c r="K34" s="348" t="s">
        <v>1221</v>
      </c>
      <c r="L34" s="348" t="s">
        <v>1488</v>
      </c>
      <c r="M34" s="348"/>
      <c r="N34" s="352"/>
      <c r="O34" s="353" t="s">
        <v>1229</v>
      </c>
      <c r="P34" s="353" t="s">
        <v>577</v>
      </c>
      <c r="Q34" s="353" t="s">
        <v>577</v>
      </c>
      <c r="R34" s="355" t="s">
        <v>603</v>
      </c>
      <c r="S34" s="352"/>
      <c r="T34" s="348">
        <v>0</v>
      </c>
      <c r="U34" s="348">
        <v>0</v>
      </c>
      <c r="V34" s="348">
        <v>0</v>
      </c>
      <c r="W34" s="348" t="s">
        <v>1670</v>
      </c>
      <c r="X34" s="352"/>
      <c r="Y34" s="348"/>
      <c r="Z34" s="348"/>
      <c r="AA34" s="348"/>
      <c r="AB34" s="353" t="s">
        <v>1505</v>
      </c>
      <c r="AC34" s="353" t="s">
        <v>4762</v>
      </c>
      <c r="AD34" s="354" t="s">
        <v>1378</v>
      </c>
      <c r="AE34" s="350" t="s">
        <v>1379</v>
      </c>
      <c r="AF34" s="350" t="s">
        <v>1381</v>
      </c>
      <c r="AG34" s="350" t="s">
        <v>1379</v>
      </c>
      <c r="AH34" s="350" t="s">
        <v>1379</v>
      </c>
      <c r="AI34" s="350" t="s">
        <v>1379</v>
      </c>
      <c r="AJ34" s="350"/>
      <c r="AK34" s="350" t="s">
        <v>1379</v>
      </c>
      <c r="AL34" s="350" t="s">
        <v>1381</v>
      </c>
      <c r="AM34" s="350"/>
      <c r="AN34" s="350" t="s">
        <v>1379</v>
      </c>
      <c r="AO34" s="350" t="s">
        <v>1379</v>
      </c>
      <c r="AP34" s="350" t="s">
        <v>1379</v>
      </c>
      <c r="AQ34" s="350" t="s">
        <v>1379</v>
      </c>
      <c r="AR34" s="350"/>
      <c r="AS34" s="350"/>
      <c r="AT34" s="350"/>
      <c r="AU34" s="350" t="s">
        <v>1379</v>
      </c>
      <c r="AV34" s="350" t="s">
        <v>1379</v>
      </c>
      <c r="AW34" s="350"/>
      <c r="AX34" s="350"/>
      <c r="AY34" s="350" t="s">
        <v>1381</v>
      </c>
      <c r="AZ34" s="350"/>
      <c r="BA34" s="352"/>
      <c r="BB34" s="348"/>
      <c r="BC34" s="348"/>
      <c r="BD34" s="348"/>
      <c r="BE34" s="352"/>
      <c r="BF34" s="348"/>
      <c r="BG34" s="348"/>
      <c r="BH34" s="348"/>
      <c r="BI34" s="348" t="s">
        <v>1379</v>
      </c>
      <c r="BJ34" s="348" t="s">
        <v>1381</v>
      </c>
      <c r="BK34" s="348" t="s">
        <v>1381</v>
      </c>
      <c r="BL34" s="348"/>
      <c r="BM34" s="348" t="s">
        <v>4660</v>
      </c>
      <c r="BN34" s="348"/>
      <c r="BO34" s="348" t="s">
        <v>4669</v>
      </c>
      <c r="BP34" s="348" t="s">
        <v>1381</v>
      </c>
      <c r="BQ34" s="348"/>
      <c r="BR34" s="348"/>
      <c r="BS34" s="388"/>
      <c r="BT34" s="355" t="s">
        <v>4719</v>
      </c>
      <c r="BU34" s="355" t="s">
        <v>3196</v>
      </c>
      <c r="BV34" s="355">
        <v>513</v>
      </c>
      <c r="BW34" s="355">
        <f>VLOOKUP(E34,[1]Demand!$A$2:$C$596,3,)</f>
        <v>0</v>
      </c>
      <c r="BX34" s="355">
        <f>VLOOKUP(E34,[1]Demand!$A$2:$D$596,4,)</f>
        <v>0</v>
      </c>
      <c r="BY34" s="355">
        <f>VLOOKUP(E34,[1]Demand!$A$2:$E$596,5,)</f>
        <v>0</v>
      </c>
      <c r="BZ34" s="355">
        <f>VLOOKUP(E34,[1]Demand!$A$2:$F$596,6,)</f>
        <v>0</v>
      </c>
      <c r="CA34" s="355">
        <f>VLOOKUP(E34,[1]Demand!$A$2:$G$596,7,)</f>
        <v>0</v>
      </c>
      <c r="CB34" s="355">
        <f>VLOOKUP(E34,[1]Demand!$A$2:$H$596,8,)</f>
        <v>0</v>
      </c>
      <c r="CC34" s="355">
        <f>VLOOKUP(E34,[1]Demand!$A$2:$I$596,9,)</f>
        <v>0</v>
      </c>
      <c r="CD34" s="355" t="b">
        <f t="shared" si="0"/>
        <v>1</v>
      </c>
      <c r="CE34" s="355" t="s">
        <v>4846</v>
      </c>
    </row>
    <row r="35" spans="1:83" s="405" customFormat="1" ht="35.1" hidden="1" customHeight="1" x14ac:dyDescent="0.2">
      <c r="A35" s="348" t="s">
        <v>1010</v>
      </c>
      <c r="B35" s="348"/>
      <c r="C35" s="348" t="s">
        <v>1046</v>
      </c>
      <c r="D35" s="350">
        <v>0</v>
      </c>
      <c r="E35" s="348">
        <v>2609193</v>
      </c>
      <c r="F35" s="348" t="s">
        <v>1021</v>
      </c>
      <c r="G35" s="350" t="s">
        <v>63</v>
      </c>
      <c r="H35" s="348" t="s">
        <v>1272</v>
      </c>
      <c r="I35" s="348" t="s">
        <v>1187</v>
      </c>
      <c r="J35" s="348"/>
      <c r="K35" s="348" t="s">
        <v>1223</v>
      </c>
      <c r="L35" s="348" t="s">
        <v>1490</v>
      </c>
      <c r="M35" s="348"/>
      <c r="N35" s="352"/>
      <c r="O35" s="353" t="s">
        <v>578</v>
      </c>
      <c r="P35" s="353" t="s">
        <v>578</v>
      </c>
      <c r="Q35" s="353" t="s">
        <v>578</v>
      </c>
      <c r="R35" s="355" t="s">
        <v>603</v>
      </c>
      <c r="S35" s="352"/>
      <c r="T35" s="348">
        <v>0</v>
      </c>
      <c r="U35" s="348">
        <v>0</v>
      </c>
      <c r="V35" s="348">
        <v>0</v>
      </c>
      <c r="W35" s="348" t="s">
        <v>1670</v>
      </c>
      <c r="X35" s="352"/>
      <c r="Y35" s="348"/>
      <c r="Z35" s="348"/>
      <c r="AA35" s="348"/>
      <c r="AB35" s="353" t="s">
        <v>4030</v>
      </c>
      <c r="AC35" s="353" t="s">
        <v>4762</v>
      </c>
      <c r="AD35" s="354" t="s">
        <v>1378</v>
      </c>
      <c r="AE35" s="350" t="s">
        <v>1379</v>
      </c>
      <c r="AF35" s="350" t="s">
        <v>1381</v>
      </c>
      <c r="AG35" s="350" t="s">
        <v>1379</v>
      </c>
      <c r="AH35" s="350" t="s">
        <v>1379</v>
      </c>
      <c r="AI35" s="350" t="s">
        <v>1379</v>
      </c>
      <c r="AJ35" s="350"/>
      <c r="AK35" s="350" t="s">
        <v>1379</v>
      </c>
      <c r="AL35" s="350" t="s">
        <v>1381</v>
      </c>
      <c r="AM35" s="350"/>
      <c r="AN35" s="350" t="s">
        <v>1379</v>
      </c>
      <c r="AO35" s="350" t="s">
        <v>1379</v>
      </c>
      <c r="AP35" s="350" t="s">
        <v>1379</v>
      </c>
      <c r="AQ35" s="350" t="s">
        <v>1379</v>
      </c>
      <c r="AR35" s="350"/>
      <c r="AS35" s="350"/>
      <c r="AT35" s="350"/>
      <c r="AU35" s="350" t="s">
        <v>1379</v>
      </c>
      <c r="AV35" s="350" t="s">
        <v>1379</v>
      </c>
      <c r="AW35" s="350"/>
      <c r="AX35" s="350"/>
      <c r="AY35" s="350" t="s">
        <v>1381</v>
      </c>
      <c r="AZ35" s="350"/>
      <c r="BA35" s="352"/>
      <c r="BB35" s="348"/>
      <c r="BC35" s="348"/>
      <c r="BD35" s="348"/>
      <c r="BE35" s="352"/>
      <c r="BF35" s="348"/>
      <c r="BG35" s="348"/>
      <c r="BH35" s="348"/>
      <c r="BI35" s="348" t="s">
        <v>1379</v>
      </c>
      <c r="BJ35" s="348" t="s">
        <v>1381</v>
      </c>
      <c r="BK35" s="348" t="s">
        <v>1381</v>
      </c>
      <c r="BL35" s="348"/>
      <c r="BM35" s="348" t="s">
        <v>4660</v>
      </c>
      <c r="BN35" s="348"/>
      <c r="BO35" s="348" t="s">
        <v>4669</v>
      </c>
      <c r="BP35" s="348" t="s">
        <v>1381</v>
      </c>
      <c r="BQ35" s="348"/>
      <c r="BR35" s="348"/>
      <c r="BS35" s="388"/>
      <c r="BT35" s="355" t="s">
        <v>4719</v>
      </c>
      <c r="BU35" s="355" t="s">
        <v>4718</v>
      </c>
      <c r="BV35" s="355">
        <v>68</v>
      </c>
      <c r="BW35" s="355">
        <f>VLOOKUP(E35,[1]Demand!$A$2:$C$596,3,)</f>
        <v>23</v>
      </c>
      <c r="BX35" s="355">
        <f>VLOOKUP(E35,[1]Demand!$A$2:$D$596,4,)</f>
        <v>76</v>
      </c>
      <c r="BY35" s="355">
        <f>VLOOKUP(E35,[1]Demand!$A$2:$E$596,5,)</f>
        <v>28</v>
      </c>
      <c r="BZ35" s="355">
        <f>VLOOKUP(E35,[1]Demand!$A$2:$F$596,6,)</f>
        <v>2</v>
      </c>
      <c r="CA35" s="355">
        <f>VLOOKUP(E35,[1]Demand!$A$2:$G$596,7,)</f>
        <v>0</v>
      </c>
      <c r="CB35" s="355">
        <f>VLOOKUP(E35,[1]Demand!$A$2:$H$596,8,)</f>
        <v>0</v>
      </c>
      <c r="CC35" s="355">
        <f>VLOOKUP(E35,[1]Demand!$A$2:$I$596,9,)</f>
        <v>129</v>
      </c>
      <c r="CD35" s="355" t="b">
        <f t="shared" si="0"/>
        <v>0</v>
      </c>
      <c r="CE35" s="355"/>
    </row>
    <row r="36" spans="1:83" s="405" customFormat="1" ht="35.1" hidden="1" customHeight="1" x14ac:dyDescent="0.2">
      <c r="A36" s="348" t="s">
        <v>1010</v>
      </c>
      <c r="B36" s="348"/>
      <c r="C36" s="348" t="s">
        <v>1047</v>
      </c>
      <c r="D36" s="350">
        <v>0</v>
      </c>
      <c r="E36" s="348">
        <v>2609686</v>
      </c>
      <c r="F36" s="348" t="s">
        <v>1021</v>
      </c>
      <c r="G36" s="350" t="s">
        <v>63</v>
      </c>
      <c r="H36" s="348" t="s">
        <v>1272</v>
      </c>
      <c r="I36" s="348" t="s">
        <v>1177</v>
      </c>
      <c r="J36" s="348"/>
      <c r="K36" s="348" t="s">
        <v>1223</v>
      </c>
      <c r="L36" s="348" t="s">
        <v>1490</v>
      </c>
      <c r="M36" s="348"/>
      <c r="N36" s="352"/>
      <c r="O36" s="353" t="s">
        <v>1229</v>
      </c>
      <c r="P36" s="353" t="s">
        <v>577</v>
      </c>
      <c r="Q36" s="353" t="s">
        <v>577</v>
      </c>
      <c r="R36" s="355" t="s">
        <v>603</v>
      </c>
      <c r="S36" s="352"/>
      <c r="T36" s="348">
        <v>0</v>
      </c>
      <c r="U36" s="348">
        <v>0</v>
      </c>
      <c r="V36" s="348">
        <v>0</v>
      </c>
      <c r="W36" s="348" t="s">
        <v>1670</v>
      </c>
      <c r="X36" s="352"/>
      <c r="Y36" s="348"/>
      <c r="Z36" s="348"/>
      <c r="AA36" s="348"/>
      <c r="AB36" s="353" t="s">
        <v>1506</v>
      </c>
      <c r="AC36" s="353" t="s">
        <v>4762</v>
      </c>
      <c r="AD36" s="354" t="s">
        <v>1378</v>
      </c>
      <c r="AE36" s="350" t="s">
        <v>1379</v>
      </c>
      <c r="AF36" s="350" t="s">
        <v>1381</v>
      </c>
      <c r="AG36" s="350" t="s">
        <v>1379</v>
      </c>
      <c r="AH36" s="350" t="s">
        <v>1379</v>
      </c>
      <c r="AI36" s="350" t="s">
        <v>1379</v>
      </c>
      <c r="AJ36" s="350"/>
      <c r="AK36" s="350" t="s">
        <v>1379</v>
      </c>
      <c r="AL36" s="350" t="s">
        <v>1381</v>
      </c>
      <c r="AM36" s="350"/>
      <c r="AN36" s="350" t="s">
        <v>1379</v>
      </c>
      <c r="AO36" s="350" t="s">
        <v>1379</v>
      </c>
      <c r="AP36" s="350" t="s">
        <v>1379</v>
      </c>
      <c r="AQ36" s="350" t="s">
        <v>1379</v>
      </c>
      <c r="AR36" s="350"/>
      <c r="AS36" s="350"/>
      <c r="AT36" s="350"/>
      <c r="AU36" s="350" t="s">
        <v>1379</v>
      </c>
      <c r="AV36" s="350" t="s">
        <v>1379</v>
      </c>
      <c r="AW36" s="350"/>
      <c r="AX36" s="350"/>
      <c r="AY36" s="350" t="s">
        <v>1381</v>
      </c>
      <c r="AZ36" s="350"/>
      <c r="BA36" s="352"/>
      <c r="BB36" s="348"/>
      <c r="BC36" s="348"/>
      <c r="BD36" s="348"/>
      <c r="BE36" s="352"/>
      <c r="BF36" s="348"/>
      <c r="BG36" s="348"/>
      <c r="BH36" s="348"/>
      <c r="BI36" s="348" t="s">
        <v>1379</v>
      </c>
      <c r="BJ36" s="348" t="s">
        <v>1381</v>
      </c>
      <c r="BK36" s="348" t="s">
        <v>1381</v>
      </c>
      <c r="BL36" s="348"/>
      <c r="BM36" s="348" t="s">
        <v>4660</v>
      </c>
      <c r="BN36" s="348"/>
      <c r="BO36" s="348" t="s">
        <v>4669</v>
      </c>
      <c r="BP36" s="348" t="s">
        <v>1381</v>
      </c>
      <c r="BQ36" s="348"/>
      <c r="BR36" s="348"/>
      <c r="BS36" s="388"/>
      <c r="BT36" s="355" t="s">
        <v>4719</v>
      </c>
      <c r="BU36" s="355" t="s">
        <v>3196</v>
      </c>
      <c r="BV36" s="355">
        <v>90</v>
      </c>
      <c r="BW36" s="355">
        <f>VLOOKUP(E36,[1]Demand!$A$2:$C$596,3,)</f>
        <v>0</v>
      </c>
      <c r="BX36" s="355">
        <f>VLOOKUP(E36,[1]Demand!$A$2:$D$596,4,)</f>
        <v>0</v>
      </c>
      <c r="BY36" s="355">
        <f>VLOOKUP(E36,[1]Demand!$A$2:$E$596,5,)</f>
        <v>0</v>
      </c>
      <c r="BZ36" s="355">
        <f>VLOOKUP(E36,[1]Demand!$A$2:$F$596,6,)</f>
        <v>0</v>
      </c>
      <c r="CA36" s="355">
        <f>VLOOKUP(E36,[1]Demand!$A$2:$G$596,7,)</f>
        <v>0</v>
      </c>
      <c r="CB36" s="355">
        <f>VLOOKUP(E36,[1]Demand!$A$2:$H$596,8,)</f>
        <v>0</v>
      </c>
      <c r="CC36" s="355">
        <f>VLOOKUP(E36,[1]Demand!$A$2:$I$596,9,)</f>
        <v>0</v>
      </c>
      <c r="CD36" s="355" t="b">
        <f t="shared" si="0"/>
        <v>1</v>
      </c>
      <c r="CE36" s="355" t="s">
        <v>4846</v>
      </c>
    </row>
    <row r="37" spans="1:83" s="405" customFormat="1" ht="35.1" hidden="1" customHeight="1" x14ac:dyDescent="0.2">
      <c r="A37" s="348" t="s">
        <v>1010</v>
      </c>
      <c r="B37" s="348"/>
      <c r="C37" s="348" t="s">
        <v>1048</v>
      </c>
      <c r="D37" s="350">
        <v>0</v>
      </c>
      <c r="E37" s="348">
        <v>2609894</v>
      </c>
      <c r="F37" s="348" t="s">
        <v>1028</v>
      </c>
      <c r="G37" s="350" t="s">
        <v>63</v>
      </c>
      <c r="H37" s="348" t="s">
        <v>1272</v>
      </c>
      <c r="I37" s="348" t="s">
        <v>1177</v>
      </c>
      <c r="J37" s="348"/>
      <c r="K37" s="348" t="s">
        <v>1223</v>
      </c>
      <c r="L37" s="348" t="s">
        <v>1490</v>
      </c>
      <c r="M37" s="348"/>
      <c r="N37" s="352"/>
      <c r="O37" s="353" t="s">
        <v>1229</v>
      </c>
      <c r="P37" s="353" t="s">
        <v>577</v>
      </c>
      <c r="Q37" s="353" t="s">
        <v>577</v>
      </c>
      <c r="R37" s="355" t="s">
        <v>603</v>
      </c>
      <c r="S37" s="352"/>
      <c r="T37" s="348">
        <v>0</v>
      </c>
      <c r="U37" s="348">
        <v>0</v>
      </c>
      <c r="V37" s="348">
        <v>0</v>
      </c>
      <c r="W37" s="348">
        <v>0</v>
      </c>
      <c r="X37" s="352"/>
      <c r="Y37" s="348"/>
      <c r="Z37" s="348"/>
      <c r="AA37" s="348"/>
      <c r="AB37" s="353" t="s">
        <v>1507</v>
      </c>
      <c r="AC37" s="353" t="s">
        <v>4762</v>
      </c>
      <c r="AD37" s="354" t="s">
        <v>1378</v>
      </c>
      <c r="AE37" s="350" t="s">
        <v>1379</v>
      </c>
      <c r="AF37" s="350" t="s">
        <v>1381</v>
      </c>
      <c r="AG37" s="350" t="s">
        <v>1379</v>
      </c>
      <c r="AH37" s="350" t="s">
        <v>1379</v>
      </c>
      <c r="AI37" s="350" t="s">
        <v>1379</v>
      </c>
      <c r="AJ37" s="350"/>
      <c r="AK37" s="350" t="s">
        <v>1379</v>
      </c>
      <c r="AL37" s="350" t="s">
        <v>1381</v>
      </c>
      <c r="AM37" s="350"/>
      <c r="AN37" s="350" t="s">
        <v>1379</v>
      </c>
      <c r="AO37" s="350" t="s">
        <v>1379</v>
      </c>
      <c r="AP37" s="350" t="s">
        <v>1379</v>
      </c>
      <c r="AQ37" s="350" t="s">
        <v>1379</v>
      </c>
      <c r="AR37" s="350"/>
      <c r="AS37" s="350"/>
      <c r="AT37" s="350"/>
      <c r="AU37" s="350" t="s">
        <v>1379</v>
      </c>
      <c r="AV37" s="350" t="s">
        <v>1379</v>
      </c>
      <c r="AW37" s="350"/>
      <c r="AX37" s="350"/>
      <c r="AY37" s="350" t="s">
        <v>1381</v>
      </c>
      <c r="AZ37" s="350"/>
      <c r="BA37" s="352"/>
      <c r="BB37" s="348"/>
      <c r="BC37" s="348"/>
      <c r="BD37" s="348"/>
      <c r="BE37" s="352"/>
      <c r="BF37" s="348"/>
      <c r="BG37" s="348"/>
      <c r="BH37" s="348"/>
      <c r="BI37" s="348" t="s">
        <v>1379</v>
      </c>
      <c r="BJ37" s="348" t="s">
        <v>1381</v>
      </c>
      <c r="BK37" s="348" t="s">
        <v>1381</v>
      </c>
      <c r="BL37" s="348"/>
      <c r="BM37" s="348" t="s">
        <v>4660</v>
      </c>
      <c r="BN37" s="348"/>
      <c r="BO37" s="348" t="s">
        <v>4669</v>
      </c>
      <c r="BP37" s="348" t="s">
        <v>1381</v>
      </c>
      <c r="BQ37" s="348"/>
      <c r="BR37" s="348"/>
      <c r="BS37" s="388"/>
      <c r="BT37" s="355" t="s">
        <v>4719</v>
      </c>
      <c r="BU37" s="355" t="s">
        <v>3196</v>
      </c>
      <c r="BV37" s="355">
        <v>0</v>
      </c>
      <c r="BW37" s="355">
        <f>VLOOKUP(E37,[1]Demand!$A$2:$C$596,3,)</f>
        <v>5</v>
      </c>
      <c r="BX37" s="355">
        <f>VLOOKUP(E37,[1]Demand!$A$2:$D$596,4,)</f>
        <v>15</v>
      </c>
      <c r="BY37" s="355">
        <f>VLOOKUP(E37,[1]Demand!$A$2:$E$596,5,)</f>
        <v>0</v>
      </c>
      <c r="BZ37" s="355">
        <f>VLOOKUP(E37,[1]Demand!$A$2:$F$596,6,)</f>
        <v>0</v>
      </c>
      <c r="CA37" s="355">
        <f>VLOOKUP(E37,[1]Demand!$A$2:$G$596,7,)</f>
        <v>0</v>
      </c>
      <c r="CB37" s="355">
        <f>VLOOKUP(E37,[1]Demand!$A$2:$H$596,8,)</f>
        <v>0</v>
      </c>
      <c r="CC37" s="355">
        <f>VLOOKUP(E37,[1]Demand!$A$2:$I$596,9,)</f>
        <v>20</v>
      </c>
      <c r="CD37" s="355" t="b">
        <f t="shared" si="0"/>
        <v>0</v>
      </c>
      <c r="CE37" s="355"/>
    </row>
    <row r="38" spans="1:83" s="405" customFormat="1" ht="35.1" hidden="1" customHeight="1" x14ac:dyDescent="0.2">
      <c r="A38" s="348" t="s">
        <v>1010</v>
      </c>
      <c r="B38" s="348"/>
      <c r="C38" s="348" t="s">
        <v>1048</v>
      </c>
      <c r="D38" s="350">
        <v>0</v>
      </c>
      <c r="E38" s="348">
        <v>2609895</v>
      </c>
      <c r="F38" s="348" t="s">
        <v>1028</v>
      </c>
      <c r="G38" s="350" t="s">
        <v>63</v>
      </c>
      <c r="H38" s="348" t="s">
        <v>1272</v>
      </c>
      <c r="I38" s="348" t="s">
        <v>1177</v>
      </c>
      <c r="J38" s="348"/>
      <c r="K38" s="348" t="s">
        <v>1223</v>
      </c>
      <c r="L38" s="348" t="s">
        <v>1490</v>
      </c>
      <c r="M38" s="348"/>
      <c r="N38" s="352"/>
      <c r="O38" s="353" t="s">
        <v>1229</v>
      </c>
      <c r="P38" s="353" t="s">
        <v>577</v>
      </c>
      <c r="Q38" s="353" t="s">
        <v>577</v>
      </c>
      <c r="R38" s="355" t="s">
        <v>603</v>
      </c>
      <c r="S38" s="352"/>
      <c r="T38" s="348">
        <v>0</v>
      </c>
      <c r="U38" s="348">
        <v>0</v>
      </c>
      <c r="V38" s="348">
        <v>0</v>
      </c>
      <c r="W38" s="348">
        <v>0</v>
      </c>
      <c r="X38" s="352"/>
      <c r="Y38" s="348"/>
      <c r="Z38" s="348"/>
      <c r="AA38" s="348"/>
      <c r="AB38" s="353" t="s">
        <v>1507</v>
      </c>
      <c r="AC38" s="353" t="s">
        <v>4762</v>
      </c>
      <c r="AD38" s="354" t="s">
        <v>1378</v>
      </c>
      <c r="AE38" s="350" t="s">
        <v>1379</v>
      </c>
      <c r="AF38" s="350" t="s">
        <v>1381</v>
      </c>
      <c r="AG38" s="350" t="s">
        <v>1379</v>
      </c>
      <c r="AH38" s="350" t="s">
        <v>1379</v>
      </c>
      <c r="AI38" s="350" t="s">
        <v>1379</v>
      </c>
      <c r="AJ38" s="350"/>
      <c r="AK38" s="350" t="s">
        <v>1379</v>
      </c>
      <c r="AL38" s="350" t="s">
        <v>1381</v>
      </c>
      <c r="AM38" s="350"/>
      <c r="AN38" s="350" t="s">
        <v>1379</v>
      </c>
      <c r="AO38" s="350" t="s">
        <v>1379</v>
      </c>
      <c r="AP38" s="350" t="s">
        <v>1379</v>
      </c>
      <c r="AQ38" s="350" t="s">
        <v>1379</v>
      </c>
      <c r="AR38" s="350"/>
      <c r="AS38" s="350"/>
      <c r="AT38" s="350"/>
      <c r="AU38" s="350" t="s">
        <v>1379</v>
      </c>
      <c r="AV38" s="350" t="s">
        <v>1379</v>
      </c>
      <c r="AW38" s="350"/>
      <c r="AX38" s="350"/>
      <c r="AY38" s="350" t="s">
        <v>1381</v>
      </c>
      <c r="AZ38" s="350"/>
      <c r="BA38" s="352"/>
      <c r="BB38" s="348"/>
      <c r="BC38" s="348"/>
      <c r="BD38" s="348"/>
      <c r="BE38" s="352"/>
      <c r="BF38" s="348"/>
      <c r="BG38" s="348"/>
      <c r="BH38" s="348"/>
      <c r="BI38" s="348" t="s">
        <v>1379</v>
      </c>
      <c r="BJ38" s="348" t="s">
        <v>1381</v>
      </c>
      <c r="BK38" s="348" t="s">
        <v>1381</v>
      </c>
      <c r="BL38" s="348"/>
      <c r="BM38" s="348" t="s">
        <v>4660</v>
      </c>
      <c r="BN38" s="348"/>
      <c r="BO38" s="348" t="s">
        <v>4669</v>
      </c>
      <c r="BP38" s="348" t="s">
        <v>1381</v>
      </c>
      <c r="BQ38" s="348"/>
      <c r="BR38" s="348"/>
      <c r="BS38" s="388"/>
      <c r="BT38" s="355" t="s">
        <v>4719</v>
      </c>
      <c r="BU38" s="355" t="s">
        <v>3196</v>
      </c>
      <c r="BV38" s="355">
        <v>0</v>
      </c>
      <c r="BW38" s="355">
        <f>VLOOKUP(E38,[1]Demand!$A$2:$C$596,3,)</f>
        <v>10</v>
      </c>
      <c r="BX38" s="355">
        <f>VLOOKUP(E38,[1]Demand!$A$2:$D$596,4,)</f>
        <v>15</v>
      </c>
      <c r="BY38" s="355">
        <f>VLOOKUP(E38,[1]Demand!$A$2:$E$596,5,)</f>
        <v>0</v>
      </c>
      <c r="BZ38" s="355">
        <f>VLOOKUP(E38,[1]Demand!$A$2:$F$596,6,)</f>
        <v>0</v>
      </c>
      <c r="CA38" s="355">
        <f>VLOOKUP(E38,[1]Demand!$A$2:$G$596,7,)</f>
        <v>0</v>
      </c>
      <c r="CB38" s="355">
        <f>VLOOKUP(E38,[1]Demand!$A$2:$H$596,8,)</f>
        <v>0</v>
      </c>
      <c r="CC38" s="355">
        <f>VLOOKUP(E38,[1]Demand!$A$2:$I$596,9,)</f>
        <v>25</v>
      </c>
      <c r="CD38" s="355" t="b">
        <f t="shared" si="0"/>
        <v>0</v>
      </c>
      <c r="CE38" s="355"/>
    </row>
    <row r="39" spans="1:83" s="405" customFormat="1" ht="35.1" hidden="1" customHeight="1" x14ac:dyDescent="0.2">
      <c r="A39" s="348" t="s">
        <v>1010</v>
      </c>
      <c r="B39" s="348"/>
      <c r="C39" s="348" t="s">
        <v>1049</v>
      </c>
      <c r="D39" s="350">
        <v>0</v>
      </c>
      <c r="E39" s="348">
        <v>2609996</v>
      </c>
      <c r="F39" s="348" t="s">
        <v>1028</v>
      </c>
      <c r="G39" s="350" t="s">
        <v>103</v>
      </c>
      <c r="H39" s="348" t="s">
        <v>1272</v>
      </c>
      <c r="I39" s="348" t="s">
        <v>1188</v>
      </c>
      <c r="J39" s="348"/>
      <c r="K39" s="348" t="s">
        <v>1221</v>
      </c>
      <c r="L39" s="348" t="s">
        <v>1488</v>
      </c>
      <c r="M39" s="348"/>
      <c r="N39" s="352"/>
      <c r="O39" s="353" t="s">
        <v>1229</v>
      </c>
      <c r="P39" s="353" t="s">
        <v>577</v>
      </c>
      <c r="Q39" s="353" t="s">
        <v>577</v>
      </c>
      <c r="R39" s="355" t="s">
        <v>603</v>
      </c>
      <c r="S39" s="352"/>
      <c r="T39" s="348">
        <v>0</v>
      </c>
      <c r="U39" s="348">
        <v>0</v>
      </c>
      <c r="V39" s="348">
        <v>0</v>
      </c>
      <c r="W39" s="348">
        <v>0</v>
      </c>
      <c r="X39" s="352"/>
      <c r="Y39" s="348"/>
      <c r="Z39" s="348"/>
      <c r="AA39" s="348"/>
      <c r="AB39" s="353" t="s">
        <v>1507</v>
      </c>
      <c r="AC39" s="353" t="s">
        <v>4762</v>
      </c>
      <c r="AD39" s="354" t="s">
        <v>1378</v>
      </c>
      <c r="AE39" s="350" t="s">
        <v>1379</v>
      </c>
      <c r="AF39" s="350" t="s">
        <v>1381</v>
      </c>
      <c r="AG39" s="350" t="s">
        <v>1379</v>
      </c>
      <c r="AH39" s="350" t="s">
        <v>1379</v>
      </c>
      <c r="AI39" s="350" t="s">
        <v>1379</v>
      </c>
      <c r="AJ39" s="350"/>
      <c r="AK39" s="350" t="s">
        <v>1379</v>
      </c>
      <c r="AL39" s="350" t="s">
        <v>1381</v>
      </c>
      <c r="AM39" s="350"/>
      <c r="AN39" s="350" t="s">
        <v>1379</v>
      </c>
      <c r="AO39" s="350" t="s">
        <v>1379</v>
      </c>
      <c r="AP39" s="350" t="s">
        <v>1379</v>
      </c>
      <c r="AQ39" s="350" t="s">
        <v>1379</v>
      </c>
      <c r="AR39" s="350"/>
      <c r="AS39" s="350"/>
      <c r="AT39" s="350"/>
      <c r="AU39" s="350" t="s">
        <v>1379</v>
      </c>
      <c r="AV39" s="350" t="s">
        <v>1379</v>
      </c>
      <c r="AW39" s="350"/>
      <c r="AX39" s="350"/>
      <c r="AY39" s="350" t="s">
        <v>1381</v>
      </c>
      <c r="AZ39" s="350"/>
      <c r="BA39" s="352"/>
      <c r="BB39" s="348"/>
      <c r="BC39" s="348"/>
      <c r="BD39" s="348"/>
      <c r="BE39" s="352"/>
      <c r="BF39" s="348"/>
      <c r="BG39" s="348"/>
      <c r="BH39" s="348"/>
      <c r="BI39" s="348" t="s">
        <v>1379</v>
      </c>
      <c r="BJ39" s="348" t="s">
        <v>1381</v>
      </c>
      <c r="BK39" s="348" t="s">
        <v>1381</v>
      </c>
      <c r="BL39" s="348"/>
      <c r="BM39" s="348" t="s">
        <v>4660</v>
      </c>
      <c r="BN39" s="348"/>
      <c r="BO39" s="348" t="s">
        <v>4669</v>
      </c>
      <c r="BP39" s="348" t="s">
        <v>1381</v>
      </c>
      <c r="BQ39" s="348"/>
      <c r="BR39" s="348"/>
      <c r="BS39" s="388"/>
      <c r="BT39" s="355" t="s">
        <v>4719</v>
      </c>
      <c r="BU39" s="355" t="s">
        <v>3196</v>
      </c>
      <c r="BV39" s="355">
        <v>149</v>
      </c>
      <c r="BW39" s="355">
        <f>VLOOKUP(E39,[1]Demand!$A$2:$C$596,3,)</f>
        <v>5</v>
      </c>
      <c r="BX39" s="355">
        <f>VLOOKUP(E39,[1]Demand!$A$2:$D$596,4,)</f>
        <v>0</v>
      </c>
      <c r="BY39" s="355">
        <f>VLOOKUP(E39,[1]Demand!$A$2:$E$596,5,)</f>
        <v>0</v>
      </c>
      <c r="BZ39" s="355">
        <f>VLOOKUP(E39,[1]Demand!$A$2:$F$596,6,)</f>
        <v>0</v>
      </c>
      <c r="CA39" s="355">
        <f>VLOOKUP(E39,[1]Demand!$A$2:$G$596,7,)</f>
        <v>0</v>
      </c>
      <c r="CB39" s="355">
        <f>VLOOKUP(E39,[1]Demand!$A$2:$H$596,8,)</f>
        <v>0</v>
      </c>
      <c r="CC39" s="355">
        <f>VLOOKUP(E39,[1]Demand!$A$2:$I$596,9,)</f>
        <v>5</v>
      </c>
      <c r="CD39" s="355" t="b">
        <f t="shared" si="0"/>
        <v>1</v>
      </c>
      <c r="CE39" s="355"/>
    </row>
    <row r="40" spans="1:83" s="405" customFormat="1" ht="35.1" hidden="1" customHeight="1" x14ac:dyDescent="0.2">
      <c r="A40" s="348" t="s">
        <v>1010</v>
      </c>
      <c r="B40" s="348"/>
      <c r="C40" s="348" t="s">
        <v>1050</v>
      </c>
      <c r="D40" s="350">
        <v>0</v>
      </c>
      <c r="E40" s="348">
        <v>2610036</v>
      </c>
      <c r="F40" s="348" t="s">
        <v>1021</v>
      </c>
      <c r="G40" s="350" t="s">
        <v>203</v>
      </c>
      <c r="H40" s="348" t="s">
        <v>1272</v>
      </c>
      <c r="I40" s="348" t="s">
        <v>1189</v>
      </c>
      <c r="J40" s="348"/>
      <c r="K40" s="348" t="s">
        <v>1226</v>
      </c>
      <c r="L40" s="348" t="s">
        <v>1488</v>
      </c>
      <c r="M40" s="348"/>
      <c r="N40" s="352"/>
      <c r="O40" s="353" t="s">
        <v>1229</v>
      </c>
      <c r="P40" s="353" t="s">
        <v>577</v>
      </c>
      <c r="Q40" s="353" t="s">
        <v>577</v>
      </c>
      <c r="R40" s="355" t="s">
        <v>603</v>
      </c>
      <c r="S40" s="352"/>
      <c r="T40" s="348">
        <v>0</v>
      </c>
      <c r="U40" s="348">
        <v>0</v>
      </c>
      <c r="V40" s="348">
        <v>0</v>
      </c>
      <c r="W40" s="348">
        <v>0</v>
      </c>
      <c r="X40" s="352"/>
      <c r="Y40" s="348"/>
      <c r="Z40" s="348"/>
      <c r="AA40" s="348"/>
      <c r="AB40" s="353" t="s">
        <v>1508</v>
      </c>
      <c r="AC40" s="353" t="s">
        <v>4762</v>
      </c>
      <c r="AD40" s="354" t="s">
        <v>1378</v>
      </c>
      <c r="AE40" s="350" t="s">
        <v>1379</v>
      </c>
      <c r="AF40" s="350" t="s">
        <v>1381</v>
      </c>
      <c r="AG40" s="350" t="s">
        <v>1379</v>
      </c>
      <c r="AH40" s="350" t="s">
        <v>1379</v>
      </c>
      <c r="AI40" s="350" t="s">
        <v>1379</v>
      </c>
      <c r="AJ40" s="350"/>
      <c r="AK40" s="350" t="s">
        <v>1379</v>
      </c>
      <c r="AL40" s="350" t="s">
        <v>1381</v>
      </c>
      <c r="AM40" s="350"/>
      <c r="AN40" s="350" t="s">
        <v>1379</v>
      </c>
      <c r="AO40" s="350" t="s">
        <v>1379</v>
      </c>
      <c r="AP40" s="350" t="s">
        <v>1379</v>
      </c>
      <c r="AQ40" s="350" t="s">
        <v>1379</v>
      </c>
      <c r="AR40" s="350"/>
      <c r="AS40" s="350"/>
      <c r="AT40" s="350"/>
      <c r="AU40" s="350" t="s">
        <v>1379</v>
      </c>
      <c r="AV40" s="350" t="s">
        <v>1379</v>
      </c>
      <c r="AW40" s="350"/>
      <c r="AX40" s="350"/>
      <c r="AY40" s="350" t="s">
        <v>1381</v>
      </c>
      <c r="AZ40" s="350"/>
      <c r="BA40" s="352"/>
      <c r="BB40" s="348"/>
      <c r="BC40" s="348"/>
      <c r="BD40" s="348"/>
      <c r="BE40" s="352"/>
      <c r="BF40" s="348"/>
      <c r="BG40" s="348"/>
      <c r="BH40" s="348"/>
      <c r="BI40" s="348" t="s">
        <v>1379</v>
      </c>
      <c r="BJ40" s="348" t="s">
        <v>1381</v>
      </c>
      <c r="BK40" s="348" t="s">
        <v>1381</v>
      </c>
      <c r="BL40" s="348"/>
      <c r="BM40" s="348" t="s">
        <v>4660</v>
      </c>
      <c r="BN40" s="348"/>
      <c r="BO40" s="348" t="s">
        <v>4669</v>
      </c>
      <c r="BP40" s="348" t="s">
        <v>1381</v>
      </c>
      <c r="BQ40" s="348"/>
      <c r="BR40" s="348"/>
      <c r="BS40" s="388"/>
      <c r="BT40" s="355" t="s">
        <v>4719</v>
      </c>
      <c r="BU40" s="355" t="s">
        <v>3196</v>
      </c>
      <c r="BV40" s="355">
        <v>992</v>
      </c>
      <c r="BW40" s="355">
        <f>VLOOKUP(E40,[1]Demand!$A$2:$C$596,3,)</f>
        <v>8</v>
      </c>
      <c r="BX40" s="355">
        <f>VLOOKUP(E40,[1]Demand!$A$2:$D$596,4,)</f>
        <v>0</v>
      </c>
      <c r="BY40" s="355">
        <f>VLOOKUP(E40,[1]Demand!$A$2:$E$596,5,)</f>
        <v>0</v>
      </c>
      <c r="BZ40" s="355">
        <f>VLOOKUP(E40,[1]Demand!$A$2:$F$596,6,)</f>
        <v>0</v>
      </c>
      <c r="CA40" s="355">
        <f>VLOOKUP(E40,[1]Demand!$A$2:$G$596,7,)</f>
        <v>0</v>
      </c>
      <c r="CB40" s="355">
        <f>VLOOKUP(E40,[1]Demand!$A$2:$H$596,8,)</f>
        <v>0</v>
      </c>
      <c r="CC40" s="355">
        <f>VLOOKUP(E40,[1]Demand!$A$2:$I$596,9,)</f>
        <v>8</v>
      </c>
      <c r="CD40" s="355" t="b">
        <f t="shared" si="0"/>
        <v>1</v>
      </c>
      <c r="CE40" s="355"/>
    </row>
    <row r="41" spans="1:83" s="405" customFormat="1" ht="35.1" hidden="1" customHeight="1" x14ac:dyDescent="0.2">
      <c r="A41" s="348" t="s">
        <v>1010</v>
      </c>
      <c r="B41" s="348"/>
      <c r="C41" s="348" t="s">
        <v>1051</v>
      </c>
      <c r="D41" s="350">
        <v>0</v>
      </c>
      <c r="E41" s="348">
        <v>2610037</v>
      </c>
      <c r="F41" s="348" t="s">
        <v>1028</v>
      </c>
      <c r="G41" s="350" t="s">
        <v>203</v>
      </c>
      <c r="H41" s="348" t="s">
        <v>1272</v>
      </c>
      <c r="I41" s="348" t="s">
        <v>1189</v>
      </c>
      <c r="J41" s="348"/>
      <c r="K41" s="348" t="s">
        <v>1226</v>
      </c>
      <c r="L41" s="348" t="s">
        <v>1488</v>
      </c>
      <c r="M41" s="348"/>
      <c r="N41" s="352"/>
      <c r="O41" s="353" t="s">
        <v>1229</v>
      </c>
      <c r="P41" s="353" t="s">
        <v>577</v>
      </c>
      <c r="Q41" s="353" t="s">
        <v>577</v>
      </c>
      <c r="R41" s="355" t="s">
        <v>603</v>
      </c>
      <c r="S41" s="352"/>
      <c r="T41" s="348">
        <v>0</v>
      </c>
      <c r="U41" s="348">
        <v>0</v>
      </c>
      <c r="V41" s="348">
        <v>0</v>
      </c>
      <c r="W41" s="348">
        <v>0</v>
      </c>
      <c r="X41" s="352"/>
      <c r="Y41" s="348"/>
      <c r="Z41" s="348"/>
      <c r="AA41" s="348"/>
      <c r="AB41" s="353" t="s">
        <v>1507</v>
      </c>
      <c r="AC41" s="353" t="s">
        <v>4762</v>
      </c>
      <c r="AD41" s="354" t="s">
        <v>1378</v>
      </c>
      <c r="AE41" s="350" t="s">
        <v>1379</v>
      </c>
      <c r="AF41" s="350" t="s">
        <v>1381</v>
      </c>
      <c r="AG41" s="350" t="s">
        <v>1379</v>
      </c>
      <c r="AH41" s="350" t="s">
        <v>1379</v>
      </c>
      <c r="AI41" s="350" t="s">
        <v>1379</v>
      </c>
      <c r="AJ41" s="350"/>
      <c r="AK41" s="350" t="s">
        <v>1379</v>
      </c>
      <c r="AL41" s="350" t="s">
        <v>1381</v>
      </c>
      <c r="AM41" s="350"/>
      <c r="AN41" s="350" t="s">
        <v>1379</v>
      </c>
      <c r="AO41" s="350" t="s">
        <v>1379</v>
      </c>
      <c r="AP41" s="350" t="s">
        <v>1379</v>
      </c>
      <c r="AQ41" s="350" t="s">
        <v>1379</v>
      </c>
      <c r="AR41" s="350"/>
      <c r="AS41" s="350"/>
      <c r="AT41" s="350"/>
      <c r="AU41" s="350" t="s">
        <v>1379</v>
      </c>
      <c r="AV41" s="350" t="s">
        <v>1379</v>
      </c>
      <c r="AW41" s="350"/>
      <c r="AX41" s="350"/>
      <c r="AY41" s="350" t="s">
        <v>1381</v>
      </c>
      <c r="AZ41" s="350"/>
      <c r="BA41" s="352"/>
      <c r="BB41" s="348"/>
      <c r="BC41" s="348"/>
      <c r="BD41" s="348"/>
      <c r="BE41" s="352"/>
      <c r="BF41" s="348"/>
      <c r="BG41" s="348"/>
      <c r="BH41" s="348"/>
      <c r="BI41" s="348" t="s">
        <v>1379</v>
      </c>
      <c r="BJ41" s="348" t="s">
        <v>1381</v>
      </c>
      <c r="BK41" s="348" t="s">
        <v>1381</v>
      </c>
      <c r="BL41" s="348"/>
      <c r="BM41" s="348" t="s">
        <v>4660</v>
      </c>
      <c r="BN41" s="348"/>
      <c r="BO41" s="348" t="s">
        <v>4669</v>
      </c>
      <c r="BP41" s="348" t="s">
        <v>1381</v>
      </c>
      <c r="BQ41" s="348"/>
      <c r="BR41" s="348"/>
      <c r="BS41" s="388"/>
      <c r="BT41" s="355" t="s">
        <v>4719</v>
      </c>
      <c r="BU41" s="355" t="s">
        <v>3196</v>
      </c>
      <c r="BV41" s="355">
        <v>143</v>
      </c>
      <c r="BW41" s="355">
        <f>VLOOKUP(E41,[1]Demand!$A$2:$C$596,3,)</f>
        <v>0</v>
      </c>
      <c r="BX41" s="355">
        <f>VLOOKUP(E41,[1]Demand!$A$2:$D$596,4,)</f>
        <v>0</v>
      </c>
      <c r="BY41" s="355">
        <f>VLOOKUP(E41,[1]Demand!$A$2:$E$596,5,)</f>
        <v>0</v>
      </c>
      <c r="BZ41" s="355">
        <f>VLOOKUP(E41,[1]Demand!$A$2:$F$596,6,)</f>
        <v>0</v>
      </c>
      <c r="CA41" s="355">
        <f>VLOOKUP(E41,[1]Demand!$A$2:$G$596,7,)</f>
        <v>0</v>
      </c>
      <c r="CB41" s="355">
        <f>VLOOKUP(E41,[1]Demand!$A$2:$H$596,8,)</f>
        <v>0</v>
      </c>
      <c r="CC41" s="355">
        <f>VLOOKUP(E41,[1]Demand!$A$2:$I$596,9,)</f>
        <v>0</v>
      </c>
      <c r="CD41" s="355" t="b">
        <f t="shared" si="0"/>
        <v>1</v>
      </c>
      <c r="CE41" s="355" t="s">
        <v>4846</v>
      </c>
    </row>
    <row r="42" spans="1:83" s="405" customFormat="1" ht="35.1" hidden="1" customHeight="1" x14ac:dyDescent="0.2">
      <c r="A42" s="348" t="s">
        <v>1010</v>
      </c>
      <c r="B42" s="348"/>
      <c r="C42" s="348" t="s">
        <v>1051</v>
      </c>
      <c r="D42" s="350">
        <v>0</v>
      </c>
      <c r="E42" s="348">
        <v>2610038</v>
      </c>
      <c r="F42" s="348" t="s">
        <v>1028</v>
      </c>
      <c r="G42" s="350" t="s">
        <v>203</v>
      </c>
      <c r="H42" s="348" t="s">
        <v>1272</v>
      </c>
      <c r="I42" s="348" t="s">
        <v>1189</v>
      </c>
      <c r="J42" s="348"/>
      <c r="K42" s="348" t="s">
        <v>1226</v>
      </c>
      <c r="L42" s="348" t="s">
        <v>1488</v>
      </c>
      <c r="M42" s="348"/>
      <c r="N42" s="352"/>
      <c r="O42" s="353" t="s">
        <v>1229</v>
      </c>
      <c r="P42" s="353" t="s">
        <v>577</v>
      </c>
      <c r="Q42" s="353" t="s">
        <v>577</v>
      </c>
      <c r="R42" s="355" t="s">
        <v>603</v>
      </c>
      <c r="S42" s="352"/>
      <c r="T42" s="348">
        <v>0</v>
      </c>
      <c r="U42" s="348">
        <v>0</v>
      </c>
      <c r="V42" s="348">
        <v>0</v>
      </c>
      <c r="W42" s="348">
        <v>0</v>
      </c>
      <c r="X42" s="352"/>
      <c r="Y42" s="348"/>
      <c r="Z42" s="348"/>
      <c r="AA42" s="348"/>
      <c r="AB42" s="353" t="s">
        <v>1507</v>
      </c>
      <c r="AC42" s="353" t="s">
        <v>4762</v>
      </c>
      <c r="AD42" s="354" t="s">
        <v>1378</v>
      </c>
      <c r="AE42" s="350" t="s">
        <v>1379</v>
      </c>
      <c r="AF42" s="350" t="s">
        <v>1381</v>
      </c>
      <c r="AG42" s="350" t="s">
        <v>1379</v>
      </c>
      <c r="AH42" s="350" t="s">
        <v>1379</v>
      </c>
      <c r="AI42" s="350" t="s">
        <v>1379</v>
      </c>
      <c r="AJ42" s="350"/>
      <c r="AK42" s="350" t="s">
        <v>1379</v>
      </c>
      <c r="AL42" s="350" t="s">
        <v>1381</v>
      </c>
      <c r="AM42" s="350"/>
      <c r="AN42" s="350" t="s">
        <v>1379</v>
      </c>
      <c r="AO42" s="350" t="s">
        <v>1379</v>
      </c>
      <c r="AP42" s="350" t="s">
        <v>1379</v>
      </c>
      <c r="AQ42" s="350" t="s">
        <v>1379</v>
      </c>
      <c r="AR42" s="350"/>
      <c r="AS42" s="350"/>
      <c r="AT42" s="350"/>
      <c r="AU42" s="350" t="s">
        <v>1379</v>
      </c>
      <c r="AV42" s="350" t="s">
        <v>1379</v>
      </c>
      <c r="AW42" s="350"/>
      <c r="AX42" s="350"/>
      <c r="AY42" s="350" t="s">
        <v>1381</v>
      </c>
      <c r="AZ42" s="350"/>
      <c r="BA42" s="352"/>
      <c r="BB42" s="348"/>
      <c r="BC42" s="348"/>
      <c r="BD42" s="348"/>
      <c r="BE42" s="352"/>
      <c r="BF42" s="348"/>
      <c r="BG42" s="348"/>
      <c r="BH42" s="348"/>
      <c r="BI42" s="348" t="s">
        <v>1379</v>
      </c>
      <c r="BJ42" s="348" t="s">
        <v>1381</v>
      </c>
      <c r="BK42" s="348" t="s">
        <v>1381</v>
      </c>
      <c r="BL42" s="348"/>
      <c r="BM42" s="348" t="s">
        <v>4660</v>
      </c>
      <c r="BN42" s="348"/>
      <c r="BO42" s="348" t="s">
        <v>4669</v>
      </c>
      <c r="BP42" s="348" t="s">
        <v>1381</v>
      </c>
      <c r="BQ42" s="348"/>
      <c r="BR42" s="348"/>
      <c r="BS42" s="388"/>
      <c r="BT42" s="355" t="s">
        <v>4719</v>
      </c>
      <c r="BU42" s="355" t="s">
        <v>3196</v>
      </c>
      <c r="BV42" s="355">
        <v>251</v>
      </c>
      <c r="BW42" s="355">
        <f>VLOOKUP(E42,[1]Demand!$A$2:$C$596,3,)</f>
        <v>0</v>
      </c>
      <c r="BX42" s="355">
        <f>VLOOKUP(E42,[1]Demand!$A$2:$D$596,4,)</f>
        <v>0</v>
      </c>
      <c r="BY42" s="355">
        <f>VLOOKUP(E42,[1]Demand!$A$2:$E$596,5,)</f>
        <v>0</v>
      </c>
      <c r="BZ42" s="355">
        <f>VLOOKUP(E42,[1]Demand!$A$2:$F$596,6,)</f>
        <v>0</v>
      </c>
      <c r="CA42" s="355">
        <f>VLOOKUP(E42,[1]Demand!$A$2:$G$596,7,)</f>
        <v>0</v>
      </c>
      <c r="CB42" s="355">
        <f>VLOOKUP(E42,[1]Demand!$A$2:$H$596,8,)</f>
        <v>0</v>
      </c>
      <c r="CC42" s="355">
        <f>VLOOKUP(E42,[1]Demand!$A$2:$I$596,9,)</f>
        <v>0</v>
      </c>
      <c r="CD42" s="355" t="b">
        <f t="shared" si="0"/>
        <v>1</v>
      </c>
      <c r="CE42" s="355" t="s">
        <v>4846</v>
      </c>
    </row>
    <row r="43" spans="1:83" s="405" customFormat="1" ht="35.1" hidden="1" customHeight="1" x14ac:dyDescent="0.2">
      <c r="A43" s="348" t="s">
        <v>1010</v>
      </c>
      <c r="B43" s="348"/>
      <c r="C43" s="348" t="s">
        <v>1052</v>
      </c>
      <c r="D43" s="350">
        <v>0</v>
      </c>
      <c r="E43" s="348">
        <v>2610197</v>
      </c>
      <c r="F43" s="348" t="s">
        <v>1053</v>
      </c>
      <c r="G43" s="350" t="s">
        <v>203</v>
      </c>
      <c r="H43" s="348" t="s">
        <v>1272</v>
      </c>
      <c r="I43" s="348" t="s">
        <v>1179</v>
      </c>
      <c r="J43" s="348"/>
      <c r="K43" s="348" t="s">
        <v>1221</v>
      </c>
      <c r="L43" s="348" t="s">
        <v>1488</v>
      </c>
      <c r="M43" s="348"/>
      <c r="N43" s="352"/>
      <c r="O43" s="353" t="s">
        <v>1229</v>
      </c>
      <c r="P43" s="353" t="s">
        <v>577</v>
      </c>
      <c r="Q43" s="353" t="s">
        <v>577</v>
      </c>
      <c r="R43" s="355" t="s">
        <v>603</v>
      </c>
      <c r="S43" s="352"/>
      <c r="T43" s="348">
        <v>0</v>
      </c>
      <c r="U43" s="348">
        <v>0</v>
      </c>
      <c r="V43" s="348">
        <v>0</v>
      </c>
      <c r="W43" s="348">
        <v>0</v>
      </c>
      <c r="X43" s="352"/>
      <c r="Y43" s="348"/>
      <c r="Z43" s="348"/>
      <c r="AA43" s="348"/>
      <c r="AB43" s="353" t="s">
        <v>1509</v>
      </c>
      <c r="AC43" s="353" t="s">
        <v>4762</v>
      </c>
      <c r="AD43" s="354" t="s">
        <v>1378</v>
      </c>
      <c r="AE43" s="350" t="s">
        <v>1379</v>
      </c>
      <c r="AF43" s="350" t="s">
        <v>1381</v>
      </c>
      <c r="AG43" s="350" t="s">
        <v>1379</v>
      </c>
      <c r="AH43" s="350" t="s">
        <v>1379</v>
      </c>
      <c r="AI43" s="350" t="s">
        <v>1379</v>
      </c>
      <c r="AJ43" s="350"/>
      <c r="AK43" s="350" t="s">
        <v>1379</v>
      </c>
      <c r="AL43" s="350" t="s">
        <v>1381</v>
      </c>
      <c r="AM43" s="350"/>
      <c r="AN43" s="350" t="s">
        <v>1379</v>
      </c>
      <c r="AO43" s="350" t="s">
        <v>1379</v>
      </c>
      <c r="AP43" s="350" t="s">
        <v>1379</v>
      </c>
      <c r="AQ43" s="350" t="s">
        <v>1379</v>
      </c>
      <c r="AR43" s="350"/>
      <c r="AS43" s="350"/>
      <c r="AT43" s="350"/>
      <c r="AU43" s="350" t="s">
        <v>1379</v>
      </c>
      <c r="AV43" s="350" t="s">
        <v>1379</v>
      </c>
      <c r="AW43" s="350"/>
      <c r="AX43" s="350"/>
      <c r="AY43" s="350" t="s">
        <v>1381</v>
      </c>
      <c r="AZ43" s="350"/>
      <c r="BA43" s="352"/>
      <c r="BB43" s="348"/>
      <c r="BC43" s="348"/>
      <c r="BD43" s="348"/>
      <c r="BE43" s="352"/>
      <c r="BF43" s="348"/>
      <c r="BG43" s="348"/>
      <c r="BH43" s="348"/>
      <c r="BI43" s="348" t="s">
        <v>1379</v>
      </c>
      <c r="BJ43" s="348" t="s">
        <v>1381</v>
      </c>
      <c r="BK43" s="348" t="s">
        <v>1381</v>
      </c>
      <c r="BL43" s="348"/>
      <c r="BM43" s="348" t="s">
        <v>4660</v>
      </c>
      <c r="BN43" s="348"/>
      <c r="BO43" s="348" t="s">
        <v>4669</v>
      </c>
      <c r="BP43" s="348" t="s">
        <v>1381</v>
      </c>
      <c r="BQ43" s="348"/>
      <c r="BR43" s="348"/>
      <c r="BS43" s="388"/>
      <c r="BT43" s="355" t="s">
        <v>4719</v>
      </c>
      <c r="BU43" s="355" t="s">
        <v>4718</v>
      </c>
      <c r="BV43" s="355">
        <v>122</v>
      </c>
      <c r="BW43" s="355">
        <f>VLOOKUP(E43,[1]Demand!$A$2:$C$596,3,)</f>
        <v>66</v>
      </c>
      <c r="BX43" s="355">
        <f>VLOOKUP(E43,[1]Demand!$A$2:$D$596,4,)</f>
        <v>0</v>
      </c>
      <c r="BY43" s="355">
        <f>VLOOKUP(E43,[1]Demand!$A$2:$E$596,5,)</f>
        <v>0</v>
      </c>
      <c r="BZ43" s="355">
        <f>VLOOKUP(E43,[1]Demand!$A$2:$F$596,6,)</f>
        <v>0</v>
      </c>
      <c r="CA43" s="355">
        <f>VLOOKUP(E43,[1]Demand!$A$2:$G$596,7,)</f>
        <v>0</v>
      </c>
      <c r="CB43" s="355">
        <f>VLOOKUP(E43,[1]Demand!$A$2:$H$596,8,)</f>
        <v>0</v>
      </c>
      <c r="CC43" s="355">
        <f>VLOOKUP(E43,[1]Demand!$A$2:$I$596,9,)</f>
        <v>66</v>
      </c>
      <c r="CD43" s="355" t="b">
        <f t="shared" si="0"/>
        <v>1</v>
      </c>
      <c r="CE43" s="355"/>
    </row>
    <row r="44" spans="1:83" s="405" customFormat="1" ht="35.1" hidden="1" customHeight="1" x14ac:dyDescent="0.2">
      <c r="A44" s="348" t="s">
        <v>1010</v>
      </c>
      <c r="B44" s="348"/>
      <c r="C44" s="348" t="s">
        <v>1054</v>
      </c>
      <c r="D44" s="350">
        <v>0</v>
      </c>
      <c r="E44" s="348">
        <v>2610198</v>
      </c>
      <c r="F44" s="348" t="s">
        <v>1055</v>
      </c>
      <c r="G44" s="350" t="s">
        <v>203</v>
      </c>
      <c r="H44" s="348" t="s">
        <v>1272</v>
      </c>
      <c r="I44" s="348" t="s">
        <v>1179</v>
      </c>
      <c r="J44" s="348"/>
      <c r="K44" s="348" t="s">
        <v>1221</v>
      </c>
      <c r="L44" s="348" t="s">
        <v>1488</v>
      </c>
      <c r="M44" s="348"/>
      <c r="N44" s="352"/>
      <c r="O44" s="353" t="s">
        <v>1229</v>
      </c>
      <c r="P44" s="353" t="s">
        <v>577</v>
      </c>
      <c r="Q44" s="353" t="s">
        <v>577</v>
      </c>
      <c r="R44" s="355" t="s">
        <v>603</v>
      </c>
      <c r="S44" s="352"/>
      <c r="T44" s="348">
        <v>0</v>
      </c>
      <c r="U44" s="348">
        <v>0</v>
      </c>
      <c r="V44" s="348">
        <v>0</v>
      </c>
      <c r="W44" s="348">
        <v>0</v>
      </c>
      <c r="X44" s="352"/>
      <c r="Y44" s="348"/>
      <c r="Z44" s="348"/>
      <c r="AA44" s="348"/>
      <c r="AB44" s="353" t="s">
        <v>1510</v>
      </c>
      <c r="AC44" s="353" t="s">
        <v>4762</v>
      </c>
      <c r="AD44" s="354" t="s">
        <v>1378</v>
      </c>
      <c r="AE44" s="350" t="s">
        <v>1379</v>
      </c>
      <c r="AF44" s="350" t="s">
        <v>1381</v>
      </c>
      <c r="AG44" s="350" t="s">
        <v>1379</v>
      </c>
      <c r="AH44" s="350" t="s">
        <v>1379</v>
      </c>
      <c r="AI44" s="350" t="s">
        <v>1379</v>
      </c>
      <c r="AJ44" s="350"/>
      <c r="AK44" s="350" t="s">
        <v>1379</v>
      </c>
      <c r="AL44" s="350" t="s">
        <v>1381</v>
      </c>
      <c r="AM44" s="350"/>
      <c r="AN44" s="350" t="s">
        <v>1379</v>
      </c>
      <c r="AO44" s="350" t="s">
        <v>1379</v>
      </c>
      <c r="AP44" s="350" t="s">
        <v>1379</v>
      </c>
      <c r="AQ44" s="350" t="s">
        <v>1379</v>
      </c>
      <c r="AR44" s="350"/>
      <c r="AS44" s="350"/>
      <c r="AT44" s="350"/>
      <c r="AU44" s="350" t="s">
        <v>1379</v>
      </c>
      <c r="AV44" s="350" t="s">
        <v>1379</v>
      </c>
      <c r="AW44" s="350"/>
      <c r="AX44" s="350"/>
      <c r="AY44" s="350" t="s">
        <v>1381</v>
      </c>
      <c r="AZ44" s="350"/>
      <c r="BA44" s="352"/>
      <c r="BB44" s="348"/>
      <c r="BC44" s="348"/>
      <c r="BD44" s="348"/>
      <c r="BE44" s="352"/>
      <c r="BF44" s="348"/>
      <c r="BG44" s="348"/>
      <c r="BH44" s="348"/>
      <c r="BI44" s="348" t="s">
        <v>1379</v>
      </c>
      <c r="BJ44" s="348" t="s">
        <v>1381</v>
      </c>
      <c r="BK44" s="348" t="s">
        <v>1381</v>
      </c>
      <c r="BL44" s="348"/>
      <c r="BM44" s="348" t="s">
        <v>4660</v>
      </c>
      <c r="BN44" s="348"/>
      <c r="BO44" s="348" t="s">
        <v>4669</v>
      </c>
      <c r="BP44" s="348" t="s">
        <v>1381</v>
      </c>
      <c r="BQ44" s="348"/>
      <c r="BR44" s="348"/>
      <c r="BS44" s="388"/>
      <c r="BT44" s="355" t="s">
        <v>4719</v>
      </c>
      <c r="BU44" s="355" t="s">
        <v>3196</v>
      </c>
      <c r="BV44" s="355">
        <v>103</v>
      </c>
      <c r="BW44" s="355">
        <f>VLOOKUP(E44,[1]Demand!$A$2:$C$596,3,)</f>
        <v>1</v>
      </c>
      <c r="BX44" s="355">
        <f>VLOOKUP(E44,[1]Demand!$A$2:$D$596,4,)</f>
        <v>0</v>
      </c>
      <c r="BY44" s="355">
        <f>VLOOKUP(E44,[1]Demand!$A$2:$E$596,5,)</f>
        <v>0</v>
      </c>
      <c r="BZ44" s="355">
        <f>VLOOKUP(E44,[1]Demand!$A$2:$F$596,6,)</f>
        <v>0</v>
      </c>
      <c r="CA44" s="355">
        <f>VLOOKUP(E44,[1]Demand!$A$2:$G$596,7,)</f>
        <v>0</v>
      </c>
      <c r="CB44" s="355">
        <f>VLOOKUP(E44,[1]Demand!$A$2:$H$596,8,)</f>
        <v>0</v>
      </c>
      <c r="CC44" s="355">
        <f>VLOOKUP(E44,[1]Demand!$A$2:$I$596,9,)</f>
        <v>1</v>
      </c>
      <c r="CD44" s="355" t="b">
        <f t="shared" si="0"/>
        <v>1</v>
      </c>
      <c r="CE44" s="355"/>
    </row>
    <row r="45" spans="1:83" s="405" customFormat="1" ht="35.1" hidden="1" customHeight="1" x14ac:dyDescent="0.2">
      <c r="A45" s="348" t="s">
        <v>1010</v>
      </c>
      <c r="B45" s="348"/>
      <c r="C45" s="348" t="s">
        <v>1056</v>
      </c>
      <c r="D45" s="350">
        <v>0</v>
      </c>
      <c r="E45" s="348">
        <v>2610584</v>
      </c>
      <c r="F45" s="348" t="s">
        <v>1028</v>
      </c>
      <c r="G45" s="350" t="s">
        <v>103</v>
      </c>
      <c r="H45" s="348" t="s">
        <v>1272</v>
      </c>
      <c r="I45" s="348" t="s">
        <v>1180</v>
      </c>
      <c r="J45" s="348"/>
      <c r="K45" s="348" t="s">
        <v>1224</v>
      </c>
      <c r="L45" s="348" t="s">
        <v>1489</v>
      </c>
      <c r="M45" s="348"/>
      <c r="N45" s="352"/>
      <c r="O45" s="353" t="s">
        <v>1229</v>
      </c>
      <c r="P45" s="353" t="s">
        <v>577</v>
      </c>
      <c r="Q45" s="353" t="s">
        <v>577</v>
      </c>
      <c r="R45" s="355" t="s">
        <v>603</v>
      </c>
      <c r="S45" s="352"/>
      <c r="T45" s="348">
        <v>0</v>
      </c>
      <c r="U45" s="348">
        <v>0</v>
      </c>
      <c r="V45" s="348">
        <v>0</v>
      </c>
      <c r="W45" s="348">
        <v>0</v>
      </c>
      <c r="X45" s="352"/>
      <c r="Y45" s="348"/>
      <c r="Z45" s="348"/>
      <c r="AA45" s="348"/>
      <c r="AB45" s="353" t="s">
        <v>1511</v>
      </c>
      <c r="AC45" s="353" t="s">
        <v>4762</v>
      </c>
      <c r="AD45" s="354" t="s">
        <v>1378</v>
      </c>
      <c r="AE45" s="350" t="s">
        <v>1379</v>
      </c>
      <c r="AF45" s="350" t="s">
        <v>1381</v>
      </c>
      <c r="AG45" s="350" t="s">
        <v>1379</v>
      </c>
      <c r="AH45" s="350" t="s">
        <v>1379</v>
      </c>
      <c r="AI45" s="350" t="s">
        <v>1379</v>
      </c>
      <c r="AJ45" s="350"/>
      <c r="AK45" s="350" t="s">
        <v>1379</v>
      </c>
      <c r="AL45" s="350" t="s">
        <v>1381</v>
      </c>
      <c r="AM45" s="350"/>
      <c r="AN45" s="350" t="s">
        <v>1379</v>
      </c>
      <c r="AO45" s="350" t="s">
        <v>1379</v>
      </c>
      <c r="AP45" s="350" t="s">
        <v>1379</v>
      </c>
      <c r="AQ45" s="350" t="s">
        <v>1379</v>
      </c>
      <c r="AR45" s="350"/>
      <c r="AS45" s="350"/>
      <c r="AT45" s="350"/>
      <c r="AU45" s="350" t="s">
        <v>1379</v>
      </c>
      <c r="AV45" s="350" t="s">
        <v>1379</v>
      </c>
      <c r="AW45" s="350"/>
      <c r="AX45" s="350"/>
      <c r="AY45" s="350" t="s">
        <v>1381</v>
      </c>
      <c r="AZ45" s="350"/>
      <c r="BA45" s="352"/>
      <c r="BB45" s="348"/>
      <c r="BC45" s="348"/>
      <c r="BD45" s="348"/>
      <c r="BE45" s="352"/>
      <c r="BF45" s="348"/>
      <c r="BG45" s="348"/>
      <c r="BH45" s="348"/>
      <c r="BI45" s="348" t="s">
        <v>1379</v>
      </c>
      <c r="BJ45" s="348" t="s">
        <v>1381</v>
      </c>
      <c r="BK45" s="348" t="s">
        <v>1381</v>
      </c>
      <c r="BL45" s="348"/>
      <c r="BM45" s="348" t="s">
        <v>4660</v>
      </c>
      <c r="BN45" s="348"/>
      <c r="BO45" s="348" t="s">
        <v>4669</v>
      </c>
      <c r="BP45" s="348" t="s">
        <v>1381</v>
      </c>
      <c r="BQ45" s="348"/>
      <c r="BR45" s="348"/>
      <c r="BS45" s="388"/>
      <c r="BT45" s="355" t="s">
        <v>4719</v>
      </c>
      <c r="BU45" s="355" t="s">
        <v>3196</v>
      </c>
      <c r="BV45" s="355">
        <v>146</v>
      </c>
      <c r="BW45" s="355">
        <f>VLOOKUP(E45,[1]Demand!$A$2:$C$596,3,)</f>
        <v>0</v>
      </c>
      <c r="BX45" s="355">
        <f>VLOOKUP(E45,[1]Demand!$A$2:$D$596,4,)</f>
        <v>0</v>
      </c>
      <c r="BY45" s="355">
        <f>VLOOKUP(E45,[1]Demand!$A$2:$E$596,5,)</f>
        <v>0</v>
      </c>
      <c r="BZ45" s="355">
        <f>VLOOKUP(E45,[1]Demand!$A$2:$F$596,6,)</f>
        <v>0</v>
      </c>
      <c r="CA45" s="355">
        <f>VLOOKUP(E45,[1]Demand!$A$2:$G$596,7,)</f>
        <v>0</v>
      </c>
      <c r="CB45" s="355">
        <f>VLOOKUP(E45,[1]Demand!$A$2:$H$596,8,)</f>
        <v>0</v>
      </c>
      <c r="CC45" s="355">
        <f>VLOOKUP(E45,[1]Demand!$A$2:$I$596,9,)</f>
        <v>0</v>
      </c>
      <c r="CD45" s="355" t="b">
        <f t="shared" si="0"/>
        <v>1</v>
      </c>
      <c r="CE45" s="355" t="s">
        <v>4846</v>
      </c>
    </row>
    <row r="46" spans="1:83" s="405" customFormat="1" ht="35.1" hidden="1" customHeight="1" x14ac:dyDescent="0.2">
      <c r="A46" s="348" t="s">
        <v>1010</v>
      </c>
      <c r="B46" s="348"/>
      <c r="C46" s="348" t="s">
        <v>1057</v>
      </c>
      <c r="D46" s="350">
        <v>0</v>
      </c>
      <c r="E46" s="348">
        <v>2610586</v>
      </c>
      <c r="F46" s="348" t="s">
        <v>1028</v>
      </c>
      <c r="G46" s="350" t="s">
        <v>203</v>
      </c>
      <c r="H46" s="348" t="s">
        <v>1272</v>
      </c>
      <c r="I46" s="348" t="s">
        <v>1180</v>
      </c>
      <c r="J46" s="348"/>
      <c r="K46" s="348" t="s">
        <v>1224</v>
      </c>
      <c r="L46" s="348" t="s">
        <v>1489</v>
      </c>
      <c r="M46" s="348"/>
      <c r="N46" s="352"/>
      <c r="O46" s="353" t="s">
        <v>1229</v>
      </c>
      <c r="P46" s="353" t="s">
        <v>577</v>
      </c>
      <c r="Q46" s="353" t="s">
        <v>577</v>
      </c>
      <c r="R46" s="355" t="s">
        <v>603</v>
      </c>
      <c r="S46" s="352"/>
      <c r="T46" s="348">
        <v>0</v>
      </c>
      <c r="U46" s="348">
        <v>0</v>
      </c>
      <c r="V46" s="348">
        <v>0</v>
      </c>
      <c r="W46" s="348">
        <v>0</v>
      </c>
      <c r="X46" s="352"/>
      <c r="Y46" s="348"/>
      <c r="Z46" s="348"/>
      <c r="AA46" s="348"/>
      <c r="AB46" s="353" t="s">
        <v>1511</v>
      </c>
      <c r="AC46" s="353" t="s">
        <v>4762</v>
      </c>
      <c r="AD46" s="354" t="s">
        <v>1378</v>
      </c>
      <c r="AE46" s="350" t="s">
        <v>1379</v>
      </c>
      <c r="AF46" s="350" t="s">
        <v>1381</v>
      </c>
      <c r="AG46" s="350" t="s">
        <v>1379</v>
      </c>
      <c r="AH46" s="350" t="s">
        <v>1379</v>
      </c>
      <c r="AI46" s="350" t="s">
        <v>1379</v>
      </c>
      <c r="AJ46" s="350"/>
      <c r="AK46" s="350" t="s">
        <v>1379</v>
      </c>
      <c r="AL46" s="350" t="s">
        <v>1381</v>
      </c>
      <c r="AM46" s="350"/>
      <c r="AN46" s="350" t="s">
        <v>1379</v>
      </c>
      <c r="AO46" s="350" t="s">
        <v>1379</v>
      </c>
      <c r="AP46" s="350" t="s">
        <v>1379</v>
      </c>
      <c r="AQ46" s="350" t="s">
        <v>1379</v>
      </c>
      <c r="AR46" s="350"/>
      <c r="AS46" s="350"/>
      <c r="AT46" s="350"/>
      <c r="AU46" s="350" t="s">
        <v>1379</v>
      </c>
      <c r="AV46" s="350" t="s">
        <v>1379</v>
      </c>
      <c r="AW46" s="350"/>
      <c r="AX46" s="350"/>
      <c r="AY46" s="350" t="s">
        <v>1381</v>
      </c>
      <c r="AZ46" s="350"/>
      <c r="BA46" s="352"/>
      <c r="BB46" s="348"/>
      <c r="BC46" s="348"/>
      <c r="BD46" s="348"/>
      <c r="BE46" s="352"/>
      <c r="BF46" s="348"/>
      <c r="BG46" s="348"/>
      <c r="BH46" s="348"/>
      <c r="BI46" s="348" t="s">
        <v>1379</v>
      </c>
      <c r="BJ46" s="348" t="s">
        <v>1381</v>
      </c>
      <c r="BK46" s="348" t="s">
        <v>1381</v>
      </c>
      <c r="BL46" s="348"/>
      <c r="BM46" s="348" t="s">
        <v>4660</v>
      </c>
      <c r="BN46" s="348"/>
      <c r="BO46" s="348" t="s">
        <v>4669</v>
      </c>
      <c r="BP46" s="348" t="s">
        <v>1381</v>
      </c>
      <c r="BQ46" s="348"/>
      <c r="BR46" s="348"/>
      <c r="BS46" s="388"/>
      <c r="BT46" s="355" t="s">
        <v>4719</v>
      </c>
      <c r="BU46" s="355" t="s">
        <v>3196</v>
      </c>
      <c r="BV46" s="355">
        <v>65</v>
      </c>
      <c r="BW46" s="355">
        <f>VLOOKUP(E46,[1]Demand!$A$2:$C$596,3,)</f>
        <v>0</v>
      </c>
      <c r="BX46" s="355">
        <f>VLOOKUP(E46,[1]Demand!$A$2:$D$596,4,)</f>
        <v>0</v>
      </c>
      <c r="BY46" s="355">
        <f>VLOOKUP(E46,[1]Demand!$A$2:$E$596,5,)</f>
        <v>0</v>
      </c>
      <c r="BZ46" s="355">
        <f>VLOOKUP(E46,[1]Demand!$A$2:$F$596,6,)</f>
        <v>0</v>
      </c>
      <c r="CA46" s="355">
        <f>VLOOKUP(E46,[1]Demand!$A$2:$G$596,7,)</f>
        <v>0</v>
      </c>
      <c r="CB46" s="355">
        <f>VLOOKUP(E46,[1]Demand!$A$2:$H$596,8,)</f>
        <v>0</v>
      </c>
      <c r="CC46" s="355">
        <f>VLOOKUP(E46,[1]Demand!$A$2:$I$596,9,)</f>
        <v>0</v>
      </c>
      <c r="CD46" s="355" t="b">
        <f t="shared" si="0"/>
        <v>1</v>
      </c>
      <c r="CE46" s="355" t="s">
        <v>4846</v>
      </c>
    </row>
    <row r="47" spans="1:83" s="405" customFormat="1" ht="35.1" hidden="1" customHeight="1" x14ac:dyDescent="0.2">
      <c r="A47" s="348" t="s">
        <v>1010</v>
      </c>
      <c r="B47" s="348"/>
      <c r="C47" s="348" t="s">
        <v>1057</v>
      </c>
      <c r="D47" s="350">
        <v>0</v>
      </c>
      <c r="E47" s="348">
        <v>2610593</v>
      </c>
      <c r="F47" s="348" t="s">
        <v>1021</v>
      </c>
      <c r="G47" s="350" t="s">
        <v>766</v>
      </c>
      <c r="H47" s="348" t="s">
        <v>1272</v>
      </c>
      <c r="I47" s="348" t="s">
        <v>1180</v>
      </c>
      <c r="J47" s="348"/>
      <c r="K47" s="348" t="s">
        <v>1224</v>
      </c>
      <c r="L47" s="348" t="s">
        <v>1489</v>
      </c>
      <c r="M47" s="348"/>
      <c r="N47" s="352"/>
      <c r="O47" s="353" t="s">
        <v>1229</v>
      </c>
      <c r="P47" s="353" t="s">
        <v>577</v>
      </c>
      <c r="Q47" s="353" t="s">
        <v>577</v>
      </c>
      <c r="R47" s="355" t="s">
        <v>603</v>
      </c>
      <c r="S47" s="352"/>
      <c r="T47" s="348">
        <v>0</v>
      </c>
      <c r="U47" s="348">
        <v>0</v>
      </c>
      <c r="V47" s="348">
        <v>0</v>
      </c>
      <c r="W47" s="348">
        <v>0</v>
      </c>
      <c r="X47" s="352"/>
      <c r="Y47" s="348"/>
      <c r="Z47" s="348"/>
      <c r="AA47" s="348"/>
      <c r="AB47" s="353" t="s">
        <v>1512</v>
      </c>
      <c r="AC47" s="353" t="s">
        <v>4762</v>
      </c>
      <c r="AD47" s="354" t="s">
        <v>1378</v>
      </c>
      <c r="AE47" s="350" t="s">
        <v>1379</v>
      </c>
      <c r="AF47" s="350" t="s">
        <v>1381</v>
      </c>
      <c r="AG47" s="350" t="s">
        <v>1379</v>
      </c>
      <c r="AH47" s="350" t="s">
        <v>1379</v>
      </c>
      <c r="AI47" s="350" t="s">
        <v>1379</v>
      </c>
      <c r="AJ47" s="350"/>
      <c r="AK47" s="350" t="s">
        <v>1379</v>
      </c>
      <c r="AL47" s="350" t="s">
        <v>1381</v>
      </c>
      <c r="AM47" s="350"/>
      <c r="AN47" s="350" t="s">
        <v>1379</v>
      </c>
      <c r="AO47" s="350" t="s">
        <v>1379</v>
      </c>
      <c r="AP47" s="350" t="s">
        <v>1379</v>
      </c>
      <c r="AQ47" s="350" t="s">
        <v>1379</v>
      </c>
      <c r="AR47" s="350"/>
      <c r="AS47" s="350"/>
      <c r="AT47" s="350"/>
      <c r="AU47" s="350" t="s">
        <v>1379</v>
      </c>
      <c r="AV47" s="350" t="s">
        <v>1379</v>
      </c>
      <c r="AW47" s="350"/>
      <c r="AX47" s="350"/>
      <c r="AY47" s="350" t="s">
        <v>1381</v>
      </c>
      <c r="AZ47" s="350"/>
      <c r="BA47" s="352"/>
      <c r="BB47" s="348"/>
      <c r="BC47" s="348"/>
      <c r="BD47" s="348"/>
      <c r="BE47" s="352"/>
      <c r="BF47" s="348"/>
      <c r="BG47" s="348"/>
      <c r="BH47" s="348"/>
      <c r="BI47" s="348" t="s">
        <v>1379</v>
      </c>
      <c r="BJ47" s="348" t="s">
        <v>1381</v>
      </c>
      <c r="BK47" s="348" t="s">
        <v>1381</v>
      </c>
      <c r="BL47" s="348"/>
      <c r="BM47" s="348" t="s">
        <v>4660</v>
      </c>
      <c r="BN47" s="348"/>
      <c r="BO47" s="348" t="s">
        <v>4670</v>
      </c>
      <c r="BP47" s="348" t="s">
        <v>1381</v>
      </c>
      <c r="BQ47" s="348"/>
      <c r="BR47" s="348"/>
      <c r="BS47" s="388"/>
      <c r="BT47" s="355" t="s">
        <v>4719</v>
      </c>
      <c r="BU47" s="355" t="s">
        <v>4718</v>
      </c>
      <c r="BV47" s="355">
        <v>32</v>
      </c>
      <c r="BW47" s="355">
        <f>VLOOKUP(E47,[1]Demand!$A$2:$C$596,3,)</f>
        <v>0</v>
      </c>
      <c r="BX47" s="355">
        <f>VLOOKUP(E47,[1]Demand!$A$2:$D$596,4,)</f>
        <v>0</v>
      </c>
      <c r="BY47" s="355">
        <f>VLOOKUP(E47,[1]Demand!$A$2:$E$596,5,)</f>
        <v>0</v>
      </c>
      <c r="BZ47" s="355">
        <f>VLOOKUP(E47,[1]Demand!$A$2:$F$596,6,)</f>
        <v>0</v>
      </c>
      <c r="CA47" s="355">
        <f>VLOOKUP(E47,[1]Demand!$A$2:$G$596,7,)</f>
        <v>0</v>
      </c>
      <c r="CB47" s="355">
        <f>VLOOKUP(E47,[1]Demand!$A$2:$H$596,8,)</f>
        <v>0</v>
      </c>
      <c r="CC47" s="355">
        <f>VLOOKUP(E47,[1]Demand!$A$2:$I$596,9,)</f>
        <v>0</v>
      </c>
      <c r="CD47" s="355" t="b">
        <f t="shared" si="0"/>
        <v>1</v>
      </c>
      <c r="CE47" s="355" t="s">
        <v>4846</v>
      </c>
    </row>
    <row r="48" spans="1:83" s="405" customFormat="1" ht="35.1" hidden="1" customHeight="1" x14ac:dyDescent="0.2">
      <c r="A48" s="348" t="s">
        <v>1010</v>
      </c>
      <c r="B48" s="348"/>
      <c r="C48" s="348" t="s">
        <v>1058</v>
      </c>
      <c r="D48" s="350">
        <v>0</v>
      </c>
      <c r="E48" s="348">
        <v>2610848</v>
      </c>
      <c r="F48" s="348" t="s">
        <v>1028</v>
      </c>
      <c r="G48" s="350" t="s">
        <v>245</v>
      </c>
      <c r="H48" s="348" t="s">
        <v>1272</v>
      </c>
      <c r="I48" s="348" t="s">
        <v>1175</v>
      </c>
      <c r="J48" s="348"/>
      <c r="K48" s="348" t="s">
        <v>1221</v>
      </c>
      <c r="L48" s="348" t="s">
        <v>1488</v>
      </c>
      <c r="M48" s="348"/>
      <c r="N48" s="352"/>
      <c r="O48" s="353" t="s">
        <v>1229</v>
      </c>
      <c r="P48" s="353" t="s">
        <v>577</v>
      </c>
      <c r="Q48" s="353" t="s">
        <v>577</v>
      </c>
      <c r="R48" s="355" t="s">
        <v>603</v>
      </c>
      <c r="S48" s="352"/>
      <c r="T48" s="348">
        <v>0</v>
      </c>
      <c r="U48" s="348">
        <v>0</v>
      </c>
      <c r="V48" s="348">
        <v>0</v>
      </c>
      <c r="W48" s="348">
        <v>0</v>
      </c>
      <c r="X48" s="352"/>
      <c r="Y48" s="348"/>
      <c r="Z48" s="348"/>
      <c r="AA48" s="348"/>
      <c r="AB48" s="353" t="s">
        <v>1513</v>
      </c>
      <c r="AC48" s="353" t="s">
        <v>4762</v>
      </c>
      <c r="AD48" s="354" t="s">
        <v>1378</v>
      </c>
      <c r="AE48" s="350" t="s">
        <v>1379</v>
      </c>
      <c r="AF48" s="350" t="s">
        <v>1381</v>
      </c>
      <c r="AG48" s="350" t="s">
        <v>1379</v>
      </c>
      <c r="AH48" s="350" t="s">
        <v>1379</v>
      </c>
      <c r="AI48" s="350" t="s">
        <v>1379</v>
      </c>
      <c r="AJ48" s="350"/>
      <c r="AK48" s="350" t="s">
        <v>1379</v>
      </c>
      <c r="AL48" s="350" t="s">
        <v>1381</v>
      </c>
      <c r="AM48" s="350"/>
      <c r="AN48" s="350" t="s">
        <v>1379</v>
      </c>
      <c r="AO48" s="350" t="s">
        <v>1379</v>
      </c>
      <c r="AP48" s="350" t="s">
        <v>1379</v>
      </c>
      <c r="AQ48" s="350" t="s">
        <v>1379</v>
      </c>
      <c r="AR48" s="350"/>
      <c r="AS48" s="350"/>
      <c r="AT48" s="350"/>
      <c r="AU48" s="350" t="s">
        <v>1379</v>
      </c>
      <c r="AV48" s="350" t="s">
        <v>1379</v>
      </c>
      <c r="AW48" s="350"/>
      <c r="AX48" s="350"/>
      <c r="AY48" s="350" t="s">
        <v>1381</v>
      </c>
      <c r="AZ48" s="350"/>
      <c r="BA48" s="352"/>
      <c r="BB48" s="348"/>
      <c r="BC48" s="348"/>
      <c r="BD48" s="348"/>
      <c r="BE48" s="352"/>
      <c r="BF48" s="348"/>
      <c r="BG48" s="348"/>
      <c r="BH48" s="348"/>
      <c r="BI48" s="348" t="s">
        <v>1379</v>
      </c>
      <c r="BJ48" s="348" t="s">
        <v>1381</v>
      </c>
      <c r="BK48" s="348" t="s">
        <v>1381</v>
      </c>
      <c r="BL48" s="348"/>
      <c r="BM48" s="348" t="s">
        <v>4660</v>
      </c>
      <c r="BN48" s="348"/>
      <c r="BO48" s="348" t="s">
        <v>4669</v>
      </c>
      <c r="BP48" s="348" t="s">
        <v>1381</v>
      </c>
      <c r="BQ48" s="348"/>
      <c r="BR48" s="348"/>
      <c r="BS48" s="388"/>
      <c r="BT48" s="355" t="s">
        <v>4719</v>
      </c>
      <c r="BU48" s="355" t="s">
        <v>4718</v>
      </c>
      <c r="BV48" s="355">
        <v>49</v>
      </c>
      <c r="BW48" s="355">
        <f>VLOOKUP(E48,[1]Demand!$A$2:$C$596,3,)</f>
        <v>1</v>
      </c>
      <c r="BX48" s="355">
        <f>VLOOKUP(E48,[1]Demand!$A$2:$D$596,4,)</f>
        <v>0</v>
      </c>
      <c r="BY48" s="355">
        <f>VLOOKUP(E48,[1]Demand!$A$2:$E$596,5,)</f>
        <v>0</v>
      </c>
      <c r="BZ48" s="355">
        <f>VLOOKUP(E48,[1]Demand!$A$2:$F$596,6,)</f>
        <v>0</v>
      </c>
      <c r="CA48" s="355">
        <f>VLOOKUP(E48,[1]Demand!$A$2:$G$596,7,)</f>
        <v>0</v>
      </c>
      <c r="CB48" s="355">
        <f>VLOOKUP(E48,[1]Demand!$A$2:$H$596,8,)</f>
        <v>0</v>
      </c>
      <c r="CC48" s="355">
        <f>VLOOKUP(E48,[1]Demand!$A$2:$I$596,9,)</f>
        <v>1</v>
      </c>
      <c r="CD48" s="355" t="b">
        <f t="shared" si="0"/>
        <v>1</v>
      </c>
      <c r="CE48" s="355"/>
    </row>
    <row r="49" spans="1:83" s="405" customFormat="1" ht="35.1" hidden="1" customHeight="1" x14ac:dyDescent="0.2">
      <c r="A49" s="348" t="s">
        <v>1010</v>
      </c>
      <c r="B49" s="348"/>
      <c r="C49" s="348" t="s">
        <v>1059</v>
      </c>
      <c r="D49" s="350">
        <v>0</v>
      </c>
      <c r="E49" s="348">
        <v>2611227</v>
      </c>
      <c r="F49" s="348" t="s">
        <v>1028</v>
      </c>
      <c r="G49" s="350" t="s">
        <v>766</v>
      </c>
      <c r="H49" s="348" t="s">
        <v>1272</v>
      </c>
      <c r="I49" s="348" t="s">
        <v>1190</v>
      </c>
      <c r="J49" s="348"/>
      <c r="K49" s="348" t="s">
        <v>1221</v>
      </c>
      <c r="L49" s="348" t="s">
        <v>1488</v>
      </c>
      <c r="M49" s="348"/>
      <c r="N49" s="352"/>
      <c r="O49" s="353" t="s">
        <v>1229</v>
      </c>
      <c r="P49" s="353" t="s">
        <v>577</v>
      </c>
      <c r="Q49" s="353" t="s">
        <v>577</v>
      </c>
      <c r="R49" s="355" t="s">
        <v>603</v>
      </c>
      <c r="S49" s="352"/>
      <c r="T49" s="348">
        <v>0</v>
      </c>
      <c r="U49" s="348">
        <v>0</v>
      </c>
      <c r="V49" s="348">
        <v>0</v>
      </c>
      <c r="W49" s="348">
        <v>0</v>
      </c>
      <c r="X49" s="352"/>
      <c r="Y49" s="348"/>
      <c r="Z49" s="348"/>
      <c r="AA49" s="348"/>
      <c r="AB49" s="353" t="s">
        <v>1514</v>
      </c>
      <c r="AC49" s="353" t="s">
        <v>4762</v>
      </c>
      <c r="AD49" s="354" t="s">
        <v>1378</v>
      </c>
      <c r="AE49" s="350" t="s">
        <v>1379</v>
      </c>
      <c r="AF49" s="350" t="s">
        <v>1381</v>
      </c>
      <c r="AG49" s="350" t="s">
        <v>1379</v>
      </c>
      <c r="AH49" s="350" t="s">
        <v>1379</v>
      </c>
      <c r="AI49" s="350" t="s">
        <v>1379</v>
      </c>
      <c r="AJ49" s="350"/>
      <c r="AK49" s="350" t="s">
        <v>1379</v>
      </c>
      <c r="AL49" s="350" t="s">
        <v>1381</v>
      </c>
      <c r="AM49" s="350"/>
      <c r="AN49" s="350" t="s">
        <v>1379</v>
      </c>
      <c r="AO49" s="350" t="s">
        <v>1379</v>
      </c>
      <c r="AP49" s="350" t="s">
        <v>1379</v>
      </c>
      <c r="AQ49" s="350" t="s">
        <v>1379</v>
      </c>
      <c r="AR49" s="350"/>
      <c r="AS49" s="350"/>
      <c r="AT49" s="350"/>
      <c r="AU49" s="350" t="s">
        <v>1379</v>
      </c>
      <c r="AV49" s="350" t="s">
        <v>1379</v>
      </c>
      <c r="AW49" s="350"/>
      <c r="AX49" s="350"/>
      <c r="AY49" s="350" t="s">
        <v>1381</v>
      </c>
      <c r="AZ49" s="350"/>
      <c r="BA49" s="352"/>
      <c r="BB49" s="348"/>
      <c r="BC49" s="348"/>
      <c r="BD49" s="348"/>
      <c r="BE49" s="352"/>
      <c r="BF49" s="348"/>
      <c r="BG49" s="348"/>
      <c r="BH49" s="348"/>
      <c r="BI49" s="348" t="s">
        <v>1379</v>
      </c>
      <c r="BJ49" s="348" t="s">
        <v>1381</v>
      </c>
      <c r="BK49" s="348" t="s">
        <v>1381</v>
      </c>
      <c r="BL49" s="348"/>
      <c r="BM49" s="348" t="s">
        <v>4660</v>
      </c>
      <c r="BN49" s="348"/>
      <c r="BO49" s="348" t="s">
        <v>4669</v>
      </c>
      <c r="BP49" s="348" t="s">
        <v>1381</v>
      </c>
      <c r="BQ49" s="348"/>
      <c r="BR49" s="348"/>
      <c r="BS49" s="388"/>
      <c r="BT49" s="355" t="s">
        <v>4719</v>
      </c>
      <c r="BU49" s="355" t="s">
        <v>4718</v>
      </c>
      <c r="BV49" s="355">
        <v>108</v>
      </c>
      <c r="BW49" s="355">
        <f>VLOOKUP(E49,[1]Demand!$A$2:$C$596,3,)</f>
        <v>39</v>
      </c>
      <c r="BX49" s="355">
        <f>VLOOKUP(E49,[1]Demand!$A$2:$D$596,4,)</f>
        <v>23</v>
      </c>
      <c r="BY49" s="355">
        <f>VLOOKUP(E49,[1]Demand!$A$2:$E$596,5,)</f>
        <v>24</v>
      </c>
      <c r="BZ49" s="355">
        <f>VLOOKUP(E49,[1]Demand!$A$2:$F$596,6,)</f>
        <v>1</v>
      </c>
      <c r="CA49" s="355">
        <f>VLOOKUP(E49,[1]Demand!$A$2:$G$596,7,)</f>
        <v>0</v>
      </c>
      <c r="CB49" s="355">
        <f>VLOOKUP(E49,[1]Demand!$A$2:$H$596,8,)</f>
        <v>0</v>
      </c>
      <c r="CC49" s="355">
        <f>VLOOKUP(E49,[1]Demand!$A$2:$I$596,9,)</f>
        <v>87</v>
      </c>
      <c r="CD49" s="355" t="b">
        <f t="shared" si="0"/>
        <v>1</v>
      </c>
      <c r="CE49" s="355"/>
    </row>
    <row r="50" spans="1:83" s="405" customFormat="1" ht="35.1" hidden="1" customHeight="1" x14ac:dyDescent="0.2">
      <c r="A50" s="348" t="s">
        <v>1010</v>
      </c>
      <c r="B50" s="348"/>
      <c r="C50" s="348" t="s">
        <v>1060</v>
      </c>
      <c r="D50" s="350">
        <v>0</v>
      </c>
      <c r="E50" s="348">
        <v>2611228</v>
      </c>
      <c r="F50" s="348" t="s">
        <v>1028</v>
      </c>
      <c r="G50" s="350" t="s">
        <v>245</v>
      </c>
      <c r="H50" s="348" t="s">
        <v>1272</v>
      </c>
      <c r="I50" s="348" t="s">
        <v>1190</v>
      </c>
      <c r="J50" s="348"/>
      <c r="K50" s="348" t="s">
        <v>1221</v>
      </c>
      <c r="L50" s="348" t="s">
        <v>1488</v>
      </c>
      <c r="M50" s="348"/>
      <c r="N50" s="352"/>
      <c r="O50" s="353" t="s">
        <v>1229</v>
      </c>
      <c r="P50" s="353" t="s">
        <v>577</v>
      </c>
      <c r="Q50" s="353" t="s">
        <v>577</v>
      </c>
      <c r="R50" s="355" t="s">
        <v>603</v>
      </c>
      <c r="S50" s="352"/>
      <c r="T50" s="348">
        <v>0</v>
      </c>
      <c r="U50" s="348">
        <v>0</v>
      </c>
      <c r="V50" s="348">
        <v>0</v>
      </c>
      <c r="W50" s="348">
        <v>0</v>
      </c>
      <c r="X50" s="352"/>
      <c r="Y50" s="348"/>
      <c r="Z50" s="348"/>
      <c r="AA50" s="348"/>
      <c r="AB50" s="353" t="s">
        <v>1514</v>
      </c>
      <c r="AC50" s="353" t="s">
        <v>4762</v>
      </c>
      <c r="AD50" s="354" t="s">
        <v>1378</v>
      </c>
      <c r="AE50" s="350" t="s">
        <v>1379</v>
      </c>
      <c r="AF50" s="350" t="s">
        <v>1381</v>
      </c>
      <c r="AG50" s="350" t="s">
        <v>1379</v>
      </c>
      <c r="AH50" s="350" t="s">
        <v>1379</v>
      </c>
      <c r="AI50" s="350" t="s">
        <v>1379</v>
      </c>
      <c r="AJ50" s="350"/>
      <c r="AK50" s="350" t="s">
        <v>1379</v>
      </c>
      <c r="AL50" s="350" t="s">
        <v>1381</v>
      </c>
      <c r="AM50" s="350"/>
      <c r="AN50" s="350" t="s">
        <v>1379</v>
      </c>
      <c r="AO50" s="350" t="s">
        <v>1379</v>
      </c>
      <c r="AP50" s="350" t="s">
        <v>1379</v>
      </c>
      <c r="AQ50" s="350" t="s">
        <v>1379</v>
      </c>
      <c r="AR50" s="350"/>
      <c r="AS50" s="350"/>
      <c r="AT50" s="350"/>
      <c r="AU50" s="350" t="s">
        <v>1379</v>
      </c>
      <c r="AV50" s="350" t="s">
        <v>1379</v>
      </c>
      <c r="AW50" s="350"/>
      <c r="AX50" s="350"/>
      <c r="AY50" s="350" t="s">
        <v>1381</v>
      </c>
      <c r="AZ50" s="350"/>
      <c r="BA50" s="352"/>
      <c r="BB50" s="348"/>
      <c r="BC50" s="348"/>
      <c r="BD50" s="348"/>
      <c r="BE50" s="352"/>
      <c r="BF50" s="348"/>
      <c r="BG50" s="348"/>
      <c r="BH50" s="348"/>
      <c r="BI50" s="348" t="s">
        <v>1379</v>
      </c>
      <c r="BJ50" s="348" t="s">
        <v>1381</v>
      </c>
      <c r="BK50" s="348" t="s">
        <v>1381</v>
      </c>
      <c r="BL50" s="348"/>
      <c r="BM50" s="348" t="s">
        <v>4660</v>
      </c>
      <c r="BN50" s="348"/>
      <c r="BO50" s="348" t="s">
        <v>4669</v>
      </c>
      <c r="BP50" s="348" t="s">
        <v>1381</v>
      </c>
      <c r="BQ50" s="348"/>
      <c r="BR50" s="348"/>
      <c r="BS50" s="388"/>
      <c r="BT50" s="355" t="s">
        <v>4719</v>
      </c>
      <c r="BU50" s="355" t="s">
        <v>4718</v>
      </c>
      <c r="BV50" s="355">
        <v>56</v>
      </c>
      <c r="BW50" s="355">
        <f>VLOOKUP(E50,[1]Demand!$A$2:$C$596,3,)</f>
        <v>15</v>
      </c>
      <c r="BX50" s="355">
        <f>VLOOKUP(E50,[1]Demand!$A$2:$D$596,4,)</f>
        <v>0</v>
      </c>
      <c r="BY50" s="355">
        <f>VLOOKUP(E50,[1]Demand!$A$2:$E$596,5,)</f>
        <v>0</v>
      </c>
      <c r="BZ50" s="355">
        <f>VLOOKUP(E50,[1]Demand!$A$2:$F$596,6,)</f>
        <v>0</v>
      </c>
      <c r="CA50" s="355">
        <f>VLOOKUP(E50,[1]Demand!$A$2:$G$596,7,)</f>
        <v>0</v>
      </c>
      <c r="CB50" s="355">
        <f>VLOOKUP(E50,[1]Demand!$A$2:$H$596,8,)</f>
        <v>0</v>
      </c>
      <c r="CC50" s="355">
        <f>VLOOKUP(E50,[1]Demand!$A$2:$I$596,9,)</f>
        <v>15</v>
      </c>
      <c r="CD50" s="355" t="b">
        <f t="shared" si="0"/>
        <v>1</v>
      </c>
      <c r="CE50" s="355"/>
    </row>
    <row r="51" spans="1:83" s="405" customFormat="1" ht="35.1" hidden="1" customHeight="1" x14ac:dyDescent="0.2">
      <c r="A51" s="348" t="s">
        <v>1010</v>
      </c>
      <c r="B51" s="348"/>
      <c r="C51" s="348" t="s">
        <v>1059</v>
      </c>
      <c r="D51" s="350">
        <v>0</v>
      </c>
      <c r="E51" s="348">
        <v>2611229</v>
      </c>
      <c r="F51" s="348" t="s">
        <v>1021</v>
      </c>
      <c r="G51" s="350" t="s">
        <v>958</v>
      </c>
      <c r="H51" s="348" t="s">
        <v>1272</v>
      </c>
      <c r="I51" s="348" t="s">
        <v>1190</v>
      </c>
      <c r="J51" s="348"/>
      <c r="K51" s="348" t="s">
        <v>1221</v>
      </c>
      <c r="L51" s="348" t="s">
        <v>1488</v>
      </c>
      <c r="M51" s="348"/>
      <c r="N51" s="352"/>
      <c r="O51" s="353" t="s">
        <v>1229</v>
      </c>
      <c r="P51" s="353" t="s">
        <v>577</v>
      </c>
      <c r="Q51" s="353" t="s">
        <v>577</v>
      </c>
      <c r="R51" s="355" t="s">
        <v>603</v>
      </c>
      <c r="S51" s="352"/>
      <c r="T51" s="348">
        <v>0</v>
      </c>
      <c r="U51" s="348">
        <v>0</v>
      </c>
      <c r="V51" s="348">
        <v>0</v>
      </c>
      <c r="W51" s="348">
        <v>0</v>
      </c>
      <c r="X51" s="352"/>
      <c r="Y51" s="348"/>
      <c r="Z51" s="348"/>
      <c r="AA51" s="348"/>
      <c r="AB51" s="353" t="s">
        <v>1515</v>
      </c>
      <c r="AC51" s="353" t="s">
        <v>4762</v>
      </c>
      <c r="AD51" s="354" t="s">
        <v>1378</v>
      </c>
      <c r="AE51" s="350" t="s">
        <v>1379</v>
      </c>
      <c r="AF51" s="350" t="s">
        <v>1381</v>
      </c>
      <c r="AG51" s="350" t="s">
        <v>1379</v>
      </c>
      <c r="AH51" s="350" t="s">
        <v>1379</v>
      </c>
      <c r="AI51" s="350" t="s">
        <v>1379</v>
      </c>
      <c r="AJ51" s="350"/>
      <c r="AK51" s="350" t="s">
        <v>1379</v>
      </c>
      <c r="AL51" s="350" t="s">
        <v>1381</v>
      </c>
      <c r="AM51" s="350"/>
      <c r="AN51" s="350" t="s">
        <v>1379</v>
      </c>
      <c r="AO51" s="350" t="s">
        <v>1379</v>
      </c>
      <c r="AP51" s="350" t="s">
        <v>1379</v>
      </c>
      <c r="AQ51" s="350" t="s">
        <v>1379</v>
      </c>
      <c r="AR51" s="350"/>
      <c r="AS51" s="350"/>
      <c r="AT51" s="350"/>
      <c r="AU51" s="350" t="s">
        <v>1379</v>
      </c>
      <c r="AV51" s="350" t="s">
        <v>1379</v>
      </c>
      <c r="AW51" s="350"/>
      <c r="AX51" s="350"/>
      <c r="AY51" s="350" t="s">
        <v>1381</v>
      </c>
      <c r="AZ51" s="350"/>
      <c r="BA51" s="352"/>
      <c r="BB51" s="348"/>
      <c r="BC51" s="348"/>
      <c r="BD51" s="348"/>
      <c r="BE51" s="352"/>
      <c r="BF51" s="348"/>
      <c r="BG51" s="348"/>
      <c r="BH51" s="348"/>
      <c r="BI51" s="348" t="s">
        <v>1379</v>
      </c>
      <c r="BJ51" s="348" t="s">
        <v>1381</v>
      </c>
      <c r="BK51" s="348" t="s">
        <v>1381</v>
      </c>
      <c r="BL51" s="348"/>
      <c r="BM51" s="348" t="s">
        <v>4660</v>
      </c>
      <c r="BN51" s="348"/>
      <c r="BO51" s="348" t="s">
        <v>4669</v>
      </c>
      <c r="BP51" s="348" t="s">
        <v>1381</v>
      </c>
      <c r="BQ51" s="348"/>
      <c r="BR51" s="348"/>
      <c r="BS51" s="388"/>
      <c r="BT51" s="355" t="s">
        <v>4719</v>
      </c>
      <c r="BU51" s="355" t="s">
        <v>4718</v>
      </c>
      <c r="BV51" s="355">
        <v>218</v>
      </c>
      <c r="BW51" s="355">
        <f>VLOOKUP(E51,[1]Demand!$A$2:$C$596,3,)</f>
        <v>49</v>
      </c>
      <c r="BX51" s="355">
        <f>VLOOKUP(E51,[1]Demand!$A$2:$D$596,4,)</f>
        <v>23</v>
      </c>
      <c r="BY51" s="355">
        <f>VLOOKUP(E51,[1]Demand!$A$2:$E$596,5,)</f>
        <v>24</v>
      </c>
      <c r="BZ51" s="355">
        <f>VLOOKUP(E51,[1]Demand!$A$2:$F$596,6,)</f>
        <v>1</v>
      </c>
      <c r="CA51" s="355">
        <f>VLOOKUP(E51,[1]Demand!$A$2:$G$596,7,)</f>
        <v>0</v>
      </c>
      <c r="CB51" s="355">
        <f>VLOOKUP(E51,[1]Demand!$A$2:$H$596,8,)</f>
        <v>0</v>
      </c>
      <c r="CC51" s="355">
        <f>VLOOKUP(E51,[1]Demand!$A$2:$I$596,9,)</f>
        <v>97</v>
      </c>
      <c r="CD51" s="355" t="b">
        <f t="shared" si="0"/>
        <v>1</v>
      </c>
      <c r="CE51" s="355"/>
    </row>
    <row r="52" spans="1:83" s="405" customFormat="1" ht="35.1" hidden="1" customHeight="1" x14ac:dyDescent="0.2">
      <c r="A52" s="348" t="s">
        <v>1010</v>
      </c>
      <c r="B52" s="348"/>
      <c r="C52" s="348" t="s">
        <v>1060</v>
      </c>
      <c r="D52" s="350">
        <v>0</v>
      </c>
      <c r="E52" s="348">
        <v>2611230</v>
      </c>
      <c r="F52" s="348" t="s">
        <v>1021</v>
      </c>
      <c r="G52" s="350" t="s">
        <v>958</v>
      </c>
      <c r="H52" s="348" t="s">
        <v>1272</v>
      </c>
      <c r="I52" s="348" t="s">
        <v>1190</v>
      </c>
      <c r="J52" s="348"/>
      <c r="K52" s="348" t="s">
        <v>1221</v>
      </c>
      <c r="L52" s="348" t="s">
        <v>1488</v>
      </c>
      <c r="M52" s="348"/>
      <c r="N52" s="352"/>
      <c r="O52" s="353" t="s">
        <v>1229</v>
      </c>
      <c r="P52" s="353" t="s">
        <v>577</v>
      </c>
      <c r="Q52" s="353" t="s">
        <v>577</v>
      </c>
      <c r="R52" s="355" t="s">
        <v>603</v>
      </c>
      <c r="S52" s="352"/>
      <c r="T52" s="348">
        <v>0</v>
      </c>
      <c r="U52" s="348">
        <v>0</v>
      </c>
      <c r="V52" s="348">
        <v>0</v>
      </c>
      <c r="W52" s="348">
        <v>0</v>
      </c>
      <c r="X52" s="352"/>
      <c r="Y52" s="348"/>
      <c r="Z52" s="348"/>
      <c r="AA52" s="348"/>
      <c r="AB52" s="353" t="s">
        <v>1516</v>
      </c>
      <c r="AC52" s="353" t="s">
        <v>4765</v>
      </c>
      <c r="AD52" s="354" t="s">
        <v>1378</v>
      </c>
      <c r="AE52" s="350" t="s">
        <v>1379</v>
      </c>
      <c r="AF52" s="350" t="s">
        <v>1381</v>
      </c>
      <c r="AG52" s="350" t="s">
        <v>1379</v>
      </c>
      <c r="AH52" s="350" t="s">
        <v>1379</v>
      </c>
      <c r="AI52" s="350" t="s">
        <v>1379</v>
      </c>
      <c r="AJ52" s="350"/>
      <c r="AK52" s="350" t="s">
        <v>1379</v>
      </c>
      <c r="AL52" s="350" t="s">
        <v>1381</v>
      </c>
      <c r="AM52" s="350"/>
      <c r="AN52" s="350" t="s">
        <v>1379</v>
      </c>
      <c r="AO52" s="350" t="s">
        <v>1379</v>
      </c>
      <c r="AP52" s="350" t="s">
        <v>1379</v>
      </c>
      <c r="AQ52" s="350" t="s">
        <v>1379</v>
      </c>
      <c r="AR52" s="350"/>
      <c r="AS52" s="350"/>
      <c r="AT52" s="350"/>
      <c r="AU52" s="350" t="s">
        <v>1379</v>
      </c>
      <c r="AV52" s="350" t="s">
        <v>1379</v>
      </c>
      <c r="AW52" s="350"/>
      <c r="AX52" s="350"/>
      <c r="AY52" s="350" t="s">
        <v>1381</v>
      </c>
      <c r="AZ52" s="350"/>
      <c r="BA52" s="352"/>
      <c r="BB52" s="348"/>
      <c r="BC52" s="348"/>
      <c r="BD52" s="348"/>
      <c r="BE52" s="352"/>
      <c r="BF52" s="348"/>
      <c r="BG52" s="348"/>
      <c r="BH52" s="348"/>
      <c r="BI52" s="348" t="s">
        <v>1379</v>
      </c>
      <c r="BJ52" s="348" t="s">
        <v>1381</v>
      </c>
      <c r="BK52" s="348" t="s">
        <v>1381</v>
      </c>
      <c r="BL52" s="348"/>
      <c r="BM52" s="348" t="s">
        <v>4660</v>
      </c>
      <c r="BN52" s="348"/>
      <c r="BO52" s="348" t="s">
        <v>4669</v>
      </c>
      <c r="BP52" s="348" t="s">
        <v>1381</v>
      </c>
      <c r="BQ52" s="348"/>
      <c r="BR52" s="348"/>
      <c r="BS52" s="388"/>
      <c r="BT52" s="355" t="s">
        <v>4719</v>
      </c>
      <c r="BU52" s="355" t="s">
        <v>3196</v>
      </c>
      <c r="BV52" s="355">
        <v>56</v>
      </c>
      <c r="BW52" s="355">
        <f>VLOOKUP(E52,[1]Demand!$A$2:$C$596,3,)</f>
        <v>162</v>
      </c>
      <c r="BX52" s="355">
        <f>VLOOKUP(E52,[1]Demand!$A$2:$D$596,4,)</f>
        <v>198</v>
      </c>
      <c r="BY52" s="355">
        <f>VLOOKUP(E52,[1]Demand!$A$2:$E$596,5,)</f>
        <v>207</v>
      </c>
      <c r="BZ52" s="355">
        <f>VLOOKUP(E52,[1]Demand!$A$2:$F$596,6,)</f>
        <v>27</v>
      </c>
      <c r="CA52" s="355">
        <f>VLOOKUP(E52,[1]Demand!$A$2:$G$596,7,)</f>
        <v>0</v>
      </c>
      <c r="CB52" s="355">
        <f>VLOOKUP(E52,[1]Demand!$A$2:$H$596,8,)</f>
        <v>0</v>
      </c>
      <c r="CC52" s="355">
        <f>VLOOKUP(E52,[1]Demand!$A$2:$I$596,9,)</f>
        <v>594</v>
      </c>
      <c r="CD52" s="355" t="b">
        <f t="shared" si="0"/>
        <v>0</v>
      </c>
      <c r="CE52" s="355"/>
    </row>
    <row r="53" spans="1:83" s="405" customFormat="1" ht="35.1" hidden="1" customHeight="1" x14ac:dyDescent="0.2">
      <c r="A53" s="348" t="s">
        <v>1010</v>
      </c>
      <c r="B53" s="348"/>
      <c r="C53" s="348" t="s">
        <v>1062</v>
      </c>
      <c r="D53" s="350">
        <v>0</v>
      </c>
      <c r="E53" s="348">
        <v>2611659</v>
      </c>
      <c r="F53" s="348" t="s">
        <v>1021</v>
      </c>
      <c r="G53" s="350" t="s">
        <v>103</v>
      </c>
      <c r="H53" s="348" t="s">
        <v>1272</v>
      </c>
      <c r="I53" s="348" t="s">
        <v>1191</v>
      </c>
      <c r="J53" s="348"/>
      <c r="K53" s="348" t="s">
        <v>1223</v>
      </c>
      <c r="L53" s="348" t="s">
        <v>1490</v>
      </c>
      <c r="M53" s="348"/>
      <c r="N53" s="352"/>
      <c r="O53" s="353" t="s">
        <v>1229</v>
      </c>
      <c r="P53" s="353" t="s">
        <v>577</v>
      </c>
      <c r="Q53" s="353" t="s">
        <v>577</v>
      </c>
      <c r="R53" s="355" t="s">
        <v>603</v>
      </c>
      <c r="S53" s="352"/>
      <c r="T53" s="348">
        <v>0</v>
      </c>
      <c r="U53" s="348">
        <v>0</v>
      </c>
      <c r="V53" s="348">
        <v>0</v>
      </c>
      <c r="W53" s="348">
        <v>0</v>
      </c>
      <c r="X53" s="352"/>
      <c r="Y53" s="348"/>
      <c r="Z53" s="348"/>
      <c r="AA53" s="348"/>
      <c r="AB53" s="353" t="s">
        <v>1518</v>
      </c>
      <c r="AC53" s="353" t="s">
        <v>4765</v>
      </c>
      <c r="AD53" s="354" t="s">
        <v>1378</v>
      </c>
      <c r="AE53" s="350" t="s">
        <v>1379</v>
      </c>
      <c r="AF53" s="350" t="s">
        <v>1381</v>
      </c>
      <c r="AG53" s="350" t="s">
        <v>1379</v>
      </c>
      <c r="AH53" s="350" t="s">
        <v>1379</v>
      </c>
      <c r="AI53" s="350" t="s">
        <v>1379</v>
      </c>
      <c r="AJ53" s="350"/>
      <c r="AK53" s="350" t="s">
        <v>1379</v>
      </c>
      <c r="AL53" s="350" t="s">
        <v>1381</v>
      </c>
      <c r="AM53" s="350"/>
      <c r="AN53" s="350" t="s">
        <v>1379</v>
      </c>
      <c r="AO53" s="350" t="s">
        <v>1379</v>
      </c>
      <c r="AP53" s="350" t="s">
        <v>1379</v>
      </c>
      <c r="AQ53" s="350" t="s">
        <v>1379</v>
      </c>
      <c r="AR53" s="350"/>
      <c r="AS53" s="350"/>
      <c r="AT53" s="350"/>
      <c r="AU53" s="350" t="s">
        <v>1379</v>
      </c>
      <c r="AV53" s="350" t="s">
        <v>1379</v>
      </c>
      <c r="AW53" s="350"/>
      <c r="AX53" s="350"/>
      <c r="AY53" s="350" t="s">
        <v>1381</v>
      </c>
      <c r="AZ53" s="350"/>
      <c r="BA53" s="352"/>
      <c r="BB53" s="348"/>
      <c r="BC53" s="348"/>
      <c r="BD53" s="348"/>
      <c r="BE53" s="352"/>
      <c r="BF53" s="348"/>
      <c r="BG53" s="348"/>
      <c r="BH53" s="348"/>
      <c r="BI53" s="348" t="s">
        <v>1379</v>
      </c>
      <c r="BJ53" s="348" t="s">
        <v>1381</v>
      </c>
      <c r="BK53" s="348" t="s">
        <v>1381</v>
      </c>
      <c r="BL53" s="348"/>
      <c r="BM53" s="348" t="s">
        <v>4660</v>
      </c>
      <c r="BN53" s="348"/>
      <c r="BO53" s="348" t="s">
        <v>4669</v>
      </c>
      <c r="BP53" s="348" t="s">
        <v>1381</v>
      </c>
      <c r="BQ53" s="348"/>
      <c r="BR53" s="348"/>
      <c r="BS53" s="388"/>
      <c r="BT53" s="355" t="s">
        <v>4719</v>
      </c>
      <c r="BU53" s="355" t="s">
        <v>4718</v>
      </c>
      <c r="BV53" s="355">
        <v>72</v>
      </c>
      <c r="BW53" s="355">
        <f>VLOOKUP(E53,[1]Demand!$A$2:$C$596,3,)</f>
        <v>343</v>
      </c>
      <c r="BX53" s="355">
        <f>VLOOKUP(E53,[1]Demand!$A$2:$D$596,4,)</f>
        <v>7</v>
      </c>
      <c r="BY53" s="355">
        <f>VLOOKUP(E53,[1]Demand!$A$2:$E$596,5,)</f>
        <v>0</v>
      </c>
      <c r="BZ53" s="355">
        <f>VLOOKUP(E53,[1]Demand!$A$2:$F$596,6,)</f>
        <v>0</v>
      </c>
      <c r="CA53" s="355">
        <f>VLOOKUP(E53,[1]Demand!$A$2:$G$596,7,)</f>
        <v>0</v>
      </c>
      <c r="CB53" s="355">
        <f>VLOOKUP(E53,[1]Demand!$A$2:$H$596,8,)</f>
        <v>0</v>
      </c>
      <c r="CC53" s="355">
        <f>VLOOKUP(E53,[1]Demand!$A$2:$I$596,9,)</f>
        <v>350</v>
      </c>
      <c r="CD53" s="355" t="b">
        <f t="shared" si="0"/>
        <v>0</v>
      </c>
      <c r="CE53" s="355"/>
    </row>
    <row r="54" spans="1:83" s="405" customFormat="1" ht="35.1" hidden="1" customHeight="1" x14ac:dyDescent="0.2">
      <c r="A54" s="348" t="s">
        <v>1010</v>
      </c>
      <c r="B54" s="348"/>
      <c r="C54" s="348" t="s">
        <v>1064</v>
      </c>
      <c r="D54" s="350">
        <v>0</v>
      </c>
      <c r="E54" s="348">
        <v>2611738</v>
      </c>
      <c r="F54" s="348" t="s">
        <v>1028</v>
      </c>
      <c r="G54" s="350" t="s">
        <v>245</v>
      </c>
      <c r="H54" s="348" t="s">
        <v>1272</v>
      </c>
      <c r="I54" s="348" t="s">
        <v>1190</v>
      </c>
      <c r="J54" s="348"/>
      <c r="K54" s="348" t="s">
        <v>1221</v>
      </c>
      <c r="L54" s="348" t="s">
        <v>1488</v>
      </c>
      <c r="M54" s="348"/>
      <c r="N54" s="352"/>
      <c r="O54" s="353" t="s">
        <v>1229</v>
      </c>
      <c r="P54" s="353" t="s">
        <v>577</v>
      </c>
      <c r="Q54" s="353" t="s">
        <v>577</v>
      </c>
      <c r="R54" s="355" t="s">
        <v>603</v>
      </c>
      <c r="S54" s="352"/>
      <c r="T54" s="348">
        <v>0</v>
      </c>
      <c r="U54" s="348">
        <v>0</v>
      </c>
      <c r="V54" s="348">
        <v>0</v>
      </c>
      <c r="W54" s="348">
        <v>0</v>
      </c>
      <c r="X54" s="352"/>
      <c r="Y54" s="348"/>
      <c r="Z54" s="348"/>
      <c r="AA54" s="348"/>
      <c r="AB54" s="353" t="s">
        <v>1520</v>
      </c>
      <c r="AC54" s="353" t="s">
        <v>4762</v>
      </c>
      <c r="AD54" s="354" t="s">
        <v>1378</v>
      </c>
      <c r="AE54" s="350" t="s">
        <v>1379</v>
      </c>
      <c r="AF54" s="350" t="s">
        <v>1381</v>
      </c>
      <c r="AG54" s="350" t="s">
        <v>1379</v>
      </c>
      <c r="AH54" s="350" t="s">
        <v>1379</v>
      </c>
      <c r="AI54" s="350" t="s">
        <v>1379</v>
      </c>
      <c r="AJ54" s="350"/>
      <c r="AK54" s="350" t="s">
        <v>1379</v>
      </c>
      <c r="AL54" s="350" t="s">
        <v>1381</v>
      </c>
      <c r="AM54" s="350"/>
      <c r="AN54" s="350" t="s">
        <v>1379</v>
      </c>
      <c r="AO54" s="350" t="s">
        <v>1379</v>
      </c>
      <c r="AP54" s="350" t="s">
        <v>1379</v>
      </c>
      <c r="AQ54" s="350" t="s">
        <v>1379</v>
      </c>
      <c r="AR54" s="350"/>
      <c r="AS54" s="350"/>
      <c r="AT54" s="350"/>
      <c r="AU54" s="350" t="s">
        <v>1379</v>
      </c>
      <c r="AV54" s="350" t="s">
        <v>1379</v>
      </c>
      <c r="AW54" s="350"/>
      <c r="AX54" s="350"/>
      <c r="AY54" s="350" t="s">
        <v>1381</v>
      </c>
      <c r="AZ54" s="350"/>
      <c r="BA54" s="352"/>
      <c r="BB54" s="348"/>
      <c r="BC54" s="348"/>
      <c r="BD54" s="348"/>
      <c r="BE54" s="352"/>
      <c r="BF54" s="348"/>
      <c r="BG54" s="348"/>
      <c r="BH54" s="348"/>
      <c r="BI54" s="348" t="s">
        <v>1379</v>
      </c>
      <c r="BJ54" s="348" t="s">
        <v>1381</v>
      </c>
      <c r="BK54" s="348" t="s">
        <v>1381</v>
      </c>
      <c r="BL54" s="348"/>
      <c r="BM54" s="348" t="s">
        <v>4660</v>
      </c>
      <c r="BN54" s="348"/>
      <c r="BO54" s="348" t="s">
        <v>4669</v>
      </c>
      <c r="BP54" s="348" t="s">
        <v>1381</v>
      </c>
      <c r="BQ54" s="348"/>
      <c r="BR54" s="348"/>
      <c r="BS54" s="388"/>
      <c r="BT54" s="355" t="s">
        <v>4719</v>
      </c>
      <c r="BU54" s="355" t="s">
        <v>3196</v>
      </c>
      <c r="BV54" s="355">
        <v>93</v>
      </c>
      <c r="BW54" s="355">
        <f>VLOOKUP(E54,[1]Demand!$A$2:$C$596,3,)</f>
        <v>50</v>
      </c>
      <c r="BX54" s="355">
        <f>VLOOKUP(E54,[1]Demand!$A$2:$D$596,4,)</f>
        <v>20</v>
      </c>
      <c r="BY54" s="355">
        <f>VLOOKUP(E54,[1]Demand!$A$2:$E$596,5,)</f>
        <v>20</v>
      </c>
      <c r="BZ54" s="355">
        <f>VLOOKUP(E54,[1]Demand!$A$2:$F$596,6,)</f>
        <v>3</v>
      </c>
      <c r="CA54" s="355">
        <f>VLOOKUP(E54,[1]Demand!$A$2:$G$596,7,)</f>
        <v>0</v>
      </c>
      <c r="CB54" s="355">
        <f>VLOOKUP(E54,[1]Demand!$A$2:$H$596,8,)</f>
        <v>0</v>
      </c>
      <c r="CC54" s="355">
        <f>VLOOKUP(E54,[1]Demand!$A$2:$I$596,9,)</f>
        <v>93</v>
      </c>
      <c r="CD54" s="355" t="b">
        <f t="shared" si="0"/>
        <v>0</v>
      </c>
      <c r="CE54" s="355"/>
    </row>
    <row r="55" spans="1:83" s="405" customFormat="1" ht="35.1" hidden="1" customHeight="1" x14ac:dyDescent="0.2">
      <c r="A55" s="348" t="s">
        <v>1010</v>
      </c>
      <c r="B55" s="348"/>
      <c r="C55" s="348" t="s">
        <v>1065</v>
      </c>
      <c r="D55" s="350">
        <v>0</v>
      </c>
      <c r="E55" s="348">
        <v>2611739</v>
      </c>
      <c r="F55" s="348" t="s">
        <v>1028</v>
      </c>
      <c r="G55" s="350" t="s">
        <v>870</v>
      </c>
      <c r="H55" s="348" t="s">
        <v>1272</v>
      </c>
      <c r="I55" s="348" t="s">
        <v>1190</v>
      </c>
      <c r="J55" s="348"/>
      <c r="K55" s="348" t="s">
        <v>1221</v>
      </c>
      <c r="L55" s="348" t="s">
        <v>1488</v>
      </c>
      <c r="M55" s="348"/>
      <c r="N55" s="352"/>
      <c r="O55" s="353" t="s">
        <v>1229</v>
      </c>
      <c r="P55" s="353" t="s">
        <v>577</v>
      </c>
      <c r="Q55" s="353" t="s">
        <v>577</v>
      </c>
      <c r="R55" s="355" t="s">
        <v>603</v>
      </c>
      <c r="S55" s="352"/>
      <c r="T55" s="348">
        <v>0</v>
      </c>
      <c r="U55" s="348">
        <v>0</v>
      </c>
      <c r="V55" s="348">
        <v>0</v>
      </c>
      <c r="W55" s="348">
        <v>0</v>
      </c>
      <c r="X55" s="352"/>
      <c r="Y55" s="348"/>
      <c r="Z55" s="348"/>
      <c r="AA55" s="348"/>
      <c r="AB55" s="353" t="s">
        <v>1521</v>
      </c>
      <c r="AC55" s="353" t="s">
        <v>4762</v>
      </c>
      <c r="AD55" s="354" t="s">
        <v>1378</v>
      </c>
      <c r="AE55" s="350" t="s">
        <v>1379</v>
      </c>
      <c r="AF55" s="350" t="s">
        <v>1381</v>
      </c>
      <c r="AG55" s="350" t="s">
        <v>1379</v>
      </c>
      <c r="AH55" s="350" t="s">
        <v>1379</v>
      </c>
      <c r="AI55" s="350" t="s">
        <v>1379</v>
      </c>
      <c r="AJ55" s="350"/>
      <c r="AK55" s="350" t="s">
        <v>1379</v>
      </c>
      <c r="AL55" s="350" t="s">
        <v>1381</v>
      </c>
      <c r="AM55" s="350"/>
      <c r="AN55" s="350" t="s">
        <v>1379</v>
      </c>
      <c r="AO55" s="350" t="s">
        <v>1379</v>
      </c>
      <c r="AP55" s="350" t="s">
        <v>1379</v>
      </c>
      <c r="AQ55" s="350" t="s">
        <v>1379</v>
      </c>
      <c r="AR55" s="350"/>
      <c r="AS55" s="350"/>
      <c r="AT55" s="350"/>
      <c r="AU55" s="350" t="s">
        <v>1379</v>
      </c>
      <c r="AV55" s="350" t="s">
        <v>1379</v>
      </c>
      <c r="AW55" s="350"/>
      <c r="AX55" s="350"/>
      <c r="AY55" s="350" t="s">
        <v>1381</v>
      </c>
      <c r="AZ55" s="350"/>
      <c r="BA55" s="352"/>
      <c r="BB55" s="348"/>
      <c r="BC55" s="348"/>
      <c r="BD55" s="348"/>
      <c r="BE55" s="352"/>
      <c r="BF55" s="348"/>
      <c r="BG55" s="348"/>
      <c r="BH55" s="348"/>
      <c r="BI55" s="348" t="s">
        <v>1379</v>
      </c>
      <c r="BJ55" s="348" t="s">
        <v>1381</v>
      </c>
      <c r="BK55" s="348" t="s">
        <v>1381</v>
      </c>
      <c r="BL55" s="348"/>
      <c r="BM55" s="348" t="s">
        <v>4660</v>
      </c>
      <c r="BN55" s="348"/>
      <c r="BO55" s="348" t="s">
        <v>4669</v>
      </c>
      <c r="BP55" s="348" t="s">
        <v>1381</v>
      </c>
      <c r="BQ55" s="348"/>
      <c r="BR55" s="348"/>
      <c r="BS55" s="388"/>
      <c r="BT55" s="355" t="s">
        <v>4719</v>
      </c>
      <c r="BU55" s="355" t="s">
        <v>4718</v>
      </c>
      <c r="BV55" s="355">
        <v>135</v>
      </c>
      <c r="BW55" s="355">
        <f>VLOOKUP(E55,[1]Demand!$A$2:$C$596,3,)</f>
        <v>58</v>
      </c>
      <c r="BX55" s="355">
        <f>VLOOKUP(E55,[1]Demand!$A$2:$D$596,4,)</f>
        <v>20</v>
      </c>
      <c r="BY55" s="355">
        <f>VLOOKUP(E55,[1]Demand!$A$2:$E$596,5,)</f>
        <v>20</v>
      </c>
      <c r="BZ55" s="355">
        <f>VLOOKUP(E55,[1]Demand!$A$2:$F$596,6,)</f>
        <v>3</v>
      </c>
      <c r="CA55" s="355">
        <f>VLOOKUP(E55,[1]Demand!$A$2:$G$596,7,)</f>
        <v>0</v>
      </c>
      <c r="CB55" s="355">
        <f>VLOOKUP(E55,[1]Demand!$A$2:$H$596,8,)</f>
        <v>0</v>
      </c>
      <c r="CC55" s="355">
        <f>VLOOKUP(E55,[1]Demand!$A$2:$I$596,9,)</f>
        <v>101</v>
      </c>
      <c r="CD55" s="355" t="b">
        <f t="shared" si="0"/>
        <v>1</v>
      </c>
      <c r="CE55" s="355"/>
    </row>
    <row r="56" spans="1:83" s="405" customFormat="1" ht="35.1" hidden="1" customHeight="1" x14ac:dyDescent="0.2">
      <c r="A56" s="348" t="s">
        <v>1010</v>
      </c>
      <c r="B56" s="348"/>
      <c r="C56" s="348" t="s">
        <v>1064</v>
      </c>
      <c r="D56" s="350">
        <v>0</v>
      </c>
      <c r="E56" s="348">
        <v>2611740</v>
      </c>
      <c r="F56" s="348" t="s">
        <v>1021</v>
      </c>
      <c r="G56" s="350" t="s">
        <v>766</v>
      </c>
      <c r="H56" s="348" t="s">
        <v>1272</v>
      </c>
      <c r="I56" s="348" t="s">
        <v>1190</v>
      </c>
      <c r="J56" s="348"/>
      <c r="K56" s="348" t="s">
        <v>1221</v>
      </c>
      <c r="L56" s="348" t="s">
        <v>1488</v>
      </c>
      <c r="M56" s="348"/>
      <c r="N56" s="352"/>
      <c r="O56" s="353" t="s">
        <v>1229</v>
      </c>
      <c r="P56" s="353" t="s">
        <v>577</v>
      </c>
      <c r="Q56" s="353" t="s">
        <v>577</v>
      </c>
      <c r="R56" s="355" t="s">
        <v>603</v>
      </c>
      <c r="S56" s="352"/>
      <c r="T56" s="348">
        <v>0</v>
      </c>
      <c r="U56" s="348">
        <v>0</v>
      </c>
      <c r="V56" s="348">
        <v>0</v>
      </c>
      <c r="W56" s="348">
        <v>0</v>
      </c>
      <c r="X56" s="352"/>
      <c r="Y56" s="348"/>
      <c r="Z56" s="348"/>
      <c r="AA56" s="348"/>
      <c r="AB56" s="353" t="s">
        <v>1522</v>
      </c>
      <c r="AC56" s="353" t="s">
        <v>4762</v>
      </c>
      <c r="AD56" s="354" t="s">
        <v>1378</v>
      </c>
      <c r="AE56" s="350" t="s">
        <v>1379</v>
      </c>
      <c r="AF56" s="350" t="s">
        <v>1381</v>
      </c>
      <c r="AG56" s="350" t="s">
        <v>1379</v>
      </c>
      <c r="AH56" s="350" t="s">
        <v>1379</v>
      </c>
      <c r="AI56" s="350" t="s">
        <v>1379</v>
      </c>
      <c r="AJ56" s="350"/>
      <c r="AK56" s="350" t="s">
        <v>1379</v>
      </c>
      <c r="AL56" s="350" t="s">
        <v>1381</v>
      </c>
      <c r="AM56" s="350"/>
      <c r="AN56" s="350" t="s">
        <v>1379</v>
      </c>
      <c r="AO56" s="350" t="s">
        <v>1379</v>
      </c>
      <c r="AP56" s="350" t="s">
        <v>1379</v>
      </c>
      <c r="AQ56" s="350" t="s">
        <v>1379</v>
      </c>
      <c r="AR56" s="350"/>
      <c r="AS56" s="350"/>
      <c r="AT56" s="350"/>
      <c r="AU56" s="350" t="s">
        <v>1379</v>
      </c>
      <c r="AV56" s="350" t="s">
        <v>1379</v>
      </c>
      <c r="AW56" s="350"/>
      <c r="AX56" s="350"/>
      <c r="AY56" s="350" t="s">
        <v>1381</v>
      </c>
      <c r="AZ56" s="350"/>
      <c r="BA56" s="352"/>
      <c r="BB56" s="348"/>
      <c r="BC56" s="348"/>
      <c r="BD56" s="348"/>
      <c r="BE56" s="352"/>
      <c r="BF56" s="348"/>
      <c r="BG56" s="348"/>
      <c r="BH56" s="348"/>
      <c r="BI56" s="348" t="s">
        <v>1379</v>
      </c>
      <c r="BJ56" s="348" t="s">
        <v>1381</v>
      </c>
      <c r="BK56" s="348" t="s">
        <v>1381</v>
      </c>
      <c r="BL56" s="348"/>
      <c r="BM56" s="348" t="s">
        <v>4660</v>
      </c>
      <c r="BN56" s="348"/>
      <c r="BO56" s="348" t="s">
        <v>4669</v>
      </c>
      <c r="BP56" s="348" t="s">
        <v>1381</v>
      </c>
      <c r="BQ56" s="348"/>
      <c r="BR56" s="348"/>
      <c r="BS56" s="388"/>
      <c r="BT56" s="355" t="s">
        <v>4719</v>
      </c>
      <c r="BU56" s="355" t="s">
        <v>3196</v>
      </c>
      <c r="BV56" s="355">
        <v>1815</v>
      </c>
      <c r="BW56" s="355">
        <f>VLOOKUP(E56,[1]Demand!$A$2:$C$596,3,)</f>
        <v>21</v>
      </c>
      <c r="BX56" s="355">
        <f>VLOOKUP(E56,[1]Demand!$A$2:$D$596,4,)</f>
        <v>20</v>
      </c>
      <c r="BY56" s="355">
        <f>VLOOKUP(E56,[1]Demand!$A$2:$E$596,5,)</f>
        <v>20</v>
      </c>
      <c r="BZ56" s="355">
        <f>VLOOKUP(E56,[1]Demand!$A$2:$F$596,6,)</f>
        <v>3</v>
      </c>
      <c r="CA56" s="355">
        <f>VLOOKUP(E56,[1]Demand!$A$2:$G$596,7,)</f>
        <v>0</v>
      </c>
      <c r="CB56" s="355">
        <f>VLOOKUP(E56,[1]Demand!$A$2:$H$596,8,)</f>
        <v>0</v>
      </c>
      <c r="CC56" s="355">
        <f>VLOOKUP(E56,[1]Demand!$A$2:$I$596,9,)</f>
        <v>64</v>
      </c>
      <c r="CD56" s="355" t="b">
        <f t="shared" si="0"/>
        <v>1</v>
      </c>
      <c r="CE56" s="355"/>
    </row>
    <row r="57" spans="1:83" s="405" customFormat="1" ht="35.1" hidden="1" customHeight="1" x14ac:dyDescent="0.2">
      <c r="A57" s="348" t="s">
        <v>1010</v>
      </c>
      <c r="B57" s="348"/>
      <c r="C57" s="348" t="s">
        <v>1065</v>
      </c>
      <c r="D57" s="350">
        <v>0</v>
      </c>
      <c r="E57" s="348">
        <v>2611741</v>
      </c>
      <c r="F57" s="348" t="s">
        <v>1021</v>
      </c>
      <c r="G57" s="350" t="s">
        <v>766</v>
      </c>
      <c r="H57" s="348" t="s">
        <v>1272</v>
      </c>
      <c r="I57" s="348" t="s">
        <v>1190</v>
      </c>
      <c r="J57" s="348"/>
      <c r="K57" s="348" t="s">
        <v>1221</v>
      </c>
      <c r="L57" s="348" t="s">
        <v>1488</v>
      </c>
      <c r="M57" s="348"/>
      <c r="N57" s="352"/>
      <c r="O57" s="353" t="s">
        <v>1229</v>
      </c>
      <c r="P57" s="353" t="s">
        <v>577</v>
      </c>
      <c r="Q57" s="353" t="s">
        <v>577</v>
      </c>
      <c r="R57" s="355" t="s">
        <v>603</v>
      </c>
      <c r="S57" s="352"/>
      <c r="T57" s="348">
        <v>0</v>
      </c>
      <c r="U57" s="348">
        <v>0</v>
      </c>
      <c r="V57" s="348">
        <v>0</v>
      </c>
      <c r="W57" s="348">
        <v>0</v>
      </c>
      <c r="X57" s="352"/>
      <c r="Y57" s="348"/>
      <c r="Z57" s="348"/>
      <c r="AA57" s="348"/>
      <c r="AB57" s="353" t="s">
        <v>1523</v>
      </c>
      <c r="AC57" s="353" t="s">
        <v>4762</v>
      </c>
      <c r="AD57" s="354" t="s">
        <v>1378</v>
      </c>
      <c r="AE57" s="350" t="s">
        <v>1379</v>
      </c>
      <c r="AF57" s="350" t="s">
        <v>1381</v>
      </c>
      <c r="AG57" s="350" t="s">
        <v>1379</v>
      </c>
      <c r="AH57" s="350" t="s">
        <v>1379</v>
      </c>
      <c r="AI57" s="350" t="s">
        <v>1379</v>
      </c>
      <c r="AJ57" s="350"/>
      <c r="AK57" s="350" t="s">
        <v>1379</v>
      </c>
      <c r="AL57" s="350" t="s">
        <v>1381</v>
      </c>
      <c r="AM57" s="350"/>
      <c r="AN57" s="350" t="s">
        <v>1379</v>
      </c>
      <c r="AO57" s="350" t="s">
        <v>1379</v>
      </c>
      <c r="AP57" s="350" t="s">
        <v>1379</v>
      </c>
      <c r="AQ57" s="350" t="s">
        <v>1379</v>
      </c>
      <c r="AR57" s="350"/>
      <c r="AS57" s="350"/>
      <c r="AT57" s="350"/>
      <c r="AU57" s="350" t="s">
        <v>1379</v>
      </c>
      <c r="AV57" s="350" t="s">
        <v>1379</v>
      </c>
      <c r="AW57" s="350"/>
      <c r="AX57" s="350"/>
      <c r="AY57" s="350" t="s">
        <v>1381</v>
      </c>
      <c r="AZ57" s="350"/>
      <c r="BA57" s="352"/>
      <c r="BB57" s="348"/>
      <c r="BC57" s="348"/>
      <c r="BD57" s="348"/>
      <c r="BE57" s="352"/>
      <c r="BF57" s="348"/>
      <c r="BG57" s="348"/>
      <c r="BH57" s="348"/>
      <c r="BI57" s="348" t="s">
        <v>1379</v>
      </c>
      <c r="BJ57" s="348" t="s">
        <v>1381</v>
      </c>
      <c r="BK57" s="348" t="s">
        <v>1381</v>
      </c>
      <c r="BL57" s="348"/>
      <c r="BM57" s="348" t="s">
        <v>4660</v>
      </c>
      <c r="BN57" s="348"/>
      <c r="BO57" s="348" t="s">
        <v>4669</v>
      </c>
      <c r="BP57" s="348" t="s">
        <v>1381</v>
      </c>
      <c r="BQ57" s="348"/>
      <c r="BR57" s="348"/>
      <c r="BS57" s="388"/>
      <c r="BT57" s="355" t="s">
        <v>4719</v>
      </c>
      <c r="BU57" s="355" t="s">
        <v>4718</v>
      </c>
      <c r="BV57" s="355">
        <v>145</v>
      </c>
      <c r="BW57" s="355">
        <f>VLOOKUP(E57,[1]Demand!$A$2:$C$596,3,)</f>
        <v>69</v>
      </c>
      <c r="BX57" s="355">
        <f>VLOOKUP(E57,[1]Demand!$A$2:$D$596,4,)</f>
        <v>20</v>
      </c>
      <c r="BY57" s="355">
        <f>VLOOKUP(E57,[1]Demand!$A$2:$E$596,5,)</f>
        <v>20</v>
      </c>
      <c r="BZ57" s="355">
        <f>VLOOKUP(E57,[1]Demand!$A$2:$F$596,6,)</f>
        <v>3</v>
      </c>
      <c r="CA57" s="355">
        <f>VLOOKUP(E57,[1]Demand!$A$2:$G$596,7,)</f>
        <v>0</v>
      </c>
      <c r="CB57" s="355">
        <f>VLOOKUP(E57,[1]Demand!$A$2:$H$596,8,)</f>
        <v>0</v>
      </c>
      <c r="CC57" s="355">
        <f>VLOOKUP(E57,[1]Demand!$A$2:$I$596,9,)</f>
        <v>112</v>
      </c>
      <c r="CD57" s="355" t="b">
        <f t="shared" si="0"/>
        <v>1</v>
      </c>
      <c r="CE57" s="355"/>
    </row>
    <row r="58" spans="1:83" s="405" customFormat="1" ht="35.1" hidden="1" customHeight="1" x14ac:dyDescent="0.2">
      <c r="A58" s="348" t="s">
        <v>1010</v>
      </c>
      <c r="B58" s="348"/>
      <c r="C58" s="348" t="s">
        <v>1066</v>
      </c>
      <c r="D58" s="350">
        <v>0</v>
      </c>
      <c r="E58" s="348">
        <v>2611827</v>
      </c>
      <c r="F58" s="348" t="s">
        <v>1021</v>
      </c>
      <c r="G58" s="350" t="s">
        <v>870</v>
      </c>
      <c r="H58" s="348" t="s">
        <v>1272</v>
      </c>
      <c r="I58" s="348" t="s">
        <v>1192</v>
      </c>
      <c r="J58" s="348"/>
      <c r="K58" s="348" t="s">
        <v>1223</v>
      </c>
      <c r="L58" s="348" t="s">
        <v>1490</v>
      </c>
      <c r="M58" s="348"/>
      <c r="N58" s="352"/>
      <c r="O58" s="353" t="s">
        <v>1229</v>
      </c>
      <c r="P58" s="353" t="s">
        <v>577</v>
      </c>
      <c r="Q58" s="353" t="s">
        <v>577</v>
      </c>
      <c r="R58" s="355" t="s">
        <v>603</v>
      </c>
      <c r="S58" s="352"/>
      <c r="T58" s="348">
        <v>0</v>
      </c>
      <c r="U58" s="348">
        <v>0</v>
      </c>
      <c r="V58" s="348">
        <v>0</v>
      </c>
      <c r="W58" s="348">
        <v>0</v>
      </c>
      <c r="X58" s="352"/>
      <c r="Y58" s="348"/>
      <c r="Z58" s="348"/>
      <c r="AA58" s="348"/>
      <c r="AB58" s="353" t="s">
        <v>1524</v>
      </c>
      <c r="AC58" s="353" t="s">
        <v>4762</v>
      </c>
      <c r="AD58" s="354" t="s">
        <v>1378</v>
      </c>
      <c r="AE58" s="350" t="s">
        <v>1379</v>
      </c>
      <c r="AF58" s="350" t="s">
        <v>1381</v>
      </c>
      <c r="AG58" s="350" t="s">
        <v>1379</v>
      </c>
      <c r="AH58" s="350" t="s">
        <v>1379</v>
      </c>
      <c r="AI58" s="350" t="s">
        <v>1379</v>
      </c>
      <c r="AJ58" s="350"/>
      <c r="AK58" s="350" t="s">
        <v>1379</v>
      </c>
      <c r="AL58" s="350" t="s">
        <v>1381</v>
      </c>
      <c r="AM58" s="350"/>
      <c r="AN58" s="350" t="s">
        <v>1379</v>
      </c>
      <c r="AO58" s="350" t="s">
        <v>1379</v>
      </c>
      <c r="AP58" s="350" t="s">
        <v>1379</v>
      </c>
      <c r="AQ58" s="350" t="s">
        <v>1379</v>
      </c>
      <c r="AR58" s="350"/>
      <c r="AS58" s="350"/>
      <c r="AT58" s="350"/>
      <c r="AU58" s="350" t="s">
        <v>1379</v>
      </c>
      <c r="AV58" s="350" t="s">
        <v>1379</v>
      </c>
      <c r="AW58" s="350"/>
      <c r="AX58" s="350"/>
      <c r="AY58" s="350" t="s">
        <v>1381</v>
      </c>
      <c r="AZ58" s="350"/>
      <c r="BA58" s="352"/>
      <c r="BB58" s="348"/>
      <c r="BC58" s="348"/>
      <c r="BD58" s="348"/>
      <c r="BE58" s="352"/>
      <c r="BF58" s="348"/>
      <c r="BG58" s="348"/>
      <c r="BH58" s="348"/>
      <c r="BI58" s="348" t="s">
        <v>1379</v>
      </c>
      <c r="BJ58" s="348" t="s">
        <v>1381</v>
      </c>
      <c r="BK58" s="348" t="s">
        <v>1381</v>
      </c>
      <c r="BL58" s="348"/>
      <c r="BM58" s="348" t="s">
        <v>4660</v>
      </c>
      <c r="BN58" s="348"/>
      <c r="BO58" s="348" t="s">
        <v>4669</v>
      </c>
      <c r="BP58" s="348" t="s">
        <v>1381</v>
      </c>
      <c r="BQ58" s="348"/>
      <c r="BR58" s="348"/>
      <c r="BS58" s="388"/>
      <c r="BT58" s="355" t="s">
        <v>4719</v>
      </c>
      <c r="BU58" s="355" t="s">
        <v>4718</v>
      </c>
      <c r="BV58" s="355">
        <v>63</v>
      </c>
      <c r="BW58" s="355">
        <f>VLOOKUP(E58,[1]Demand!$A$2:$C$596,3,)</f>
        <v>408</v>
      </c>
      <c r="BX58" s="355">
        <f>VLOOKUP(E58,[1]Demand!$A$2:$D$596,4,)</f>
        <v>55</v>
      </c>
      <c r="BY58" s="355">
        <f>VLOOKUP(E58,[1]Demand!$A$2:$E$596,5,)</f>
        <v>51</v>
      </c>
      <c r="BZ58" s="355">
        <f>VLOOKUP(E58,[1]Demand!$A$2:$F$596,6,)</f>
        <v>44</v>
      </c>
      <c r="CA58" s="355">
        <f>VLOOKUP(E58,[1]Demand!$A$2:$G$596,7,)</f>
        <v>0</v>
      </c>
      <c r="CB58" s="355">
        <f>VLOOKUP(E58,[1]Demand!$A$2:$H$596,8,)</f>
        <v>0</v>
      </c>
      <c r="CC58" s="355">
        <f>VLOOKUP(E58,[1]Demand!$A$2:$I$596,9,)</f>
        <v>558</v>
      </c>
      <c r="CD58" s="355" t="b">
        <f t="shared" si="0"/>
        <v>0</v>
      </c>
      <c r="CE58" s="355"/>
    </row>
    <row r="59" spans="1:83" s="405" customFormat="1" ht="35.1" hidden="1" customHeight="1" x14ac:dyDescent="0.2">
      <c r="A59" s="348" t="s">
        <v>1010</v>
      </c>
      <c r="B59" s="348"/>
      <c r="C59" s="348" t="s">
        <v>1068</v>
      </c>
      <c r="D59" s="350">
        <v>0</v>
      </c>
      <c r="E59" s="348">
        <v>2611945</v>
      </c>
      <c r="F59" s="348" t="s">
        <v>1021</v>
      </c>
      <c r="G59" s="350" t="s">
        <v>203</v>
      </c>
      <c r="H59" s="348" t="s">
        <v>1272</v>
      </c>
      <c r="I59" s="348" t="s">
        <v>1180</v>
      </c>
      <c r="J59" s="348"/>
      <c r="K59" s="348" t="s">
        <v>1224</v>
      </c>
      <c r="L59" s="348" t="s">
        <v>1489</v>
      </c>
      <c r="M59" s="348"/>
      <c r="N59" s="352"/>
      <c r="O59" s="353" t="s">
        <v>1229</v>
      </c>
      <c r="P59" s="353" t="s">
        <v>577</v>
      </c>
      <c r="Q59" s="353" t="s">
        <v>577</v>
      </c>
      <c r="R59" s="355" t="s">
        <v>603</v>
      </c>
      <c r="S59" s="352"/>
      <c r="T59" s="348">
        <v>0</v>
      </c>
      <c r="U59" s="348">
        <v>0</v>
      </c>
      <c r="V59" s="348">
        <v>0</v>
      </c>
      <c r="W59" s="348">
        <v>0</v>
      </c>
      <c r="X59" s="352"/>
      <c r="Y59" s="348"/>
      <c r="Z59" s="348"/>
      <c r="AA59" s="348"/>
      <c r="AB59" s="353" t="s">
        <v>3454</v>
      </c>
      <c r="AC59" s="353" t="s">
        <v>4762</v>
      </c>
      <c r="AD59" s="354" t="s">
        <v>1378</v>
      </c>
      <c r="AE59" s="350" t="s">
        <v>1379</v>
      </c>
      <c r="AF59" s="350" t="s">
        <v>1381</v>
      </c>
      <c r="AG59" s="350" t="s">
        <v>1379</v>
      </c>
      <c r="AH59" s="350" t="s">
        <v>1379</v>
      </c>
      <c r="AI59" s="350" t="s">
        <v>1379</v>
      </c>
      <c r="AJ59" s="350"/>
      <c r="AK59" s="350" t="s">
        <v>1379</v>
      </c>
      <c r="AL59" s="350" t="s">
        <v>1381</v>
      </c>
      <c r="AM59" s="350"/>
      <c r="AN59" s="350" t="s">
        <v>1379</v>
      </c>
      <c r="AO59" s="350" t="s">
        <v>1379</v>
      </c>
      <c r="AP59" s="350" t="s">
        <v>1379</v>
      </c>
      <c r="AQ59" s="350" t="s">
        <v>1379</v>
      </c>
      <c r="AR59" s="350"/>
      <c r="AS59" s="350"/>
      <c r="AT59" s="350"/>
      <c r="AU59" s="350" t="s">
        <v>1379</v>
      </c>
      <c r="AV59" s="350" t="s">
        <v>1379</v>
      </c>
      <c r="AW59" s="350"/>
      <c r="AX59" s="350"/>
      <c r="AY59" s="350" t="s">
        <v>1381</v>
      </c>
      <c r="AZ59" s="350"/>
      <c r="BA59" s="352"/>
      <c r="BB59" s="348"/>
      <c r="BC59" s="348"/>
      <c r="BD59" s="348"/>
      <c r="BE59" s="352"/>
      <c r="BF59" s="348"/>
      <c r="BG59" s="348"/>
      <c r="BH59" s="348"/>
      <c r="BI59" s="348" t="s">
        <v>1379</v>
      </c>
      <c r="BJ59" s="348" t="s">
        <v>1381</v>
      </c>
      <c r="BK59" s="348" t="s">
        <v>1381</v>
      </c>
      <c r="BL59" s="348"/>
      <c r="BM59" s="348" t="s">
        <v>4660</v>
      </c>
      <c r="BN59" s="348"/>
      <c r="BO59" s="348" t="s">
        <v>4669</v>
      </c>
      <c r="BP59" s="348" t="s">
        <v>1381</v>
      </c>
      <c r="BQ59" s="348"/>
      <c r="BR59" s="348"/>
      <c r="BS59" s="388"/>
      <c r="BT59" s="355" t="s">
        <v>4719</v>
      </c>
      <c r="BU59" s="355" t="s">
        <v>4718</v>
      </c>
      <c r="BV59" s="355">
        <v>112</v>
      </c>
      <c r="BW59" s="355">
        <f>VLOOKUP(E59,[1]Demand!$A$2:$C$596,3,)</f>
        <v>26</v>
      </c>
      <c r="BX59" s="355">
        <f>VLOOKUP(E59,[1]Demand!$A$2:$D$596,4,)</f>
        <v>24</v>
      </c>
      <c r="BY59" s="355">
        <f>VLOOKUP(E59,[1]Demand!$A$2:$E$596,5,)</f>
        <v>0</v>
      </c>
      <c r="BZ59" s="355">
        <f>VLOOKUP(E59,[1]Demand!$A$2:$F$596,6,)</f>
        <v>0</v>
      </c>
      <c r="CA59" s="355">
        <f>VLOOKUP(E59,[1]Demand!$A$2:$G$596,7,)</f>
        <v>0</v>
      </c>
      <c r="CB59" s="355">
        <f>VLOOKUP(E59,[1]Demand!$A$2:$H$596,8,)</f>
        <v>0</v>
      </c>
      <c r="CC59" s="355">
        <f>VLOOKUP(E59,[1]Demand!$A$2:$I$596,9,)</f>
        <v>50</v>
      </c>
      <c r="CD59" s="355" t="b">
        <f t="shared" si="0"/>
        <v>1</v>
      </c>
      <c r="CE59" s="355"/>
    </row>
    <row r="60" spans="1:83" s="405" customFormat="1" ht="35.1" hidden="1" customHeight="1" x14ac:dyDescent="0.2">
      <c r="A60" s="348" t="s">
        <v>1010</v>
      </c>
      <c r="B60" s="348"/>
      <c r="C60" s="348" t="s">
        <v>1069</v>
      </c>
      <c r="D60" s="350">
        <v>0</v>
      </c>
      <c r="E60" s="348">
        <v>2612111</v>
      </c>
      <c r="F60" s="348" t="s">
        <v>1021</v>
      </c>
      <c r="G60" s="350" t="s">
        <v>245</v>
      </c>
      <c r="H60" s="348" t="s">
        <v>1272</v>
      </c>
      <c r="I60" s="348" t="s">
        <v>1192</v>
      </c>
      <c r="J60" s="348"/>
      <c r="K60" s="348" t="s">
        <v>1223</v>
      </c>
      <c r="L60" s="348" t="s">
        <v>1490</v>
      </c>
      <c r="M60" s="348"/>
      <c r="N60" s="352"/>
      <c r="O60" s="353" t="s">
        <v>1229</v>
      </c>
      <c r="P60" s="353" t="s">
        <v>577</v>
      </c>
      <c r="Q60" s="353" t="s">
        <v>577</v>
      </c>
      <c r="R60" s="355" t="s">
        <v>603</v>
      </c>
      <c r="S60" s="352"/>
      <c r="T60" s="348">
        <v>0</v>
      </c>
      <c r="U60" s="348">
        <v>0</v>
      </c>
      <c r="V60" s="348">
        <v>0</v>
      </c>
      <c r="W60" s="348">
        <v>0</v>
      </c>
      <c r="X60" s="352"/>
      <c r="Y60" s="348"/>
      <c r="Z60" s="348"/>
      <c r="AA60" s="348"/>
      <c r="AB60" s="353" t="s">
        <v>1527</v>
      </c>
      <c r="AC60" s="353" t="s">
        <v>4762</v>
      </c>
      <c r="AD60" s="354" t="s">
        <v>1378</v>
      </c>
      <c r="AE60" s="350" t="s">
        <v>1379</v>
      </c>
      <c r="AF60" s="350" t="s">
        <v>1381</v>
      </c>
      <c r="AG60" s="350" t="s">
        <v>1379</v>
      </c>
      <c r="AH60" s="350" t="s">
        <v>1379</v>
      </c>
      <c r="AI60" s="350" t="s">
        <v>1379</v>
      </c>
      <c r="AJ60" s="350"/>
      <c r="AK60" s="350" t="s">
        <v>1379</v>
      </c>
      <c r="AL60" s="350" t="s">
        <v>1381</v>
      </c>
      <c r="AM60" s="350"/>
      <c r="AN60" s="350" t="s">
        <v>1379</v>
      </c>
      <c r="AO60" s="350" t="s">
        <v>1379</v>
      </c>
      <c r="AP60" s="350" t="s">
        <v>1379</v>
      </c>
      <c r="AQ60" s="350" t="s">
        <v>1379</v>
      </c>
      <c r="AR60" s="350"/>
      <c r="AS60" s="350"/>
      <c r="AT60" s="350"/>
      <c r="AU60" s="350" t="s">
        <v>1379</v>
      </c>
      <c r="AV60" s="350" t="s">
        <v>1379</v>
      </c>
      <c r="AW60" s="350"/>
      <c r="AX60" s="350"/>
      <c r="AY60" s="350" t="s">
        <v>1381</v>
      </c>
      <c r="AZ60" s="350"/>
      <c r="BA60" s="352"/>
      <c r="BB60" s="348"/>
      <c r="BC60" s="348"/>
      <c r="BD60" s="348"/>
      <c r="BE60" s="352"/>
      <c r="BF60" s="348"/>
      <c r="BG60" s="348"/>
      <c r="BH60" s="348"/>
      <c r="BI60" s="348" t="s">
        <v>1379</v>
      </c>
      <c r="BJ60" s="348" t="s">
        <v>1381</v>
      </c>
      <c r="BK60" s="348" t="s">
        <v>1381</v>
      </c>
      <c r="BL60" s="348"/>
      <c r="BM60" s="348" t="s">
        <v>4660</v>
      </c>
      <c r="BN60" s="348"/>
      <c r="BO60" s="348" t="s">
        <v>4669</v>
      </c>
      <c r="BP60" s="348" t="s">
        <v>1381</v>
      </c>
      <c r="BQ60" s="348"/>
      <c r="BR60" s="348"/>
      <c r="BS60" s="388"/>
      <c r="BT60" s="355" t="s">
        <v>4719</v>
      </c>
      <c r="BU60" s="355" t="s">
        <v>4718</v>
      </c>
      <c r="BV60" s="355">
        <v>617</v>
      </c>
      <c r="BW60" s="355">
        <f>VLOOKUP(E60,[1]Demand!$A$2:$C$596,3,)</f>
        <v>760</v>
      </c>
      <c r="BX60" s="355">
        <f>VLOOKUP(E60,[1]Demand!$A$2:$D$596,4,)</f>
        <v>64</v>
      </c>
      <c r="BY60" s="355">
        <f>VLOOKUP(E60,[1]Demand!$A$2:$E$596,5,)</f>
        <v>54</v>
      </c>
      <c r="BZ60" s="355">
        <f>VLOOKUP(E60,[1]Demand!$A$2:$F$596,6,)</f>
        <v>17</v>
      </c>
      <c r="CA60" s="355">
        <f>VLOOKUP(E60,[1]Demand!$A$2:$G$596,7,)</f>
        <v>17</v>
      </c>
      <c r="CB60" s="355">
        <f>VLOOKUP(E60,[1]Demand!$A$2:$H$596,8,)</f>
        <v>11</v>
      </c>
      <c r="CC60" s="355">
        <f>VLOOKUP(E60,[1]Demand!$A$2:$I$596,9,)</f>
        <v>923</v>
      </c>
      <c r="CD60" s="355" t="b">
        <f t="shared" si="0"/>
        <v>0</v>
      </c>
      <c r="CE60" s="355"/>
    </row>
    <row r="61" spans="1:83" s="405" customFormat="1" ht="35.1" hidden="1" customHeight="1" x14ac:dyDescent="0.2">
      <c r="A61" s="348" t="s">
        <v>1010</v>
      </c>
      <c r="B61" s="348"/>
      <c r="C61" s="348" t="s">
        <v>1069</v>
      </c>
      <c r="D61" s="350">
        <v>0</v>
      </c>
      <c r="E61" s="348">
        <v>2612113</v>
      </c>
      <c r="F61" s="348" t="s">
        <v>1021</v>
      </c>
      <c r="G61" s="350" t="s">
        <v>63</v>
      </c>
      <c r="H61" s="348" t="s">
        <v>1272</v>
      </c>
      <c r="I61" s="348" t="s">
        <v>1192</v>
      </c>
      <c r="J61" s="348"/>
      <c r="K61" s="348" t="s">
        <v>1223</v>
      </c>
      <c r="L61" s="348" t="s">
        <v>1490</v>
      </c>
      <c r="M61" s="348"/>
      <c r="N61" s="352"/>
      <c r="O61" s="353" t="s">
        <v>1229</v>
      </c>
      <c r="P61" s="353" t="s">
        <v>577</v>
      </c>
      <c r="Q61" s="353" t="s">
        <v>577</v>
      </c>
      <c r="R61" s="355" t="s">
        <v>603</v>
      </c>
      <c r="S61" s="352"/>
      <c r="T61" s="348">
        <v>0</v>
      </c>
      <c r="U61" s="348">
        <v>0</v>
      </c>
      <c r="V61" s="348">
        <v>0</v>
      </c>
      <c r="W61" s="348">
        <v>0</v>
      </c>
      <c r="X61" s="352"/>
      <c r="Y61" s="348"/>
      <c r="Z61" s="348"/>
      <c r="AA61" s="348"/>
      <c r="AB61" s="353" t="s">
        <v>1528</v>
      </c>
      <c r="AC61" s="353" t="s">
        <v>4762</v>
      </c>
      <c r="AD61" s="354" t="s">
        <v>1378</v>
      </c>
      <c r="AE61" s="350" t="s">
        <v>1379</v>
      </c>
      <c r="AF61" s="350" t="s">
        <v>1381</v>
      </c>
      <c r="AG61" s="350" t="s">
        <v>1379</v>
      </c>
      <c r="AH61" s="350" t="s">
        <v>1379</v>
      </c>
      <c r="AI61" s="350" t="s">
        <v>1379</v>
      </c>
      <c r="AJ61" s="350"/>
      <c r="AK61" s="350" t="s">
        <v>1379</v>
      </c>
      <c r="AL61" s="350" t="s">
        <v>1381</v>
      </c>
      <c r="AM61" s="350"/>
      <c r="AN61" s="350" t="s">
        <v>1379</v>
      </c>
      <c r="AO61" s="350" t="s">
        <v>1379</v>
      </c>
      <c r="AP61" s="350" t="s">
        <v>1379</v>
      </c>
      <c r="AQ61" s="350" t="s">
        <v>1379</v>
      </c>
      <c r="AR61" s="350"/>
      <c r="AS61" s="350"/>
      <c r="AT61" s="350"/>
      <c r="AU61" s="350" t="s">
        <v>1379</v>
      </c>
      <c r="AV61" s="350" t="s">
        <v>1379</v>
      </c>
      <c r="AW61" s="350"/>
      <c r="AX61" s="350"/>
      <c r="AY61" s="350" t="s">
        <v>1381</v>
      </c>
      <c r="AZ61" s="350"/>
      <c r="BA61" s="352"/>
      <c r="BB61" s="348"/>
      <c r="BC61" s="348"/>
      <c r="BD61" s="348"/>
      <c r="BE61" s="352"/>
      <c r="BF61" s="348"/>
      <c r="BG61" s="348"/>
      <c r="BH61" s="348"/>
      <c r="BI61" s="348" t="s">
        <v>1379</v>
      </c>
      <c r="BJ61" s="348" t="s">
        <v>1381</v>
      </c>
      <c r="BK61" s="348" t="s">
        <v>1381</v>
      </c>
      <c r="BL61" s="348"/>
      <c r="BM61" s="348" t="s">
        <v>4660</v>
      </c>
      <c r="BN61" s="348"/>
      <c r="BO61" s="348" t="s">
        <v>4669</v>
      </c>
      <c r="BP61" s="348" t="s">
        <v>1381</v>
      </c>
      <c r="BQ61" s="348"/>
      <c r="BR61" s="348"/>
      <c r="BS61" s="388"/>
      <c r="BT61" s="355" t="s">
        <v>4719</v>
      </c>
      <c r="BU61" s="355" t="s">
        <v>4718</v>
      </c>
      <c r="BV61" s="355">
        <v>237</v>
      </c>
      <c r="BW61" s="355">
        <f>VLOOKUP(E61,[1]Demand!$A$2:$C$596,3,)</f>
        <v>510</v>
      </c>
      <c r="BX61" s="355">
        <f>VLOOKUP(E61,[1]Demand!$A$2:$D$596,4,)</f>
        <v>64</v>
      </c>
      <c r="BY61" s="355">
        <f>VLOOKUP(E61,[1]Demand!$A$2:$E$596,5,)</f>
        <v>54</v>
      </c>
      <c r="BZ61" s="355">
        <f>VLOOKUP(E61,[1]Demand!$A$2:$F$596,6,)</f>
        <v>17</v>
      </c>
      <c r="CA61" s="355">
        <f>VLOOKUP(E61,[1]Demand!$A$2:$G$596,7,)</f>
        <v>17</v>
      </c>
      <c r="CB61" s="355">
        <f>VLOOKUP(E61,[1]Demand!$A$2:$H$596,8,)</f>
        <v>11</v>
      </c>
      <c r="CC61" s="355">
        <f>VLOOKUP(E61,[1]Demand!$A$2:$I$596,9,)</f>
        <v>673</v>
      </c>
      <c r="CD61" s="355" t="b">
        <f t="shared" si="0"/>
        <v>0</v>
      </c>
      <c r="CE61" s="355"/>
    </row>
    <row r="62" spans="1:83" s="405" customFormat="1" ht="35.1" hidden="1" customHeight="1" x14ac:dyDescent="0.2">
      <c r="A62" s="348" t="s">
        <v>1010</v>
      </c>
      <c r="B62" s="348"/>
      <c r="C62" s="348" t="s">
        <v>1062</v>
      </c>
      <c r="D62" s="350">
        <v>0</v>
      </c>
      <c r="E62" s="348">
        <v>2612120</v>
      </c>
      <c r="F62" s="348" t="s">
        <v>1028</v>
      </c>
      <c r="G62" s="350" t="s">
        <v>103</v>
      </c>
      <c r="H62" s="348" t="s">
        <v>1272</v>
      </c>
      <c r="I62" s="348" t="s">
        <v>1191</v>
      </c>
      <c r="J62" s="348"/>
      <c r="K62" s="348" t="s">
        <v>1223</v>
      </c>
      <c r="L62" s="348" t="s">
        <v>1490</v>
      </c>
      <c r="M62" s="348"/>
      <c r="N62" s="352"/>
      <c r="O62" s="353" t="s">
        <v>1229</v>
      </c>
      <c r="P62" s="353" t="s">
        <v>577</v>
      </c>
      <c r="Q62" s="353" t="s">
        <v>577</v>
      </c>
      <c r="R62" s="355" t="s">
        <v>603</v>
      </c>
      <c r="S62" s="352"/>
      <c r="T62" s="348">
        <v>0</v>
      </c>
      <c r="U62" s="348">
        <v>0</v>
      </c>
      <c r="V62" s="348">
        <v>0</v>
      </c>
      <c r="W62" s="348">
        <v>0</v>
      </c>
      <c r="X62" s="352"/>
      <c r="Y62" s="348"/>
      <c r="Z62" s="348"/>
      <c r="AA62" s="348"/>
      <c r="AB62" s="353" t="s">
        <v>1529</v>
      </c>
      <c r="AC62" s="353" t="s">
        <v>4762</v>
      </c>
      <c r="AD62" s="354" t="s">
        <v>1378</v>
      </c>
      <c r="AE62" s="350" t="s">
        <v>1379</v>
      </c>
      <c r="AF62" s="350" t="s">
        <v>1381</v>
      </c>
      <c r="AG62" s="350" t="s">
        <v>1379</v>
      </c>
      <c r="AH62" s="350" t="s">
        <v>1379</v>
      </c>
      <c r="AI62" s="350" t="s">
        <v>1379</v>
      </c>
      <c r="AJ62" s="350"/>
      <c r="AK62" s="350" t="s">
        <v>1379</v>
      </c>
      <c r="AL62" s="350" t="s">
        <v>1381</v>
      </c>
      <c r="AM62" s="350"/>
      <c r="AN62" s="350" t="s">
        <v>1379</v>
      </c>
      <c r="AO62" s="350" t="s">
        <v>1379</v>
      </c>
      <c r="AP62" s="350" t="s">
        <v>1379</v>
      </c>
      <c r="AQ62" s="350" t="s">
        <v>1379</v>
      </c>
      <c r="AR62" s="350"/>
      <c r="AS62" s="350"/>
      <c r="AT62" s="350"/>
      <c r="AU62" s="350" t="s">
        <v>1379</v>
      </c>
      <c r="AV62" s="350" t="s">
        <v>1379</v>
      </c>
      <c r="AW62" s="350"/>
      <c r="AX62" s="350"/>
      <c r="AY62" s="350" t="s">
        <v>1381</v>
      </c>
      <c r="AZ62" s="350"/>
      <c r="BA62" s="352"/>
      <c r="BB62" s="348"/>
      <c r="BC62" s="348"/>
      <c r="BD62" s="348"/>
      <c r="BE62" s="352"/>
      <c r="BF62" s="348"/>
      <c r="BG62" s="348"/>
      <c r="BH62" s="348"/>
      <c r="BI62" s="348" t="s">
        <v>1379</v>
      </c>
      <c r="BJ62" s="348" t="s">
        <v>1381</v>
      </c>
      <c r="BK62" s="348" t="s">
        <v>1381</v>
      </c>
      <c r="BL62" s="348"/>
      <c r="BM62" s="348" t="s">
        <v>4660</v>
      </c>
      <c r="BN62" s="348"/>
      <c r="BO62" s="348" t="s">
        <v>4669</v>
      </c>
      <c r="BP62" s="348" t="s">
        <v>1381</v>
      </c>
      <c r="BQ62" s="348"/>
      <c r="BR62" s="348"/>
      <c r="BS62" s="388"/>
      <c r="BT62" s="355" t="s">
        <v>4719</v>
      </c>
      <c r="BU62" s="355" t="s">
        <v>3196</v>
      </c>
      <c r="BV62" s="355">
        <v>40</v>
      </c>
      <c r="BW62" s="355">
        <f>VLOOKUP(E62,[1]Demand!$A$2:$C$596,3,)</f>
        <v>844</v>
      </c>
      <c r="BX62" s="355">
        <f>VLOOKUP(E62,[1]Demand!$A$2:$D$596,4,)</f>
        <v>7</v>
      </c>
      <c r="BY62" s="355">
        <f>VLOOKUP(E62,[1]Demand!$A$2:$E$596,5,)</f>
        <v>0</v>
      </c>
      <c r="BZ62" s="355">
        <f>VLOOKUP(E62,[1]Demand!$A$2:$F$596,6,)</f>
        <v>0</v>
      </c>
      <c r="CA62" s="355">
        <f>VLOOKUP(E62,[1]Demand!$A$2:$G$596,7,)</f>
        <v>0</v>
      </c>
      <c r="CB62" s="355">
        <f>VLOOKUP(E62,[1]Demand!$A$2:$H$596,8,)</f>
        <v>0</v>
      </c>
      <c r="CC62" s="355">
        <f>VLOOKUP(E62,[1]Demand!$A$2:$I$596,9,)</f>
        <v>851</v>
      </c>
      <c r="CD62" s="355" t="b">
        <f t="shared" si="0"/>
        <v>0</v>
      </c>
      <c r="CE62" s="355"/>
    </row>
    <row r="63" spans="1:83" s="405" customFormat="1" ht="35.1" hidden="1" customHeight="1" x14ac:dyDescent="0.2">
      <c r="A63" s="348" t="s">
        <v>1010</v>
      </c>
      <c r="B63" s="348"/>
      <c r="C63" s="348" t="s">
        <v>1070</v>
      </c>
      <c r="D63" s="350">
        <v>0</v>
      </c>
      <c r="E63" s="348">
        <v>2612142</v>
      </c>
      <c r="F63" s="348" t="s">
        <v>1021</v>
      </c>
      <c r="G63" s="350" t="s">
        <v>103</v>
      </c>
      <c r="H63" s="348" t="s">
        <v>1272</v>
      </c>
      <c r="I63" s="348" t="s">
        <v>1193</v>
      </c>
      <c r="J63" s="348"/>
      <c r="K63" s="348" t="s">
        <v>1224</v>
      </c>
      <c r="L63" s="348" t="s">
        <v>1489</v>
      </c>
      <c r="M63" s="348"/>
      <c r="N63" s="352"/>
      <c r="O63" s="353" t="s">
        <v>1229</v>
      </c>
      <c r="P63" s="353" t="s">
        <v>577</v>
      </c>
      <c r="Q63" s="353" t="s">
        <v>577</v>
      </c>
      <c r="R63" s="355" t="s">
        <v>603</v>
      </c>
      <c r="S63" s="352"/>
      <c r="T63" s="348">
        <v>0</v>
      </c>
      <c r="U63" s="348">
        <v>0</v>
      </c>
      <c r="V63" s="348">
        <v>0</v>
      </c>
      <c r="W63" s="348">
        <v>0</v>
      </c>
      <c r="X63" s="352"/>
      <c r="Y63" s="348"/>
      <c r="Z63" s="348"/>
      <c r="AA63" s="348"/>
      <c r="AB63" s="353" t="s">
        <v>1575</v>
      </c>
      <c r="AC63" s="353" t="s">
        <v>4762</v>
      </c>
      <c r="AD63" s="354" t="s">
        <v>1378</v>
      </c>
      <c r="AE63" s="350" t="s">
        <v>1379</v>
      </c>
      <c r="AF63" s="350" t="s">
        <v>1381</v>
      </c>
      <c r="AG63" s="350" t="s">
        <v>1379</v>
      </c>
      <c r="AH63" s="350" t="s">
        <v>1379</v>
      </c>
      <c r="AI63" s="350" t="s">
        <v>1379</v>
      </c>
      <c r="AJ63" s="350"/>
      <c r="AK63" s="350" t="s">
        <v>1379</v>
      </c>
      <c r="AL63" s="350" t="s">
        <v>1381</v>
      </c>
      <c r="AM63" s="350"/>
      <c r="AN63" s="350" t="s">
        <v>1379</v>
      </c>
      <c r="AO63" s="350" t="s">
        <v>1379</v>
      </c>
      <c r="AP63" s="350" t="s">
        <v>1379</v>
      </c>
      <c r="AQ63" s="350" t="s">
        <v>1379</v>
      </c>
      <c r="AR63" s="350"/>
      <c r="AS63" s="350"/>
      <c r="AT63" s="350"/>
      <c r="AU63" s="350" t="s">
        <v>1379</v>
      </c>
      <c r="AV63" s="350" t="s">
        <v>1379</v>
      </c>
      <c r="AW63" s="350"/>
      <c r="AX63" s="350"/>
      <c r="AY63" s="350" t="s">
        <v>1381</v>
      </c>
      <c r="AZ63" s="350"/>
      <c r="BA63" s="352"/>
      <c r="BB63" s="348"/>
      <c r="BC63" s="348"/>
      <c r="BD63" s="348"/>
      <c r="BE63" s="352"/>
      <c r="BF63" s="348"/>
      <c r="BG63" s="348"/>
      <c r="BH63" s="348"/>
      <c r="BI63" s="348" t="s">
        <v>1379</v>
      </c>
      <c r="BJ63" s="348" t="s">
        <v>1381</v>
      </c>
      <c r="BK63" s="348" t="s">
        <v>1381</v>
      </c>
      <c r="BL63" s="348"/>
      <c r="BM63" s="348" t="s">
        <v>4660</v>
      </c>
      <c r="BN63" s="348"/>
      <c r="BO63" s="348" t="s">
        <v>4669</v>
      </c>
      <c r="BP63" s="348" t="s">
        <v>1381</v>
      </c>
      <c r="BQ63" s="348"/>
      <c r="BR63" s="348"/>
      <c r="BS63" s="388"/>
      <c r="BT63" s="355" t="s">
        <v>4719</v>
      </c>
      <c r="BU63" s="355" t="s">
        <v>3196</v>
      </c>
      <c r="BV63" s="355">
        <v>401</v>
      </c>
      <c r="BW63" s="355">
        <f>VLOOKUP(E63,[1]Demand!$A$2:$C$596,3,)</f>
        <v>209</v>
      </c>
      <c r="BX63" s="355">
        <f>VLOOKUP(E63,[1]Demand!$A$2:$D$596,4,)</f>
        <v>150</v>
      </c>
      <c r="BY63" s="355">
        <f>VLOOKUP(E63,[1]Demand!$A$2:$E$596,5,)</f>
        <v>149</v>
      </c>
      <c r="BZ63" s="355">
        <f>VLOOKUP(E63,[1]Demand!$A$2:$F$596,6,)</f>
        <v>75</v>
      </c>
      <c r="CA63" s="355">
        <f>VLOOKUP(E63,[1]Demand!$A$2:$G$596,7,)</f>
        <v>0</v>
      </c>
      <c r="CB63" s="355">
        <f>VLOOKUP(E63,[1]Demand!$A$2:$H$596,8,)</f>
        <v>0</v>
      </c>
      <c r="CC63" s="355">
        <f>VLOOKUP(E63,[1]Demand!$A$2:$I$596,9,)</f>
        <v>583</v>
      </c>
      <c r="CD63" s="355" t="b">
        <f t="shared" si="0"/>
        <v>0</v>
      </c>
      <c r="CE63" s="355"/>
    </row>
    <row r="64" spans="1:83" s="405" customFormat="1" ht="35.1" hidden="1" customHeight="1" x14ac:dyDescent="0.2">
      <c r="A64" s="348" t="s">
        <v>1010</v>
      </c>
      <c r="B64" s="348"/>
      <c r="C64" s="348" t="s">
        <v>1071</v>
      </c>
      <c r="D64" s="350">
        <v>0</v>
      </c>
      <c r="E64" s="348">
        <v>2612257</v>
      </c>
      <c r="F64" s="348" t="s">
        <v>1028</v>
      </c>
      <c r="G64" s="350" t="s">
        <v>103</v>
      </c>
      <c r="H64" s="348" t="s">
        <v>1272</v>
      </c>
      <c r="I64" s="348" t="s">
        <v>1180</v>
      </c>
      <c r="J64" s="348"/>
      <c r="K64" s="348" t="s">
        <v>1224</v>
      </c>
      <c r="L64" s="348" t="s">
        <v>1489</v>
      </c>
      <c r="M64" s="348"/>
      <c r="N64" s="352"/>
      <c r="O64" s="353" t="s">
        <v>1229</v>
      </c>
      <c r="P64" s="353" t="s">
        <v>577</v>
      </c>
      <c r="Q64" s="353" t="s">
        <v>577</v>
      </c>
      <c r="R64" s="355" t="s">
        <v>603</v>
      </c>
      <c r="S64" s="352"/>
      <c r="T64" s="348">
        <v>0</v>
      </c>
      <c r="U64" s="348">
        <v>0</v>
      </c>
      <c r="V64" s="348">
        <v>0</v>
      </c>
      <c r="W64" s="348">
        <v>0</v>
      </c>
      <c r="X64" s="352"/>
      <c r="Y64" s="348"/>
      <c r="Z64" s="348"/>
      <c r="AA64" s="348"/>
      <c r="AB64" s="353" t="s">
        <v>1530</v>
      </c>
      <c r="AC64" s="353" t="s">
        <v>4762</v>
      </c>
      <c r="AD64" s="354" t="s">
        <v>1378</v>
      </c>
      <c r="AE64" s="350" t="s">
        <v>1379</v>
      </c>
      <c r="AF64" s="350" t="s">
        <v>1381</v>
      </c>
      <c r="AG64" s="350" t="s">
        <v>1379</v>
      </c>
      <c r="AH64" s="350" t="s">
        <v>1379</v>
      </c>
      <c r="AI64" s="350" t="s">
        <v>1379</v>
      </c>
      <c r="AJ64" s="350"/>
      <c r="AK64" s="350" t="s">
        <v>1379</v>
      </c>
      <c r="AL64" s="350" t="s">
        <v>1381</v>
      </c>
      <c r="AM64" s="350"/>
      <c r="AN64" s="350" t="s">
        <v>1379</v>
      </c>
      <c r="AO64" s="350" t="s">
        <v>1379</v>
      </c>
      <c r="AP64" s="350" t="s">
        <v>1379</v>
      </c>
      <c r="AQ64" s="350" t="s">
        <v>1379</v>
      </c>
      <c r="AR64" s="350"/>
      <c r="AS64" s="350"/>
      <c r="AT64" s="350"/>
      <c r="AU64" s="350" t="s">
        <v>1379</v>
      </c>
      <c r="AV64" s="350" t="s">
        <v>1379</v>
      </c>
      <c r="AW64" s="350"/>
      <c r="AX64" s="350"/>
      <c r="AY64" s="350" t="s">
        <v>1381</v>
      </c>
      <c r="AZ64" s="350"/>
      <c r="BA64" s="352"/>
      <c r="BB64" s="348"/>
      <c r="BC64" s="348"/>
      <c r="BD64" s="348"/>
      <c r="BE64" s="352"/>
      <c r="BF64" s="348"/>
      <c r="BG64" s="348"/>
      <c r="BH64" s="348"/>
      <c r="BI64" s="348" t="s">
        <v>1379</v>
      </c>
      <c r="BJ64" s="348" t="s">
        <v>1381</v>
      </c>
      <c r="BK64" s="348" t="s">
        <v>1381</v>
      </c>
      <c r="BL64" s="348"/>
      <c r="BM64" s="348" t="s">
        <v>4660</v>
      </c>
      <c r="BN64" s="348"/>
      <c r="BO64" s="348" t="s">
        <v>4669</v>
      </c>
      <c r="BP64" s="348" t="s">
        <v>1381</v>
      </c>
      <c r="BQ64" s="348"/>
      <c r="BR64" s="348"/>
      <c r="BS64" s="388"/>
      <c r="BT64" s="355" t="s">
        <v>4719</v>
      </c>
      <c r="BU64" s="355" t="s">
        <v>4718</v>
      </c>
      <c r="BV64" s="355">
        <v>265</v>
      </c>
      <c r="BW64" s="355">
        <f>VLOOKUP(E64,[1]Demand!$A$2:$C$596,3,)</f>
        <v>178</v>
      </c>
      <c r="BX64" s="355">
        <f>VLOOKUP(E64,[1]Demand!$A$2:$D$596,4,)</f>
        <v>150</v>
      </c>
      <c r="BY64" s="355">
        <f>VLOOKUP(E64,[1]Demand!$A$2:$E$596,5,)</f>
        <v>149</v>
      </c>
      <c r="BZ64" s="355">
        <f>VLOOKUP(E64,[1]Demand!$A$2:$F$596,6,)</f>
        <v>75</v>
      </c>
      <c r="CA64" s="355">
        <f>VLOOKUP(E64,[1]Demand!$A$2:$G$596,7,)</f>
        <v>0</v>
      </c>
      <c r="CB64" s="355">
        <f>VLOOKUP(E64,[1]Demand!$A$2:$H$596,8,)</f>
        <v>0</v>
      </c>
      <c r="CC64" s="355">
        <f>VLOOKUP(E64,[1]Demand!$A$2:$I$596,9,)</f>
        <v>552</v>
      </c>
      <c r="CD64" s="355" t="b">
        <f t="shared" si="0"/>
        <v>0</v>
      </c>
      <c r="CE64" s="355"/>
    </row>
    <row r="65" spans="1:83" s="405" customFormat="1" ht="35.1" hidden="1" customHeight="1" x14ac:dyDescent="0.2">
      <c r="A65" s="348" t="s">
        <v>1010</v>
      </c>
      <c r="B65" s="348"/>
      <c r="C65" s="348" t="s">
        <v>1072</v>
      </c>
      <c r="D65" s="350">
        <v>0</v>
      </c>
      <c r="E65" s="348">
        <v>2612258</v>
      </c>
      <c r="F65" s="348" t="s">
        <v>1021</v>
      </c>
      <c r="G65" s="350" t="s">
        <v>245</v>
      </c>
      <c r="H65" s="348" t="s">
        <v>1272</v>
      </c>
      <c r="I65" s="348" t="s">
        <v>1180</v>
      </c>
      <c r="J65" s="348"/>
      <c r="K65" s="348" t="s">
        <v>1224</v>
      </c>
      <c r="L65" s="348" t="s">
        <v>1489</v>
      </c>
      <c r="M65" s="348"/>
      <c r="N65" s="352"/>
      <c r="O65" s="353" t="s">
        <v>1229</v>
      </c>
      <c r="P65" s="353" t="s">
        <v>577</v>
      </c>
      <c r="Q65" s="353" t="s">
        <v>577</v>
      </c>
      <c r="R65" s="355" t="s">
        <v>603</v>
      </c>
      <c r="S65" s="352"/>
      <c r="T65" s="348">
        <v>0</v>
      </c>
      <c r="U65" s="348">
        <v>0</v>
      </c>
      <c r="V65" s="348">
        <v>0</v>
      </c>
      <c r="W65" s="348">
        <v>0</v>
      </c>
      <c r="X65" s="352"/>
      <c r="Y65" s="348"/>
      <c r="Z65" s="348"/>
      <c r="AA65" s="348"/>
      <c r="AB65" s="353" t="s">
        <v>1531</v>
      </c>
      <c r="AC65" s="353" t="s">
        <v>4762</v>
      </c>
      <c r="AD65" s="354" t="s">
        <v>1378</v>
      </c>
      <c r="AE65" s="350" t="s">
        <v>1379</v>
      </c>
      <c r="AF65" s="350" t="s">
        <v>1381</v>
      </c>
      <c r="AG65" s="350" t="s">
        <v>1379</v>
      </c>
      <c r="AH65" s="350" t="s">
        <v>1379</v>
      </c>
      <c r="AI65" s="350" t="s">
        <v>1379</v>
      </c>
      <c r="AJ65" s="350"/>
      <c r="AK65" s="350" t="s">
        <v>1379</v>
      </c>
      <c r="AL65" s="350" t="s">
        <v>1381</v>
      </c>
      <c r="AM65" s="350"/>
      <c r="AN65" s="350" t="s">
        <v>1379</v>
      </c>
      <c r="AO65" s="350" t="s">
        <v>1379</v>
      </c>
      <c r="AP65" s="350" t="s">
        <v>1379</v>
      </c>
      <c r="AQ65" s="350" t="s">
        <v>1379</v>
      </c>
      <c r="AR65" s="350"/>
      <c r="AS65" s="350"/>
      <c r="AT65" s="350"/>
      <c r="AU65" s="350" t="s">
        <v>1379</v>
      </c>
      <c r="AV65" s="350" t="s">
        <v>1379</v>
      </c>
      <c r="AW65" s="350"/>
      <c r="AX65" s="350"/>
      <c r="AY65" s="350" t="s">
        <v>1381</v>
      </c>
      <c r="AZ65" s="350"/>
      <c r="BA65" s="352"/>
      <c r="BB65" s="348"/>
      <c r="BC65" s="348"/>
      <c r="BD65" s="348"/>
      <c r="BE65" s="352"/>
      <c r="BF65" s="348"/>
      <c r="BG65" s="348"/>
      <c r="BH65" s="348"/>
      <c r="BI65" s="348" t="s">
        <v>1379</v>
      </c>
      <c r="BJ65" s="348" t="s">
        <v>1381</v>
      </c>
      <c r="BK65" s="348" t="s">
        <v>1381</v>
      </c>
      <c r="BL65" s="348"/>
      <c r="BM65" s="348" t="s">
        <v>4660</v>
      </c>
      <c r="BN65" s="348"/>
      <c r="BO65" s="348" t="s">
        <v>4669</v>
      </c>
      <c r="BP65" s="348" t="s">
        <v>1381</v>
      </c>
      <c r="BQ65" s="348"/>
      <c r="BR65" s="348"/>
      <c r="BS65" s="388"/>
      <c r="BT65" s="355" t="s">
        <v>4719</v>
      </c>
      <c r="BU65" s="355" t="s">
        <v>4718</v>
      </c>
      <c r="BV65" s="355">
        <v>639</v>
      </c>
      <c r="BW65" s="355">
        <f>VLOOKUP(E65,[1]Demand!$A$2:$C$596,3,)</f>
        <v>232</v>
      </c>
      <c r="BX65" s="355">
        <f>VLOOKUP(E65,[1]Demand!$A$2:$D$596,4,)</f>
        <v>150</v>
      </c>
      <c r="BY65" s="355">
        <f>VLOOKUP(E65,[1]Demand!$A$2:$E$596,5,)</f>
        <v>149</v>
      </c>
      <c r="BZ65" s="355">
        <f>VLOOKUP(E65,[1]Demand!$A$2:$F$596,6,)</f>
        <v>75</v>
      </c>
      <c r="CA65" s="355">
        <f>VLOOKUP(E65,[1]Demand!$A$2:$G$596,7,)</f>
        <v>0</v>
      </c>
      <c r="CB65" s="355">
        <f>VLOOKUP(E65,[1]Demand!$A$2:$H$596,8,)</f>
        <v>0</v>
      </c>
      <c r="CC65" s="355">
        <f>VLOOKUP(E65,[1]Demand!$A$2:$I$596,9,)</f>
        <v>606</v>
      </c>
      <c r="CD65" s="355" t="b">
        <f t="shared" si="0"/>
        <v>1</v>
      </c>
      <c r="CE65" s="355"/>
    </row>
    <row r="66" spans="1:83" s="405" customFormat="1" ht="35.1" hidden="1" customHeight="1" x14ac:dyDescent="0.2">
      <c r="A66" s="348" t="s">
        <v>1010</v>
      </c>
      <c r="B66" s="348"/>
      <c r="C66" s="348" t="s">
        <v>1073</v>
      </c>
      <c r="D66" s="350">
        <v>0</v>
      </c>
      <c r="E66" s="348">
        <v>2612303</v>
      </c>
      <c r="F66" s="348" t="s">
        <v>1021</v>
      </c>
      <c r="G66" s="350" t="s">
        <v>63</v>
      </c>
      <c r="H66" s="348" t="s">
        <v>1272</v>
      </c>
      <c r="I66" s="348" t="s">
        <v>1174</v>
      </c>
      <c r="J66" s="348"/>
      <c r="K66" s="348" t="s">
        <v>1220</v>
      </c>
      <c r="L66" s="348" t="s">
        <v>1228</v>
      </c>
      <c r="M66" s="348"/>
      <c r="N66" s="352"/>
      <c r="O66" s="353" t="s">
        <v>1229</v>
      </c>
      <c r="P66" s="353" t="s">
        <v>577</v>
      </c>
      <c r="Q66" s="353" t="s">
        <v>577</v>
      </c>
      <c r="R66" s="355" t="s">
        <v>603</v>
      </c>
      <c r="S66" s="352"/>
      <c r="T66" s="348">
        <v>0</v>
      </c>
      <c r="U66" s="348">
        <v>0</v>
      </c>
      <c r="V66" s="348">
        <v>0</v>
      </c>
      <c r="W66" s="348">
        <v>0</v>
      </c>
      <c r="X66" s="352"/>
      <c r="Y66" s="348"/>
      <c r="Z66" s="348"/>
      <c r="AA66" s="348"/>
      <c r="AB66" s="353" t="s">
        <v>3455</v>
      </c>
      <c r="AC66" s="353" t="s">
        <v>4762</v>
      </c>
      <c r="AD66" s="354" t="s">
        <v>1378</v>
      </c>
      <c r="AE66" s="350" t="s">
        <v>1379</v>
      </c>
      <c r="AF66" s="350" t="s">
        <v>1381</v>
      </c>
      <c r="AG66" s="350" t="s">
        <v>1379</v>
      </c>
      <c r="AH66" s="350" t="s">
        <v>1379</v>
      </c>
      <c r="AI66" s="350" t="s">
        <v>1379</v>
      </c>
      <c r="AJ66" s="350"/>
      <c r="AK66" s="350" t="s">
        <v>1379</v>
      </c>
      <c r="AL66" s="350" t="s">
        <v>1381</v>
      </c>
      <c r="AM66" s="350"/>
      <c r="AN66" s="350" t="s">
        <v>1379</v>
      </c>
      <c r="AO66" s="350" t="s">
        <v>1379</v>
      </c>
      <c r="AP66" s="350" t="s">
        <v>1379</v>
      </c>
      <c r="AQ66" s="350" t="s">
        <v>1379</v>
      </c>
      <c r="AR66" s="350"/>
      <c r="AS66" s="350"/>
      <c r="AT66" s="350"/>
      <c r="AU66" s="350" t="s">
        <v>1379</v>
      </c>
      <c r="AV66" s="350" t="s">
        <v>1379</v>
      </c>
      <c r="AW66" s="350"/>
      <c r="AX66" s="350"/>
      <c r="AY66" s="350" t="s">
        <v>1381</v>
      </c>
      <c r="AZ66" s="350"/>
      <c r="BA66" s="352"/>
      <c r="BB66" s="348"/>
      <c r="BC66" s="348"/>
      <c r="BD66" s="348"/>
      <c r="BE66" s="352"/>
      <c r="BF66" s="348"/>
      <c r="BG66" s="348"/>
      <c r="BH66" s="348"/>
      <c r="BI66" s="348" t="s">
        <v>1379</v>
      </c>
      <c r="BJ66" s="348" t="s">
        <v>1381</v>
      </c>
      <c r="BK66" s="348" t="s">
        <v>1381</v>
      </c>
      <c r="BL66" s="348"/>
      <c r="BM66" s="348" t="s">
        <v>4660</v>
      </c>
      <c r="BN66" s="348"/>
      <c r="BO66" s="348" t="s">
        <v>4669</v>
      </c>
      <c r="BP66" s="348" t="s">
        <v>1381</v>
      </c>
      <c r="BQ66" s="348"/>
      <c r="BR66" s="348"/>
      <c r="BS66" s="388"/>
      <c r="BT66" s="355" t="s">
        <v>4719</v>
      </c>
      <c r="BU66" s="355" t="s">
        <v>4718</v>
      </c>
      <c r="BV66" s="355">
        <v>340</v>
      </c>
      <c r="BW66" s="355">
        <f>VLOOKUP(E66,[1]Demand!$A$2:$C$596,3,)</f>
        <v>93</v>
      </c>
      <c r="BX66" s="355">
        <f>VLOOKUP(E66,[1]Demand!$A$2:$D$596,4,)</f>
        <v>202</v>
      </c>
      <c r="BY66" s="355">
        <f>VLOOKUP(E66,[1]Demand!$A$2:$E$596,5,)</f>
        <v>152</v>
      </c>
      <c r="BZ66" s="355">
        <f>VLOOKUP(E66,[1]Demand!$A$2:$F$596,6,)</f>
        <v>0</v>
      </c>
      <c r="CA66" s="355">
        <f>VLOOKUP(E66,[1]Demand!$A$2:$G$596,7,)</f>
        <v>0</v>
      </c>
      <c r="CB66" s="355">
        <f>VLOOKUP(E66,[1]Demand!$A$2:$H$596,8,)</f>
        <v>0</v>
      </c>
      <c r="CC66" s="355">
        <f>VLOOKUP(E66,[1]Demand!$A$2:$I$596,9,)</f>
        <v>447</v>
      </c>
      <c r="CD66" s="355" t="b">
        <f t="shared" si="0"/>
        <v>0</v>
      </c>
      <c r="CE66" s="355"/>
    </row>
    <row r="67" spans="1:83" s="405" customFormat="1" ht="35.1" hidden="1" customHeight="1" x14ac:dyDescent="0.2">
      <c r="A67" s="348" t="s">
        <v>1010</v>
      </c>
      <c r="B67" s="348"/>
      <c r="C67" s="348" t="s">
        <v>1073</v>
      </c>
      <c r="D67" s="350">
        <v>0</v>
      </c>
      <c r="E67" s="348">
        <v>2612304</v>
      </c>
      <c r="F67" s="348" t="s">
        <v>1021</v>
      </c>
      <c r="G67" s="350" t="s">
        <v>63</v>
      </c>
      <c r="H67" s="348" t="s">
        <v>1272</v>
      </c>
      <c r="I67" s="348" t="s">
        <v>1174</v>
      </c>
      <c r="J67" s="348"/>
      <c r="K67" s="348" t="s">
        <v>1220</v>
      </c>
      <c r="L67" s="348" t="s">
        <v>1228</v>
      </c>
      <c r="M67" s="348"/>
      <c r="N67" s="352"/>
      <c r="O67" s="353" t="s">
        <v>1229</v>
      </c>
      <c r="P67" s="353" t="s">
        <v>577</v>
      </c>
      <c r="Q67" s="353" t="s">
        <v>577</v>
      </c>
      <c r="R67" s="355" t="s">
        <v>603</v>
      </c>
      <c r="S67" s="352"/>
      <c r="T67" s="348">
        <v>0</v>
      </c>
      <c r="U67" s="348">
        <v>0</v>
      </c>
      <c r="V67" s="348">
        <v>0</v>
      </c>
      <c r="W67" s="348">
        <v>0</v>
      </c>
      <c r="X67" s="352"/>
      <c r="Y67" s="348"/>
      <c r="Z67" s="348"/>
      <c r="AA67" s="348"/>
      <c r="AB67" s="353" t="s">
        <v>3456</v>
      </c>
      <c r="AC67" s="353" t="s">
        <v>4762</v>
      </c>
      <c r="AD67" s="354" t="s">
        <v>1378</v>
      </c>
      <c r="AE67" s="350" t="s">
        <v>1379</v>
      </c>
      <c r="AF67" s="350" t="s">
        <v>1381</v>
      </c>
      <c r="AG67" s="350" t="s">
        <v>1379</v>
      </c>
      <c r="AH67" s="350" t="s">
        <v>1379</v>
      </c>
      <c r="AI67" s="350" t="s">
        <v>1379</v>
      </c>
      <c r="AJ67" s="350"/>
      <c r="AK67" s="350" t="s">
        <v>1379</v>
      </c>
      <c r="AL67" s="350" t="s">
        <v>1381</v>
      </c>
      <c r="AM67" s="350"/>
      <c r="AN67" s="350" t="s">
        <v>1379</v>
      </c>
      <c r="AO67" s="350" t="s">
        <v>1379</v>
      </c>
      <c r="AP67" s="350" t="s">
        <v>1379</v>
      </c>
      <c r="AQ67" s="350" t="s">
        <v>1379</v>
      </c>
      <c r="AR67" s="350"/>
      <c r="AS67" s="350"/>
      <c r="AT67" s="350"/>
      <c r="AU67" s="350" t="s">
        <v>1379</v>
      </c>
      <c r="AV67" s="350" t="s">
        <v>1379</v>
      </c>
      <c r="AW67" s="350"/>
      <c r="AX67" s="350"/>
      <c r="AY67" s="350" t="s">
        <v>1381</v>
      </c>
      <c r="AZ67" s="350"/>
      <c r="BA67" s="352"/>
      <c r="BB67" s="348"/>
      <c r="BC67" s="348"/>
      <c r="BD67" s="348"/>
      <c r="BE67" s="352"/>
      <c r="BF67" s="348"/>
      <c r="BG67" s="348"/>
      <c r="BH67" s="348"/>
      <c r="BI67" s="348" t="s">
        <v>1379</v>
      </c>
      <c r="BJ67" s="348" t="s">
        <v>1381</v>
      </c>
      <c r="BK67" s="348" t="s">
        <v>1381</v>
      </c>
      <c r="BL67" s="348"/>
      <c r="BM67" s="348" t="s">
        <v>4660</v>
      </c>
      <c r="BN67" s="348"/>
      <c r="BO67" s="348" t="s">
        <v>4669</v>
      </c>
      <c r="BP67" s="348" t="s">
        <v>1381</v>
      </c>
      <c r="BQ67" s="348"/>
      <c r="BR67" s="348"/>
      <c r="BS67" s="388"/>
      <c r="BT67" s="355" t="s">
        <v>4719</v>
      </c>
      <c r="BU67" s="355" t="s">
        <v>4718</v>
      </c>
      <c r="BV67" s="355">
        <v>179</v>
      </c>
      <c r="BW67" s="355">
        <f>VLOOKUP(E67,[1]Demand!$A$2:$C$596,3,)</f>
        <v>91</v>
      </c>
      <c r="BX67" s="355">
        <f>VLOOKUP(E67,[1]Demand!$A$2:$D$596,4,)</f>
        <v>202</v>
      </c>
      <c r="BY67" s="355">
        <f>VLOOKUP(E67,[1]Demand!$A$2:$E$596,5,)</f>
        <v>152</v>
      </c>
      <c r="BZ67" s="355">
        <f>VLOOKUP(E67,[1]Demand!$A$2:$F$596,6,)</f>
        <v>0</v>
      </c>
      <c r="CA67" s="355">
        <f>VLOOKUP(E67,[1]Demand!$A$2:$G$596,7,)</f>
        <v>0</v>
      </c>
      <c r="CB67" s="355">
        <f>VLOOKUP(E67,[1]Demand!$A$2:$H$596,8,)</f>
        <v>0</v>
      </c>
      <c r="CC67" s="355">
        <f>VLOOKUP(E67,[1]Demand!$A$2:$I$596,9,)</f>
        <v>445</v>
      </c>
      <c r="CD67" s="355" t="b">
        <f t="shared" si="0"/>
        <v>0</v>
      </c>
      <c r="CE67" s="355"/>
    </row>
    <row r="68" spans="1:83" s="405" customFormat="1" ht="35.1" hidden="1" customHeight="1" x14ac:dyDescent="0.2">
      <c r="A68" s="348" t="s">
        <v>1010</v>
      </c>
      <c r="B68" s="348"/>
      <c r="C68" s="348" t="s">
        <v>1058</v>
      </c>
      <c r="D68" s="350">
        <v>0</v>
      </c>
      <c r="E68" s="348">
        <v>2612313</v>
      </c>
      <c r="F68" s="348" t="s">
        <v>1028</v>
      </c>
      <c r="G68" s="350" t="s">
        <v>103</v>
      </c>
      <c r="H68" s="348" t="s">
        <v>1272</v>
      </c>
      <c r="I68" s="348" t="s">
        <v>1175</v>
      </c>
      <c r="J68" s="348"/>
      <c r="K68" s="348" t="s">
        <v>1221</v>
      </c>
      <c r="L68" s="348" t="s">
        <v>1488</v>
      </c>
      <c r="M68" s="348"/>
      <c r="N68" s="352"/>
      <c r="O68" s="353" t="s">
        <v>1229</v>
      </c>
      <c r="P68" s="353" t="s">
        <v>577</v>
      </c>
      <c r="Q68" s="353" t="s">
        <v>577</v>
      </c>
      <c r="R68" s="355" t="s">
        <v>603</v>
      </c>
      <c r="S68" s="352"/>
      <c r="T68" s="348">
        <v>0</v>
      </c>
      <c r="U68" s="348">
        <v>0</v>
      </c>
      <c r="V68" s="348">
        <v>0</v>
      </c>
      <c r="W68" s="348">
        <v>0</v>
      </c>
      <c r="X68" s="352"/>
      <c r="Y68" s="348"/>
      <c r="Z68" s="348"/>
      <c r="AA68" s="348"/>
      <c r="AB68" s="353" t="s">
        <v>1532</v>
      </c>
      <c r="AC68" s="353" t="s">
        <v>4762</v>
      </c>
      <c r="AD68" s="354" t="s">
        <v>1378</v>
      </c>
      <c r="AE68" s="350" t="s">
        <v>1379</v>
      </c>
      <c r="AF68" s="350" t="s">
        <v>1381</v>
      </c>
      <c r="AG68" s="350" t="s">
        <v>1379</v>
      </c>
      <c r="AH68" s="350" t="s">
        <v>1379</v>
      </c>
      <c r="AI68" s="350" t="s">
        <v>1379</v>
      </c>
      <c r="AJ68" s="350"/>
      <c r="AK68" s="350" t="s">
        <v>1379</v>
      </c>
      <c r="AL68" s="350" t="s">
        <v>1381</v>
      </c>
      <c r="AM68" s="350"/>
      <c r="AN68" s="350" t="s">
        <v>1379</v>
      </c>
      <c r="AO68" s="350" t="s">
        <v>1379</v>
      </c>
      <c r="AP68" s="350" t="s">
        <v>1379</v>
      </c>
      <c r="AQ68" s="350" t="s">
        <v>1379</v>
      </c>
      <c r="AR68" s="350"/>
      <c r="AS68" s="350"/>
      <c r="AT68" s="350"/>
      <c r="AU68" s="350" t="s">
        <v>1379</v>
      </c>
      <c r="AV68" s="350" t="s">
        <v>1379</v>
      </c>
      <c r="AW68" s="350"/>
      <c r="AX68" s="350"/>
      <c r="AY68" s="350" t="s">
        <v>1381</v>
      </c>
      <c r="AZ68" s="350"/>
      <c r="BA68" s="352"/>
      <c r="BB68" s="348"/>
      <c r="BC68" s="348"/>
      <c r="BD68" s="348"/>
      <c r="BE68" s="352"/>
      <c r="BF68" s="348"/>
      <c r="BG68" s="348"/>
      <c r="BH68" s="348"/>
      <c r="BI68" s="348" t="s">
        <v>1379</v>
      </c>
      <c r="BJ68" s="348" t="s">
        <v>1381</v>
      </c>
      <c r="BK68" s="348" t="s">
        <v>1381</v>
      </c>
      <c r="BL68" s="348"/>
      <c r="BM68" s="348" t="s">
        <v>4660</v>
      </c>
      <c r="BN68" s="348"/>
      <c r="BO68" s="348" t="s">
        <v>4669</v>
      </c>
      <c r="BP68" s="348" t="s">
        <v>1381</v>
      </c>
      <c r="BQ68" s="348"/>
      <c r="BR68" s="348"/>
      <c r="BS68" s="388"/>
      <c r="BT68" s="355" t="s">
        <v>4719</v>
      </c>
      <c r="BU68" s="355" t="s">
        <v>3196</v>
      </c>
      <c r="BV68" s="355">
        <v>56</v>
      </c>
      <c r="BW68" s="355">
        <f>VLOOKUP(E68,[1]Demand!$A$2:$C$596,3,)</f>
        <v>0</v>
      </c>
      <c r="BX68" s="355">
        <f>VLOOKUP(E68,[1]Demand!$A$2:$D$596,4,)</f>
        <v>0</v>
      </c>
      <c r="BY68" s="355">
        <f>VLOOKUP(E68,[1]Demand!$A$2:$E$596,5,)</f>
        <v>0</v>
      </c>
      <c r="BZ68" s="355">
        <f>VLOOKUP(E68,[1]Demand!$A$2:$F$596,6,)</f>
        <v>0</v>
      </c>
      <c r="CA68" s="355">
        <f>VLOOKUP(E68,[1]Demand!$A$2:$G$596,7,)</f>
        <v>0</v>
      </c>
      <c r="CB68" s="355">
        <f>VLOOKUP(E68,[1]Demand!$A$2:$H$596,8,)</f>
        <v>0</v>
      </c>
      <c r="CC68" s="355">
        <f>VLOOKUP(E68,[1]Demand!$A$2:$I$596,9,)</f>
        <v>0</v>
      </c>
      <c r="CD68" s="355" t="b">
        <f t="shared" si="0"/>
        <v>1</v>
      </c>
      <c r="CE68" s="355" t="s">
        <v>4846</v>
      </c>
    </row>
    <row r="69" spans="1:83" s="405" customFormat="1" ht="35.1" hidden="1" customHeight="1" x14ac:dyDescent="0.2">
      <c r="A69" s="348" t="s">
        <v>1010</v>
      </c>
      <c r="B69" s="348"/>
      <c r="C69" s="348" t="s">
        <v>1074</v>
      </c>
      <c r="D69" s="350">
        <v>0</v>
      </c>
      <c r="E69" s="348">
        <v>2612325</v>
      </c>
      <c r="F69" s="348" t="s">
        <v>1028</v>
      </c>
      <c r="G69" s="350" t="s">
        <v>63</v>
      </c>
      <c r="H69" s="348" t="s">
        <v>1272</v>
      </c>
      <c r="I69" s="348" t="s">
        <v>1194</v>
      </c>
      <c r="J69" s="348"/>
      <c r="K69" s="348" t="s">
        <v>1221</v>
      </c>
      <c r="L69" s="348" t="s">
        <v>1488</v>
      </c>
      <c r="M69" s="348"/>
      <c r="N69" s="352"/>
      <c r="O69" s="353" t="s">
        <v>1229</v>
      </c>
      <c r="P69" s="353" t="s">
        <v>577</v>
      </c>
      <c r="Q69" s="353" t="s">
        <v>577</v>
      </c>
      <c r="R69" s="355" t="s">
        <v>603</v>
      </c>
      <c r="S69" s="352"/>
      <c r="T69" s="348">
        <v>0</v>
      </c>
      <c r="U69" s="348">
        <v>0</v>
      </c>
      <c r="V69" s="348">
        <v>0</v>
      </c>
      <c r="W69" s="348">
        <v>0</v>
      </c>
      <c r="X69" s="352"/>
      <c r="Y69" s="348"/>
      <c r="Z69" s="348"/>
      <c r="AA69" s="348"/>
      <c r="AB69" s="353" t="s">
        <v>1533</v>
      </c>
      <c r="AC69" s="353" t="s">
        <v>4762</v>
      </c>
      <c r="AD69" s="354" t="s">
        <v>1378</v>
      </c>
      <c r="AE69" s="350" t="s">
        <v>1379</v>
      </c>
      <c r="AF69" s="350" t="s">
        <v>1381</v>
      </c>
      <c r="AG69" s="350" t="s">
        <v>1379</v>
      </c>
      <c r="AH69" s="350" t="s">
        <v>1379</v>
      </c>
      <c r="AI69" s="350" t="s">
        <v>1379</v>
      </c>
      <c r="AJ69" s="350"/>
      <c r="AK69" s="350" t="s">
        <v>1379</v>
      </c>
      <c r="AL69" s="350" t="s">
        <v>1381</v>
      </c>
      <c r="AM69" s="350"/>
      <c r="AN69" s="350" t="s">
        <v>1379</v>
      </c>
      <c r="AO69" s="350" t="s">
        <v>1379</v>
      </c>
      <c r="AP69" s="350" t="s">
        <v>1379</v>
      </c>
      <c r="AQ69" s="350" t="s">
        <v>1379</v>
      </c>
      <c r="AR69" s="350"/>
      <c r="AS69" s="350"/>
      <c r="AT69" s="350"/>
      <c r="AU69" s="350" t="s">
        <v>1379</v>
      </c>
      <c r="AV69" s="350" t="s">
        <v>1379</v>
      </c>
      <c r="AW69" s="350"/>
      <c r="AX69" s="350"/>
      <c r="AY69" s="350" t="s">
        <v>1381</v>
      </c>
      <c r="AZ69" s="350"/>
      <c r="BA69" s="352"/>
      <c r="BB69" s="348"/>
      <c r="BC69" s="348"/>
      <c r="BD69" s="348"/>
      <c r="BE69" s="352"/>
      <c r="BF69" s="348"/>
      <c r="BG69" s="348"/>
      <c r="BH69" s="348"/>
      <c r="BI69" s="348" t="s">
        <v>1379</v>
      </c>
      <c r="BJ69" s="348" t="s">
        <v>1381</v>
      </c>
      <c r="BK69" s="348" t="s">
        <v>1381</v>
      </c>
      <c r="BL69" s="348"/>
      <c r="BM69" s="348" t="s">
        <v>4660</v>
      </c>
      <c r="BN69" s="348"/>
      <c r="BO69" s="348" t="s">
        <v>4669</v>
      </c>
      <c r="BP69" s="348" t="s">
        <v>1381</v>
      </c>
      <c r="BQ69" s="348"/>
      <c r="BR69" s="348"/>
      <c r="BS69" s="388"/>
      <c r="BT69" s="355" t="s">
        <v>4719</v>
      </c>
      <c r="BU69" s="355" t="s">
        <v>4718</v>
      </c>
      <c r="BV69" s="355">
        <v>242</v>
      </c>
      <c r="BW69" s="355">
        <f>VLOOKUP(E69,[1]Demand!$A$2:$C$596,3,)</f>
        <v>47</v>
      </c>
      <c r="BX69" s="355">
        <f>VLOOKUP(E69,[1]Demand!$A$2:$D$596,4,)</f>
        <v>23</v>
      </c>
      <c r="BY69" s="355">
        <f>VLOOKUP(E69,[1]Demand!$A$2:$E$596,5,)</f>
        <v>24</v>
      </c>
      <c r="BZ69" s="355">
        <f>VLOOKUP(E69,[1]Demand!$A$2:$F$596,6,)</f>
        <v>1</v>
      </c>
      <c r="CA69" s="355">
        <f>VLOOKUP(E69,[1]Demand!$A$2:$G$596,7,)</f>
        <v>0</v>
      </c>
      <c r="CB69" s="355">
        <f>VLOOKUP(E69,[1]Demand!$A$2:$H$596,8,)</f>
        <v>0</v>
      </c>
      <c r="CC69" s="355">
        <f>VLOOKUP(E69,[1]Demand!$A$2:$I$596,9,)</f>
        <v>95</v>
      </c>
      <c r="CD69" s="355" t="b">
        <f t="shared" si="0"/>
        <v>1</v>
      </c>
      <c r="CE69" s="355"/>
    </row>
    <row r="70" spans="1:83" s="405" customFormat="1" ht="35.1" hidden="1" customHeight="1" x14ac:dyDescent="0.2">
      <c r="A70" s="348" t="s">
        <v>1010</v>
      </c>
      <c r="B70" s="348"/>
      <c r="C70" s="348" t="s">
        <v>1074</v>
      </c>
      <c r="D70" s="350">
        <v>0</v>
      </c>
      <c r="E70" s="348">
        <v>2612326</v>
      </c>
      <c r="F70" s="348" t="s">
        <v>1021</v>
      </c>
      <c r="G70" s="350" t="s">
        <v>245</v>
      </c>
      <c r="H70" s="348" t="s">
        <v>1272</v>
      </c>
      <c r="I70" s="348" t="s">
        <v>1194</v>
      </c>
      <c r="J70" s="348"/>
      <c r="K70" s="348" t="s">
        <v>1221</v>
      </c>
      <c r="L70" s="348" t="s">
        <v>1488</v>
      </c>
      <c r="M70" s="348"/>
      <c r="N70" s="352"/>
      <c r="O70" s="353" t="s">
        <v>1229</v>
      </c>
      <c r="P70" s="353" t="s">
        <v>577</v>
      </c>
      <c r="Q70" s="353" t="s">
        <v>577</v>
      </c>
      <c r="R70" s="355" t="s">
        <v>603</v>
      </c>
      <c r="S70" s="352"/>
      <c r="T70" s="348">
        <v>0</v>
      </c>
      <c r="U70" s="348">
        <v>0</v>
      </c>
      <c r="V70" s="348">
        <v>0</v>
      </c>
      <c r="W70" s="348">
        <v>0</v>
      </c>
      <c r="X70" s="352"/>
      <c r="Y70" s="348"/>
      <c r="Z70" s="348"/>
      <c r="AA70" s="348"/>
      <c r="AB70" s="353" t="s">
        <v>1534</v>
      </c>
      <c r="AC70" s="353" t="s">
        <v>4762</v>
      </c>
      <c r="AD70" s="354" t="s">
        <v>1378</v>
      </c>
      <c r="AE70" s="350" t="s">
        <v>1379</v>
      </c>
      <c r="AF70" s="350" t="s">
        <v>1381</v>
      </c>
      <c r="AG70" s="350" t="s">
        <v>1379</v>
      </c>
      <c r="AH70" s="350" t="s">
        <v>1379</v>
      </c>
      <c r="AI70" s="350" t="s">
        <v>1379</v>
      </c>
      <c r="AJ70" s="350"/>
      <c r="AK70" s="350" t="s">
        <v>1379</v>
      </c>
      <c r="AL70" s="350" t="s">
        <v>1381</v>
      </c>
      <c r="AM70" s="350"/>
      <c r="AN70" s="350" t="s">
        <v>1379</v>
      </c>
      <c r="AO70" s="350" t="s">
        <v>1379</v>
      </c>
      <c r="AP70" s="350" t="s">
        <v>1379</v>
      </c>
      <c r="AQ70" s="350" t="s">
        <v>1379</v>
      </c>
      <c r="AR70" s="350"/>
      <c r="AS70" s="350"/>
      <c r="AT70" s="350"/>
      <c r="AU70" s="350" t="s">
        <v>1379</v>
      </c>
      <c r="AV70" s="350" t="s">
        <v>1379</v>
      </c>
      <c r="AW70" s="350"/>
      <c r="AX70" s="350"/>
      <c r="AY70" s="350" t="s">
        <v>1381</v>
      </c>
      <c r="AZ70" s="350"/>
      <c r="BA70" s="352"/>
      <c r="BB70" s="348"/>
      <c r="BC70" s="348"/>
      <c r="BD70" s="348"/>
      <c r="BE70" s="352"/>
      <c r="BF70" s="348"/>
      <c r="BG70" s="348"/>
      <c r="BH70" s="348"/>
      <c r="BI70" s="348" t="s">
        <v>1379</v>
      </c>
      <c r="BJ70" s="348" t="s">
        <v>1381</v>
      </c>
      <c r="BK70" s="348" t="s">
        <v>1381</v>
      </c>
      <c r="BL70" s="348"/>
      <c r="BM70" s="348" t="s">
        <v>4660</v>
      </c>
      <c r="BN70" s="348"/>
      <c r="BO70" s="348" t="s">
        <v>4669</v>
      </c>
      <c r="BP70" s="348" t="s">
        <v>1381</v>
      </c>
      <c r="BQ70" s="348"/>
      <c r="BR70" s="348"/>
      <c r="BS70" s="388"/>
      <c r="BT70" s="355" t="s">
        <v>4719</v>
      </c>
      <c r="BU70" s="355" t="s">
        <v>3196</v>
      </c>
      <c r="BV70" s="355">
        <v>264</v>
      </c>
      <c r="BW70" s="355">
        <f>VLOOKUP(E70,[1]Demand!$A$2:$C$596,3,)</f>
        <v>44</v>
      </c>
      <c r="BX70" s="355">
        <f>VLOOKUP(E70,[1]Demand!$A$2:$D$596,4,)</f>
        <v>23</v>
      </c>
      <c r="BY70" s="355">
        <f>VLOOKUP(E70,[1]Demand!$A$2:$E$596,5,)</f>
        <v>24</v>
      </c>
      <c r="BZ70" s="355">
        <f>VLOOKUP(E70,[1]Demand!$A$2:$F$596,6,)</f>
        <v>1</v>
      </c>
      <c r="CA70" s="355">
        <f>VLOOKUP(E70,[1]Demand!$A$2:$G$596,7,)</f>
        <v>0</v>
      </c>
      <c r="CB70" s="355">
        <f>VLOOKUP(E70,[1]Demand!$A$2:$H$596,8,)</f>
        <v>0</v>
      </c>
      <c r="CC70" s="355">
        <f>VLOOKUP(E70,[1]Demand!$A$2:$I$596,9,)</f>
        <v>92</v>
      </c>
      <c r="CD70" s="355" t="b">
        <f t="shared" si="0"/>
        <v>1</v>
      </c>
      <c r="CE70" s="355"/>
    </row>
    <row r="71" spans="1:83" s="405" customFormat="1" ht="35.1" hidden="1" customHeight="1" x14ac:dyDescent="0.2">
      <c r="A71" s="348" t="s">
        <v>1010</v>
      </c>
      <c r="B71" s="348"/>
      <c r="C71" s="348" t="s">
        <v>1075</v>
      </c>
      <c r="D71" s="350">
        <v>0</v>
      </c>
      <c r="E71" s="348">
        <v>2612348</v>
      </c>
      <c r="F71" s="348" t="s">
        <v>1028</v>
      </c>
      <c r="G71" s="350" t="s">
        <v>103</v>
      </c>
      <c r="H71" s="348" t="s">
        <v>1272</v>
      </c>
      <c r="I71" s="348" t="s">
        <v>1193</v>
      </c>
      <c r="J71" s="348"/>
      <c r="K71" s="348" t="s">
        <v>1224</v>
      </c>
      <c r="L71" s="348" t="s">
        <v>1489</v>
      </c>
      <c r="M71" s="348"/>
      <c r="N71" s="352"/>
      <c r="O71" s="353" t="s">
        <v>1229</v>
      </c>
      <c r="P71" s="353" t="s">
        <v>577</v>
      </c>
      <c r="Q71" s="353" t="s">
        <v>577</v>
      </c>
      <c r="R71" s="355" t="s">
        <v>603</v>
      </c>
      <c r="S71" s="352"/>
      <c r="T71" s="348">
        <v>0</v>
      </c>
      <c r="U71" s="348">
        <v>0</v>
      </c>
      <c r="V71" s="348">
        <v>0</v>
      </c>
      <c r="W71" s="348">
        <v>0</v>
      </c>
      <c r="X71" s="352"/>
      <c r="Y71" s="348"/>
      <c r="Z71" s="348"/>
      <c r="AA71" s="348"/>
      <c r="AB71" s="353" t="s">
        <v>1530</v>
      </c>
      <c r="AC71" s="353" t="s">
        <v>4762</v>
      </c>
      <c r="AD71" s="354" t="s">
        <v>1378</v>
      </c>
      <c r="AE71" s="350" t="s">
        <v>1379</v>
      </c>
      <c r="AF71" s="350" t="s">
        <v>1381</v>
      </c>
      <c r="AG71" s="350" t="s">
        <v>1379</v>
      </c>
      <c r="AH71" s="350" t="s">
        <v>1379</v>
      </c>
      <c r="AI71" s="350" t="s">
        <v>1379</v>
      </c>
      <c r="AJ71" s="350"/>
      <c r="AK71" s="350" t="s">
        <v>1379</v>
      </c>
      <c r="AL71" s="350" t="s">
        <v>1381</v>
      </c>
      <c r="AM71" s="350"/>
      <c r="AN71" s="350" t="s">
        <v>1379</v>
      </c>
      <c r="AO71" s="350" t="s">
        <v>1379</v>
      </c>
      <c r="AP71" s="350" t="s">
        <v>1379</v>
      </c>
      <c r="AQ71" s="350" t="s">
        <v>1379</v>
      </c>
      <c r="AR71" s="350"/>
      <c r="AS71" s="350"/>
      <c r="AT71" s="350"/>
      <c r="AU71" s="350" t="s">
        <v>1379</v>
      </c>
      <c r="AV71" s="350" t="s">
        <v>1379</v>
      </c>
      <c r="AW71" s="350"/>
      <c r="AX71" s="350"/>
      <c r="AY71" s="350" t="s">
        <v>1381</v>
      </c>
      <c r="AZ71" s="350"/>
      <c r="BA71" s="352"/>
      <c r="BB71" s="348"/>
      <c r="BC71" s="348"/>
      <c r="BD71" s="348"/>
      <c r="BE71" s="352"/>
      <c r="BF71" s="348"/>
      <c r="BG71" s="348"/>
      <c r="BH71" s="348"/>
      <c r="BI71" s="348" t="s">
        <v>1379</v>
      </c>
      <c r="BJ71" s="348" t="s">
        <v>1381</v>
      </c>
      <c r="BK71" s="348" t="s">
        <v>1381</v>
      </c>
      <c r="BL71" s="348"/>
      <c r="BM71" s="348" t="s">
        <v>4660</v>
      </c>
      <c r="BN71" s="348"/>
      <c r="BO71" s="348" t="s">
        <v>4669</v>
      </c>
      <c r="BP71" s="348" t="s">
        <v>1381</v>
      </c>
      <c r="BQ71" s="348"/>
      <c r="BR71" s="348"/>
      <c r="BS71" s="388"/>
      <c r="BT71" s="355" t="s">
        <v>4719</v>
      </c>
      <c r="BU71" s="355" t="s">
        <v>4718</v>
      </c>
      <c r="BV71" s="355">
        <v>256</v>
      </c>
      <c r="BW71" s="355">
        <f>VLOOKUP(E71,[1]Demand!$A$2:$C$596,3,)</f>
        <v>181</v>
      </c>
      <c r="BX71" s="355">
        <f>VLOOKUP(E71,[1]Demand!$A$2:$D$596,4,)</f>
        <v>150</v>
      </c>
      <c r="BY71" s="355">
        <f>VLOOKUP(E71,[1]Demand!$A$2:$E$596,5,)</f>
        <v>149</v>
      </c>
      <c r="BZ71" s="355">
        <f>VLOOKUP(E71,[1]Demand!$A$2:$F$596,6,)</f>
        <v>75</v>
      </c>
      <c r="CA71" s="355">
        <f>VLOOKUP(E71,[1]Demand!$A$2:$G$596,7,)</f>
        <v>0</v>
      </c>
      <c r="CB71" s="355">
        <f>VLOOKUP(E71,[1]Demand!$A$2:$H$596,8,)</f>
        <v>0</v>
      </c>
      <c r="CC71" s="355">
        <f>VLOOKUP(E71,[1]Demand!$A$2:$I$596,9,)</f>
        <v>555</v>
      </c>
      <c r="CD71" s="355" t="b">
        <f t="shared" si="0"/>
        <v>0</v>
      </c>
      <c r="CE71" s="355"/>
    </row>
    <row r="72" spans="1:83" s="405" customFormat="1" ht="35.1" hidden="1" customHeight="1" x14ac:dyDescent="0.2">
      <c r="A72" s="348" t="s">
        <v>1010</v>
      </c>
      <c r="B72" s="348"/>
      <c r="C72" s="348" t="s">
        <v>1076</v>
      </c>
      <c r="D72" s="350">
        <v>0</v>
      </c>
      <c r="E72" s="348">
        <v>2612516</v>
      </c>
      <c r="F72" s="348" t="s">
        <v>1028</v>
      </c>
      <c r="G72" s="350" t="s">
        <v>103</v>
      </c>
      <c r="H72" s="348" t="s">
        <v>1272</v>
      </c>
      <c r="I72" s="348" t="s">
        <v>1195</v>
      </c>
      <c r="J72" s="348"/>
      <c r="K72" s="348" t="s">
        <v>1226</v>
      </c>
      <c r="L72" s="348" t="s">
        <v>1488</v>
      </c>
      <c r="M72" s="348"/>
      <c r="N72" s="352"/>
      <c r="O72" s="353" t="s">
        <v>1229</v>
      </c>
      <c r="P72" s="353" t="s">
        <v>577</v>
      </c>
      <c r="Q72" s="353" t="s">
        <v>577</v>
      </c>
      <c r="R72" s="355" t="s">
        <v>603</v>
      </c>
      <c r="S72" s="352"/>
      <c r="T72" s="348">
        <v>0</v>
      </c>
      <c r="U72" s="348">
        <v>0</v>
      </c>
      <c r="V72" s="348">
        <v>0</v>
      </c>
      <c r="W72" s="348">
        <v>0</v>
      </c>
      <c r="X72" s="352"/>
      <c r="Y72" s="348"/>
      <c r="Z72" s="348"/>
      <c r="AA72" s="348"/>
      <c r="AB72" s="353" t="s">
        <v>1530</v>
      </c>
      <c r="AC72" s="353" t="s">
        <v>4762</v>
      </c>
      <c r="AD72" s="354" t="s">
        <v>1378</v>
      </c>
      <c r="AE72" s="350" t="s">
        <v>1379</v>
      </c>
      <c r="AF72" s="350" t="s">
        <v>1381</v>
      </c>
      <c r="AG72" s="350" t="s">
        <v>1379</v>
      </c>
      <c r="AH72" s="350" t="s">
        <v>1379</v>
      </c>
      <c r="AI72" s="350" t="s">
        <v>1379</v>
      </c>
      <c r="AJ72" s="350"/>
      <c r="AK72" s="350" t="s">
        <v>1379</v>
      </c>
      <c r="AL72" s="350" t="s">
        <v>1381</v>
      </c>
      <c r="AM72" s="350"/>
      <c r="AN72" s="350" t="s">
        <v>1379</v>
      </c>
      <c r="AO72" s="350" t="s">
        <v>1379</v>
      </c>
      <c r="AP72" s="350" t="s">
        <v>1379</v>
      </c>
      <c r="AQ72" s="350" t="s">
        <v>1379</v>
      </c>
      <c r="AR72" s="350"/>
      <c r="AS72" s="350"/>
      <c r="AT72" s="350"/>
      <c r="AU72" s="350" t="s">
        <v>1379</v>
      </c>
      <c r="AV72" s="350" t="s">
        <v>1379</v>
      </c>
      <c r="AW72" s="350"/>
      <c r="AX72" s="350"/>
      <c r="AY72" s="350" t="s">
        <v>1381</v>
      </c>
      <c r="AZ72" s="350"/>
      <c r="BA72" s="352"/>
      <c r="BB72" s="348"/>
      <c r="BC72" s="348"/>
      <c r="BD72" s="348"/>
      <c r="BE72" s="352"/>
      <c r="BF72" s="348"/>
      <c r="BG72" s="348"/>
      <c r="BH72" s="348"/>
      <c r="BI72" s="348" t="s">
        <v>1379</v>
      </c>
      <c r="BJ72" s="348" t="s">
        <v>1381</v>
      </c>
      <c r="BK72" s="348" t="s">
        <v>1381</v>
      </c>
      <c r="BL72" s="348"/>
      <c r="BM72" s="348" t="s">
        <v>4660</v>
      </c>
      <c r="BN72" s="348"/>
      <c r="BO72" s="348" t="s">
        <v>4669</v>
      </c>
      <c r="BP72" s="348" t="s">
        <v>1381</v>
      </c>
      <c r="BQ72" s="348"/>
      <c r="BR72" s="348"/>
      <c r="BS72" s="388"/>
      <c r="BT72" s="355" t="s">
        <v>4719</v>
      </c>
      <c r="BU72" s="355" t="s">
        <v>4718</v>
      </c>
      <c r="BV72" s="355">
        <v>1956</v>
      </c>
      <c r="BW72" s="355">
        <f>VLOOKUP(E72,[1]Demand!$A$2:$C$596,3,)</f>
        <v>56</v>
      </c>
      <c r="BX72" s="355">
        <f>VLOOKUP(E72,[1]Demand!$A$2:$D$596,4,)</f>
        <v>11</v>
      </c>
      <c r="BY72" s="355">
        <f>VLOOKUP(E72,[1]Demand!$A$2:$E$596,5,)</f>
        <v>10</v>
      </c>
      <c r="BZ72" s="355">
        <f>VLOOKUP(E72,[1]Demand!$A$2:$F$596,6,)</f>
        <v>2</v>
      </c>
      <c r="CA72" s="355">
        <f>VLOOKUP(E72,[1]Demand!$A$2:$G$596,7,)</f>
        <v>0</v>
      </c>
      <c r="CB72" s="355">
        <f>VLOOKUP(E72,[1]Demand!$A$2:$H$596,8,)</f>
        <v>0</v>
      </c>
      <c r="CC72" s="355">
        <f>VLOOKUP(E72,[1]Demand!$A$2:$I$596,9,)</f>
        <v>79</v>
      </c>
      <c r="CD72" s="355" t="b">
        <f t="shared" si="0"/>
        <v>1</v>
      </c>
      <c r="CE72" s="355"/>
    </row>
    <row r="73" spans="1:83" s="405" customFormat="1" ht="35.1" hidden="1" customHeight="1" x14ac:dyDescent="0.2">
      <c r="A73" s="348" t="s">
        <v>1010</v>
      </c>
      <c r="B73" s="348"/>
      <c r="C73" s="348" t="s">
        <v>1077</v>
      </c>
      <c r="D73" s="350">
        <v>0</v>
      </c>
      <c r="E73" s="348">
        <v>2612517</v>
      </c>
      <c r="F73" s="348" t="s">
        <v>1028</v>
      </c>
      <c r="G73" s="350" t="s">
        <v>203</v>
      </c>
      <c r="H73" s="348" t="s">
        <v>1272</v>
      </c>
      <c r="I73" s="348" t="s">
        <v>1195</v>
      </c>
      <c r="J73" s="348"/>
      <c r="K73" s="348" t="s">
        <v>1226</v>
      </c>
      <c r="L73" s="348" t="s">
        <v>1488</v>
      </c>
      <c r="M73" s="348"/>
      <c r="N73" s="352"/>
      <c r="O73" s="353" t="s">
        <v>1229</v>
      </c>
      <c r="P73" s="353" t="s">
        <v>577</v>
      </c>
      <c r="Q73" s="353" t="s">
        <v>577</v>
      </c>
      <c r="R73" s="355" t="s">
        <v>603</v>
      </c>
      <c r="S73" s="352"/>
      <c r="T73" s="348">
        <v>0</v>
      </c>
      <c r="U73" s="348">
        <v>0</v>
      </c>
      <c r="V73" s="348">
        <v>0</v>
      </c>
      <c r="W73" s="348">
        <v>0</v>
      </c>
      <c r="X73" s="352"/>
      <c r="Y73" s="348"/>
      <c r="Z73" s="348"/>
      <c r="AA73" s="348"/>
      <c r="AB73" s="353" t="s">
        <v>1535</v>
      </c>
      <c r="AC73" s="353" t="s">
        <v>4762</v>
      </c>
      <c r="AD73" s="354" t="s">
        <v>1378</v>
      </c>
      <c r="AE73" s="350" t="s">
        <v>1379</v>
      </c>
      <c r="AF73" s="350" t="s">
        <v>1381</v>
      </c>
      <c r="AG73" s="350" t="s">
        <v>1379</v>
      </c>
      <c r="AH73" s="350" t="s">
        <v>1379</v>
      </c>
      <c r="AI73" s="350" t="s">
        <v>1379</v>
      </c>
      <c r="AJ73" s="350"/>
      <c r="AK73" s="350" t="s">
        <v>1379</v>
      </c>
      <c r="AL73" s="350" t="s">
        <v>1381</v>
      </c>
      <c r="AM73" s="350"/>
      <c r="AN73" s="350" t="s">
        <v>1379</v>
      </c>
      <c r="AO73" s="350" t="s">
        <v>1379</v>
      </c>
      <c r="AP73" s="350" t="s">
        <v>1379</v>
      </c>
      <c r="AQ73" s="350" t="s">
        <v>1379</v>
      </c>
      <c r="AR73" s="350"/>
      <c r="AS73" s="350"/>
      <c r="AT73" s="350"/>
      <c r="AU73" s="350" t="s">
        <v>1379</v>
      </c>
      <c r="AV73" s="350" t="s">
        <v>1379</v>
      </c>
      <c r="AW73" s="350"/>
      <c r="AX73" s="350"/>
      <c r="AY73" s="350" t="s">
        <v>1381</v>
      </c>
      <c r="AZ73" s="350"/>
      <c r="BA73" s="352"/>
      <c r="BB73" s="348"/>
      <c r="BC73" s="348"/>
      <c r="BD73" s="348"/>
      <c r="BE73" s="352"/>
      <c r="BF73" s="348"/>
      <c r="BG73" s="348"/>
      <c r="BH73" s="348"/>
      <c r="BI73" s="348" t="s">
        <v>1379</v>
      </c>
      <c r="BJ73" s="348" t="s">
        <v>1381</v>
      </c>
      <c r="BK73" s="348" t="s">
        <v>1381</v>
      </c>
      <c r="BL73" s="348"/>
      <c r="BM73" s="348" t="s">
        <v>4660</v>
      </c>
      <c r="BN73" s="348"/>
      <c r="BO73" s="348" t="s">
        <v>4669</v>
      </c>
      <c r="BP73" s="348" t="s">
        <v>1381</v>
      </c>
      <c r="BQ73" s="348"/>
      <c r="BR73" s="348"/>
      <c r="BS73" s="388"/>
      <c r="BT73" s="355" t="s">
        <v>4719</v>
      </c>
      <c r="BU73" s="355" t="s">
        <v>4718</v>
      </c>
      <c r="BV73" s="355">
        <v>611</v>
      </c>
      <c r="BW73" s="355">
        <f>VLOOKUP(E73,[1]Demand!$A$2:$C$596,3,)</f>
        <v>65</v>
      </c>
      <c r="BX73" s="355">
        <f>VLOOKUP(E73,[1]Demand!$A$2:$D$596,4,)</f>
        <v>1</v>
      </c>
      <c r="BY73" s="355">
        <f>VLOOKUP(E73,[1]Demand!$A$2:$E$596,5,)</f>
        <v>10</v>
      </c>
      <c r="BZ73" s="355">
        <f>VLOOKUP(E73,[1]Demand!$A$2:$F$596,6,)</f>
        <v>2</v>
      </c>
      <c r="CA73" s="355">
        <f>VLOOKUP(E73,[1]Demand!$A$2:$G$596,7,)</f>
        <v>0</v>
      </c>
      <c r="CB73" s="355">
        <f>VLOOKUP(E73,[1]Demand!$A$2:$H$596,8,)</f>
        <v>0</v>
      </c>
      <c r="CC73" s="355">
        <f>VLOOKUP(E73,[1]Demand!$A$2:$I$596,9,)</f>
        <v>78</v>
      </c>
      <c r="CD73" s="355" t="b">
        <f t="shared" si="0"/>
        <v>1</v>
      </c>
      <c r="CE73" s="355"/>
    </row>
    <row r="74" spans="1:83" s="405" customFormat="1" ht="35.1" hidden="1" customHeight="1" x14ac:dyDescent="0.2">
      <c r="A74" s="348" t="s">
        <v>1010</v>
      </c>
      <c r="B74" s="348"/>
      <c r="C74" s="348" t="s">
        <v>1078</v>
      </c>
      <c r="D74" s="350">
        <v>0</v>
      </c>
      <c r="E74" s="348">
        <v>2612518</v>
      </c>
      <c r="F74" s="348" t="s">
        <v>1021</v>
      </c>
      <c r="G74" s="350" t="s">
        <v>103</v>
      </c>
      <c r="H74" s="348" t="s">
        <v>1272</v>
      </c>
      <c r="I74" s="348" t="s">
        <v>1195</v>
      </c>
      <c r="J74" s="348"/>
      <c r="K74" s="348" t="s">
        <v>1226</v>
      </c>
      <c r="L74" s="348" t="s">
        <v>1488</v>
      </c>
      <c r="M74" s="348"/>
      <c r="N74" s="352"/>
      <c r="O74" s="353" t="s">
        <v>1229</v>
      </c>
      <c r="P74" s="353" t="s">
        <v>577</v>
      </c>
      <c r="Q74" s="353" t="s">
        <v>577</v>
      </c>
      <c r="R74" s="355" t="s">
        <v>603</v>
      </c>
      <c r="S74" s="352"/>
      <c r="T74" s="348">
        <v>0</v>
      </c>
      <c r="U74" s="348">
        <v>0</v>
      </c>
      <c r="V74" s="348">
        <v>0</v>
      </c>
      <c r="W74" s="348">
        <v>0</v>
      </c>
      <c r="X74" s="352"/>
      <c r="Y74" s="348"/>
      <c r="Z74" s="348"/>
      <c r="AA74" s="348"/>
      <c r="AB74" s="353" t="s">
        <v>1536</v>
      </c>
      <c r="AC74" s="353" t="s">
        <v>4762</v>
      </c>
      <c r="AD74" s="354" t="s">
        <v>1378</v>
      </c>
      <c r="AE74" s="350" t="s">
        <v>1379</v>
      </c>
      <c r="AF74" s="350" t="s">
        <v>1381</v>
      </c>
      <c r="AG74" s="350" t="s">
        <v>1379</v>
      </c>
      <c r="AH74" s="350" t="s">
        <v>1379</v>
      </c>
      <c r="AI74" s="350" t="s">
        <v>1379</v>
      </c>
      <c r="AJ74" s="350"/>
      <c r="AK74" s="350" t="s">
        <v>1379</v>
      </c>
      <c r="AL74" s="350" t="s">
        <v>1381</v>
      </c>
      <c r="AM74" s="350"/>
      <c r="AN74" s="350" t="s">
        <v>1379</v>
      </c>
      <c r="AO74" s="350" t="s">
        <v>1379</v>
      </c>
      <c r="AP74" s="350" t="s">
        <v>1379</v>
      </c>
      <c r="AQ74" s="350" t="s">
        <v>1379</v>
      </c>
      <c r="AR74" s="350"/>
      <c r="AS74" s="350"/>
      <c r="AT74" s="350"/>
      <c r="AU74" s="350" t="s">
        <v>1379</v>
      </c>
      <c r="AV74" s="350" t="s">
        <v>1379</v>
      </c>
      <c r="AW74" s="350"/>
      <c r="AX74" s="350"/>
      <c r="AY74" s="350" t="s">
        <v>1381</v>
      </c>
      <c r="AZ74" s="350"/>
      <c r="BA74" s="352"/>
      <c r="BB74" s="348"/>
      <c r="BC74" s="348"/>
      <c r="BD74" s="348"/>
      <c r="BE74" s="352"/>
      <c r="BF74" s="348"/>
      <c r="BG74" s="348"/>
      <c r="BH74" s="348"/>
      <c r="BI74" s="348" t="s">
        <v>1379</v>
      </c>
      <c r="BJ74" s="348" t="s">
        <v>1381</v>
      </c>
      <c r="BK74" s="348" t="s">
        <v>1381</v>
      </c>
      <c r="BL74" s="348"/>
      <c r="BM74" s="348" t="s">
        <v>4660</v>
      </c>
      <c r="BN74" s="348"/>
      <c r="BO74" s="348" t="s">
        <v>4669</v>
      </c>
      <c r="BP74" s="348" t="s">
        <v>1381</v>
      </c>
      <c r="BQ74" s="348"/>
      <c r="BR74" s="348"/>
      <c r="BS74" s="388"/>
      <c r="BT74" s="355" t="s">
        <v>4719</v>
      </c>
      <c r="BU74" s="355" t="s">
        <v>4718</v>
      </c>
      <c r="BV74" s="355">
        <v>3076</v>
      </c>
      <c r="BW74" s="355">
        <f>VLOOKUP(E74,[1]Demand!$A$2:$C$596,3,)</f>
        <v>297</v>
      </c>
      <c r="BX74" s="355">
        <f>VLOOKUP(E74,[1]Demand!$A$2:$D$596,4,)</f>
        <v>1</v>
      </c>
      <c r="BY74" s="355">
        <f>VLOOKUP(E74,[1]Demand!$A$2:$E$596,5,)</f>
        <v>10</v>
      </c>
      <c r="BZ74" s="355">
        <f>VLOOKUP(E74,[1]Demand!$A$2:$F$596,6,)</f>
        <v>2</v>
      </c>
      <c r="CA74" s="355">
        <f>VLOOKUP(E74,[1]Demand!$A$2:$G$596,7,)</f>
        <v>0</v>
      </c>
      <c r="CB74" s="355">
        <f>VLOOKUP(E74,[1]Demand!$A$2:$H$596,8,)</f>
        <v>0</v>
      </c>
      <c r="CC74" s="355">
        <f>VLOOKUP(E74,[1]Demand!$A$2:$I$596,9,)</f>
        <v>310</v>
      </c>
      <c r="CD74" s="355" t="b">
        <f t="shared" si="0"/>
        <v>1</v>
      </c>
      <c r="CE74" s="355"/>
    </row>
    <row r="75" spans="1:83" s="405" customFormat="1" ht="35.1" hidden="1" customHeight="1" x14ac:dyDescent="0.2">
      <c r="A75" s="348" t="s">
        <v>1010</v>
      </c>
      <c r="B75" s="348"/>
      <c r="C75" s="348" t="s">
        <v>1079</v>
      </c>
      <c r="D75" s="350">
        <v>0</v>
      </c>
      <c r="E75" s="348">
        <v>2612519</v>
      </c>
      <c r="F75" s="348" t="s">
        <v>1021</v>
      </c>
      <c r="G75" s="350" t="s">
        <v>63</v>
      </c>
      <c r="H75" s="348" t="s">
        <v>1272</v>
      </c>
      <c r="I75" s="348" t="s">
        <v>1195</v>
      </c>
      <c r="J75" s="348"/>
      <c r="K75" s="348" t="s">
        <v>1226</v>
      </c>
      <c r="L75" s="348" t="s">
        <v>1488</v>
      </c>
      <c r="M75" s="348"/>
      <c r="N75" s="352"/>
      <c r="O75" s="353" t="s">
        <v>1229</v>
      </c>
      <c r="P75" s="353" t="s">
        <v>577</v>
      </c>
      <c r="Q75" s="353" t="s">
        <v>577</v>
      </c>
      <c r="R75" s="355" t="s">
        <v>603</v>
      </c>
      <c r="S75" s="352"/>
      <c r="T75" s="348">
        <v>0</v>
      </c>
      <c r="U75" s="348">
        <v>0</v>
      </c>
      <c r="V75" s="348">
        <v>0</v>
      </c>
      <c r="W75" s="348">
        <v>0</v>
      </c>
      <c r="X75" s="352"/>
      <c r="Y75" s="348"/>
      <c r="Z75" s="348"/>
      <c r="AA75" s="348"/>
      <c r="AB75" s="353" t="s">
        <v>1536</v>
      </c>
      <c r="AC75" s="353" t="s">
        <v>4762</v>
      </c>
      <c r="AD75" s="354" t="s">
        <v>1378</v>
      </c>
      <c r="AE75" s="350" t="s">
        <v>1379</v>
      </c>
      <c r="AF75" s="350" t="s">
        <v>1381</v>
      </c>
      <c r="AG75" s="350" t="s">
        <v>1379</v>
      </c>
      <c r="AH75" s="350" t="s">
        <v>1379</v>
      </c>
      <c r="AI75" s="350" t="s">
        <v>1379</v>
      </c>
      <c r="AJ75" s="350"/>
      <c r="AK75" s="350" t="s">
        <v>1379</v>
      </c>
      <c r="AL75" s="350" t="s">
        <v>1381</v>
      </c>
      <c r="AM75" s="350"/>
      <c r="AN75" s="350" t="s">
        <v>1379</v>
      </c>
      <c r="AO75" s="350" t="s">
        <v>1379</v>
      </c>
      <c r="AP75" s="350" t="s">
        <v>1379</v>
      </c>
      <c r="AQ75" s="350" t="s">
        <v>1379</v>
      </c>
      <c r="AR75" s="350"/>
      <c r="AS75" s="350"/>
      <c r="AT75" s="350"/>
      <c r="AU75" s="350" t="s">
        <v>1379</v>
      </c>
      <c r="AV75" s="350" t="s">
        <v>1379</v>
      </c>
      <c r="AW75" s="350"/>
      <c r="AX75" s="350"/>
      <c r="AY75" s="350" t="s">
        <v>1381</v>
      </c>
      <c r="AZ75" s="350"/>
      <c r="BA75" s="352"/>
      <c r="BB75" s="348"/>
      <c r="BC75" s="348"/>
      <c r="BD75" s="348"/>
      <c r="BE75" s="352"/>
      <c r="BF75" s="348"/>
      <c r="BG75" s="348"/>
      <c r="BH75" s="348"/>
      <c r="BI75" s="348" t="s">
        <v>1379</v>
      </c>
      <c r="BJ75" s="348" t="s">
        <v>1381</v>
      </c>
      <c r="BK75" s="348" t="s">
        <v>1381</v>
      </c>
      <c r="BL75" s="348"/>
      <c r="BM75" s="348" t="s">
        <v>4660</v>
      </c>
      <c r="BN75" s="348"/>
      <c r="BO75" s="348" t="s">
        <v>4669</v>
      </c>
      <c r="BP75" s="348" t="s">
        <v>1381</v>
      </c>
      <c r="BQ75" s="348"/>
      <c r="BR75" s="348"/>
      <c r="BS75" s="388"/>
      <c r="BT75" s="355" t="s">
        <v>4719</v>
      </c>
      <c r="BU75" s="355" t="s">
        <v>4718</v>
      </c>
      <c r="BV75" s="355">
        <v>1396</v>
      </c>
      <c r="BW75" s="355">
        <f>VLOOKUP(E75,[1]Demand!$A$2:$C$596,3,)</f>
        <v>183</v>
      </c>
      <c r="BX75" s="355">
        <f>VLOOKUP(E75,[1]Demand!$A$2:$D$596,4,)</f>
        <v>0</v>
      </c>
      <c r="BY75" s="355">
        <f>VLOOKUP(E75,[1]Demand!$A$2:$E$596,5,)</f>
        <v>0</v>
      </c>
      <c r="BZ75" s="355">
        <f>VLOOKUP(E75,[1]Demand!$A$2:$F$596,6,)</f>
        <v>0</v>
      </c>
      <c r="CA75" s="355">
        <f>VLOOKUP(E75,[1]Demand!$A$2:$G$596,7,)</f>
        <v>0</v>
      </c>
      <c r="CB75" s="355">
        <f>VLOOKUP(E75,[1]Demand!$A$2:$H$596,8,)</f>
        <v>0</v>
      </c>
      <c r="CC75" s="355">
        <f>VLOOKUP(E75,[1]Demand!$A$2:$I$596,9,)</f>
        <v>183</v>
      </c>
      <c r="CD75" s="355" t="b">
        <f t="shared" si="0"/>
        <v>1</v>
      </c>
      <c r="CE75" s="355"/>
    </row>
    <row r="76" spans="1:83" s="405" customFormat="1" ht="35.1" hidden="1" customHeight="1" x14ac:dyDescent="0.2">
      <c r="A76" s="348" t="s">
        <v>1010</v>
      </c>
      <c r="B76" s="348"/>
      <c r="C76" s="348" t="s">
        <v>1080</v>
      </c>
      <c r="D76" s="350">
        <v>0</v>
      </c>
      <c r="E76" s="348">
        <v>2612874</v>
      </c>
      <c r="F76" s="348" t="s">
        <v>1021</v>
      </c>
      <c r="G76" s="350" t="s">
        <v>203</v>
      </c>
      <c r="H76" s="348" t="s">
        <v>1272</v>
      </c>
      <c r="I76" s="348" t="s">
        <v>1182</v>
      </c>
      <c r="J76" s="348"/>
      <c r="K76" s="348" t="s">
        <v>1226</v>
      </c>
      <c r="L76" s="348" t="s">
        <v>1488</v>
      </c>
      <c r="M76" s="348"/>
      <c r="N76" s="352"/>
      <c r="O76" s="353" t="s">
        <v>1229</v>
      </c>
      <c r="P76" s="353" t="s">
        <v>577</v>
      </c>
      <c r="Q76" s="353" t="s">
        <v>577</v>
      </c>
      <c r="R76" s="355" t="s">
        <v>603</v>
      </c>
      <c r="S76" s="352"/>
      <c r="T76" s="348">
        <v>0</v>
      </c>
      <c r="U76" s="348">
        <v>0</v>
      </c>
      <c r="V76" s="348">
        <v>0</v>
      </c>
      <c r="W76" s="348">
        <v>0</v>
      </c>
      <c r="X76" s="352"/>
      <c r="Y76" s="348"/>
      <c r="Z76" s="348"/>
      <c r="AA76" s="348"/>
      <c r="AB76" s="353" t="s">
        <v>1537</v>
      </c>
      <c r="AC76" s="353" t="s">
        <v>4762</v>
      </c>
      <c r="AD76" s="354" t="s">
        <v>1378</v>
      </c>
      <c r="AE76" s="350" t="s">
        <v>1379</v>
      </c>
      <c r="AF76" s="350" t="s">
        <v>1381</v>
      </c>
      <c r="AG76" s="350" t="s">
        <v>1379</v>
      </c>
      <c r="AH76" s="350" t="s">
        <v>1379</v>
      </c>
      <c r="AI76" s="350" t="s">
        <v>1379</v>
      </c>
      <c r="AJ76" s="350"/>
      <c r="AK76" s="350" t="s">
        <v>1379</v>
      </c>
      <c r="AL76" s="350" t="s">
        <v>1381</v>
      </c>
      <c r="AM76" s="350"/>
      <c r="AN76" s="350" t="s">
        <v>1379</v>
      </c>
      <c r="AO76" s="350" t="s">
        <v>1379</v>
      </c>
      <c r="AP76" s="350" t="s">
        <v>1379</v>
      </c>
      <c r="AQ76" s="350" t="s">
        <v>1379</v>
      </c>
      <c r="AR76" s="350"/>
      <c r="AS76" s="350"/>
      <c r="AT76" s="350"/>
      <c r="AU76" s="350" t="s">
        <v>1379</v>
      </c>
      <c r="AV76" s="350" t="s">
        <v>1379</v>
      </c>
      <c r="AW76" s="350"/>
      <c r="AX76" s="350"/>
      <c r="AY76" s="350" t="s">
        <v>1381</v>
      </c>
      <c r="AZ76" s="350"/>
      <c r="BA76" s="352"/>
      <c r="BB76" s="348"/>
      <c r="BC76" s="348"/>
      <c r="BD76" s="348"/>
      <c r="BE76" s="352"/>
      <c r="BF76" s="348"/>
      <c r="BG76" s="348"/>
      <c r="BH76" s="348"/>
      <c r="BI76" s="348" t="s">
        <v>1379</v>
      </c>
      <c r="BJ76" s="348" t="s">
        <v>1381</v>
      </c>
      <c r="BK76" s="348" t="s">
        <v>1381</v>
      </c>
      <c r="BL76" s="348"/>
      <c r="BM76" s="348" t="s">
        <v>4660</v>
      </c>
      <c r="BN76" s="348"/>
      <c r="BO76" s="348" t="s">
        <v>4669</v>
      </c>
      <c r="BP76" s="348" t="s">
        <v>1381</v>
      </c>
      <c r="BQ76" s="348"/>
      <c r="BR76" s="348"/>
      <c r="BS76" s="388"/>
      <c r="BT76" s="355" t="s">
        <v>4719</v>
      </c>
      <c r="BU76" s="355" t="s">
        <v>4718</v>
      </c>
      <c r="BV76" s="355">
        <v>2329</v>
      </c>
      <c r="BW76" s="355">
        <f>VLOOKUP(E76,[1]Demand!$A$2:$C$596,3,)</f>
        <v>231</v>
      </c>
      <c r="BX76" s="355">
        <f>VLOOKUP(E76,[1]Demand!$A$2:$D$596,4,)</f>
        <v>282</v>
      </c>
      <c r="BY76" s="355">
        <f>VLOOKUP(E76,[1]Demand!$A$2:$E$596,5,)</f>
        <v>296</v>
      </c>
      <c r="BZ76" s="355">
        <f>VLOOKUP(E76,[1]Demand!$A$2:$F$596,6,)</f>
        <v>18</v>
      </c>
      <c r="CA76" s="355">
        <f>VLOOKUP(E76,[1]Demand!$A$2:$G$596,7,)</f>
        <v>0</v>
      </c>
      <c r="CB76" s="355">
        <f>VLOOKUP(E76,[1]Demand!$A$2:$H$596,8,)</f>
        <v>0</v>
      </c>
      <c r="CC76" s="355">
        <f>VLOOKUP(E76,[1]Demand!$A$2:$I$596,9,)</f>
        <v>827</v>
      </c>
      <c r="CD76" s="355" t="b">
        <f t="shared" si="0"/>
        <v>1</v>
      </c>
      <c r="CE76" s="355"/>
    </row>
    <row r="77" spans="1:83" s="405" customFormat="1" ht="35.1" hidden="1" customHeight="1" x14ac:dyDescent="0.2">
      <c r="A77" s="348" t="s">
        <v>1010</v>
      </c>
      <c r="B77" s="348"/>
      <c r="C77" s="348" t="s">
        <v>1081</v>
      </c>
      <c r="D77" s="350">
        <v>0</v>
      </c>
      <c r="E77" s="348">
        <v>2613728</v>
      </c>
      <c r="F77" s="348" t="s">
        <v>1082</v>
      </c>
      <c r="G77" s="350" t="s">
        <v>203</v>
      </c>
      <c r="H77" s="348" t="s">
        <v>1272</v>
      </c>
      <c r="I77" s="348" t="s">
        <v>1196</v>
      </c>
      <c r="J77" s="348"/>
      <c r="K77" s="348" t="s">
        <v>1221</v>
      </c>
      <c r="L77" s="348" t="s">
        <v>1488</v>
      </c>
      <c r="M77" s="348"/>
      <c r="N77" s="352"/>
      <c r="O77" s="353" t="s">
        <v>1229</v>
      </c>
      <c r="P77" s="353" t="s">
        <v>577</v>
      </c>
      <c r="Q77" s="353" t="s">
        <v>577</v>
      </c>
      <c r="R77" s="355" t="s">
        <v>603</v>
      </c>
      <c r="S77" s="352"/>
      <c r="T77" s="348">
        <v>0</v>
      </c>
      <c r="U77" s="348">
        <v>0</v>
      </c>
      <c r="V77" s="348">
        <v>0</v>
      </c>
      <c r="W77" s="348">
        <v>0</v>
      </c>
      <c r="X77" s="352"/>
      <c r="Y77" s="348"/>
      <c r="Z77" s="348"/>
      <c r="AA77" s="348"/>
      <c r="AB77" s="353" t="s">
        <v>1538</v>
      </c>
      <c r="AC77" s="353" t="s">
        <v>4762</v>
      </c>
      <c r="AD77" s="354" t="s">
        <v>1378</v>
      </c>
      <c r="AE77" s="350" t="s">
        <v>1379</v>
      </c>
      <c r="AF77" s="350" t="s">
        <v>1381</v>
      </c>
      <c r="AG77" s="350" t="s">
        <v>1379</v>
      </c>
      <c r="AH77" s="350" t="s">
        <v>1379</v>
      </c>
      <c r="AI77" s="350" t="s">
        <v>1379</v>
      </c>
      <c r="AJ77" s="350"/>
      <c r="AK77" s="350" t="s">
        <v>1379</v>
      </c>
      <c r="AL77" s="350" t="s">
        <v>1381</v>
      </c>
      <c r="AM77" s="350"/>
      <c r="AN77" s="350" t="s">
        <v>1379</v>
      </c>
      <c r="AO77" s="350" t="s">
        <v>1379</v>
      </c>
      <c r="AP77" s="350" t="s">
        <v>1379</v>
      </c>
      <c r="AQ77" s="350" t="s">
        <v>1379</v>
      </c>
      <c r="AR77" s="350"/>
      <c r="AS77" s="350"/>
      <c r="AT77" s="350"/>
      <c r="AU77" s="350" t="s">
        <v>1379</v>
      </c>
      <c r="AV77" s="350" t="s">
        <v>1379</v>
      </c>
      <c r="AW77" s="350"/>
      <c r="AX77" s="350"/>
      <c r="AY77" s="350" t="s">
        <v>1381</v>
      </c>
      <c r="AZ77" s="350"/>
      <c r="BA77" s="352"/>
      <c r="BB77" s="348"/>
      <c r="BC77" s="348"/>
      <c r="BD77" s="348"/>
      <c r="BE77" s="352"/>
      <c r="BF77" s="348"/>
      <c r="BG77" s="348"/>
      <c r="BH77" s="348"/>
      <c r="BI77" s="348" t="s">
        <v>1379</v>
      </c>
      <c r="BJ77" s="348" t="s">
        <v>1381</v>
      </c>
      <c r="BK77" s="348" t="s">
        <v>1381</v>
      </c>
      <c r="BL77" s="348"/>
      <c r="BM77" s="348" t="s">
        <v>4660</v>
      </c>
      <c r="BN77" s="348"/>
      <c r="BO77" s="348" t="s">
        <v>4669</v>
      </c>
      <c r="BP77" s="348" t="s">
        <v>1381</v>
      </c>
      <c r="BQ77" s="348"/>
      <c r="BR77" s="348"/>
      <c r="BS77" s="388"/>
      <c r="BT77" s="355" t="s">
        <v>4719</v>
      </c>
      <c r="BU77" s="355" t="s">
        <v>4718</v>
      </c>
      <c r="BV77" s="355">
        <v>172</v>
      </c>
      <c r="BW77" s="355">
        <f>VLOOKUP(E77,[1]Demand!$A$2:$C$596,3,)</f>
        <v>49</v>
      </c>
      <c r="BX77" s="355">
        <f>VLOOKUP(E77,[1]Demand!$A$2:$D$596,4,)</f>
        <v>8</v>
      </c>
      <c r="BY77" s="355">
        <f>VLOOKUP(E77,[1]Demand!$A$2:$E$596,5,)</f>
        <v>8</v>
      </c>
      <c r="BZ77" s="355">
        <f>VLOOKUP(E77,[1]Demand!$A$2:$F$596,6,)</f>
        <v>3</v>
      </c>
      <c r="CA77" s="355">
        <f>VLOOKUP(E77,[1]Demand!$A$2:$G$596,7,)</f>
        <v>0</v>
      </c>
      <c r="CB77" s="355">
        <f>VLOOKUP(E77,[1]Demand!$A$2:$H$596,8,)</f>
        <v>0</v>
      </c>
      <c r="CC77" s="355">
        <f>VLOOKUP(E77,[1]Demand!$A$2:$I$596,9,)</f>
        <v>68</v>
      </c>
      <c r="CD77" s="355" t="b">
        <f t="shared" si="0"/>
        <v>1</v>
      </c>
      <c r="CE77" s="355"/>
    </row>
    <row r="78" spans="1:83" s="405" customFormat="1" ht="35.1" hidden="1" customHeight="1" x14ac:dyDescent="0.2">
      <c r="A78" s="348" t="s">
        <v>1010</v>
      </c>
      <c r="B78" s="348"/>
      <c r="C78" s="348" t="s">
        <v>1083</v>
      </c>
      <c r="D78" s="350">
        <v>0</v>
      </c>
      <c r="E78" s="348">
        <v>2613850</v>
      </c>
      <c r="F78" s="348" t="s">
        <v>1021</v>
      </c>
      <c r="G78" s="350" t="s">
        <v>103</v>
      </c>
      <c r="H78" s="348" t="s">
        <v>1272</v>
      </c>
      <c r="I78" s="348" t="s">
        <v>1197</v>
      </c>
      <c r="J78" s="348"/>
      <c r="K78" s="348" t="s">
        <v>1224</v>
      </c>
      <c r="L78" s="348" t="s">
        <v>1489</v>
      </c>
      <c r="M78" s="348"/>
      <c r="N78" s="352"/>
      <c r="O78" s="353" t="s">
        <v>1229</v>
      </c>
      <c r="P78" s="353" t="s">
        <v>577</v>
      </c>
      <c r="Q78" s="353" t="s">
        <v>577</v>
      </c>
      <c r="R78" s="355" t="s">
        <v>603</v>
      </c>
      <c r="S78" s="352"/>
      <c r="T78" s="348">
        <v>0</v>
      </c>
      <c r="U78" s="348">
        <v>0</v>
      </c>
      <c r="V78" s="348">
        <v>0</v>
      </c>
      <c r="W78" s="348">
        <v>0</v>
      </c>
      <c r="X78" s="352"/>
      <c r="Y78" s="348"/>
      <c r="Z78" s="348"/>
      <c r="AA78" s="348"/>
      <c r="AB78" s="353" t="s">
        <v>1534</v>
      </c>
      <c r="AC78" s="353" t="s">
        <v>4762</v>
      </c>
      <c r="AD78" s="354" t="s">
        <v>1378</v>
      </c>
      <c r="AE78" s="350" t="s">
        <v>1379</v>
      </c>
      <c r="AF78" s="350" t="s">
        <v>1381</v>
      </c>
      <c r="AG78" s="350" t="s">
        <v>1379</v>
      </c>
      <c r="AH78" s="350" t="s">
        <v>1379</v>
      </c>
      <c r="AI78" s="350" t="s">
        <v>1379</v>
      </c>
      <c r="AJ78" s="350"/>
      <c r="AK78" s="350" t="s">
        <v>1379</v>
      </c>
      <c r="AL78" s="350" t="s">
        <v>1381</v>
      </c>
      <c r="AM78" s="350"/>
      <c r="AN78" s="350" t="s">
        <v>1379</v>
      </c>
      <c r="AO78" s="350" t="s">
        <v>1379</v>
      </c>
      <c r="AP78" s="350" t="s">
        <v>1379</v>
      </c>
      <c r="AQ78" s="350" t="s">
        <v>1379</v>
      </c>
      <c r="AR78" s="350"/>
      <c r="AS78" s="350"/>
      <c r="AT78" s="350"/>
      <c r="AU78" s="350" t="s">
        <v>1379</v>
      </c>
      <c r="AV78" s="350" t="s">
        <v>1379</v>
      </c>
      <c r="AW78" s="350"/>
      <c r="AX78" s="350"/>
      <c r="AY78" s="350" t="s">
        <v>1381</v>
      </c>
      <c r="AZ78" s="350"/>
      <c r="BA78" s="352"/>
      <c r="BB78" s="348"/>
      <c r="BC78" s="348"/>
      <c r="BD78" s="348"/>
      <c r="BE78" s="352"/>
      <c r="BF78" s="348"/>
      <c r="BG78" s="348"/>
      <c r="BH78" s="348"/>
      <c r="BI78" s="348" t="s">
        <v>1379</v>
      </c>
      <c r="BJ78" s="348" t="s">
        <v>1381</v>
      </c>
      <c r="BK78" s="348" t="s">
        <v>1381</v>
      </c>
      <c r="BL78" s="348"/>
      <c r="BM78" s="348" t="s">
        <v>4660</v>
      </c>
      <c r="BN78" s="348"/>
      <c r="BO78" s="348" t="s">
        <v>4669</v>
      </c>
      <c r="BP78" s="348" t="s">
        <v>1381</v>
      </c>
      <c r="BQ78" s="348"/>
      <c r="BR78" s="348"/>
      <c r="BS78" s="388"/>
      <c r="BT78" s="355" t="s">
        <v>4719</v>
      </c>
      <c r="BU78" s="355" t="s">
        <v>4718</v>
      </c>
      <c r="BV78" s="355">
        <v>133</v>
      </c>
      <c r="BW78" s="355">
        <f>VLOOKUP(E78,[1]Demand!$A$2:$C$596,3,)</f>
        <v>26</v>
      </c>
      <c r="BX78" s="355">
        <f>VLOOKUP(E78,[1]Demand!$A$2:$D$596,4,)</f>
        <v>24</v>
      </c>
      <c r="BY78" s="355">
        <f>VLOOKUP(E78,[1]Demand!$A$2:$E$596,5,)</f>
        <v>0</v>
      </c>
      <c r="BZ78" s="355">
        <f>VLOOKUP(E78,[1]Demand!$A$2:$F$596,6,)</f>
        <v>0</v>
      </c>
      <c r="CA78" s="355">
        <f>VLOOKUP(E78,[1]Demand!$A$2:$G$596,7,)</f>
        <v>0</v>
      </c>
      <c r="CB78" s="355">
        <f>VLOOKUP(E78,[1]Demand!$A$2:$H$596,8,)</f>
        <v>0</v>
      </c>
      <c r="CC78" s="355">
        <f>VLOOKUP(E78,[1]Demand!$A$2:$I$596,9,)</f>
        <v>50</v>
      </c>
      <c r="CD78" s="355" t="b">
        <f t="shared" si="0"/>
        <v>1</v>
      </c>
      <c r="CE78" s="355"/>
    </row>
    <row r="79" spans="1:83" s="405" customFormat="1" ht="35.1" hidden="1" customHeight="1" x14ac:dyDescent="0.2">
      <c r="A79" s="348" t="s">
        <v>1010</v>
      </c>
      <c r="B79" s="348"/>
      <c r="C79" s="348" t="s">
        <v>1084</v>
      </c>
      <c r="D79" s="350">
        <v>0</v>
      </c>
      <c r="E79" s="348">
        <v>2613941</v>
      </c>
      <c r="F79" s="348" t="s">
        <v>1028</v>
      </c>
      <c r="G79" s="350" t="s">
        <v>203</v>
      </c>
      <c r="H79" s="348" t="s">
        <v>1272</v>
      </c>
      <c r="I79" s="348" t="s">
        <v>1198</v>
      </c>
      <c r="J79" s="348"/>
      <c r="K79" s="348" t="s">
        <v>1224</v>
      </c>
      <c r="L79" s="348" t="s">
        <v>1489</v>
      </c>
      <c r="M79" s="348"/>
      <c r="N79" s="352"/>
      <c r="O79" s="353" t="s">
        <v>1229</v>
      </c>
      <c r="P79" s="353" t="s">
        <v>577</v>
      </c>
      <c r="Q79" s="353" t="s">
        <v>577</v>
      </c>
      <c r="R79" s="355" t="s">
        <v>603</v>
      </c>
      <c r="S79" s="352"/>
      <c r="T79" s="348">
        <v>0</v>
      </c>
      <c r="U79" s="348">
        <v>0</v>
      </c>
      <c r="V79" s="348">
        <v>0</v>
      </c>
      <c r="W79" s="348">
        <v>0</v>
      </c>
      <c r="X79" s="352"/>
      <c r="Y79" s="348"/>
      <c r="Z79" s="348"/>
      <c r="AA79" s="348"/>
      <c r="AB79" s="353" t="s">
        <v>1539</v>
      </c>
      <c r="AC79" s="353" t="s">
        <v>4762</v>
      </c>
      <c r="AD79" s="354" t="s">
        <v>1378</v>
      </c>
      <c r="AE79" s="350" t="s">
        <v>1379</v>
      </c>
      <c r="AF79" s="350" t="s">
        <v>1381</v>
      </c>
      <c r="AG79" s="350" t="s">
        <v>1379</v>
      </c>
      <c r="AH79" s="350" t="s">
        <v>1379</v>
      </c>
      <c r="AI79" s="350" t="s">
        <v>1379</v>
      </c>
      <c r="AJ79" s="350"/>
      <c r="AK79" s="350" t="s">
        <v>1379</v>
      </c>
      <c r="AL79" s="350" t="s">
        <v>1381</v>
      </c>
      <c r="AM79" s="350"/>
      <c r="AN79" s="350" t="s">
        <v>1379</v>
      </c>
      <c r="AO79" s="350" t="s">
        <v>1379</v>
      </c>
      <c r="AP79" s="350" t="s">
        <v>1379</v>
      </c>
      <c r="AQ79" s="350" t="s">
        <v>1379</v>
      </c>
      <c r="AR79" s="350"/>
      <c r="AS79" s="350"/>
      <c r="AT79" s="350"/>
      <c r="AU79" s="350" t="s">
        <v>1379</v>
      </c>
      <c r="AV79" s="350" t="s">
        <v>1379</v>
      </c>
      <c r="AW79" s="350"/>
      <c r="AX79" s="350"/>
      <c r="AY79" s="350" t="s">
        <v>1381</v>
      </c>
      <c r="AZ79" s="350"/>
      <c r="BA79" s="352"/>
      <c r="BB79" s="348"/>
      <c r="BC79" s="348"/>
      <c r="BD79" s="348"/>
      <c r="BE79" s="352"/>
      <c r="BF79" s="348"/>
      <c r="BG79" s="348"/>
      <c r="BH79" s="348"/>
      <c r="BI79" s="348" t="s">
        <v>1379</v>
      </c>
      <c r="BJ79" s="348" t="s">
        <v>1381</v>
      </c>
      <c r="BK79" s="348" t="s">
        <v>1381</v>
      </c>
      <c r="BL79" s="348"/>
      <c r="BM79" s="348" t="s">
        <v>4660</v>
      </c>
      <c r="BN79" s="348"/>
      <c r="BO79" s="348" t="s">
        <v>4669</v>
      </c>
      <c r="BP79" s="348" t="s">
        <v>1381</v>
      </c>
      <c r="BQ79" s="348"/>
      <c r="BR79" s="348"/>
      <c r="BS79" s="388"/>
      <c r="BT79" s="355" t="s">
        <v>4719</v>
      </c>
      <c r="BU79" s="355" t="s">
        <v>4718</v>
      </c>
      <c r="BV79" s="355">
        <v>101</v>
      </c>
      <c r="BW79" s="355">
        <f>VLOOKUP(E79,[1]Demand!$A$2:$C$596,3,)</f>
        <v>114</v>
      </c>
      <c r="BX79" s="355">
        <f>VLOOKUP(E79,[1]Demand!$A$2:$D$596,4,)</f>
        <v>182</v>
      </c>
      <c r="BY79" s="355">
        <f>VLOOKUP(E79,[1]Demand!$A$2:$E$596,5,)</f>
        <v>182</v>
      </c>
      <c r="BZ79" s="355">
        <f>VLOOKUP(E79,[1]Demand!$A$2:$F$596,6,)</f>
        <v>26</v>
      </c>
      <c r="CA79" s="355">
        <f>VLOOKUP(E79,[1]Demand!$A$2:$G$596,7,)</f>
        <v>0</v>
      </c>
      <c r="CB79" s="355">
        <f>VLOOKUP(E79,[1]Demand!$A$2:$H$596,8,)</f>
        <v>0</v>
      </c>
      <c r="CC79" s="355">
        <f>VLOOKUP(E79,[1]Demand!$A$2:$I$596,9,)</f>
        <v>504</v>
      </c>
      <c r="CD79" s="355" t="b">
        <f t="shared" si="0"/>
        <v>0</v>
      </c>
      <c r="CE79" s="355"/>
    </row>
    <row r="80" spans="1:83" s="405" customFormat="1" ht="35.1" hidden="1" customHeight="1" x14ac:dyDescent="0.2">
      <c r="A80" s="348" t="s">
        <v>1010</v>
      </c>
      <c r="B80" s="348"/>
      <c r="C80" s="348" t="s">
        <v>1085</v>
      </c>
      <c r="D80" s="350">
        <v>0</v>
      </c>
      <c r="E80" s="348">
        <v>2614448</v>
      </c>
      <c r="F80" s="348" t="s">
        <v>1086</v>
      </c>
      <c r="G80" s="350" t="s">
        <v>103</v>
      </c>
      <c r="H80" s="348" t="s">
        <v>1272</v>
      </c>
      <c r="I80" s="348" t="s">
        <v>1186</v>
      </c>
      <c r="J80" s="348"/>
      <c r="K80" s="348" t="s">
        <v>1221</v>
      </c>
      <c r="L80" s="348" t="s">
        <v>1488</v>
      </c>
      <c r="M80" s="348"/>
      <c r="N80" s="352"/>
      <c r="O80" s="353" t="s">
        <v>1229</v>
      </c>
      <c r="P80" s="353" t="s">
        <v>577</v>
      </c>
      <c r="Q80" s="353" t="s">
        <v>577</v>
      </c>
      <c r="R80" s="355" t="s">
        <v>603</v>
      </c>
      <c r="S80" s="352"/>
      <c r="T80" s="348">
        <v>0</v>
      </c>
      <c r="U80" s="348">
        <v>0</v>
      </c>
      <c r="V80" s="348">
        <v>0</v>
      </c>
      <c r="W80" s="348">
        <v>0</v>
      </c>
      <c r="X80" s="352"/>
      <c r="Y80" s="348"/>
      <c r="Z80" s="348"/>
      <c r="AA80" s="348"/>
      <c r="AB80" s="353" t="s">
        <v>1540</v>
      </c>
      <c r="AC80" s="353" t="s">
        <v>4762</v>
      </c>
      <c r="AD80" s="354" t="s">
        <v>1378</v>
      </c>
      <c r="AE80" s="350" t="s">
        <v>1379</v>
      </c>
      <c r="AF80" s="350" t="s">
        <v>1381</v>
      </c>
      <c r="AG80" s="350" t="s">
        <v>1379</v>
      </c>
      <c r="AH80" s="350" t="s">
        <v>1379</v>
      </c>
      <c r="AI80" s="350" t="s">
        <v>1379</v>
      </c>
      <c r="AJ80" s="350"/>
      <c r="AK80" s="350" t="s">
        <v>1379</v>
      </c>
      <c r="AL80" s="350" t="s">
        <v>1381</v>
      </c>
      <c r="AM80" s="350"/>
      <c r="AN80" s="350" t="s">
        <v>1379</v>
      </c>
      <c r="AO80" s="350" t="s">
        <v>1379</v>
      </c>
      <c r="AP80" s="350" t="s">
        <v>1379</v>
      </c>
      <c r="AQ80" s="350" t="s">
        <v>1379</v>
      </c>
      <c r="AR80" s="350"/>
      <c r="AS80" s="350"/>
      <c r="AT80" s="350"/>
      <c r="AU80" s="350" t="s">
        <v>1379</v>
      </c>
      <c r="AV80" s="350" t="s">
        <v>1379</v>
      </c>
      <c r="AW80" s="350"/>
      <c r="AX80" s="350"/>
      <c r="AY80" s="350" t="s">
        <v>1381</v>
      </c>
      <c r="AZ80" s="350"/>
      <c r="BA80" s="352"/>
      <c r="BB80" s="348"/>
      <c r="BC80" s="348"/>
      <c r="BD80" s="348"/>
      <c r="BE80" s="352"/>
      <c r="BF80" s="348"/>
      <c r="BG80" s="348"/>
      <c r="BH80" s="348"/>
      <c r="BI80" s="348" t="s">
        <v>1379</v>
      </c>
      <c r="BJ80" s="348" t="s">
        <v>1381</v>
      </c>
      <c r="BK80" s="348" t="s">
        <v>1381</v>
      </c>
      <c r="BL80" s="348"/>
      <c r="BM80" s="348" t="s">
        <v>4660</v>
      </c>
      <c r="BN80" s="348"/>
      <c r="BO80" s="348" t="s">
        <v>4669</v>
      </c>
      <c r="BP80" s="348" t="s">
        <v>1381</v>
      </c>
      <c r="BQ80" s="348"/>
      <c r="BR80" s="348"/>
      <c r="BS80" s="388"/>
      <c r="BT80" s="355" t="s">
        <v>4719</v>
      </c>
      <c r="BU80" s="355" t="s">
        <v>3196</v>
      </c>
      <c r="BV80" s="355">
        <v>638</v>
      </c>
      <c r="BW80" s="355">
        <f>VLOOKUP(E80,[1]Demand!$A$2:$C$596,3,)</f>
        <v>1</v>
      </c>
      <c r="BX80" s="355">
        <f>VLOOKUP(E80,[1]Demand!$A$2:$D$596,4,)</f>
        <v>0</v>
      </c>
      <c r="BY80" s="355">
        <f>VLOOKUP(E80,[1]Demand!$A$2:$E$596,5,)</f>
        <v>0</v>
      </c>
      <c r="BZ80" s="355">
        <f>VLOOKUP(E80,[1]Demand!$A$2:$F$596,6,)</f>
        <v>0</v>
      </c>
      <c r="CA80" s="355">
        <f>VLOOKUP(E80,[1]Demand!$A$2:$G$596,7,)</f>
        <v>0</v>
      </c>
      <c r="CB80" s="355">
        <f>VLOOKUP(E80,[1]Demand!$A$2:$H$596,8,)</f>
        <v>0</v>
      </c>
      <c r="CC80" s="355">
        <f>VLOOKUP(E80,[1]Demand!$A$2:$I$596,9,)</f>
        <v>1</v>
      </c>
      <c r="CD80" s="355" t="b">
        <f t="shared" si="0"/>
        <v>1</v>
      </c>
      <c r="CE80" s="355"/>
    </row>
    <row r="81" spans="1:83" s="405" customFormat="1" ht="35.1" hidden="1" customHeight="1" x14ac:dyDescent="0.2">
      <c r="A81" s="348" t="s">
        <v>1010</v>
      </c>
      <c r="B81" s="348"/>
      <c r="C81" s="348" t="s">
        <v>1085</v>
      </c>
      <c r="D81" s="350">
        <v>0</v>
      </c>
      <c r="E81" s="348">
        <v>2614449</v>
      </c>
      <c r="F81" s="348" t="s">
        <v>1087</v>
      </c>
      <c r="G81" s="350" t="s">
        <v>103</v>
      </c>
      <c r="H81" s="348" t="s">
        <v>1272</v>
      </c>
      <c r="I81" s="348" t="s">
        <v>1186</v>
      </c>
      <c r="J81" s="348"/>
      <c r="K81" s="348" t="s">
        <v>1221</v>
      </c>
      <c r="L81" s="348" t="s">
        <v>1488</v>
      </c>
      <c r="M81" s="348"/>
      <c r="N81" s="352"/>
      <c r="O81" s="353" t="s">
        <v>1229</v>
      </c>
      <c r="P81" s="353" t="s">
        <v>577</v>
      </c>
      <c r="Q81" s="353" t="s">
        <v>577</v>
      </c>
      <c r="R81" s="355" t="s">
        <v>603</v>
      </c>
      <c r="S81" s="352"/>
      <c r="T81" s="348">
        <v>0</v>
      </c>
      <c r="U81" s="348">
        <v>0</v>
      </c>
      <c r="V81" s="348">
        <v>0</v>
      </c>
      <c r="W81" s="348">
        <v>0</v>
      </c>
      <c r="X81" s="352"/>
      <c r="Y81" s="348"/>
      <c r="Z81" s="348"/>
      <c r="AA81" s="348"/>
      <c r="AB81" s="353" t="s">
        <v>1540</v>
      </c>
      <c r="AC81" s="353" t="s">
        <v>4762</v>
      </c>
      <c r="AD81" s="354" t="s">
        <v>1378</v>
      </c>
      <c r="AE81" s="350" t="s">
        <v>1379</v>
      </c>
      <c r="AF81" s="350" t="s">
        <v>1381</v>
      </c>
      <c r="AG81" s="350" t="s">
        <v>1379</v>
      </c>
      <c r="AH81" s="350" t="s">
        <v>1379</v>
      </c>
      <c r="AI81" s="350" t="s">
        <v>1379</v>
      </c>
      <c r="AJ81" s="350"/>
      <c r="AK81" s="350" t="s">
        <v>1379</v>
      </c>
      <c r="AL81" s="350" t="s">
        <v>1381</v>
      </c>
      <c r="AM81" s="350"/>
      <c r="AN81" s="350" t="s">
        <v>1379</v>
      </c>
      <c r="AO81" s="350" t="s">
        <v>1379</v>
      </c>
      <c r="AP81" s="350" t="s">
        <v>1379</v>
      </c>
      <c r="AQ81" s="350" t="s">
        <v>1379</v>
      </c>
      <c r="AR81" s="350"/>
      <c r="AS81" s="350"/>
      <c r="AT81" s="350"/>
      <c r="AU81" s="350" t="s">
        <v>1379</v>
      </c>
      <c r="AV81" s="350" t="s">
        <v>1379</v>
      </c>
      <c r="AW81" s="350"/>
      <c r="AX81" s="350"/>
      <c r="AY81" s="350" t="s">
        <v>1381</v>
      </c>
      <c r="AZ81" s="350"/>
      <c r="BA81" s="352"/>
      <c r="BB81" s="348"/>
      <c r="BC81" s="348"/>
      <c r="BD81" s="348"/>
      <c r="BE81" s="352"/>
      <c r="BF81" s="348"/>
      <c r="BG81" s="348"/>
      <c r="BH81" s="348"/>
      <c r="BI81" s="348" t="s">
        <v>1379</v>
      </c>
      <c r="BJ81" s="348" t="s">
        <v>1381</v>
      </c>
      <c r="BK81" s="348" t="s">
        <v>1381</v>
      </c>
      <c r="BL81" s="348"/>
      <c r="BM81" s="348" t="s">
        <v>4660</v>
      </c>
      <c r="BN81" s="348"/>
      <c r="BO81" s="348" t="s">
        <v>4669</v>
      </c>
      <c r="BP81" s="348" t="s">
        <v>1381</v>
      </c>
      <c r="BQ81" s="348"/>
      <c r="BR81" s="348"/>
      <c r="BS81" s="388"/>
      <c r="BT81" s="355" t="s">
        <v>4719</v>
      </c>
      <c r="BU81" s="355" t="s">
        <v>3196</v>
      </c>
      <c r="BV81" s="355">
        <v>91</v>
      </c>
      <c r="BW81" s="355">
        <f>VLOOKUP(E81,[1]Demand!$A$2:$C$596,3,)</f>
        <v>0</v>
      </c>
      <c r="BX81" s="355">
        <f>VLOOKUP(E81,[1]Demand!$A$2:$D$596,4,)</f>
        <v>0</v>
      </c>
      <c r="BY81" s="355">
        <f>VLOOKUP(E81,[1]Demand!$A$2:$E$596,5,)</f>
        <v>0</v>
      </c>
      <c r="BZ81" s="355">
        <f>VLOOKUP(E81,[1]Demand!$A$2:$F$596,6,)</f>
        <v>0</v>
      </c>
      <c r="CA81" s="355">
        <f>VLOOKUP(E81,[1]Demand!$A$2:$G$596,7,)</f>
        <v>0</v>
      </c>
      <c r="CB81" s="355">
        <f>VLOOKUP(E81,[1]Demand!$A$2:$H$596,8,)</f>
        <v>0</v>
      </c>
      <c r="CC81" s="355">
        <f>VLOOKUP(E81,[1]Demand!$A$2:$I$596,9,)</f>
        <v>0</v>
      </c>
      <c r="CD81" s="355" t="b">
        <f t="shared" si="0"/>
        <v>1</v>
      </c>
      <c r="CE81" s="355" t="s">
        <v>4846</v>
      </c>
    </row>
    <row r="82" spans="1:83" s="405" customFormat="1" ht="35.1" hidden="1" customHeight="1" x14ac:dyDescent="0.2">
      <c r="A82" s="348" t="s">
        <v>1010</v>
      </c>
      <c r="B82" s="348"/>
      <c r="C82" s="348" t="s">
        <v>1088</v>
      </c>
      <c r="D82" s="350">
        <v>0</v>
      </c>
      <c r="E82" s="348">
        <v>2614570</v>
      </c>
      <c r="F82" s="348" t="s">
        <v>1089</v>
      </c>
      <c r="G82" s="350" t="s">
        <v>203</v>
      </c>
      <c r="H82" s="348" t="s">
        <v>1272</v>
      </c>
      <c r="I82" s="348" t="s">
        <v>1199</v>
      </c>
      <c r="J82" s="348"/>
      <c r="K82" s="348" t="s">
        <v>1223</v>
      </c>
      <c r="L82" s="348" t="s">
        <v>1490</v>
      </c>
      <c r="M82" s="348"/>
      <c r="N82" s="352"/>
      <c r="O82" s="353" t="s">
        <v>1229</v>
      </c>
      <c r="P82" s="353" t="s">
        <v>577</v>
      </c>
      <c r="Q82" s="353" t="s">
        <v>577</v>
      </c>
      <c r="R82" s="355" t="s">
        <v>603</v>
      </c>
      <c r="S82" s="352"/>
      <c r="T82" s="348">
        <v>0</v>
      </c>
      <c r="U82" s="348">
        <v>0</v>
      </c>
      <c r="V82" s="348">
        <v>0</v>
      </c>
      <c r="W82" s="348">
        <v>0</v>
      </c>
      <c r="X82" s="352"/>
      <c r="Y82" s="348"/>
      <c r="Z82" s="348"/>
      <c r="AA82" s="348"/>
      <c r="AB82" s="353" t="s">
        <v>1541</v>
      </c>
      <c r="AC82" s="353" t="s">
        <v>4762</v>
      </c>
      <c r="AD82" s="354" t="s">
        <v>1378</v>
      </c>
      <c r="AE82" s="350" t="s">
        <v>1379</v>
      </c>
      <c r="AF82" s="350" t="s">
        <v>1381</v>
      </c>
      <c r="AG82" s="350" t="s">
        <v>1379</v>
      </c>
      <c r="AH82" s="350" t="s">
        <v>1379</v>
      </c>
      <c r="AI82" s="350" t="s">
        <v>1379</v>
      </c>
      <c r="AJ82" s="350"/>
      <c r="AK82" s="350" t="s">
        <v>1379</v>
      </c>
      <c r="AL82" s="350" t="s">
        <v>1381</v>
      </c>
      <c r="AM82" s="350"/>
      <c r="AN82" s="350" t="s">
        <v>1379</v>
      </c>
      <c r="AO82" s="350" t="s">
        <v>1379</v>
      </c>
      <c r="AP82" s="350" t="s">
        <v>1379</v>
      </c>
      <c r="AQ82" s="350" t="s">
        <v>1379</v>
      </c>
      <c r="AR82" s="350"/>
      <c r="AS82" s="350"/>
      <c r="AT82" s="350"/>
      <c r="AU82" s="350" t="s">
        <v>1379</v>
      </c>
      <c r="AV82" s="350" t="s">
        <v>1379</v>
      </c>
      <c r="AW82" s="350"/>
      <c r="AX82" s="350"/>
      <c r="AY82" s="350" t="s">
        <v>1381</v>
      </c>
      <c r="AZ82" s="350"/>
      <c r="BA82" s="352"/>
      <c r="BB82" s="348"/>
      <c r="BC82" s="348"/>
      <c r="BD82" s="348"/>
      <c r="BE82" s="352"/>
      <c r="BF82" s="348"/>
      <c r="BG82" s="348"/>
      <c r="BH82" s="348"/>
      <c r="BI82" s="348" t="s">
        <v>1379</v>
      </c>
      <c r="BJ82" s="348" t="s">
        <v>1381</v>
      </c>
      <c r="BK82" s="348" t="s">
        <v>1381</v>
      </c>
      <c r="BL82" s="348"/>
      <c r="BM82" s="348" t="s">
        <v>4660</v>
      </c>
      <c r="BN82" s="348"/>
      <c r="BO82" s="348" t="s">
        <v>4669</v>
      </c>
      <c r="BP82" s="348" t="s">
        <v>1381</v>
      </c>
      <c r="BQ82" s="348"/>
      <c r="BR82" s="348"/>
      <c r="BS82" s="388"/>
      <c r="BT82" s="355" t="s">
        <v>4719</v>
      </c>
      <c r="BU82" s="355" t="s">
        <v>4718</v>
      </c>
      <c r="BV82" s="355">
        <v>292</v>
      </c>
      <c r="BW82" s="355">
        <f>VLOOKUP(E82,[1]Demand!$A$2:$C$596,3,)</f>
        <v>1823</v>
      </c>
      <c r="BX82" s="355">
        <f>VLOOKUP(E82,[1]Demand!$A$2:$D$596,4,)</f>
        <v>744</v>
      </c>
      <c r="BY82" s="355">
        <f>VLOOKUP(E82,[1]Demand!$A$2:$E$596,5,)</f>
        <v>339</v>
      </c>
      <c r="BZ82" s="355">
        <f>VLOOKUP(E82,[1]Demand!$A$2:$F$596,6,)</f>
        <v>322</v>
      </c>
      <c r="CA82" s="355">
        <f>VLOOKUP(E82,[1]Demand!$A$2:$G$596,7,)</f>
        <v>321</v>
      </c>
      <c r="CB82" s="355">
        <f>VLOOKUP(E82,[1]Demand!$A$2:$H$596,8,)</f>
        <v>291</v>
      </c>
      <c r="CC82" s="355">
        <f>VLOOKUP(E82,[1]Demand!$A$2:$I$596,9,)</f>
        <v>3840</v>
      </c>
      <c r="CD82" s="355" t="b">
        <f t="shared" si="0"/>
        <v>0</v>
      </c>
      <c r="CE82" s="355"/>
    </row>
    <row r="83" spans="1:83" s="405" customFormat="1" ht="35.1" hidden="1" customHeight="1" x14ac:dyDescent="0.2">
      <c r="A83" s="348" t="s">
        <v>1010</v>
      </c>
      <c r="B83" s="348"/>
      <c r="C83" s="348" t="s">
        <v>1090</v>
      </c>
      <c r="D83" s="350">
        <v>0</v>
      </c>
      <c r="E83" s="348">
        <v>2614963</v>
      </c>
      <c r="F83" s="348" t="s">
        <v>1091</v>
      </c>
      <c r="G83" s="350" t="s">
        <v>203</v>
      </c>
      <c r="H83" s="348" t="s">
        <v>1272</v>
      </c>
      <c r="I83" s="348" t="s">
        <v>1196</v>
      </c>
      <c r="J83" s="348"/>
      <c r="K83" s="348" t="s">
        <v>1221</v>
      </c>
      <c r="L83" s="348" t="s">
        <v>1488</v>
      </c>
      <c r="M83" s="348"/>
      <c r="N83" s="352"/>
      <c r="O83" s="353" t="s">
        <v>1229</v>
      </c>
      <c r="P83" s="353" t="s">
        <v>577</v>
      </c>
      <c r="Q83" s="353" t="s">
        <v>577</v>
      </c>
      <c r="R83" s="355" t="s">
        <v>603</v>
      </c>
      <c r="S83" s="352"/>
      <c r="T83" s="348">
        <v>0</v>
      </c>
      <c r="U83" s="348">
        <v>0</v>
      </c>
      <c r="V83" s="348">
        <v>0</v>
      </c>
      <c r="W83" s="348">
        <v>0</v>
      </c>
      <c r="X83" s="352"/>
      <c r="Y83" s="348"/>
      <c r="Z83" s="348"/>
      <c r="AA83" s="348"/>
      <c r="AB83" s="353" t="s">
        <v>1542</v>
      </c>
      <c r="AC83" s="353" t="s">
        <v>4762</v>
      </c>
      <c r="AD83" s="354" t="s">
        <v>1378</v>
      </c>
      <c r="AE83" s="350" t="s">
        <v>1379</v>
      </c>
      <c r="AF83" s="350" t="s">
        <v>1381</v>
      </c>
      <c r="AG83" s="350" t="s">
        <v>1379</v>
      </c>
      <c r="AH83" s="350" t="s">
        <v>1379</v>
      </c>
      <c r="AI83" s="350" t="s">
        <v>1379</v>
      </c>
      <c r="AJ83" s="350"/>
      <c r="AK83" s="350" t="s">
        <v>1379</v>
      </c>
      <c r="AL83" s="350" t="s">
        <v>1381</v>
      </c>
      <c r="AM83" s="350"/>
      <c r="AN83" s="350" t="s">
        <v>1379</v>
      </c>
      <c r="AO83" s="350" t="s">
        <v>1379</v>
      </c>
      <c r="AP83" s="350" t="s">
        <v>1379</v>
      </c>
      <c r="AQ83" s="350" t="s">
        <v>1379</v>
      </c>
      <c r="AR83" s="350"/>
      <c r="AS83" s="350"/>
      <c r="AT83" s="350"/>
      <c r="AU83" s="350" t="s">
        <v>1379</v>
      </c>
      <c r="AV83" s="350" t="s">
        <v>1379</v>
      </c>
      <c r="AW83" s="350"/>
      <c r="AX83" s="350"/>
      <c r="AY83" s="350" t="s">
        <v>1381</v>
      </c>
      <c r="AZ83" s="350"/>
      <c r="BA83" s="352"/>
      <c r="BB83" s="348"/>
      <c r="BC83" s="348"/>
      <c r="BD83" s="348"/>
      <c r="BE83" s="352"/>
      <c r="BF83" s="348"/>
      <c r="BG83" s="348"/>
      <c r="BH83" s="348"/>
      <c r="BI83" s="348" t="s">
        <v>1379</v>
      </c>
      <c r="BJ83" s="348" t="s">
        <v>1381</v>
      </c>
      <c r="BK83" s="348" t="s">
        <v>1381</v>
      </c>
      <c r="BL83" s="348"/>
      <c r="BM83" s="348" t="s">
        <v>4660</v>
      </c>
      <c r="BN83" s="348"/>
      <c r="BO83" s="348" t="s">
        <v>4670</v>
      </c>
      <c r="BP83" s="348" t="s">
        <v>1381</v>
      </c>
      <c r="BQ83" s="348"/>
      <c r="BR83" s="348"/>
      <c r="BS83" s="388"/>
      <c r="BT83" s="355" t="s">
        <v>4719</v>
      </c>
      <c r="BU83" s="355" t="s">
        <v>3196</v>
      </c>
      <c r="BV83" s="355">
        <v>0</v>
      </c>
      <c r="BW83" s="355">
        <f>VLOOKUP(E83,[1]Demand!$A$2:$C$596,3,)</f>
        <v>90</v>
      </c>
      <c r="BX83" s="355">
        <f>VLOOKUP(E83,[1]Demand!$A$2:$D$596,4,)</f>
        <v>0</v>
      </c>
      <c r="BY83" s="355">
        <f>VLOOKUP(E83,[1]Demand!$A$2:$E$596,5,)</f>
        <v>0</v>
      </c>
      <c r="BZ83" s="355">
        <f>VLOOKUP(E83,[1]Demand!$A$2:$F$596,6,)</f>
        <v>0</v>
      </c>
      <c r="CA83" s="355">
        <f>VLOOKUP(E83,[1]Demand!$A$2:$G$596,7,)</f>
        <v>0</v>
      </c>
      <c r="CB83" s="355">
        <f>VLOOKUP(E83,[1]Demand!$A$2:$H$596,8,)</f>
        <v>0</v>
      </c>
      <c r="CC83" s="355">
        <f>VLOOKUP(E83,[1]Demand!$A$2:$I$596,9,)</f>
        <v>90</v>
      </c>
      <c r="CD83" s="355" t="b">
        <f t="shared" si="0"/>
        <v>0</v>
      </c>
      <c r="CE83" s="355"/>
    </row>
    <row r="84" spans="1:83" s="405" customFormat="1" ht="35.1" hidden="1" customHeight="1" x14ac:dyDescent="0.2">
      <c r="A84" s="348" t="s">
        <v>1010</v>
      </c>
      <c r="B84" s="348"/>
      <c r="C84" s="348" t="s">
        <v>1092</v>
      </c>
      <c r="D84" s="350">
        <v>0</v>
      </c>
      <c r="E84" s="348">
        <v>2615188</v>
      </c>
      <c r="F84" s="348" t="s">
        <v>1021</v>
      </c>
      <c r="G84" s="350" t="s">
        <v>97</v>
      </c>
      <c r="H84" s="348" t="s">
        <v>1272</v>
      </c>
      <c r="I84" s="348" t="s">
        <v>1200</v>
      </c>
      <c r="J84" s="348"/>
      <c r="K84" s="348" t="s">
        <v>1225</v>
      </c>
      <c r="L84" s="348" t="s">
        <v>1228</v>
      </c>
      <c r="M84" s="348"/>
      <c r="N84" s="352"/>
      <c r="O84" s="353" t="s">
        <v>1229</v>
      </c>
      <c r="P84" s="353" t="s">
        <v>577</v>
      </c>
      <c r="Q84" s="353" t="s">
        <v>577</v>
      </c>
      <c r="R84" s="355" t="s">
        <v>603</v>
      </c>
      <c r="S84" s="352"/>
      <c r="T84" s="348">
        <v>0</v>
      </c>
      <c r="U84" s="348">
        <v>0</v>
      </c>
      <c r="V84" s="348">
        <v>0</v>
      </c>
      <c r="W84" s="348">
        <v>0</v>
      </c>
      <c r="X84" s="352"/>
      <c r="Y84" s="348"/>
      <c r="Z84" s="348"/>
      <c r="AA84" s="348"/>
      <c r="AB84" s="353" t="s">
        <v>1543</v>
      </c>
      <c r="AC84" s="353" t="s">
        <v>4762</v>
      </c>
      <c r="AD84" s="354" t="s">
        <v>1378</v>
      </c>
      <c r="AE84" s="350" t="s">
        <v>1379</v>
      </c>
      <c r="AF84" s="350" t="s">
        <v>1381</v>
      </c>
      <c r="AG84" s="350" t="s">
        <v>1379</v>
      </c>
      <c r="AH84" s="350" t="s">
        <v>1379</v>
      </c>
      <c r="AI84" s="350" t="s">
        <v>1379</v>
      </c>
      <c r="AJ84" s="350"/>
      <c r="AK84" s="350" t="s">
        <v>1379</v>
      </c>
      <c r="AL84" s="350" t="s">
        <v>1381</v>
      </c>
      <c r="AM84" s="350"/>
      <c r="AN84" s="350" t="s">
        <v>1379</v>
      </c>
      <c r="AO84" s="350" t="s">
        <v>1379</v>
      </c>
      <c r="AP84" s="350" t="s">
        <v>1379</v>
      </c>
      <c r="AQ84" s="350" t="s">
        <v>1379</v>
      </c>
      <c r="AR84" s="350"/>
      <c r="AS84" s="350"/>
      <c r="AT84" s="350"/>
      <c r="AU84" s="350" t="s">
        <v>1379</v>
      </c>
      <c r="AV84" s="350" t="s">
        <v>1379</v>
      </c>
      <c r="AW84" s="350"/>
      <c r="AX84" s="350"/>
      <c r="AY84" s="350" t="s">
        <v>1381</v>
      </c>
      <c r="AZ84" s="350"/>
      <c r="BA84" s="352"/>
      <c r="BB84" s="348"/>
      <c r="BC84" s="348"/>
      <c r="BD84" s="348"/>
      <c r="BE84" s="352"/>
      <c r="BF84" s="348"/>
      <c r="BG84" s="348"/>
      <c r="BH84" s="348"/>
      <c r="BI84" s="348" t="s">
        <v>1379</v>
      </c>
      <c r="BJ84" s="348" t="s">
        <v>1381</v>
      </c>
      <c r="BK84" s="348" t="s">
        <v>1381</v>
      </c>
      <c r="BL84" s="348"/>
      <c r="BM84" s="348" t="s">
        <v>4660</v>
      </c>
      <c r="BN84" s="348"/>
      <c r="BO84" s="348" t="s">
        <v>4669</v>
      </c>
      <c r="BP84" s="348" t="s">
        <v>1381</v>
      </c>
      <c r="BQ84" s="348"/>
      <c r="BR84" s="348"/>
      <c r="BS84" s="388"/>
      <c r="BT84" s="355" t="s">
        <v>4719</v>
      </c>
      <c r="BU84" s="355" t="s">
        <v>4718</v>
      </c>
      <c r="BV84" s="355">
        <v>1118</v>
      </c>
      <c r="BW84" s="355">
        <f>VLOOKUP(E84,[1]Demand!$A$2:$C$596,3,)</f>
        <v>314</v>
      </c>
      <c r="BX84" s="355">
        <f>VLOOKUP(E84,[1]Demand!$A$2:$D$596,4,)</f>
        <v>76</v>
      </c>
      <c r="BY84" s="355">
        <f>VLOOKUP(E84,[1]Demand!$A$2:$E$596,5,)</f>
        <v>238</v>
      </c>
      <c r="BZ84" s="355">
        <f>VLOOKUP(E84,[1]Demand!$A$2:$F$596,6,)</f>
        <v>196</v>
      </c>
      <c r="CA84" s="355">
        <f>VLOOKUP(E84,[1]Demand!$A$2:$G$596,7,)</f>
        <v>0</v>
      </c>
      <c r="CB84" s="355">
        <f>VLOOKUP(E84,[1]Demand!$A$2:$H$596,8,)</f>
        <v>0</v>
      </c>
      <c r="CC84" s="355">
        <f>VLOOKUP(E84,[1]Demand!$A$2:$I$596,9,)</f>
        <v>824</v>
      </c>
      <c r="CD84" s="355" t="b">
        <f t="shared" ref="CD84:CD147" si="1">BV84&gt;CC84</f>
        <v>1</v>
      </c>
      <c r="CE84" s="355"/>
    </row>
    <row r="85" spans="1:83" s="405" customFormat="1" ht="35.1" hidden="1" customHeight="1" x14ac:dyDescent="0.2">
      <c r="A85" s="348" t="s">
        <v>1010</v>
      </c>
      <c r="B85" s="348"/>
      <c r="C85" s="348" t="s">
        <v>1093</v>
      </c>
      <c r="D85" s="350">
        <v>0</v>
      </c>
      <c r="E85" s="348">
        <v>2615189</v>
      </c>
      <c r="F85" s="348" t="s">
        <v>1028</v>
      </c>
      <c r="G85" s="350" t="s">
        <v>97</v>
      </c>
      <c r="H85" s="348" t="s">
        <v>1272</v>
      </c>
      <c r="I85" s="348" t="s">
        <v>1200</v>
      </c>
      <c r="J85" s="348"/>
      <c r="K85" s="348" t="s">
        <v>1225</v>
      </c>
      <c r="L85" s="348" t="s">
        <v>1228</v>
      </c>
      <c r="M85" s="348"/>
      <c r="N85" s="352"/>
      <c r="O85" s="353" t="s">
        <v>1229</v>
      </c>
      <c r="P85" s="353" t="s">
        <v>577</v>
      </c>
      <c r="Q85" s="353" t="s">
        <v>577</v>
      </c>
      <c r="R85" s="355" t="s">
        <v>603</v>
      </c>
      <c r="S85" s="352"/>
      <c r="T85" s="348">
        <v>0</v>
      </c>
      <c r="U85" s="348">
        <v>0</v>
      </c>
      <c r="V85" s="348">
        <v>0</v>
      </c>
      <c r="W85" s="348">
        <v>0</v>
      </c>
      <c r="X85" s="352"/>
      <c r="Y85" s="348"/>
      <c r="Z85" s="348"/>
      <c r="AA85" s="348"/>
      <c r="AB85" s="353" t="s">
        <v>1535</v>
      </c>
      <c r="AC85" s="353" t="s">
        <v>4762</v>
      </c>
      <c r="AD85" s="354" t="s">
        <v>1378</v>
      </c>
      <c r="AE85" s="350" t="s">
        <v>1379</v>
      </c>
      <c r="AF85" s="350" t="s">
        <v>1381</v>
      </c>
      <c r="AG85" s="350" t="s">
        <v>1379</v>
      </c>
      <c r="AH85" s="350" t="s">
        <v>1379</v>
      </c>
      <c r="AI85" s="350" t="s">
        <v>1379</v>
      </c>
      <c r="AJ85" s="350"/>
      <c r="AK85" s="350" t="s">
        <v>1379</v>
      </c>
      <c r="AL85" s="350" t="s">
        <v>1381</v>
      </c>
      <c r="AM85" s="350"/>
      <c r="AN85" s="350" t="s">
        <v>1379</v>
      </c>
      <c r="AO85" s="350" t="s">
        <v>1379</v>
      </c>
      <c r="AP85" s="350" t="s">
        <v>1379</v>
      </c>
      <c r="AQ85" s="350" t="s">
        <v>1379</v>
      </c>
      <c r="AR85" s="350"/>
      <c r="AS85" s="350"/>
      <c r="AT85" s="350"/>
      <c r="AU85" s="350" t="s">
        <v>1379</v>
      </c>
      <c r="AV85" s="350" t="s">
        <v>1379</v>
      </c>
      <c r="AW85" s="350"/>
      <c r="AX85" s="350"/>
      <c r="AY85" s="350" t="s">
        <v>1381</v>
      </c>
      <c r="AZ85" s="350"/>
      <c r="BA85" s="352"/>
      <c r="BB85" s="348"/>
      <c r="BC85" s="348"/>
      <c r="BD85" s="348"/>
      <c r="BE85" s="352"/>
      <c r="BF85" s="348"/>
      <c r="BG85" s="348"/>
      <c r="BH85" s="348"/>
      <c r="BI85" s="348" t="s">
        <v>1379</v>
      </c>
      <c r="BJ85" s="348" t="s">
        <v>1381</v>
      </c>
      <c r="BK85" s="348" t="s">
        <v>1381</v>
      </c>
      <c r="BL85" s="348"/>
      <c r="BM85" s="348" t="s">
        <v>4660</v>
      </c>
      <c r="BN85" s="348"/>
      <c r="BO85" s="348" t="s">
        <v>4669</v>
      </c>
      <c r="BP85" s="348" t="s">
        <v>1381</v>
      </c>
      <c r="BQ85" s="348"/>
      <c r="BR85" s="348"/>
      <c r="BS85" s="388"/>
      <c r="BT85" s="355" t="s">
        <v>4719</v>
      </c>
      <c r="BU85" s="355" t="s">
        <v>4718</v>
      </c>
      <c r="BV85" s="355">
        <v>430</v>
      </c>
      <c r="BW85" s="355">
        <f>VLOOKUP(E85,[1]Demand!$A$2:$C$596,3,)</f>
        <v>483</v>
      </c>
      <c r="BX85" s="355">
        <f>VLOOKUP(E85,[1]Demand!$A$2:$D$596,4,)</f>
        <v>92</v>
      </c>
      <c r="BY85" s="355">
        <f>VLOOKUP(E85,[1]Demand!$A$2:$E$596,5,)</f>
        <v>296</v>
      </c>
      <c r="BZ85" s="355">
        <f>VLOOKUP(E85,[1]Demand!$A$2:$F$596,6,)</f>
        <v>246</v>
      </c>
      <c r="CA85" s="355">
        <f>VLOOKUP(E85,[1]Demand!$A$2:$G$596,7,)</f>
        <v>8</v>
      </c>
      <c r="CB85" s="355">
        <f>VLOOKUP(E85,[1]Demand!$A$2:$H$596,8,)</f>
        <v>0</v>
      </c>
      <c r="CC85" s="355">
        <f>VLOOKUP(E85,[1]Demand!$A$2:$I$596,9,)</f>
        <v>1125</v>
      </c>
      <c r="CD85" s="355" t="b">
        <f t="shared" si="1"/>
        <v>0</v>
      </c>
      <c r="CE85" s="355"/>
    </row>
    <row r="86" spans="1:83" s="405" customFormat="1" ht="35.1" hidden="1" customHeight="1" x14ac:dyDescent="0.2">
      <c r="A86" s="348" t="s">
        <v>1010</v>
      </c>
      <c r="B86" s="348"/>
      <c r="C86" s="348" t="s">
        <v>1094</v>
      </c>
      <c r="D86" s="350">
        <v>0</v>
      </c>
      <c r="E86" s="348">
        <v>2615716</v>
      </c>
      <c r="F86" s="348" t="s">
        <v>1095</v>
      </c>
      <c r="G86" s="350" t="s">
        <v>97</v>
      </c>
      <c r="H86" s="348" t="s">
        <v>1272</v>
      </c>
      <c r="I86" s="348" t="s">
        <v>1201</v>
      </c>
      <c r="J86" s="348"/>
      <c r="K86" s="348" t="s">
        <v>1220</v>
      </c>
      <c r="L86" s="348" t="s">
        <v>1228</v>
      </c>
      <c r="M86" s="348"/>
      <c r="N86" s="352"/>
      <c r="O86" s="353" t="s">
        <v>1229</v>
      </c>
      <c r="P86" s="353" t="s">
        <v>577</v>
      </c>
      <c r="Q86" s="353" t="s">
        <v>577</v>
      </c>
      <c r="R86" s="355" t="s">
        <v>603</v>
      </c>
      <c r="S86" s="352"/>
      <c r="T86" s="348">
        <v>0</v>
      </c>
      <c r="U86" s="348">
        <v>0</v>
      </c>
      <c r="V86" s="348">
        <v>0</v>
      </c>
      <c r="W86" s="348">
        <v>0</v>
      </c>
      <c r="X86" s="352"/>
      <c r="Y86" s="348"/>
      <c r="Z86" s="348"/>
      <c r="AA86" s="348"/>
      <c r="AB86" s="353" t="s">
        <v>1544</v>
      </c>
      <c r="AC86" s="353" t="s">
        <v>4762</v>
      </c>
      <c r="AD86" s="354" t="s">
        <v>1378</v>
      </c>
      <c r="AE86" s="350" t="s">
        <v>1379</v>
      </c>
      <c r="AF86" s="350" t="s">
        <v>1381</v>
      </c>
      <c r="AG86" s="350" t="s">
        <v>1379</v>
      </c>
      <c r="AH86" s="350" t="s">
        <v>1379</v>
      </c>
      <c r="AI86" s="350" t="s">
        <v>1379</v>
      </c>
      <c r="AJ86" s="350"/>
      <c r="AK86" s="350" t="s">
        <v>1379</v>
      </c>
      <c r="AL86" s="350" t="s">
        <v>1381</v>
      </c>
      <c r="AM86" s="350"/>
      <c r="AN86" s="350" t="s">
        <v>1379</v>
      </c>
      <c r="AO86" s="350" t="s">
        <v>1379</v>
      </c>
      <c r="AP86" s="350" t="s">
        <v>1379</v>
      </c>
      <c r="AQ86" s="350" t="s">
        <v>1379</v>
      </c>
      <c r="AR86" s="350"/>
      <c r="AS86" s="350"/>
      <c r="AT86" s="350"/>
      <c r="AU86" s="350" t="s">
        <v>1379</v>
      </c>
      <c r="AV86" s="350" t="s">
        <v>1379</v>
      </c>
      <c r="AW86" s="350"/>
      <c r="AX86" s="350"/>
      <c r="AY86" s="350" t="s">
        <v>1381</v>
      </c>
      <c r="AZ86" s="350"/>
      <c r="BA86" s="352"/>
      <c r="BB86" s="348"/>
      <c r="BC86" s="348"/>
      <c r="BD86" s="348"/>
      <c r="BE86" s="352"/>
      <c r="BF86" s="348"/>
      <c r="BG86" s="348"/>
      <c r="BH86" s="348"/>
      <c r="BI86" s="348" t="s">
        <v>1379</v>
      </c>
      <c r="BJ86" s="348" t="s">
        <v>1381</v>
      </c>
      <c r="BK86" s="348" t="s">
        <v>1381</v>
      </c>
      <c r="BL86" s="348"/>
      <c r="BM86" s="348" t="s">
        <v>4660</v>
      </c>
      <c r="BN86" s="348"/>
      <c r="BO86" s="348" t="s">
        <v>4669</v>
      </c>
      <c r="BP86" s="348" t="s">
        <v>1381</v>
      </c>
      <c r="BQ86" s="348"/>
      <c r="BR86" s="348"/>
      <c r="BS86" s="388"/>
      <c r="BT86" s="355" t="s">
        <v>4719</v>
      </c>
      <c r="BU86" s="355" t="s">
        <v>3196</v>
      </c>
      <c r="BV86" s="355">
        <v>2</v>
      </c>
      <c r="BW86" s="355">
        <f>VLOOKUP(E86,[1]Demand!$A$2:$C$596,3,)</f>
        <v>0</v>
      </c>
      <c r="BX86" s="355">
        <f>VLOOKUP(E86,[1]Demand!$A$2:$D$596,4,)</f>
        <v>0</v>
      </c>
      <c r="BY86" s="355">
        <f>VLOOKUP(E86,[1]Demand!$A$2:$E$596,5,)</f>
        <v>0</v>
      </c>
      <c r="BZ86" s="355">
        <f>VLOOKUP(E86,[1]Demand!$A$2:$F$596,6,)</f>
        <v>0</v>
      </c>
      <c r="CA86" s="355">
        <f>VLOOKUP(E86,[1]Demand!$A$2:$G$596,7,)</f>
        <v>0</v>
      </c>
      <c r="CB86" s="355">
        <f>VLOOKUP(E86,[1]Demand!$A$2:$H$596,8,)</f>
        <v>0</v>
      </c>
      <c r="CC86" s="355">
        <f>VLOOKUP(E86,[1]Demand!$A$2:$I$596,9,)</f>
        <v>0</v>
      </c>
      <c r="CD86" s="355" t="b">
        <f t="shared" si="1"/>
        <v>1</v>
      </c>
      <c r="CE86" s="355" t="s">
        <v>4846</v>
      </c>
    </row>
    <row r="87" spans="1:83" s="405" customFormat="1" ht="35.1" hidden="1" customHeight="1" x14ac:dyDescent="0.2">
      <c r="A87" s="348" t="s">
        <v>1010</v>
      </c>
      <c r="B87" s="348"/>
      <c r="C87" s="348" t="s">
        <v>1094</v>
      </c>
      <c r="D87" s="350">
        <v>0</v>
      </c>
      <c r="E87" s="348">
        <v>2615717</v>
      </c>
      <c r="F87" s="348" t="s">
        <v>1096</v>
      </c>
      <c r="G87" s="350" t="s">
        <v>97</v>
      </c>
      <c r="H87" s="348" t="s">
        <v>1272</v>
      </c>
      <c r="I87" s="348" t="s">
        <v>1201</v>
      </c>
      <c r="J87" s="348"/>
      <c r="K87" s="348" t="s">
        <v>1220</v>
      </c>
      <c r="L87" s="348" t="s">
        <v>1228</v>
      </c>
      <c r="M87" s="348"/>
      <c r="N87" s="352"/>
      <c r="O87" s="353" t="s">
        <v>1229</v>
      </c>
      <c r="P87" s="353" t="s">
        <v>577</v>
      </c>
      <c r="Q87" s="353" t="s">
        <v>577</v>
      </c>
      <c r="R87" s="355" t="s">
        <v>603</v>
      </c>
      <c r="S87" s="352"/>
      <c r="T87" s="348">
        <v>0</v>
      </c>
      <c r="U87" s="348">
        <v>0</v>
      </c>
      <c r="V87" s="348">
        <v>0</v>
      </c>
      <c r="W87" s="348">
        <v>0</v>
      </c>
      <c r="X87" s="352"/>
      <c r="Y87" s="348"/>
      <c r="Z87" s="348"/>
      <c r="AA87" s="348"/>
      <c r="AB87" s="353" t="s">
        <v>1545</v>
      </c>
      <c r="AC87" s="353" t="s">
        <v>4762</v>
      </c>
      <c r="AD87" s="354" t="s">
        <v>1378</v>
      </c>
      <c r="AE87" s="350" t="s">
        <v>1379</v>
      </c>
      <c r="AF87" s="350" t="s">
        <v>1381</v>
      </c>
      <c r="AG87" s="350" t="s">
        <v>1379</v>
      </c>
      <c r="AH87" s="350" t="s">
        <v>1379</v>
      </c>
      <c r="AI87" s="350" t="s">
        <v>1379</v>
      </c>
      <c r="AJ87" s="350"/>
      <c r="AK87" s="350" t="s">
        <v>1379</v>
      </c>
      <c r="AL87" s="350" t="s">
        <v>1381</v>
      </c>
      <c r="AM87" s="350"/>
      <c r="AN87" s="350" t="s">
        <v>1379</v>
      </c>
      <c r="AO87" s="350" t="s">
        <v>1379</v>
      </c>
      <c r="AP87" s="350" t="s">
        <v>1379</v>
      </c>
      <c r="AQ87" s="350" t="s">
        <v>1379</v>
      </c>
      <c r="AR87" s="350"/>
      <c r="AS87" s="350"/>
      <c r="AT87" s="350"/>
      <c r="AU87" s="350" t="s">
        <v>1379</v>
      </c>
      <c r="AV87" s="350" t="s">
        <v>1379</v>
      </c>
      <c r="AW87" s="350"/>
      <c r="AX87" s="350"/>
      <c r="AY87" s="350" t="s">
        <v>1381</v>
      </c>
      <c r="AZ87" s="350"/>
      <c r="BA87" s="352"/>
      <c r="BB87" s="348"/>
      <c r="BC87" s="348"/>
      <c r="BD87" s="348"/>
      <c r="BE87" s="352"/>
      <c r="BF87" s="348"/>
      <c r="BG87" s="348"/>
      <c r="BH87" s="348"/>
      <c r="BI87" s="348" t="s">
        <v>1379</v>
      </c>
      <c r="BJ87" s="348" t="s">
        <v>1381</v>
      </c>
      <c r="BK87" s="348" t="s">
        <v>1381</v>
      </c>
      <c r="BL87" s="348"/>
      <c r="BM87" s="348" t="s">
        <v>4660</v>
      </c>
      <c r="BN87" s="348"/>
      <c r="BO87" s="348" t="s">
        <v>4669</v>
      </c>
      <c r="BP87" s="348" t="s">
        <v>1381</v>
      </c>
      <c r="BQ87" s="348"/>
      <c r="BR87" s="348"/>
      <c r="BS87" s="388"/>
      <c r="BT87" s="355" t="s">
        <v>4719</v>
      </c>
      <c r="BU87" s="355" t="s">
        <v>3196</v>
      </c>
      <c r="BV87" s="355">
        <v>7</v>
      </c>
      <c r="BW87" s="355">
        <f>VLOOKUP(E87,[1]Demand!$A$2:$C$596,3,)</f>
        <v>0</v>
      </c>
      <c r="BX87" s="355">
        <f>VLOOKUP(E87,[1]Demand!$A$2:$D$596,4,)</f>
        <v>0</v>
      </c>
      <c r="BY87" s="355">
        <f>VLOOKUP(E87,[1]Demand!$A$2:$E$596,5,)</f>
        <v>0</v>
      </c>
      <c r="BZ87" s="355">
        <f>VLOOKUP(E87,[1]Demand!$A$2:$F$596,6,)</f>
        <v>0</v>
      </c>
      <c r="CA87" s="355">
        <f>VLOOKUP(E87,[1]Demand!$A$2:$G$596,7,)</f>
        <v>0</v>
      </c>
      <c r="CB87" s="355">
        <f>VLOOKUP(E87,[1]Demand!$A$2:$H$596,8,)</f>
        <v>0</v>
      </c>
      <c r="CC87" s="355">
        <f>VLOOKUP(E87,[1]Demand!$A$2:$I$596,9,)</f>
        <v>0</v>
      </c>
      <c r="CD87" s="355" t="b">
        <f t="shared" si="1"/>
        <v>1</v>
      </c>
      <c r="CE87" s="355" t="s">
        <v>4846</v>
      </c>
    </row>
    <row r="88" spans="1:83" s="405" customFormat="1" ht="35.1" hidden="1" customHeight="1" x14ac:dyDescent="0.2">
      <c r="A88" s="348" t="s">
        <v>1010</v>
      </c>
      <c r="B88" s="348"/>
      <c r="C88" s="348" t="s">
        <v>1097</v>
      </c>
      <c r="D88" s="350">
        <v>0</v>
      </c>
      <c r="E88" s="348">
        <v>2615879</v>
      </c>
      <c r="F88" s="348" t="s">
        <v>1098</v>
      </c>
      <c r="G88" s="350" t="s">
        <v>97</v>
      </c>
      <c r="H88" s="348" t="s">
        <v>1272</v>
      </c>
      <c r="I88" s="348" t="s">
        <v>1202</v>
      </c>
      <c r="J88" s="348"/>
      <c r="K88" s="348" t="s">
        <v>1221</v>
      </c>
      <c r="L88" s="348" t="s">
        <v>1488</v>
      </c>
      <c r="M88" s="348"/>
      <c r="N88" s="352"/>
      <c r="O88" s="353" t="s">
        <v>1229</v>
      </c>
      <c r="P88" s="353" t="s">
        <v>577</v>
      </c>
      <c r="Q88" s="353" t="s">
        <v>577</v>
      </c>
      <c r="R88" s="355" t="s">
        <v>603</v>
      </c>
      <c r="S88" s="352"/>
      <c r="T88" s="348">
        <v>0</v>
      </c>
      <c r="U88" s="348">
        <v>0</v>
      </c>
      <c r="V88" s="348">
        <v>0</v>
      </c>
      <c r="W88" s="348">
        <v>0</v>
      </c>
      <c r="X88" s="352"/>
      <c r="Y88" s="348"/>
      <c r="Z88" s="348"/>
      <c r="AA88" s="348"/>
      <c r="AB88" s="353" t="s">
        <v>1546</v>
      </c>
      <c r="AC88" s="353" t="s">
        <v>4762</v>
      </c>
      <c r="AD88" s="354" t="s">
        <v>1378</v>
      </c>
      <c r="AE88" s="350" t="s">
        <v>1379</v>
      </c>
      <c r="AF88" s="350" t="s">
        <v>1381</v>
      </c>
      <c r="AG88" s="350" t="s">
        <v>1379</v>
      </c>
      <c r="AH88" s="350" t="s">
        <v>1379</v>
      </c>
      <c r="AI88" s="350" t="s">
        <v>1379</v>
      </c>
      <c r="AJ88" s="350"/>
      <c r="AK88" s="350" t="s">
        <v>1379</v>
      </c>
      <c r="AL88" s="350" t="s">
        <v>1381</v>
      </c>
      <c r="AM88" s="350"/>
      <c r="AN88" s="350" t="s">
        <v>1379</v>
      </c>
      <c r="AO88" s="350" t="s">
        <v>1379</v>
      </c>
      <c r="AP88" s="350" t="s">
        <v>1379</v>
      </c>
      <c r="AQ88" s="350" t="s">
        <v>1379</v>
      </c>
      <c r="AR88" s="350"/>
      <c r="AS88" s="350"/>
      <c r="AT88" s="350"/>
      <c r="AU88" s="350" t="s">
        <v>1379</v>
      </c>
      <c r="AV88" s="350" t="s">
        <v>1379</v>
      </c>
      <c r="AW88" s="350"/>
      <c r="AX88" s="350"/>
      <c r="AY88" s="350" t="s">
        <v>1381</v>
      </c>
      <c r="AZ88" s="350"/>
      <c r="BA88" s="352"/>
      <c r="BB88" s="348"/>
      <c r="BC88" s="348"/>
      <c r="BD88" s="348"/>
      <c r="BE88" s="352"/>
      <c r="BF88" s="348"/>
      <c r="BG88" s="348"/>
      <c r="BH88" s="348"/>
      <c r="BI88" s="348" t="s">
        <v>1379</v>
      </c>
      <c r="BJ88" s="348" t="s">
        <v>1381</v>
      </c>
      <c r="BK88" s="348" t="s">
        <v>1381</v>
      </c>
      <c r="BL88" s="348"/>
      <c r="BM88" s="348" t="s">
        <v>4660</v>
      </c>
      <c r="BN88" s="348"/>
      <c r="BO88" s="348" t="s">
        <v>4669</v>
      </c>
      <c r="BP88" s="348" t="s">
        <v>1381</v>
      </c>
      <c r="BQ88" s="348"/>
      <c r="BR88" s="348"/>
      <c r="BS88" s="388"/>
      <c r="BT88" s="355" t="s">
        <v>4719</v>
      </c>
      <c r="BU88" s="355" t="s">
        <v>3196</v>
      </c>
      <c r="BV88" s="355">
        <v>10</v>
      </c>
      <c r="BW88" s="355">
        <f>VLOOKUP(E88,[1]Demand!$A$2:$C$596,3,)</f>
        <v>0</v>
      </c>
      <c r="BX88" s="355">
        <f>VLOOKUP(E88,[1]Demand!$A$2:$D$596,4,)</f>
        <v>0</v>
      </c>
      <c r="BY88" s="355">
        <f>VLOOKUP(E88,[1]Demand!$A$2:$E$596,5,)</f>
        <v>0</v>
      </c>
      <c r="BZ88" s="355">
        <f>VLOOKUP(E88,[1]Demand!$A$2:$F$596,6,)</f>
        <v>0</v>
      </c>
      <c r="CA88" s="355">
        <f>VLOOKUP(E88,[1]Demand!$A$2:$G$596,7,)</f>
        <v>0</v>
      </c>
      <c r="CB88" s="355">
        <f>VLOOKUP(E88,[1]Demand!$A$2:$H$596,8,)</f>
        <v>0</v>
      </c>
      <c r="CC88" s="355">
        <f>VLOOKUP(E88,[1]Demand!$A$2:$I$596,9,)</f>
        <v>0</v>
      </c>
      <c r="CD88" s="355" t="b">
        <f t="shared" si="1"/>
        <v>1</v>
      </c>
      <c r="CE88" s="355" t="s">
        <v>4846</v>
      </c>
    </row>
    <row r="89" spans="1:83" s="405" customFormat="1" ht="35.1" hidden="1" customHeight="1" x14ac:dyDescent="0.2">
      <c r="A89" s="348" t="s">
        <v>1010</v>
      </c>
      <c r="B89" s="348"/>
      <c r="C89" s="348" t="s">
        <v>1097</v>
      </c>
      <c r="D89" s="350">
        <v>0</v>
      </c>
      <c r="E89" s="348">
        <v>2615880</v>
      </c>
      <c r="F89" s="348" t="s">
        <v>1099</v>
      </c>
      <c r="G89" s="350" t="s">
        <v>97</v>
      </c>
      <c r="H89" s="348" t="s">
        <v>1272</v>
      </c>
      <c r="I89" s="348" t="s">
        <v>1202</v>
      </c>
      <c r="J89" s="348"/>
      <c r="K89" s="348" t="s">
        <v>1221</v>
      </c>
      <c r="L89" s="348" t="s">
        <v>1488</v>
      </c>
      <c r="M89" s="348"/>
      <c r="N89" s="352"/>
      <c r="O89" s="353" t="s">
        <v>1229</v>
      </c>
      <c r="P89" s="353" t="s">
        <v>577</v>
      </c>
      <c r="Q89" s="353" t="s">
        <v>577</v>
      </c>
      <c r="R89" s="355" t="s">
        <v>603</v>
      </c>
      <c r="S89" s="352"/>
      <c r="T89" s="348">
        <v>0</v>
      </c>
      <c r="U89" s="348">
        <v>0</v>
      </c>
      <c r="V89" s="348">
        <v>0</v>
      </c>
      <c r="W89" s="348">
        <v>0</v>
      </c>
      <c r="X89" s="352"/>
      <c r="Y89" s="348"/>
      <c r="Z89" s="348"/>
      <c r="AA89" s="348"/>
      <c r="AB89" s="353" t="s">
        <v>1546</v>
      </c>
      <c r="AC89" s="353" t="s">
        <v>4762</v>
      </c>
      <c r="AD89" s="354" t="s">
        <v>1378</v>
      </c>
      <c r="AE89" s="350" t="s">
        <v>1379</v>
      </c>
      <c r="AF89" s="350" t="s">
        <v>1381</v>
      </c>
      <c r="AG89" s="350" t="s">
        <v>1379</v>
      </c>
      <c r="AH89" s="350" t="s">
        <v>1379</v>
      </c>
      <c r="AI89" s="350" t="s">
        <v>1379</v>
      </c>
      <c r="AJ89" s="350"/>
      <c r="AK89" s="350" t="s">
        <v>1379</v>
      </c>
      <c r="AL89" s="350" t="s">
        <v>1381</v>
      </c>
      <c r="AM89" s="350"/>
      <c r="AN89" s="350" t="s">
        <v>1379</v>
      </c>
      <c r="AO89" s="350" t="s">
        <v>1379</v>
      </c>
      <c r="AP89" s="350" t="s">
        <v>1379</v>
      </c>
      <c r="AQ89" s="350" t="s">
        <v>1379</v>
      </c>
      <c r="AR89" s="350"/>
      <c r="AS89" s="350"/>
      <c r="AT89" s="350"/>
      <c r="AU89" s="350" t="s">
        <v>1379</v>
      </c>
      <c r="AV89" s="350" t="s">
        <v>1379</v>
      </c>
      <c r="AW89" s="350"/>
      <c r="AX89" s="350"/>
      <c r="AY89" s="350" t="s">
        <v>1381</v>
      </c>
      <c r="AZ89" s="350"/>
      <c r="BA89" s="352"/>
      <c r="BB89" s="348"/>
      <c r="BC89" s="348"/>
      <c r="BD89" s="348"/>
      <c r="BE89" s="352"/>
      <c r="BF89" s="348"/>
      <c r="BG89" s="348"/>
      <c r="BH89" s="348"/>
      <c r="BI89" s="348" t="s">
        <v>1379</v>
      </c>
      <c r="BJ89" s="348" t="s">
        <v>1381</v>
      </c>
      <c r="BK89" s="348" t="s">
        <v>1381</v>
      </c>
      <c r="BL89" s="348"/>
      <c r="BM89" s="348" t="s">
        <v>4660</v>
      </c>
      <c r="BN89" s="348"/>
      <c r="BO89" s="348" t="s">
        <v>4669</v>
      </c>
      <c r="BP89" s="348" t="s">
        <v>1381</v>
      </c>
      <c r="BQ89" s="348"/>
      <c r="BR89" s="348"/>
      <c r="BS89" s="388"/>
      <c r="BT89" s="355" t="s">
        <v>4719</v>
      </c>
      <c r="BU89" s="355" t="s">
        <v>3196</v>
      </c>
      <c r="BV89" s="355">
        <v>23</v>
      </c>
      <c r="BW89" s="355">
        <f>VLOOKUP(E89,[1]Demand!$A$2:$C$596,3,)</f>
        <v>0</v>
      </c>
      <c r="BX89" s="355">
        <f>VLOOKUP(E89,[1]Demand!$A$2:$D$596,4,)</f>
        <v>0</v>
      </c>
      <c r="BY89" s="355">
        <f>VLOOKUP(E89,[1]Demand!$A$2:$E$596,5,)</f>
        <v>0</v>
      </c>
      <c r="BZ89" s="355">
        <f>VLOOKUP(E89,[1]Demand!$A$2:$F$596,6,)</f>
        <v>0</v>
      </c>
      <c r="CA89" s="355">
        <f>VLOOKUP(E89,[1]Demand!$A$2:$G$596,7,)</f>
        <v>0</v>
      </c>
      <c r="CB89" s="355">
        <f>VLOOKUP(E89,[1]Demand!$A$2:$H$596,8,)</f>
        <v>0</v>
      </c>
      <c r="CC89" s="355">
        <f>VLOOKUP(E89,[1]Demand!$A$2:$I$596,9,)</f>
        <v>0</v>
      </c>
      <c r="CD89" s="355" t="b">
        <f t="shared" si="1"/>
        <v>1</v>
      </c>
      <c r="CE89" s="355" t="s">
        <v>4846</v>
      </c>
    </row>
    <row r="90" spans="1:83" s="405" customFormat="1" ht="35.1" hidden="1" customHeight="1" x14ac:dyDescent="0.2">
      <c r="A90" s="348" t="s">
        <v>1010</v>
      </c>
      <c r="B90" s="348"/>
      <c r="C90" s="348" t="s">
        <v>1097</v>
      </c>
      <c r="D90" s="350">
        <v>0</v>
      </c>
      <c r="E90" s="348">
        <v>2615887</v>
      </c>
      <c r="F90" s="348" t="s">
        <v>1021</v>
      </c>
      <c r="G90" s="350" t="s">
        <v>97</v>
      </c>
      <c r="H90" s="348" t="s">
        <v>1272</v>
      </c>
      <c r="I90" s="348" t="s">
        <v>1202</v>
      </c>
      <c r="J90" s="348"/>
      <c r="K90" s="348" t="s">
        <v>1221</v>
      </c>
      <c r="L90" s="348" t="s">
        <v>1488</v>
      </c>
      <c r="M90" s="348"/>
      <c r="N90" s="352"/>
      <c r="O90" s="353" t="s">
        <v>1229</v>
      </c>
      <c r="P90" s="353" t="s">
        <v>577</v>
      </c>
      <c r="Q90" s="353" t="s">
        <v>577</v>
      </c>
      <c r="R90" s="355" t="s">
        <v>603</v>
      </c>
      <c r="S90" s="352"/>
      <c r="T90" s="348">
        <v>0</v>
      </c>
      <c r="U90" s="348">
        <v>0</v>
      </c>
      <c r="V90" s="348">
        <v>0</v>
      </c>
      <c r="W90" s="348">
        <v>0</v>
      </c>
      <c r="X90" s="352"/>
      <c r="Y90" s="348"/>
      <c r="Z90" s="348"/>
      <c r="AA90" s="348"/>
      <c r="AB90" s="353" t="s">
        <v>1547</v>
      </c>
      <c r="AC90" s="353" t="s">
        <v>4765</v>
      </c>
      <c r="AD90" s="354" t="s">
        <v>1378</v>
      </c>
      <c r="AE90" s="350" t="s">
        <v>1379</v>
      </c>
      <c r="AF90" s="350" t="s">
        <v>1381</v>
      </c>
      <c r="AG90" s="350" t="s">
        <v>1379</v>
      </c>
      <c r="AH90" s="350" t="s">
        <v>1379</v>
      </c>
      <c r="AI90" s="350" t="s">
        <v>1379</v>
      </c>
      <c r="AJ90" s="350"/>
      <c r="AK90" s="350" t="s">
        <v>1379</v>
      </c>
      <c r="AL90" s="350" t="s">
        <v>1381</v>
      </c>
      <c r="AM90" s="350"/>
      <c r="AN90" s="350" t="s">
        <v>1379</v>
      </c>
      <c r="AO90" s="350" t="s">
        <v>1379</v>
      </c>
      <c r="AP90" s="350" t="s">
        <v>1379</v>
      </c>
      <c r="AQ90" s="350" t="s">
        <v>1379</v>
      </c>
      <c r="AR90" s="350"/>
      <c r="AS90" s="350"/>
      <c r="AT90" s="350"/>
      <c r="AU90" s="350" t="s">
        <v>1379</v>
      </c>
      <c r="AV90" s="350" t="s">
        <v>1379</v>
      </c>
      <c r="AW90" s="350"/>
      <c r="AX90" s="350"/>
      <c r="AY90" s="350" t="s">
        <v>1381</v>
      </c>
      <c r="AZ90" s="350"/>
      <c r="BA90" s="352"/>
      <c r="BB90" s="348"/>
      <c r="BC90" s="348"/>
      <c r="BD90" s="348"/>
      <c r="BE90" s="352"/>
      <c r="BF90" s="348"/>
      <c r="BG90" s="348"/>
      <c r="BH90" s="348"/>
      <c r="BI90" s="348" t="s">
        <v>1379</v>
      </c>
      <c r="BJ90" s="348" t="s">
        <v>1381</v>
      </c>
      <c r="BK90" s="348" t="s">
        <v>1381</v>
      </c>
      <c r="BL90" s="348"/>
      <c r="BM90" s="348" t="s">
        <v>4660</v>
      </c>
      <c r="BN90" s="348"/>
      <c r="BO90" s="348" t="s">
        <v>4669</v>
      </c>
      <c r="BP90" s="348" t="s">
        <v>1381</v>
      </c>
      <c r="BQ90" s="348"/>
      <c r="BR90" s="348"/>
      <c r="BS90" s="388"/>
      <c r="BT90" s="355" t="s">
        <v>4719</v>
      </c>
      <c r="BU90" s="355" t="s">
        <v>3196</v>
      </c>
      <c r="BV90" s="355">
        <v>15</v>
      </c>
      <c r="BW90" s="355">
        <f>VLOOKUP(E90,[1]Demand!$A$2:$C$596,3,)</f>
        <v>0</v>
      </c>
      <c r="BX90" s="355">
        <f>VLOOKUP(E90,[1]Demand!$A$2:$D$596,4,)</f>
        <v>0</v>
      </c>
      <c r="BY90" s="355">
        <f>VLOOKUP(E90,[1]Demand!$A$2:$E$596,5,)</f>
        <v>0</v>
      </c>
      <c r="BZ90" s="355">
        <f>VLOOKUP(E90,[1]Demand!$A$2:$F$596,6,)</f>
        <v>0</v>
      </c>
      <c r="CA90" s="355">
        <f>VLOOKUP(E90,[1]Demand!$A$2:$G$596,7,)</f>
        <v>0</v>
      </c>
      <c r="CB90" s="355">
        <f>VLOOKUP(E90,[1]Demand!$A$2:$H$596,8,)</f>
        <v>0</v>
      </c>
      <c r="CC90" s="355">
        <f>VLOOKUP(E90,[1]Demand!$A$2:$I$596,9,)</f>
        <v>0</v>
      </c>
      <c r="CD90" s="355" t="b">
        <f t="shared" si="1"/>
        <v>1</v>
      </c>
      <c r="CE90" s="355" t="s">
        <v>4846</v>
      </c>
    </row>
    <row r="91" spans="1:83" s="405" customFormat="1" ht="35.1" hidden="1" customHeight="1" x14ac:dyDescent="0.2">
      <c r="A91" s="348" t="s">
        <v>1010</v>
      </c>
      <c r="B91" s="348"/>
      <c r="C91" s="348" t="s">
        <v>1097</v>
      </c>
      <c r="D91" s="350">
        <v>0</v>
      </c>
      <c r="E91" s="348">
        <v>2615888</v>
      </c>
      <c r="F91" s="348" t="s">
        <v>1021</v>
      </c>
      <c r="G91" s="350" t="s">
        <v>97</v>
      </c>
      <c r="H91" s="348" t="s">
        <v>1272</v>
      </c>
      <c r="I91" s="348" t="s">
        <v>1202</v>
      </c>
      <c r="J91" s="348"/>
      <c r="K91" s="348" t="s">
        <v>1221</v>
      </c>
      <c r="L91" s="348" t="s">
        <v>1488</v>
      </c>
      <c r="M91" s="348"/>
      <c r="N91" s="352"/>
      <c r="O91" s="353" t="s">
        <v>1229</v>
      </c>
      <c r="P91" s="353" t="s">
        <v>577</v>
      </c>
      <c r="Q91" s="353" t="s">
        <v>577</v>
      </c>
      <c r="R91" s="355" t="s">
        <v>603</v>
      </c>
      <c r="S91" s="352"/>
      <c r="T91" s="348">
        <v>0</v>
      </c>
      <c r="U91" s="348">
        <v>0</v>
      </c>
      <c r="V91" s="348">
        <v>0</v>
      </c>
      <c r="W91" s="348">
        <v>0</v>
      </c>
      <c r="X91" s="352"/>
      <c r="Y91" s="348"/>
      <c r="Z91" s="348"/>
      <c r="AA91" s="348"/>
      <c r="AB91" s="353" t="s">
        <v>1547</v>
      </c>
      <c r="AC91" s="353" t="s">
        <v>4765</v>
      </c>
      <c r="AD91" s="354" t="s">
        <v>1378</v>
      </c>
      <c r="AE91" s="350" t="s">
        <v>1379</v>
      </c>
      <c r="AF91" s="350" t="s">
        <v>1381</v>
      </c>
      <c r="AG91" s="350" t="s">
        <v>1379</v>
      </c>
      <c r="AH91" s="350" t="s">
        <v>1379</v>
      </c>
      <c r="AI91" s="350" t="s">
        <v>1379</v>
      </c>
      <c r="AJ91" s="350"/>
      <c r="AK91" s="350" t="s">
        <v>1379</v>
      </c>
      <c r="AL91" s="350" t="s">
        <v>1381</v>
      </c>
      <c r="AM91" s="350"/>
      <c r="AN91" s="350" t="s">
        <v>1379</v>
      </c>
      <c r="AO91" s="350" t="s">
        <v>1379</v>
      </c>
      <c r="AP91" s="350" t="s">
        <v>1379</v>
      </c>
      <c r="AQ91" s="350" t="s">
        <v>1379</v>
      </c>
      <c r="AR91" s="350"/>
      <c r="AS91" s="350"/>
      <c r="AT91" s="350"/>
      <c r="AU91" s="350" t="s">
        <v>1379</v>
      </c>
      <c r="AV91" s="350" t="s">
        <v>1379</v>
      </c>
      <c r="AW91" s="350"/>
      <c r="AX91" s="350"/>
      <c r="AY91" s="350" t="s">
        <v>1381</v>
      </c>
      <c r="AZ91" s="350"/>
      <c r="BA91" s="352"/>
      <c r="BB91" s="348"/>
      <c r="BC91" s="348"/>
      <c r="BD91" s="348"/>
      <c r="BE91" s="352"/>
      <c r="BF91" s="348"/>
      <c r="BG91" s="348"/>
      <c r="BH91" s="348"/>
      <c r="BI91" s="348" t="s">
        <v>1379</v>
      </c>
      <c r="BJ91" s="348" t="s">
        <v>1381</v>
      </c>
      <c r="BK91" s="348" t="s">
        <v>1381</v>
      </c>
      <c r="BL91" s="348"/>
      <c r="BM91" s="348" t="s">
        <v>4660</v>
      </c>
      <c r="BN91" s="348"/>
      <c r="BO91" s="348" t="s">
        <v>4669</v>
      </c>
      <c r="BP91" s="348" t="s">
        <v>1381</v>
      </c>
      <c r="BQ91" s="348"/>
      <c r="BR91" s="348"/>
      <c r="BS91" s="388"/>
      <c r="BT91" s="355" t="s">
        <v>4719</v>
      </c>
      <c r="BU91" s="355" t="s">
        <v>3196</v>
      </c>
      <c r="BV91" s="355">
        <v>95</v>
      </c>
      <c r="BW91" s="355">
        <f>VLOOKUP(E91,[1]Demand!$A$2:$C$596,3,)</f>
        <v>0</v>
      </c>
      <c r="BX91" s="355">
        <f>VLOOKUP(E91,[1]Demand!$A$2:$D$596,4,)</f>
        <v>0</v>
      </c>
      <c r="BY91" s="355">
        <f>VLOOKUP(E91,[1]Demand!$A$2:$E$596,5,)</f>
        <v>0</v>
      </c>
      <c r="BZ91" s="355">
        <f>VLOOKUP(E91,[1]Demand!$A$2:$F$596,6,)</f>
        <v>0</v>
      </c>
      <c r="CA91" s="355">
        <f>VLOOKUP(E91,[1]Demand!$A$2:$G$596,7,)</f>
        <v>0</v>
      </c>
      <c r="CB91" s="355">
        <f>VLOOKUP(E91,[1]Demand!$A$2:$H$596,8,)</f>
        <v>0</v>
      </c>
      <c r="CC91" s="355">
        <f>VLOOKUP(E91,[1]Demand!$A$2:$I$596,9,)</f>
        <v>0</v>
      </c>
      <c r="CD91" s="355" t="b">
        <f t="shared" si="1"/>
        <v>1</v>
      </c>
      <c r="CE91" s="355" t="s">
        <v>4846</v>
      </c>
    </row>
    <row r="92" spans="1:83" s="405" customFormat="1" ht="35.1" hidden="1" customHeight="1" x14ac:dyDescent="0.2">
      <c r="A92" s="348" t="s">
        <v>1010</v>
      </c>
      <c r="B92" s="348"/>
      <c r="C92" s="348" t="s">
        <v>1100</v>
      </c>
      <c r="D92" s="350">
        <v>0</v>
      </c>
      <c r="E92" s="348">
        <v>2616041</v>
      </c>
      <c r="F92" s="348" t="s">
        <v>1021</v>
      </c>
      <c r="G92" s="350" t="s">
        <v>97</v>
      </c>
      <c r="H92" s="348" t="s">
        <v>1272</v>
      </c>
      <c r="I92" s="348" t="s">
        <v>1200</v>
      </c>
      <c r="J92" s="348"/>
      <c r="K92" s="348" t="s">
        <v>1225</v>
      </c>
      <c r="L92" s="348" t="s">
        <v>1228</v>
      </c>
      <c r="M92" s="348"/>
      <c r="N92" s="352"/>
      <c r="O92" s="353" t="s">
        <v>1229</v>
      </c>
      <c r="P92" s="353" t="s">
        <v>577</v>
      </c>
      <c r="Q92" s="353" t="s">
        <v>577</v>
      </c>
      <c r="R92" s="355" t="s">
        <v>603</v>
      </c>
      <c r="S92" s="352"/>
      <c r="T92" s="348">
        <v>0</v>
      </c>
      <c r="U92" s="348">
        <v>0</v>
      </c>
      <c r="V92" s="348">
        <v>0</v>
      </c>
      <c r="W92" s="348">
        <v>0</v>
      </c>
      <c r="X92" s="352"/>
      <c r="Y92" s="348"/>
      <c r="Z92" s="348"/>
      <c r="AA92" s="348"/>
      <c r="AB92" s="353" t="s">
        <v>1548</v>
      </c>
      <c r="AC92" s="353" t="s">
        <v>4765</v>
      </c>
      <c r="AD92" s="354" t="s">
        <v>1378</v>
      </c>
      <c r="AE92" s="350" t="s">
        <v>1379</v>
      </c>
      <c r="AF92" s="350" t="s">
        <v>1381</v>
      </c>
      <c r="AG92" s="350" t="s">
        <v>1379</v>
      </c>
      <c r="AH92" s="350" t="s">
        <v>1379</v>
      </c>
      <c r="AI92" s="350" t="s">
        <v>1379</v>
      </c>
      <c r="AJ92" s="350"/>
      <c r="AK92" s="350" t="s">
        <v>1379</v>
      </c>
      <c r="AL92" s="350" t="s">
        <v>1381</v>
      </c>
      <c r="AM92" s="350"/>
      <c r="AN92" s="350" t="s">
        <v>1379</v>
      </c>
      <c r="AO92" s="350" t="s">
        <v>1379</v>
      </c>
      <c r="AP92" s="350" t="s">
        <v>1379</v>
      </c>
      <c r="AQ92" s="350" t="s">
        <v>1379</v>
      </c>
      <c r="AR92" s="350"/>
      <c r="AS92" s="350"/>
      <c r="AT92" s="350"/>
      <c r="AU92" s="350" t="s">
        <v>1379</v>
      </c>
      <c r="AV92" s="350" t="s">
        <v>1379</v>
      </c>
      <c r="AW92" s="350"/>
      <c r="AX92" s="350"/>
      <c r="AY92" s="350" t="s">
        <v>1381</v>
      </c>
      <c r="AZ92" s="350"/>
      <c r="BA92" s="352"/>
      <c r="BB92" s="348"/>
      <c r="BC92" s="348"/>
      <c r="BD92" s="348"/>
      <c r="BE92" s="352"/>
      <c r="BF92" s="348"/>
      <c r="BG92" s="348"/>
      <c r="BH92" s="348"/>
      <c r="BI92" s="348" t="s">
        <v>1379</v>
      </c>
      <c r="BJ92" s="348" t="s">
        <v>1381</v>
      </c>
      <c r="BK92" s="348" t="s">
        <v>1381</v>
      </c>
      <c r="BL92" s="348"/>
      <c r="BM92" s="348" t="s">
        <v>4660</v>
      </c>
      <c r="BN92" s="348"/>
      <c r="BO92" s="348" t="s">
        <v>4669</v>
      </c>
      <c r="BP92" s="348" t="s">
        <v>1381</v>
      </c>
      <c r="BQ92" s="348"/>
      <c r="BR92" s="348"/>
      <c r="BS92" s="388"/>
      <c r="BT92" s="355" t="s">
        <v>4719</v>
      </c>
      <c r="BU92" s="355" t="s">
        <v>4718</v>
      </c>
      <c r="BV92" s="355">
        <v>319</v>
      </c>
      <c r="BW92" s="355">
        <f>VLOOKUP(E92,[1]Demand!$A$2:$C$596,3,)</f>
        <v>269</v>
      </c>
      <c r="BX92" s="355">
        <f>VLOOKUP(E92,[1]Demand!$A$2:$D$596,4,)</f>
        <v>16</v>
      </c>
      <c r="BY92" s="355">
        <f>VLOOKUP(E92,[1]Demand!$A$2:$E$596,5,)</f>
        <v>58</v>
      </c>
      <c r="BZ92" s="355">
        <f>VLOOKUP(E92,[1]Demand!$A$2:$F$596,6,)</f>
        <v>50</v>
      </c>
      <c r="CA92" s="355">
        <f>VLOOKUP(E92,[1]Demand!$A$2:$G$596,7,)</f>
        <v>8</v>
      </c>
      <c r="CB92" s="355">
        <f>VLOOKUP(E92,[1]Demand!$A$2:$H$596,8,)</f>
        <v>0</v>
      </c>
      <c r="CC92" s="355">
        <f>VLOOKUP(E92,[1]Demand!$A$2:$I$596,9,)</f>
        <v>401</v>
      </c>
      <c r="CD92" s="355" t="b">
        <f t="shared" si="1"/>
        <v>0</v>
      </c>
      <c r="CE92" s="355"/>
    </row>
    <row r="93" spans="1:83" s="405" customFormat="1" ht="35.1" hidden="1" customHeight="1" x14ac:dyDescent="0.2">
      <c r="A93" s="348" t="s">
        <v>1010</v>
      </c>
      <c r="B93" s="348"/>
      <c r="C93" s="348" t="s">
        <v>1101</v>
      </c>
      <c r="D93" s="350">
        <v>0</v>
      </c>
      <c r="E93" s="348">
        <v>2616303</v>
      </c>
      <c r="F93" s="348" t="s">
        <v>1089</v>
      </c>
      <c r="G93" s="350" t="s">
        <v>203</v>
      </c>
      <c r="H93" s="348" t="s">
        <v>1272</v>
      </c>
      <c r="I93" s="348" t="s">
        <v>1203</v>
      </c>
      <c r="J93" s="348"/>
      <c r="K93" s="348" t="s">
        <v>1227</v>
      </c>
      <c r="L93" s="348" t="s">
        <v>1489</v>
      </c>
      <c r="M93" s="348"/>
      <c r="N93" s="352"/>
      <c r="O93" s="353" t="s">
        <v>578</v>
      </c>
      <c r="P93" s="353" t="s">
        <v>578</v>
      </c>
      <c r="Q93" s="353" t="s">
        <v>578</v>
      </c>
      <c r="R93" s="355" t="s">
        <v>603</v>
      </c>
      <c r="S93" s="352"/>
      <c r="T93" s="348">
        <v>0</v>
      </c>
      <c r="U93" s="348">
        <v>0</v>
      </c>
      <c r="V93" s="348">
        <v>0</v>
      </c>
      <c r="W93" s="348">
        <v>0</v>
      </c>
      <c r="X93" s="352"/>
      <c r="Y93" s="348"/>
      <c r="Z93" s="348"/>
      <c r="AA93" s="348"/>
      <c r="AB93" s="353" t="s">
        <v>1549</v>
      </c>
      <c r="AC93" s="353" t="s">
        <v>4765</v>
      </c>
      <c r="AD93" s="354" t="s">
        <v>1378</v>
      </c>
      <c r="AE93" s="350" t="s">
        <v>1379</v>
      </c>
      <c r="AF93" s="350" t="s">
        <v>1381</v>
      </c>
      <c r="AG93" s="350" t="s">
        <v>1379</v>
      </c>
      <c r="AH93" s="350" t="s">
        <v>1379</v>
      </c>
      <c r="AI93" s="350" t="s">
        <v>1379</v>
      </c>
      <c r="AJ93" s="350"/>
      <c r="AK93" s="350" t="s">
        <v>1379</v>
      </c>
      <c r="AL93" s="350" t="s">
        <v>1381</v>
      </c>
      <c r="AM93" s="350"/>
      <c r="AN93" s="350" t="s">
        <v>1379</v>
      </c>
      <c r="AO93" s="350" t="s">
        <v>1379</v>
      </c>
      <c r="AP93" s="350" t="s">
        <v>1379</v>
      </c>
      <c r="AQ93" s="350" t="s">
        <v>1379</v>
      </c>
      <c r="AR93" s="350"/>
      <c r="AS93" s="350"/>
      <c r="AT93" s="350"/>
      <c r="AU93" s="350" t="s">
        <v>1379</v>
      </c>
      <c r="AV93" s="350" t="s">
        <v>1379</v>
      </c>
      <c r="AW93" s="350"/>
      <c r="AX93" s="350"/>
      <c r="AY93" s="350" t="s">
        <v>1381</v>
      </c>
      <c r="AZ93" s="350"/>
      <c r="BA93" s="352"/>
      <c r="BB93" s="348"/>
      <c r="BC93" s="348"/>
      <c r="BD93" s="348"/>
      <c r="BE93" s="352"/>
      <c r="BF93" s="348"/>
      <c r="BG93" s="348"/>
      <c r="BH93" s="348"/>
      <c r="BI93" s="348" t="s">
        <v>1379</v>
      </c>
      <c r="BJ93" s="348" t="s">
        <v>1381</v>
      </c>
      <c r="BK93" s="348" t="s">
        <v>1381</v>
      </c>
      <c r="BL93" s="348"/>
      <c r="BM93" s="348" t="s">
        <v>4660</v>
      </c>
      <c r="BN93" s="348"/>
      <c r="BO93" s="348" t="s">
        <v>4669</v>
      </c>
      <c r="BP93" s="348" t="s">
        <v>1381</v>
      </c>
      <c r="BQ93" s="348"/>
      <c r="BR93" s="348"/>
      <c r="BS93" s="388"/>
      <c r="BT93" s="355" t="s">
        <v>4719</v>
      </c>
      <c r="BU93" s="355" t="s">
        <v>3196</v>
      </c>
      <c r="BV93" s="355">
        <v>0</v>
      </c>
      <c r="BW93" s="355">
        <f>VLOOKUP(E93,[1]Demand!$A$2:$C$596,3,)</f>
        <v>0</v>
      </c>
      <c r="BX93" s="355">
        <f>VLOOKUP(E93,[1]Demand!$A$2:$D$596,4,)</f>
        <v>0</v>
      </c>
      <c r="BY93" s="355">
        <f>VLOOKUP(E93,[1]Demand!$A$2:$E$596,5,)</f>
        <v>0</v>
      </c>
      <c r="BZ93" s="355">
        <f>VLOOKUP(E93,[1]Demand!$A$2:$F$596,6,)</f>
        <v>0</v>
      </c>
      <c r="CA93" s="355">
        <f>VLOOKUP(E93,[1]Demand!$A$2:$G$596,7,)</f>
        <v>0</v>
      </c>
      <c r="CB93" s="355">
        <f>VLOOKUP(E93,[1]Demand!$A$2:$H$596,8,)</f>
        <v>0</v>
      </c>
      <c r="CC93" s="355">
        <f>VLOOKUP(E93,[1]Demand!$A$2:$I$596,9,)</f>
        <v>0</v>
      </c>
      <c r="CD93" s="355" t="b">
        <f t="shared" si="1"/>
        <v>0</v>
      </c>
      <c r="CE93" s="355" t="s">
        <v>4846</v>
      </c>
    </row>
    <row r="94" spans="1:83" s="405" customFormat="1" ht="35.1" hidden="1" customHeight="1" x14ac:dyDescent="0.2">
      <c r="A94" s="348" t="s">
        <v>1010</v>
      </c>
      <c r="B94" s="348"/>
      <c r="C94" s="348" t="s">
        <v>1101</v>
      </c>
      <c r="D94" s="350">
        <v>0</v>
      </c>
      <c r="E94" s="348">
        <v>2616304</v>
      </c>
      <c r="F94" s="348" t="s">
        <v>1102</v>
      </c>
      <c r="G94" s="350" t="s">
        <v>203</v>
      </c>
      <c r="H94" s="348" t="s">
        <v>1272</v>
      </c>
      <c r="I94" s="348" t="s">
        <v>1203</v>
      </c>
      <c r="J94" s="348"/>
      <c r="K94" s="348" t="s">
        <v>1227</v>
      </c>
      <c r="L94" s="348" t="s">
        <v>1489</v>
      </c>
      <c r="M94" s="348"/>
      <c r="N94" s="352"/>
      <c r="O94" s="353" t="s">
        <v>578</v>
      </c>
      <c r="P94" s="353" t="s">
        <v>578</v>
      </c>
      <c r="Q94" s="353" t="s">
        <v>578</v>
      </c>
      <c r="R94" s="355" t="s">
        <v>603</v>
      </c>
      <c r="S94" s="352"/>
      <c r="T94" s="348">
        <v>0</v>
      </c>
      <c r="U94" s="348">
        <v>0</v>
      </c>
      <c r="V94" s="348">
        <v>0</v>
      </c>
      <c r="W94" s="348">
        <v>0</v>
      </c>
      <c r="X94" s="352"/>
      <c r="Y94" s="348"/>
      <c r="Z94" s="348"/>
      <c r="AA94" s="348"/>
      <c r="AB94" s="353" t="s">
        <v>1549</v>
      </c>
      <c r="AC94" s="353" t="s">
        <v>4765</v>
      </c>
      <c r="AD94" s="354" t="s">
        <v>1378</v>
      </c>
      <c r="AE94" s="350" t="s">
        <v>1379</v>
      </c>
      <c r="AF94" s="350" t="s">
        <v>1381</v>
      </c>
      <c r="AG94" s="350" t="s">
        <v>1379</v>
      </c>
      <c r="AH94" s="350" t="s">
        <v>1379</v>
      </c>
      <c r="AI94" s="350" t="s">
        <v>1379</v>
      </c>
      <c r="AJ94" s="350"/>
      <c r="AK94" s="350" t="s">
        <v>1379</v>
      </c>
      <c r="AL94" s="350" t="s">
        <v>1381</v>
      </c>
      <c r="AM94" s="350"/>
      <c r="AN94" s="350" t="s">
        <v>1379</v>
      </c>
      <c r="AO94" s="350" t="s">
        <v>1379</v>
      </c>
      <c r="AP94" s="350" t="s">
        <v>1379</v>
      </c>
      <c r="AQ94" s="350" t="s">
        <v>1379</v>
      </c>
      <c r="AR94" s="350"/>
      <c r="AS94" s="350"/>
      <c r="AT94" s="350"/>
      <c r="AU94" s="350" t="s">
        <v>1379</v>
      </c>
      <c r="AV94" s="350" t="s">
        <v>1379</v>
      </c>
      <c r="AW94" s="350"/>
      <c r="AX94" s="350"/>
      <c r="AY94" s="350" t="s">
        <v>1381</v>
      </c>
      <c r="AZ94" s="350"/>
      <c r="BA94" s="352"/>
      <c r="BB94" s="348"/>
      <c r="BC94" s="348"/>
      <c r="BD94" s="348"/>
      <c r="BE94" s="352"/>
      <c r="BF94" s="348"/>
      <c r="BG94" s="348"/>
      <c r="BH94" s="348"/>
      <c r="BI94" s="348" t="s">
        <v>1379</v>
      </c>
      <c r="BJ94" s="348" t="s">
        <v>1381</v>
      </c>
      <c r="BK94" s="348" t="s">
        <v>1381</v>
      </c>
      <c r="BL94" s="348"/>
      <c r="BM94" s="348" t="s">
        <v>4660</v>
      </c>
      <c r="BN94" s="348"/>
      <c r="BO94" s="348" t="s">
        <v>4669</v>
      </c>
      <c r="BP94" s="348" t="s">
        <v>1381</v>
      </c>
      <c r="BQ94" s="348"/>
      <c r="BR94" s="348"/>
      <c r="BS94" s="388"/>
      <c r="BT94" s="355" t="s">
        <v>4719</v>
      </c>
      <c r="BU94" s="355" t="s">
        <v>3196</v>
      </c>
      <c r="BV94" s="355">
        <v>0</v>
      </c>
      <c r="BW94" s="355">
        <f>VLOOKUP(E94,[1]Demand!$A$2:$C$596,3,)</f>
        <v>0</v>
      </c>
      <c r="BX94" s="355">
        <f>VLOOKUP(E94,[1]Demand!$A$2:$D$596,4,)</f>
        <v>0</v>
      </c>
      <c r="BY94" s="355">
        <f>VLOOKUP(E94,[1]Demand!$A$2:$E$596,5,)</f>
        <v>0</v>
      </c>
      <c r="BZ94" s="355">
        <f>VLOOKUP(E94,[1]Demand!$A$2:$F$596,6,)</f>
        <v>0</v>
      </c>
      <c r="CA94" s="355">
        <f>VLOOKUP(E94,[1]Demand!$A$2:$G$596,7,)</f>
        <v>0</v>
      </c>
      <c r="CB94" s="355">
        <f>VLOOKUP(E94,[1]Demand!$A$2:$H$596,8,)</f>
        <v>0</v>
      </c>
      <c r="CC94" s="355">
        <f>VLOOKUP(E94,[1]Demand!$A$2:$I$596,9,)</f>
        <v>0</v>
      </c>
      <c r="CD94" s="355" t="b">
        <f t="shared" si="1"/>
        <v>0</v>
      </c>
      <c r="CE94" s="355" t="s">
        <v>4846</v>
      </c>
    </row>
    <row r="95" spans="1:83" s="405" customFormat="1" ht="35.1" hidden="1" customHeight="1" x14ac:dyDescent="0.2">
      <c r="A95" s="348" t="s">
        <v>1010</v>
      </c>
      <c r="B95" s="348"/>
      <c r="C95" s="348" t="s">
        <v>1103</v>
      </c>
      <c r="D95" s="350">
        <v>0</v>
      </c>
      <c r="E95" s="348">
        <v>2616323</v>
      </c>
      <c r="F95" s="348" t="s">
        <v>1039</v>
      </c>
      <c r="G95" s="350" t="s">
        <v>97</v>
      </c>
      <c r="H95" s="348" t="s">
        <v>1272</v>
      </c>
      <c r="I95" s="348" t="s">
        <v>1200</v>
      </c>
      <c r="J95" s="348"/>
      <c r="K95" s="348" t="s">
        <v>1225</v>
      </c>
      <c r="L95" s="348" t="s">
        <v>1228</v>
      </c>
      <c r="M95" s="348"/>
      <c r="N95" s="352"/>
      <c r="O95" s="353" t="s">
        <v>1229</v>
      </c>
      <c r="P95" s="353" t="s">
        <v>577</v>
      </c>
      <c r="Q95" s="353" t="s">
        <v>577</v>
      </c>
      <c r="R95" s="355" t="s">
        <v>603</v>
      </c>
      <c r="S95" s="352"/>
      <c r="T95" s="348">
        <v>0</v>
      </c>
      <c r="U95" s="348">
        <v>0</v>
      </c>
      <c r="V95" s="348">
        <v>0</v>
      </c>
      <c r="W95" s="348">
        <v>0</v>
      </c>
      <c r="X95" s="352"/>
      <c r="Y95" s="348"/>
      <c r="Z95" s="348"/>
      <c r="AA95" s="348"/>
      <c r="AB95" s="353" t="s">
        <v>1500</v>
      </c>
      <c r="AC95" s="353" t="s">
        <v>4762</v>
      </c>
      <c r="AD95" s="354" t="s">
        <v>1378</v>
      </c>
      <c r="AE95" s="350" t="s">
        <v>1379</v>
      </c>
      <c r="AF95" s="350" t="s">
        <v>1381</v>
      </c>
      <c r="AG95" s="350" t="s">
        <v>1379</v>
      </c>
      <c r="AH95" s="350" t="s">
        <v>1379</v>
      </c>
      <c r="AI95" s="350" t="s">
        <v>1379</v>
      </c>
      <c r="AJ95" s="350"/>
      <c r="AK95" s="350" t="s">
        <v>1379</v>
      </c>
      <c r="AL95" s="350" t="s">
        <v>1381</v>
      </c>
      <c r="AM95" s="350"/>
      <c r="AN95" s="350" t="s">
        <v>1379</v>
      </c>
      <c r="AO95" s="350" t="s">
        <v>1379</v>
      </c>
      <c r="AP95" s="350" t="s">
        <v>1379</v>
      </c>
      <c r="AQ95" s="350" t="s">
        <v>1379</v>
      </c>
      <c r="AR95" s="350"/>
      <c r="AS95" s="350"/>
      <c r="AT95" s="350"/>
      <c r="AU95" s="350" t="s">
        <v>1379</v>
      </c>
      <c r="AV95" s="350" t="s">
        <v>1379</v>
      </c>
      <c r="AW95" s="350"/>
      <c r="AX95" s="350"/>
      <c r="AY95" s="350" t="s">
        <v>1381</v>
      </c>
      <c r="AZ95" s="350"/>
      <c r="BA95" s="352"/>
      <c r="BB95" s="348"/>
      <c r="BC95" s="348"/>
      <c r="BD95" s="348"/>
      <c r="BE95" s="352"/>
      <c r="BF95" s="348"/>
      <c r="BG95" s="348"/>
      <c r="BH95" s="348"/>
      <c r="BI95" s="348" t="s">
        <v>1379</v>
      </c>
      <c r="BJ95" s="348" t="s">
        <v>1381</v>
      </c>
      <c r="BK95" s="348" t="s">
        <v>1381</v>
      </c>
      <c r="BL95" s="348"/>
      <c r="BM95" s="348" t="s">
        <v>4660</v>
      </c>
      <c r="BN95" s="348"/>
      <c r="BO95" s="348" t="s">
        <v>4669</v>
      </c>
      <c r="BP95" s="348" t="s">
        <v>1381</v>
      </c>
      <c r="BQ95" s="348"/>
      <c r="BR95" s="348"/>
      <c r="BS95" s="388"/>
      <c r="BT95" s="355" t="s">
        <v>4719</v>
      </c>
      <c r="BU95" s="355" t="s">
        <v>3196</v>
      </c>
      <c r="BV95" s="355">
        <v>482</v>
      </c>
      <c r="BW95" s="355">
        <f>VLOOKUP(E95,[1]Demand!$A$2:$C$596,3,)</f>
        <v>103</v>
      </c>
      <c r="BX95" s="355">
        <f>VLOOKUP(E95,[1]Demand!$A$2:$D$596,4,)</f>
        <v>40</v>
      </c>
      <c r="BY95" s="355">
        <f>VLOOKUP(E95,[1]Demand!$A$2:$E$596,5,)</f>
        <v>120</v>
      </c>
      <c r="BZ95" s="355">
        <f>VLOOKUP(E95,[1]Demand!$A$2:$F$596,6,)</f>
        <v>120</v>
      </c>
      <c r="CA95" s="355">
        <f>VLOOKUP(E95,[1]Demand!$A$2:$G$596,7,)</f>
        <v>0</v>
      </c>
      <c r="CB95" s="355">
        <f>VLOOKUP(E95,[1]Demand!$A$2:$H$596,8,)</f>
        <v>0</v>
      </c>
      <c r="CC95" s="355">
        <f>VLOOKUP(E95,[1]Demand!$A$2:$I$596,9,)</f>
        <v>383</v>
      </c>
      <c r="CD95" s="355" t="b">
        <f t="shared" si="1"/>
        <v>1</v>
      </c>
      <c r="CE95" s="355"/>
    </row>
    <row r="96" spans="1:83" s="405" customFormat="1" ht="35.1" hidden="1" customHeight="1" x14ac:dyDescent="0.2">
      <c r="A96" s="348" t="s">
        <v>1010</v>
      </c>
      <c r="B96" s="348"/>
      <c r="C96" s="348" t="s">
        <v>1104</v>
      </c>
      <c r="D96" s="350">
        <v>0</v>
      </c>
      <c r="E96" s="348">
        <v>2616409</v>
      </c>
      <c r="F96" s="348" t="s">
        <v>1102</v>
      </c>
      <c r="G96" s="350" t="s">
        <v>203</v>
      </c>
      <c r="H96" s="348" t="s">
        <v>1272</v>
      </c>
      <c r="I96" s="348" t="s">
        <v>1204</v>
      </c>
      <c r="J96" s="348"/>
      <c r="K96" s="348" t="s">
        <v>1226</v>
      </c>
      <c r="L96" s="348" t="s">
        <v>1488</v>
      </c>
      <c r="M96" s="348"/>
      <c r="N96" s="352"/>
      <c r="O96" s="353" t="s">
        <v>1229</v>
      </c>
      <c r="P96" s="353" t="s">
        <v>577</v>
      </c>
      <c r="Q96" s="353" t="s">
        <v>577</v>
      </c>
      <c r="R96" s="355" t="s">
        <v>603</v>
      </c>
      <c r="S96" s="352"/>
      <c r="T96" s="348">
        <v>0</v>
      </c>
      <c r="U96" s="348">
        <v>0</v>
      </c>
      <c r="V96" s="348">
        <v>0</v>
      </c>
      <c r="W96" s="348">
        <v>0</v>
      </c>
      <c r="X96" s="352"/>
      <c r="Y96" s="348"/>
      <c r="Z96" s="348"/>
      <c r="AA96" s="348"/>
      <c r="AB96" s="353" t="s">
        <v>1550</v>
      </c>
      <c r="AC96" s="353" t="s">
        <v>4765</v>
      </c>
      <c r="AD96" s="354" t="s">
        <v>1378</v>
      </c>
      <c r="AE96" s="350" t="s">
        <v>1379</v>
      </c>
      <c r="AF96" s="350" t="s">
        <v>1381</v>
      </c>
      <c r="AG96" s="350" t="s">
        <v>1379</v>
      </c>
      <c r="AH96" s="350" t="s">
        <v>1379</v>
      </c>
      <c r="AI96" s="350" t="s">
        <v>1379</v>
      </c>
      <c r="AJ96" s="350"/>
      <c r="AK96" s="350" t="s">
        <v>1379</v>
      </c>
      <c r="AL96" s="350" t="s">
        <v>1381</v>
      </c>
      <c r="AM96" s="350"/>
      <c r="AN96" s="350" t="s">
        <v>1379</v>
      </c>
      <c r="AO96" s="350" t="s">
        <v>1379</v>
      </c>
      <c r="AP96" s="350" t="s">
        <v>1379</v>
      </c>
      <c r="AQ96" s="350" t="s">
        <v>1379</v>
      </c>
      <c r="AR96" s="350"/>
      <c r="AS96" s="350"/>
      <c r="AT96" s="350"/>
      <c r="AU96" s="350" t="s">
        <v>1379</v>
      </c>
      <c r="AV96" s="350" t="s">
        <v>1379</v>
      </c>
      <c r="AW96" s="350"/>
      <c r="AX96" s="350"/>
      <c r="AY96" s="350" t="s">
        <v>1381</v>
      </c>
      <c r="AZ96" s="350"/>
      <c r="BA96" s="352"/>
      <c r="BB96" s="348"/>
      <c r="BC96" s="348"/>
      <c r="BD96" s="348"/>
      <c r="BE96" s="352"/>
      <c r="BF96" s="348"/>
      <c r="BG96" s="348"/>
      <c r="BH96" s="348"/>
      <c r="BI96" s="348" t="s">
        <v>1379</v>
      </c>
      <c r="BJ96" s="348" t="s">
        <v>1381</v>
      </c>
      <c r="BK96" s="348" t="s">
        <v>1381</v>
      </c>
      <c r="BL96" s="348"/>
      <c r="BM96" s="348" t="s">
        <v>4660</v>
      </c>
      <c r="BN96" s="348"/>
      <c r="BO96" s="348" t="s">
        <v>4670</v>
      </c>
      <c r="BP96" s="348" t="s">
        <v>1381</v>
      </c>
      <c r="BQ96" s="348"/>
      <c r="BR96" s="348"/>
      <c r="BS96" s="388"/>
      <c r="BT96" s="355" t="s">
        <v>4719</v>
      </c>
      <c r="BU96" s="355" t="s">
        <v>4718</v>
      </c>
      <c r="BV96" s="355">
        <v>119</v>
      </c>
      <c r="BW96" s="355">
        <f>VLOOKUP(E96,[1]Demand!$A$2:$C$596,3,)</f>
        <v>173</v>
      </c>
      <c r="BX96" s="355">
        <f>VLOOKUP(E96,[1]Demand!$A$2:$D$596,4,)</f>
        <v>105</v>
      </c>
      <c r="BY96" s="355">
        <f>VLOOKUP(E96,[1]Demand!$A$2:$E$596,5,)</f>
        <v>106</v>
      </c>
      <c r="BZ96" s="355">
        <f>VLOOKUP(E96,[1]Demand!$A$2:$F$596,6,)</f>
        <v>18</v>
      </c>
      <c r="CA96" s="355">
        <f>VLOOKUP(E96,[1]Demand!$A$2:$G$596,7,)</f>
        <v>0</v>
      </c>
      <c r="CB96" s="355">
        <f>VLOOKUP(E96,[1]Demand!$A$2:$H$596,8,)</f>
        <v>0</v>
      </c>
      <c r="CC96" s="355">
        <f>VLOOKUP(E96,[1]Demand!$A$2:$I$596,9,)</f>
        <v>402</v>
      </c>
      <c r="CD96" s="355" t="b">
        <f t="shared" si="1"/>
        <v>0</v>
      </c>
      <c r="CE96" s="355"/>
    </row>
    <row r="97" spans="1:83" s="405" customFormat="1" ht="35.1" hidden="1" customHeight="1" x14ac:dyDescent="0.2">
      <c r="A97" s="348" t="s">
        <v>1010</v>
      </c>
      <c r="B97" s="348"/>
      <c r="C97" s="348" t="s">
        <v>1105</v>
      </c>
      <c r="D97" s="350">
        <v>0</v>
      </c>
      <c r="E97" s="348">
        <v>2616525</v>
      </c>
      <c r="F97" s="348" t="s">
        <v>1096</v>
      </c>
      <c r="G97" s="350" t="s">
        <v>97</v>
      </c>
      <c r="H97" s="348" t="s">
        <v>1272</v>
      </c>
      <c r="I97" s="348" t="s">
        <v>1181</v>
      </c>
      <c r="J97" s="348"/>
      <c r="K97" s="348" t="s">
        <v>1225</v>
      </c>
      <c r="L97" s="348" t="s">
        <v>1228</v>
      </c>
      <c r="M97" s="348"/>
      <c r="N97" s="352"/>
      <c r="O97" s="353" t="s">
        <v>1229</v>
      </c>
      <c r="P97" s="353" t="s">
        <v>577</v>
      </c>
      <c r="Q97" s="353" t="s">
        <v>577</v>
      </c>
      <c r="R97" s="355" t="s">
        <v>603</v>
      </c>
      <c r="S97" s="352"/>
      <c r="T97" s="348">
        <v>0</v>
      </c>
      <c r="U97" s="348">
        <v>0</v>
      </c>
      <c r="V97" s="348">
        <v>0</v>
      </c>
      <c r="W97" s="348">
        <v>0</v>
      </c>
      <c r="X97" s="352"/>
      <c r="Y97" s="348"/>
      <c r="Z97" s="348"/>
      <c r="AA97" s="348"/>
      <c r="AB97" s="353" t="s">
        <v>1551</v>
      </c>
      <c r="AC97" s="353" t="s">
        <v>4765</v>
      </c>
      <c r="AD97" s="354" t="s">
        <v>1378</v>
      </c>
      <c r="AE97" s="350" t="s">
        <v>1379</v>
      </c>
      <c r="AF97" s="350" t="s">
        <v>1381</v>
      </c>
      <c r="AG97" s="350" t="s">
        <v>1379</v>
      </c>
      <c r="AH97" s="350" t="s">
        <v>1379</v>
      </c>
      <c r="AI97" s="350" t="s">
        <v>1379</v>
      </c>
      <c r="AJ97" s="350"/>
      <c r="AK97" s="350" t="s">
        <v>1379</v>
      </c>
      <c r="AL97" s="350" t="s">
        <v>1381</v>
      </c>
      <c r="AM97" s="350"/>
      <c r="AN97" s="350" t="s">
        <v>1379</v>
      </c>
      <c r="AO97" s="350" t="s">
        <v>1379</v>
      </c>
      <c r="AP97" s="350" t="s">
        <v>1379</v>
      </c>
      <c r="AQ97" s="350" t="s">
        <v>1379</v>
      </c>
      <c r="AR97" s="350"/>
      <c r="AS97" s="350"/>
      <c r="AT97" s="350"/>
      <c r="AU97" s="350" t="s">
        <v>1379</v>
      </c>
      <c r="AV97" s="350" t="s">
        <v>1379</v>
      </c>
      <c r="AW97" s="350"/>
      <c r="AX97" s="350"/>
      <c r="AY97" s="350" t="s">
        <v>1381</v>
      </c>
      <c r="AZ97" s="350"/>
      <c r="BA97" s="352"/>
      <c r="BB97" s="348"/>
      <c r="BC97" s="348"/>
      <c r="BD97" s="348"/>
      <c r="BE97" s="352"/>
      <c r="BF97" s="348"/>
      <c r="BG97" s="348"/>
      <c r="BH97" s="348"/>
      <c r="BI97" s="348" t="s">
        <v>1379</v>
      </c>
      <c r="BJ97" s="348" t="s">
        <v>1381</v>
      </c>
      <c r="BK97" s="348" t="s">
        <v>1381</v>
      </c>
      <c r="BL97" s="348"/>
      <c r="BM97" s="348" t="s">
        <v>4660</v>
      </c>
      <c r="BN97" s="348"/>
      <c r="BO97" s="348" t="s">
        <v>4669</v>
      </c>
      <c r="BP97" s="348" t="s">
        <v>1381</v>
      </c>
      <c r="BQ97" s="348"/>
      <c r="BR97" s="348"/>
      <c r="BS97" s="388"/>
      <c r="BT97" s="355" t="s">
        <v>4719</v>
      </c>
      <c r="BU97" s="355" t="s">
        <v>3196</v>
      </c>
      <c r="BV97" s="355">
        <v>1</v>
      </c>
      <c r="BW97" s="355">
        <f>VLOOKUP(E97,[1]Demand!$A$2:$C$596,3,)</f>
        <v>0</v>
      </c>
      <c r="BX97" s="355">
        <f>VLOOKUP(E97,[1]Demand!$A$2:$D$596,4,)</f>
        <v>0</v>
      </c>
      <c r="BY97" s="355">
        <f>VLOOKUP(E97,[1]Demand!$A$2:$E$596,5,)</f>
        <v>0</v>
      </c>
      <c r="BZ97" s="355">
        <f>VLOOKUP(E97,[1]Demand!$A$2:$F$596,6,)</f>
        <v>0</v>
      </c>
      <c r="CA97" s="355">
        <f>VLOOKUP(E97,[1]Demand!$A$2:$G$596,7,)</f>
        <v>0</v>
      </c>
      <c r="CB97" s="355">
        <f>VLOOKUP(E97,[1]Demand!$A$2:$H$596,8,)</f>
        <v>0</v>
      </c>
      <c r="CC97" s="355">
        <f>VLOOKUP(E97,[1]Demand!$A$2:$I$596,9,)</f>
        <v>0</v>
      </c>
      <c r="CD97" s="355" t="b">
        <f t="shared" si="1"/>
        <v>1</v>
      </c>
      <c r="CE97" s="355" t="s">
        <v>4846</v>
      </c>
    </row>
    <row r="98" spans="1:83" s="405" customFormat="1" ht="35.1" hidden="1" customHeight="1" x14ac:dyDescent="0.2">
      <c r="A98" s="348" t="s">
        <v>1010</v>
      </c>
      <c r="B98" s="348"/>
      <c r="C98" s="348" t="s">
        <v>1106</v>
      </c>
      <c r="D98" s="350">
        <v>0</v>
      </c>
      <c r="E98" s="348">
        <v>2616534</v>
      </c>
      <c r="F98" s="348" t="s">
        <v>1021</v>
      </c>
      <c r="G98" s="350" t="s">
        <v>97</v>
      </c>
      <c r="H98" s="348" t="s">
        <v>1272</v>
      </c>
      <c r="I98" s="348" t="s">
        <v>1181</v>
      </c>
      <c r="J98" s="348"/>
      <c r="K98" s="348" t="s">
        <v>1225</v>
      </c>
      <c r="L98" s="348" t="s">
        <v>1228</v>
      </c>
      <c r="M98" s="348"/>
      <c r="N98" s="352"/>
      <c r="O98" s="353" t="s">
        <v>1229</v>
      </c>
      <c r="P98" s="353" t="s">
        <v>577</v>
      </c>
      <c r="Q98" s="353" t="s">
        <v>577</v>
      </c>
      <c r="R98" s="355" t="s">
        <v>603</v>
      </c>
      <c r="S98" s="352"/>
      <c r="T98" s="348">
        <v>0</v>
      </c>
      <c r="U98" s="348">
        <v>0</v>
      </c>
      <c r="V98" s="348">
        <v>0</v>
      </c>
      <c r="W98" s="348">
        <v>0</v>
      </c>
      <c r="X98" s="352"/>
      <c r="Y98" s="348"/>
      <c r="Z98" s="348"/>
      <c r="AA98" s="348"/>
      <c r="AB98" s="353" t="s">
        <v>1551</v>
      </c>
      <c r="AC98" s="353" t="s">
        <v>4765</v>
      </c>
      <c r="AD98" s="354" t="s">
        <v>1378</v>
      </c>
      <c r="AE98" s="350" t="s">
        <v>1379</v>
      </c>
      <c r="AF98" s="350" t="s">
        <v>1381</v>
      </c>
      <c r="AG98" s="350" t="s">
        <v>1379</v>
      </c>
      <c r="AH98" s="350" t="s">
        <v>1379</v>
      </c>
      <c r="AI98" s="350" t="s">
        <v>1379</v>
      </c>
      <c r="AJ98" s="350"/>
      <c r="AK98" s="350" t="s">
        <v>1379</v>
      </c>
      <c r="AL98" s="350" t="s">
        <v>1381</v>
      </c>
      <c r="AM98" s="350"/>
      <c r="AN98" s="350" t="s">
        <v>1379</v>
      </c>
      <c r="AO98" s="350" t="s">
        <v>1379</v>
      </c>
      <c r="AP98" s="350" t="s">
        <v>1379</v>
      </c>
      <c r="AQ98" s="350" t="s">
        <v>1379</v>
      </c>
      <c r="AR98" s="350"/>
      <c r="AS98" s="350"/>
      <c r="AT98" s="350"/>
      <c r="AU98" s="350" t="s">
        <v>1379</v>
      </c>
      <c r="AV98" s="350" t="s">
        <v>1379</v>
      </c>
      <c r="AW98" s="350"/>
      <c r="AX98" s="350"/>
      <c r="AY98" s="350" t="s">
        <v>1381</v>
      </c>
      <c r="AZ98" s="350"/>
      <c r="BA98" s="352"/>
      <c r="BB98" s="348"/>
      <c r="BC98" s="348"/>
      <c r="BD98" s="348"/>
      <c r="BE98" s="352"/>
      <c r="BF98" s="348"/>
      <c r="BG98" s="348"/>
      <c r="BH98" s="348"/>
      <c r="BI98" s="348" t="s">
        <v>1379</v>
      </c>
      <c r="BJ98" s="348" t="s">
        <v>1381</v>
      </c>
      <c r="BK98" s="348" t="s">
        <v>1381</v>
      </c>
      <c r="BL98" s="348"/>
      <c r="BM98" s="348" t="s">
        <v>4660</v>
      </c>
      <c r="BN98" s="348"/>
      <c r="BO98" s="348" t="s">
        <v>4669</v>
      </c>
      <c r="BP98" s="348" t="s">
        <v>1381</v>
      </c>
      <c r="BQ98" s="348"/>
      <c r="BR98" s="348"/>
      <c r="BS98" s="388"/>
      <c r="BT98" s="355" t="s">
        <v>4719</v>
      </c>
      <c r="BU98" s="355" t="s">
        <v>3196</v>
      </c>
      <c r="BV98" s="355">
        <v>0</v>
      </c>
      <c r="BW98" s="355">
        <f>VLOOKUP(E98,[1]Demand!$A$2:$C$596,3,)</f>
        <v>0</v>
      </c>
      <c r="BX98" s="355">
        <f>VLOOKUP(E98,[1]Demand!$A$2:$D$596,4,)</f>
        <v>0</v>
      </c>
      <c r="BY98" s="355">
        <f>VLOOKUP(E98,[1]Demand!$A$2:$E$596,5,)</f>
        <v>0</v>
      </c>
      <c r="BZ98" s="355">
        <f>VLOOKUP(E98,[1]Demand!$A$2:$F$596,6,)</f>
        <v>0</v>
      </c>
      <c r="CA98" s="355">
        <f>VLOOKUP(E98,[1]Demand!$A$2:$G$596,7,)</f>
        <v>0</v>
      </c>
      <c r="CB98" s="355">
        <f>VLOOKUP(E98,[1]Demand!$A$2:$H$596,8,)</f>
        <v>0</v>
      </c>
      <c r="CC98" s="355">
        <f>VLOOKUP(E98,[1]Demand!$A$2:$I$596,9,)</f>
        <v>0</v>
      </c>
      <c r="CD98" s="355" t="b">
        <f t="shared" si="1"/>
        <v>0</v>
      </c>
      <c r="CE98" s="355" t="s">
        <v>4846</v>
      </c>
    </row>
    <row r="99" spans="1:83" s="405" customFormat="1" ht="35.1" hidden="1" customHeight="1" x14ac:dyDescent="0.2">
      <c r="A99" s="348" t="s">
        <v>1010</v>
      </c>
      <c r="B99" s="348"/>
      <c r="C99" s="348" t="s">
        <v>1107</v>
      </c>
      <c r="D99" s="350">
        <v>0</v>
      </c>
      <c r="E99" s="348">
        <v>2616586</v>
      </c>
      <c r="F99" s="348" t="s">
        <v>1028</v>
      </c>
      <c r="G99" s="350" t="s">
        <v>97</v>
      </c>
      <c r="H99" s="348" t="s">
        <v>1272</v>
      </c>
      <c r="I99" s="348" t="s">
        <v>1181</v>
      </c>
      <c r="J99" s="348"/>
      <c r="K99" s="348" t="s">
        <v>1225</v>
      </c>
      <c r="L99" s="348" t="s">
        <v>1228</v>
      </c>
      <c r="M99" s="348"/>
      <c r="N99" s="352"/>
      <c r="O99" s="353" t="s">
        <v>1229</v>
      </c>
      <c r="P99" s="353" t="s">
        <v>577</v>
      </c>
      <c r="Q99" s="353" t="s">
        <v>577</v>
      </c>
      <c r="R99" s="355" t="s">
        <v>603</v>
      </c>
      <c r="S99" s="352"/>
      <c r="T99" s="348">
        <v>0</v>
      </c>
      <c r="U99" s="348">
        <v>0</v>
      </c>
      <c r="V99" s="348">
        <v>0</v>
      </c>
      <c r="W99" s="348">
        <v>0</v>
      </c>
      <c r="X99" s="352"/>
      <c r="Y99" s="348"/>
      <c r="Z99" s="348"/>
      <c r="AA99" s="348"/>
      <c r="AB99" s="353" t="s">
        <v>1535</v>
      </c>
      <c r="AC99" s="353" t="s">
        <v>4762</v>
      </c>
      <c r="AD99" s="354" t="s">
        <v>1378</v>
      </c>
      <c r="AE99" s="350" t="s">
        <v>1379</v>
      </c>
      <c r="AF99" s="350" t="s">
        <v>1381</v>
      </c>
      <c r="AG99" s="350" t="s">
        <v>1379</v>
      </c>
      <c r="AH99" s="350" t="s">
        <v>1379</v>
      </c>
      <c r="AI99" s="350" t="s">
        <v>1379</v>
      </c>
      <c r="AJ99" s="350"/>
      <c r="AK99" s="350" t="s">
        <v>1379</v>
      </c>
      <c r="AL99" s="350" t="s">
        <v>1381</v>
      </c>
      <c r="AM99" s="350"/>
      <c r="AN99" s="350" t="s">
        <v>1379</v>
      </c>
      <c r="AO99" s="350" t="s">
        <v>1379</v>
      </c>
      <c r="AP99" s="350" t="s">
        <v>1379</v>
      </c>
      <c r="AQ99" s="350" t="s">
        <v>1379</v>
      </c>
      <c r="AR99" s="350"/>
      <c r="AS99" s="350"/>
      <c r="AT99" s="350"/>
      <c r="AU99" s="350" t="s">
        <v>1379</v>
      </c>
      <c r="AV99" s="350" t="s">
        <v>1379</v>
      </c>
      <c r="AW99" s="350"/>
      <c r="AX99" s="350"/>
      <c r="AY99" s="350" t="s">
        <v>1381</v>
      </c>
      <c r="AZ99" s="350"/>
      <c r="BA99" s="352"/>
      <c r="BB99" s="348"/>
      <c r="BC99" s="348"/>
      <c r="BD99" s="348"/>
      <c r="BE99" s="352"/>
      <c r="BF99" s="348"/>
      <c r="BG99" s="348"/>
      <c r="BH99" s="348"/>
      <c r="BI99" s="348" t="s">
        <v>1379</v>
      </c>
      <c r="BJ99" s="348" t="s">
        <v>1381</v>
      </c>
      <c r="BK99" s="348" t="s">
        <v>1381</v>
      </c>
      <c r="BL99" s="348"/>
      <c r="BM99" s="348" t="s">
        <v>4660</v>
      </c>
      <c r="BN99" s="348"/>
      <c r="BO99" s="348" t="s">
        <v>4669</v>
      </c>
      <c r="BP99" s="348" t="s">
        <v>1381</v>
      </c>
      <c r="BQ99" s="348"/>
      <c r="BR99" s="348"/>
      <c r="BS99" s="388"/>
      <c r="BT99" s="355" t="s">
        <v>4719</v>
      </c>
      <c r="BU99" s="355" t="s">
        <v>3196</v>
      </c>
      <c r="BV99" s="355">
        <v>21</v>
      </c>
      <c r="BW99" s="355">
        <f>VLOOKUP(E99,[1]Demand!$A$2:$C$596,3,)</f>
        <v>174</v>
      </c>
      <c r="BX99" s="355">
        <f>VLOOKUP(E99,[1]Demand!$A$2:$D$596,4,)</f>
        <v>72</v>
      </c>
      <c r="BY99" s="355">
        <f>VLOOKUP(E99,[1]Demand!$A$2:$E$596,5,)</f>
        <v>85</v>
      </c>
      <c r="BZ99" s="355">
        <f>VLOOKUP(E99,[1]Demand!$A$2:$F$596,6,)</f>
        <v>43</v>
      </c>
      <c r="CA99" s="355">
        <f>VLOOKUP(E99,[1]Demand!$A$2:$G$596,7,)</f>
        <v>0</v>
      </c>
      <c r="CB99" s="355">
        <f>VLOOKUP(E99,[1]Demand!$A$2:$H$596,8,)</f>
        <v>0</v>
      </c>
      <c r="CC99" s="355">
        <f>VLOOKUP(E99,[1]Demand!$A$2:$I$596,9,)</f>
        <v>374</v>
      </c>
      <c r="CD99" s="355" t="b">
        <f t="shared" si="1"/>
        <v>0</v>
      </c>
      <c r="CE99" s="355"/>
    </row>
    <row r="100" spans="1:83" s="405" customFormat="1" ht="35.1" hidden="1" customHeight="1" x14ac:dyDescent="0.2">
      <c r="A100" s="348" t="s">
        <v>1010</v>
      </c>
      <c r="B100" s="348"/>
      <c r="C100" s="348" t="s">
        <v>1038</v>
      </c>
      <c r="D100" s="350">
        <v>0</v>
      </c>
      <c r="E100" s="348">
        <v>2617009</v>
      </c>
      <c r="F100" s="348" t="s">
        <v>1021</v>
      </c>
      <c r="G100" s="350" t="s">
        <v>97</v>
      </c>
      <c r="H100" s="348" t="s">
        <v>1272</v>
      </c>
      <c r="I100" s="348" t="s">
        <v>1200</v>
      </c>
      <c r="J100" s="348"/>
      <c r="K100" s="348" t="s">
        <v>1225</v>
      </c>
      <c r="L100" s="348" t="s">
        <v>1228</v>
      </c>
      <c r="M100" s="348"/>
      <c r="N100" s="352"/>
      <c r="O100" s="353" t="s">
        <v>578</v>
      </c>
      <c r="P100" s="353" t="s">
        <v>578</v>
      </c>
      <c r="Q100" s="353" t="s">
        <v>578</v>
      </c>
      <c r="R100" s="355" t="s">
        <v>603</v>
      </c>
      <c r="S100" s="352"/>
      <c r="T100" s="348">
        <v>0</v>
      </c>
      <c r="U100" s="348">
        <v>0</v>
      </c>
      <c r="V100" s="348">
        <v>0</v>
      </c>
      <c r="W100" s="348">
        <v>0</v>
      </c>
      <c r="X100" s="352"/>
      <c r="Y100" s="348"/>
      <c r="Z100" s="348"/>
      <c r="AA100" s="348"/>
      <c r="AB100" s="353" t="s">
        <v>1551</v>
      </c>
      <c r="AC100" s="353" t="s">
        <v>4765</v>
      </c>
      <c r="AD100" s="354" t="s">
        <v>1378</v>
      </c>
      <c r="AE100" s="350" t="s">
        <v>1379</v>
      </c>
      <c r="AF100" s="350" t="s">
        <v>1381</v>
      </c>
      <c r="AG100" s="350" t="s">
        <v>1379</v>
      </c>
      <c r="AH100" s="350" t="s">
        <v>1379</v>
      </c>
      <c r="AI100" s="350" t="s">
        <v>1379</v>
      </c>
      <c r="AJ100" s="350"/>
      <c r="AK100" s="350" t="s">
        <v>1379</v>
      </c>
      <c r="AL100" s="350" t="s">
        <v>1381</v>
      </c>
      <c r="AM100" s="350"/>
      <c r="AN100" s="350" t="s">
        <v>1379</v>
      </c>
      <c r="AO100" s="350" t="s">
        <v>1379</v>
      </c>
      <c r="AP100" s="350" t="s">
        <v>1379</v>
      </c>
      <c r="AQ100" s="350" t="s">
        <v>1379</v>
      </c>
      <c r="AR100" s="350"/>
      <c r="AS100" s="350"/>
      <c r="AT100" s="350"/>
      <c r="AU100" s="350" t="s">
        <v>1379</v>
      </c>
      <c r="AV100" s="350" t="s">
        <v>1379</v>
      </c>
      <c r="AW100" s="350"/>
      <c r="AX100" s="350"/>
      <c r="AY100" s="350" t="s">
        <v>1381</v>
      </c>
      <c r="AZ100" s="350"/>
      <c r="BA100" s="352"/>
      <c r="BB100" s="348"/>
      <c r="BC100" s="348"/>
      <c r="BD100" s="348"/>
      <c r="BE100" s="352"/>
      <c r="BF100" s="348"/>
      <c r="BG100" s="348"/>
      <c r="BH100" s="348"/>
      <c r="BI100" s="348" t="s">
        <v>1379</v>
      </c>
      <c r="BJ100" s="348" t="s">
        <v>1381</v>
      </c>
      <c r="BK100" s="348" t="s">
        <v>1381</v>
      </c>
      <c r="BL100" s="348"/>
      <c r="BM100" s="348" t="s">
        <v>4660</v>
      </c>
      <c r="BN100" s="348"/>
      <c r="BO100" s="348" t="s">
        <v>4669</v>
      </c>
      <c r="BP100" s="348" t="s">
        <v>1381</v>
      </c>
      <c r="BQ100" s="348"/>
      <c r="BR100" s="348"/>
      <c r="BS100" s="388"/>
      <c r="BT100" s="355" t="s">
        <v>4719</v>
      </c>
      <c r="BU100" s="355" t="s">
        <v>4718</v>
      </c>
      <c r="BV100" s="355">
        <v>121</v>
      </c>
      <c r="BW100" s="355">
        <f>VLOOKUP(E100,[1]Demand!$A$2:$C$596,3,)</f>
        <v>208</v>
      </c>
      <c r="BX100" s="355">
        <f>VLOOKUP(E100,[1]Demand!$A$2:$D$596,4,)</f>
        <v>76</v>
      </c>
      <c r="BY100" s="355">
        <f>VLOOKUP(E100,[1]Demand!$A$2:$E$596,5,)</f>
        <v>114</v>
      </c>
      <c r="BZ100" s="355">
        <f>VLOOKUP(E100,[1]Demand!$A$2:$F$596,6,)</f>
        <v>42</v>
      </c>
      <c r="CA100" s="355">
        <f>VLOOKUP(E100,[1]Demand!$A$2:$G$596,7,)</f>
        <v>0</v>
      </c>
      <c r="CB100" s="355">
        <f>VLOOKUP(E100,[1]Demand!$A$2:$H$596,8,)</f>
        <v>0</v>
      </c>
      <c r="CC100" s="355">
        <f>VLOOKUP(E100,[1]Demand!$A$2:$I$596,9,)</f>
        <v>440</v>
      </c>
      <c r="CD100" s="355" t="b">
        <f t="shared" si="1"/>
        <v>0</v>
      </c>
      <c r="CE100" s="355"/>
    </row>
    <row r="101" spans="1:83" s="405" customFormat="1" ht="35.1" hidden="1" customHeight="1" x14ac:dyDescent="0.2">
      <c r="A101" s="348" t="s">
        <v>1010</v>
      </c>
      <c r="B101" s="348"/>
      <c r="C101" s="348" t="s">
        <v>1255</v>
      </c>
      <c r="D101" s="350">
        <v>0</v>
      </c>
      <c r="E101" s="348" t="s">
        <v>1256</v>
      </c>
      <c r="F101" s="348" t="s">
        <v>1238</v>
      </c>
      <c r="G101" s="350" t="s">
        <v>1287</v>
      </c>
      <c r="H101" s="348" t="s">
        <v>1239</v>
      </c>
      <c r="I101" s="348" t="s">
        <v>1257</v>
      </c>
      <c r="J101" s="348"/>
      <c r="K101" s="348" t="s">
        <v>4353</v>
      </c>
      <c r="L101" s="348" t="s">
        <v>4354</v>
      </c>
      <c r="M101" s="348"/>
      <c r="N101" s="352"/>
      <c r="O101" s="353" t="s">
        <v>1229</v>
      </c>
      <c r="P101" s="353" t="s">
        <v>577</v>
      </c>
      <c r="Q101" s="353" t="s">
        <v>577</v>
      </c>
      <c r="R101" s="355" t="s">
        <v>603</v>
      </c>
      <c r="S101" s="352"/>
      <c r="T101" s="348">
        <v>0</v>
      </c>
      <c r="U101" s="348">
        <v>0</v>
      </c>
      <c r="V101" s="348">
        <v>0</v>
      </c>
      <c r="W101" s="348">
        <v>0</v>
      </c>
      <c r="X101" s="352"/>
      <c r="Y101" s="348"/>
      <c r="Z101" s="348"/>
      <c r="AA101" s="348"/>
      <c r="AB101" s="353" t="s">
        <v>3457</v>
      </c>
      <c r="AC101" s="353" t="s">
        <v>4762</v>
      </c>
      <c r="AD101" s="354" t="s">
        <v>1378</v>
      </c>
      <c r="AE101" s="350" t="s">
        <v>1379</v>
      </c>
      <c r="AF101" s="350" t="s">
        <v>1379</v>
      </c>
      <c r="AG101" s="350" t="s">
        <v>1379</v>
      </c>
      <c r="AH101" s="350" t="s">
        <v>1379</v>
      </c>
      <c r="AI101" s="350" t="s">
        <v>1379</v>
      </c>
      <c r="AJ101" s="350"/>
      <c r="AK101" s="350" t="s">
        <v>1379</v>
      </c>
      <c r="AL101" s="350" t="s">
        <v>1379</v>
      </c>
      <c r="AM101" s="350"/>
      <c r="AN101" s="350" t="s">
        <v>1379</v>
      </c>
      <c r="AO101" s="350" t="s">
        <v>1379</v>
      </c>
      <c r="AP101" s="350" t="s">
        <v>1379</v>
      </c>
      <c r="AQ101" s="350" t="s">
        <v>1379</v>
      </c>
      <c r="AR101" s="350"/>
      <c r="AS101" s="350"/>
      <c r="AT101" s="350"/>
      <c r="AU101" s="350" t="s">
        <v>1379</v>
      </c>
      <c r="AV101" s="350" t="s">
        <v>1379</v>
      </c>
      <c r="AW101" s="350"/>
      <c r="AX101" s="350"/>
      <c r="AY101" s="350" t="s">
        <v>1381</v>
      </c>
      <c r="AZ101" s="350"/>
      <c r="BA101" s="352"/>
      <c r="BB101" s="348"/>
      <c r="BC101" s="348"/>
      <c r="BD101" s="348"/>
      <c r="BE101" s="352"/>
      <c r="BF101" s="348"/>
      <c r="BG101" s="348"/>
      <c r="BH101" s="348"/>
      <c r="BI101" s="348" t="s">
        <v>1381</v>
      </c>
      <c r="BJ101" s="348" t="s">
        <v>1379</v>
      </c>
      <c r="BK101" s="348"/>
      <c r="BL101" s="348"/>
      <c r="BM101" s="348"/>
      <c r="BN101" s="348"/>
      <c r="BO101" s="348"/>
      <c r="BP101" s="348" t="s">
        <v>1381</v>
      </c>
      <c r="BQ101" s="348"/>
      <c r="BR101" s="348"/>
      <c r="BS101" s="388"/>
      <c r="BT101" s="355" t="s">
        <v>4717</v>
      </c>
      <c r="BU101" s="355" t="s">
        <v>4718</v>
      </c>
      <c r="BV101" s="355">
        <v>681</v>
      </c>
      <c r="BW101" s="355">
        <f>VLOOKUP(E101,[1]Demand!$A$2:$C$596,3,)</f>
        <v>2800</v>
      </c>
      <c r="BX101" s="355">
        <f>VLOOKUP(E101,[1]Demand!$A$2:$D$596,4,)</f>
        <v>3006</v>
      </c>
      <c r="BY101" s="355">
        <f>VLOOKUP(E101,[1]Demand!$A$2:$E$596,5,)</f>
        <v>1176</v>
      </c>
      <c r="BZ101" s="355">
        <f>VLOOKUP(E101,[1]Demand!$A$2:$F$596,6,)</f>
        <v>10</v>
      </c>
      <c r="CA101" s="355">
        <f>VLOOKUP(E101,[1]Demand!$A$2:$G$596,7,)</f>
        <v>0</v>
      </c>
      <c r="CB101" s="355">
        <f>VLOOKUP(E101,[1]Demand!$A$2:$H$596,8,)</f>
        <v>0</v>
      </c>
      <c r="CC101" s="355">
        <f>VLOOKUP(E101,[1]Demand!$A$2:$I$596,9,)</f>
        <v>6992</v>
      </c>
      <c r="CD101" s="355" t="b">
        <f t="shared" si="1"/>
        <v>0</v>
      </c>
      <c r="CE101" s="355"/>
    </row>
    <row r="102" spans="1:83" s="405" customFormat="1" ht="35.1" hidden="1" customHeight="1" x14ac:dyDescent="0.2">
      <c r="A102" s="348" t="s">
        <v>1010</v>
      </c>
      <c r="B102" s="348"/>
      <c r="C102" s="348" t="s">
        <v>1269</v>
      </c>
      <c r="D102" s="350">
        <v>0</v>
      </c>
      <c r="E102" s="348" t="s">
        <v>1270</v>
      </c>
      <c r="F102" s="348" t="s">
        <v>1271</v>
      </c>
      <c r="G102" s="350" t="s">
        <v>1287</v>
      </c>
      <c r="H102" s="348" t="s">
        <v>1272</v>
      </c>
      <c r="I102" s="348" t="s">
        <v>1180</v>
      </c>
      <c r="J102" s="348"/>
      <c r="K102" s="348" t="s">
        <v>1224</v>
      </c>
      <c r="L102" s="348" t="s">
        <v>1489</v>
      </c>
      <c r="M102" s="348"/>
      <c r="N102" s="352"/>
      <c r="O102" s="353" t="s">
        <v>1229</v>
      </c>
      <c r="P102" s="353" t="s">
        <v>577</v>
      </c>
      <c r="Q102" s="353" t="s">
        <v>577</v>
      </c>
      <c r="R102" s="355" t="s">
        <v>603</v>
      </c>
      <c r="S102" s="352"/>
      <c r="T102" s="348">
        <v>0</v>
      </c>
      <c r="U102" s="348">
        <v>0</v>
      </c>
      <c r="V102" s="348">
        <v>0</v>
      </c>
      <c r="W102" s="348">
        <v>0</v>
      </c>
      <c r="X102" s="352"/>
      <c r="Y102" s="348"/>
      <c r="Z102" s="348"/>
      <c r="AA102" s="348"/>
      <c r="AB102" s="353" t="s">
        <v>1619</v>
      </c>
      <c r="AC102" s="353" t="s">
        <v>4763</v>
      </c>
      <c r="AD102" s="354" t="s">
        <v>1378</v>
      </c>
      <c r="AE102" s="350" t="s">
        <v>1379</v>
      </c>
      <c r="AF102" s="350" t="s">
        <v>1379</v>
      </c>
      <c r="AG102" s="350" t="s">
        <v>1379</v>
      </c>
      <c r="AH102" s="350" t="s">
        <v>1379</v>
      </c>
      <c r="AI102" s="350" t="s">
        <v>1379</v>
      </c>
      <c r="AJ102" s="350"/>
      <c r="AK102" s="350" t="s">
        <v>1379</v>
      </c>
      <c r="AL102" s="350" t="s">
        <v>1381</v>
      </c>
      <c r="AM102" s="350"/>
      <c r="AN102" s="350" t="s">
        <v>1379</v>
      </c>
      <c r="AO102" s="350" t="s">
        <v>1379</v>
      </c>
      <c r="AP102" s="350" t="s">
        <v>1379</v>
      </c>
      <c r="AQ102" s="350" t="s">
        <v>1379</v>
      </c>
      <c r="AR102" s="350"/>
      <c r="AS102" s="350"/>
      <c r="AT102" s="350"/>
      <c r="AU102" s="350" t="s">
        <v>1379</v>
      </c>
      <c r="AV102" s="350" t="s">
        <v>1379</v>
      </c>
      <c r="AW102" s="350"/>
      <c r="AX102" s="350"/>
      <c r="AY102" s="350" t="s">
        <v>1381</v>
      </c>
      <c r="AZ102" s="350"/>
      <c r="BA102" s="352"/>
      <c r="BB102" s="348"/>
      <c r="BC102" s="348"/>
      <c r="BD102" s="348"/>
      <c r="BE102" s="352"/>
      <c r="BF102" s="348"/>
      <c r="BG102" s="348"/>
      <c r="BH102" s="348"/>
      <c r="BI102" s="348" t="s">
        <v>1381</v>
      </c>
      <c r="BJ102" s="348" t="s">
        <v>1379</v>
      </c>
      <c r="BK102" s="348"/>
      <c r="BL102" s="348"/>
      <c r="BM102" s="348"/>
      <c r="BN102" s="348"/>
      <c r="BO102" s="348"/>
      <c r="BP102" s="348" t="s">
        <v>1379</v>
      </c>
      <c r="BQ102" s="348"/>
      <c r="BR102" s="348"/>
      <c r="BS102" s="388"/>
      <c r="BT102" s="355" t="s">
        <v>4719</v>
      </c>
      <c r="BU102" s="355" t="s">
        <v>4718</v>
      </c>
      <c r="BV102" s="355">
        <v>169</v>
      </c>
      <c r="BW102" s="355">
        <f>VLOOKUP(E102,[1]Demand!$A$2:$C$596,3,)</f>
        <v>32</v>
      </c>
      <c r="BX102" s="355">
        <f>VLOOKUP(E102,[1]Demand!$A$2:$D$596,4,)</f>
        <v>24</v>
      </c>
      <c r="BY102" s="355">
        <f>VLOOKUP(E102,[1]Demand!$A$2:$E$596,5,)</f>
        <v>0</v>
      </c>
      <c r="BZ102" s="355">
        <f>VLOOKUP(E102,[1]Demand!$A$2:$F$596,6,)</f>
        <v>0</v>
      </c>
      <c r="CA102" s="355">
        <f>VLOOKUP(E102,[1]Demand!$A$2:$G$596,7,)</f>
        <v>0</v>
      </c>
      <c r="CB102" s="355">
        <f>VLOOKUP(E102,[1]Demand!$A$2:$H$596,8,)</f>
        <v>0</v>
      </c>
      <c r="CC102" s="355">
        <f>VLOOKUP(E102,[1]Demand!$A$2:$I$596,9,)</f>
        <v>56</v>
      </c>
      <c r="CD102" s="355" t="b">
        <f t="shared" si="1"/>
        <v>1</v>
      </c>
      <c r="CE102" s="355"/>
    </row>
    <row r="103" spans="1:83" s="405" customFormat="1" ht="35.1" hidden="1" customHeight="1" x14ac:dyDescent="0.2">
      <c r="A103" s="348" t="s">
        <v>1010</v>
      </c>
      <c r="B103" s="348"/>
      <c r="C103" s="348" t="s">
        <v>1273</v>
      </c>
      <c r="D103" s="350">
        <v>0</v>
      </c>
      <c r="E103" s="348" t="s">
        <v>1274</v>
      </c>
      <c r="F103" s="348" t="s">
        <v>1275</v>
      </c>
      <c r="G103" s="350" t="s">
        <v>1287</v>
      </c>
      <c r="H103" s="348" t="s">
        <v>1272</v>
      </c>
      <c r="I103" s="348" t="s">
        <v>1180</v>
      </c>
      <c r="J103" s="348"/>
      <c r="K103" s="348" t="s">
        <v>1224</v>
      </c>
      <c r="L103" s="348" t="s">
        <v>1489</v>
      </c>
      <c r="M103" s="348"/>
      <c r="N103" s="352"/>
      <c r="O103" s="353" t="s">
        <v>1229</v>
      </c>
      <c r="P103" s="353" t="s">
        <v>577</v>
      </c>
      <c r="Q103" s="353" t="s">
        <v>577</v>
      </c>
      <c r="R103" s="355" t="s">
        <v>603</v>
      </c>
      <c r="S103" s="352"/>
      <c r="T103" s="348">
        <v>0</v>
      </c>
      <c r="U103" s="348">
        <v>0</v>
      </c>
      <c r="V103" s="348">
        <v>0</v>
      </c>
      <c r="W103" s="348">
        <v>0</v>
      </c>
      <c r="X103" s="352"/>
      <c r="Y103" s="348"/>
      <c r="Z103" s="348"/>
      <c r="AA103" s="348"/>
      <c r="AB103" s="353" t="s">
        <v>1620</v>
      </c>
      <c r="AC103" s="353" t="s">
        <v>4762</v>
      </c>
      <c r="AD103" s="354" t="s">
        <v>1378</v>
      </c>
      <c r="AE103" s="350" t="s">
        <v>1379</v>
      </c>
      <c r="AF103" s="350" t="s">
        <v>1379</v>
      </c>
      <c r="AG103" s="350" t="s">
        <v>1379</v>
      </c>
      <c r="AH103" s="350" t="s">
        <v>1379</v>
      </c>
      <c r="AI103" s="350" t="s">
        <v>1379</v>
      </c>
      <c r="AJ103" s="350"/>
      <c r="AK103" s="350" t="s">
        <v>1379</v>
      </c>
      <c r="AL103" s="350" t="s">
        <v>1381</v>
      </c>
      <c r="AM103" s="350"/>
      <c r="AN103" s="350" t="s">
        <v>1379</v>
      </c>
      <c r="AO103" s="350" t="s">
        <v>1379</v>
      </c>
      <c r="AP103" s="350" t="s">
        <v>1379</v>
      </c>
      <c r="AQ103" s="350" t="s">
        <v>1379</v>
      </c>
      <c r="AR103" s="350"/>
      <c r="AS103" s="350"/>
      <c r="AT103" s="350"/>
      <c r="AU103" s="350" t="s">
        <v>1379</v>
      </c>
      <c r="AV103" s="350" t="s">
        <v>1379</v>
      </c>
      <c r="AW103" s="350"/>
      <c r="AX103" s="350"/>
      <c r="AY103" s="350" t="s">
        <v>1381</v>
      </c>
      <c r="AZ103" s="350"/>
      <c r="BA103" s="352"/>
      <c r="BB103" s="348"/>
      <c r="BC103" s="348"/>
      <c r="BD103" s="348"/>
      <c r="BE103" s="352"/>
      <c r="BF103" s="348"/>
      <c r="BG103" s="348"/>
      <c r="BH103" s="348"/>
      <c r="BI103" s="348" t="s">
        <v>1381</v>
      </c>
      <c r="BJ103" s="348" t="s">
        <v>1379</v>
      </c>
      <c r="BK103" s="348"/>
      <c r="BL103" s="348"/>
      <c r="BM103" s="348"/>
      <c r="BN103" s="348"/>
      <c r="BO103" s="348"/>
      <c r="BP103" s="348" t="s">
        <v>1379</v>
      </c>
      <c r="BQ103" s="348"/>
      <c r="BR103" s="348"/>
      <c r="BS103" s="388"/>
      <c r="BT103" s="355" t="s">
        <v>4719</v>
      </c>
      <c r="BU103" s="355" t="s">
        <v>4718</v>
      </c>
      <c r="BV103" s="355">
        <v>179</v>
      </c>
      <c r="BW103" s="355">
        <f>VLOOKUP(E103,[1]Demand!$A$2:$C$596,3,)</f>
        <v>26</v>
      </c>
      <c r="BX103" s="355">
        <f>VLOOKUP(E103,[1]Demand!$A$2:$D$596,4,)</f>
        <v>24</v>
      </c>
      <c r="BY103" s="355">
        <f>VLOOKUP(E103,[1]Demand!$A$2:$E$596,5,)</f>
        <v>0</v>
      </c>
      <c r="BZ103" s="355">
        <f>VLOOKUP(E103,[1]Demand!$A$2:$F$596,6,)</f>
        <v>0</v>
      </c>
      <c r="CA103" s="355">
        <f>VLOOKUP(E103,[1]Demand!$A$2:$G$596,7,)</f>
        <v>0</v>
      </c>
      <c r="CB103" s="355">
        <f>VLOOKUP(E103,[1]Demand!$A$2:$H$596,8,)</f>
        <v>0</v>
      </c>
      <c r="CC103" s="355">
        <f>VLOOKUP(E103,[1]Demand!$A$2:$I$596,9,)</f>
        <v>50</v>
      </c>
      <c r="CD103" s="355" t="b">
        <f t="shared" si="1"/>
        <v>1</v>
      </c>
      <c r="CE103" s="355"/>
    </row>
    <row r="104" spans="1:83" s="405" customFormat="1" ht="35.1" hidden="1" customHeight="1" x14ac:dyDescent="0.2">
      <c r="A104" s="348" t="s">
        <v>1010</v>
      </c>
      <c r="B104" s="348"/>
      <c r="C104" s="348" t="s">
        <v>1297</v>
      </c>
      <c r="D104" s="350">
        <v>0</v>
      </c>
      <c r="E104" s="348">
        <v>2688268</v>
      </c>
      <c r="F104" s="348" t="s">
        <v>1298</v>
      </c>
      <c r="G104" s="350" t="s">
        <v>203</v>
      </c>
      <c r="H104" s="348" t="s">
        <v>1239</v>
      </c>
      <c r="I104" s="348" t="s">
        <v>1299</v>
      </c>
      <c r="J104" s="348"/>
      <c r="K104" s="348" t="s">
        <v>2726</v>
      </c>
      <c r="L104" s="348" t="s">
        <v>4350</v>
      </c>
      <c r="M104" s="348"/>
      <c r="N104" s="352"/>
      <c r="O104" s="353" t="s">
        <v>1229</v>
      </c>
      <c r="P104" s="353" t="s">
        <v>577</v>
      </c>
      <c r="Q104" s="353" t="s">
        <v>577</v>
      </c>
      <c r="R104" s="355" t="s">
        <v>603</v>
      </c>
      <c r="S104" s="352"/>
      <c r="T104" s="348">
        <v>0</v>
      </c>
      <c r="U104" s="348">
        <v>0</v>
      </c>
      <c r="V104" s="348">
        <v>0</v>
      </c>
      <c r="W104" s="348">
        <v>0</v>
      </c>
      <c r="X104" s="352"/>
      <c r="Y104" s="348"/>
      <c r="Z104" s="348"/>
      <c r="AA104" s="348"/>
      <c r="AB104" s="353" t="s">
        <v>1626</v>
      </c>
      <c r="AC104" s="353" t="s">
        <v>4762</v>
      </c>
      <c r="AD104" s="354" t="s">
        <v>1378</v>
      </c>
      <c r="AE104" s="350" t="s">
        <v>1379</v>
      </c>
      <c r="AF104" s="350" t="s">
        <v>1379</v>
      </c>
      <c r="AG104" s="350" t="s">
        <v>1379</v>
      </c>
      <c r="AH104" s="350" t="s">
        <v>1379</v>
      </c>
      <c r="AI104" s="350" t="s">
        <v>1379</v>
      </c>
      <c r="AJ104" s="350"/>
      <c r="AK104" s="350" t="s">
        <v>1379</v>
      </c>
      <c r="AL104" s="350" t="s">
        <v>1379</v>
      </c>
      <c r="AM104" s="350"/>
      <c r="AN104" s="350" t="s">
        <v>1379</v>
      </c>
      <c r="AO104" s="350" t="s">
        <v>1379</v>
      </c>
      <c r="AP104" s="350" t="s">
        <v>1379</v>
      </c>
      <c r="AQ104" s="350" t="s">
        <v>1379</v>
      </c>
      <c r="AR104" s="350"/>
      <c r="AS104" s="350"/>
      <c r="AT104" s="350"/>
      <c r="AU104" s="350" t="s">
        <v>1379</v>
      </c>
      <c r="AV104" s="350" t="s">
        <v>1379</v>
      </c>
      <c r="AW104" s="350"/>
      <c r="AX104" s="350"/>
      <c r="AY104" s="350" t="s">
        <v>1381</v>
      </c>
      <c r="AZ104" s="350"/>
      <c r="BA104" s="352"/>
      <c r="BB104" s="348"/>
      <c r="BC104" s="348"/>
      <c r="BD104" s="348"/>
      <c r="BE104" s="352"/>
      <c r="BF104" s="348"/>
      <c r="BG104" s="348"/>
      <c r="BH104" s="348"/>
      <c r="BI104" s="348" t="s">
        <v>1381</v>
      </c>
      <c r="BJ104" s="348" t="s">
        <v>1379</v>
      </c>
      <c r="BK104" s="348"/>
      <c r="BL104" s="348"/>
      <c r="BM104" s="348"/>
      <c r="BN104" s="348"/>
      <c r="BO104" s="348"/>
      <c r="BP104" s="348" t="s">
        <v>1379</v>
      </c>
      <c r="BQ104" s="348"/>
      <c r="BR104" s="348"/>
      <c r="BS104" s="388"/>
      <c r="BT104" s="355" t="s">
        <v>4719</v>
      </c>
      <c r="BU104" s="355" t="s">
        <v>4718</v>
      </c>
      <c r="BV104" s="355">
        <v>1260</v>
      </c>
      <c r="BW104" s="355">
        <f>VLOOKUP(E104,[1]Demand!$A$2:$C$596,3,)</f>
        <v>1831</v>
      </c>
      <c r="BX104" s="355">
        <f>VLOOKUP(E104,[1]Demand!$A$2:$D$596,4,)</f>
        <v>2379</v>
      </c>
      <c r="BY104" s="355">
        <f>VLOOKUP(E104,[1]Demand!$A$2:$E$596,5,)</f>
        <v>2195.5</v>
      </c>
      <c r="BZ104" s="355">
        <f>VLOOKUP(E104,[1]Demand!$A$2:$F$596,6,)</f>
        <v>1724</v>
      </c>
      <c r="CA104" s="355">
        <f>VLOOKUP(E104,[1]Demand!$A$2:$G$596,7,)</f>
        <v>384</v>
      </c>
      <c r="CB104" s="355">
        <f>VLOOKUP(E104,[1]Demand!$A$2:$H$596,8,)</f>
        <v>416</v>
      </c>
      <c r="CC104" s="355">
        <f>VLOOKUP(E104,[1]Demand!$A$2:$I$596,9,)</f>
        <v>8929.5</v>
      </c>
      <c r="CD104" s="355" t="b">
        <f t="shared" si="1"/>
        <v>0</v>
      </c>
      <c r="CE104" s="355"/>
    </row>
    <row r="105" spans="1:83" s="405" customFormat="1" ht="35.1" hidden="1" customHeight="1" x14ac:dyDescent="0.2">
      <c r="A105" s="348" t="s">
        <v>1010</v>
      </c>
      <c r="B105" s="348"/>
      <c r="C105" s="348" t="s">
        <v>1303</v>
      </c>
      <c r="D105" s="350">
        <v>0</v>
      </c>
      <c r="E105" s="348">
        <v>175876</v>
      </c>
      <c r="F105" s="348" t="s">
        <v>1267</v>
      </c>
      <c r="G105" s="350" t="s">
        <v>97</v>
      </c>
      <c r="H105" s="348" t="s">
        <v>1249</v>
      </c>
      <c r="I105" s="348" t="s">
        <v>1304</v>
      </c>
      <c r="J105" s="348"/>
      <c r="K105" s="348" t="s">
        <v>1610</v>
      </c>
      <c r="L105" s="348" t="s">
        <v>1611</v>
      </c>
      <c r="M105" s="348"/>
      <c r="N105" s="352"/>
      <c r="O105" s="353" t="s">
        <v>1229</v>
      </c>
      <c r="P105" s="353" t="s">
        <v>577</v>
      </c>
      <c r="Q105" s="353" t="s">
        <v>577</v>
      </c>
      <c r="R105" s="355" t="s">
        <v>603</v>
      </c>
      <c r="S105" s="352"/>
      <c r="T105" s="348">
        <v>0</v>
      </c>
      <c r="U105" s="348">
        <v>0</v>
      </c>
      <c r="V105" s="348">
        <v>0</v>
      </c>
      <c r="W105" s="348">
        <v>0</v>
      </c>
      <c r="X105" s="352"/>
      <c r="Y105" s="348"/>
      <c r="Z105" s="348"/>
      <c r="AA105" s="348"/>
      <c r="AB105" s="353" t="s">
        <v>1628</v>
      </c>
      <c r="AC105" s="353" t="s">
        <v>4762</v>
      </c>
      <c r="AD105" s="354" t="s">
        <v>1378</v>
      </c>
      <c r="AE105" s="350" t="s">
        <v>1379</v>
      </c>
      <c r="AF105" s="350" t="s">
        <v>1379</v>
      </c>
      <c r="AG105" s="350" t="s">
        <v>1379</v>
      </c>
      <c r="AH105" s="350" t="s">
        <v>1379</v>
      </c>
      <c r="AI105" s="350" t="s">
        <v>1379</v>
      </c>
      <c r="AJ105" s="350"/>
      <c r="AK105" s="350" t="s">
        <v>1379</v>
      </c>
      <c r="AL105" s="350" t="s">
        <v>1379</v>
      </c>
      <c r="AM105" s="350"/>
      <c r="AN105" s="350" t="s">
        <v>1379</v>
      </c>
      <c r="AO105" s="350" t="s">
        <v>1379</v>
      </c>
      <c r="AP105" s="350" t="s">
        <v>1379</v>
      </c>
      <c r="AQ105" s="350" t="s">
        <v>1379</v>
      </c>
      <c r="AR105" s="350"/>
      <c r="AS105" s="350"/>
      <c r="AT105" s="350"/>
      <c r="AU105" s="350" t="s">
        <v>1379</v>
      </c>
      <c r="AV105" s="350" t="s">
        <v>1379</v>
      </c>
      <c r="AW105" s="350"/>
      <c r="AX105" s="350"/>
      <c r="AY105" s="350" t="s">
        <v>1381</v>
      </c>
      <c r="AZ105" s="350"/>
      <c r="BA105" s="352"/>
      <c r="BB105" s="348"/>
      <c r="BC105" s="348"/>
      <c r="BD105" s="348"/>
      <c r="BE105" s="352"/>
      <c r="BF105" s="348"/>
      <c r="BG105" s="348"/>
      <c r="BH105" s="348"/>
      <c r="BI105" s="348" t="s">
        <v>1381</v>
      </c>
      <c r="BJ105" s="348" t="s">
        <v>1379</v>
      </c>
      <c r="BK105" s="348" t="s">
        <v>1379</v>
      </c>
      <c r="BL105" s="348" t="s">
        <v>1379</v>
      </c>
      <c r="BM105" s="348" t="s">
        <v>1379</v>
      </c>
      <c r="BN105" s="348" t="s">
        <v>1379</v>
      </c>
      <c r="BO105" s="348"/>
      <c r="BP105" s="348" t="s">
        <v>1379</v>
      </c>
      <c r="BQ105" s="348"/>
      <c r="BR105" s="348"/>
      <c r="BS105" s="388"/>
      <c r="BT105" s="355" t="s">
        <v>4719</v>
      </c>
      <c r="BU105" s="355" t="s">
        <v>3196</v>
      </c>
      <c r="BV105" s="355">
        <v>0</v>
      </c>
      <c r="BW105" s="355">
        <f>VLOOKUP(E105,[1]Demand!$A$2:$C$596,3,)</f>
        <v>0</v>
      </c>
      <c r="BX105" s="355">
        <f>VLOOKUP(E105,[1]Demand!$A$2:$D$596,4,)</f>
        <v>0</v>
      </c>
      <c r="BY105" s="355">
        <f>VLOOKUP(E105,[1]Demand!$A$2:$E$596,5,)</f>
        <v>0</v>
      </c>
      <c r="BZ105" s="355">
        <f>VLOOKUP(E105,[1]Demand!$A$2:$F$596,6,)</f>
        <v>0</v>
      </c>
      <c r="CA105" s="355">
        <f>VLOOKUP(E105,[1]Demand!$A$2:$G$596,7,)</f>
        <v>0</v>
      </c>
      <c r="CB105" s="355">
        <f>VLOOKUP(E105,[1]Demand!$A$2:$H$596,8,)</f>
        <v>0</v>
      </c>
      <c r="CC105" s="355">
        <f>VLOOKUP(E105,[1]Demand!$A$2:$I$596,9,)</f>
        <v>0</v>
      </c>
      <c r="CD105" s="355" t="b">
        <f t="shared" si="1"/>
        <v>0</v>
      </c>
      <c r="CE105" s="355" t="s">
        <v>4846</v>
      </c>
    </row>
    <row r="106" spans="1:83" s="405" customFormat="1" ht="35.1" hidden="1" customHeight="1" x14ac:dyDescent="0.2">
      <c r="A106" s="348" t="s">
        <v>1010</v>
      </c>
      <c r="B106" s="348"/>
      <c r="C106" s="348" t="s">
        <v>1305</v>
      </c>
      <c r="D106" s="350">
        <v>0</v>
      </c>
      <c r="E106" s="348">
        <v>2600500</v>
      </c>
      <c r="F106" s="348" t="s">
        <v>1306</v>
      </c>
      <c r="G106" s="350" t="s">
        <v>203</v>
      </c>
      <c r="H106" s="348" t="s">
        <v>1272</v>
      </c>
      <c r="I106" s="348" t="s">
        <v>1307</v>
      </c>
      <c r="J106" s="348"/>
      <c r="K106" s="348" t="s">
        <v>1228</v>
      </c>
      <c r="L106" s="348" t="s">
        <v>1228</v>
      </c>
      <c r="M106" s="348"/>
      <c r="N106" s="352"/>
      <c r="O106" s="353" t="s">
        <v>1229</v>
      </c>
      <c r="P106" s="353" t="s">
        <v>577</v>
      </c>
      <c r="Q106" s="353" t="s">
        <v>577</v>
      </c>
      <c r="R106" s="355" t="s">
        <v>603</v>
      </c>
      <c r="S106" s="352"/>
      <c r="T106" s="348">
        <v>0</v>
      </c>
      <c r="U106" s="348">
        <v>0</v>
      </c>
      <c r="V106" s="348">
        <v>0</v>
      </c>
      <c r="W106" s="348">
        <v>0</v>
      </c>
      <c r="X106" s="352"/>
      <c r="Y106" s="348"/>
      <c r="Z106" s="348"/>
      <c r="AA106" s="348"/>
      <c r="AB106" s="353" t="s">
        <v>1629</v>
      </c>
      <c r="AC106" s="353" t="s">
        <v>4762</v>
      </c>
      <c r="AD106" s="354" t="s">
        <v>1378</v>
      </c>
      <c r="AE106" s="350" t="s">
        <v>1379</v>
      </c>
      <c r="AF106" s="350" t="s">
        <v>1379</v>
      </c>
      <c r="AG106" s="350" t="s">
        <v>1379</v>
      </c>
      <c r="AH106" s="350" t="s">
        <v>1379</v>
      </c>
      <c r="AI106" s="350" t="s">
        <v>1379</v>
      </c>
      <c r="AJ106" s="350"/>
      <c r="AK106" s="350" t="s">
        <v>1379</v>
      </c>
      <c r="AL106" s="350" t="s">
        <v>1379</v>
      </c>
      <c r="AM106" s="350"/>
      <c r="AN106" s="350" t="s">
        <v>1379</v>
      </c>
      <c r="AO106" s="350" t="s">
        <v>1379</v>
      </c>
      <c r="AP106" s="350" t="s">
        <v>1379</v>
      </c>
      <c r="AQ106" s="350" t="s">
        <v>1379</v>
      </c>
      <c r="AR106" s="350"/>
      <c r="AS106" s="350"/>
      <c r="AT106" s="350"/>
      <c r="AU106" s="350" t="s">
        <v>1379</v>
      </c>
      <c r="AV106" s="350" t="s">
        <v>1379</v>
      </c>
      <c r="AW106" s="350"/>
      <c r="AX106" s="350"/>
      <c r="AY106" s="350" t="s">
        <v>1381</v>
      </c>
      <c r="AZ106" s="350"/>
      <c r="BA106" s="352"/>
      <c r="BB106" s="348"/>
      <c r="BC106" s="348"/>
      <c r="BD106" s="348"/>
      <c r="BE106" s="352"/>
      <c r="BF106" s="348"/>
      <c r="BG106" s="348"/>
      <c r="BH106" s="348"/>
      <c r="BI106" s="348" t="s">
        <v>1381</v>
      </c>
      <c r="BJ106" s="348" t="s">
        <v>1379</v>
      </c>
      <c r="BK106" s="348"/>
      <c r="BL106" s="348"/>
      <c r="BM106" s="348"/>
      <c r="BN106" s="348"/>
      <c r="BO106" s="348"/>
      <c r="BP106" s="348" t="s">
        <v>1379</v>
      </c>
      <c r="BQ106" s="348"/>
      <c r="BR106" s="348"/>
      <c r="BS106" s="388"/>
      <c r="BT106" s="355" t="s">
        <v>4719</v>
      </c>
      <c r="BU106" s="355" t="s">
        <v>3196</v>
      </c>
      <c r="BV106" s="355">
        <v>108</v>
      </c>
      <c r="BW106" s="355">
        <f>VLOOKUP(E106,[1]Demand!$A$2:$C$596,3,)</f>
        <v>0</v>
      </c>
      <c r="BX106" s="355">
        <f>VLOOKUP(E106,[1]Demand!$A$2:$D$596,4,)</f>
        <v>0</v>
      </c>
      <c r="BY106" s="355">
        <f>VLOOKUP(E106,[1]Demand!$A$2:$E$596,5,)</f>
        <v>0</v>
      </c>
      <c r="BZ106" s="355">
        <f>VLOOKUP(E106,[1]Demand!$A$2:$F$596,6,)</f>
        <v>0</v>
      </c>
      <c r="CA106" s="355">
        <f>VLOOKUP(E106,[1]Demand!$A$2:$G$596,7,)</f>
        <v>0</v>
      </c>
      <c r="CB106" s="355">
        <f>VLOOKUP(E106,[1]Demand!$A$2:$H$596,8,)</f>
        <v>0</v>
      </c>
      <c r="CC106" s="355">
        <f>VLOOKUP(E106,[1]Demand!$A$2:$I$596,9,)</f>
        <v>0</v>
      </c>
      <c r="CD106" s="355" t="b">
        <f t="shared" si="1"/>
        <v>1</v>
      </c>
      <c r="CE106" s="355" t="s">
        <v>4846</v>
      </c>
    </row>
    <row r="107" spans="1:83" s="405" customFormat="1" ht="35.1" hidden="1" customHeight="1" x14ac:dyDescent="0.2">
      <c r="A107" s="348" t="s">
        <v>1010</v>
      </c>
      <c r="B107" s="348"/>
      <c r="C107" s="348" t="s">
        <v>1308</v>
      </c>
      <c r="D107" s="350">
        <v>0</v>
      </c>
      <c r="E107" s="348">
        <v>2601936</v>
      </c>
      <c r="F107" s="348" t="s">
        <v>1021</v>
      </c>
      <c r="G107" s="350" t="s">
        <v>1379</v>
      </c>
      <c r="H107" s="348" t="s">
        <v>1272</v>
      </c>
      <c r="I107" s="348" t="s">
        <v>1309</v>
      </c>
      <c r="J107" s="348"/>
      <c r="K107" s="348" t="s">
        <v>1221</v>
      </c>
      <c r="L107" s="348" t="s">
        <v>1488</v>
      </c>
      <c r="M107" s="348"/>
      <c r="N107" s="352"/>
      <c r="O107" s="353" t="s">
        <v>1229</v>
      </c>
      <c r="P107" s="353" t="s">
        <v>577</v>
      </c>
      <c r="Q107" s="353" t="s">
        <v>577</v>
      </c>
      <c r="R107" s="355" t="s">
        <v>603</v>
      </c>
      <c r="S107" s="352"/>
      <c r="T107" s="348">
        <v>0</v>
      </c>
      <c r="U107" s="348">
        <v>0</v>
      </c>
      <c r="V107" s="348">
        <v>0</v>
      </c>
      <c r="W107" s="348">
        <v>0</v>
      </c>
      <c r="X107" s="352"/>
      <c r="Y107" s="348"/>
      <c r="Z107" s="348"/>
      <c r="AA107" s="348"/>
      <c r="AB107" s="353" t="s">
        <v>3458</v>
      </c>
      <c r="AC107" s="353" t="s">
        <v>4762</v>
      </c>
      <c r="AD107" s="354" t="s">
        <v>1378</v>
      </c>
      <c r="AE107" s="350" t="s">
        <v>1379</v>
      </c>
      <c r="AF107" s="350" t="s">
        <v>1379</v>
      </c>
      <c r="AG107" s="350" t="s">
        <v>1379</v>
      </c>
      <c r="AH107" s="350" t="s">
        <v>1379</v>
      </c>
      <c r="AI107" s="350" t="s">
        <v>1379</v>
      </c>
      <c r="AJ107" s="350"/>
      <c r="AK107" s="350" t="s">
        <v>1379</v>
      </c>
      <c r="AL107" s="350" t="s">
        <v>1381</v>
      </c>
      <c r="AM107" s="350"/>
      <c r="AN107" s="350" t="s">
        <v>1379</v>
      </c>
      <c r="AO107" s="350" t="s">
        <v>1379</v>
      </c>
      <c r="AP107" s="350" t="s">
        <v>1379</v>
      </c>
      <c r="AQ107" s="350" t="s">
        <v>1379</v>
      </c>
      <c r="AR107" s="350"/>
      <c r="AS107" s="350"/>
      <c r="AT107" s="350"/>
      <c r="AU107" s="350" t="s">
        <v>1379</v>
      </c>
      <c r="AV107" s="350" t="s">
        <v>1379</v>
      </c>
      <c r="AW107" s="350"/>
      <c r="AX107" s="350"/>
      <c r="AY107" s="350" t="s">
        <v>1381</v>
      </c>
      <c r="AZ107" s="350"/>
      <c r="BA107" s="352"/>
      <c r="BB107" s="348"/>
      <c r="BC107" s="348"/>
      <c r="BD107" s="348"/>
      <c r="BE107" s="352"/>
      <c r="BF107" s="348"/>
      <c r="BG107" s="348"/>
      <c r="BH107" s="348"/>
      <c r="BI107" s="348" t="s">
        <v>1379</v>
      </c>
      <c r="BJ107" s="348" t="s">
        <v>1381</v>
      </c>
      <c r="BK107" s="348" t="s">
        <v>1381</v>
      </c>
      <c r="BL107" s="348"/>
      <c r="BM107" s="348" t="s">
        <v>4660</v>
      </c>
      <c r="BN107" s="348"/>
      <c r="BO107" s="348" t="s">
        <v>4669</v>
      </c>
      <c r="BP107" s="348" t="s">
        <v>1381</v>
      </c>
      <c r="BQ107" s="348"/>
      <c r="BR107" s="348"/>
      <c r="BS107" s="388"/>
      <c r="BT107" s="355" t="s">
        <v>4719</v>
      </c>
      <c r="BU107" s="355" t="s">
        <v>3196</v>
      </c>
      <c r="BV107" s="355">
        <v>91</v>
      </c>
      <c r="BW107" s="355">
        <f>VLOOKUP(E107,[1]Demand!$A$2:$C$596,3,)</f>
        <v>0</v>
      </c>
      <c r="BX107" s="355">
        <f>VLOOKUP(E107,[1]Demand!$A$2:$D$596,4,)</f>
        <v>0</v>
      </c>
      <c r="BY107" s="355">
        <f>VLOOKUP(E107,[1]Demand!$A$2:$E$596,5,)</f>
        <v>0</v>
      </c>
      <c r="BZ107" s="355">
        <f>VLOOKUP(E107,[1]Demand!$A$2:$F$596,6,)</f>
        <v>0</v>
      </c>
      <c r="CA107" s="355">
        <f>VLOOKUP(E107,[1]Demand!$A$2:$G$596,7,)</f>
        <v>0</v>
      </c>
      <c r="CB107" s="355">
        <f>VLOOKUP(E107,[1]Demand!$A$2:$H$596,8,)</f>
        <v>0</v>
      </c>
      <c r="CC107" s="355">
        <f>VLOOKUP(E107,[1]Demand!$A$2:$I$596,9,)</f>
        <v>0</v>
      </c>
      <c r="CD107" s="355" t="b">
        <f t="shared" si="1"/>
        <v>1</v>
      </c>
      <c r="CE107" s="355" t="s">
        <v>4846</v>
      </c>
    </row>
    <row r="108" spans="1:83" s="405" customFormat="1" ht="35.1" hidden="1" customHeight="1" x14ac:dyDescent="0.2">
      <c r="A108" s="348" t="s">
        <v>1010</v>
      </c>
      <c r="B108" s="348"/>
      <c r="C108" s="348" t="s">
        <v>1312</v>
      </c>
      <c r="D108" s="350">
        <v>0</v>
      </c>
      <c r="E108" s="348">
        <v>2610659</v>
      </c>
      <c r="F108" s="348" t="s">
        <v>1271</v>
      </c>
      <c r="G108" s="350" t="s">
        <v>203</v>
      </c>
      <c r="H108" s="348" t="s">
        <v>1272</v>
      </c>
      <c r="I108" s="348" t="s">
        <v>1313</v>
      </c>
      <c r="J108" s="348"/>
      <c r="K108" s="348" t="s">
        <v>1221</v>
      </c>
      <c r="L108" s="348" t="s">
        <v>1488</v>
      </c>
      <c r="M108" s="348"/>
      <c r="N108" s="352"/>
      <c r="O108" s="353" t="s">
        <v>1229</v>
      </c>
      <c r="P108" s="353" t="s">
        <v>577</v>
      </c>
      <c r="Q108" s="353" t="s">
        <v>577</v>
      </c>
      <c r="R108" s="355" t="s">
        <v>603</v>
      </c>
      <c r="S108" s="352"/>
      <c r="T108" s="348">
        <v>0</v>
      </c>
      <c r="U108" s="348">
        <v>0</v>
      </c>
      <c r="V108" s="348">
        <v>0</v>
      </c>
      <c r="W108" s="348">
        <v>0</v>
      </c>
      <c r="X108" s="352"/>
      <c r="Y108" s="348"/>
      <c r="Z108" s="348"/>
      <c r="AA108" s="348"/>
      <c r="AB108" s="353" t="s">
        <v>1632</v>
      </c>
      <c r="AC108" s="353" t="s">
        <v>4763</v>
      </c>
      <c r="AD108" s="354" t="s">
        <v>1378</v>
      </c>
      <c r="AE108" s="350" t="s">
        <v>1379</v>
      </c>
      <c r="AF108" s="350" t="s">
        <v>1379</v>
      </c>
      <c r="AG108" s="350" t="s">
        <v>1379</v>
      </c>
      <c r="AH108" s="350" t="s">
        <v>1379</v>
      </c>
      <c r="AI108" s="350" t="s">
        <v>1379</v>
      </c>
      <c r="AJ108" s="350"/>
      <c r="AK108" s="350" t="s">
        <v>1379</v>
      </c>
      <c r="AL108" s="350" t="s">
        <v>1381</v>
      </c>
      <c r="AM108" s="350"/>
      <c r="AN108" s="350" t="s">
        <v>1379</v>
      </c>
      <c r="AO108" s="350" t="s">
        <v>1379</v>
      </c>
      <c r="AP108" s="350" t="s">
        <v>1379</v>
      </c>
      <c r="AQ108" s="350" t="s">
        <v>1379</v>
      </c>
      <c r="AR108" s="350"/>
      <c r="AS108" s="350"/>
      <c r="AT108" s="350"/>
      <c r="AU108" s="350" t="s">
        <v>1379</v>
      </c>
      <c r="AV108" s="350" t="s">
        <v>1379</v>
      </c>
      <c r="AW108" s="350"/>
      <c r="AX108" s="350"/>
      <c r="AY108" s="350" t="s">
        <v>1381</v>
      </c>
      <c r="AZ108" s="350"/>
      <c r="BA108" s="352"/>
      <c r="BB108" s="348"/>
      <c r="BC108" s="348"/>
      <c r="BD108" s="348"/>
      <c r="BE108" s="352"/>
      <c r="BF108" s="348"/>
      <c r="BG108" s="348"/>
      <c r="BH108" s="348"/>
      <c r="BI108" s="348" t="s">
        <v>1379</v>
      </c>
      <c r="BJ108" s="348" t="s">
        <v>1381</v>
      </c>
      <c r="BK108" s="348" t="s">
        <v>1379</v>
      </c>
      <c r="BL108" s="348" t="s">
        <v>4656</v>
      </c>
      <c r="BM108" s="348"/>
      <c r="BN108" s="348"/>
      <c r="BO108" s="348"/>
      <c r="BP108" s="348" t="s">
        <v>1381</v>
      </c>
      <c r="BQ108" s="348"/>
      <c r="BR108" s="348"/>
      <c r="BS108" s="388"/>
      <c r="BT108" s="355" t="s">
        <v>4719</v>
      </c>
      <c r="BU108" s="355" t="s">
        <v>3196</v>
      </c>
      <c r="BV108" s="355">
        <v>160</v>
      </c>
      <c r="BW108" s="355">
        <f>VLOOKUP(E108,[1]Demand!$A$2:$C$596,3,)</f>
        <v>0</v>
      </c>
      <c r="BX108" s="355">
        <f>VLOOKUP(E108,[1]Demand!$A$2:$D$596,4,)</f>
        <v>0</v>
      </c>
      <c r="BY108" s="355">
        <f>VLOOKUP(E108,[1]Demand!$A$2:$E$596,5,)</f>
        <v>0</v>
      </c>
      <c r="BZ108" s="355">
        <f>VLOOKUP(E108,[1]Demand!$A$2:$F$596,6,)</f>
        <v>0</v>
      </c>
      <c r="CA108" s="355">
        <f>VLOOKUP(E108,[1]Demand!$A$2:$G$596,7,)</f>
        <v>0</v>
      </c>
      <c r="CB108" s="355">
        <f>VLOOKUP(E108,[1]Demand!$A$2:$H$596,8,)</f>
        <v>0</v>
      </c>
      <c r="CC108" s="355">
        <f>VLOOKUP(E108,[1]Demand!$A$2:$I$596,9,)</f>
        <v>0</v>
      </c>
      <c r="CD108" s="355" t="b">
        <f t="shared" si="1"/>
        <v>1</v>
      </c>
      <c r="CE108" s="355" t="s">
        <v>4846</v>
      </c>
    </row>
    <row r="109" spans="1:83" s="405" customFormat="1" ht="35.1" hidden="1" customHeight="1" x14ac:dyDescent="0.2">
      <c r="A109" s="348" t="s">
        <v>1010</v>
      </c>
      <c r="B109" s="348"/>
      <c r="C109" s="348" t="s">
        <v>1314</v>
      </c>
      <c r="D109" s="350">
        <v>0</v>
      </c>
      <c r="E109" s="348">
        <v>2611847</v>
      </c>
      <c r="F109" s="348" t="s">
        <v>1021</v>
      </c>
      <c r="G109" s="350" t="s">
        <v>766</v>
      </c>
      <c r="H109" s="348" t="s">
        <v>1272</v>
      </c>
      <c r="I109" s="348" t="s">
        <v>1175</v>
      </c>
      <c r="J109" s="348"/>
      <c r="K109" s="348" t="s">
        <v>1221</v>
      </c>
      <c r="L109" s="348" t="s">
        <v>1488</v>
      </c>
      <c r="M109" s="348"/>
      <c r="N109" s="352"/>
      <c r="O109" s="353" t="s">
        <v>1229</v>
      </c>
      <c r="P109" s="353" t="s">
        <v>577</v>
      </c>
      <c r="Q109" s="353" t="s">
        <v>577</v>
      </c>
      <c r="R109" s="355" t="s">
        <v>603</v>
      </c>
      <c r="S109" s="352"/>
      <c r="T109" s="348">
        <v>0</v>
      </c>
      <c r="U109" s="348">
        <v>0</v>
      </c>
      <c r="V109" s="348">
        <v>0</v>
      </c>
      <c r="W109" s="348">
        <v>0</v>
      </c>
      <c r="X109" s="352"/>
      <c r="Y109" s="348"/>
      <c r="Z109" s="348"/>
      <c r="AA109" s="348"/>
      <c r="AB109" s="353" t="s">
        <v>1633</v>
      </c>
      <c r="AC109" s="353" t="s">
        <v>4762</v>
      </c>
      <c r="AD109" s="354" t="s">
        <v>1378</v>
      </c>
      <c r="AE109" s="350" t="s">
        <v>1379</v>
      </c>
      <c r="AF109" s="350" t="s">
        <v>1379</v>
      </c>
      <c r="AG109" s="350" t="s">
        <v>1379</v>
      </c>
      <c r="AH109" s="350" t="s">
        <v>1379</v>
      </c>
      <c r="AI109" s="350" t="s">
        <v>1379</v>
      </c>
      <c r="AJ109" s="350"/>
      <c r="AK109" s="350" t="s">
        <v>1379</v>
      </c>
      <c r="AL109" s="350" t="s">
        <v>1381</v>
      </c>
      <c r="AM109" s="350"/>
      <c r="AN109" s="350" t="s">
        <v>1379</v>
      </c>
      <c r="AO109" s="350" t="s">
        <v>1379</v>
      </c>
      <c r="AP109" s="350" t="s">
        <v>1379</v>
      </c>
      <c r="AQ109" s="350" t="s">
        <v>1379</v>
      </c>
      <c r="AR109" s="350"/>
      <c r="AS109" s="350"/>
      <c r="AT109" s="350"/>
      <c r="AU109" s="350" t="s">
        <v>1379</v>
      </c>
      <c r="AV109" s="350" t="s">
        <v>1379</v>
      </c>
      <c r="AW109" s="350"/>
      <c r="AX109" s="350"/>
      <c r="AY109" s="350" t="s">
        <v>1381</v>
      </c>
      <c r="AZ109" s="350"/>
      <c r="BA109" s="352"/>
      <c r="BB109" s="348"/>
      <c r="BC109" s="348"/>
      <c r="BD109" s="348"/>
      <c r="BE109" s="352"/>
      <c r="BF109" s="348"/>
      <c r="BG109" s="348"/>
      <c r="BH109" s="348"/>
      <c r="BI109" s="348" t="s">
        <v>1379</v>
      </c>
      <c r="BJ109" s="348" t="s">
        <v>1381</v>
      </c>
      <c r="BK109" s="348" t="s">
        <v>1381</v>
      </c>
      <c r="BL109" s="348"/>
      <c r="BM109" s="348" t="s">
        <v>4660</v>
      </c>
      <c r="BN109" s="348"/>
      <c r="BO109" s="348" t="s">
        <v>4669</v>
      </c>
      <c r="BP109" s="348" t="s">
        <v>1381</v>
      </c>
      <c r="BQ109" s="348"/>
      <c r="BR109" s="348"/>
      <c r="BS109" s="388"/>
      <c r="BT109" s="355" t="s">
        <v>4719</v>
      </c>
      <c r="BU109" s="355" t="s">
        <v>4718</v>
      </c>
      <c r="BV109" s="355">
        <v>123</v>
      </c>
      <c r="BW109" s="355">
        <f>VLOOKUP(E109,[1]Demand!$A$2:$C$596,3,)</f>
        <v>5</v>
      </c>
      <c r="BX109" s="355">
        <f>VLOOKUP(E109,[1]Demand!$A$2:$D$596,4,)</f>
        <v>0</v>
      </c>
      <c r="BY109" s="355">
        <f>VLOOKUP(E109,[1]Demand!$A$2:$E$596,5,)</f>
        <v>0</v>
      </c>
      <c r="BZ109" s="355">
        <f>VLOOKUP(E109,[1]Demand!$A$2:$F$596,6,)</f>
        <v>0</v>
      </c>
      <c r="CA109" s="355">
        <f>VLOOKUP(E109,[1]Demand!$A$2:$G$596,7,)</f>
        <v>0</v>
      </c>
      <c r="CB109" s="355">
        <f>VLOOKUP(E109,[1]Demand!$A$2:$H$596,8,)</f>
        <v>0</v>
      </c>
      <c r="CC109" s="355">
        <f>VLOOKUP(E109,[1]Demand!$A$2:$I$596,9,)</f>
        <v>5</v>
      </c>
      <c r="CD109" s="355" t="b">
        <f t="shared" si="1"/>
        <v>1</v>
      </c>
      <c r="CE109" s="355"/>
    </row>
    <row r="110" spans="1:83" s="405" customFormat="1" ht="35.1" hidden="1" customHeight="1" x14ac:dyDescent="0.2">
      <c r="A110" s="348" t="s">
        <v>1010</v>
      </c>
      <c r="B110" s="348"/>
      <c r="C110" s="348" t="s">
        <v>1315</v>
      </c>
      <c r="D110" s="350">
        <v>0</v>
      </c>
      <c r="E110" s="348">
        <v>2612349</v>
      </c>
      <c r="F110" s="348" t="s">
        <v>1316</v>
      </c>
      <c r="G110" s="350" t="s">
        <v>958</v>
      </c>
      <c r="H110" s="348" t="s">
        <v>1272</v>
      </c>
      <c r="I110" s="348" t="s">
        <v>1180</v>
      </c>
      <c r="J110" s="348"/>
      <c r="K110" s="348" t="s">
        <v>1224</v>
      </c>
      <c r="L110" s="348" t="s">
        <v>1489</v>
      </c>
      <c r="M110" s="348"/>
      <c r="N110" s="352"/>
      <c r="O110" s="353" t="s">
        <v>1229</v>
      </c>
      <c r="P110" s="353" t="s">
        <v>577</v>
      </c>
      <c r="Q110" s="353" t="s">
        <v>577</v>
      </c>
      <c r="R110" s="355" t="s">
        <v>603</v>
      </c>
      <c r="S110" s="352"/>
      <c r="T110" s="348">
        <v>0</v>
      </c>
      <c r="U110" s="348">
        <v>0</v>
      </c>
      <c r="V110" s="348">
        <v>0</v>
      </c>
      <c r="W110" s="348">
        <v>0</v>
      </c>
      <c r="X110" s="352"/>
      <c r="Y110" s="348"/>
      <c r="Z110" s="348"/>
      <c r="AA110" s="348"/>
      <c r="AB110" s="353" t="s">
        <v>1634</v>
      </c>
      <c r="AC110" s="353" t="s">
        <v>4763</v>
      </c>
      <c r="AD110" s="354" t="s">
        <v>1378</v>
      </c>
      <c r="AE110" s="350" t="s">
        <v>1379</v>
      </c>
      <c r="AF110" s="350" t="s">
        <v>1379</v>
      </c>
      <c r="AG110" s="350" t="s">
        <v>1379</v>
      </c>
      <c r="AH110" s="350" t="s">
        <v>1379</v>
      </c>
      <c r="AI110" s="350" t="s">
        <v>1379</v>
      </c>
      <c r="AJ110" s="350"/>
      <c r="AK110" s="350" t="s">
        <v>1379</v>
      </c>
      <c r="AL110" s="350" t="s">
        <v>1381</v>
      </c>
      <c r="AM110" s="350"/>
      <c r="AN110" s="350" t="s">
        <v>1379</v>
      </c>
      <c r="AO110" s="350" t="s">
        <v>1379</v>
      </c>
      <c r="AP110" s="350" t="s">
        <v>1379</v>
      </c>
      <c r="AQ110" s="350" t="s">
        <v>1379</v>
      </c>
      <c r="AR110" s="350"/>
      <c r="AS110" s="350"/>
      <c r="AT110" s="350"/>
      <c r="AU110" s="350" t="s">
        <v>1379</v>
      </c>
      <c r="AV110" s="350" t="s">
        <v>1379</v>
      </c>
      <c r="AW110" s="350"/>
      <c r="AX110" s="350"/>
      <c r="AY110" s="350" t="s">
        <v>1381</v>
      </c>
      <c r="AZ110" s="350"/>
      <c r="BA110" s="352"/>
      <c r="BB110" s="348"/>
      <c r="BC110" s="348"/>
      <c r="BD110" s="348"/>
      <c r="BE110" s="352"/>
      <c r="BF110" s="348"/>
      <c r="BG110" s="348"/>
      <c r="BH110" s="348"/>
      <c r="BI110" s="348" t="s">
        <v>1379</v>
      </c>
      <c r="BJ110" s="348" t="s">
        <v>1381</v>
      </c>
      <c r="BK110" s="348" t="s">
        <v>1381</v>
      </c>
      <c r="BL110" s="348"/>
      <c r="BM110" s="348" t="s">
        <v>4660</v>
      </c>
      <c r="BN110" s="348"/>
      <c r="BO110" s="348" t="s">
        <v>4669</v>
      </c>
      <c r="BP110" s="348" t="s">
        <v>1381</v>
      </c>
      <c r="BQ110" s="348"/>
      <c r="BR110" s="348"/>
      <c r="BS110" s="388"/>
      <c r="BT110" s="355" t="s">
        <v>4719</v>
      </c>
      <c r="BU110" s="355" t="s">
        <v>4718</v>
      </c>
      <c r="BV110" s="355">
        <v>106</v>
      </c>
      <c r="BW110" s="355">
        <f>VLOOKUP(E110,[1]Demand!$A$2:$C$596,3,)</f>
        <v>269</v>
      </c>
      <c r="BX110" s="355">
        <f>VLOOKUP(E110,[1]Demand!$A$2:$D$596,4,)</f>
        <v>230</v>
      </c>
      <c r="BY110" s="355">
        <f>VLOOKUP(E110,[1]Demand!$A$2:$E$596,5,)</f>
        <v>229</v>
      </c>
      <c r="BZ110" s="355">
        <f>VLOOKUP(E110,[1]Demand!$A$2:$F$596,6,)</f>
        <v>81</v>
      </c>
      <c r="CA110" s="355">
        <f>VLOOKUP(E110,[1]Demand!$A$2:$G$596,7,)</f>
        <v>0</v>
      </c>
      <c r="CB110" s="355">
        <f>VLOOKUP(E110,[1]Demand!$A$2:$H$596,8,)</f>
        <v>0</v>
      </c>
      <c r="CC110" s="355">
        <f>VLOOKUP(E110,[1]Demand!$A$2:$I$596,9,)</f>
        <v>809</v>
      </c>
      <c r="CD110" s="355" t="b">
        <f t="shared" si="1"/>
        <v>0</v>
      </c>
      <c r="CE110" s="355"/>
    </row>
    <row r="111" spans="1:83" s="405" customFormat="1" ht="35.1" hidden="1" customHeight="1" x14ac:dyDescent="0.2">
      <c r="A111" s="348" t="s">
        <v>1010</v>
      </c>
      <c r="B111" s="348"/>
      <c r="C111" s="348" t="s">
        <v>1317</v>
      </c>
      <c r="D111" s="350">
        <v>0</v>
      </c>
      <c r="E111" s="348">
        <v>2613940</v>
      </c>
      <c r="F111" s="348" t="s">
        <v>1318</v>
      </c>
      <c r="G111" s="350" t="s">
        <v>63</v>
      </c>
      <c r="H111" s="348" t="s">
        <v>1272</v>
      </c>
      <c r="I111" s="348" t="s">
        <v>1198</v>
      </c>
      <c r="J111" s="348"/>
      <c r="K111" s="348" t="s">
        <v>1224</v>
      </c>
      <c r="L111" s="348" t="s">
        <v>1489</v>
      </c>
      <c r="M111" s="348"/>
      <c r="N111" s="352"/>
      <c r="O111" s="353" t="s">
        <v>1229</v>
      </c>
      <c r="P111" s="353" t="s">
        <v>577</v>
      </c>
      <c r="Q111" s="353" t="s">
        <v>577</v>
      </c>
      <c r="R111" s="355" t="s">
        <v>603</v>
      </c>
      <c r="S111" s="352"/>
      <c r="T111" s="348">
        <v>0</v>
      </c>
      <c r="U111" s="348">
        <v>0</v>
      </c>
      <c r="V111" s="348">
        <v>0</v>
      </c>
      <c r="W111" s="348">
        <v>0</v>
      </c>
      <c r="X111" s="352"/>
      <c r="Y111" s="348"/>
      <c r="Z111" s="348"/>
      <c r="AA111" s="348"/>
      <c r="AB111" s="353" t="s">
        <v>1635</v>
      </c>
      <c r="AC111" s="353" t="s">
        <v>4762</v>
      </c>
      <c r="AD111" s="354" t="s">
        <v>1378</v>
      </c>
      <c r="AE111" s="350" t="s">
        <v>1379</v>
      </c>
      <c r="AF111" s="350" t="s">
        <v>1379</v>
      </c>
      <c r="AG111" s="350" t="s">
        <v>1379</v>
      </c>
      <c r="AH111" s="350" t="s">
        <v>1379</v>
      </c>
      <c r="AI111" s="350" t="s">
        <v>1379</v>
      </c>
      <c r="AJ111" s="350"/>
      <c r="AK111" s="350" t="s">
        <v>1379</v>
      </c>
      <c r="AL111" s="350" t="s">
        <v>1381</v>
      </c>
      <c r="AM111" s="350"/>
      <c r="AN111" s="350" t="s">
        <v>1379</v>
      </c>
      <c r="AO111" s="350" t="s">
        <v>1379</v>
      </c>
      <c r="AP111" s="350" t="s">
        <v>1379</v>
      </c>
      <c r="AQ111" s="350" t="s">
        <v>1379</v>
      </c>
      <c r="AR111" s="350"/>
      <c r="AS111" s="350"/>
      <c r="AT111" s="350"/>
      <c r="AU111" s="350" t="s">
        <v>1379</v>
      </c>
      <c r="AV111" s="350" t="s">
        <v>1379</v>
      </c>
      <c r="AW111" s="350"/>
      <c r="AX111" s="350"/>
      <c r="AY111" s="350" t="s">
        <v>1381</v>
      </c>
      <c r="AZ111" s="350"/>
      <c r="BA111" s="352"/>
      <c r="BB111" s="348"/>
      <c r="BC111" s="348"/>
      <c r="BD111" s="348"/>
      <c r="BE111" s="352"/>
      <c r="BF111" s="348"/>
      <c r="BG111" s="348"/>
      <c r="BH111" s="348"/>
      <c r="BI111" s="348" t="s">
        <v>1379</v>
      </c>
      <c r="BJ111" s="348" t="s">
        <v>1381</v>
      </c>
      <c r="BK111" s="348" t="s">
        <v>1381</v>
      </c>
      <c r="BL111" s="348"/>
      <c r="BM111" s="348" t="s">
        <v>4660</v>
      </c>
      <c r="BN111" s="348"/>
      <c r="BO111" s="348" t="s">
        <v>4669</v>
      </c>
      <c r="BP111" s="348" t="s">
        <v>1381</v>
      </c>
      <c r="BQ111" s="348"/>
      <c r="BR111" s="348"/>
      <c r="BS111" s="388"/>
      <c r="BT111" s="355" t="s">
        <v>4719</v>
      </c>
      <c r="BU111" s="355" t="s">
        <v>3196</v>
      </c>
      <c r="BV111" s="355">
        <v>33</v>
      </c>
      <c r="BW111" s="355">
        <f>VLOOKUP(E111,[1]Demand!$A$2:$C$596,3,)</f>
        <v>0</v>
      </c>
      <c r="BX111" s="355">
        <f>VLOOKUP(E111,[1]Demand!$A$2:$D$596,4,)</f>
        <v>4</v>
      </c>
      <c r="BY111" s="355">
        <f>VLOOKUP(E111,[1]Demand!$A$2:$E$596,5,)</f>
        <v>4</v>
      </c>
      <c r="BZ111" s="355">
        <f>VLOOKUP(E111,[1]Demand!$A$2:$F$596,6,)</f>
        <v>0</v>
      </c>
      <c r="CA111" s="355">
        <f>VLOOKUP(E111,[1]Demand!$A$2:$G$596,7,)</f>
        <v>0</v>
      </c>
      <c r="CB111" s="355">
        <f>VLOOKUP(E111,[1]Demand!$A$2:$H$596,8,)</f>
        <v>0</v>
      </c>
      <c r="CC111" s="355">
        <f>VLOOKUP(E111,[1]Demand!$A$2:$I$596,9,)</f>
        <v>8</v>
      </c>
      <c r="CD111" s="355" t="b">
        <f t="shared" si="1"/>
        <v>1</v>
      </c>
      <c r="CE111" s="355"/>
    </row>
    <row r="112" spans="1:83" s="405" customFormat="1" ht="35.1" hidden="1" customHeight="1" x14ac:dyDescent="0.2">
      <c r="A112" s="348" t="s">
        <v>1010</v>
      </c>
      <c r="B112" s="348"/>
      <c r="C112" s="348" t="s">
        <v>1320</v>
      </c>
      <c r="D112" s="350">
        <v>0</v>
      </c>
      <c r="E112" s="348">
        <v>2616410</v>
      </c>
      <c r="F112" s="348" t="s">
        <v>1316</v>
      </c>
      <c r="G112" s="350" t="s">
        <v>97</v>
      </c>
      <c r="H112" s="348" t="s">
        <v>1272</v>
      </c>
      <c r="I112" s="348" t="s">
        <v>1204</v>
      </c>
      <c r="J112" s="348"/>
      <c r="K112" s="348" t="s">
        <v>1226</v>
      </c>
      <c r="L112" s="348" t="s">
        <v>1488</v>
      </c>
      <c r="M112" s="348"/>
      <c r="N112" s="352"/>
      <c r="O112" s="353" t="s">
        <v>1229</v>
      </c>
      <c r="P112" s="353" t="s">
        <v>577</v>
      </c>
      <c r="Q112" s="353" t="s">
        <v>577</v>
      </c>
      <c r="R112" s="355" t="s">
        <v>603</v>
      </c>
      <c r="S112" s="352"/>
      <c r="T112" s="348">
        <v>0</v>
      </c>
      <c r="U112" s="348">
        <v>0</v>
      </c>
      <c r="V112" s="348">
        <v>0</v>
      </c>
      <c r="W112" s="348">
        <v>0</v>
      </c>
      <c r="X112" s="352"/>
      <c r="Y112" s="348"/>
      <c r="Z112" s="348"/>
      <c r="AA112" s="348"/>
      <c r="AB112" s="353" t="s">
        <v>1636</v>
      </c>
      <c r="AC112" s="353" t="s">
        <v>4762</v>
      </c>
      <c r="AD112" s="354" t="s">
        <v>1378</v>
      </c>
      <c r="AE112" s="350" t="s">
        <v>1379</v>
      </c>
      <c r="AF112" s="350" t="s">
        <v>1379</v>
      </c>
      <c r="AG112" s="350" t="s">
        <v>1379</v>
      </c>
      <c r="AH112" s="350" t="s">
        <v>1379</v>
      </c>
      <c r="AI112" s="350" t="s">
        <v>1379</v>
      </c>
      <c r="AJ112" s="350"/>
      <c r="AK112" s="350" t="s">
        <v>1379</v>
      </c>
      <c r="AL112" s="350" t="s">
        <v>1381</v>
      </c>
      <c r="AM112" s="350"/>
      <c r="AN112" s="350" t="s">
        <v>1379</v>
      </c>
      <c r="AO112" s="350" t="s">
        <v>1379</v>
      </c>
      <c r="AP112" s="350" t="s">
        <v>1379</v>
      </c>
      <c r="AQ112" s="350" t="s">
        <v>1379</v>
      </c>
      <c r="AR112" s="350"/>
      <c r="AS112" s="350"/>
      <c r="AT112" s="350"/>
      <c r="AU112" s="350" t="s">
        <v>1379</v>
      </c>
      <c r="AV112" s="350" t="s">
        <v>1379</v>
      </c>
      <c r="AW112" s="350"/>
      <c r="AX112" s="350"/>
      <c r="AY112" s="350" t="s">
        <v>1381</v>
      </c>
      <c r="AZ112" s="350"/>
      <c r="BA112" s="352"/>
      <c r="BB112" s="348"/>
      <c r="BC112" s="348"/>
      <c r="BD112" s="348"/>
      <c r="BE112" s="352"/>
      <c r="BF112" s="348"/>
      <c r="BG112" s="348"/>
      <c r="BH112" s="348"/>
      <c r="BI112" s="348" t="s">
        <v>1379</v>
      </c>
      <c r="BJ112" s="348" t="s">
        <v>1381</v>
      </c>
      <c r="BK112" s="348" t="s">
        <v>1381</v>
      </c>
      <c r="BL112" s="348"/>
      <c r="BM112" s="348" t="s">
        <v>4660</v>
      </c>
      <c r="BN112" s="348"/>
      <c r="BO112" s="348" t="s">
        <v>4669</v>
      </c>
      <c r="BP112" s="348" t="s">
        <v>1381</v>
      </c>
      <c r="BQ112" s="348"/>
      <c r="BR112" s="348"/>
      <c r="BS112" s="388"/>
      <c r="BT112" s="355" t="s">
        <v>4719</v>
      </c>
      <c r="BU112" s="355" t="s">
        <v>4718</v>
      </c>
      <c r="BV112" s="355">
        <v>97</v>
      </c>
      <c r="BW112" s="355">
        <f>VLOOKUP(E112,[1]Demand!$A$2:$C$596,3,)</f>
        <v>148</v>
      </c>
      <c r="BX112" s="355">
        <f>VLOOKUP(E112,[1]Demand!$A$2:$D$596,4,)</f>
        <v>101</v>
      </c>
      <c r="BY112" s="355">
        <f>VLOOKUP(E112,[1]Demand!$A$2:$E$596,5,)</f>
        <v>100</v>
      </c>
      <c r="BZ112" s="355">
        <f>VLOOKUP(E112,[1]Demand!$A$2:$F$596,6,)</f>
        <v>22</v>
      </c>
      <c r="CA112" s="355">
        <f>VLOOKUP(E112,[1]Demand!$A$2:$G$596,7,)</f>
        <v>0</v>
      </c>
      <c r="CB112" s="355">
        <f>VLOOKUP(E112,[1]Demand!$A$2:$H$596,8,)</f>
        <v>0</v>
      </c>
      <c r="CC112" s="355">
        <f>VLOOKUP(E112,[1]Demand!$A$2:$I$596,9,)</f>
        <v>371</v>
      </c>
      <c r="CD112" s="355" t="b">
        <f t="shared" si="1"/>
        <v>0</v>
      </c>
      <c r="CE112" s="355"/>
    </row>
    <row r="113" spans="1:83" s="405" customFormat="1" ht="35.1" hidden="1" customHeight="1" x14ac:dyDescent="0.2">
      <c r="A113" s="348" t="s">
        <v>1010</v>
      </c>
      <c r="B113" s="348"/>
      <c r="C113" s="348" t="s">
        <v>1331</v>
      </c>
      <c r="D113" s="350">
        <v>0</v>
      </c>
      <c r="E113" s="348">
        <v>2680607</v>
      </c>
      <c r="F113" s="348" t="s">
        <v>1332</v>
      </c>
      <c r="G113" s="350" t="s">
        <v>245</v>
      </c>
      <c r="H113" s="348" t="s">
        <v>1239</v>
      </c>
      <c r="I113" s="348" t="s">
        <v>1333</v>
      </c>
      <c r="J113" s="348"/>
      <c r="K113" s="348" t="s">
        <v>2718</v>
      </c>
      <c r="L113" s="348" t="s">
        <v>4352</v>
      </c>
      <c r="M113" s="348"/>
      <c r="N113" s="352"/>
      <c r="O113" s="353" t="s">
        <v>1229</v>
      </c>
      <c r="P113" s="353" t="s">
        <v>577</v>
      </c>
      <c r="Q113" s="353" t="s">
        <v>577</v>
      </c>
      <c r="R113" s="355" t="s">
        <v>603</v>
      </c>
      <c r="S113" s="352"/>
      <c r="T113" s="348">
        <v>0</v>
      </c>
      <c r="U113" s="348">
        <v>0</v>
      </c>
      <c r="V113" s="348">
        <v>0</v>
      </c>
      <c r="W113" s="348">
        <v>0</v>
      </c>
      <c r="X113" s="352"/>
      <c r="Y113" s="348"/>
      <c r="Z113" s="348"/>
      <c r="AA113" s="348"/>
      <c r="AB113" s="353" t="s">
        <v>1637</v>
      </c>
      <c r="AC113" s="353" t="s">
        <v>4762</v>
      </c>
      <c r="AD113" s="354" t="s">
        <v>1378</v>
      </c>
      <c r="AE113" s="350" t="s">
        <v>1379</v>
      </c>
      <c r="AF113" s="350" t="s">
        <v>1379</v>
      </c>
      <c r="AG113" s="350" t="s">
        <v>1379</v>
      </c>
      <c r="AH113" s="350" t="s">
        <v>1379</v>
      </c>
      <c r="AI113" s="350" t="s">
        <v>1379</v>
      </c>
      <c r="AJ113" s="350"/>
      <c r="AK113" s="350" t="s">
        <v>1379</v>
      </c>
      <c r="AL113" s="350" t="s">
        <v>1379</v>
      </c>
      <c r="AM113" s="350"/>
      <c r="AN113" s="350" t="s">
        <v>1379</v>
      </c>
      <c r="AO113" s="350" t="s">
        <v>1379</v>
      </c>
      <c r="AP113" s="350" t="s">
        <v>1379</v>
      </c>
      <c r="AQ113" s="350" t="s">
        <v>1379</v>
      </c>
      <c r="AR113" s="350"/>
      <c r="AS113" s="350"/>
      <c r="AT113" s="350"/>
      <c r="AU113" s="350" t="s">
        <v>1379</v>
      </c>
      <c r="AV113" s="350" t="s">
        <v>1379</v>
      </c>
      <c r="AW113" s="350"/>
      <c r="AX113" s="350"/>
      <c r="AY113" s="350" t="s">
        <v>1381</v>
      </c>
      <c r="AZ113" s="350"/>
      <c r="BA113" s="352"/>
      <c r="BB113" s="348"/>
      <c r="BC113" s="348"/>
      <c r="BD113" s="348"/>
      <c r="BE113" s="352"/>
      <c r="BF113" s="348"/>
      <c r="BG113" s="348"/>
      <c r="BH113" s="348"/>
      <c r="BI113" s="348" t="s">
        <v>1381</v>
      </c>
      <c r="BJ113" s="348" t="s">
        <v>1379</v>
      </c>
      <c r="BK113" s="348"/>
      <c r="BL113" s="348"/>
      <c r="BM113" s="348"/>
      <c r="BN113" s="348"/>
      <c r="BO113" s="348"/>
      <c r="BP113" s="348" t="s">
        <v>1379</v>
      </c>
      <c r="BQ113" s="348"/>
      <c r="BR113" s="348"/>
      <c r="BS113" s="388"/>
      <c r="BT113" s="355" t="s">
        <v>4719</v>
      </c>
      <c r="BU113" s="355" t="s">
        <v>3196</v>
      </c>
      <c r="BV113" s="355">
        <v>0</v>
      </c>
      <c r="BW113" s="355">
        <f>VLOOKUP(E113,[1]Demand!$A$2:$C$596,3,)</f>
        <v>42.000000000000028</v>
      </c>
      <c r="BX113" s="355">
        <f>VLOOKUP(E113,[1]Demand!$A$2:$D$596,4,)</f>
        <v>46.800000000000033</v>
      </c>
      <c r="BY113" s="355">
        <f>VLOOKUP(E113,[1]Demand!$A$2:$E$596,5,)</f>
        <v>46.800000000000033</v>
      </c>
      <c r="BZ113" s="355">
        <f>VLOOKUP(E113,[1]Demand!$A$2:$F$596,6,)</f>
        <v>0</v>
      </c>
      <c r="CA113" s="355">
        <f>VLOOKUP(E113,[1]Demand!$A$2:$G$596,7,)</f>
        <v>0</v>
      </c>
      <c r="CB113" s="355">
        <f>VLOOKUP(E113,[1]Demand!$A$2:$H$596,8,)</f>
        <v>0</v>
      </c>
      <c r="CC113" s="355">
        <f>VLOOKUP(E113,[1]Demand!$A$2:$I$596,9,)</f>
        <v>135.60000000000011</v>
      </c>
      <c r="CD113" s="355" t="b">
        <f t="shared" si="1"/>
        <v>0</v>
      </c>
      <c r="CE113" s="355"/>
    </row>
    <row r="114" spans="1:83" s="405" customFormat="1" ht="35.1" hidden="1" customHeight="1" x14ac:dyDescent="0.2">
      <c r="A114" s="348" t="s">
        <v>1010</v>
      </c>
      <c r="B114" s="348"/>
      <c r="C114" s="348" t="s">
        <v>1334</v>
      </c>
      <c r="D114" s="350">
        <v>0</v>
      </c>
      <c r="E114" s="348">
        <v>2685275</v>
      </c>
      <c r="F114" s="348" t="s">
        <v>1335</v>
      </c>
      <c r="G114" s="350" t="s">
        <v>103</v>
      </c>
      <c r="H114" s="348" t="s">
        <v>1239</v>
      </c>
      <c r="I114" s="348" t="s">
        <v>1336</v>
      </c>
      <c r="J114" s="348"/>
      <c r="K114" s="348" t="s">
        <v>4347</v>
      </c>
      <c r="L114" s="348" t="s">
        <v>4348</v>
      </c>
      <c r="M114" s="348"/>
      <c r="N114" s="352"/>
      <c r="O114" s="353" t="s">
        <v>578</v>
      </c>
      <c r="P114" s="353" t="s">
        <v>578</v>
      </c>
      <c r="Q114" s="353" t="s">
        <v>578</v>
      </c>
      <c r="R114" s="355" t="s">
        <v>603</v>
      </c>
      <c r="S114" s="352"/>
      <c r="T114" s="348">
        <v>0</v>
      </c>
      <c r="U114" s="348">
        <v>0</v>
      </c>
      <c r="V114" s="348">
        <v>0</v>
      </c>
      <c r="W114" s="348">
        <v>0</v>
      </c>
      <c r="X114" s="352"/>
      <c r="Y114" s="348"/>
      <c r="Z114" s="348"/>
      <c r="AA114" s="348"/>
      <c r="AB114" s="353" t="s">
        <v>3459</v>
      </c>
      <c r="AC114" s="353" t="s">
        <v>4762</v>
      </c>
      <c r="AD114" s="354" t="s">
        <v>1378</v>
      </c>
      <c r="AE114" s="350" t="s">
        <v>1379</v>
      </c>
      <c r="AF114" s="350" t="s">
        <v>1379</v>
      </c>
      <c r="AG114" s="350" t="s">
        <v>1379</v>
      </c>
      <c r="AH114" s="350" t="s">
        <v>1379</v>
      </c>
      <c r="AI114" s="350" t="s">
        <v>1379</v>
      </c>
      <c r="AJ114" s="350"/>
      <c r="AK114" s="350" t="s">
        <v>1379</v>
      </c>
      <c r="AL114" s="350" t="s">
        <v>1379</v>
      </c>
      <c r="AM114" s="350"/>
      <c r="AN114" s="350" t="s">
        <v>1379</v>
      </c>
      <c r="AO114" s="350" t="s">
        <v>1379</v>
      </c>
      <c r="AP114" s="350" t="s">
        <v>1379</v>
      </c>
      <c r="AQ114" s="350" t="s">
        <v>1379</v>
      </c>
      <c r="AR114" s="350"/>
      <c r="AS114" s="350"/>
      <c r="AT114" s="350"/>
      <c r="AU114" s="350" t="s">
        <v>1379</v>
      </c>
      <c r="AV114" s="350" t="s">
        <v>1379</v>
      </c>
      <c r="AW114" s="350"/>
      <c r="AX114" s="350"/>
      <c r="AY114" s="350" t="s">
        <v>1381</v>
      </c>
      <c r="AZ114" s="350"/>
      <c r="BA114" s="352"/>
      <c r="BB114" s="348"/>
      <c r="BC114" s="348"/>
      <c r="BD114" s="348"/>
      <c r="BE114" s="352"/>
      <c r="BF114" s="348"/>
      <c r="BG114" s="348"/>
      <c r="BH114" s="348"/>
      <c r="BI114" s="348" t="s">
        <v>1381</v>
      </c>
      <c r="BJ114" s="348" t="s">
        <v>1379</v>
      </c>
      <c r="BK114" s="348"/>
      <c r="BL114" s="348"/>
      <c r="BM114" s="348"/>
      <c r="BN114" s="348"/>
      <c r="BO114" s="348"/>
      <c r="BP114" s="348" t="s">
        <v>1379</v>
      </c>
      <c r="BQ114" s="348"/>
      <c r="BR114" s="348"/>
      <c r="BS114" s="388"/>
      <c r="BT114" s="355" t="s">
        <v>4719</v>
      </c>
      <c r="BU114" s="355" t="s">
        <v>3196</v>
      </c>
      <c r="BV114" s="355">
        <v>324</v>
      </c>
      <c r="BW114" s="355">
        <f>VLOOKUP(E114,[1]Demand!$A$2:$C$596,3,)</f>
        <v>10</v>
      </c>
      <c r="BX114" s="355">
        <f>VLOOKUP(E114,[1]Demand!$A$2:$D$596,4,)</f>
        <v>0</v>
      </c>
      <c r="BY114" s="355">
        <f>VLOOKUP(E114,[1]Demand!$A$2:$E$596,5,)</f>
        <v>0</v>
      </c>
      <c r="BZ114" s="355">
        <f>VLOOKUP(E114,[1]Demand!$A$2:$F$596,6,)</f>
        <v>0</v>
      </c>
      <c r="CA114" s="355">
        <f>VLOOKUP(E114,[1]Demand!$A$2:$G$596,7,)</f>
        <v>0</v>
      </c>
      <c r="CB114" s="355">
        <f>VLOOKUP(E114,[1]Demand!$A$2:$H$596,8,)</f>
        <v>0</v>
      </c>
      <c r="CC114" s="355">
        <f>VLOOKUP(E114,[1]Demand!$A$2:$I$596,9,)</f>
        <v>10</v>
      </c>
      <c r="CD114" s="355" t="b">
        <f t="shared" si="1"/>
        <v>1</v>
      </c>
      <c r="CE114" s="355"/>
    </row>
    <row r="115" spans="1:83" s="405" customFormat="1" ht="35.1" hidden="1" customHeight="1" x14ac:dyDescent="0.2">
      <c r="A115" s="348" t="s">
        <v>1010</v>
      </c>
      <c r="B115" s="348"/>
      <c r="C115" s="348" t="s">
        <v>1366</v>
      </c>
      <c r="D115" s="350" t="s">
        <v>1367</v>
      </c>
      <c r="E115" s="348">
        <v>2610704</v>
      </c>
      <c r="F115" s="348" t="s">
        <v>1028</v>
      </c>
      <c r="G115" s="350" t="s">
        <v>63</v>
      </c>
      <c r="H115" s="348" t="s">
        <v>1272</v>
      </c>
      <c r="I115" s="348" t="s">
        <v>1179</v>
      </c>
      <c r="J115" s="348"/>
      <c r="K115" s="348" t="s">
        <v>1221</v>
      </c>
      <c r="L115" s="348" t="s">
        <v>1488</v>
      </c>
      <c r="M115" s="348"/>
      <c r="N115" s="352"/>
      <c r="O115" s="353" t="s">
        <v>1229</v>
      </c>
      <c r="P115" s="353" t="s">
        <v>577</v>
      </c>
      <c r="Q115" s="353" t="s">
        <v>577</v>
      </c>
      <c r="R115" s="355" t="s">
        <v>603</v>
      </c>
      <c r="S115" s="352"/>
      <c r="T115" s="348">
        <v>0</v>
      </c>
      <c r="U115" s="348">
        <v>0</v>
      </c>
      <c r="V115" s="348">
        <v>0</v>
      </c>
      <c r="W115" s="348">
        <v>0</v>
      </c>
      <c r="X115" s="352"/>
      <c r="Y115" s="348"/>
      <c r="Z115" s="348"/>
      <c r="AA115" s="348"/>
      <c r="AB115" s="353" t="s">
        <v>1651</v>
      </c>
      <c r="AC115" s="353" t="s">
        <v>4763</v>
      </c>
      <c r="AD115" s="354" t="s">
        <v>1378</v>
      </c>
      <c r="AE115" s="350" t="s">
        <v>1379</v>
      </c>
      <c r="AF115" s="350" t="s">
        <v>1379</v>
      </c>
      <c r="AG115" s="350" t="s">
        <v>1379</v>
      </c>
      <c r="AH115" s="350" t="s">
        <v>1379</v>
      </c>
      <c r="AI115" s="350" t="s">
        <v>1379</v>
      </c>
      <c r="AJ115" s="350"/>
      <c r="AK115" s="350" t="s">
        <v>1379</v>
      </c>
      <c r="AL115" s="350" t="s">
        <v>1381</v>
      </c>
      <c r="AM115" s="350"/>
      <c r="AN115" s="350" t="s">
        <v>1379</v>
      </c>
      <c r="AO115" s="350" t="s">
        <v>1379</v>
      </c>
      <c r="AP115" s="350" t="s">
        <v>1379</v>
      </c>
      <c r="AQ115" s="350" t="s">
        <v>1379</v>
      </c>
      <c r="AR115" s="350"/>
      <c r="AS115" s="350"/>
      <c r="AT115" s="350"/>
      <c r="AU115" s="350" t="s">
        <v>1379</v>
      </c>
      <c r="AV115" s="350" t="s">
        <v>1379</v>
      </c>
      <c r="AW115" s="350"/>
      <c r="AX115" s="350"/>
      <c r="AY115" s="350" t="s">
        <v>1381</v>
      </c>
      <c r="AZ115" s="350"/>
      <c r="BA115" s="352"/>
      <c r="BB115" s="348"/>
      <c r="BC115" s="348"/>
      <c r="BD115" s="348"/>
      <c r="BE115" s="352"/>
      <c r="BF115" s="348"/>
      <c r="BG115" s="348"/>
      <c r="BH115" s="348"/>
      <c r="BI115" s="348" t="s">
        <v>1379</v>
      </c>
      <c r="BJ115" s="348" t="s">
        <v>1381</v>
      </c>
      <c r="BK115" s="348" t="s">
        <v>1379</v>
      </c>
      <c r="BL115" s="348" t="s">
        <v>4656</v>
      </c>
      <c r="BM115" s="348"/>
      <c r="BN115" s="348"/>
      <c r="BO115" s="348"/>
      <c r="BP115" s="348" t="s">
        <v>1381</v>
      </c>
      <c r="BQ115" s="348"/>
      <c r="BR115" s="348"/>
      <c r="BS115" s="388"/>
      <c r="BT115" s="355" t="s">
        <v>4719</v>
      </c>
      <c r="BU115" s="355" t="s">
        <v>3196</v>
      </c>
      <c r="BV115" s="355">
        <v>81</v>
      </c>
      <c r="BW115" s="355">
        <f>VLOOKUP(E115,[1]Demand!$A$2:$C$596,3,)</f>
        <v>0</v>
      </c>
      <c r="BX115" s="355">
        <f>VLOOKUP(E115,[1]Demand!$A$2:$D$596,4,)</f>
        <v>0</v>
      </c>
      <c r="BY115" s="355">
        <f>VLOOKUP(E115,[1]Demand!$A$2:$E$596,5,)</f>
        <v>0</v>
      </c>
      <c r="BZ115" s="355">
        <f>VLOOKUP(E115,[1]Demand!$A$2:$F$596,6,)</f>
        <v>0</v>
      </c>
      <c r="CA115" s="355">
        <f>VLOOKUP(E115,[1]Demand!$A$2:$G$596,7,)</f>
        <v>0</v>
      </c>
      <c r="CB115" s="355">
        <f>VLOOKUP(E115,[1]Demand!$A$2:$H$596,8,)</f>
        <v>0</v>
      </c>
      <c r="CC115" s="355">
        <f>VLOOKUP(E115,[1]Demand!$A$2:$I$596,9,)</f>
        <v>0</v>
      </c>
      <c r="CD115" s="355" t="b">
        <f t="shared" si="1"/>
        <v>1</v>
      </c>
      <c r="CE115" s="355" t="s">
        <v>4846</v>
      </c>
    </row>
    <row r="116" spans="1:83" s="405" customFormat="1" ht="35.1" hidden="1" customHeight="1" x14ac:dyDescent="0.2">
      <c r="A116" s="348" t="s">
        <v>1010</v>
      </c>
      <c r="B116" s="348"/>
      <c r="C116" s="348" t="s">
        <v>1370</v>
      </c>
      <c r="D116" s="350" t="s">
        <v>1371</v>
      </c>
      <c r="E116" s="348">
        <v>2610705</v>
      </c>
      <c r="F116" s="348" t="s">
        <v>1028</v>
      </c>
      <c r="G116" s="350" t="s">
        <v>63</v>
      </c>
      <c r="H116" s="348" t="s">
        <v>1272</v>
      </c>
      <c r="I116" s="348" t="s">
        <v>1179</v>
      </c>
      <c r="J116" s="348"/>
      <c r="K116" s="348" t="s">
        <v>1221</v>
      </c>
      <c r="L116" s="348" t="s">
        <v>1488</v>
      </c>
      <c r="M116" s="348"/>
      <c r="N116" s="352"/>
      <c r="O116" s="353" t="s">
        <v>1229</v>
      </c>
      <c r="P116" s="353" t="s">
        <v>577</v>
      </c>
      <c r="Q116" s="353" t="s">
        <v>577</v>
      </c>
      <c r="R116" s="355" t="s">
        <v>603</v>
      </c>
      <c r="S116" s="352"/>
      <c r="T116" s="348">
        <v>0</v>
      </c>
      <c r="U116" s="348">
        <v>0</v>
      </c>
      <c r="V116" s="348">
        <v>0</v>
      </c>
      <c r="W116" s="348">
        <v>0</v>
      </c>
      <c r="X116" s="352"/>
      <c r="Y116" s="348"/>
      <c r="Z116" s="348"/>
      <c r="AA116" s="348"/>
      <c r="AB116" s="353" t="s">
        <v>1653</v>
      </c>
      <c r="AC116" s="353" t="s">
        <v>4763</v>
      </c>
      <c r="AD116" s="354" t="s">
        <v>1378</v>
      </c>
      <c r="AE116" s="350" t="s">
        <v>1379</v>
      </c>
      <c r="AF116" s="350" t="s">
        <v>1379</v>
      </c>
      <c r="AG116" s="350" t="s">
        <v>1379</v>
      </c>
      <c r="AH116" s="350" t="s">
        <v>1379</v>
      </c>
      <c r="AI116" s="350" t="s">
        <v>1379</v>
      </c>
      <c r="AJ116" s="350"/>
      <c r="AK116" s="350" t="s">
        <v>1379</v>
      </c>
      <c r="AL116" s="350" t="s">
        <v>1381</v>
      </c>
      <c r="AM116" s="350"/>
      <c r="AN116" s="350" t="s">
        <v>1379</v>
      </c>
      <c r="AO116" s="350" t="s">
        <v>1379</v>
      </c>
      <c r="AP116" s="350" t="s">
        <v>1379</v>
      </c>
      <c r="AQ116" s="350" t="s">
        <v>1379</v>
      </c>
      <c r="AR116" s="350"/>
      <c r="AS116" s="350"/>
      <c r="AT116" s="350"/>
      <c r="AU116" s="350" t="s">
        <v>1379</v>
      </c>
      <c r="AV116" s="350" t="s">
        <v>1379</v>
      </c>
      <c r="AW116" s="350"/>
      <c r="AX116" s="350"/>
      <c r="AY116" s="350" t="s">
        <v>1381</v>
      </c>
      <c r="AZ116" s="350"/>
      <c r="BA116" s="352"/>
      <c r="BB116" s="348"/>
      <c r="BC116" s="348"/>
      <c r="BD116" s="348"/>
      <c r="BE116" s="352"/>
      <c r="BF116" s="348"/>
      <c r="BG116" s="348"/>
      <c r="BH116" s="348"/>
      <c r="BI116" s="348" t="s">
        <v>1379</v>
      </c>
      <c r="BJ116" s="348" t="s">
        <v>1381</v>
      </c>
      <c r="BK116" s="348" t="s">
        <v>1379</v>
      </c>
      <c r="BL116" s="348" t="s">
        <v>4656</v>
      </c>
      <c r="BM116" s="348"/>
      <c r="BN116" s="348"/>
      <c r="BO116" s="348"/>
      <c r="BP116" s="348" t="s">
        <v>1381</v>
      </c>
      <c r="BQ116" s="348"/>
      <c r="BR116" s="348"/>
      <c r="BS116" s="388"/>
      <c r="BT116" s="355" t="s">
        <v>4719</v>
      </c>
      <c r="BU116" s="355" t="s">
        <v>3196</v>
      </c>
      <c r="BV116" s="355">
        <v>114</v>
      </c>
      <c r="BW116" s="355">
        <f>VLOOKUP(E116,[1]Demand!$A$2:$C$596,3,)</f>
        <v>72</v>
      </c>
      <c r="BX116" s="355">
        <f>VLOOKUP(E116,[1]Demand!$A$2:$D$596,4,)</f>
        <v>96</v>
      </c>
      <c r="BY116" s="355">
        <f>VLOOKUP(E116,[1]Demand!$A$2:$E$596,5,)</f>
        <v>84</v>
      </c>
      <c r="BZ116" s="355">
        <f>VLOOKUP(E116,[1]Demand!$A$2:$F$596,6,)</f>
        <v>12</v>
      </c>
      <c r="CA116" s="355">
        <f>VLOOKUP(E116,[1]Demand!$A$2:$G$596,7,)</f>
        <v>0</v>
      </c>
      <c r="CB116" s="355">
        <f>VLOOKUP(E116,[1]Demand!$A$2:$H$596,8,)</f>
        <v>0</v>
      </c>
      <c r="CC116" s="355">
        <f>VLOOKUP(E116,[1]Demand!$A$2:$I$596,9,)</f>
        <v>264</v>
      </c>
      <c r="CD116" s="355" t="b">
        <f t="shared" si="1"/>
        <v>0</v>
      </c>
      <c r="CE116" s="355"/>
    </row>
    <row r="117" spans="1:83" s="405" customFormat="1" ht="35.1" customHeight="1" x14ac:dyDescent="0.2">
      <c r="A117" s="355" t="s">
        <v>1662</v>
      </c>
      <c r="B117" s="348" t="s">
        <v>1691</v>
      </c>
      <c r="C117" s="348" t="s">
        <v>2071</v>
      </c>
      <c r="D117" s="350">
        <v>0</v>
      </c>
      <c r="E117" s="348" t="s">
        <v>2562</v>
      </c>
      <c r="F117" s="348" t="s">
        <v>2563</v>
      </c>
      <c r="G117" s="350" t="s">
        <v>97</v>
      </c>
      <c r="H117" s="348" t="s">
        <v>1171</v>
      </c>
      <c r="I117" s="348" t="s">
        <v>2072</v>
      </c>
      <c r="J117" s="348"/>
      <c r="K117" s="348" t="s">
        <v>2073</v>
      </c>
      <c r="L117" s="348" t="s">
        <v>4831</v>
      </c>
      <c r="M117" s="348"/>
      <c r="N117" s="348"/>
      <c r="O117" s="353" t="s">
        <v>578</v>
      </c>
      <c r="P117" s="353" t="s">
        <v>578</v>
      </c>
      <c r="Q117" s="353" t="s">
        <v>578</v>
      </c>
      <c r="R117" s="355" t="s">
        <v>603</v>
      </c>
      <c r="S117" s="348"/>
      <c r="T117" s="348">
        <v>0</v>
      </c>
      <c r="U117" s="348">
        <v>0</v>
      </c>
      <c r="V117" s="348">
        <v>5</v>
      </c>
      <c r="W117" s="348" t="s">
        <v>1670</v>
      </c>
      <c r="X117" s="348"/>
      <c r="Y117" s="348"/>
      <c r="Z117" s="348"/>
      <c r="AA117" s="348"/>
      <c r="AB117" s="353" t="s">
        <v>2564</v>
      </c>
      <c r="AC117" s="353" t="s">
        <v>4758</v>
      </c>
      <c r="AD117" s="353"/>
      <c r="AE117" s="350" t="s">
        <v>1379</v>
      </c>
      <c r="AF117" s="350" t="s">
        <v>1381</v>
      </c>
      <c r="AG117" s="350" t="s">
        <v>1381</v>
      </c>
      <c r="AH117" s="350" t="s">
        <v>1379</v>
      </c>
      <c r="AI117" s="350" t="s">
        <v>1379</v>
      </c>
      <c r="AJ117" s="350"/>
      <c r="AK117" s="350" t="s">
        <v>1379</v>
      </c>
      <c r="AL117" s="350" t="s">
        <v>1379</v>
      </c>
      <c r="AM117" s="350"/>
      <c r="AN117" s="350" t="s">
        <v>1379</v>
      </c>
      <c r="AO117" s="350" t="s">
        <v>1379</v>
      </c>
      <c r="AP117" s="350" t="s">
        <v>1379</v>
      </c>
      <c r="AQ117" s="350" t="s">
        <v>1379</v>
      </c>
      <c r="AR117" s="350"/>
      <c r="AS117" s="350"/>
      <c r="AT117" s="350"/>
      <c r="AU117" s="350"/>
      <c r="AV117" s="350" t="s">
        <v>1379</v>
      </c>
      <c r="AW117" s="350"/>
      <c r="AX117" s="350"/>
      <c r="AY117" s="350"/>
      <c r="AZ117" s="350"/>
      <c r="BA117" s="348"/>
      <c r="BB117" s="348"/>
      <c r="BC117" s="348"/>
      <c r="BD117" s="348"/>
      <c r="BE117" s="348"/>
      <c r="BF117" s="348"/>
      <c r="BG117" s="348"/>
      <c r="BH117" s="348" t="s">
        <v>2074</v>
      </c>
      <c r="BI117" s="348" t="s">
        <v>1381</v>
      </c>
      <c r="BJ117" s="348" t="s">
        <v>1379</v>
      </c>
      <c r="BK117" s="348"/>
      <c r="BL117" s="348"/>
      <c r="BM117" s="348"/>
      <c r="BN117" s="348"/>
      <c r="BO117" s="348"/>
      <c r="BP117" s="348" t="s">
        <v>1381</v>
      </c>
      <c r="BQ117" s="348"/>
      <c r="BR117" s="348"/>
      <c r="BS117" s="388"/>
      <c r="BT117" s="355" t="s">
        <v>4717</v>
      </c>
      <c r="BU117" s="355" t="s">
        <v>4718</v>
      </c>
      <c r="BV117" s="355">
        <v>3</v>
      </c>
      <c r="BW117" s="355">
        <f>VLOOKUP(E117,[1]Demand!$A$2:$C$596,3,)</f>
        <v>0</v>
      </c>
      <c r="BX117" s="355">
        <f>VLOOKUP(E117,[1]Demand!$A$2:$D$596,4,)</f>
        <v>1</v>
      </c>
      <c r="BY117" s="355">
        <f>VLOOKUP(E117,[1]Demand!$A$2:$E$596,5,)</f>
        <v>0</v>
      </c>
      <c r="BZ117" s="355">
        <f>VLOOKUP(E117,[1]Demand!$A$2:$F$596,6,)</f>
        <v>0</v>
      </c>
      <c r="CA117" s="355">
        <f>VLOOKUP(E117,[1]Demand!$A$2:$G$596,7,)</f>
        <v>0</v>
      </c>
      <c r="CB117" s="355">
        <f>VLOOKUP(E117,[1]Demand!$A$2:$H$596,8,)</f>
        <v>0</v>
      </c>
      <c r="CC117" s="355">
        <f>VLOOKUP(E117,[1]Demand!$A$2:$I$596,9,)</f>
        <v>1</v>
      </c>
      <c r="CD117" s="355" t="b">
        <f t="shared" si="1"/>
        <v>1</v>
      </c>
      <c r="CE117" s="355"/>
    </row>
    <row r="118" spans="1:83" s="405" customFormat="1" ht="35.1" customHeight="1" x14ac:dyDescent="0.2">
      <c r="A118" s="355" t="s">
        <v>1662</v>
      </c>
      <c r="B118" s="348" t="s">
        <v>1691</v>
      </c>
      <c r="C118" s="348" t="s">
        <v>2071</v>
      </c>
      <c r="D118" s="350">
        <v>0</v>
      </c>
      <c r="E118" s="348" t="s">
        <v>2565</v>
      </c>
      <c r="F118" s="348" t="s">
        <v>2566</v>
      </c>
      <c r="G118" s="350" t="s">
        <v>97</v>
      </c>
      <c r="H118" s="348" t="s">
        <v>1171</v>
      </c>
      <c r="I118" s="348" t="s">
        <v>2072</v>
      </c>
      <c r="J118" s="348"/>
      <c r="K118" s="348" t="s">
        <v>2073</v>
      </c>
      <c r="L118" s="348" t="s">
        <v>4831</v>
      </c>
      <c r="M118" s="348"/>
      <c r="N118" s="348"/>
      <c r="O118" s="353" t="s">
        <v>578</v>
      </c>
      <c r="P118" s="353" t="s">
        <v>578</v>
      </c>
      <c r="Q118" s="353" t="s">
        <v>578</v>
      </c>
      <c r="R118" s="355" t="s">
        <v>603</v>
      </c>
      <c r="S118" s="348"/>
      <c r="T118" s="348">
        <v>0</v>
      </c>
      <c r="U118" s="348">
        <v>0</v>
      </c>
      <c r="V118" s="348">
        <v>5</v>
      </c>
      <c r="W118" s="348" t="s">
        <v>1670</v>
      </c>
      <c r="X118" s="348"/>
      <c r="Y118" s="348"/>
      <c r="Z118" s="348"/>
      <c r="AA118" s="348"/>
      <c r="AB118" s="353" t="s">
        <v>2564</v>
      </c>
      <c r="AC118" s="353" t="s">
        <v>4758</v>
      </c>
      <c r="AD118" s="353"/>
      <c r="AE118" s="350" t="s">
        <v>1379</v>
      </c>
      <c r="AF118" s="350" t="s">
        <v>1381</v>
      </c>
      <c r="AG118" s="350" t="s">
        <v>1381</v>
      </c>
      <c r="AH118" s="350" t="s">
        <v>1379</v>
      </c>
      <c r="AI118" s="350" t="s">
        <v>1379</v>
      </c>
      <c r="AJ118" s="350"/>
      <c r="AK118" s="350" t="s">
        <v>1379</v>
      </c>
      <c r="AL118" s="350" t="s">
        <v>1379</v>
      </c>
      <c r="AM118" s="350"/>
      <c r="AN118" s="350" t="s">
        <v>1379</v>
      </c>
      <c r="AO118" s="350" t="s">
        <v>1379</v>
      </c>
      <c r="AP118" s="350" t="s">
        <v>1379</v>
      </c>
      <c r="AQ118" s="350" t="s">
        <v>1379</v>
      </c>
      <c r="AR118" s="350"/>
      <c r="AS118" s="350"/>
      <c r="AT118" s="350"/>
      <c r="AU118" s="350"/>
      <c r="AV118" s="350" t="s">
        <v>1379</v>
      </c>
      <c r="AW118" s="350"/>
      <c r="AX118" s="350"/>
      <c r="AY118" s="350"/>
      <c r="AZ118" s="350"/>
      <c r="BA118" s="348"/>
      <c r="BB118" s="348"/>
      <c r="BC118" s="348"/>
      <c r="BD118" s="348"/>
      <c r="BE118" s="348"/>
      <c r="BF118" s="348"/>
      <c r="BG118" s="348"/>
      <c r="BH118" s="348" t="s">
        <v>2074</v>
      </c>
      <c r="BI118" s="348" t="s">
        <v>1381</v>
      </c>
      <c r="BJ118" s="348" t="s">
        <v>1379</v>
      </c>
      <c r="BK118" s="348"/>
      <c r="BL118" s="348"/>
      <c r="BM118" s="348"/>
      <c r="BN118" s="348"/>
      <c r="BO118" s="348"/>
      <c r="BP118" s="348" t="s">
        <v>1381</v>
      </c>
      <c r="BQ118" s="348"/>
      <c r="BR118" s="348"/>
      <c r="BS118" s="388"/>
      <c r="BT118" s="355" t="s">
        <v>4717</v>
      </c>
      <c r="BU118" s="355" t="s">
        <v>4718</v>
      </c>
      <c r="BV118" s="355">
        <v>3</v>
      </c>
      <c r="BW118" s="355">
        <f>VLOOKUP(E118,[1]Demand!$A$2:$C$596,3,)</f>
        <v>0</v>
      </c>
      <c r="BX118" s="355">
        <f>VLOOKUP(E118,[1]Demand!$A$2:$D$596,4,)</f>
        <v>1</v>
      </c>
      <c r="BY118" s="355">
        <f>VLOOKUP(E118,[1]Demand!$A$2:$E$596,5,)</f>
        <v>0</v>
      </c>
      <c r="BZ118" s="355">
        <f>VLOOKUP(E118,[1]Demand!$A$2:$F$596,6,)</f>
        <v>0</v>
      </c>
      <c r="CA118" s="355">
        <f>VLOOKUP(E118,[1]Demand!$A$2:$G$596,7,)</f>
        <v>0</v>
      </c>
      <c r="CB118" s="355">
        <f>VLOOKUP(E118,[1]Demand!$A$2:$H$596,8,)</f>
        <v>0</v>
      </c>
      <c r="CC118" s="355">
        <f>VLOOKUP(E118,[1]Demand!$A$2:$I$596,9,)</f>
        <v>1</v>
      </c>
      <c r="CD118" s="355" t="b">
        <f t="shared" si="1"/>
        <v>1</v>
      </c>
      <c r="CE118" s="355"/>
    </row>
    <row r="119" spans="1:83" s="374" customFormat="1" ht="35.1" hidden="1" customHeight="1" x14ac:dyDescent="0.25">
      <c r="A119" s="355" t="s">
        <v>1662</v>
      </c>
      <c r="B119" s="356" t="s">
        <v>1663</v>
      </c>
      <c r="C119" s="348" t="s">
        <v>2935</v>
      </c>
      <c r="D119" s="350">
        <v>0</v>
      </c>
      <c r="E119" s="360" t="s">
        <v>2936</v>
      </c>
      <c r="F119" s="356" t="s">
        <v>1285</v>
      </c>
      <c r="G119" s="349" t="s">
        <v>203</v>
      </c>
      <c r="H119" s="360" t="s">
        <v>1171</v>
      </c>
      <c r="I119" s="356" t="s">
        <v>1172</v>
      </c>
      <c r="J119" s="348"/>
      <c r="K119" s="323" t="s">
        <v>2032</v>
      </c>
      <c r="L119" s="351" t="s">
        <v>1487</v>
      </c>
      <c r="M119" s="349"/>
      <c r="N119" s="349"/>
      <c r="O119" s="353" t="s">
        <v>1229</v>
      </c>
      <c r="P119" s="353" t="s">
        <v>577</v>
      </c>
      <c r="Q119" s="353" t="s">
        <v>577</v>
      </c>
      <c r="R119" s="355" t="s">
        <v>603</v>
      </c>
      <c r="S119" s="356"/>
      <c r="T119" s="356">
        <v>0</v>
      </c>
      <c r="U119" s="356">
        <v>0</v>
      </c>
      <c r="V119" s="356">
        <v>5</v>
      </c>
      <c r="W119" s="356" t="s">
        <v>1670</v>
      </c>
      <c r="X119" s="356"/>
      <c r="Y119" s="348"/>
      <c r="Z119" s="348"/>
      <c r="AA119" s="348"/>
      <c r="AB119" s="361" t="s">
        <v>2937</v>
      </c>
      <c r="AC119" s="361" t="s">
        <v>4761</v>
      </c>
      <c r="AD119" s="361"/>
      <c r="AE119" s="349" t="s">
        <v>1379</v>
      </c>
      <c r="AF119" s="350" t="s">
        <v>1381</v>
      </c>
      <c r="AG119" s="350" t="s">
        <v>1381</v>
      </c>
      <c r="AH119" s="350" t="s">
        <v>1379</v>
      </c>
      <c r="AI119" s="350" t="s">
        <v>1379</v>
      </c>
      <c r="AJ119" s="350"/>
      <c r="AK119" s="350" t="s">
        <v>1379</v>
      </c>
      <c r="AL119" s="350" t="s">
        <v>1379</v>
      </c>
      <c r="AM119" s="350"/>
      <c r="AN119" s="350"/>
      <c r="AO119" s="350" t="s">
        <v>1379</v>
      </c>
      <c r="AP119" s="350" t="s">
        <v>1381</v>
      </c>
      <c r="AQ119" s="350"/>
      <c r="AR119" s="350"/>
      <c r="AS119" s="350"/>
      <c r="AT119" s="350"/>
      <c r="AU119" s="350" t="s">
        <v>1379</v>
      </c>
      <c r="AV119" s="350" t="s">
        <v>1379</v>
      </c>
      <c r="AW119" s="350" t="s">
        <v>1379</v>
      </c>
      <c r="AX119" s="350" t="s">
        <v>1379</v>
      </c>
      <c r="AY119" s="350" t="s">
        <v>1381</v>
      </c>
      <c r="AZ119" s="350" t="s">
        <v>1381</v>
      </c>
      <c r="BA119" s="356"/>
      <c r="BB119" s="356"/>
      <c r="BC119" s="356"/>
      <c r="BD119" s="356"/>
      <c r="BE119" s="356"/>
      <c r="BF119" s="356"/>
      <c r="BG119" s="348"/>
      <c r="BH119" s="348" t="s">
        <v>4036</v>
      </c>
      <c r="BI119" s="348" t="s">
        <v>1379</v>
      </c>
      <c r="BJ119" s="348" t="s">
        <v>1381</v>
      </c>
      <c r="BK119" s="348" t="s">
        <v>1381</v>
      </c>
      <c r="BL119" s="348"/>
      <c r="BM119" s="348" t="s">
        <v>4661</v>
      </c>
      <c r="BN119" s="348"/>
      <c r="BO119" s="348"/>
      <c r="BP119" s="348" t="s">
        <v>1381</v>
      </c>
      <c r="BQ119" s="348"/>
      <c r="BR119" s="356"/>
      <c r="BS119" s="388" t="s">
        <v>1793</v>
      </c>
      <c r="BT119" s="355" t="s">
        <v>4717</v>
      </c>
      <c r="BU119" s="355" t="s">
        <v>4718</v>
      </c>
      <c r="BV119" s="355">
        <v>366</v>
      </c>
      <c r="BW119" s="355">
        <f>VLOOKUP(E119,[1]Demand!$A$2:$C$596,3,)</f>
        <v>260</v>
      </c>
      <c r="BX119" s="355">
        <f>VLOOKUP(E119,[1]Demand!$A$2:$D$596,4,)</f>
        <v>327</v>
      </c>
      <c r="BY119" s="355">
        <f>VLOOKUP(E119,[1]Demand!$A$2:$E$596,5,)</f>
        <v>260</v>
      </c>
      <c r="BZ119" s="355">
        <f>VLOOKUP(E119,[1]Demand!$A$2:$F$596,6,)</f>
        <v>82</v>
      </c>
      <c r="CA119" s="355">
        <f>VLOOKUP(E119,[1]Demand!$A$2:$G$596,7,)</f>
        <v>0</v>
      </c>
      <c r="CB119" s="355">
        <f>VLOOKUP(E119,[1]Demand!$A$2:$H$596,8,)</f>
        <v>0</v>
      </c>
      <c r="CC119" s="355">
        <f>VLOOKUP(E119,[1]Demand!$A$2:$I$596,9,)</f>
        <v>929</v>
      </c>
      <c r="CD119" s="355" t="b">
        <f t="shared" si="1"/>
        <v>0</v>
      </c>
      <c r="CE119" s="322"/>
    </row>
    <row r="120" spans="1:83" s="374" customFormat="1" ht="35.1" hidden="1" customHeight="1" x14ac:dyDescent="0.25">
      <c r="A120" s="355" t="s">
        <v>1662</v>
      </c>
      <c r="B120" s="356" t="s">
        <v>1663</v>
      </c>
      <c r="C120" s="348" t="s">
        <v>2938</v>
      </c>
      <c r="D120" s="350">
        <v>0</v>
      </c>
      <c r="E120" s="360" t="s">
        <v>2939</v>
      </c>
      <c r="F120" s="356" t="s">
        <v>1677</v>
      </c>
      <c r="G120" s="349" t="s">
        <v>203</v>
      </c>
      <c r="H120" s="360" t="s">
        <v>1171</v>
      </c>
      <c r="I120" s="356" t="s">
        <v>1172</v>
      </c>
      <c r="J120" s="348"/>
      <c r="K120" s="323" t="s">
        <v>2032</v>
      </c>
      <c r="L120" s="351" t="s">
        <v>1487</v>
      </c>
      <c r="M120" s="349"/>
      <c r="N120" s="349"/>
      <c r="O120" s="353" t="s">
        <v>1229</v>
      </c>
      <c r="P120" s="353" t="s">
        <v>577</v>
      </c>
      <c r="Q120" s="353" t="s">
        <v>577</v>
      </c>
      <c r="R120" s="355" t="s">
        <v>603</v>
      </c>
      <c r="S120" s="356"/>
      <c r="T120" s="356">
        <v>0</v>
      </c>
      <c r="U120" s="356">
        <v>0</v>
      </c>
      <c r="V120" s="356">
        <v>5</v>
      </c>
      <c r="W120" s="356" t="s">
        <v>1670</v>
      </c>
      <c r="X120" s="356"/>
      <c r="Y120" s="348">
        <v>1</v>
      </c>
      <c r="Z120" s="348"/>
      <c r="AA120" s="348"/>
      <c r="AB120" s="361" t="s">
        <v>2940</v>
      </c>
      <c r="AC120" s="361" t="s">
        <v>4761</v>
      </c>
      <c r="AD120" s="361"/>
      <c r="AE120" s="349" t="s">
        <v>1379</v>
      </c>
      <c r="AF120" s="350" t="s">
        <v>1381</v>
      </c>
      <c r="AG120" s="350" t="s">
        <v>1381</v>
      </c>
      <c r="AH120" s="350" t="s">
        <v>1379</v>
      </c>
      <c r="AI120" s="350" t="s">
        <v>1379</v>
      </c>
      <c r="AJ120" s="350"/>
      <c r="AK120" s="350" t="s">
        <v>1379</v>
      </c>
      <c r="AL120" s="350" t="s">
        <v>1379</v>
      </c>
      <c r="AM120" s="350"/>
      <c r="AN120" s="350"/>
      <c r="AO120" s="350" t="s">
        <v>1379</v>
      </c>
      <c r="AP120" s="350" t="s">
        <v>1381</v>
      </c>
      <c r="AQ120" s="350"/>
      <c r="AR120" s="350"/>
      <c r="AS120" s="350"/>
      <c r="AT120" s="350"/>
      <c r="AU120" s="350" t="s">
        <v>1379</v>
      </c>
      <c r="AV120" s="350" t="s">
        <v>1379</v>
      </c>
      <c r="AW120" s="350" t="s">
        <v>1379</v>
      </c>
      <c r="AX120" s="350" t="s">
        <v>1379</v>
      </c>
      <c r="AY120" s="350" t="s">
        <v>1381</v>
      </c>
      <c r="AZ120" s="350" t="s">
        <v>1381</v>
      </c>
      <c r="BA120" s="356"/>
      <c r="BB120" s="356"/>
      <c r="BC120" s="356"/>
      <c r="BD120" s="356"/>
      <c r="BE120" s="356"/>
      <c r="BF120" s="356"/>
      <c r="BG120" s="348"/>
      <c r="BH120" s="348" t="s">
        <v>4036</v>
      </c>
      <c r="BI120" s="348" t="s">
        <v>1379</v>
      </c>
      <c r="BJ120" s="348" t="s">
        <v>1381</v>
      </c>
      <c r="BK120" s="348" t="s">
        <v>1381</v>
      </c>
      <c r="BL120" s="348"/>
      <c r="BM120" s="348" t="s">
        <v>4661</v>
      </c>
      <c r="BN120" s="348"/>
      <c r="BO120" s="348"/>
      <c r="BP120" s="348" t="s">
        <v>1381</v>
      </c>
      <c r="BQ120" s="348"/>
      <c r="BR120" s="356"/>
      <c r="BS120" s="388" t="s">
        <v>1793</v>
      </c>
      <c r="BT120" s="355" t="s">
        <v>4717</v>
      </c>
      <c r="BU120" s="355" t="s">
        <v>4718</v>
      </c>
      <c r="BV120" s="355">
        <v>164</v>
      </c>
      <c r="BW120" s="355">
        <f>VLOOKUP(E120,[1]Demand!$A$2:$C$596,3,)</f>
        <v>259</v>
      </c>
      <c r="BX120" s="355">
        <f>VLOOKUP(E120,[1]Demand!$A$2:$D$596,4,)</f>
        <v>326</v>
      </c>
      <c r="BY120" s="355">
        <f>VLOOKUP(E120,[1]Demand!$A$2:$E$596,5,)</f>
        <v>260</v>
      </c>
      <c r="BZ120" s="355">
        <f>VLOOKUP(E120,[1]Demand!$A$2:$F$596,6,)</f>
        <v>82</v>
      </c>
      <c r="CA120" s="355">
        <f>VLOOKUP(E120,[1]Demand!$A$2:$G$596,7,)</f>
        <v>0</v>
      </c>
      <c r="CB120" s="355">
        <f>VLOOKUP(E120,[1]Demand!$A$2:$H$596,8,)</f>
        <v>0</v>
      </c>
      <c r="CC120" s="355">
        <f>VLOOKUP(E120,[1]Demand!$A$2:$I$596,9,)</f>
        <v>927</v>
      </c>
      <c r="CD120" s="355" t="b">
        <f t="shared" si="1"/>
        <v>0</v>
      </c>
      <c r="CE120" s="322"/>
    </row>
    <row r="121" spans="1:83" s="374" customFormat="1" ht="35.1" hidden="1" customHeight="1" x14ac:dyDescent="0.25">
      <c r="A121" s="355" t="s">
        <v>1662</v>
      </c>
      <c r="B121" s="356" t="s">
        <v>1663</v>
      </c>
      <c r="C121" s="348" t="s">
        <v>2941</v>
      </c>
      <c r="D121" s="350">
        <v>0</v>
      </c>
      <c r="E121" s="360" t="s">
        <v>2942</v>
      </c>
      <c r="F121" s="356" t="s">
        <v>1667</v>
      </c>
      <c r="G121" s="349" t="s">
        <v>63</v>
      </c>
      <c r="H121" s="360" t="s">
        <v>1171</v>
      </c>
      <c r="I121" s="356" t="s">
        <v>2943</v>
      </c>
      <c r="J121" s="348"/>
      <c r="K121" s="323" t="s">
        <v>2032</v>
      </c>
      <c r="L121" s="351" t="s">
        <v>1487</v>
      </c>
      <c r="M121" s="349"/>
      <c r="N121" s="349"/>
      <c r="O121" s="353" t="s">
        <v>1229</v>
      </c>
      <c r="P121" s="353" t="s">
        <v>577</v>
      </c>
      <c r="Q121" s="353" t="s">
        <v>577</v>
      </c>
      <c r="R121" s="355" t="s">
        <v>603</v>
      </c>
      <c r="S121" s="356"/>
      <c r="T121" s="356">
        <v>0</v>
      </c>
      <c r="U121" s="356">
        <v>0</v>
      </c>
      <c r="V121" s="356">
        <v>5</v>
      </c>
      <c r="W121" s="356" t="s">
        <v>1670</v>
      </c>
      <c r="X121" s="356"/>
      <c r="Y121" s="348"/>
      <c r="Z121" s="348"/>
      <c r="AA121" s="348"/>
      <c r="AB121" s="361" t="s">
        <v>2944</v>
      </c>
      <c r="AC121" s="361" t="s">
        <v>4761</v>
      </c>
      <c r="AD121" s="361"/>
      <c r="AE121" s="349" t="s">
        <v>1379</v>
      </c>
      <c r="AF121" s="350" t="s">
        <v>1381</v>
      </c>
      <c r="AG121" s="350" t="s">
        <v>1379</v>
      </c>
      <c r="AH121" s="350" t="s">
        <v>1379</v>
      </c>
      <c r="AI121" s="350" t="s">
        <v>1379</v>
      </c>
      <c r="AJ121" s="350"/>
      <c r="AK121" s="350" t="s">
        <v>1379</v>
      </c>
      <c r="AL121" s="350" t="s">
        <v>1379</v>
      </c>
      <c r="AM121" s="350"/>
      <c r="AN121" s="350"/>
      <c r="AO121" s="350" t="s">
        <v>1379</v>
      </c>
      <c r="AP121" s="350" t="s">
        <v>1381</v>
      </c>
      <c r="AQ121" s="350"/>
      <c r="AR121" s="350"/>
      <c r="AS121" s="350"/>
      <c r="AT121" s="350"/>
      <c r="AU121" s="350" t="s">
        <v>1379</v>
      </c>
      <c r="AV121" s="350" t="s">
        <v>1379</v>
      </c>
      <c r="AW121" s="350" t="s">
        <v>1379</v>
      </c>
      <c r="AX121" s="350" t="s">
        <v>1379</v>
      </c>
      <c r="AY121" s="350" t="s">
        <v>1381</v>
      </c>
      <c r="AZ121" s="350" t="s">
        <v>1381</v>
      </c>
      <c r="BA121" s="356"/>
      <c r="BB121" s="356"/>
      <c r="BC121" s="356"/>
      <c r="BD121" s="356"/>
      <c r="BE121" s="356"/>
      <c r="BF121" s="356"/>
      <c r="BG121" s="348"/>
      <c r="BH121" s="348" t="s">
        <v>4036</v>
      </c>
      <c r="BI121" s="348" t="s">
        <v>1379</v>
      </c>
      <c r="BJ121" s="348" t="s">
        <v>1381</v>
      </c>
      <c r="BK121" s="348" t="s">
        <v>1381</v>
      </c>
      <c r="BL121" s="348" t="s">
        <v>4657</v>
      </c>
      <c r="BM121" s="348" t="s">
        <v>4662</v>
      </c>
      <c r="BN121" s="348"/>
      <c r="BO121" s="348"/>
      <c r="BP121" s="348" t="s">
        <v>1381</v>
      </c>
      <c r="BQ121" s="348"/>
      <c r="BR121" s="356"/>
      <c r="BS121" s="388" t="s">
        <v>2945</v>
      </c>
      <c r="BT121" s="355" t="s">
        <v>4717</v>
      </c>
      <c r="BU121" s="355" t="s">
        <v>4718</v>
      </c>
      <c r="BV121" s="355">
        <v>282</v>
      </c>
      <c r="BW121" s="355">
        <f>VLOOKUP(E121,[1]Demand!$A$2:$C$596,3,)</f>
        <v>254</v>
      </c>
      <c r="BX121" s="355">
        <f>VLOOKUP(E121,[1]Demand!$A$2:$D$596,4,)</f>
        <v>330</v>
      </c>
      <c r="BY121" s="355">
        <f>VLOOKUP(E121,[1]Demand!$A$2:$E$596,5,)</f>
        <v>262</v>
      </c>
      <c r="BZ121" s="355">
        <f>VLOOKUP(E121,[1]Demand!$A$2:$F$596,6,)</f>
        <v>82</v>
      </c>
      <c r="CA121" s="355">
        <f>VLOOKUP(E121,[1]Demand!$A$2:$G$596,7,)</f>
        <v>0</v>
      </c>
      <c r="CB121" s="355">
        <f>VLOOKUP(E121,[1]Demand!$A$2:$H$596,8,)</f>
        <v>0</v>
      </c>
      <c r="CC121" s="355">
        <f>VLOOKUP(E121,[1]Demand!$A$2:$I$596,9,)</f>
        <v>928</v>
      </c>
      <c r="CD121" s="355" t="b">
        <f t="shared" si="1"/>
        <v>0</v>
      </c>
      <c r="CE121" s="322"/>
    </row>
    <row r="122" spans="1:83" s="374" customFormat="1" ht="20.100000000000001" hidden="1" customHeight="1" x14ac:dyDescent="0.25">
      <c r="A122" s="386" t="s">
        <v>4054</v>
      </c>
      <c r="B122" s="483" t="s">
        <v>3611</v>
      </c>
      <c r="C122" s="385" t="s">
        <v>3460</v>
      </c>
      <c r="D122" s="503"/>
      <c r="E122" s="482" t="s">
        <v>3397</v>
      </c>
      <c r="F122" s="483" t="s">
        <v>3501</v>
      </c>
      <c r="G122" s="484" t="s">
        <v>97</v>
      </c>
      <c r="H122" s="485" t="s">
        <v>1249</v>
      </c>
      <c r="I122" s="482" t="s">
        <v>3602</v>
      </c>
      <c r="J122" s="385"/>
      <c r="K122" s="482" t="s">
        <v>1611</v>
      </c>
      <c r="L122" s="482" t="s">
        <v>1611</v>
      </c>
      <c r="M122" s="387"/>
      <c r="N122" s="387"/>
      <c r="O122" s="385" t="s">
        <v>1229</v>
      </c>
      <c r="P122" s="385" t="s">
        <v>577</v>
      </c>
      <c r="Q122" s="385" t="s">
        <v>577</v>
      </c>
      <c r="R122" s="386" t="s">
        <v>603</v>
      </c>
      <c r="S122" s="483"/>
      <c r="T122" s="483"/>
      <c r="U122" s="483"/>
      <c r="V122" s="483"/>
      <c r="W122" s="483"/>
      <c r="X122" s="483"/>
      <c r="Y122" s="486"/>
      <c r="Z122" s="486"/>
      <c r="AA122" s="486"/>
      <c r="AB122" s="487" t="s">
        <v>3603</v>
      </c>
      <c r="AC122" s="487" t="s">
        <v>4763</v>
      </c>
      <c r="AD122" s="488" t="s">
        <v>3584</v>
      </c>
      <c r="AE122" s="489" t="s">
        <v>1381</v>
      </c>
      <c r="AF122" s="489" t="s">
        <v>1379</v>
      </c>
      <c r="AG122" s="489" t="s">
        <v>1379</v>
      </c>
      <c r="AH122" s="489" t="s">
        <v>1379</v>
      </c>
      <c r="AI122" s="489" t="s">
        <v>1379</v>
      </c>
      <c r="AJ122" s="489"/>
      <c r="AK122" s="489"/>
      <c r="AL122" s="489"/>
      <c r="AM122" s="489"/>
      <c r="AN122" s="489" t="s">
        <v>1379</v>
      </c>
      <c r="AO122" s="489" t="s">
        <v>1379</v>
      </c>
      <c r="AP122" s="489" t="s">
        <v>1379</v>
      </c>
      <c r="AQ122" s="489" t="s">
        <v>1379</v>
      </c>
      <c r="AR122" s="489"/>
      <c r="AS122" s="489"/>
      <c r="AT122" s="489"/>
      <c r="AU122" s="489" t="s">
        <v>1379</v>
      </c>
      <c r="AV122" s="489" t="s">
        <v>1379</v>
      </c>
      <c r="AW122" s="489" t="s">
        <v>1379</v>
      </c>
      <c r="AX122" s="489"/>
      <c r="AY122" s="489" t="s">
        <v>1381</v>
      </c>
      <c r="AZ122" s="489" t="s">
        <v>1381</v>
      </c>
      <c r="BA122" s="490"/>
      <c r="BB122" s="490"/>
      <c r="BC122" s="490"/>
      <c r="BD122" s="490"/>
      <c r="BE122" s="490"/>
      <c r="BF122" s="490"/>
      <c r="BG122" s="385"/>
      <c r="BH122" s="385"/>
      <c r="BI122" s="385"/>
      <c r="BJ122" s="385"/>
      <c r="BK122" s="385"/>
      <c r="BL122" s="385"/>
      <c r="BM122" s="385"/>
      <c r="BN122" s="385"/>
      <c r="BO122" s="385"/>
      <c r="BP122" s="385"/>
      <c r="BQ122" s="385"/>
      <c r="BR122" s="490"/>
      <c r="BS122" s="462" t="s">
        <v>4204</v>
      </c>
      <c r="BT122" s="355" t="s">
        <v>4719</v>
      </c>
      <c r="BU122" s="355" t="s">
        <v>4720</v>
      </c>
      <c r="BV122" s="355">
        <v>113</v>
      </c>
      <c r="BW122" s="355">
        <f>VLOOKUP(E122,[1]Demand!$A$2:$C$596,3,)</f>
        <v>224</v>
      </c>
      <c r="BX122" s="355">
        <f>VLOOKUP(E122,[1]Demand!$A$2:$D$596,4,)</f>
        <v>216</v>
      </c>
      <c r="BY122" s="355">
        <f>VLOOKUP(E122,[1]Demand!$A$2:$E$596,5,)</f>
        <v>152</v>
      </c>
      <c r="BZ122" s="355">
        <f>VLOOKUP(E122,[1]Demand!$A$2:$F$596,6,)</f>
        <v>9</v>
      </c>
      <c r="CA122" s="355">
        <f>VLOOKUP(E122,[1]Demand!$A$2:$G$596,7,)</f>
        <v>0</v>
      </c>
      <c r="CB122" s="355">
        <f>VLOOKUP(E122,[1]Demand!$A$2:$H$596,8,)</f>
        <v>0</v>
      </c>
      <c r="CC122" s="355">
        <f>VLOOKUP(E122,[1]Demand!$A$2:$I$596,9,)</f>
        <v>601</v>
      </c>
      <c r="CD122" s="355" t="b">
        <f t="shared" si="1"/>
        <v>0</v>
      </c>
      <c r="CE122" s="490"/>
    </row>
    <row r="123" spans="1:83" s="374" customFormat="1" ht="20.100000000000001" hidden="1" customHeight="1" x14ac:dyDescent="0.25">
      <c r="A123" s="355" t="s">
        <v>4055</v>
      </c>
      <c r="B123" s="362" t="s">
        <v>3611</v>
      </c>
      <c r="C123" s="348" t="s">
        <v>3560</v>
      </c>
      <c r="D123" s="363"/>
      <c r="E123" s="319" t="s">
        <v>3398</v>
      </c>
      <c r="F123" s="362" t="s">
        <v>3502</v>
      </c>
      <c r="G123" s="364" t="s">
        <v>97</v>
      </c>
      <c r="H123" s="365" t="s">
        <v>2754</v>
      </c>
      <c r="I123" s="319" t="s">
        <v>3557</v>
      </c>
      <c r="J123" s="348"/>
      <c r="K123" s="348" t="s">
        <v>4642</v>
      </c>
      <c r="L123" s="319"/>
      <c r="M123" s="366"/>
      <c r="N123" s="366"/>
      <c r="O123" s="353" t="s">
        <v>2595</v>
      </c>
      <c r="P123" s="353" t="s">
        <v>545</v>
      </c>
      <c r="Q123" s="353" t="s">
        <v>545</v>
      </c>
      <c r="R123" s="355" t="s">
        <v>603</v>
      </c>
      <c r="S123" s="362"/>
      <c r="T123" s="362"/>
      <c r="U123" s="362"/>
      <c r="V123" s="362"/>
      <c r="W123" s="362"/>
      <c r="X123" s="362"/>
      <c r="Y123" s="367"/>
      <c r="Z123" s="367"/>
      <c r="AA123" s="367"/>
      <c r="AB123" s="361" t="s">
        <v>3556</v>
      </c>
      <c r="AC123" s="361" t="s">
        <v>4763</v>
      </c>
      <c r="AD123" s="368" t="s">
        <v>3541</v>
      </c>
      <c r="AE123" s="364" t="s">
        <v>1379</v>
      </c>
      <c r="AF123" s="369" t="s">
        <v>1379</v>
      </c>
      <c r="AG123" s="369" t="s">
        <v>1379</v>
      </c>
      <c r="AH123" s="369" t="s">
        <v>1379</v>
      </c>
      <c r="AI123" s="369" t="s">
        <v>1379</v>
      </c>
      <c r="AJ123" s="369"/>
      <c r="AK123" s="369"/>
      <c r="AL123" s="369"/>
      <c r="AM123" s="369"/>
      <c r="AN123" s="369" t="s">
        <v>1379</v>
      </c>
      <c r="AO123" s="369" t="s">
        <v>1379</v>
      </c>
      <c r="AP123" s="369" t="s">
        <v>1379</v>
      </c>
      <c r="AQ123" s="369" t="s">
        <v>1379</v>
      </c>
      <c r="AR123" s="369"/>
      <c r="AS123" s="369"/>
      <c r="AT123" s="369"/>
      <c r="AU123" s="369" t="s">
        <v>1379</v>
      </c>
      <c r="AV123" s="369" t="s">
        <v>1379</v>
      </c>
      <c r="AW123" s="369" t="s">
        <v>1379</v>
      </c>
      <c r="AX123" s="369"/>
      <c r="AY123" s="369" t="s">
        <v>1381</v>
      </c>
      <c r="AZ123" s="369" t="s">
        <v>1381</v>
      </c>
      <c r="BA123" s="322"/>
      <c r="BB123" s="322"/>
      <c r="BC123" s="322"/>
      <c r="BD123" s="322"/>
      <c r="BE123" s="322"/>
      <c r="BF123" s="322"/>
      <c r="BG123" s="348"/>
      <c r="BH123" s="348"/>
      <c r="BI123" s="348" t="s">
        <v>1381</v>
      </c>
      <c r="BJ123" s="348" t="s">
        <v>1379</v>
      </c>
      <c r="BK123" s="348" t="s">
        <v>1379</v>
      </c>
      <c r="BL123" s="348" t="s">
        <v>1379</v>
      </c>
      <c r="BM123" s="348"/>
      <c r="BN123" s="348" t="s">
        <v>1379</v>
      </c>
      <c r="BO123" s="348"/>
      <c r="BP123" s="348" t="s">
        <v>1379</v>
      </c>
      <c r="BQ123" s="348"/>
      <c r="BR123" s="322"/>
      <c r="BS123" s="388" t="s">
        <v>4205</v>
      </c>
      <c r="BT123" s="355" t="s">
        <v>4721</v>
      </c>
      <c r="BU123" s="355" t="s">
        <v>3196</v>
      </c>
      <c r="BV123" s="355">
        <v>133</v>
      </c>
      <c r="BW123" s="355">
        <f>VLOOKUP(E123,[1]Demand!$A$2:$C$596,3,)</f>
        <v>263</v>
      </c>
      <c r="BX123" s="355">
        <f>VLOOKUP(E123,[1]Demand!$A$2:$D$596,4,)</f>
        <v>142</v>
      </c>
      <c r="BY123" s="355">
        <f>VLOOKUP(E123,[1]Demand!$A$2:$E$596,5,)</f>
        <v>133</v>
      </c>
      <c r="BZ123" s="355">
        <f>VLOOKUP(E123,[1]Demand!$A$2:$F$596,6,)</f>
        <v>33</v>
      </c>
      <c r="CA123" s="355">
        <f>VLOOKUP(E123,[1]Demand!$A$2:$G$596,7,)</f>
        <v>0</v>
      </c>
      <c r="CB123" s="355">
        <f>VLOOKUP(E123,[1]Demand!$A$2:$H$596,8,)</f>
        <v>0</v>
      </c>
      <c r="CC123" s="355">
        <f>VLOOKUP(E123,[1]Demand!$A$2:$I$596,9,)</f>
        <v>571</v>
      </c>
      <c r="CD123" s="355" t="b">
        <f t="shared" si="1"/>
        <v>0</v>
      </c>
      <c r="CE123" s="322"/>
    </row>
    <row r="124" spans="1:83" s="374" customFormat="1" ht="20.100000000000001" hidden="1" customHeight="1" x14ac:dyDescent="0.25">
      <c r="A124" s="386" t="s">
        <v>4055</v>
      </c>
      <c r="B124" s="483" t="s">
        <v>3611</v>
      </c>
      <c r="C124" s="385" t="s">
        <v>3561</v>
      </c>
      <c r="D124" s="503"/>
      <c r="E124" s="482" t="s">
        <v>3399</v>
      </c>
      <c r="F124" s="483" t="s">
        <v>3503</v>
      </c>
      <c r="G124" s="484" t="s">
        <v>4728</v>
      </c>
      <c r="H124" s="485" t="s">
        <v>2754</v>
      </c>
      <c r="I124" s="482" t="s">
        <v>3558</v>
      </c>
      <c r="J124" s="385"/>
      <c r="K124" s="385" t="s">
        <v>4642</v>
      </c>
      <c r="L124" s="482"/>
      <c r="M124" s="387"/>
      <c r="N124" s="387"/>
      <c r="O124" s="385" t="s">
        <v>2595</v>
      </c>
      <c r="P124" s="385" t="s">
        <v>545</v>
      </c>
      <c r="Q124" s="385" t="s">
        <v>545</v>
      </c>
      <c r="R124" s="386" t="s">
        <v>603</v>
      </c>
      <c r="S124" s="483"/>
      <c r="T124" s="483"/>
      <c r="U124" s="483"/>
      <c r="V124" s="483"/>
      <c r="W124" s="483"/>
      <c r="X124" s="483"/>
      <c r="Y124" s="486"/>
      <c r="Z124" s="486"/>
      <c r="AA124" s="486"/>
      <c r="AB124" s="487" t="s">
        <v>3559</v>
      </c>
      <c r="AC124" s="487" t="s">
        <v>4763</v>
      </c>
      <c r="AD124" s="488" t="s">
        <v>3541</v>
      </c>
      <c r="AE124" s="484" t="s">
        <v>1379</v>
      </c>
      <c r="AF124" s="489" t="s">
        <v>1379</v>
      </c>
      <c r="AG124" s="489" t="s">
        <v>1379</v>
      </c>
      <c r="AH124" s="489" t="s">
        <v>1379</v>
      </c>
      <c r="AI124" s="489" t="s">
        <v>1379</v>
      </c>
      <c r="AJ124" s="489"/>
      <c r="AK124" s="489"/>
      <c r="AL124" s="489"/>
      <c r="AM124" s="489"/>
      <c r="AN124" s="489" t="s">
        <v>1379</v>
      </c>
      <c r="AO124" s="489" t="s">
        <v>1379</v>
      </c>
      <c r="AP124" s="489" t="s">
        <v>1379</v>
      </c>
      <c r="AQ124" s="489" t="s">
        <v>1379</v>
      </c>
      <c r="AR124" s="489"/>
      <c r="AS124" s="489"/>
      <c r="AT124" s="489"/>
      <c r="AU124" s="489" t="s">
        <v>1379</v>
      </c>
      <c r="AV124" s="489" t="s">
        <v>1379</v>
      </c>
      <c r="AW124" s="489" t="s">
        <v>1379</v>
      </c>
      <c r="AX124" s="489"/>
      <c r="AY124" s="489" t="s">
        <v>1381</v>
      </c>
      <c r="AZ124" s="489" t="s">
        <v>1381</v>
      </c>
      <c r="BA124" s="490"/>
      <c r="BB124" s="490"/>
      <c r="BC124" s="490"/>
      <c r="BD124" s="490"/>
      <c r="BE124" s="490"/>
      <c r="BF124" s="490"/>
      <c r="BG124" s="385"/>
      <c r="BH124" s="385"/>
      <c r="BI124" s="385"/>
      <c r="BJ124" s="385"/>
      <c r="BK124" s="385"/>
      <c r="BL124" s="385"/>
      <c r="BM124" s="385"/>
      <c r="BN124" s="385"/>
      <c r="BO124" s="385"/>
      <c r="BP124" s="385"/>
      <c r="BQ124" s="385"/>
      <c r="BR124" s="490"/>
      <c r="BS124" s="462" t="s">
        <v>4206</v>
      </c>
      <c r="BT124" s="355" t="s">
        <v>4721</v>
      </c>
      <c r="BU124" s="355" t="s">
        <v>4720</v>
      </c>
      <c r="BV124" s="355">
        <v>323</v>
      </c>
      <c r="BW124" s="355">
        <f>VLOOKUP(E124,[1]Demand!$A$2:$C$596,3,)</f>
        <v>1017</v>
      </c>
      <c r="BX124" s="355">
        <f>VLOOKUP(E124,[1]Demand!$A$2:$D$596,4,)</f>
        <v>825</v>
      </c>
      <c r="BY124" s="355">
        <f>VLOOKUP(E124,[1]Demand!$A$2:$E$596,5,)</f>
        <v>558</v>
      </c>
      <c r="BZ124" s="355">
        <f>VLOOKUP(E124,[1]Demand!$A$2:$F$596,6,)</f>
        <v>145</v>
      </c>
      <c r="CA124" s="355">
        <f>VLOOKUP(E124,[1]Demand!$A$2:$G$596,7,)</f>
        <v>26</v>
      </c>
      <c r="CB124" s="355">
        <f>VLOOKUP(E124,[1]Demand!$A$2:$H$596,8,)</f>
        <v>0</v>
      </c>
      <c r="CC124" s="355">
        <f>VLOOKUP(E124,[1]Demand!$A$2:$I$596,9,)</f>
        <v>2571</v>
      </c>
      <c r="CD124" s="355" t="b">
        <f t="shared" si="1"/>
        <v>0</v>
      </c>
      <c r="CE124" s="490"/>
    </row>
    <row r="125" spans="1:83" s="374" customFormat="1" ht="20.100000000000001" hidden="1" customHeight="1" x14ac:dyDescent="0.25">
      <c r="A125" s="355" t="s">
        <v>4056</v>
      </c>
      <c r="B125" s="362" t="s">
        <v>3611</v>
      </c>
      <c r="C125" s="348" t="s">
        <v>3461</v>
      </c>
      <c r="D125" s="363"/>
      <c r="E125" s="319" t="s">
        <v>3400</v>
      </c>
      <c r="F125" s="362" t="s">
        <v>3504</v>
      </c>
      <c r="G125" s="364" t="s">
        <v>103</v>
      </c>
      <c r="H125" s="365" t="s">
        <v>1249</v>
      </c>
      <c r="I125" s="319" t="s">
        <v>3562</v>
      </c>
      <c r="J125" s="348"/>
      <c r="K125" s="475" t="s">
        <v>4648</v>
      </c>
      <c r="L125" s="319"/>
      <c r="M125" s="366"/>
      <c r="N125" s="366"/>
      <c r="O125" s="353" t="s">
        <v>1229</v>
      </c>
      <c r="P125" s="353" t="s">
        <v>577</v>
      </c>
      <c r="Q125" s="353" t="s">
        <v>577</v>
      </c>
      <c r="R125" s="355" t="s">
        <v>603</v>
      </c>
      <c r="S125" s="362"/>
      <c r="T125" s="362"/>
      <c r="U125" s="362"/>
      <c r="V125" s="362"/>
      <c r="W125" s="362"/>
      <c r="X125" s="362"/>
      <c r="Y125" s="367"/>
      <c r="Z125" s="367"/>
      <c r="AA125" s="367"/>
      <c r="AB125" s="361" t="s">
        <v>3563</v>
      </c>
      <c r="AC125" s="361" t="s">
        <v>4763</v>
      </c>
      <c r="AD125" s="361" t="s">
        <v>3564</v>
      </c>
      <c r="AE125" s="364" t="s">
        <v>1379</v>
      </c>
      <c r="AF125" s="369" t="s">
        <v>1381</v>
      </c>
      <c r="AG125" s="369" t="s">
        <v>1379</v>
      </c>
      <c r="AH125" s="369" t="s">
        <v>1379</v>
      </c>
      <c r="AI125" s="369" t="s">
        <v>1379</v>
      </c>
      <c r="AJ125" s="369"/>
      <c r="AK125" s="369"/>
      <c r="AL125" s="369"/>
      <c r="AM125" s="369"/>
      <c r="AN125" s="369" t="s">
        <v>1379</v>
      </c>
      <c r="AO125" s="369" t="s">
        <v>1381</v>
      </c>
      <c r="AP125" s="369" t="s">
        <v>1381</v>
      </c>
      <c r="AQ125" s="369" t="s">
        <v>1379</v>
      </c>
      <c r="AR125" s="369"/>
      <c r="AS125" s="369"/>
      <c r="AT125" s="369"/>
      <c r="AU125" s="369" t="s">
        <v>1379</v>
      </c>
      <c r="AV125" s="369" t="s">
        <v>1379</v>
      </c>
      <c r="AW125" s="369" t="s">
        <v>1379</v>
      </c>
      <c r="AX125" s="369"/>
      <c r="AY125" s="369" t="s">
        <v>1381</v>
      </c>
      <c r="AZ125" s="369" t="s">
        <v>1381</v>
      </c>
      <c r="BA125" s="322"/>
      <c r="BB125" s="322"/>
      <c r="BC125" s="322"/>
      <c r="BD125" s="322"/>
      <c r="BE125" s="322"/>
      <c r="BF125" s="322"/>
      <c r="BG125" s="348"/>
      <c r="BH125" s="348"/>
      <c r="BI125" s="348" t="s">
        <v>1379</v>
      </c>
      <c r="BJ125" s="348" t="s">
        <v>1379</v>
      </c>
      <c r="BK125" s="348" t="s">
        <v>1379</v>
      </c>
      <c r="BL125" s="348" t="s">
        <v>1379</v>
      </c>
      <c r="BM125" s="348" t="s">
        <v>1381</v>
      </c>
      <c r="BN125" s="348" t="s">
        <v>1379</v>
      </c>
      <c r="BO125" s="348"/>
      <c r="BP125" s="348" t="s">
        <v>1381</v>
      </c>
      <c r="BQ125" s="348"/>
      <c r="BR125" s="322"/>
      <c r="BS125" s="388"/>
      <c r="BT125" s="355" t="s">
        <v>4719</v>
      </c>
      <c r="BU125" s="355" t="s">
        <v>4722</v>
      </c>
      <c r="BV125" s="355">
        <v>19</v>
      </c>
      <c r="BW125" s="355">
        <f>VLOOKUP(E125,[1]Demand!$A$2:$C$596,3,)</f>
        <v>143</v>
      </c>
      <c r="BX125" s="355">
        <f>VLOOKUP(E125,[1]Demand!$A$2:$D$596,4,)</f>
        <v>180</v>
      </c>
      <c r="BY125" s="355">
        <f>VLOOKUP(E125,[1]Demand!$A$2:$E$596,5,)</f>
        <v>85</v>
      </c>
      <c r="BZ125" s="355">
        <f>VLOOKUP(E125,[1]Demand!$A$2:$F$596,6,)</f>
        <v>0</v>
      </c>
      <c r="CA125" s="355">
        <f>VLOOKUP(E125,[1]Demand!$A$2:$G$596,7,)</f>
        <v>0</v>
      </c>
      <c r="CB125" s="355">
        <f>VLOOKUP(E125,[1]Demand!$A$2:$H$596,8,)</f>
        <v>0</v>
      </c>
      <c r="CC125" s="355">
        <f>VLOOKUP(E125,[1]Demand!$A$2:$I$596,9,)</f>
        <v>408</v>
      </c>
      <c r="CD125" s="355" t="b">
        <f t="shared" si="1"/>
        <v>0</v>
      </c>
      <c r="CE125" s="322"/>
    </row>
    <row r="126" spans="1:83" s="374" customFormat="1" ht="20.100000000000001" hidden="1" customHeight="1" x14ac:dyDescent="0.25">
      <c r="A126" s="355" t="s">
        <v>4057</v>
      </c>
      <c r="B126" s="362" t="s">
        <v>3611</v>
      </c>
      <c r="C126" s="348" t="s">
        <v>3462</v>
      </c>
      <c r="D126" s="363"/>
      <c r="E126" s="319" t="s">
        <v>3401</v>
      </c>
      <c r="F126" s="362" t="s">
        <v>3505</v>
      </c>
      <c r="G126" s="364" t="s">
        <v>97</v>
      </c>
      <c r="H126" s="316" t="s">
        <v>2201</v>
      </c>
      <c r="I126" s="348" t="e">
        <v>#N/A</v>
      </c>
      <c r="J126" s="348"/>
      <c r="K126" s="319" t="s">
        <v>1694</v>
      </c>
      <c r="L126" s="348" t="s">
        <v>1694</v>
      </c>
      <c r="M126" s="366"/>
      <c r="N126" s="366"/>
      <c r="O126" s="353" t="s">
        <v>1229</v>
      </c>
      <c r="P126" s="353" t="s">
        <v>577</v>
      </c>
      <c r="Q126" s="353" t="s">
        <v>577</v>
      </c>
      <c r="R126" s="355" t="s">
        <v>603</v>
      </c>
      <c r="S126" s="362"/>
      <c r="T126" s="362"/>
      <c r="U126" s="362"/>
      <c r="V126" s="362"/>
      <c r="W126" s="362"/>
      <c r="X126" s="362"/>
      <c r="Y126" s="367"/>
      <c r="Z126" s="367"/>
      <c r="AA126" s="367"/>
      <c r="AB126" s="361" t="s">
        <v>3565</v>
      </c>
      <c r="AC126" s="361" t="s">
        <v>4767</v>
      </c>
      <c r="AD126" s="368" t="s">
        <v>3541</v>
      </c>
      <c r="AE126" s="364" t="s">
        <v>1379</v>
      </c>
      <c r="AF126" s="364" t="s">
        <v>1379</v>
      </c>
      <c r="AG126" s="364" t="s">
        <v>1379</v>
      </c>
      <c r="AH126" s="364" t="s">
        <v>1379</v>
      </c>
      <c r="AI126" s="364" t="s">
        <v>1379</v>
      </c>
      <c r="AJ126" s="369"/>
      <c r="AK126" s="369"/>
      <c r="AL126" s="369"/>
      <c r="AM126" s="369"/>
      <c r="AN126" s="369" t="s">
        <v>1379</v>
      </c>
      <c r="AO126" s="369" t="s">
        <v>1379</v>
      </c>
      <c r="AP126" s="369" t="s">
        <v>1379</v>
      </c>
      <c r="AQ126" s="369" t="s">
        <v>1379</v>
      </c>
      <c r="AR126" s="369"/>
      <c r="AS126" s="369"/>
      <c r="AT126" s="369"/>
      <c r="AU126" s="369" t="s">
        <v>1379</v>
      </c>
      <c r="AV126" s="369" t="s">
        <v>1379</v>
      </c>
      <c r="AW126" s="369" t="s">
        <v>1379</v>
      </c>
      <c r="AX126" s="369"/>
      <c r="AY126" s="369" t="s">
        <v>1381</v>
      </c>
      <c r="AZ126" s="369" t="s">
        <v>1381</v>
      </c>
      <c r="BA126" s="322"/>
      <c r="BB126" s="322"/>
      <c r="BC126" s="322"/>
      <c r="BD126" s="322"/>
      <c r="BE126" s="322"/>
      <c r="BF126" s="322"/>
      <c r="BG126" s="348"/>
      <c r="BH126" s="348"/>
      <c r="BI126" s="348" t="s">
        <v>1379</v>
      </c>
      <c r="BJ126" s="348" t="s">
        <v>1381</v>
      </c>
      <c r="BK126" s="348" t="s">
        <v>1379</v>
      </c>
      <c r="BL126" s="348" t="s">
        <v>1379</v>
      </c>
      <c r="BM126" s="348" t="s">
        <v>1379</v>
      </c>
      <c r="BN126" s="348" t="s">
        <v>1379</v>
      </c>
      <c r="BO126" s="348" t="s">
        <v>4671</v>
      </c>
      <c r="BP126" s="348" t="s">
        <v>1379</v>
      </c>
      <c r="BQ126" s="348"/>
      <c r="BR126" s="322"/>
      <c r="BS126" s="388" t="s">
        <v>4207</v>
      </c>
      <c r="BT126" s="355" t="s">
        <v>4719</v>
      </c>
      <c r="BU126" s="355" t="s">
        <v>4722</v>
      </c>
      <c r="BV126" s="355">
        <v>27</v>
      </c>
      <c r="BW126" s="355">
        <f>VLOOKUP(E126,[1]Demand!$A$2:$C$596,3,)</f>
        <v>100.5</v>
      </c>
      <c r="BX126" s="355">
        <f>VLOOKUP(E126,[1]Demand!$A$2:$D$596,4,)</f>
        <v>67</v>
      </c>
      <c r="BY126" s="355">
        <f>VLOOKUP(E126,[1]Demand!$A$2:$E$596,5,)</f>
        <v>67</v>
      </c>
      <c r="BZ126" s="355">
        <f>VLOOKUP(E126,[1]Demand!$A$2:$F$596,6,)</f>
        <v>2.25</v>
      </c>
      <c r="CA126" s="355">
        <f>VLOOKUP(E126,[1]Demand!$A$2:$G$596,7,)</f>
        <v>0</v>
      </c>
      <c r="CB126" s="355">
        <f>VLOOKUP(E126,[1]Demand!$A$2:$H$596,8,)</f>
        <v>0</v>
      </c>
      <c r="CC126" s="355">
        <f>VLOOKUP(E126,[1]Demand!$A$2:$I$596,9,)</f>
        <v>236.75</v>
      </c>
      <c r="CD126" s="355" t="b">
        <f t="shared" si="1"/>
        <v>0</v>
      </c>
      <c r="CE126" s="322"/>
    </row>
    <row r="127" spans="1:83" s="374" customFormat="1" ht="20.100000000000001" hidden="1" customHeight="1" x14ac:dyDescent="0.25">
      <c r="A127" s="355" t="s">
        <v>4057</v>
      </c>
      <c r="B127" s="362" t="s">
        <v>3611</v>
      </c>
      <c r="C127" s="348" t="s">
        <v>3463</v>
      </c>
      <c r="D127" s="363"/>
      <c r="E127" s="319" t="s">
        <v>3402</v>
      </c>
      <c r="F127" s="362" t="s">
        <v>3506</v>
      </c>
      <c r="G127" s="364" t="s">
        <v>63</v>
      </c>
      <c r="H127" s="316" t="s">
        <v>2201</v>
      </c>
      <c r="I127" s="319" t="s">
        <v>3567</v>
      </c>
      <c r="J127" s="348"/>
      <c r="K127" s="348" t="s">
        <v>1694</v>
      </c>
      <c r="L127" s="348" t="s">
        <v>1694</v>
      </c>
      <c r="M127" s="366"/>
      <c r="N127" s="366"/>
      <c r="O127" s="353" t="s">
        <v>1229</v>
      </c>
      <c r="P127" s="353" t="s">
        <v>577</v>
      </c>
      <c r="Q127" s="353" t="s">
        <v>577</v>
      </c>
      <c r="R127" s="355" t="s">
        <v>603</v>
      </c>
      <c r="S127" s="362"/>
      <c r="T127" s="362"/>
      <c r="U127" s="362"/>
      <c r="V127" s="362"/>
      <c r="W127" s="362"/>
      <c r="X127" s="362"/>
      <c r="Y127" s="367"/>
      <c r="Z127" s="367"/>
      <c r="AA127" s="367"/>
      <c r="AB127" s="361" t="s">
        <v>3566</v>
      </c>
      <c r="AC127" s="361" t="s">
        <v>4767</v>
      </c>
      <c r="AD127" s="368" t="s">
        <v>3541</v>
      </c>
      <c r="AE127" s="364" t="s">
        <v>1379</v>
      </c>
      <c r="AF127" s="369" t="s">
        <v>1379</v>
      </c>
      <c r="AG127" s="369" t="s">
        <v>1379</v>
      </c>
      <c r="AH127" s="369" t="s">
        <v>1379</v>
      </c>
      <c r="AI127" s="369" t="s">
        <v>1379</v>
      </c>
      <c r="AJ127" s="369"/>
      <c r="AK127" s="369"/>
      <c r="AL127" s="369"/>
      <c r="AM127" s="369"/>
      <c r="AN127" s="369" t="s">
        <v>1379</v>
      </c>
      <c r="AO127" s="369" t="s">
        <v>1379</v>
      </c>
      <c r="AP127" s="369" t="s">
        <v>1379</v>
      </c>
      <c r="AQ127" s="369" t="s">
        <v>1379</v>
      </c>
      <c r="AR127" s="369"/>
      <c r="AS127" s="369"/>
      <c r="AT127" s="369"/>
      <c r="AU127" s="369" t="s">
        <v>1379</v>
      </c>
      <c r="AV127" s="369" t="s">
        <v>1379</v>
      </c>
      <c r="AW127" s="369" t="s">
        <v>1379</v>
      </c>
      <c r="AX127" s="369"/>
      <c r="AY127" s="369" t="s">
        <v>1381</v>
      </c>
      <c r="AZ127" s="369" t="s">
        <v>1381</v>
      </c>
      <c r="BA127" s="322"/>
      <c r="BB127" s="322"/>
      <c r="BC127" s="322"/>
      <c r="BD127" s="322"/>
      <c r="BE127" s="322"/>
      <c r="BF127" s="322"/>
      <c r="BG127" s="348"/>
      <c r="BH127" s="348"/>
      <c r="BI127" s="348" t="s">
        <v>1379</v>
      </c>
      <c r="BJ127" s="348" t="s">
        <v>1381</v>
      </c>
      <c r="BK127" s="348" t="s">
        <v>1379</v>
      </c>
      <c r="BL127" s="348" t="s">
        <v>1381</v>
      </c>
      <c r="BM127" s="348" t="s">
        <v>4663</v>
      </c>
      <c r="BN127" s="348" t="s">
        <v>1379</v>
      </c>
      <c r="BO127" s="348" t="s">
        <v>4672</v>
      </c>
      <c r="BP127" s="348" t="s">
        <v>1381</v>
      </c>
      <c r="BQ127" s="348"/>
      <c r="BR127" s="322"/>
      <c r="BS127" s="388"/>
      <c r="BT127" s="355" t="s">
        <v>4719</v>
      </c>
      <c r="BU127" s="355" t="s">
        <v>4722</v>
      </c>
      <c r="BV127" s="355">
        <v>30</v>
      </c>
      <c r="BW127" s="355">
        <f>VLOOKUP(E127,[1]Demand!$A$2:$C$596,3,)</f>
        <v>51</v>
      </c>
      <c r="BX127" s="355">
        <f>VLOOKUP(E127,[1]Demand!$A$2:$D$596,4,)</f>
        <v>35</v>
      </c>
      <c r="BY127" s="355">
        <f>VLOOKUP(E127,[1]Demand!$A$2:$E$596,5,)</f>
        <v>53</v>
      </c>
      <c r="BZ127" s="355">
        <f>VLOOKUP(E127,[1]Demand!$A$2:$F$596,6,)</f>
        <v>43</v>
      </c>
      <c r="CA127" s="355">
        <f>VLOOKUP(E127,[1]Demand!$A$2:$G$596,7,)</f>
        <v>36</v>
      </c>
      <c r="CB127" s="355">
        <f>VLOOKUP(E127,[1]Demand!$A$2:$H$596,8,)</f>
        <v>30</v>
      </c>
      <c r="CC127" s="355">
        <f>VLOOKUP(E127,[1]Demand!$A$2:$I$596,9,)</f>
        <v>248</v>
      </c>
      <c r="CD127" s="355" t="b">
        <f t="shared" si="1"/>
        <v>0</v>
      </c>
      <c r="CE127" s="322"/>
    </row>
    <row r="128" spans="1:83" s="374" customFormat="1" ht="20.100000000000001" hidden="1" customHeight="1" x14ac:dyDescent="0.25">
      <c r="A128" s="355" t="s">
        <v>4057</v>
      </c>
      <c r="B128" s="362" t="s">
        <v>3611</v>
      </c>
      <c r="C128" s="348" t="s">
        <v>3464</v>
      </c>
      <c r="D128" s="363"/>
      <c r="E128" s="319" t="s">
        <v>3403</v>
      </c>
      <c r="F128" s="362" t="s">
        <v>3507</v>
      </c>
      <c r="G128" s="364" t="s">
        <v>203</v>
      </c>
      <c r="H128" s="316" t="s">
        <v>2201</v>
      </c>
      <c r="I128" s="319" t="s">
        <v>687</v>
      </c>
      <c r="J128" s="348"/>
      <c r="K128" s="319" t="s">
        <v>1694</v>
      </c>
      <c r="L128" s="348" t="s">
        <v>1694</v>
      </c>
      <c r="M128" s="366"/>
      <c r="N128" s="366"/>
      <c r="O128" s="353" t="s">
        <v>1229</v>
      </c>
      <c r="P128" s="353" t="s">
        <v>577</v>
      </c>
      <c r="Q128" s="353" t="s">
        <v>577</v>
      </c>
      <c r="R128" s="355" t="s">
        <v>603</v>
      </c>
      <c r="S128" s="362"/>
      <c r="T128" s="362"/>
      <c r="U128" s="362"/>
      <c r="V128" s="362"/>
      <c r="W128" s="362"/>
      <c r="X128" s="362"/>
      <c r="Y128" s="367"/>
      <c r="Z128" s="367"/>
      <c r="AA128" s="367"/>
      <c r="AB128" s="361" t="s">
        <v>3568</v>
      </c>
      <c r="AC128" s="361" t="s">
        <v>4767</v>
      </c>
      <c r="AD128" s="368" t="s">
        <v>3541</v>
      </c>
      <c r="AE128" s="364" t="s">
        <v>1379</v>
      </c>
      <c r="AF128" s="364" t="s">
        <v>1379</v>
      </c>
      <c r="AG128" s="364" t="s">
        <v>1379</v>
      </c>
      <c r="AH128" s="364" t="s">
        <v>1379</v>
      </c>
      <c r="AI128" s="364" t="s">
        <v>1379</v>
      </c>
      <c r="AJ128" s="369"/>
      <c r="AK128" s="369"/>
      <c r="AL128" s="369"/>
      <c r="AM128" s="369"/>
      <c r="AN128" s="364" t="s">
        <v>1379</v>
      </c>
      <c r="AO128" s="364" t="s">
        <v>1379</v>
      </c>
      <c r="AP128" s="364" t="s">
        <v>1379</v>
      </c>
      <c r="AQ128" s="364" t="s">
        <v>1379</v>
      </c>
      <c r="AR128" s="369"/>
      <c r="AS128" s="369"/>
      <c r="AT128" s="369"/>
      <c r="AU128" s="369" t="s">
        <v>1379</v>
      </c>
      <c r="AV128" s="369" t="s">
        <v>1379</v>
      </c>
      <c r="AW128" s="369" t="s">
        <v>1379</v>
      </c>
      <c r="AX128" s="369"/>
      <c r="AY128" s="369" t="s">
        <v>1381</v>
      </c>
      <c r="AZ128" s="369" t="s">
        <v>1381</v>
      </c>
      <c r="BA128" s="322"/>
      <c r="BB128" s="322"/>
      <c r="BC128" s="322"/>
      <c r="BD128" s="322"/>
      <c r="BE128" s="322"/>
      <c r="BF128" s="322"/>
      <c r="BG128" s="348"/>
      <c r="BH128" s="348"/>
      <c r="BI128" s="348" t="s">
        <v>1379</v>
      </c>
      <c r="BJ128" s="348" t="s">
        <v>1381</v>
      </c>
      <c r="BK128" s="348" t="s">
        <v>1379</v>
      </c>
      <c r="BL128" s="348" t="s">
        <v>1381</v>
      </c>
      <c r="BM128" s="348" t="s">
        <v>4663</v>
      </c>
      <c r="BN128" s="348" t="s">
        <v>1379</v>
      </c>
      <c r="BO128" s="348" t="s">
        <v>4673</v>
      </c>
      <c r="BP128" s="348" t="s">
        <v>1381</v>
      </c>
      <c r="BQ128" s="348"/>
      <c r="BR128" s="322"/>
      <c r="BS128" s="388" t="s">
        <v>4208</v>
      </c>
      <c r="BT128" s="355" t="s">
        <v>4719</v>
      </c>
      <c r="BU128" s="355" t="s">
        <v>4722</v>
      </c>
      <c r="BV128" s="355">
        <v>24</v>
      </c>
      <c r="BW128" s="355">
        <f>VLOOKUP(E128,[1]Demand!$A$2:$C$596,3,)</f>
        <v>21</v>
      </c>
      <c r="BX128" s="355">
        <f>VLOOKUP(E128,[1]Demand!$A$2:$D$596,4,)</f>
        <v>24</v>
      </c>
      <c r="BY128" s="355">
        <f>VLOOKUP(E128,[1]Demand!$A$2:$E$596,5,)</f>
        <v>19</v>
      </c>
      <c r="BZ128" s="355">
        <f>VLOOKUP(E128,[1]Demand!$A$2:$F$596,6,)</f>
        <v>2</v>
      </c>
      <c r="CA128" s="355">
        <f>VLOOKUP(E128,[1]Demand!$A$2:$G$596,7,)</f>
        <v>0</v>
      </c>
      <c r="CB128" s="355">
        <f>VLOOKUP(E128,[1]Demand!$A$2:$H$596,8,)</f>
        <v>0</v>
      </c>
      <c r="CC128" s="355">
        <f>VLOOKUP(E128,[1]Demand!$A$2:$I$596,9,)</f>
        <v>66</v>
      </c>
      <c r="CD128" s="355" t="b">
        <f t="shared" si="1"/>
        <v>0</v>
      </c>
      <c r="CE128" s="322"/>
    </row>
    <row r="129" spans="1:83" s="374" customFormat="1" ht="20.100000000000001" hidden="1" customHeight="1" x14ac:dyDescent="0.25">
      <c r="A129" s="355" t="s">
        <v>4057</v>
      </c>
      <c r="B129" s="362" t="s">
        <v>3611</v>
      </c>
      <c r="C129" s="348" t="s">
        <v>3471</v>
      </c>
      <c r="D129" s="363"/>
      <c r="E129" s="319" t="s">
        <v>3404</v>
      </c>
      <c r="F129" s="362" t="s">
        <v>3470</v>
      </c>
      <c r="G129" s="364" t="s">
        <v>976</v>
      </c>
      <c r="H129" s="316" t="s">
        <v>2201</v>
      </c>
      <c r="I129" s="319" t="s">
        <v>1985</v>
      </c>
      <c r="J129" s="348"/>
      <c r="K129" s="360" t="s">
        <v>1694</v>
      </c>
      <c r="L129" s="348" t="s">
        <v>1694</v>
      </c>
      <c r="M129" s="366"/>
      <c r="N129" s="366"/>
      <c r="O129" s="353" t="s">
        <v>1229</v>
      </c>
      <c r="P129" s="353" t="s">
        <v>577</v>
      </c>
      <c r="Q129" s="353" t="s">
        <v>577</v>
      </c>
      <c r="R129" s="355" t="s">
        <v>603</v>
      </c>
      <c r="S129" s="362"/>
      <c r="T129" s="362"/>
      <c r="U129" s="362"/>
      <c r="V129" s="362"/>
      <c r="W129" s="362"/>
      <c r="X129" s="362"/>
      <c r="Y129" s="367"/>
      <c r="Z129" s="367"/>
      <c r="AA129" s="367"/>
      <c r="AB129" s="361" t="s">
        <v>3606</v>
      </c>
      <c r="AC129" s="361" t="s">
        <v>4767</v>
      </c>
      <c r="AD129" s="368" t="s">
        <v>3541</v>
      </c>
      <c r="AE129" s="364" t="s">
        <v>1379</v>
      </c>
      <c r="AF129" s="369" t="s">
        <v>1381</v>
      </c>
      <c r="AG129" s="369" t="s">
        <v>1379</v>
      </c>
      <c r="AH129" s="369" t="s">
        <v>1379</v>
      </c>
      <c r="AI129" s="369" t="s">
        <v>1379</v>
      </c>
      <c r="AJ129" s="369"/>
      <c r="AK129" s="369"/>
      <c r="AL129" s="369"/>
      <c r="AM129" s="369"/>
      <c r="AN129" s="369" t="s">
        <v>1379</v>
      </c>
      <c r="AO129" s="369" t="s">
        <v>1379</v>
      </c>
      <c r="AP129" s="369" t="s">
        <v>1381</v>
      </c>
      <c r="AQ129" s="369" t="s">
        <v>1379</v>
      </c>
      <c r="AR129" s="369"/>
      <c r="AS129" s="369"/>
      <c r="AT129" s="369"/>
      <c r="AU129" s="369" t="s">
        <v>1379</v>
      </c>
      <c r="AV129" s="369" t="s">
        <v>1379</v>
      </c>
      <c r="AW129" s="369" t="s">
        <v>1379</v>
      </c>
      <c r="AX129" s="369"/>
      <c r="AY129" s="369" t="s">
        <v>1381</v>
      </c>
      <c r="AZ129" s="369" t="s">
        <v>1381</v>
      </c>
      <c r="BA129" s="322"/>
      <c r="BB129" s="322"/>
      <c r="BC129" s="322"/>
      <c r="BD129" s="322"/>
      <c r="BE129" s="322"/>
      <c r="BF129" s="322"/>
      <c r="BG129" s="348"/>
      <c r="BH129" s="348"/>
      <c r="BI129" s="348" t="s">
        <v>1379</v>
      </c>
      <c r="BJ129" s="348" t="s">
        <v>1381</v>
      </c>
      <c r="BK129" s="348" t="s">
        <v>1379</v>
      </c>
      <c r="BL129" s="348" t="s">
        <v>1381</v>
      </c>
      <c r="BM129" s="348"/>
      <c r="BN129" s="348" t="s">
        <v>1379</v>
      </c>
      <c r="BO129" s="348"/>
      <c r="BP129" s="348" t="s">
        <v>1381</v>
      </c>
      <c r="BQ129" s="348"/>
      <c r="BR129" s="322"/>
      <c r="BS129" s="388" t="s">
        <v>4209</v>
      </c>
      <c r="BT129" s="355" t="s">
        <v>4719</v>
      </c>
      <c r="BU129" s="355" t="s">
        <v>3196</v>
      </c>
      <c r="BV129" s="355">
        <v>263</v>
      </c>
      <c r="BW129" s="355">
        <f>VLOOKUP(E129,[1]Demand!$A$2:$C$596,3,)</f>
        <v>5.1999999999999993</v>
      </c>
      <c r="BX129" s="355">
        <f>VLOOKUP(E129,[1]Demand!$A$2:$D$596,4,)</f>
        <v>5.04</v>
      </c>
      <c r="BY129" s="355">
        <f>VLOOKUP(E129,[1]Demand!$A$2:$E$596,5,)</f>
        <v>5.04</v>
      </c>
      <c r="BZ129" s="355">
        <f>VLOOKUP(E129,[1]Demand!$A$2:$F$596,6,)</f>
        <v>1.26</v>
      </c>
      <c r="CA129" s="355">
        <f>VLOOKUP(E129,[1]Demand!$A$2:$G$596,7,)</f>
        <v>0</v>
      </c>
      <c r="CB129" s="355">
        <f>VLOOKUP(E129,[1]Demand!$A$2:$H$596,8,)</f>
        <v>0</v>
      </c>
      <c r="CC129" s="355">
        <f>VLOOKUP(E129,[1]Demand!$A$2:$I$596,9,)</f>
        <v>16.54</v>
      </c>
      <c r="CD129" s="355" t="b">
        <f t="shared" si="1"/>
        <v>1</v>
      </c>
      <c r="CE129" s="322"/>
    </row>
    <row r="130" spans="1:83" s="374" customFormat="1" ht="20.100000000000001" hidden="1" customHeight="1" x14ac:dyDescent="0.25">
      <c r="A130" s="386" t="s">
        <v>4058</v>
      </c>
      <c r="B130" s="483" t="s">
        <v>3611</v>
      </c>
      <c r="C130" s="385" t="s">
        <v>3472</v>
      </c>
      <c r="D130" s="503"/>
      <c r="E130" s="482" t="s">
        <v>3405</v>
      </c>
      <c r="F130" s="483" t="s">
        <v>3468</v>
      </c>
      <c r="G130" s="484" t="s">
        <v>1006</v>
      </c>
      <c r="H130" s="485" t="s">
        <v>3467</v>
      </c>
      <c r="I130" s="482" t="s">
        <v>3579</v>
      </c>
      <c r="J130" s="385"/>
      <c r="K130" s="482" t="s">
        <v>4637</v>
      </c>
      <c r="L130" s="482"/>
      <c r="M130" s="387"/>
      <c r="N130" s="387"/>
      <c r="O130" s="385" t="s">
        <v>578</v>
      </c>
      <c r="P130" s="385" t="s">
        <v>578</v>
      </c>
      <c r="Q130" s="385" t="s">
        <v>578</v>
      </c>
      <c r="R130" s="386" t="s">
        <v>603</v>
      </c>
      <c r="S130" s="483"/>
      <c r="T130" s="483"/>
      <c r="U130" s="483"/>
      <c r="V130" s="483"/>
      <c r="W130" s="483"/>
      <c r="X130" s="483"/>
      <c r="Y130" s="486"/>
      <c r="Z130" s="486"/>
      <c r="AA130" s="486"/>
      <c r="AB130" s="487" t="s">
        <v>3580</v>
      </c>
      <c r="AC130" s="487" t="s">
        <v>4763</v>
      </c>
      <c r="AD130" s="488" t="s">
        <v>3541</v>
      </c>
      <c r="AE130" s="484" t="s">
        <v>1379</v>
      </c>
      <c r="AF130" s="489" t="s">
        <v>1381</v>
      </c>
      <c r="AG130" s="489" t="s">
        <v>1379</v>
      </c>
      <c r="AH130" s="489" t="s">
        <v>1379</v>
      </c>
      <c r="AI130" s="489" t="s">
        <v>1379</v>
      </c>
      <c r="AJ130" s="489"/>
      <c r="AK130" s="489"/>
      <c r="AL130" s="489"/>
      <c r="AM130" s="489"/>
      <c r="AN130" s="489" t="s">
        <v>1379</v>
      </c>
      <c r="AO130" s="489" t="s">
        <v>1379</v>
      </c>
      <c r="AP130" s="489" t="s">
        <v>1379</v>
      </c>
      <c r="AQ130" s="489" t="s">
        <v>1379</v>
      </c>
      <c r="AR130" s="489"/>
      <c r="AS130" s="489"/>
      <c r="AT130" s="489"/>
      <c r="AU130" s="489" t="s">
        <v>1379</v>
      </c>
      <c r="AV130" s="489" t="s">
        <v>1379</v>
      </c>
      <c r="AW130" s="489" t="s">
        <v>1379</v>
      </c>
      <c r="AX130" s="489"/>
      <c r="AY130" s="489" t="s">
        <v>1381</v>
      </c>
      <c r="AZ130" s="489" t="s">
        <v>1381</v>
      </c>
      <c r="BA130" s="490"/>
      <c r="BB130" s="490"/>
      <c r="BC130" s="490"/>
      <c r="BD130" s="490"/>
      <c r="BE130" s="490"/>
      <c r="BF130" s="490"/>
      <c r="BG130" s="385"/>
      <c r="BH130" s="385"/>
      <c r="BI130" s="385"/>
      <c r="BJ130" s="385"/>
      <c r="BK130" s="385"/>
      <c r="BL130" s="385"/>
      <c r="BM130" s="385"/>
      <c r="BN130" s="385"/>
      <c r="BO130" s="385"/>
      <c r="BP130" s="385"/>
      <c r="BQ130" s="385"/>
      <c r="BR130" s="490"/>
      <c r="BS130" s="462" t="s">
        <v>4210</v>
      </c>
      <c r="BT130" s="355" t="s">
        <v>4721</v>
      </c>
      <c r="BU130" s="355" t="s">
        <v>4723</v>
      </c>
      <c r="BV130" s="355">
        <v>63</v>
      </c>
      <c r="BW130" s="355">
        <f>VLOOKUP(E130,[1]Demand!$A$2:$C$596,3,)</f>
        <v>516</v>
      </c>
      <c r="BX130" s="355">
        <f>VLOOKUP(E130,[1]Demand!$A$2:$D$596,4,)</f>
        <v>35</v>
      </c>
      <c r="BY130" s="355">
        <f>VLOOKUP(E130,[1]Demand!$A$2:$E$596,5,)</f>
        <v>12</v>
      </c>
      <c r="BZ130" s="355">
        <f>VLOOKUP(E130,[1]Demand!$A$2:$F$596,6,)</f>
        <v>0</v>
      </c>
      <c r="CA130" s="355">
        <f>VLOOKUP(E130,[1]Demand!$A$2:$G$596,7,)</f>
        <v>0</v>
      </c>
      <c r="CB130" s="355">
        <f>VLOOKUP(E130,[1]Demand!$A$2:$H$596,8,)</f>
        <v>0</v>
      </c>
      <c r="CC130" s="355">
        <f>VLOOKUP(E130,[1]Demand!$A$2:$I$596,9,)</f>
        <v>563</v>
      </c>
      <c r="CD130" s="355" t="b">
        <f t="shared" si="1"/>
        <v>0</v>
      </c>
      <c r="CE130" s="490"/>
    </row>
    <row r="131" spans="1:83" s="374" customFormat="1" ht="20.100000000000001" hidden="1" customHeight="1" x14ac:dyDescent="0.25">
      <c r="A131" s="386" t="s">
        <v>4058</v>
      </c>
      <c r="B131" s="483" t="s">
        <v>3611</v>
      </c>
      <c r="C131" s="385" t="s">
        <v>3473</v>
      </c>
      <c r="D131" s="503"/>
      <c r="E131" s="482" t="s">
        <v>3406</v>
      </c>
      <c r="F131" s="483" t="s">
        <v>3508</v>
      </c>
      <c r="G131" s="484" t="s">
        <v>1381</v>
      </c>
      <c r="H131" s="485" t="s">
        <v>3467</v>
      </c>
      <c r="I131" s="482" t="s">
        <v>3582</v>
      </c>
      <c r="J131" s="385"/>
      <c r="K131" s="482" t="s">
        <v>4637</v>
      </c>
      <c r="L131" s="482"/>
      <c r="M131" s="387"/>
      <c r="N131" s="387"/>
      <c r="O131" s="385" t="s">
        <v>2595</v>
      </c>
      <c r="P131" s="385" t="s">
        <v>545</v>
      </c>
      <c r="Q131" s="385" t="s">
        <v>545</v>
      </c>
      <c r="R131" s="386" t="s">
        <v>603</v>
      </c>
      <c r="S131" s="483"/>
      <c r="T131" s="483"/>
      <c r="U131" s="483"/>
      <c r="V131" s="483"/>
      <c r="W131" s="483"/>
      <c r="X131" s="483"/>
      <c r="Y131" s="486"/>
      <c r="Z131" s="486"/>
      <c r="AA131" s="486"/>
      <c r="AB131" s="487" t="s">
        <v>3581</v>
      </c>
      <c r="AC131" s="487" t="s">
        <v>4763</v>
      </c>
      <c r="AD131" s="488" t="s">
        <v>3541</v>
      </c>
      <c r="AE131" s="484" t="s">
        <v>1379</v>
      </c>
      <c r="AF131" s="489"/>
      <c r="AG131" s="489" t="s">
        <v>1379</v>
      </c>
      <c r="AH131" s="489" t="s">
        <v>1379</v>
      </c>
      <c r="AI131" s="489" t="s">
        <v>1379</v>
      </c>
      <c r="AJ131" s="489"/>
      <c r="AK131" s="489"/>
      <c r="AL131" s="489"/>
      <c r="AM131" s="489"/>
      <c r="AN131" s="489" t="s">
        <v>1379</v>
      </c>
      <c r="AO131" s="489" t="s">
        <v>1379</v>
      </c>
      <c r="AP131" s="489" t="s">
        <v>1379</v>
      </c>
      <c r="AQ131" s="489" t="s">
        <v>1379</v>
      </c>
      <c r="AR131" s="489"/>
      <c r="AS131" s="489"/>
      <c r="AT131" s="489"/>
      <c r="AU131" s="489" t="s">
        <v>1379</v>
      </c>
      <c r="AV131" s="489" t="s">
        <v>1379</v>
      </c>
      <c r="AW131" s="489" t="s">
        <v>1379</v>
      </c>
      <c r="AX131" s="489"/>
      <c r="AY131" s="489" t="s">
        <v>1381</v>
      </c>
      <c r="AZ131" s="489" t="s">
        <v>1381</v>
      </c>
      <c r="BA131" s="490"/>
      <c r="BB131" s="490"/>
      <c r="BC131" s="490"/>
      <c r="BD131" s="490"/>
      <c r="BE131" s="490"/>
      <c r="BF131" s="490"/>
      <c r="BG131" s="385"/>
      <c r="BH131" s="385"/>
      <c r="BI131" s="385"/>
      <c r="BJ131" s="385"/>
      <c r="BK131" s="385"/>
      <c r="BL131" s="385"/>
      <c r="BM131" s="385"/>
      <c r="BN131" s="385"/>
      <c r="BO131" s="385"/>
      <c r="BP131" s="385"/>
      <c r="BQ131" s="385"/>
      <c r="BR131" s="490"/>
      <c r="BS131" s="462" t="s">
        <v>4211</v>
      </c>
      <c r="BT131" s="355" t="s">
        <v>4724</v>
      </c>
      <c r="BU131" s="355" t="s">
        <v>4723</v>
      </c>
      <c r="BV131" s="355">
        <v>18000</v>
      </c>
      <c r="BW131" s="355">
        <f>VLOOKUP(E131,[1]Demand!$A$2:$C$596,3,)</f>
        <v>0</v>
      </c>
      <c r="BX131" s="355">
        <f>VLOOKUP(E131,[1]Demand!$A$2:$D$596,4,)</f>
        <v>0</v>
      </c>
      <c r="BY131" s="355">
        <f>VLOOKUP(E131,[1]Demand!$A$2:$E$596,5,)</f>
        <v>0</v>
      </c>
      <c r="BZ131" s="355">
        <f>VLOOKUP(E131,[1]Demand!$A$2:$F$596,6,)</f>
        <v>0</v>
      </c>
      <c r="CA131" s="355">
        <f>VLOOKUP(E131,[1]Demand!$A$2:$G$596,7,)</f>
        <v>0</v>
      </c>
      <c r="CB131" s="355">
        <f>VLOOKUP(E131,[1]Demand!$A$2:$H$596,8,)</f>
        <v>0</v>
      </c>
      <c r="CC131" s="355">
        <f>VLOOKUP(E131,[1]Demand!$A$2:$I$596,9,)</f>
        <v>0</v>
      </c>
      <c r="CD131" s="355" t="b">
        <f t="shared" si="1"/>
        <v>1</v>
      </c>
      <c r="CE131" s="355" t="s">
        <v>4846</v>
      </c>
    </row>
    <row r="132" spans="1:83" s="374" customFormat="1" ht="20.100000000000001" hidden="1" customHeight="1" x14ac:dyDescent="0.25">
      <c r="A132" s="355" t="s">
        <v>4058</v>
      </c>
      <c r="B132" s="362" t="s">
        <v>3611</v>
      </c>
      <c r="C132" s="348" t="s">
        <v>3474</v>
      </c>
      <c r="D132" s="363"/>
      <c r="E132" s="319" t="s">
        <v>3407</v>
      </c>
      <c r="F132" s="362" t="s">
        <v>3468</v>
      </c>
      <c r="G132" s="364" t="s">
        <v>1006</v>
      </c>
      <c r="H132" s="365" t="s">
        <v>3467</v>
      </c>
      <c r="I132" s="319" t="s">
        <v>3579</v>
      </c>
      <c r="J132" s="348"/>
      <c r="K132" s="319" t="s">
        <v>4637</v>
      </c>
      <c r="L132" s="319"/>
      <c r="M132" s="366"/>
      <c r="N132" s="366"/>
      <c r="O132" s="353" t="s">
        <v>578</v>
      </c>
      <c r="P132" s="353" t="s">
        <v>578</v>
      </c>
      <c r="Q132" s="353" t="s">
        <v>578</v>
      </c>
      <c r="R132" s="355" t="s">
        <v>603</v>
      </c>
      <c r="S132" s="362"/>
      <c r="T132" s="362"/>
      <c r="U132" s="362"/>
      <c r="V132" s="362"/>
      <c r="W132" s="362"/>
      <c r="X132" s="362"/>
      <c r="Y132" s="367"/>
      <c r="Z132" s="367"/>
      <c r="AA132" s="367"/>
      <c r="AB132" s="361" t="s">
        <v>3580</v>
      </c>
      <c r="AC132" s="361" t="s">
        <v>4763</v>
      </c>
      <c r="AD132" s="368" t="s">
        <v>3541</v>
      </c>
      <c r="AE132" s="364" t="s">
        <v>1379</v>
      </c>
      <c r="AF132" s="369" t="s">
        <v>1381</v>
      </c>
      <c r="AG132" s="369" t="s">
        <v>1379</v>
      </c>
      <c r="AH132" s="369" t="s">
        <v>1379</v>
      </c>
      <c r="AI132" s="369" t="s">
        <v>1379</v>
      </c>
      <c r="AJ132" s="369"/>
      <c r="AK132" s="369"/>
      <c r="AL132" s="369"/>
      <c r="AM132" s="369"/>
      <c r="AN132" s="369" t="s">
        <v>1379</v>
      </c>
      <c r="AO132" s="369" t="s">
        <v>1379</v>
      </c>
      <c r="AP132" s="369" t="s">
        <v>1379</v>
      </c>
      <c r="AQ132" s="369" t="s">
        <v>1379</v>
      </c>
      <c r="AR132" s="369"/>
      <c r="AS132" s="369"/>
      <c r="AT132" s="369"/>
      <c r="AU132" s="369" t="s">
        <v>1379</v>
      </c>
      <c r="AV132" s="369" t="s">
        <v>1379</v>
      </c>
      <c r="AW132" s="369" t="s">
        <v>1379</v>
      </c>
      <c r="AX132" s="369"/>
      <c r="AY132" s="369" t="s">
        <v>1381</v>
      </c>
      <c r="AZ132" s="369" t="s">
        <v>1381</v>
      </c>
      <c r="BA132" s="322"/>
      <c r="BB132" s="322"/>
      <c r="BC132" s="322"/>
      <c r="BD132" s="322"/>
      <c r="BE132" s="322"/>
      <c r="BF132" s="322"/>
      <c r="BG132" s="348"/>
      <c r="BH132" s="348"/>
      <c r="BI132" s="348" t="s">
        <v>1379</v>
      </c>
      <c r="BJ132" s="348" t="s">
        <v>1381</v>
      </c>
      <c r="BK132" s="348" t="s">
        <v>1379</v>
      </c>
      <c r="BL132" s="348" t="s">
        <v>4658</v>
      </c>
      <c r="BM132" s="348" t="s">
        <v>4664</v>
      </c>
      <c r="BN132" s="348" t="s">
        <v>4667</v>
      </c>
      <c r="BO132" s="348" t="s">
        <v>4674</v>
      </c>
      <c r="BP132" s="348" t="s">
        <v>1381</v>
      </c>
      <c r="BQ132" s="348"/>
      <c r="BR132" s="322"/>
      <c r="BS132" s="388"/>
      <c r="BT132" s="355" t="s">
        <v>4721</v>
      </c>
      <c r="BU132" s="355" t="s">
        <v>3196</v>
      </c>
      <c r="BV132" s="355">
        <v>1895</v>
      </c>
      <c r="BW132" s="355">
        <f>VLOOKUP(E132,[1]Demand!$A$2:$C$596,3,)</f>
        <v>49</v>
      </c>
      <c r="BX132" s="355">
        <f>VLOOKUP(E132,[1]Demand!$A$2:$D$596,4,)</f>
        <v>52</v>
      </c>
      <c r="BY132" s="355">
        <f>VLOOKUP(E132,[1]Demand!$A$2:$E$596,5,)</f>
        <v>32</v>
      </c>
      <c r="BZ132" s="355">
        <f>VLOOKUP(E132,[1]Demand!$A$2:$F$596,6,)</f>
        <v>0</v>
      </c>
      <c r="CA132" s="355">
        <f>VLOOKUP(E132,[1]Demand!$A$2:$G$596,7,)</f>
        <v>0</v>
      </c>
      <c r="CB132" s="355">
        <f>VLOOKUP(E132,[1]Demand!$A$2:$H$596,8,)</f>
        <v>0</v>
      </c>
      <c r="CC132" s="355">
        <f>VLOOKUP(E132,[1]Demand!$A$2:$I$596,9,)</f>
        <v>133</v>
      </c>
      <c r="CD132" s="355" t="b">
        <f t="shared" si="1"/>
        <v>1</v>
      </c>
      <c r="CE132" s="322"/>
    </row>
    <row r="133" spans="1:83" s="374" customFormat="1" ht="20.100000000000001" hidden="1" customHeight="1" x14ac:dyDescent="0.25">
      <c r="A133" s="355" t="s">
        <v>4058</v>
      </c>
      <c r="B133" s="362" t="s">
        <v>3611</v>
      </c>
      <c r="C133" s="348" t="s">
        <v>3474</v>
      </c>
      <c r="D133" s="363"/>
      <c r="E133" s="319" t="s">
        <v>3408</v>
      </c>
      <c r="F133" s="362" t="s">
        <v>3468</v>
      </c>
      <c r="G133" s="364" t="s">
        <v>1006</v>
      </c>
      <c r="H133" s="365" t="s">
        <v>3467</v>
      </c>
      <c r="I133" s="319" t="s">
        <v>3579</v>
      </c>
      <c r="J133" s="348"/>
      <c r="K133" s="319" t="s">
        <v>4637</v>
      </c>
      <c r="L133" s="319"/>
      <c r="M133" s="366"/>
      <c r="N133" s="366"/>
      <c r="O133" s="353" t="s">
        <v>578</v>
      </c>
      <c r="P133" s="353" t="s">
        <v>578</v>
      </c>
      <c r="Q133" s="353" t="s">
        <v>578</v>
      </c>
      <c r="R133" s="355" t="s">
        <v>603</v>
      </c>
      <c r="S133" s="362"/>
      <c r="T133" s="362"/>
      <c r="U133" s="362"/>
      <c r="V133" s="362"/>
      <c r="W133" s="362"/>
      <c r="X133" s="362"/>
      <c r="Y133" s="367"/>
      <c r="Z133" s="367"/>
      <c r="AA133" s="367"/>
      <c r="AB133" s="361" t="s">
        <v>3580</v>
      </c>
      <c r="AC133" s="361" t="s">
        <v>4763</v>
      </c>
      <c r="AD133" s="368" t="s">
        <v>3541</v>
      </c>
      <c r="AE133" s="364" t="s">
        <v>1379</v>
      </c>
      <c r="AF133" s="369" t="s">
        <v>1381</v>
      </c>
      <c r="AG133" s="369" t="s">
        <v>1379</v>
      </c>
      <c r="AH133" s="369" t="s">
        <v>1379</v>
      </c>
      <c r="AI133" s="369" t="s">
        <v>1379</v>
      </c>
      <c r="AJ133" s="369"/>
      <c r="AK133" s="369"/>
      <c r="AL133" s="369"/>
      <c r="AM133" s="369"/>
      <c r="AN133" s="369" t="s">
        <v>1379</v>
      </c>
      <c r="AO133" s="369" t="s">
        <v>1379</v>
      </c>
      <c r="AP133" s="369" t="s">
        <v>1379</v>
      </c>
      <c r="AQ133" s="369" t="s">
        <v>1379</v>
      </c>
      <c r="AR133" s="369"/>
      <c r="AS133" s="369"/>
      <c r="AT133" s="369"/>
      <c r="AU133" s="369" t="s">
        <v>1379</v>
      </c>
      <c r="AV133" s="369" t="s">
        <v>1379</v>
      </c>
      <c r="AW133" s="369" t="s">
        <v>1379</v>
      </c>
      <c r="AX133" s="369"/>
      <c r="AY133" s="369" t="s">
        <v>1381</v>
      </c>
      <c r="AZ133" s="369" t="s">
        <v>1381</v>
      </c>
      <c r="BA133" s="322"/>
      <c r="BB133" s="322"/>
      <c r="BC133" s="322"/>
      <c r="BD133" s="322"/>
      <c r="BE133" s="322"/>
      <c r="BF133" s="322"/>
      <c r="BG133" s="348"/>
      <c r="BH133" s="348"/>
      <c r="BI133" s="348" t="s">
        <v>1379</v>
      </c>
      <c r="BJ133" s="348" t="s">
        <v>1381</v>
      </c>
      <c r="BK133" s="348" t="s">
        <v>1379</v>
      </c>
      <c r="BL133" s="348" t="s">
        <v>4658</v>
      </c>
      <c r="BM133" s="348" t="s">
        <v>4664</v>
      </c>
      <c r="BN133" s="348" t="s">
        <v>4667</v>
      </c>
      <c r="BO133" s="348" t="s">
        <v>4674</v>
      </c>
      <c r="BP133" s="348" t="s">
        <v>1381</v>
      </c>
      <c r="BQ133" s="348"/>
      <c r="BR133" s="322"/>
      <c r="BS133" s="388"/>
      <c r="BT133" s="355" t="s">
        <v>4724</v>
      </c>
      <c r="BU133" s="355" t="s">
        <v>3196</v>
      </c>
      <c r="BV133" s="355">
        <v>454</v>
      </c>
      <c r="BW133" s="355">
        <f>VLOOKUP(E133,[1]Demand!$A$2:$C$596,3,)</f>
        <v>49</v>
      </c>
      <c r="BX133" s="355">
        <f>VLOOKUP(E133,[1]Demand!$A$2:$D$596,4,)</f>
        <v>49</v>
      </c>
      <c r="BY133" s="355">
        <f>VLOOKUP(E133,[1]Demand!$A$2:$E$596,5,)</f>
        <v>16</v>
      </c>
      <c r="BZ133" s="355">
        <f>VLOOKUP(E133,[1]Demand!$A$2:$F$596,6,)</f>
        <v>0</v>
      </c>
      <c r="CA133" s="355">
        <f>VLOOKUP(E133,[1]Demand!$A$2:$G$596,7,)</f>
        <v>0</v>
      </c>
      <c r="CB133" s="355">
        <f>VLOOKUP(E133,[1]Demand!$A$2:$H$596,8,)</f>
        <v>0</v>
      </c>
      <c r="CC133" s="355">
        <f>VLOOKUP(E133,[1]Demand!$A$2:$I$596,9,)</f>
        <v>114</v>
      </c>
      <c r="CD133" s="355" t="b">
        <f t="shared" si="1"/>
        <v>1</v>
      </c>
      <c r="CE133" s="322"/>
    </row>
    <row r="134" spans="1:83" s="374" customFormat="1" ht="20.100000000000001" hidden="1" customHeight="1" x14ac:dyDescent="0.25">
      <c r="A134" s="355" t="s">
        <v>4060</v>
      </c>
      <c r="B134" s="362" t="s">
        <v>3611</v>
      </c>
      <c r="C134" s="348" t="s">
        <v>3476</v>
      </c>
      <c r="D134" s="363"/>
      <c r="E134" s="319" t="s">
        <v>3409</v>
      </c>
      <c r="F134" s="362" t="s">
        <v>3477</v>
      </c>
      <c r="G134" s="364" t="s">
        <v>1287</v>
      </c>
      <c r="H134" s="365" t="s">
        <v>1171</v>
      </c>
      <c r="I134" s="319" t="s">
        <v>1282</v>
      </c>
      <c r="J134" s="348"/>
      <c r="K134" s="348" t="s">
        <v>2006</v>
      </c>
      <c r="L134" s="319" t="s">
        <v>2006</v>
      </c>
      <c r="M134" s="366"/>
      <c r="N134" s="366"/>
      <c r="O134" s="353" t="s">
        <v>1229</v>
      </c>
      <c r="P134" s="353" t="s">
        <v>577</v>
      </c>
      <c r="Q134" s="353" t="s">
        <v>577</v>
      </c>
      <c r="R134" s="355" t="s">
        <v>603</v>
      </c>
      <c r="S134" s="362"/>
      <c r="T134" s="362"/>
      <c r="U134" s="362"/>
      <c r="V134" s="362"/>
      <c r="W134" s="362"/>
      <c r="X134" s="362"/>
      <c r="Y134" s="367"/>
      <c r="Z134" s="367"/>
      <c r="AA134" s="367"/>
      <c r="AB134" s="361" t="s">
        <v>3553</v>
      </c>
      <c r="AC134" s="361" t="s">
        <v>4763</v>
      </c>
      <c r="AD134" s="368" t="s">
        <v>3541</v>
      </c>
      <c r="AE134" s="364" t="s">
        <v>1379</v>
      </c>
      <c r="AF134" s="369" t="s">
        <v>1379</v>
      </c>
      <c r="AG134" s="369" t="s">
        <v>1379</v>
      </c>
      <c r="AH134" s="369" t="s">
        <v>1379</v>
      </c>
      <c r="AI134" s="369" t="s">
        <v>1379</v>
      </c>
      <c r="AJ134" s="369"/>
      <c r="AK134" s="369"/>
      <c r="AL134" s="369"/>
      <c r="AM134" s="369"/>
      <c r="AN134" s="369" t="s">
        <v>1379</v>
      </c>
      <c r="AO134" s="369" t="s">
        <v>1379</v>
      </c>
      <c r="AP134" s="369" t="s">
        <v>1379</v>
      </c>
      <c r="AQ134" s="369" t="s">
        <v>1379</v>
      </c>
      <c r="AR134" s="369"/>
      <c r="AS134" s="369"/>
      <c r="AT134" s="369"/>
      <c r="AU134" s="369" t="s">
        <v>1379</v>
      </c>
      <c r="AV134" s="369" t="s">
        <v>1379</v>
      </c>
      <c r="AW134" s="369" t="s">
        <v>1379</v>
      </c>
      <c r="AX134" s="369"/>
      <c r="AY134" s="369" t="s">
        <v>1381</v>
      </c>
      <c r="AZ134" s="369" t="s">
        <v>1381</v>
      </c>
      <c r="BA134" s="322"/>
      <c r="BB134" s="322"/>
      <c r="BC134" s="322"/>
      <c r="BD134" s="322"/>
      <c r="BE134" s="322"/>
      <c r="BF134" s="322"/>
      <c r="BG134" s="348"/>
      <c r="BH134" s="348"/>
      <c r="BI134" s="348" t="s">
        <v>1379</v>
      </c>
      <c r="BJ134" s="348" t="s">
        <v>1381</v>
      </c>
      <c r="BK134" s="348"/>
      <c r="BL134" s="348"/>
      <c r="BM134" s="348"/>
      <c r="BN134" s="348"/>
      <c r="BO134" s="348"/>
      <c r="BP134" s="348" t="s">
        <v>1379</v>
      </c>
      <c r="BQ134" s="348"/>
      <c r="BR134" s="322"/>
      <c r="BS134" s="388"/>
      <c r="BT134" s="355" t="s">
        <v>4717</v>
      </c>
      <c r="BU134" s="355" t="s">
        <v>3196</v>
      </c>
      <c r="BV134" s="355">
        <v>364</v>
      </c>
      <c r="BW134" s="355">
        <f>VLOOKUP(E134,[1]Demand!$A$2:$C$596,3,)</f>
        <v>27</v>
      </c>
      <c r="BX134" s="355">
        <f>VLOOKUP(E134,[1]Demand!$A$2:$D$596,4,)</f>
        <v>0</v>
      </c>
      <c r="BY134" s="355">
        <f>VLOOKUP(E134,[1]Demand!$A$2:$E$596,5,)</f>
        <v>0</v>
      </c>
      <c r="BZ134" s="355">
        <f>VLOOKUP(E134,[1]Demand!$A$2:$F$596,6,)</f>
        <v>0</v>
      </c>
      <c r="CA134" s="355">
        <f>VLOOKUP(E134,[1]Demand!$A$2:$G$596,7,)</f>
        <v>0</v>
      </c>
      <c r="CB134" s="355">
        <f>VLOOKUP(E134,[1]Demand!$A$2:$H$596,8,)</f>
        <v>0</v>
      </c>
      <c r="CC134" s="355">
        <f>VLOOKUP(E134,[1]Demand!$A$2:$I$596,9,)</f>
        <v>27</v>
      </c>
      <c r="CD134" s="355" t="b">
        <f t="shared" si="1"/>
        <v>1</v>
      </c>
      <c r="CE134" s="322"/>
    </row>
    <row r="135" spans="1:83" s="374" customFormat="1" ht="20.100000000000001" hidden="1" customHeight="1" x14ac:dyDescent="0.25">
      <c r="A135" s="355" t="s">
        <v>4063</v>
      </c>
      <c r="B135" s="362" t="s">
        <v>3611</v>
      </c>
      <c r="C135" s="348" t="s">
        <v>3528</v>
      </c>
      <c r="D135" s="363"/>
      <c r="E135" s="319" t="s">
        <v>3433</v>
      </c>
      <c r="F135" s="362" t="s">
        <v>3513</v>
      </c>
      <c r="G135" s="364" t="s">
        <v>961</v>
      </c>
      <c r="H135" s="365" t="s">
        <v>1286</v>
      </c>
      <c r="I135" s="319" t="s">
        <v>3570</v>
      </c>
      <c r="J135" s="348"/>
      <c r="K135" s="319" t="s">
        <v>4635</v>
      </c>
      <c r="L135" s="319"/>
      <c r="M135" s="366"/>
      <c r="N135" s="366"/>
      <c r="O135" s="353" t="s">
        <v>1229</v>
      </c>
      <c r="P135" s="353" t="s">
        <v>577</v>
      </c>
      <c r="Q135" s="353" t="s">
        <v>577</v>
      </c>
      <c r="R135" s="355" t="s">
        <v>603</v>
      </c>
      <c r="S135" s="362"/>
      <c r="T135" s="362"/>
      <c r="U135" s="362"/>
      <c r="V135" s="362"/>
      <c r="W135" s="362"/>
      <c r="X135" s="362"/>
      <c r="Y135" s="367"/>
      <c r="Z135" s="367"/>
      <c r="AA135" s="367"/>
      <c r="AB135" s="361" t="s">
        <v>3571</v>
      </c>
      <c r="AC135" s="361" t="s">
        <v>4768</v>
      </c>
      <c r="AD135" s="368" t="s">
        <v>3569</v>
      </c>
      <c r="AE135" s="364" t="s">
        <v>1379</v>
      </c>
      <c r="AF135" s="369" t="s">
        <v>1381</v>
      </c>
      <c r="AG135" s="369" t="s">
        <v>1379</v>
      </c>
      <c r="AH135" s="369" t="s">
        <v>1379</v>
      </c>
      <c r="AI135" s="369" t="s">
        <v>1379</v>
      </c>
      <c r="AJ135" s="369"/>
      <c r="AK135" s="369"/>
      <c r="AL135" s="369"/>
      <c r="AM135" s="369"/>
      <c r="AN135" s="369" t="s">
        <v>1379</v>
      </c>
      <c r="AO135" s="369" t="s">
        <v>1381</v>
      </c>
      <c r="AP135" s="369" t="s">
        <v>1381</v>
      </c>
      <c r="AQ135" s="369" t="s">
        <v>1379</v>
      </c>
      <c r="AR135" s="369"/>
      <c r="AS135" s="369"/>
      <c r="AT135" s="369"/>
      <c r="AU135" s="369" t="s">
        <v>1379</v>
      </c>
      <c r="AV135" s="369" t="s">
        <v>1379</v>
      </c>
      <c r="AW135" s="369" t="s">
        <v>1379</v>
      </c>
      <c r="AX135" s="369"/>
      <c r="AY135" s="369" t="s">
        <v>1381</v>
      </c>
      <c r="AZ135" s="369" t="s">
        <v>1381</v>
      </c>
      <c r="BA135" s="322"/>
      <c r="BB135" s="322"/>
      <c r="BC135" s="322"/>
      <c r="BD135" s="322"/>
      <c r="BE135" s="322"/>
      <c r="BF135" s="322"/>
      <c r="BG135" s="348"/>
      <c r="BH135" s="348"/>
      <c r="BI135" s="348" t="s">
        <v>1379</v>
      </c>
      <c r="BJ135" s="348" t="s">
        <v>1381</v>
      </c>
      <c r="BK135" s="348"/>
      <c r="BL135" s="348"/>
      <c r="BM135" s="348"/>
      <c r="BN135" s="348"/>
      <c r="BO135" s="348"/>
      <c r="BP135" s="348" t="s">
        <v>1379</v>
      </c>
      <c r="BQ135" s="348"/>
      <c r="BR135" s="322"/>
      <c r="BS135" s="388"/>
      <c r="BT135" s="355" t="s">
        <v>4719</v>
      </c>
      <c r="BU135" s="355" t="s">
        <v>4722</v>
      </c>
      <c r="BV135" s="355">
        <v>22</v>
      </c>
      <c r="BW135" s="355">
        <f>VLOOKUP(E135,[1]Demand!$A$2:$C$596,3,)</f>
        <v>27</v>
      </c>
      <c r="BX135" s="355">
        <f>VLOOKUP(E135,[1]Demand!$A$2:$D$596,4,)</f>
        <v>25</v>
      </c>
      <c r="BY135" s="355">
        <f>VLOOKUP(E135,[1]Demand!$A$2:$E$596,5,)</f>
        <v>25</v>
      </c>
      <c r="BZ135" s="355">
        <f>VLOOKUP(E135,[1]Demand!$A$2:$F$596,6,)</f>
        <v>5</v>
      </c>
      <c r="CA135" s="355">
        <f>VLOOKUP(E135,[1]Demand!$A$2:$G$596,7,)</f>
        <v>0</v>
      </c>
      <c r="CB135" s="355">
        <f>VLOOKUP(E135,[1]Demand!$A$2:$H$596,8,)</f>
        <v>0</v>
      </c>
      <c r="CC135" s="355">
        <f>VLOOKUP(E135,[1]Demand!$A$2:$I$596,9,)</f>
        <v>82</v>
      </c>
      <c r="CD135" s="355" t="b">
        <f t="shared" si="1"/>
        <v>0</v>
      </c>
      <c r="CE135" s="322"/>
    </row>
    <row r="136" spans="1:83" s="374" customFormat="1" ht="20.100000000000001" hidden="1" customHeight="1" x14ac:dyDescent="0.25">
      <c r="A136" s="355" t="s">
        <v>4063</v>
      </c>
      <c r="B136" s="362" t="s">
        <v>3611</v>
      </c>
      <c r="C136" s="348" t="s">
        <v>3607</v>
      </c>
      <c r="D136" s="363"/>
      <c r="E136" s="319" t="s">
        <v>3434</v>
      </c>
      <c r="F136" s="362" t="s">
        <v>3514</v>
      </c>
      <c r="G136" s="364" t="s">
        <v>870</v>
      </c>
      <c r="H136" s="365" t="s">
        <v>1286</v>
      </c>
      <c r="I136" s="319" t="s">
        <v>3572</v>
      </c>
      <c r="J136" s="348"/>
      <c r="K136" s="319" t="s">
        <v>4635</v>
      </c>
      <c r="L136" s="319"/>
      <c r="M136" s="366"/>
      <c r="N136" s="366"/>
      <c r="O136" s="353" t="s">
        <v>1229</v>
      </c>
      <c r="P136" s="353" t="s">
        <v>577</v>
      </c>
      <c r="Q136" s="353" t="s">
        <v>577</v>
      </c>
      <c r="R136" s="355" t="s">
        <v>603</v>
      </c>
      <c r="S136" s="362"/>
      <c r="T136" s="362"/>
      <c r="U136" s="362"/>
      <c r="V136" s="362"/>
      <c r="W136" s="362"/>
      <c r="X136" s="362"/>
      <c r="Y136" s="367"/>
      <c r="Z136" s="367"/>
      <c r="AA136" s="367"/>
      <c r="AB136" s="361" t="s">
        <v>3573</v>
      </c>
      <c r="AC136" s="361" t="s">
        <v>4768</v>
      </c>
      <c r="AD136" s="368" t="s">
        <v>3569</v>
      </c>
      <c r="AE136" s="364" t="s">
        <v>1379</v>
      </c>
      <c r="AF136" s="369" t="s">
        <v>1381</v>
      </c>
      <c r="AG136" s="369" t="s">
        <v>1379</v>
      </c>
      <c r="AH136" s="369" t="s">
        <v>1379</v>
      </c>
      <c r="AI136" s="369" t="s">
        <v>1379</v>
      </c>
      <c r="AJ136" s="369"/>
      <c r="AK136" s="369"/>
      <c r="AL136" s="369"/>
      <c r="AM136" s="369"/>
      <c r="AN136" s="369" t="s">
        <v>1379</v>
      </c>
      <c r="AO136" s="369" t="s">
        <v>1381</v>
      </c>
      <c r="AP136" s="369" t="s">
        <v>1381</v>
      </c>
      <c r="AQ136" s="369" t="s">
        <v>1379</v>
      </c>
      <c r="AR136" s="369"/>
      <c r="AS136" s="369"/>
      <c r="AT136" s="369"/>
      <c r="AU136" s="369" t="s">
        <v>1379</v>
      </c>
      <c r="AV136" s="369" t="s">
        <v>1379</v>
      </c>
      <c r="AW136" s="369" t="s">
        <v>1379</v>
      </c>
      <c r="AX136" s="369"/>
      <c r="AY136" s="369" t="s">
        <v>1381</v>
      </c>
      <c r="AZ136" s="369" t="s">
        <v>1381</v>
      </c>
      <c r="BA136" s="322"/>
      <c r="BB136" s="322"/>
      <c r="BC136" s="322"/>
      <c r="BD136" s="322"/>
      <c r="BE136" s="322"/>
      <c r="BF136" s="322"/>
      <c r="BG136" s="348"/>
      <c r="BH136" s="348"/>
      <c r="BI136" s="348" t="s">
        <v>1379</v>
      </c>
      <c r="BJ136" s="348" t="s">
        <v>1381</v>
      </c>
      <c r="BK136" s="348"/>
      <c r="BL136" s="348"/>
      <c r="BM136" s="348"/>
      <c r="BN136" s="348"/>
      <c r="BO136" s="348"/>
      <c r="BP136" s="348" t="s">
        <v>1379</v>
      </c>
      <c r="BQ136" s="348"/>
      <c r="BR136" s="322"/>
      <c r="BS136" s="388" t="s">
        <v>4231</v>
      </c>
      <c r="BT136" s="355" t="s">
        <v>4721</v>
      </c>
      <c r="BU136" s="355" t="s">
        <v>3196</v>
      </c>
      <c r="BV136" s="355">
        <v>0</v>
      </c>
      <c r="BW136" s="355">
        <f>VLOOKUP(E136,[1]Demand!$A$2:$C$596,3,)</f>
        <v>0</v>
      </c>
      <c r="BX136" s="355">
        <f>VLOOKUP(E136,[1]Demand!$A$2:$D$596,4,)</f>
        <v>0</v>
      </c>
      <c r="BY136" s="355">
        <f>VLOOKUP(E136,[1]Demand!$A$2:$E$596,5,)</f>
        <v>0</v>
      </c>
      <c r="BZ136" s="355">
        <f>VLOOKUP(E136,[1]Demand!$A$2:$F$596,6,)</f>
        <v>0</v>
      </c>
      <c r="CA136" s="355">
        <f>VLOOKUP(E136,[1]Demand!$A$2:$G$596,7,)</f>
        <v>0</v>
      </c>
      <c r="CB136" s="355">
        <f>VLOOKUP(E136,[1]Demand!$A$2:$H$596,8,)</f>
        <v>0</v>
      </c>
      <c r="CC136" s="355">
        <f>VLOOKUP(E136,[1]Demand!$A$2:$I$596,9,)</f>
        <v>0</v>
      </c>
      <c r="CD136" s="355" t="b">
        <f t="shared" si="1"/>
        <v>0</v>
      </c>
      <c r="CE136" s="355" t="s">
        <v>4846</v>
      </c>
    </row>
    <row r="137" spans="1:83" s="374" customFormat="1" ht="20.100000000000001" hidden="1" customHeight="1" x14ac:dyDescent="0.25">
      <c r="A137" s="355" t="s">
        <v>4063</v>
      </c>
      <c r="B137" s="362" t="s">
        <v>3611</v>
      </c>
      <c r="C137" s="348" t="s">
        <v>3529</v>
      </c>
      <c r="D137" s="363"/>
      <c r="E137" s="319" t="s">
        <v>3435</v>
      </c>
      <c r="F137" s="362" t="s">
        <v>3514</v>
      </c>
      <c r="G137" s="364" t="s">
        <v>870</v>
      </c>
      <c r="H137" s="365" t="s">
        <v>1286</v>
      </c>
      <c r="I137" s="319" t="s">
        <v>3572</v>
      </c>
      <c r="J137" s="348"/>
      <c r="K137" s="319" t="s">
        <v>4635</v>
      </c>
      <c r="L137" s="319"/>
      <c r="M137" s="366"/>
      <c r="N137" s="366"/>
      <c r="O137" s="353" t="s">
        <v>1229</v>
      </c>
      <c r="P137" s="353" t="s">
        <v>577</v>
      </c>
      <c r="Q137" s="353" t="s">
        <v>577</v>
      </c>
      <c r="R137" s="355" t="s">
        <v>603</v>
      </c>
      <c r="S137" s="362"/>
      <c r="T137" s="362"/>
      <c r="U137" s="362"/>
      <c r="V137" s="362"/>
      <c r="W137" s="362"/>
      <c r="X137" s="362"/>
      <c r="Y137" s="367"/>
      <c r="Z137" s="367"/>
      <c r="AA137" s="367"/>
      <c r="AB137" s="361" t="s">
        <v>3574</v>
      </c>
      <c r="AC137" s="361" t="s">
        <v>4768</v>
      </c>
      <c r="AD137" s="368" t="s">
        <v>3569</v>
      </c>
      <c r="AE137" s="364" t="s">
        <v>1379</v>
      </c>
      <c r="AF137" s="369" t="s">
        <v>1381</v>
      </c>
      <c r="AG137" s="369" t="s">
        <v>1379</v>
      </c>
      <c r="AH137" s="369" t="s">
        <v>1379</v>
      </c>
      <c r="AI137" s="369" t="s">
        <v>1379</v>
      </c>
      <c r="AJ137" s="369"/>
      <c r="AK137" s="369"/>
      <c r="AL137" s="369"/>
      <c r="AM137" s="369"/>
      <c r="AN137" s="369" t="s">
        <v>1379</v>
      </c>
      <c r="AO137" s="369" t="s">
        <v>1381</v>
      </c>
      <c r="AP137" s="369" t="s">
        <v>1381</v>
      </c>
      <c r="AQ137" s="369" t="s">
        <v>1379</v>
      </c>
      <c r="AR137" s="369"/>
      <c r="AS137" s="369"/>
      <c r="AT137" s="369"/>
      <c r="AU137" s="369" t="s">
        <v>1379</v>
      </c>
      <c r="AV137" s="369" t="s">
        <v>1379</v>
      </c>
      <c r="AW137" s="369" t="s">
        <v>1379</v>
      </c>
      <c r="AX137" s="369"/>
      <c r="AY137" s="369" t="s">
        <v>1381</v>
      </c>
      <c r="AZ137" s="369" t="s">
        <v>1381</v>
      </c>
      <c r="BA137" s="322"/>
      <c r="BB137" s="322"/>
      <c r="BC137" s="322"/>
      <c r="BD137" s="322"/>
      <c r="BE137" s="322"/>
      <c r="BF137" s="322"/>
      <c r="BG137" s="348"/>
      <c r="BH137" s="348"/>
      <c r="BI137" s="348" t="s">
        <v>1379</v>
      </c>
      <c r="BJ137" s="348" t="s">
        <v>1381</v>
      </c>
      <c r="BK137" s="348"/>
      <c r="BL137" s="348"/>
      <c r="BM137" s="348"/>
      <c r="BN137" s="348"/>
      <c r="BO137" s="348"/>
      <c r="BP137" s="348" t="s">
        <v>1379</v>
      </c>
      <c r="BQ137" s="348"/>
      <c r="BR137" s="322"/>
      <c r="BS137" s="388" t="s">
        <v>4232</v>
      </c>
      <c r="BT137" s="355" t="s">
        <v>4719</v>
      </c>
      <c r="BU137" s="355" t="s">
        <v>4722</v>
      </c>
      <c r="BV137" s="355">
        <v>8</v>
      </c>
      <c r="BW137" s="355">
        <f>VLOOKUP(E137,[1]Demand!$A$2:$C$596,3,)</f>
        <v>19</v>
      </c>
      <c r="BX137" s="355">
        <f>VLOOKUP(E137,[1]Demand!$A$2:$D$596,4,)</f>
        <v>13</v>
      </c>
      <c r="BY137" s="355">
        <f>VLOOKUP(E137,[1]Demand!$A$2:$E$596,5,)</f>
        <v>0</v>
      </c>
      <c r="BZ137" s="355">
        <f>VLOOKUP(E137,[1]Demand!$A$2:$F$596,6,)</f>
        <v>0</v>
      </c>
      <c r="CA137" s="355">
        <f>VLOOKUP(E137,[1]Demand!$A$2:$G$596,7,)</f>
        <v>0</v>
      </c>
      <c r="CB137" s="355">
        <f>VLOOKUP(E137,[1]Demand!$A$2:$H$596,8,)</f>
        <v>0</v>
      </c>
      <c r="CC137" s="355">
        <f>VLOOKUP(E137,[1]Demand!$A$2:$I$596,9,)</f>
        <v>32</v>
      </c>
      <c r="CD137" s="355" t="b">
        <f t="shared" si="1"/>
        <v>0</v>
      </c>
      <c r="CE137" s="322"/>
    </row>
    <row r="138" spans="1:83" s="374" customFormat="1" ht="20.100000000000001" hidden="1" customHeight="1" x14ac:dyDescent="0.25">
      <c r="A138" s="355" t="s">
        <v>4063</v>
      </c>
      <c r="B138" s="362" t="s">
        <v>3611</v>
      </c>
      <c r="C138" s="348" t="s">
        <v>3530</v>
      </c>
      <c r="D138" s="363"/>
      <c r="E138" s="319" t="s">
        <v>3436</v>
      </c>
      <c r="F138" s="362" t="s">
        <v>3513</v>
      </c>
      <c r="G138" s="364" t="s">
        <v>976</v>
      </c>
      <c r="H138" s="365" t="s">
        <v>1286</v>
      </c>
      <c r="I138" s="319" t="s">
        <v>3575</v>
      </c>
      <c r="J138" s="348"/>
      <c r="K138" s="319" t="s">
        <v>4635</v>
      </c>
      <c r="L138" s="319"/>
      <c r="M138" s="366"/>
      <c r="N138" s="366"/>
      <c r="O138" s="353" t="s">
        <v>1229</v>
      </c>
      <c r="P138" s="353" t="s">
        <v>577</v>
      </c>
      <c r="Q138" s="353" t="s">
        <v>577</v>
      </c>
      <c r="R138" s="355" t="s">
        <v>603</v>
      </c>
      <c r="S138" s="362"/>
      <c r="T138" s="362"/>
      <c r="U138" s="362"/>
      <c r="V138" s="362"/>
      <c r="W138" s="362"/>
      <c r="X138" s="362"/>
      <c r="Y138" s="367"/>
      <c r="Z138" s="367"/>
      <c r="AA138" s="367"/>
      <c r="AB138" s="361" t="s">
        <v>3576</v>
      </c>
      <c r="AC138" s="361" t="s">
        <v>4768</v>
      </c>
      <c r="AD138" s="368" t="s">
        <v>3569</v>
      </c>
      <c r="AE138" s="364" t="s">
        <v>1379</v>
      </c>
      <c r="AF138" s="369" t="s">
        <v>1381</v>
      </c>
      <c r="AG138" s="369" t="s">
        <v>1379</v>
      </c>
      <c r="AH138" s="369" t="s">
        <v>1379</v>
      </c>
      <c r="AI138" s="369" t="s">
        <v>1379</v>
      </c>
      <c r="AJ138" s="369"/>
      <c r="AK138" s="369"/>
      <c r="AL138" s="369"/>
      <c r="AM138" s="369"/>
      <c r="AN138" s="369" t="s">
        <v>1379</v>
      </c>
      <c r="AO138" s="369" t="s">
        <v>1381</v>
      </c>
      <c r="AP138" s="369" t="s">
        <v>1381</v>
      </c>
      <c r="AQ138" s="369" t="s">
        <v>1379</v>
      </c>
      <c r="AR138" s="369"/>
      <c r="AS138" s="369"/>
      <c r="AT138" s="369"/>
      <c r="AU138" s="369" t="s">
        <v>1379</v>
      </c>
      <c r="AV138" s="369" t="s">
        <v>1379</v>
      </c>
      <c r="AW138" s="369" t="s">
        <v>1379</v>
      </c>
      <c r="AX138" s="369"/>
      <c r="AY138" s="369" t="s">
        <v>1381</v>
      </c>
      <c r="AZ138" s="369" t="s">
        <v>1381</v>
      </c>
      <c r="BA138" s="322"/>
      <c r="BB138" s="322"/>
      <c r="BC138" s="322"/>
      <c r="BD138" s="322"/>
      <c r="BE138" s="322"/>
      <c r="BF138" s="322"/>
      <c r="BG138" s="348"/>
      <c r="BH138" s="348"/>
      <c r="BI138" s="348" t="s">
        <v>1379</v>
      </c>
      <c r="BJ138" s="348" t="s">
        <v>1381</v>
      </c>
      <c r="BK138" s="348"/>
      <c r="BL138" s="348"/>
      <c r="BM138" s="348"/>
      <c r="BN138" s="348"/>
      <c r="BO138" s="348"/>
      <c r="BP138" s="348" t="s">
        <v>1379</v>
      </c>
      <c r="BQ138" s="348"/>
      <c r="BR138" s="322"/>
      <c r="BS138" s="388" t="s">
        <v>4233</v>
      </c>
      <c r="BT138" s="355" t="s">
        <v>4719</v>
      </c>
      <c r="BU138" s="355" t="s">
        <v>4722</v>
      </c>
      <c r="BV138" s="355">
        <v>5</v>
      </c>
      <c r="BW138" s="355">
        <f>VLOOKUP(E138,[1]Demand!$A$2:$C$596,3,)</f>
        <v>0</v>
      </c>
      <c r="BX138" s="355">
        <f>VLOOKUP(E138,[1]Demand!$A$2:$D$596,4,)</f>
        <v>0</v>
      </c>
      <c r="BY138" s="355">
        <f>VLOOKUP(E138,[1]Demand!$A$2:$E$596,5,)</f>
        <v>0</v>
      </c>
      <c r="BZ138" s="355">
        <f>VLOOKUP(E138,[1]Demand!$A$2:$F$596,6,)</f>
        <v>0</v>
      </c>
      <c r="CA138" s="355">
        <f>VLOOKUP(E138,[1]Demand!$A$2:$G$596,7,)</f>
        <v>0</v>
      </c>
      <c r="CB138" s="355">
        <f>VLOOKUP(E138,[1]Demand!$A$2:$H$596,8,)</f>
        <v>0</v>
      </c>
      <c r="CC138" s="355">
        <f>VLOOKUP(E138,[1]Demand!$A$2:$I$596,9,)</f>
        <v>0</v>
      </c>
      <c r="CD138" s="355" t="b">
        <f t="shared" si="1"/>
        <v>1</v>
      </c>
      <c r="CE138" s="355" t="s">
        <v>4846</v>
      </c>
    </row>
    <row r="139" spans="1:83" s="374" customFormat="1" ht="20.100000000000001" hidden="1" customHeight="1" x14ac:dyDescent="0.25">
      <c r="A139" s="355" t="s">
        <v>4064</v>
      </c>
      <c r="B139" s="362" t="s">
        <v>1691</v>
      </c>
      <c r="C139" s="348" t="s">
        <v>3608</v>
      </c>
      <c r="D139" s="363"/>
      <c r="E139" s="319" t="s">
        <v>3437</v>
      </c>
      <c r="F139" s="362" t="s">
        <v>3481</v>
      </c>
      <c r="G139" s="364" t="s">
        <v>1287</v>
      </c>
      <c r="H139" s="316" t="s">
        <v>2201</v>
      </c>
      <c r="I139" s="319" t="s">
        <v>3543</v>
      </c>
      <c r="J139" s="348"/>
      <c r="K139" s="392" t="s">
        <v>4361</v>
      </c>
      <c r="L139" s="319"/>
      <c r="M139" s="366"/>
      <c r="N139" s="366"/>
      <c r="O139" s="353" t="s">
        <v>1229</v>
      </c>
      <c r="P139" s="353" t="s">
        <v>577</v>
      </c>
      <c r="Q139" s="353" t="s">
        <v>577</v>
      </c>
      <c r="R139" s="355" t="s">
        <v>603</v>
      </c>
      <c r="S139" s="362"/>
      <c r="T139" s="362"/>
      <c r="U139" s="362"/>
      <c r="V139" s="362"/>
      <c r="W139" s="362"/>
      <c r="X139" s="362"/>
      <c r="Y139" s="367"/>
      <c r="Z139" s="367"/>
      <c r="AA139" s="367"/>
      <c r="AB139" s="361" t="s">
        <v>3546</v>
      </c>
      <c r="AC139" s="361" t="s">
        <v>4763</v>
      </c>
      <c r="AD139" s="368" t="s">
        <v>3541</v>
      </c>
      <c r="AE139" s="369" t="s">
        <v>1381</v>
      </c>
      <c r="AF139" s="369" t="s">
        <v>1379</v>
      </c>
      <c r="AG139" s="369" t="s">
        <v>1379</v>
      </c>
      <c r="AH139" s="369" t="s">
        <v>1379</v>
      </c>
      <c r="AI139" s="369" t="s">
        <v>1379</v>
      </c>
      <c r="AJ139" s="369"/>
      <c r="AK139" s="369"/>
      <c r="AL139" s="369"/>
      <c r="AM139" s="369"/>
      <c r="AN139" s="369" t="s">
        <v>1379</v>
      </c>
      <c r="AO139" s="369" t="s">
        <v>1379</v>
      </c>
      <c r="AP139" s="369" t="s">
        <v>1379</v>
      </c>
      <c r="AQ139" s="369" t="s">
        <v>1379</v>
      </c>
      <c r="AR139" s="369"/>
      <c r="AS139" s="369"/>
      <c r="AT139" s="369"/>
      <c r="AU139" s="369" t="s">
        <v>1379</v>
      </c>
      <c r="AV139" s="369" t="s">
        <v>1379</v>
      </c>
      <c r="AW139" s="369" t="s">
        <v>1379</v>
      </c>
      <c r="AX139" s="369"/>
      <c r="AY139" s="369" t="s">
        <v>1381</v>
      </c>
      <c r="AZ139" s="369" t="s">
        <v>1381</v>
      </c>
      <c r="BA139" s="322"/>
      <c r="BB139" s="322"/>
      <c r="BC139" s="322"/>
      <c r="BD139" s="322"/>
      <c r="BE139" s="322"/>
      <c r="BF139" s="322"/>
      <c r="BG139" s="348"/>
      <c r="BH139" s="348"/>
      <c r="BI139" s="348" t="s">
        <v>1381</v>
      </c>
      <c r="BJ139" s="348" t="s">
        <v>1379</v>
      </c>
      <c r="BK139" s="348" t="s">
        <v>1379</v>
      </c>
      <c r="BL139" s="348" t="s">
        <v>1379</v>
      </c>
      <c r="BM139" s="348" t="s">
        <v>1379</v>
      </c>
      <c r="BN139" s="348" t="s">
        <v>1379</v>
      </c>
      <c r="BO139" s="348"/>
      <c r="BP139" s="348" t="s">
        <v>1379</v>
      </c>
      <c r="BQ139" s="348"/>
      <c r="BR139" s="322"/>
      <c r="BS139" s="388" t="s">
        <v>4234</v>
      </c>
      <c r="BT139" s="355" t="s">
        <v>4719</v>
      </c>
      <c r="BU139" s="355" t="s">
        <v>4718</v>
      </c>
      <c r="BV139" s="355">
        <v>0</v>
      </c>
      <c r="BW139" s="355">
        <f>VLOOKUP(E139,[1]Demand!$A$2:$C$596,3,)</f>
        <v>96</v>
      </c>
      <c r="BX139" s="355">
        <f>VLOOKUP(E139,[1]Demand!$A$2:$D$596,4,)</f>
        <v>128</v>
      </c>
      <c r="BY139" s="355">
        <f>VLOOKUP(E139,[1]Demand!$A$2:$E$596,5,)</f>
        <v>93</v>
      </c>
      <c r="BZ139" s="355">
        <f>VLOOKUP(E139,[1]Demand!$A$2:$F$596,6,)</f>
        <v>42</v>
      </c>
      <c r="CA139" s="355">
        <f>VLOOKUP(E139,[1]Demand!$A$2:$G$596,7,)</f>
        <v>0</v>
      </c>
      <c r="CB139" s="355">
        <f>VLOOKUP(E139,[1]Demand!$A$2:$H$596,8,)</f>
        <v>0</v>
      </c>
      <c r="CC139" s="355">
        <f>VLOOKUP(E139,[1]Demand!$A$2:$I$596,9,)</f>
        <v>359</v>
      </c>
      <c r="CD139" s="355" t="b">
        <f t="shared" si="1"/>
        <v>0</v>
      </c>
      <c r="CE139" s="322"/>
    </row>
    <row r="140" spans="1:83" s="374" customFormat="1" ht="20.100000000000001" hidden="1" customHeight="1" x14ac:dyDescent="0.25">
      <c r="A140" s="355" t="s">
        <v>4064</v>
      </c>
      <c r="B140" s="362" t="s">
        <v>1856</v>
      </c>
      <c r="C140" s="348" t="s">
        <v>3531</v>
      </c>
      <c r="D140" s="363"/>
      <c r="E140" s="319" t="s">
        <v>3438</v>
      </c>
      <c r="F140" s="362" t="s">
        <v>3482</v>
      </c>
      <c r="G140" s="364" t="s">
        <v>1287</v>
      </c>
      <c r="H140" s="316" t="s">
        <v>2201</v>
      </c>
      <c r="I140" s="319" t="s">
        <v>3543</v>
      </c>
      <c r="J140" s="348"/>
      <c r="K140" s="392" t="s">
        <v>4361</v>
      </c>
      <c r="L140" s="319"/>
      <c r="M140" s="366"/>
      <c r="N140" s="366"/>
      <c r="O140" s="353" t="s">
        <v>1229</v>
      </c>
      <c r="P140" s="353" t="s">
        <v>577</v>
      </c>
      <c r="Q140" s="353" t="s">
        <v>577</v>
      </c>
      <c r="R140" s="355" t="s">
        <v>603</v>
      </c>
      <c r="S140" s="362"/>
      <c r="T140" s="362"/>
      <c r="U140" s="362"/>
      <c r="V140" s="362"/>
      <c r="W140" s="362"/>
      <c r="X140" s="362"/>
      <c r="Y140" s="367"/>
      <c r="Z140" s="367"/>
      <c r="AA140" s="367"/>
      <c r="AB140" s="361" t="s">
        <v>3544</v>
      </c>
      <c r="AC140" s="361" t="s">
        <v>4763</v>
      </c>
      <c r="AD140" s="368" t="s">
        <v>3541</v>
      </c>
      <c r="AE140" s="369" t="s">
        <v>1381</v>
      </c>
      <c r="AF140" s="369" t="s">
        <v>1379</v>
      </c>
      <c r="AG140" s="369" t="s">
        <v>1379</v>
      </c>
      <c r="AH140" s="369" t="s">
        <v>1379</v>
      </c>
      <c r="AI140" s="369" t="s">
        <v>1379</v>
      </c>
      <c r="AJ140" s="369"/>
      <c r="AK140" s="369"/>
      <c r="AL140" s="369"/>
      <c r="AM140" s="369"/>
      <c r="AN140" s="369" t="s">
        <v>1379</v>
      </c>
      <c r="AO140" s="369" t="s">
        <v>1379</v>
      </c>
      <c r="AP140" s="369" t="s">
        <v>1379</v>
      </c>
      <c r="AQ140" s="369" t="s">
        <v>1379</v>
      </c>
      <c r="AR140" s="369"/>
      <c r="AS140" s="369"/>
      <c r="AT140" s="369"/>
      <c r="AU140" s="369" t="s">
        <v>1379</v>
      </c>
      <c r="AV140" s="369" t="s">
        <v>1379</v>
      </c>
      <c r="AW140" s="369" t="s">
        <v>1379</v>
      </c>
      <c r="AX140" s="369"/>
      <c r="AY140" s="369" t="s">
        <v>1381</v>
      </c>
      <c r="AZ140" s="369" t="s">
        <v>1381</v>
      </c>
      <c r="BA140" s="322"/>
      <c r="BB140" s="322"/>
      <c r="BC140" s="322"/>
      <c r="BD140" s="322"/>
      <c r="BE140" s="322"/>
      <c r="BF140" s="322"/>
      <c r="BG140" s="348"/>
      <c r="BH140" s="348"/>
      <c r="BI140" s="348" t="s">
        <v>1381</v>
      </c>
      <c r="BJ140" s="348" t="s">
        <v>1379</v>
      </c>
      <c r="BK140" s="348" t="s">
        <v>1379</v>
      </c>
      <c r="BL140" s="348" t="s">
        <v>1379</v>
      </c>
      <c r="BM140" s="348" t="s">
        <v>1379</v>
      </c>
      <c r="BN140" s="348" t="s">
        <v>1379</v>
      </c>
      <c r="BO140" s="348" t="s">
        <v>4675</v>
      </c>
      <c r="BP140" s="348" t="s">
        <v>1379</v>
      </c>
      <c r="BQ140" s="348"/>
      <c r="BR140" s="322"/>
      <c r="BS140" s="388" t="s">
        <v>4234</v>
      </c>
      <c r="BT140" s="355" t="s">
        <v>4719</v>
      </c>
      <c r="BU140" s="355" t="s">
        <v>4718</v>
      </c>
      <c r="BV140" s="355">
        <v>32</v>
      </c>
      <c r="BW140" s="355">
        <f>VLOOKUP(E140,[1]Demand!$A$2:$C$596,3,)</f>
        <v>105</v>
      </c>
      <c r="BX140" s="355">
        <f>VLOOKUP(E140,[1]Demand!$A$2:$D$596,4,)</f>
        <v>128</v>
      </c>
      <c r="BY140" s="355">
        <f>VLOOKUP(E140,[1]Demand!$A$2:$E$596,5,)</f>
        <v>93</v>
      </c>
      <c r="BZ140" s="355">
        <f>VLOOKUP(E140,[1]Demand!$A$2:$F$596,6,)</f>
        <v>42</v>
      </c>
      <c r="CA140" s="355">
        <f>VLOOKUP(E140,[1]Demand!$A$2:$G$596,7,)</f>
        <v>0</v>
      </c>
      <c r="CB140" s="355">
        <f>VLOOKUP(E140,[1]Demand!$A$2:$H$596,8,)</f>
        <v>0</v>
      </c>
      <c r="CC140" s="355">
        <f>VLOOKUP(E140,[1]Demand!$A$2:$I$596,9,)</f>
        <v>368</v>
      </c>
      <c r="CD140" s="355" t="b">
        <f t="shared" si="1"/>
        <v>0</v>
      </c>
      <c r="CE140" s="322"/>
    </row>
    <row r="141" spans="1:83" s="374" customFormat="1" ht="20.100000000000001" hidden="1" customHeight="1" x14ac:dyDescent="0.25">
      <c r="A141" s="355" t="s">
        <v>4064</v>
      </c>
      <c r="B141" s="362" t="s">
        <v>1856</v>
      </c>
      <c r="C141" s="348" t="s">
        <v>3531</v>
      </c>
      <c r="D141" s="363"/>
      <c r="E141" s="319" t="s">
        <v>3439</v>
      </c>
      <c r="F141" s="362" t="s">
        <v>3482</v>
      </c>
      <c r="G141" s="364" t="s">
        <v>1287</v>
      </c>
      <c r="H141" s="316" t="s">
        <v>2201</v>
      </c>
      <c r="I141" s="319" t="s">
        <v>3543</v>
      </c>
      <c r="J141" s="348"/>
      <c r="K141" s="392" t="s">
        <v>4361</v>
      </c>
      <c r="L141" s="319"/>
      <c r="M141" s="366"/>
      <c r="N141" s="366"/>
      <c r="O141" s="353" t="s">
        <v>1229</v>
      </c>
      <c r="P141" s="353" t="s">
        <v>577</v>
      </c>
      <c r="Q141" s="353" t="s">
        <v>577</v>
      </c>
      <c r="R141" s="355" t="s">
        <v>603</v>
      </c>
      <c r="S141" s="362"/>
      <c r="T141" s="362"/>
      <c r="U141" s="362"/>
      <c r="V141" s="362"/>
      <c r="W141" s="362"/>
      <c r="X141" s="362"/>
      <c r="Y141" s="367"/>
      <c r="Z141" s="367"/>
      <c r="AA141" s="367"/>
      <c r="AB141" s="361" t="s">
        <v>3545</v>
      </c>
      <c r="AC141" s="361" t="s">
        <v>4763</v>
      </c>
      <c r="AD141" s="368" t="s">
        <v>3541</v>
      </c>
      <c r="AE141" s="369" t="s">
        <v>1381</v>
      </c>
      <c r="AF141" s="369" t="s">
        <v>1379</v>
      </c>
      <c r="AG141" s="369" t="s">
        <v>1379</v>
      </c>
      <c r="AH141" s="369" t="s">
        <v>1379</v>
      </c>
      <c r="AI141" s="369" t="s">
        <v>1379</v>
      </c>
      <c r="AJ141" s="369"/>
      <c r="AK141" s="369"/>
      <c r="AL141" s="369"/>
      <c r="AM141" s="369"/>
      <c r="AN141" s="369" t="s">
        <v>1379</v>
      </c>
      <c r="AO141" s="369" t="s">
        <v>1379</v>
      </c>
      <c r="AP141" s="369" t="s">
        <v>1379</v>
      </c>
      <c r="AQ141" s="369" t="s">
        <v>1379</v>
      </c>
      <c r="AR141" s="369"/>
      <c r="AS141" s="369"/>
      <c r="AT141" s="369"/>
      <c r="AU141" s="369" t="s">
        <v>1379</v>
      </c>
      <c r="AV141" s="369" t="s">
        <v>1379</v>
      </c>
      <c r="AW141" s="369" t="s">
        <v>1379</v>
      </c>
      <c r="AX141" s="369"/>
      <c r="AY141" s="369" t="s">
        <v>1381</v>
      </c>
      <c r="AZ141" s="369" t="s">
        <v>1381</v>
      </c>
      <c r="BA141" s="322"/>
      <c r="BB141" s="322"/>
      <c r="BC141" s="322"/>
      <c r="BD141" s="322"/>
      <c r="BE141" s="322"/>
      <c r="BF141" s="322"/>
      <c r="BG141" s="348"/>
      <c r="BH141" s="348"/>
      <c r="BI141" s="348" t="s">
        <v>1381</v>
      </c>
      <c r="BJ141" s="348" t="s">
        <v>1379</v>
      </c>
      <c r="BK141" s="348" t="s">
        <v>1379</v>
      </c>
      <c r="BL141" s="348" t="s">
        <v>1379</v>
      </c>
      <c r="BM141" s="348" t="s">
        <v>1379</v>
      </c>
      <c r="BN141" s="348" t="s">
        <v>1379</v>
      </c>
      <c r="BO141" s="348" t="s">
        <v>4675</v>
      </c>
      <c r="BP141" s="348" t="s">
        <v>1379</v>
      </c>
      <c r="BQ141" s="348"/>
      <c r="BR141" s="322"/>
      <c r="BS141" s="388" t="s">
        <v>4234</v>
      </c>
      <c r="BT141" s="355" t="s">
        <v>4719</v>
      </c>
      <c r="BU141" s="355" t="s">
        <v>4718</v>
      </c>
      <c r="BV141" s="355">
        <v>38</v>
      </c>
      <c r="BW141" s="355">
        <f>VLOOKUP(E141,[1]Demand!$A$2:$C$596,3,)</f>
        <v>105</v>
      </c>
      <c r="BX141" s="355">
        <f>VLOOKUP(E141,[1]Demand!$A$2:$D$596,4,)</f>
        <v>128</v>
      </c>
      <c r="BY141" s="355">
        <f>VLOOKUP(E141,[1]Demand!$A$2:$E$596,5,)</f>
        <v>93</v>
      </c>
      <c r="BZ141" s="355">
        <f>VLOOKUP(E141,[1]Demand!$A$2:$F$596,6,)</f>
        <v>42</v>
      </c>
      <c r="CA141" s="355">
        <f>VLOOKUP(E141,[1]Demand!$A$2:$G$596,7,)</f>
        <v>0</v>
      </c>
      <c r="CB141" s="355">
        <f>VLOOKUP(E141,[1]Demand!$A$2:$H$596,8,)</f>
        <v>0</v>
      </c>
      <c r="CC141" s="355">
        <f>VLOOKUP(E141,[1]Demand!$A$2:$I$596,9,)</f>
        <v>368</v>
      </c>
      <c r="CD141" s="355" t="b">
        <f t="shared" si="1"/>
        <v>0</v>
      </c>
      <c r="CE141" s="322"/>
    </row>
    <row r="142" spans="1:83" s="374" customFormat="1" ht="20.100000000000001" hidden="1" customHeight="1" x14ac:dyDescent="0.25">
      <c r="A142" s="355" t="s">
        <v>4064</v>
      </c>
      <c r="B142" s="362" t="s">
        <v>1691</v>
      </c>
      <c r="C142" s="348" t="s">
        <v>3608</v>
      </c>
      <c r="D142" s="363"/>
      <c r="E142" s="319" t="s">
        <v>3440</v>
      </c>
      <c r="F142" s="362" t="s">
        <v>3481</v>
      </c>
      <c r="G142" s="364" t="s">
        <v>1287</v>
      </c>
      <c r="H142" s="316" t="s">
        <v>2201</v>
      </c>
      <c r="I142" s="319" t="s">
        <v>3543</v>
      </c>
      <c r="J142" s="348"/>
      <c r="K142" s="392" t="s">
        <v>4361</v>
      </c>
      <c r="L142" s="319"/>
      <c r="M142" s="366"/>
      <c r="N142" s="366"/>
      <c r="O142" s="353" t="s">
        <v>1229</v>
      </c>
      <c r="P142" s="353" t="s">
        <v>577</v>
      </c>
      <c r="Q142" s="353" t="s">
        <v>577</v>
      </c>
      <c r="R142" s="355" t="s">
        <v>603</v>
      </c>
      <c r="S142" s="362"/>
      <c r="T142" s="362"/>
      <c r="U142" s="362"/>
      <c r="V142" s="362"/>
      <c r="W142" s="362"/>
      <c r="X142" s="362"/>
      <c r="Y142" s="367"/>
      <c r="Z142" s="367"/>
      <c r="AA142" s="367"/>
      <c r="AB142" s="361" t="s">
        <v>3547</v>
      </c>
      <c r="AC142" s="361" t="s">
        <v>4763</v>
      </c>
      <c r="AD142" s="368" t="s">
        <v>3541</v>
      </c>
      <c r="AE142" s="369" t="s">
        <v>1381</v>
      </c>
      <c r="AF142" s="369" t="s">
        <v>1379</v>
      </c>
      <c r="AG142" s="369" t="s">
        <v>1379</v>
      </c>
      <c r="AH142" s="369" t="s">
        <v>1379</v>
      </c>
      <c r="AI142" s="369" t="s">
        <v>1379</v>
      </c>
      <c r="AJ142" s="369"/>
      <c r="AK142" s="369"/>
      <c r="AL142" s="369"/>
      <c r="AM142" s="369"/>
      <c r="AN142" s="369" t="s">
        <v>1379</v>
      </c>
      <c r="AO142" s="369" t="s">
        <v>1379</v>
      </c>
      <c r="AP142" s="369" t="s">
        <v>1379</v>
      </c>
      <c r="AQ142" s="369" t="s">
        <v>1379</v>
      </c>
      <c r="AR142" s="369"/>
      <c r="AS142" s="369"/>
      <c r="AT142" s="369"/>
      <c r="AU142" s="369" t="s">
        <v>1379</v>
      </c>
      <c r="AV142" s="369" t="s">
        <v>1379</v>
      </c>
      <c r="AW142" s="369" t="s">
        <v>1379</v>
      </c>
      <c r="AX142" s="369"/>
      <c r="AY142" s="369" t="s">
        <v>1381</v>
      </c>
      <c r="AZ142" s="369" t="s">
        <v>1381</v>
      </c>
      <c r="BA142" s="322"/>
      <c r="BB142" s="322"/>
      <c r="BC142" s="322"/>
      <c r="BD142" s="322"/>
      <c r="BE142" s="322"/>
      <c r="BF142" s="322"/>
      <c r="BG142" s="348"/>
      <c r="BH142" s="348"/>
      <c r="BI142" s="348" t="s">
        <v>1381</v>
      </c>
      <c r="BJ142" s="348" t="s">
        <v>1379</v>
      </c>
      <c r="BK142" s="348" t="s">
        <v>1379</v>
      </c>
      <c r="BL142" s="348" t="s">
        <v>1379</v>
      </c>
      <c r="BM142" s="348" t="s">
        <v>1379</v>
      </c>
      <c r="BN142" s="348" t="s">
        <v>1379</v>
      </c>
      <c r="BO142" s="348"/>
      <c r="BP142" s="348" t="s">
        <v>1379</v>
      </c>
      <c r="BQ142" s="348"/>
      <c r="BR142" s="322"/>
      <c r="BS142" s="388" t="s">
        <v>4234</v>
      </c>
      <c r="BT142" s="355" t="s">
        <v>4719</v>
      </c>
      <c r="BU142" s="355" t="s">
        <v>4718</v>
      </c>
      <c r="BV142" s="355">
        <v>28</v>
      </c>
      <c r="BW142" s="355">
        <f>VLOOKUP(E142,[1]Demand!$A$2:$C$596,3,)</f>
        <v>105</v>
      </c>
      <c r="BX142" s="355">
        <f>VLOOKUP(E142,[1]Demand!$A$2:$D$596,4,)</f>
        <v>128</v>
      </c>
      <c r="BY142" s="355">
        <f>VLOOKUP(E142,[1]Demand!$A$2:$E$596,5,)</f>
        <v>93</v>
      </c>
      <c r="BZ142" s="355">
        <f>VLOOKUP(E142,[1]Demand!$A$2:$F$596,6,)</f>
        <v>42</v>
      </c>
      <c r="CA142" s="355">
        <f>VLOOKUP(E142,[1]Demand!$A$2:$G$596,7,)</f>
        <v>0</v>
      </c>
      <c r="CB142" s="355">
        <f>VLOOKUP(E142,[1]Demand!$A$2:$H$596,8,)</f>
        <v>0</v>
      </c>
      <c r="CC142" s="355">
        <f>VLOOKUP(E142,[1]Demand!$A$2:$I$596,9,)</f>
        <v>368</v>
      </c>
      <c r="CD142" s="355" t="b">
        <f t="shared" si="1"/>
        <v>0</v>
      </c>
      <c r="CE142" s="322"/>
    </row>
    <row r="143" spans="1:83" s="374" customFormat="1" ht="20.100000000000001" hidden="1" customHeight="1" x14ac:dyDescent="0.25">
      <c r="A143" s="355" t="s">
        <v>4064</v>
      </c>
      <c r="B143" s="362" t="s">
        <v>3612</v>
      </c>
      <c r="C143" s="348" t="s">
        <v>3532</v>
      </c>
      <c r="D143" s="363"/>
      <c r="E143" s="319" t="s">
        <v>3441</v>
      </c>
      <c r="F143" s="362" t="s">
        <v>3469</v>
      </c>
      <c r="G143" s="364" t="s">
        <v>97</v>
      </c>
      <c r="H143" s="365" t="s">
        <v>1249</v>
      </c>
      <c r="I143" s="319" t="s">
        <v>2195</v>
      </c>
      <c r="J143" s="348"/>
      <c r="K143" s="348" t="s">
        <v>4362</v>
      </c>
      <c r="L143" s="319"/>
      <c r="M143" s="366"/>
      <c r="N143" s="366"/>
      <c r="O143" s="353" t="s">
        <v>1229</v>
      </c>
      <c r="P143" s="353" t="s">
        <v>577</v>
      </c>
      <c r="Q143" s="353" t="s">
        <v>577</v>
      </c>
      <c r="R143" s="355" t="s">
        <v>603</v>
      </c>
      <c r="S143" s="362"/>
      <c r="T143" s="362"/>
      <c r="U143" s="362"/>
      <c r="V143" s="362"/>
      <c r="W143" s="362"/>
      <c r="X143" s="362"/>
      <c r="Y143" s="367"/>
      <c r="Z143" s="367"/>
      <c r="AA143" s="367"/>
      <c r="AB143" s="361" t="s">
        <v>3599</v>
      </c>
      <c r="AC143" s="361" t="s">
        <v>4765</v>
      </c>
      <c r="AD143" s="368" t="s">
        <v>3584</v>
      </c>
      <c r="AE143" s="364" t="s">
        <v>1379</v>
      </c>
      <c r="AF143" s="369" t="s">
        <v>1381</v>
      </c>
      <c r="AG143" s="369" t="s">
        <v>1379</v>
      </c>
      <c r="AH143" s="369" t="s">
        <v>1379</v>
      </c>
      <c r="AI143" s="369" t="s">
        <v>1379</v>
      </c>
      <c r="AJ143" s="369"/>
      <c r="AK143" s="369"/>
      <c r="AL143" s="369"/>
      <c r="AM143" s="369"/>
      <c r="AN143" s="369" t="s">
        <v>1379</v>
      </c>
      <c r="AO143" s="369" t="s">
        <v>1379</v>
      </c>
      <c r="AP143" s="369" t="s">
        <v>1379</v>
      </c>
      <c r="AQ143" s="369" t="s">
        <v>1379</v>
      </c>
      <c r="AR143" s="369"/>
      <c r="AS143" s="369"/>
      <c r="AT143" s="369"/>
      <c r="AU143" s="369" t="s">
        <v>1379</v>
      </c>
      <c r="AV143" s="369" t="s">
        <v>1379</v>
      </c>
      <c r="AW143" s="369" t="s">
        <v>1379</v>
      </c>
      <c r="AX143" s="369"/>
      <c r="AY143" s="369" t="s">
        <v>1381</v>
      </c>
      <c r="AZ143" s="369" t="s">
        <v>1381</v>
      </c>
      <c r="BA143" s="322"/>
      <c r="BB143" s="322"/>
      <c r="BC143" s="322"/>
      <c r="BD143" s="322"/>
      <c r="BE143" s="322"/>
      <c r="BF143" s="322"/>
      <c r="BG143" s="348"/>
      <c r="BH143" s="348"/>
      <c r="BI143" s="348" t="s">
        <v>1379</v>
      </c>
      <c r="BJ143" s="348" t="s">
        <v>1379</v>
      </c>
      <c r="BK143" s="348" t="s">
        <v>1381</v>
      </c>
      <c r="BL143" s="348" t="s">
        <v>1379</v>
      </c>
      <c r="BM143" s="348" t="s">
        <v>1379</v>
      </c>
      <c r="BN143" s="348" t="s">
        <v>1379</v>
      </c>
      <c r="BO143" s="348"/>
      <c r="BP143" s="348" t="s">
        <v>1381</v>
      </c>
      <c r="BQ143" s="348"/>
      <c r="BR143" s="322"/>
      <c r="BS143" s="388"/>
      <c r="BT143" s="355" t="s">
        <v>4719</v>
      </c>
      <c r="BU143" s="355" t="s">
        <v>4718</v>
      </c>
      <c r="BV143" s="355">
        <v>440</v>
      </c>
      <c r="BW143" s="355">
        <f>VLOOKUP(E143,[1]Demand!$A$2:$C$596,3,)</f>
        <v>1888.2</v>
      </c>
      <c r="BX143" s="355">
        <f>VLOOKUP(E143,[1]Demand!$A$2:$D$596,4,)</f>
        <v>2345.04</v>
      </c>
      <c r="BY143" s="355">
        <f>VLOOKUP(E143,[1]Demand!$A$2:$E$596,5,)</f>
        <v>2395.04</v>
      </c>
      <c r="BZ143" s="355">
        <f>VLOOKUP(E143,[1]Demand!$A$2:$F$596,6,)</f>
        <v>1528.26</v>
      </c>
      <c r="CA143" s="355">
        <f>VLOOKUP(E143,[1]Demand!$A$2:$G$596,7,)</f>
        <v>0</v>
      </c>
      <c r="CB143" s="355">
        <f>VLOOKUP(E143,[1]Demand!$A$2:$H$596,8,)</f>
        <v>0</v>
      </c>
      <c r="CC143" s="355">
        <f>VLOOKUP(E143,[1]Demand!$A$2:$I$596,9,)</f>
        <v>8156.54</v>
      </c>
      <c r="CD143" s="355" t="b">
        <f t="shared" si="1"/>
        <v>0</v>
      </c>
      <c r="CE143" s="322"/>
    </row>
    <row r="144" spans="1:83" s="374" customFormat="1" ht="20.100000000000001" hidden="1" customHeight="1" x14ac:dyDescent="0.25">
      <c r="A144" s="355" t="s">
        <v>4064</v>
      </c>
      <c r="B144" s="362" t="s">
        <v>3612</v>
      </c>
      <c r="C144" s="348" t="s">
        <v>3609</v>
      </c>
      <c r="D144" s="363"/>
      <c r="E144" s="319" t="s">
        <v>3442</v>
      </c>
      <c r="F144" s="362" t="s">
        <v>3469</v>
      </c>
      <c r="G144" s="364" t="s">
        <v>97</v>
      </c>
      <c r="H144" s="365" t="s">
        <v>1249</v>
      </c>
      <c r="I144" s="319" t="s">
        <v>2195</v>
      </c>
      <c r="J144" s="348"/>
      <c r="K144" s="348" t="s">
        <v>4362</v>
      </c>
      <c r="L144" s="319"/>
      <c r="M144" s="366"/>
      <c r="N144" s="366"/>
      <c r="O144" s="353" t="s">
        <v>1229</v>
      </c>
      <c r="P144" s="353" t="s">
        <v>577</v>
      </c>
      <c r="Q144" s="353" t="s">
        <v>577</v>
      </c>
      <c r="R144" s="355" t="s">
        <v>603</v>
      </c>
      <c r="S144" s="362"/>
      <c r="T144" s="362"/>
      <c r="U144" s="362"/>
      <c r="V144" s="362"/>
      <c r="W144" s="362"/>
      <c r="X144" s="362"/>
      <c r="Y144" s="367"/>
      <c r="Z144" s="367"/>
      <c r="AA144" s="367"/>
      <c r="AB144" s="361" t="s">
        <v>3598</v>
      </c>
      <c r="AC144" s="361" t="s">
        <v>4765</v>
      </c>
      <c r="AD144" s="368" t="s">
        <v>3584</v>
      </c>
      <c r="AE144" s="364" t="s">
        <v>1379</v>
      </c>
      <c r="AF144" s="369" t="s">
        <v>1381</v>
      </c>
      <c r="AG144" s="369" t="s">
        <v>1379</v>
      </c>
      <c r="AH144" s="369" t="s">
        <v>1379</v>
      </c>
      <c r="AI144" s="369" t="s">
        <v>1379</v>
      </c>
      <c r="AJ144" s="369"/>
      <c r="AK144" s="369"/>
      <c r="AL144" s="369"/>
      <c r="AM144" s="369"/>
      <c r="AN144" s="369" t="s">
        <v>1379</v>
      </c>
      <c r="AO144" s="369" t="s">
        <v>1379</v>
      </c>
      <c r="AP144" s="369" t="s">
        <v>1379</v>
      </c>
      <c r="AQ144" s="369" t="s">
        <v>1379</v>
      </c>
      <c r="AR144" s="369"/>
      <c r="AS144" s="369"/>
      <c r="AT144" s="369"/>
      <c r="AU144" s="369" t="s">
        <v>1379</v>
      </c>
      <c r="AV144" s="369" t="s">
        <v>1379</v>
      </c>
      <c r="AW144" s="369" t="s">
        <v>1379</v>
      </c>
      <c r="AX144" s="369"/>
      <c r="AY144" s="369" t="s">
        <v>1381</v>
      </c>
      <c r="AZ144" s="369" t="s">
        <v>1381</v>
      </c>
      <c r="BA144" s="322"/>
      <c r="BB144" s="322"/>
      <c r="BC144" s="322"/>
      <c r="BD144" s="322"/>
      <c r="BE144" s="322"/>
      <c r="BF144" s="322"/>
      <c r="BG144" s="348"/>
      <c r="BH144" s="348"/>
      <c r="BI144" s="348" t="s">
        <v>1379</v>
      </c>
      <c r="BJ144" s="348" t="s">
        <v>1379</v>
      </c>
      <c r="BK144" s="348" t="s">
        <v>1381</v>
      </c>
      <c r="BL144" s="348" t="s">
        <v>1379</v>
      </c>
      <c r="BM144" s="348" t="s">
        <v>1379</v>
      </c>
      <c r="BN144" s="348" t="s">
        <v>1379</v>
      </c>
      <c r="BO144" s="348"/>
      <c r="BP144" s="348" t="s">
        <v>1381</v>
      </c>
      <c r="BQ144" s="348"/>
      <c r="BR144" s="322"/>
      <c r="BS144" s="388"/>
      <c r="BT144" s="355" t="s">
        <v>4719</v>
      </c>
      <c r="BU144" s="355" t="s">
        <v>4718</v>
      </c>
      <c r="BV144" s="355">
        <v>25</v>
      </c>
      <c r="BW144" s="355">
        <f>VLOOKUP(E144,[1]Demand!$A$2:$C$596,3,)</f>
        <v>432</v>
      </c>
      <c r="BX144" s="355">
        <f>VLOOKUP(E144,[1]Demand!$A$2:$D$596,4,)</f>
        <v>540</v>
      </c>
      <c r="BY144" s="355">
        <f>VLOOKUP(E144,[1]Demand!$A$2:$E$596,5,)</f>
        <v>552</v>
      </c>
      <c r="BZ144" s="355">
        <f>VLOOKUP(E144,[1]Demand!$A$2:$F$596,6,)</f>
        <v>372</v>
      </c>
      <c r="CA144" s="355">
        <f>VLOOKUP(E144,[1]Demand!$A$2:$G$596,7,)</f>
        <v>0</v>
      </c>
      <c r="CB144" s="355">
        <f>VLOOKUP(E144,[1]Demand!$A$2:$H$596,8,)</f>
        <v>0</v>
      </c>
      <c r="CC144" s="355">
        <f>VLOOKUP(E144,[1]Demand!$A$2:$I$596,9,)</f>
        <v>1896</v>
      </c>
      <c r="CD144" s="355" t="b">
        <f t="shared" si="1"/>
        <v>0</v>
      </c>
      <c r="CE144" s="322"/>
    </row>
    <row r="145" spans="1:83" s="374" customFormat="1" ht="20.100000000000001" hidden="1" customHeight="1" x14ac:dyDescent="0.25">
      <c r="A145" s="355" t="s">
        <v>4064</v>
      </c>
      <c r="B145" s="362" t="s">
        <v>3612</v>
      </c>
      <c r="C145" s="348" t="s">
        <v>3609</v>
      </c>
      <c r="D145" s="363"/>
      <c r="E145" s="319" t="s">
        <v>3443</v>
      </c>
      <c r="F145" s="362" t="s">
        <v>3469</v>
      </c>
      <c r="G145" s="364" t="s">
        <v>97</v>
      </c>
      <c r="H145" s="365" t="s">
        <v>1249</v>
      </c>
      <c r="I145" s="319" t="s">
        <v>2195</v>
      </c>
      <c r="J145" s="348"/>
      <c r="K145" s="348" t="s">
        <v>4362</v>
      </c>
      <c r="L145" s="319"/>
      <c r="M145" s="366"/>
      <c r="N145" s="366"/>
      <c r="O145" s="353" t="s">
        <v>1229</v>
      </c>
      <c r="P145" s="353" t="s">
        <v>577</v>
      </c>
      <c r="Q145" s="353" t="s">
        <v>577</v>
      </c>
      <c r="R145" s="355" t="s">
        <v>603</v>
      </c>
      <c r="S145" s="362"/>
      <c r="T145" s="362"/>
      <c r="U145" s="362"/>
      <c r="V145" s="362"/>
      <c r="W145" s="362"/>
      <c r="X145" s="362"/>
      <c r="Y145" s="367"/>
      <c r="Z145" s="367"/>
      <c r="AA145" s="367"/>
      <c r="AB145" s="361" t="s">
        <v>3600</v>
      </c>
      <c r="AC145" s="361" t="s">
        <v>4765</v>
      </c>
      <c r="AD145" s="368" t="s">
        <v>3584</v>
      </c>
      <c r="AE145" s="364" t="s">
        <v>1379</v>
      </c>
      <c r="AF145" s="369" t="s">
        <v>1381</v>
      </c>
      <c r="AG145" s="369" t="s">
        <v>1379</v>
      </c>
      <c r="AH145" s="369" t="s">
        <v>1379</v>
      </c>
      <c r="AI145" s="369" t="s">
        <v>1379</v>
      </c>
      <c r="AJ145" s="369"/>
      <c r="AK145" s="369"/>
      <c r="AL145" s="369"/>
      <c r="AM145" s="369"/>
      <c r="AN145" s="369" t="s">
        <v>1379</v>
      </c>
      <c r="AO145" s="369" t="s">
        <v>1379</v>
      </c>
      <c r="AP145" s="369" t="s">
        <v>1379</v>
      </c>
      <c r="AQ145" s="369" t="s">
        <v>1379</v>
      </c>
      <c r="AR145" s="369"/>
      <c r="AS145" s="369"/>
      <c r="AT145" s="369"/>
      <c r="AU145" s="369" t="s">
        <v>1379</v>
      </c>
      <c r="AV145" s="369" t="s">
        <v>1379</v>
      </c>
      <c r="AW145" s="369" t="s">
        <v>1379</v>
      </c>
      <c r="AX145" s="369"/>
      <c r="AY145" s="369" t="s">
        <v>1381</v>
      </c>
      <c r="AZ145" s="369" t="s">
        <v>1381</v>
      </c>
      <c r="BA145" s="322"/>
      <c r="BB145" s="322"/>
      <c r="BC145" s="322"/>
      <c r="BD145" s="322"/>
      <c r="BE145" s="322"/>
      <c r="BF145" s="322"/>
      <c r="BG145" s="348"/>
      <c r="BH145" s="348"/>
      <c r="BI145" s="348" t="s">
        <v>1379</v>
      </c>
      <c r="BJ145" s="348" t="s">
        <v>1379</v>
      </c>
      <c r="BK145" s="348" t="s">
        <v>1381</v>
      </c>
      <c r="BL145" s="348" t="s">
        <v>1379</v>
      </c>
      <c r="BM145" s="348" t="s">
        <v>1379</v>
      </c>
      <c r="BN145" s="348" t="s">
        <v>1379</v>
      </c>
      <c r="BO145" s="348"/>
      <c r="BP145" s="348" t="s">
        <v>1381</v>
      </c>
      <c r="BQ145" s="348"/>
      <c r="BR145" s="322"/>
      <c r="BS145" s="388"/>
      <c r="BT145" s="355" t="s">
        <v>4719</v>
      </c>
      <c r="BU145" s="355" t="s">
        <v>4718</v>
      </c>
      <c r="BV145" s="355">
        <v>122</v>
      </c>
      <c r="BW145" s="355">
        <f>VLOOKUP(E145,[1]Demand!$A$2:$C$596,3,)</f>
        <v>392</v>
      </c>
      <c r="BX145" s="355">
        <f>VLOOKUP(E145,[1]Demand!$A$2:$D$596,4,)</f>
        <v>528</v>
      </c>
      <c r="BY145" s="355">
        <f>VLOOKUP(E145,[1]Demand!$A$2:$E$596,5,)</f>
        <v>536</v>
      </c>
      <c r="BZ145" s="355">
        <f>VLOOKUP(E145,[1]Demand!$A$2:$F$596,6,)</f>
        <v>372</v>
      </c>
      <c r="CA145" s="355">
        <f>VLOOKUP(E145,[1]Demand!$A$2:$G$596,7,)</f>
        <v>0</v>
      </c>
      <c r="CB145" s="355">
        <f>VLOOKUP(E145,[1]Demand!$A$2:$H$596,8,)</f>
        <v>0</v>
      </c>
      <c r="CC145" s="355">
        <f>VLOOKUP(E145,[1]Demand!$A$2:$I$596,9,)</f>
        <v>1828</v>
      </c>
      <c r="CD145" s="355" t="b">
        <f t="shared" si="1"/>
        <v>0</v>
      </c>
      <c r="CE145" s="322"/>
    </row>
    <row r="146" spans="1:83" s="374" customFormat="1" ht="20.100000000000001" hidden="1" customHeight="1" x14ac:dyDescent="0.25">
      <c r="A146" s="355" t="s">
        <v>4064</v>
      </c>
      <c r="B146" s="362" t="s">
        <v>3612</v>
      </c>
      <c r="C146" s="348" t="s">
        <v>3533</v>
      </c>
      <c r="D146" s="363"/>
      <c r="E146" s="319" t="s">
        <v>3444</v>
      </c>
      <c r="F146" s="362" t="s">
        <v>3469</v>
      </c>
      <c r="G146" s="364" t="s">
        <v>97</v>
      </c>
      <c r="H146" s="365" t="s">
        <v>1249</v>
      </c>
      <c r="I146" s="319" t="s">
        <v>2195</v>
      </c>
      <c r="J146" s="348"/>
      <c r="K146" s="348" t="s">
        <v>4362</v>
      </c>
      <c r="L146" s="319"/>
      <c r="M146" s="366"/>
      <c r="N146" s="366"/>
      <c r="O146" s="353" t="s">
        <v>1229</v>
      </c>
      <c r="P146" s="353" t="s">
        <v>577</v>
      </c>
      <c r="Q146" s="353" t="s">
        <v>577</v>
      </c>
      <c r="R146" s="355" t="s">
        <v>603</v>
      </c>
      <c r="S146" s="362"/>
      <c r="T146" s="362"/>
      <c r="U146" s="362"/>
      <c r="V146" s="362"/>
      <c r="W146" s="362"/>
      <c r="X146" s="362"/>
      <c r="Y146" s="367"/>
      <c r="Z146" s="367"/>
      <c r="AA146" s="367"/>
      <c r="AB146" s="361" t="s">
        <v>3601</v>
      </c>
      <c r="AC146" s="361" t="s">
        <v>4765</v>
      </c>
      <c r="AD146" s="368" t="s">
        <v>3584</v>
      </c>
      <c r="AE146" s="364" t="s">
        <v>1379</v>
      </c>
      <c r="AF146" s="369" t="s">
        <v>1381</v>
      </c>
      <c r="AG146" s="369" t="s">
        <v>1379</v>
      </c>
      <c r="AH146" s="369" t="s">
        <v>1379</v>
      </c>
      <c r="AI146" s="369" t="s">
        <v>1379</v>
      </c>
      <c r="AJ146" s="369"/>
      <c r="AK146" s="369"/>
      <c r="AL146" s="369"/>
      <c r="AM146" s="369"/>
      <c r="AN146" s="369" t="s">
        <v>1379</v>
      </c>
      <c r="AO146" s="369" t="s">
        <v>1379</v>
      </c>
      <c r="AP146" s="369" t="s">
        <v>1379</v>
      </c>
      <c r="AQ146" s="369" t="s">
        <v>1379</v>
      </c>
      <c r="AR146" s="369"/>
      <c r="AS146" s="369"/>
      <c r="AT146" s="369"/>
      <c r="AU146" s="369" t="s">
        <v>1379</v>
      </c>
      <c r="AV146" s="369" t="s">
        <v>1379</v>
      </c>
      <c r="AW146" s="369" t="s">
        <v>1379</v>
      </c>
      <c r="AX146" s="369"/>
      <c r="AY146" s="369" t="s">
        <v>1381</v>
      </c>
      <c r="AZ146" s="369" t="s">
        <v>1381</v>
      </c>
      <c r="BA146" s="322"/>
      <c r="BB146" s="322"/>
      <c r="BC146" s="322"/>
      <c r="BD146" s="322"/>
      <c r="BE146" s="322"/>
      <c r="BF146" s="322"/>
      <c r="BG146" s="348"/>
      <c r="BH146" s="348"/>
      <c r="BI146" s="348" t="s">
        <v>1379</v>
      </c>
      <c r="BJ146" s="348" t="s">
        <v>1379</v>
      </c>
      <c r="BK146" s="348" t="s">
        <v>1381</v>
      </c>
      <c r="BL146" s="348" t="s">
        <v>1379</v>
      </c>
      <c r="BM146" s="348" t="s">
        <v>1379</v>
      </c>
      <c r="BN146" s="348" t="s">
        <v>1379</v>
      </c>
      <c r="BO146" s="348"/>
      <c r="BP146" s="348" t="s">
        <v>1381</v>
      </c>
      <c r="BQ146" s="348"/>
      <c r="BR146" s="322"/>
      <c r="BS146" s="388"/>
      <c r="BT146" s="355" t="s">
        <v>4719</v>
      </c>
      <c r="BU146" s="355" t="s">
        <v>4718</v>
      </c>
      <c r="BV146" s="355">
        <v>509</v>
      </c>
      <c r="BW146" s="355">
        <f>VLOOKUP(E146,[1]Demand!$A$2:$C$596,3,)</f>
        <v>3066.5800000000004</v>
      </c>
      <c r="BX146" s="355">
        <f>VLOOKUP(E146,[1]Demand!$A$2:$D$596,4,)</f>
        <v>3997</v>
      </c>
      <c r="BY146" s="355">
        <f>VLOOKUP(E146,[1]Demand!$A$2:$E$596,5,)</f>
        <v>3805</v>
      </c>
      <c r="BZ146" s="355">
        <f>VLOOKUP(E146,[1]Demand!$A$2:$F$596,6,)</f>
        <v>2276.25</v>
      </c>
      <c r="CA146" s="355">
        <f>VLOOKUP(E146,[1]Demand!$A$2:$G$596,7,)</f>
        <v>0</v>
      </c>
      <c r="CB146" s="355">
        <f>VLOOKUP(E146,[1]Demand!$A$2:$H$596,8,)</f>
        <v>0</v>
      </c>
      <c r="CC146" s="355">
        <f>VLOOKUP(E146,[1]Demand!$A$2:$I$596,9,)</f>
        <v>13144.83</v>
      </c>
      <c r="CD146" s="355" t="b">
        <f t="shared" si="1"/>
        <v>0</v>
      </c>
      <c r="CE146" s="322"/>
    </row>
    <row r="147" spans="1:83" s="374" customFormat="1" ht="20.100000000000001" hidden="1" customHeight="1" x14ac:dyDescent="0.25">
      <c r="A147" s="386" t="s">
        <v>4065</v>
      </c>
      <c r="B147" s="483" t="s">
        <v>3611</v>
      </c>
      <c r="C147" s="385" t="s">
        <v>3537</v>
      </c>
      <c r="D147" s="503"/>
      <c r="E147" s="482" t="s">
        <v>3449</v>
      </c>
      <c r="F147" s="483" t="s">
        <v>3518</v>
      </c>
      <c r="G147" s="484" t="s">
        <v>766</v>
      </c>
      <c r="H147" s="485" t="s">
        <v>1171</v>
      </c>
      <c r="I147" s="482" t="s">
        <v>3587</v>
      </c>
      <c r="J147" s="385"/>
      <c r="K147" s="385" t="s">
        <v>1855</v>
      </c>
      <c r="L147" s="491" t="s">
        <v>4356</v>
      </c>
      <c r="M147" s="387"/>
      <c r="N147" s="387"/>
      <c r="O147" s="385" t="s">
        <v>1229</v>
      </c>
      <c r="P147" s="385" t="s">
        <v>577</v>
      </c>
      <c r="Q147" s="385" t="s">
        <v>577</v>
      </c>
      <c r="R147" s="386" t="s">
        <v>603</v>
      </c>
      <c r="S147" s="483"/>
      <c r="T147" s="483"/>
      <c r="U147" s="483"/>
      <c r="V147" s="483"/>
      <c r="W147" s="483"/>
      <c r="X147" s="483"/>
      <c r="Y147" s="486"/>
      <c r="Z147" s="486"/>
      <c r="AA147" s="486"/>
      <c r="AB147" s="487" t="s">
        <v>3590</v>
      </c>
      <c r="AC147" s="487" t="s">
        <v>4761</v>
      </c>
      <c r="AD147" s="483" t="s">
        <v>3589</v>
      </c>
      <c r="AE147" s="489" t="s">
        <v>1381</v>
      </c>
      <c r="AF147" s="489" t="s">
        <v>1379</v>
      </c>
      <c r="AG147" s="489" t="s">
        <v>1379</v>
      </c>
      <c r="AH147" s="489" t="s">
        <v>1379</v>
      </c>
      <c r="AI147" s="489" t="s">
        <v>1379</v>
      </c>
      <c r="AJ147" s="489"/>
      <c r="AK147" s="489"/>
      <c r="AL147" s="489"/>
      <c r="AM147" s="489"/>
      <c r="AN147" s="489" t="s">
        <v>1381</v>
      </c>
      <c r="AO147" s="489" t="s">
        <v>1379</v>
      </c>
      <c r="AP147" s="489" t="s">
        <v>1379</v>
      </c>
      <c r="AQ147" s="489" t="s">
        <v>1379</v>
      </c>
      <c r="AR147" s="489"/>
      <c r="AS147" s="489"/>
      <c r="AT147" s="489"/>
      <c r="AU147" s="489" t="s">
        <v>1379</v>
      </c>
      <c r="AV147" s="489" t="s">
        <v>1379</v>
      </c>
      <c r="AW147" s="489" t="s">
        <v>1379</v>
      </c>
      <c r="AX147" s="489"/>
      <c r="AY147" s="489" t="s">
        <v>1381</v>
      </c>
      <c r="AZ147" s="489" t="s">
        <v>1381</v>
      </c>
      <c r="BA147" s="490"/>
      <c r="BB147" s="490"/>
      <c r="BC147" s="490"/>
      <c r="BD147" s="490"/>
      <c r="BE147" s="490"/>
      <c r="BF147" s="490"/>
      <c r="BG147" s="385"/>
      <c r="BH147" s="385"/>
      <c r="BI147" s="385"/>
      <c r="BJ147" s="385"/>
      <c r="BK147" s="385"/>
      <c r="BL147" s="385"/>
      <c r="BM147" s="385"/>
      <c r="BN147" s="385"/>
      <c r="BO147" s="385"/>
      <c r="BP147" s="385"/>
      <c r="BQ147" s="385"/>
      <c r="BR147" s="490"/>
      <c r="BS147" s="462"/>
      <c r="BT147" s="355" t="s">
        <v>4717</v>
      </c>
      <c r="BU147" s="355" t="s">
        <v>4723</v>
      </c>
      <c r="BV147" s="355">
        <v>2</v>
      </c>
      <c r="BW147" s="355">
        <f>VLOOKUP(E147,[1]Demand!$A$2:$C$596,3,)</f>
        <v>10</v>
      </c>
      <c r="BX147" s="355">
        <f>VLOOKUP(E147,[1]Demand!$A$2:$D$596,4,)</f>
        <v>0</v>
      </c>
      <c r="BY147" s="355">
        <f>VLOOKUP(E147,[1]Demand!$A$2:$E$596,5,)</f>
        <v>0</v>
      </c>
      <c r="BZ147" s="355">
        <f>VLOOKUP(E147,[1]Demand!$A$2:$F$596,6,)</f>
        <v>0</v>
      </c>
      <c r="CA147" s="355">
        <f>VLOOKUP(E147,[1]Demand!$A$2:$G$596,7,)</f>
        <v>0</v>
      </c>
      <c r="CB147" s="355">
        <f>VLOOKUP(E147,[1]Demand!$A$2:$H$596,8,)</f>
        <v>0</v>
      </c>
      <c r="CC147" s="355">
        <f>VLOOKUP(E147,[1]Demand!$A$2:$I$596,9,)</f>
        <v>10</v>
      </c>
      <c r="CD147" s="355" t="b">
        <f t="shared" si="1"/>
        <v>0</v>
      </c>
      <c r="CE147" s="490"/>
    </row>
    <row r="148" spans="1:83" s="374" customFormat="1" ht="20.100000000000001" hidden="1" customHeight="1" x14ac:dyDescent="0.25">
      <c r="A148" s="355" t="s">
        <v>1662</v>
      </c>
      <c r="B148" s="362" t="s">
        <v>3612</v>
      </c>
      <c r="C148" s="348" t="s">
        <v>3539</v>
      </c>
      <c r="D148" s="363"/>
      <c r="E148" s="319" t="s">
        <v>3451</v>
      </c>
      <c r="F148" s="362" t="s">
        <v>3520</v>
      </c>
      <c r="G148" s="364" t="s">
        <v>203</v>
      </c>
      <c r="H148" s="365" t="s">
        <v>1171</v>
      </c>
      <c r="I148" s="319" t="s">
        <v>1898</v>
      </c>
      <c r="J148" s="348"/>
      <c r="K148" s="348" t="s">
        <v>1782</v>
      </c>
      <c r="L148" s="319" t="s">
        <v>4826</v>
      </c>
      <c r="M148" s="366"/>
      <c r="N148" s="366"/>
      <c r="O148" s="353" t="s">
        <v>1229</v>
      </c>
      <c r="P148" s="353" t="s">
        <v>577</v>
      </c>
      <c r="Q148" s="353" t="s">
        <v>577</v>
      </c>
      <c r="R148" s="355" t="s">
        <v>603</v>
      </c>
      <c r="S148" s="362"/>
      <c r="T148" s="362"/>
      <c r="U148" s="362"/>
      <c r="V148" s="362"/>
      <c r="W148" s="362"/>
      <c r="X148" s="362"/>
      <c r="Y148" s="367"/>
      <c r="Z148" s="367"/>
      <c r="AA148" s="367"/>
      <c r="AB148" s="361" t="s">
        <v>3604</v>
      </c>
      <c r="AC148" s="361" t="s">
        <v>4761</v>
      </c>
      <c r="AD148" s="371" t="s">
        <v>3605</v>
      </c>
      <c r="AE148" s="364" t="s">
        <v>1379</v>
      </c>
      <c r="AF148" s="369" t="s">
        <v>1381</v>
      </c>
      <c r="AG148" s="369" t="s">
        <v>1381</v>
      </c>
      <c r="AH148" s="369" t="s">
        <v>1379</v>
      </c>
      <c r="AI148" s="369" t="s">
        <v>1379</v>
      </c>
      <c r="AJ148" s="369"/>
      <c r="AK148" s="369"/>
      <c r="AL148" s="369"/>
      <c r="AM148" s="369"/>
      <c r="AN148" s="369" t="s">
        <v>1379</v>
      </c>
      <c r="AO148" s="369" t="s">
        <v>1381</v>
      </c>
      <c r="AP148" s="369" t="s">
        <v>1381</v>
      </c>
      <c r="AQ148" s="369" t="s">
        <v>1379</v>
      </c>
      <c r="AR148" s="369"/>
      <c r="AS148" s="369"/>
      <c r="AT148" s="369"/>
      <c r="AU148" s="369" t="s">
        <v>1379</v>
      </c>
      <c r="AV148" s="369" t="s">
        <v>1379</v>
      </c>
      <c r="AW148" s="369" t="s">
        <v>1379</v>
      </c>
      <c r="AX148" s="369"/>
      <c r="AY148" s="369" t="s">
        <v>1381</v>
      </c>
      <c r="AZ148" s="369" t="s">
        <v>1381</v>
      </c>
      <c r="BA148" s="322"/>
      <c r="BB148" s="322"/>
      <c r="BC148" s="322"/>
      <c r="BD148" s="322"/>
      <c r="BE148" s="322"/>
      <c r="BF148" s="322"/>
      <c r="BG148" s="348"/>
      <c r="BH148" s="348"/>
      <c r="BI148" s="348" t="s">
        <v>1379</v>
      </c>
      <c r="BJ148" s="348" t="s">
        <v>1381</v>
      </c>
      <c r="BK148" s="348"/>
      <c r="BL148" s="348" t="s">
        <v>4659</v>
      </c>
      <c r="BM148" s="348" t="s">
        <v>4665</v>
      </c>
      <c r="BN148" s="348"/>
      <c r="BO148" s="348"/>
      <c r="BP148" s="348" t="s">
        <v>1381</v>
      </c>
      <c r="BQ148" s="348"/>
      <c r="BR148" s="322"/>
      <c r="BS148" s="388"/>
      <c r="BT148" s="355" t="s">
        <v>4717</v>
      </c>
      <c r="BU148" s="355" t="s">
        <v>3196</v>
      </c>
      <c r="BV148" s="355">
        <v>12</v>
      </c>
      <c r="BW148" s="355">
        <f>VLOOKUP(E148,[1]Demand!$A$2:$C$596,3,)</f>
        <v>8</v>
      </c>
      <c r="BX148" s="355">
        <f>VLOOKUP(E148,[1]Demand!$A$2:$D$596,4,)</f>
        <v>18</v>
      </c>
      <c r="BY148" s="355">
        <f>VLOOKUP(E148,[1]Demand!$A$2:$E$596,5,)</f>
        <v>14</v>
      </c>
      <c r="BZ148" s="355">
        <f>VLOOKUP(E148,[1]Demand!$A$2:$F$596,6,)</f>
        <v>8</v>
      </c>
      <c r="CA148" s="355">
        <f>VLOOKUP(E148,[1]Demand!$A$2:$G$596,7,)</f>
        <v>8</v>
      </c>
      <c r="CB148" s="355">
        <f>VLOOKUP(E148,[1]Demand!$A$2:$H$596,8,)</f>
        <v>4</v>
      </c>
      <c r="CC148" s="355">
        <f>VLOOKUP(E148,[1]Demand!$A$2:$I$596,9,)</f>
        <v>60</v>
      </c>
      <c r="CD148" s="355" t="b">
        <f t="shared" ref="CD148:CD211" si="2">BV148&gt;CC148</f>
        <v>0</v>
      </c>
      <c r="CE148" s="322"/>
    </row>
    <row r="149" spans="1:83" s="374" customFormat="1" ht="20.100000000000001" hidden="1" customHeight="1" x14ac:dyDescent="0.25">
      <c r="A149" s="355" t="s">
        <v>4066</v>
      </c>
      <c r="B149" s="362" t="s">
        <v>1691</v>
      </c>
      <c r="C149" s="348" t="s">
        <v>3583</v>
      </c>
      <c r="D149" s="363"/>
      <c r="E149" s="319" t="s">
        <v>3452</v>
      </c>
      <c r="F149" s="362" t="s">
        <v>3521</v>
      </c>
      <c r="G149" s="364">
        <v>1</v>
      </c>
      <c r="H149" s="365" t="s">
        <v>2754</v>
      </c>
      <c r="I149" s="348" t="e">
        <v>#N/A</v>
      </c>
      <c r="J149" s="348"/>
      <c r="K149" s="348" t="s">
        <v>4642</v>
      </c>
      <c r="L149" s="319"/>
      <c r="M149" s="366"/>
      <c r="N149" s="366"/>
      <c r="O149" s="353" t="s">
        <v>578</v>
      </c>
      <c r="P149" s="353" t="s">
        <v>578</v>
      </c>
      <c r="Q149" s="353" t="s">
        <v>578</v>
      </c>
      <c r="R149" s="355" t="s">
        <v>603</v>
      </c>
      <c r="S149" s="362"/>
      <c r="T149" s="362"/>
      <c r="U149" s="362"/>
      <c r="V149" s="362"/>
      <c r="W149" s="362"/>
      <c r="X149" s="362"/>
      <c r="Y149" s="367"/>
      <c r="Z149" s="367"/>
      <c r="AA149" s="367"/>
      <c r="AB149" s="361" t="s">
        <v>3585</v>
      </c>
      <c r="AC149" s="361" t="s">
        <v>4758</v>
      </c>
      <c r="AD149" s="368" t="s">
        <v>3584</v>
      </c>
      <c r="AE149" s="364" t="s">
        <v>1379</v>
      </c>
      <c r="AF149" s="369" t="s">
        <v>1381</v>
      </c>
      <c r="AG149" s="369" t="s">
        <v>1379</v>
      </c>
      <c r="AH149" s="369" t="s">
        <v>1379</v>
      </c>
      <c r="AI149" s="369" t="s">
        <v>1379</v>
      </c>
      <c r="AJ149" s="369"/>
      <c r="AK149" s="369"/>
      <c r="AL149" s="369"/>
      <c r="AM149" s="369"/>
      <c r="AN149" s="369" t="s">
        <v>1379</v>
      </c>
      <c r="AO149" s="369" t="s">
        <v>1381</v>
      </c>
      <c r="AP149" s="369" t="s">
        <v>1381</v>
      </c>
      <c r="AQ149" s="369" t="s">
        <v>1379</v>
      </c>
      <c r="AR149" s="369"/>
      <c r="AS149" s="369"/>
      <c r="AT149" s="369"/>
      <c r="AU149" s="369" t="s">
        <v>1379</v>
      </c>
      <c r="AV149" s="369" t="s">
        <v>1379</v>
      </c>
      <c r="AW149" s="369" t="s">
        <v>1379</v>
      </c>
      <c r="AX149" s="369"/>
      <c r="AY149" s="369" t="s">
        <v>1381</v>
      </c>
      <c r="AZ149" s="369" t="s">
        <v>1381</v>
      </c>
      <c r="BA149" s="322"/>
      <c r="BB149" s="322"/>
      <c r="BC149" s="322"/>
      <c r="BD149" s="322"/>
      <c r="BE149" s="322"/>
      <c r="BF149" s="322"/>
      <c r="BG149" s="348"/>
      <c r="BH149" s="348"/>
      <c r="BI149" s="348" t="s">
        <v>1379</v>
      </c>
      <c r="BJ149" s="348" t="s">
        <v>1379</v>
      </c>
      <c r="BK149" s="348" t="s">
        <v>1379</v>
      </c>
      <c r="BL149" s="348" t="s">
        <v>1379</v>
      </c>
      <c r="BM149" s="348" t="s">
        <v>4666</v>
      </c>
      <c r="BN149" s="348" t="s">
        <v>1381</v>
      </c>
      <c r="BO149" s="348"/>
      <c r="BP149" s="348" t="s">
        <v>1381</v>
      </c>
      <c r="BQ149" s="348"/>
      <c r="BR149" s="322"/>
      <c r="BS149" s="388"/>
      <c r="BT149" s="355" t="s">
        <v>4721</v>
      </c>
      <c r="BU149" s="355" t="s">
        <v>3196</v>
      </c>
      <c r="BV149" s="355">
        <v>4</v>
      </c>
      <c r="BW149" s="355">
        <f>VLOOKUP(E149,[1]Demand!$A$2:$C$596,3,)</f>
        <v>0</v>
      </c>
      <c r="BX149" s="355">
        <f>VLOOKUP(E149,[1]Demand!$A$2:$D$596,4,)</f>
        <v>0</v>
      </c>
      <c r="BY149" s="355">
        <f>VLOOKUP(E149,[1]Demand!$A$2:$E$596,5,)</f>
        <v>0</v>
      </c>
      <c r="BZ149" s="355">
        <f>VLOOKUP(E149,[1]Demand!$A$2:$F$596,6,)</f>
        <v>0</v>
      </c>
      <c r="CA149" s="355">
        <f>VLOOKUP(E149,[1]Demand!$A$2:$G$596,7,)</f>
        <v>0</v>
      </c>
      <c r="CB149" s="355">
        <f>VLOOKUP(E149,[1]Demand!$A$2:$H$596,8,)</f>
        <v>0</v>
      </c>
      <c r="CC149" s="355">
        <f>VLOOKUP(E149,[1]Demand!$A$2:$I$596,9,)</f>
        <v>0</v>
      </c>
      <c r="CD149" s="355" t="b">
        <f t="shared" si="2"/>
        <v>1</v>
      </c>
      <c r="CE149" s="355" t="s">
        <v>4846</v>
      </c>
    </row>
    <row r="150" spans="1:83" s="374" customFormat="1" ht="86.25" hidden="1" customHeight="1" x14ac:dyDescent="0.25">
      <c r="A150" s="405" t="s">
        <v>1662</v>
      </c>
      <c r="C150" s="353" t="s">
        <v>4368</v>
      </c>
      <c r="D150" s="406"/>
      <c r="E150" s="407" t="s">
        <v>3262</v>
      </c>
      <c r="F150" s="408" t="s">
        <v>3614</v>
      </c>
      <c r="G150" s="384" t="s">
        <v>4729</v>
      </c>
      <c r="H150" s="353" t="s">
        <v>1249</v>
      </c>
      <c r="I150" s="353" t="s">
        <v>4141</v>
      </c>
      <c r="J150" s="353"/>
      <c r="K150" s="409" t="s">
        <v>1611</v>
      </c>
      <c r="L150" s="409" t="s">
        <v>1611</v>
      </c>
      <c r="M150" s="384"/>
      <c r="N150" s="384"/>
      <c r="O150" s="353" t="s">
        <v>578</v>
      </c>
      <c r="P150" s="353" t="s">
        <v>578</v>
      </c>
      <c r="Q150" s="353" t="s">
        <v>578</v>
      </c>
      <c r="R150" s="405" t="s">
        <v>603</v>
      </c>
      <c r="AB150" s="378" t="s">
        <v>4020</v>
      </c>
      <c r="AC150" s="378" t="s">
        <v>4763</v>
      </c>
      <c r="AD150" s="374" t="s">
        <v>4021</v>
      </c>
      <c r="AE150" s="410" t="s">
        <v>1381</v>
      </c>
      <c r="AF150" s="384"/>
      <c r="AG150" s="384"/>
      <c r="AH150" s="410" t="s">
        <v>1379</v>
      </c>
      <c r="AI150" s="410" t="s">
        <v>1379</v>
      </c>
      <c r="AJ150" s="384"/>
      <c r="AK150" s="384"/>
      <c r="AL150" s="384"/>
      <c r="AM150" s="384"/>
      <c r="AN150" s="384"/>
      <c r="AO150" s="384"/>
      <c r="AP150" s="384"/>
      <c r="AQ150" s="384"/>
      <c r="AR150" s="384"/>
      <c r="AS150" s="384"/>
      <c r="AT150" s="384"/>
      <c r="AU150" s="384"/>
      <c r="AV150" s="384"/>
      <c r="AW150" s="384"/>
      <c r="AX150" s="384"/>
      <c r="AY150" s="384"/>
      <c r="AZ150" s="384"/>
      <c r="BG150" s="353"/>
      <c r="BH150" s="353"/>
      <c r="BI150" s="348" t="s">
        <v>1381</v>
      </c>
      <c r="BJ150" s="348" t="s">
        <v>1379</v>
      </c>
      <c r="BK150" s="348" t="s">
        <v>1379</v>
      </c>
      <c r="BL150" s="348" t="s">
        <v>1379</v>
      </c>
      <c r="BM150" s="348" t="s">
        <v>1379</v>
      </c>
      <c r="BN150" s="348" t="s">
        <v>1379</v>
      </c>
      <c r="BO150" s="348"/>
      <c r="BP150" s="348" t="s">
        <v>1379</v>
      </c>
      <c r="BQ150" s="353"/>
      <c r="BS150" s="411" t="s">
        <v>4235</v>
      </c>
      <c r="BT150" s="355" t="s">
        <v>4719</v>
      </c>
      <c r="BU150" s="355" t="s">
        <v>4718</v>
      </c>
      <c r="BV150" s="355">
        <v>27</v>
      </c>
      <c r="BW150" s="355">
        <f>VLOOKUP(E150,[1]Demand!$A$2:$C$596,3,)</f>
        <v>30</v>
      </c>
      <c r="BX150" s="355">
        <f>VLOOKUP(E150,[1]Demand!$A$2:$D$596,4,)</f>
        <v>66</v>
      </c>
      <c r="BY150" s="355">
        <f>VLOOKUP(E150,[1]Demand!$A$2:$E$596,5,)</f>
        <v>54</v>
      </c>
      <c r="BZ150" s="355">
        <f>VLOOKUP(E150,[1]Demand!$A$2:$F$596,6,)</f>
        <v>0</v>
      </c>
      <c r="CA150" s="355">
        <f>VLOOKUP(E150,[1]Demand!$A$2:$G$596,7,)</f>
        <v>0</v>
      </c>
      <c r="CB150" s="355">
        <f>VLOOKUP(E150,[1]Demand!$A$2:$H$596,8,)</f>
        <v>0</v>
      </c>
      <c r="CC150" s="355">
        <f>VLOOKUP(E150,[1]Demand!$A$2:$I$596,9,)</f>
        <v>150</v>
      </c>
      <c r="CD150" s="355" t="b">
        <f t="shared" si="2"/>
        <v>0</v>
      </c>
      <c r="CE150" s="322"/>
    </row>
    <row r="151" spans="1:83" s="374" customFormat="1" ht="99.95" hidden="1" customHeight="1" x14ac:dyDescent="0.25">
      <c r="A151" s="355" t="s">
        <v>1662</v>
      </c>
      <c r="B151" s="322"/>
      <c r="C151" s="348" t="s">
        <v>4368</v>
      </c>
      <c r="D151" s="372"/>
      <c r="E151" s="379" t="s">
        <v>3267</v>
      </c>
      <c r="F151" s="324" t="s">
        <v>3614</v>
      </c>
      <c r="G151" s="364" t="s">
        <v>4729</v>
      </c>
      <c r="H151" s="348" t="s">
        <v>1249</v>
      </c>
      <c r="I151" s="348" t="s">
        <v>4141</v>
      </c>
      <c r="J151" s="348"/>
      <c r="K151" s="319" t="s">
        <v>1611</v>
      </c>
      <c r="L151" s="319" t="s">
        <v>1611</v>
      </c>
      <c r="M151" s="364"/>
      <c r="N151" s="364"/>
      <c r="O151" s="353" t="s">
        <v>1229</v>
      </c>
      <c r="P151" s="353" t="s">
        <v>578</v>
      </c>
      <c r="Q151" s="353" t="s">
        <v>578</v>
      </c>
      <c r="R151" s="355" t="s">
        <v>603</v>
      </c>
      <c r="S151" s="322"/>
      <c r="T151" s="322"/>
      <c r="U151" s="322"/>
      <c r="V151" s="322"/>
      <c r="W151" s="322"/>
      <c r="X151" s="322"/>
      <c r="Y151" s="322"/>
      <c r="Z151" s="322"/>
      <c r="AA151" s="322"/>
      <c r="AB151" s="378" t="s">
        <v>4020</v>
      </c>
      <c r="AC151" s="378" t="s">
        <v>4763</v>
      </c>
      <c r="AD151" s="374" t="s">
        <v>4021</v>
      </c>
      <c r="AE151" s="369" t="s">
        <v>1381</v>
      </c>
      <c r="AF151" s="364"/>
      <c r="AG151" s="364"/>
      <c r="AH151" s="369" t="s">
        <v>1379</v>
      </c>
      <c r="AI151" s="369" t="s">
        <v>1379</v>
      </c>
      <c r="AJ151" s="364"/>
      <c r="AK151" s="364"/>
      <c r="AL151" s="364"/>
      <c r="AM151" s="364"/>
      <c r="AN151" s="364"/>
      <c r="AO151" s="364"/>
      <c r="AP151" s="364"/>
      <c r="AQ151" s="364"/>
      <c r="AR151" s="364"/>
      <c r="AS151" s="364"/>
      <c r="AT151" s="364"/>
      <c r="AU151" s="364"/>
      <c r="AV151" s="322"/>
      <c r="AW151" s="322"/>
      <c r="AX151" s="322"/>
      <c r="AY151" s="370"/>
      <c r="AZ151" s="322"/>
      <c r="BA151" s="322"/>
      <c r="BB151" s="322"/>
      <c r="BC151" s="322"/>
      <c r="BD151" s="322"/>
      <c r="BE151" s="322"/>
      <c r="BF151" s="322"/>
      <c r="BG151" s="348"/>
      <c r="BH151" s="348"/>
      <c r="BI151" s="348" t="s">
        <v>1381</v>
      </c>
      <c r="BJ151" s="348" t="s">
        <v>1379</v>
      </c>
      <c r="BK151" s="348" t="s">
        <v>1379</v>
      </c>
      <c r="BL151" s="348" t="s">
        <v>1379</v>
      </c>
      <c r="BM151" s="348" t="s">
        <v>1379</v>
      </c>
      <c r="BN151" s="348" t="s">
        <v>1379</v>
      </c>
      <c r="BO151" s="348"/>
      <c r="BP151" s="348" t="s">
        <v>1379</v>
      </c>
      <c r="BQ151" s="348"/>
      <c r="BR151" s="322"/>
      <c r="BS151" s="388" t="s">
        <v>3122</v>
      </c>
      <c r="BT151" s="355" t="s">
        <v>4719</v>
      </c>
      <c r="BU151" s="355" t="s">
        <v>4718</v>
      </c>
      <c r="BV151" s="355">
        <v>25</v>
      </c>
      <c r="BW151" s="355">
        <f>VLOOKUP(E151,[1]Demand!$A$2:$C$596,3,)</f>
        <v>39</v>
      </c>
      <c r="BX151" s="355">
        <f>VLOOKUP(E151,[1]Demand!$A$2:$D$596,4,)</f>
        <v>99</v>
      </c>
      <c r="BY151" s="355">
        <f>VLOOKUP(E151,[1]Demand!$A$2:$E$596,5,)</f>
        <v>81</v>
      </c>
      <c r="BZ151" s="355">
        <f>VLOOKUP(E151,[1]Demand!$A$2:$F$596,6,)</f>
        <v>0</v>
      </c>
      <c r="CA151" s="355">
        <f>VLOOKUP(E151,[1]Demand!$A$2:$G$596,7,)</f>
        <v>0</v>
      </c>
      <c r="CB151" s="355">
        <f>VLOOKUP(E151,[1]Demand!$A$2:$H$596,8,)</f>
        <v>0</v>
      </c>
      <c r="CC151" s="355">
        <f>VLOOKUP(E151,[1]Demand!$A$2:$I$596,9,)</f>
        <v>219</v>
      </c>
      <c r="CD151" s="355" t="b">
        <f t="shared" si="2"/>
        <v>0</v>
      </c>
      <c r="CE151" s="322"/>
    </row>
    <row r="152" spans="1:83" s="374" customFormat="1" ht="99.95" hidden="1" customHeight="1" x14ac:dyDescent="0.25">
      <c r="A152" s="355" t="s">
        <v>1662</v>
      </c>
      <c r="B152" s="322"/>
      <c r="C152" s="348" t="s">
        <v>4375</v>
      </c>
      <c r="D152" s="372"/>
      <c r="E152" s="379" t="s">
        <v>3265</v>
      </c>
      <c r="F152" s="324" t="s">
        <v>3614</v>
      </c>
      <c r="G152" s="364" t="s">
        <v>4729</v>
      </c>
      <c r="H152" s="348" t="s">
        <v>1249</v>
      </c>
      <c r="I152" s="348" t="s">
        <v>4141</v>
      </c>
      <c r="J152" s="348"/>
      <c r="K152" s="319" t="s">
        <v>1611</v>
      </c>
      <c r="L152" s="319" t="s">
        <v>1611</v>
      </c>
      <c r="M152" s="364"/>
      <c r="N152" s="364"/>
      <c r="O152" s="353" t="s">
        <v>1229</v>
      </c>
      <c r="P152" s="353" t="s">
        <v>578</v>
      </c>
      <c r="Q152" s="353" t="s">
        <v>578</v>
      </c>
      <c r="R152" s="355" t="s">
        <v>603</v>
      </c>
      <c r="S152" s="322"/>
      <c r="T152" s="322"/>
      <c r="U152" s="322"/>
      <c r="V152" s="322"/>
      <c r="W152" s="322"/>
      <c r="X152" s="322"/>
      <c r="Y152" s="322"/>
      <c r="Z152" s="322"/>
      <c r="AA152" s="322"/>
      <c r="AB152" s="378" t="s">
        <v>4020</v>
      </c>
      <c r="AC152" s="378" t="s">
        <v>4766</v>
      </c>
      <c r="AD152" s="374" t="s">
        <v>4021</v>
      </c>
      <c r="AE152" s="369" t="s">
        <v>1381</v>
      </c>
      <c r="AF152" s="364"/>
      <c r="AG152" s="364"/>
      <c r="AH152" s="369" t="s">
        <v>1379</v>
      </c>
      <c r="AI152" s="369" t="s">
        <v>1379</v>
      </c>
      <c r="AJ152" s="364"/>
      <c r="AK152" s="364"/>
      <c r="AL152" s="364"/>
      <c r="AM152" s="364"/>
      <c r="AN152" s="364"/>
      <c r="AO152" s="364"/>
      <c r="AP152" s="364"/>
      <c r="AQ152" s="364"/>
      <c r="AR152" s="364"/>
      <c r="AS152" s="364"/>
      <c r="AT152" s="364"/>
      <c r="AU152" s="364"/>
      <c r="AV152" s="364"/>
      <c r="AW152" s="364"/>
      <c r="AX152" s="364"/>
      <c r="AY152" s="364"/>
      <c r="AZ152" s="364"/>
      <c r="BA152" s="322"/>
      <c r="BB152" s="322"/>
      <c r="BC152" s="322"/>
      <c r="BD152" s="322"/>
      <c r="BE152" s="322"/>
      <c r="BF152" s="322"/>
      <c r="BG152" s="348"/>
      <c r="BH152" s="348"/>
      <c r="BI152" s="348" t="s">
        <v>1381</v>
      </c>
      <c r="BJ152" s="348" t="s">
        <v>1379</v>
      </c>
      <c r="BK152" s="348" t="s">
        <v>1379</v>
      </c>
      <c r="BL152" s="348" t="s">
        <v>1379</v>
      </c>
      <c r="BM152" s="348" t="s">
        <v>1379</v>
      </c>
      <c r="BN152" s="348" t="s">
        <v>1379</v>
      </c>
      <c r="BO152" s="348"/>
      <c r="BP152" s="348" t="s">
        <v>1379</v>
      </c>
      <c r="BQ152" s="348"/>
      <c r="BR152" s="322"/>
      <c r="BS152" s="388" t="s">
        <v>3122</v>
      </c>
      <c r="BT152" s="355" t="s">
        <v>4719</v>
      </c>
      <c r="BU152" s="355" t="s">
        <v>4718</v>
      </c>
      <c r="BV152" s="355">
        <v>25</v>
      </c>
      <c r="BW152" s="355">
        <f>VLOOKUP(E152,[1]Demand!$A$2:$C$596,3,)</f>
        <v>13</v>
      </c>
      <c r="BX152" s="355">
        <f>VLOOKUP(E152,[1]Demand!$A$2:$D$596,4,)</f>
        <v>33</v>
      </c>
      <c r="BY152" s="355">
        <f>VLOOKUP(E152,[1]Demand!$A$2:$E$596,5,)</f>
        <v>27</v>
      </c>
      <c r="BZ152" s="355">
        <f>VLOOKUP(E152,[1]Demand!$A$2:$F$596,6,)</f>
        <v>0</v>
      </c>
      <c r="CA152" s="355">
        <f>VLOOKUP(E152,[1]Demand!$A$2:$G$596,7,)</f>
        <v>0</v>
      </c>
      <c r="CB152" s="355">
        <f>VLOOKUP(E152,[1]Demand!$A$2:$H$596,8,)</f>
        <v>0</v>
      </c>
      <c r="CC152" s="355">
        <f>VLOOKUP(E152,[1]Demand!$A$2:$I$596,9,)</f>
        <v>73</v>
      </c>
      <c r="CD152" s="355" t="b">
        <f t="shared" si="2"/>
        <v>0</v>
      </c>
      <c r="CE152" s="322"/>
    </row>
    <row r="153" spans="1:83" s="374" customFormat="1" ht="99.95" hidden="1" customHeight="1" x14ac:dyDescent="0.25">
      <c r="A153" s="355" t="s">
        <v>1662</v>
      </c>
      <c r="B153" s="322"/>
      <c r="C153" s="348" t="s">
        <v>4375</v>
      </c>
      <c r="D153" s="372"/>
      <c r="E153" s="379" t="s">
        <v>3264</v>
      </c>
      <c r="F153" s="324" t="s">
        <v>3614</v>
      </c>
      <c r="G153" s="364" t="s">
        <v>4729</v>
      </c>
      <c r="H153" s="348" t="s">
        <v>1249</v>
      </c>
      <c r="I153" s="348" t="s">
        <v>4640</v>
      </c>
      <c r="J153" s="348"/>
      <c r="K153" s="360" t="s">
        <v>1608</v>
      </c>
      <c r="L153" s="373"/>
      <c r="M153" s="364"/>
      <c r="N153" s="364"/>
      <c r="O153" s="353" t="s">
        <v>1229</v>
      </c>
      <c r="P153" s="353" t="s">
        <v>578</v>
      </c>
      <c r="Q153" s="353" t="s">
        <v>578</v>
      </c>
      <c r="R153" s="355" t="s">
        <v>603</v>
      </c>
      <c r="S153" s="322"/>
      <c r="T153" s="322"/>
      <c r="U153" s="322"/>
      <c r="V153" s="322"/>
      <c r="W153" s="322"/>
      <c r="X153" s="322"/>
      <c r="Y153" s="322"/>
      <c r="Z153" s="322"/>
      <c r="AA153" s="322"/>
      <c r="AB153" s="378" t="s">
        <v>4020</v>
      </c>
      <c r="AC153" s="378" t="s">
        <v>4766</v>
      </c>
      <c r="AD153" s="374" t="s">
        <v>4021</v>
      </c>
      <c r="AE153" s="369" t="s">
        <v>1381</v>
      </c>
      <c r="AF153" s="364"/>
      <c r="AG153" s="364"/>
      <c r="AH153" s="369" t="s">
        <v>1379</v>
      </c>
      <c r="AI153" s="369" t="s">
        <v>1379</v>
      </c>
      <c r="AJ153" s="364"/>
      <c r="AK153" s="364"/>
      <c r="AL153" s="364"/>
      <c r="AM153" s="364"/>
      <c r="AN153" s="364"/>
      <c r="AO153" s="364"/>
      <c r="AP153" s="364"/>
      <c r="AQ153" s="364"/>
      <c r="AR153" s="364"/>
      <c r="AS153" s="364"/>
      <c r="AT153" s="364"/>
      <c r="AU153" s="364"/>
      <c r="AV153" s="364"/>
      <c r="AW153" s="364"/>
      <c r="AX153" s="364"/>
      <c r="AY153" s="364"/>
      <c r="AZ153" s="364"/>
      <c r="BA153" s="322"/>
      <c r="BB153" s="322"/>
      <c r="BC153" s="322"/>
      <c r="BD153" s="322"/>
      <c r="BE153" s="322"/>
      <c r="BF153" s="322"/>
      <c r="BG153" s="348"/>
      <c r="BH153" s="348"/>
      <c r="BI153" s="348" t="s">
        <v>1381</v>
      </c>
      <c r="BJ153" s="348" t="s">
        <v>1379</v>
      </c>
      <c r="BK153" s="348" t="s">
        <v>1379</v>
      </c>
      <c r="BL153" s="348" t="s">
        <v>1379</v>
      </c>
      <c r="BM153" s="348" t="s">
        <v>1379</v>
      </c>
      <c r="BN153" s="348" t="s">
        <v>1379</v>
      </c>
      <c r="BO153" s="348"/>
      <c r="BP153" s="348" t="s">
        <v>1379</v>
      </c>
      <c r="BQ153" s="348"/>
      <c r="BR153" s="322"/>
      <c r="BS153" s="388" t="s">
        <v>3122</v>
      </c>
      <c r="BT153" s="355" t="s">
        <v>4719</v>
      </c>
      <c r="BU153" s="355" t="s">
        <v>4718</v>
      </c>
      <c r="BV153" s="355">
        <v>25</v>
      </c>
      <c r="BW153" s="355">
        <f>VLOOKUP(E153,[1]Demand!$A$2:$C$596,3,)</f>
        <v>13</v>
      </c>
      <c r="BX153" s="355">
        <f>VLOOKUP(E153,[1]Demand!$A$2:$D$596,4,)</f>
        <v>33</v>
      </c>
      <c r="BY153" s="355">
        <f>VLOOKUP(E153,[1]Demand!$A$2:$E$596,5,)</f>
        <v>27</v>
      </c>
      <c r="BZ153" s="355">
        <f>VLOOKUP(E153,[1]Demand!$A$2:$F$596,6,)</f>
        <v>0</v>
      </c>
      <c r="CA153" s="355">
        <f>VLOOKUP(E153,[1]Demand!$A$2:$G$596,7,)</f>
        <v>0</v>
      </c>
      <c r="CB153" s="355">
        <f>VLOOKUP(E153,[1]Demand!$A$2:$H$596,8,)</f>
        <v>0</v>
      </c>
      <c r="CC153" s="355">
        <f>VLOOKUP(E153,[1]Demand!$A$2:$I$596,9,)</f>
        <v>73</v>
      </c>
      <c r="CD153" s="355" t="b">
        <f t="shared" si="2"/>
        <v>0</v>
      </c>
      <c r="CE153" s="322"/>
    </row>
    <row r="154" spans="1:83" s="374" customFormat="1" ht="99.95" hidden="1" customHeight="1" x14ac:dyDescent="0.25">
      <c r="A154" s="355" t="s">
        <v>1662</v>
      </c>
      <c r="B154" s="322"/>
      <c r="C154" s="348" t="s">
        <v>4376</v>
      </c>
      <c r="D154" s="372"/>
      <c r="E154" s="379" t="s">
        <v>3263</v>
      </c>
      <c r="F154" s="324" t="s">
        <v>3614</v>
      </c>
      <c r="G154" s="364" t="s">
        <v>4729</v>
      </c>
      <c r="H154" s="348" t="s">
        <v>1249</v>
      </c>
      <c r="I154" s="348" t="s">
        <v>4141</v>
      </c>
      <c r="J154" s="348"/>
      <c r="K154" s="319" t="s">
        <v>1611</v>
      </c>
      <c r="L154" s="319" t="s">
        <v>1611</v>
      </c>
      <c r="M154" s="364"/>
      <c r="N154" s="364"/>
      <c r="O154" s="353" t="s">
        <v>1229</v>
      </c>
      <c r="P154" s="353" t="s">
        <v>578</v>
      </c>
      <c r="Q154" s="353" t="s">
        <v>578</v>
      </c>
      <c r="R154" s="355" t="s">
        <v>603</v>
      </c>
      <c r="S154" s="322"/>
      <c r="T154" s="322"/>
      <c r="U154" s="322"/>
      <c r="V154" s="322"/>
      <c r="W154" s="322"/>
      <c r="X154" s="322"/>
      <c r="Y154" s="322"/>
      <c r="Z154" s="322"/>
      <c r="AA154" s="322"/>
      <c r="AB154" s="378" t="s">
        <v>4020</v>
      </c>
      <c r="AC154" s="378" t="s">
        <v>4766</v>
      </c>
      <c r="AD154" s="374" t="s">
        <v>4021</v>
      </c>
      <c r="AE154" s="369" t="s">
        <v>1381</v>
      </c>
      <c r="AF154" s="364"/>
      <c r="AG154" s="364"/>
      <c r="AH154" s="369" t="s">
        <v>1379</v>
      </c>
      <c r="AI154" s="369" t="s">
        <v>1379</v>
      </c>
      <c r="AJ154" s="364"/>
      <c r="AK154" s="364"/>
      <c r="AL154" s="364"/>
      <c r="AM154" s="364"/>
      <c r="AN154" s="364"/>
      <c r="AO154" s="364"/>
      <c r="AP154" s="364"/>
      <c r="AQ154" s="364"/>
      <c r="AR154" s="364"/>
      <c r="AS154" s="364"/>
      <c r="AT154" s="364"/>
      <c r="AU154" s="364"/>
      <c r="AV154" s="364"/>
      <c r="AW154" s="364"/>
      <c r="AX154" s="364"/>
      <c r="AY154" s="364"/>
      <c r="AZ154" s="364"/>
      <c r="BA154" s="322"/>
      <c r="BB154" s="322"/>
      <c r="BC154" s="322"/>
      <c r="BD154" s="322"/>
      <c r="BE154" s="322"/>
      <c r="BF154" s="322"/>
      <c r="BG154" s="348"/>
      <c r="BH154" s="348"/>
      <c r="BI154" s="348" t="s">
        <v>1381</v>
      </c>
      <c r="BJ154" s="348" t="s">
        <v>1379</v>
      </c>
      <c r="BK154" s="348" t="s">
        <v>1379</v>
      </c>
      <c r="BL154" s="348" t="s">
        <v>1379</v>
      </c>
      <c r="BM154" s="348" t="s">
        <v>1379</v>
      </c>
      <c r="BN154" s="348" t="s">
        <v>1379</v>
      </c>
      <c r="BO154" s="348"/>
      <c r="BP154" s="348" t="s">
        <v>1379</v>
      </c>
      <c r="BQ154" s="348"/>
      <c r="BR154" s="322"/>
      <c r="BS154" s="388" t="s">
        <v>3122</v>
      </c>
      <c r="BT154" s="355" t="s">
        <v>4719</v>
      </c>
      <c r="BU154" s="355" t="s">
        <v>4718</v>
      </c>
      <c r="BV154" s="355">
        <v>25</v>
      </c>
      <c r="BW154" s="355">
        <f>VLOOKUP(E154,[1]Demand!$A$2:$C$596,3,)</f>
        <v>13</v>
      </c>
      <c r="BX154" s="355">
        <f>VLOOKUP(E154,[1]Demand!$A$2:$D$596,4,)</f>
        <v>33</v>
      </c>
      <c r="BY154" s="355">
        <f>VLOOKUP(E154,[1]Demand!$A$2:$E$596,5,)</f>
        <v>27</v>
      </c>
      <c r="BZ154" s="355">
        <f>VLOOKUP(E154,[1]Demand!$A$2:$F$596,6,)</f>
        <v>0</v>
      </c>
      <c r="CA154" s="355">
        <f>VLOOKUP(E154,[1]Demand!$A$2:$G$596,7,)</f>
        <v>0</v>
      </c>
      <c r="CB154" s="355">
        <f>VLOOKUP(E154,[1]Demand!$A$2:$H$596,8,)</f>
        <v>0</v>
      </c>
      <c r="CC154" s="355">
        <f>VLOOKUP(E154,[1]Demand!$A$2:$I$596,9,)</f>
        <v>73</v>
      </c>
      <c r="CD154" s="355" t="b">
        <f t="shared" si="2"/>
        <v>0</v>
      </c>
      <c r="CE154" s="322"/>
    </row>
    <row r="155" spans="1:83" s="374" customFormat="1" ht="99.95" hidden="1" customHeight="1" x14ac:dyDescent="0.25">
      <c r="A155" s="355" t="s">
        <v>1662</v>
      </c>
      <c r="B155" s="322"/>
      <c r="C155" s="348" t="s">
        <v>4395</v>
      </c>
      <c r="D155" s="372"/>
      <c r="E155" s="379" t="s">
        <v>3266</v>
      </c>
      <c r="F155" s="324" t="s">
        <v>3674</v>
      </c>
      <c r="G155" s="364" t="s">
        <v>4729</v>
      </c>
      <c r="H155" s="348" t="s">
        <v>1249</v>
      </c>
      <c r="I155" s="348" t="s">
        <v>4141</v>
      </c>
      <c r="J155" s="348"/>
      <c r="K155" s="319" t="s">
        <v>1611</v>
      </c>
      <c r="L155" s="319" t="s">
        <v>1611</v>
      </c>
      <c r="M155" s="364"/>
      <c r="N155" s="364"/>
      <c r="O155" s="353" t="s">
        <v>578</v>
      </c>
      <c r="P155" s="353" t="s">
        <v>578</v>
      </c>
      <c r="Q155" s="353" t="s">
        <v>578</v>
      </c>
      <c r="R155" s="355" t="s">
        <v>603</v>
      </c>
      <c r="S155" s="322"/>
      <c r="T155" s="322"/>
      <c r="U155" s="322"/>
      <c r="V155" s="322"/>
      <c r="W155" s="322"/>
      <c r="X155" s="322"/>
      <c r="Y155" s="322"/>
      <c r="Z155" s="322"/>
      <c r="AA155" s="322"/>
      <c r="AB155" s="378" t="s">
        <v>4022</v>
      </c>
      <c r="AC155" s="361" t="s">
        <v>4765</v>
      </c>
      <c r="AD155" s="374" t="s">
        <v>4021</v>
      </c>
      <c r="AE155" s="369" t="s">
        <v>1381</v>
      </c>
      <c r="AF155" s="364"/>
      <c r="AG155" s="364"/>
      <c r="AH155" s="369" t="s">
        <v>1379</v>
      </c>
      <c r="AI155" s="369" t="s">
        <v>1379</v>
      </c>
      <c r="AJ155" s="364"/>
      <c r="AK155" s="364"/>
      <c r="AL155" s="364"/>
      <c r="AM155" s="364"/>
      <c r="AN155" s="364"/>
      <c r="AO155" s="364"/>
      <c r="AP155" s="364"/>
      <c r="AQ155" s="364"/>
      <c r="AR155" s="364"/>
      <c r="AS155" s="364"/>
      <c r="AT155" s="364"/>
      <c r="AU155" s="364"/>
      <c r="AV155" s="364"/>
      <c r="AW155" s="364"/>
      <c r="AX155" s="364"/>
      <c r="AY155" s="364"/>
      <c r="AZ155" s="364"/>
      <c r="BA155" s="322"/>
      <c r="BB155" s="322"/>
      <c r="BC155" s="322"/>
      <c r="BD155" s="322"/>
      <c r="BE155" s="322"/>
      <c r="BF155" s="322"/>
      <c r="BG155" s="348"/>
      <c r="BH155" s="348"/>
      <c r="BI155" s="348" t="s">
        <v>1381</v>
      </c>
      <c r="BJ155" s="348" t="s">
        <v>1379</v>
      </c>
      <c r="BK155" s="348" t="s">
        <v>1379</v>
      </c>
      <c r="BL155" s="348" t="s">
        <v>1379</v>
      </c>
      <c r="BM155" s="348" t="s">
        <v>1379</v>
      </c>
      <c r="BN155" s="348" t="s">
        <v>1379</v>
      </c>
      <c r="BO155" s="348"/>
      <c r="BP155" s="348" t="s">
        <v>1379</v>
      </c>
      <c r="BQ155" s="348"/>
      <c r="BR155" s="322"/>
      <c r="BS155" s="388"/>
      <c r="BT155" s="355" t="s">
        <v>4719</v>
      </c>
      <c r="BU155" s="355" t="s">
        <v>4718</v>
      </c>
      <c r="BV155" s="355">
        <v>102</v>
      </c>
      <c r="BW155" s="355">
        <f>VLOOKUP(E155,[1]Demand!$A$2:$C$596,3,)</f>
        <v>263</v>
      </c>
      <c r="BX155" s="355">
        <f>VLOOKUP(E155,[1]Demand!$A$2:$D$596,4,)</f>
        <v>288</v>
      </c>
      <c r="BY155" s="355">
        <f>VLOOKUP(E155,[1]Demand!$A$2:$E$596,5,)</f>
        <v>323</v>
      </c>
      <c r="BZ155" s="355">
        <f>VLOOKUP(E155,[1]Demand!$A$2:$F$596,6,)</f>
        <v>163</v>
      </c>
      <c r="CA155" s="355">
        <f>VLOOKUP(E155,[1]Demand!$A$2:$G$596,7,)</f>
        <v>0</v>
      </c>
      <c r="CB155" s="355">
        <f>VLOOKUP(E155,[1]Demand!$A$2:$H$596,8,)</f>
        <v>0</v>
      </c>
      <c r="CC155" s="355">
        <f>VLOOKUP(E155,[1]Demand!$A$2:$I$596,9,)</f>
        <v>1037</v>
      </c>
      <c r="CD155" s="355" t="b">
        <f t="shared" si="2"/>
        <v>0</v>
      </c>
      <c r="CE155" s="322"/>
    </row>
    <row r="156" spans="1:83" s="374" customFormat="1" ht="99.95" hidden="1" customHeight="1" x14ac:dyDescent="0.25">
      <c r="A156" s="355" t="s">
        <v>1662</v>
      </c>
      <c r="B156" s="322"/>
      <c r="C156" s="348" t="s">
        <v>4396</v>
      </c>
      <c r="D156" s="372"/>
      <c r="E156" s="379" t="s">
        <v>3268</v>
      </c>
      <c r="F156" s="324" t="s">
        <v>3614</v>
      </c>
      <c r="G156" s="364" t="s">
        <v>4729</v>
      </c>
      <c r="H156" s="348" t="s">
        <v>1249</v>
      </c>
      <c r="I156" s="348" t="s">
        <v>4141</v>
      </c>
      <c r="J156" s="348"/>
      <c r="K156" s="319" t="s">
        <v>1611</v>
      </c>
      <c r="L156" s="319" t="s">
        <v>1611</v>
      </c>
      <c r="M156" s="364"/>
      <c r="N156" s="364"/>
      <c r="O156" s="353" t="s">
        <v>578</v>
      </c>
      <c r="P156" s="353" t="s">
        <v>578</v>
      </c>
      <c r="Q156" s="353" t="s">
        <v>578</v>
      </c>
      <c r="R156" s="355" t="s">
        <v>603</v>
      </c>
      <c r="S156" s="322"/>
      <c r="T156" s="322"/>
      <c r="U156" s="322"/>
      <c r="V156" s="322"/>
      <c r="W156" s="322"/>
      <c r="X156" s="322"/>
      <c r="Y156" s="322"/>
      <c r="Z156" s="322"/>
      <c r="AA156" s="322"/>
      <c r="AB156" s="378" t="s">
        <v>4022</v>
      </c>
      <c r="AC156" s="361" t="s">
        <v>4765</v>
      </c>
      <c r="AD156" s="374" t="s">
        <v>4021</v>
      </c>
      <c r="AE156" s="369" t="s">
        <v>1381</v>
      </c>
      <c r="AF156" s="364"/>
      <c r="AG156" s="364"/>
      <c r="AH156" s="369" t="s">
        <v>1379</v>
      </c>
      <c r="AI156" s="369" t="s">
        <v>1379</v>
      </c>
      <c r="AJ156" s="364"/>
      <c r="AK156" s="364"/>
      <c r="AL156" s="364"/>
      <c r="AM156" s="364"/>
      <c r="AN156" s="364"/>
      <c r="AO156" s="364"/>
      <c r="AP156" s="364"/>
      <c r="AQ156" s="364"/>
      <c r="AR156" s="364"/>
      <c r="AS156" s="364"/>
      <c r="AT156" s="364"/>
      <c r="AU156" s="364"/>
      <c r="AV156" s="364"/>
      <c r="AW156" s="364"/>
      <c r="AX156" s="364"/>
      <c r="AY156" s="364"/>
      <c r="AZ156" s="364"/>
      <c r="BA156" s="322"/>
      <c r="BB156" s="322"/>
      <c r="BC156" s="322"/>
      <c r="BD156" s="322"/>
      <c r="BE156" s="322"/>
      <c r="BF156" s="322"/>
      <c r="BG156" s="348"/>
      <c r="BH156" s="348"/>
      <c r="BI156" s="348" t="s">
        <v>1381</v>
      </c>
      <c r="BJ156" s="348" t="s">
        <v>1379</v>
      </c>
      <c r="BK156" s="348" t="s">
        <v>1379</v>
      </c>
      <c r="BL156" s="348" t="s">
        <v>1379</v>
      </c>
      <c r="BM156" s="348" t="s">
        <v>1379</v>
      </c>
      <c r="BN156" s="348" t="s">
        <v>1379</v>
      </c>
      <c r="BO156" s="348"/>
      <c r="BP156" s="348" t="s">
        <v>1379</v>
      </c>
      <c r="BQ156" s="348"/>
      <c r="BR156" s="322"/>
      <c r="BS156" s="388" t="s">
        <v>3146</v>
      </c>
      <c r="BT156" s="355" t="s">
        <v>4719</v>
      </c>
      <c r="BU156" s="355" t="s">
        <v>4718</v>
      </c>
      <c r="BV156" s="355">
        <v>35</v>
      </c>
      <c r="BW156" s="355">
        <f>VLOOKUP(E156,[1]Demand!$A$2:$C$596,3,)</f>
        <v>108</v>
      </c>
      <c r="BX156" s="355">
        <f>VLOOKUP(E156,[1]Demand!$A$2:$D$596,4,)</f>
        <v>62</v>
      </c>
      <c r="BY156" s="355">
        <f>VLOOKUP(E156,[1]Demand!$A$2:$E$596,5,)</f>
        <v>46</v>
      </c>
      <c r="BZ156" s="355">
        <f>VLOOKUP(E156,[1]Demand!$A$2:$F$596,6,)</f>
        <v>0</v>
      </c>
      <c r="CA156" s="355">
        <f>VLOOKUP(E156,[1]Demand!$A$2:$G$596,7,)</f>
        <v>0</v>
      </c>
      <c r="CB156" s="355">
        <f>VLOOKUP(E156,[1]Demand!$A$2:$H$596,8,)</f>
        <v>0</v>
      </c>
      <c r="CC156" s="355">
        <f>VLOOKUP(E156,[1]Demand!$A$2:$I$596,9,)</f>
        <v>216</v>
      </c>
      <c r="CD156" s="355" t="b">
        <f t="shared" si="2"/>
        <v>0</v>
      </c>
      <c r="CE156" s="322"/>
    </row>
    <row r="157" spans="1:83" s="374" customFormat="1" ht="12.75" hidden="1" customHeight="1" x14ac:dyDescent="0.25">
      <c r="A157" s="355" t="s">
        <v>1662</v>
      </c>
      <c r="B157" s="322"/>
      <c r="C157" s="348" t="s">
        <v>4397</v>
      </c>
      <c r="D157" s="372"/>
      <c r="E157" s="379" t="s">
        <v>3269</v>
      </c>
      <c r="F157" s="324" t="s">
        <v>3645</v>
      </c>
      <c r="G157" s="364" t="s">
        <v>870</v>
      </c>
      <c r="H157" s="348" t="s">
        <v>1249</v>
      </c>
      <c r="I157" s="348" t="s">
        <v>1861</v>
      </c>
      <c r="J157" s="348"/>
      <c r="K157" s="319" t="s">
        <v>1611</v>
      </c>
      <c r="L157" s="319" t="s">
        <v>1611</v>
      </c>
      <c r="M157" s="364"/>
      <c r="N157" s="364"/>
      <c r="O157" s="353" t="s">
        <v>578</v>
      </c>
      <c r="P157" s="353" t="s">
        <v>578</v>
      </c>
      <c r="Q157" s="353" t="s">
        <v>578</v>
      </c>
      <c r="R157" s="355" t="s">
        <v>603</v>
      </c>
      <c r="S157" s="322"/>
      <c r="T157" s="322"/>
      <c r="U157" s="322"/>
      <c r="V157" s="322"/>
      <c r="W157" s="322"/>
      <c r="X157" s="322"/>
      <c r="Y157" s="322"/>
      <c r="Z157" s="322"/>
      <c r="AA157" s="322"/>
      <c r="AC157" s="374" t="s">
        <v>4758</v>
      </c>
      <c r="AE157" s="364"/>
      <c r="AF157" s="364"/>
      <c r="AG157" s="364"/>
      <c r="AH157" s="369" t="s">
        <v>1379</v>
      </c>
      <c r="AI157" s="369" t="s">
        <v>1379</v>
      </c>
      <c r="AJ157" s="364"/>
      <c r="AK157" s="364"/>
      <c r="AL157" s="364"/>
      <c r="AM157" s="364"/>
      <c r="AN157" s="364"/>
      <c r="AO157" s="364"/>
      <c r="AP157" s="364"/>
      <c r="AQ157" s="364"/>
      <c r="AR157" s="364"/>
      <c r="AS157" s="364"/>
      <c r="AT157" s="364"/>
      <c r="AU157" s="364"/>
      <c r="AV157" s="364"/>
      <c r="AW157" s="364"/>
      <c r="AX157" s="364"/>
      <c r="AY157" s="364"/>
      <c r="AZ157" s="364"/>
      <c r="BA157" s="322"/>
      <c r="BB157" s="322"/>
      <c r="BC157" s="322"/>
      <c r="BD157" s="322"/>
      <c r="BE157" s="322"/>
      <c r="BF157" s="322"/>
      <c r="BG157" s="348"/>
      <c r="BH157" s="348"/>
      <c r="BI157" s="348" t="s">
        <v>1381</v>
      </c>
      <c r="BJ157" s="348" t="s">
        <v>1379</v>
      </c>
      <c r="BK157" s="348" t="s">
        <v>1379</v>
      </c>
      <c r="BL157" s="348" t="s">
        <v>1379</v>
      </c>
      <c r="BM157" s="348" t="s">
        <v>1379</v>
      </c>
      <c r="BN157" s="348" t="s">
        <v>1379</v>
      </c>
      <c r="BO157" s="348"/>
      <c r="BP157" s="348" t="s">
        <v>1379</v>
      </c>
      <c r="BQ157" s="348"/>
      <c r="BR157" s="322"/>
      <c r="BS157" s="388" t="s">
        <v>4246</v>
      </c>
      <c r="BT157" s="355" t="s">
        <v>4719</v>
      </c>
      <c r="BU157" s="355" t="s">
        <v>4718</v>
      </c>
      <c r="BV157" s="355">
        <v>93</v>
      </c>
      <c r="BW157" s="355">
        <f>VLOOKUP(E157,[1]Demand!$A$2:$C$596,3,)</f>
        <v>770</v>
      </c>
      <c r="BX157" s="355">
        <f>VLOOKUP(E157,[1]Demand!$A$2:$D$596,4,)</f>
        <v>1094</v>
      </c>
      <c r="BY157" s="355">
        <f>VLOOKUP(E157,[1]Demand!$A$2:$E$596,5,)</f>
        <v>1097</v>
      </c>
      <c r="BZ157" s="355">
        <f>VLOOKUP(E157,[1]Demand!$A$2:$F$596,6,)</f>
        <v>744</v>
      </c>
      <c r="CA157" s="355">
        <f>VLOOKUP(E157,[1]Demand!$A$2:$G$596,7,)</f>
        <v>0</v>
      </c>
      <c r="CB157" s="355">
        <f>VLOOKUP(E157,[1]Demand!$A$2:$H$596,8,)</f>
        <v>0</v>
      </c>
      <c r="CC157" s="355">
        <f>VLOOKUP(E157,[1]Demand!$A$2:$I$596,9,)</f>
        <v>3705</v>
      </c>
      <c r="CD157" s="355" t="b">
        <f t="shared" si="2"/>
        <v>0</v>
      </c>
      <c r="CE157" s="322"/>
    </row>
    <row r="158" spans="1:83" s="374" customFormat="1" ht="12.75" hidden="1" customHeight="1" x14ac:dyDescent="0.25">
      <c r="A158" s="355" t="s">
        <v>1662</v>
      </c>
      <c r="B158" s="322"/>
      <c r="C158" s="348" t="s">
        <v>4398</v>
      </c>
      <c r="D158" s="372"/>
      <c r="E158" s="379" t="s">
        <v>3270</v>
      </c>
      <c r="F158" s="324" t="s">
        <v>3645</v>
      </c>
      <c r="G158" s="364" t="s">
        <v>870</v>
      </c>
      <c r="H158" s="348" t="s">
        <v>1249</v>
      </c>
      <c r="I158" s="348" t="s">
        <v>1861</v>
      </c>
      <c r="J158" s="348"/>
      <c r="K158" s="319" t="s">
        <v>1611</v>
      </c>
      <c r="L158" s="319" t="s">
        <v>1611</v>
      </c>
      <c r="M158" s="364"/>
      <c r="N158" s="364"/>
      <c r="O158" s="353" t="s">
        <v>578</v>
      </c>
      <c r="P158" s="353" t="s">
        <v>578</v>
      </c>
      <c r="Q158" s="353" t="s">
        <v>578</v>
      </c>
      <c r="R158" s="355" t="s">
        <v>603</v>
      </c>
      <c r="S158" s="322"/>
      <c r="T158" s="322"/>
      <c r="U158" s="322"/>
      <c r="V158" s="322"/>
      <c r="W158" s="322"/>
      <c r="X158" s="322"/>
      <c r="Y158" s="322"/>
      <c r="Z158" s="322"/>
      <c r="AA158" s="322"/>
      <c r="AC158" s="374" t="s">
        <v>4758</v>
      </c>
      <c r="AE158" s="364"/>
      <c r="AF158" s="364"/>
      <c r="AG158" s="364"/>
      <c r="AH158" s="369" t="s">
        <v>1379</v>
      </c>
      <c r="AI158" s="369" t="s">
        <v>1379</v>
      </c>
      <c r="AJ158" s="364"/>
      <c r="AK158" s="364"/>
      <c r="AL158" s="364"/>
      <c r="AM158" s="364"/>
      <c r="AN158" s="364"/>
      <c r="AO158" s="364"/>
      <c r="AP158" s="364"/>
      <c r="AQ158" s="364"/>
      <c r="AR158" s="364"/>
      <c r="AS158" s="364"/>
      <c r="AT158" s="364"/>
      <c r="AU158" s="364"/>
      <c r="AV158" s="364"/>
      <c r="AW158" s="364"/>
      <c r="AX158" s="364"/>
      <c r="AY158" s="364"/>
      <c r="AZ158" s="364"/>
      <c r="BA158" s="322"/>
      <c r="BB158" s="322"/>
      <c r="BC158" s="322"/>
      <c r="BD158" s="322"/>
      <c r="BE158" s="322"/>
      <c r="BF158" s="322"/>
      <c r="BG158" s="348"/>
      <c r="BH158" s="348"/>
      <c r="BI158" s="348" t="s">
        <v>1381</v>
      </c>
      <c r="BJ158" s="348" t="s">
        <v>1379</v>
      </c>
      <c r="BK158" s="348" t="s">
        <v>1379</v>
      </c>
      <c r="BL158" s="348" t="s">
        <v>1379</v>
      </c>
      <c r="BM158" s="348" t="s">
        <v>1379</v>
      </c>
      <c r="BN158" s="348" t="s">
        <v>1379</v>
      </c>
      <c r="BO158" s="348"/>
      <c r="BP158" s="348" t="s">
        <v>1379</v>
      </c>
      <c r="BQ158" s="348"/>
      <c r="BR158" s="322"/>
      <c r="BS158" s="388"/>
      <c r="BT158" s="355" t="s">
        <v>4719</v>
      </c>
      <c r="BU158" s="355" t="s">
        <v>4718</v>
      </c>
      <c r="BV158" s="355">
        <v>2</v>
      </c>
      <c r="BW158" s="355">
        <f>VLOOKUP(E158,[1]Demand!$A$2:$C$596,3,)</f>
        <v>194</v>
      </c>
      <c r="BX158" s="355">
        <f>VLOOKUP(E158,[1]Demand!$A$2:$D$596,4,)</f>
        <v>260</v>
      </c>
      <c r="BY158" s="355">
        <f>VLOOKUP(E158,[1]Demand!$A$2:$E$596,5,)</f>
        <v>268</v>
      </c>
      <c r="BZ158" s="355">
        <f>VLOOKUP(E158,[1]Demand!$A$2:$F$596,6,)</f>
        <v>186</v>
      </c>
      <c r="CA158" s="355">
        <f>VLOOKUP(E158,[1]Demand!$A$2:$G$596,7,)</f>
        <v>0</v>
      </c>
      <c r="CB158" s="355">
        <f>VLOOKUP(E158,[1]Demand!$A$2:$H$596,8,)</f>
        <v>0</v>
      </c>
      <c r="CC158" s="355">
        <f>VLOOKUP(E158,[1]Demand!$A$2:$I$596,9,)</f>
        <v>908</v>
      </c>
      <c r="CD158" s="355" t="b">
        <f t="shared" si="2"/>
        <v>0</v>
      </c>
      <c r="CE158" s="322"/>
    </row>
    <row r="159" spans="1:83" s="374" customFormat="1" ht="12.75" customHeight="1" x14ac:dyDescent="0.2">
      <c r="A159" s="355" t="s">
        <v>1662</v>
      </c>
      <c r="B159" s="322"/>
      <c r="C159" s="348" t="s">
        <v>4399</v>
      </c>
      <c r="D159" s="372"/>
      <c r="E159" s="323" t="s">
        <v>3271</v>
      </c>
      <c r="F159" s="324" t="s">
        <v>3675</v>
      </c>
      <c r="G159" s="364" t="s">
        <v>976</v>
      </c>
      <c r="H159" s="348" t="s">
        <v>1171</v>
      </c>
      <c r="I159" s="348" t="s">
        <v>4148</v>
      </c>
      <c r="J159" s="348"/>
      <c r="K159" s="348" t="s">
        <v>4359</v>
      </c>
      <c r="L159" s="373" t="s">
        <v>4829</v>
      </c>
      <c r="M159" s="364"/>
      <c r="N159" s="364"/>
      <c r="O159" s="353" t="s">
        <v>578</v>
      </c>
      <c r="P159" s="353" t="s">
        <v>578</v>
      </c>
      <c r="Q159" s="353" t="s">
        <v>578</v>
      </c>
      <c r="R159" s="355" t="s">
        <v>603</v>
      </c>
      <c r="S159" s="322"/>
      <c r="T159" s="322"/>
      <c r="U159" s="322"/>
      <c r="V159" s="322"/>
      <c r="W159" s="322"/>
      <c r="X159" s="322"/>
      <c r="Y159" s="322"/>
      <c r="Z159" s="322"/>
      <c r="AA159" s="322"/>
      <c r="AC159" s="374" t="s">
        <v>4758</v>
      </c>
      <c r="AE159" s="364"/>
      <c r="AF159" s="364"/>
      <c r="AG159" s="364"/>
      <c r="AH159" s="369" t="s">
        <v>1379</v>
      </c>
      <c r="AI159" s="369" t="s">
        <v>1379</v>
      </c>
      <c r="AJ159" s="364"/>
      <c r="AK159" s="364"/>
      <c r="AL159" s="364"/>
      <c r="AM159" s="364"/>
      <c r="AN159" s="364"/>
      <c r="AO159" s="364"/>
      <c r="AP159" s="364"/>
      <c r="AQ159" s="364"/>
      <c r="AR159" s="364"/>
      <c r="AS159" s="364"/>
      <c r="AT159" s="364"/>
      <c r="AU159" s="364"/>
      <c r="AV159" s="364"/>
      <c r="AW159" s="364"/>
      <c r="AX159" s="364"/>
      <c r="AY159" s="364"/>
      <c r="AZ159" s="364"/>
      <c r="BA159" s="322"/>
      <c r="BB159" s="322"/>
      <c r="BC159" s="322"/>
      <c r="BD159" s="322"/>
      <c r="BE159" s="322"/>
      <c r="BF159" s="322"/>
      <c r="BG159" s="348"/>
      <c r="BH159" s="348"/>
      <c r="BI159" s="348" t="s">
        <v>1381</v>
      </c>
      <c r="BJ159" s="348" t="s">
        <v>1379</v>
      </c>
      <c r="BK159" s="348"/>
      <c r="BL159" s="348"/>
      <c r="BM159" s="348"/>
      <c r="BN159" s="348"/>
      <c r="BO159" s="348"/>
      <c r="BP159" s="348" t="s">
        <v>1379</v>
      </c>
      <c r="BQ159" s="348"/>
      <c r="BR159" s="322"/>
      <c r="BS159" s="388" t="s">
        <v>4247</v>
      </c>
      <c r="BT159" s="355" t="s">
        <v>4717</v>
      </c>
      <c r="BU159" s="355" t="s">
        <v>4718</v>
      </c>
      <c r="BV159" s="355">
        <v>11</v>
      </c>
      <c r="BW159" s="355">
        <f>VLOOKUP(E159,[1]Demand!$A$2:$C$596,3,)</f>
        <v>2</v>
      </c>
      <c r="BX159" s="355">
        <f>VLOOKUP(E159,[1]Demand!$A$2:$D$596,4,)</f>
        <v>7</v>
      </c>
      <c r="BY159" s="355">
        <f>VLOOKUP(E159,[1]Demand!$A$2:$E$596,5,)</f>
        <v>14</v>
      </c>
      <c r="BZ159" s="355">
        <f>VLOOKUP(E159,[1]Demand!$A$2:$F$596,6,)</f>
        <v>0</v>
      </c>
      <c r="CA159" s="355">
        <f>VLOOKUP(E159,[1]Demand!$A$2:$G$596,7,)</f>
        <v>0</v>
      </c>
      <c r="CB159" s="355">
        <f>VLOOKUP(E159,[1]Demand!$A$2:$H$596,8,)</f>
        <v>0</v>
      </c>
      <c r="CC159" s="355">
        <f>VLOOKUP(E159,[1]Demand!$A$2:$I$596,9,)</f>
        <v>23</v>
      </c>
      <c r="CD159" s="355" t="b">
        <f t="shared" si="2"/>
        <v>0</v>
      </c>
      <c r="CE159" s="322"/>
    </row>
    <row r="160" spans="1:83" s="374" customFormat="1" ht="12.75" customHeight="1" x14ac:dyDescent="0.2">
      <c r="A160" s="355" t="s">
        <v>1662</v>
      </c>
      <c r="B160" s="322"/>
      <c r="C160" s="348" t="s">
        <v>4400</v>
      </c>
      <c r="D160" s="372"/>
      <c r="E160" s="323" t="s">
        <v>3272</v>
      </c>
      <c r="F160" s="324" t="s">
        <v>3675</v>
      </c>
      <c r="G160" s="364" t="s">
        <v>976</v>
      </c>
      <c r="H160" s="348" t="s">
        <v>1171</v>
      </c>
      <c r="I160" s="348" t="s">
        <v>4148</v>
      </c>
      <c r="J160" s="348"/>
      <c r="K160" s="348" t="s">
        <v>4359</v>
      </c>
      <c r="L160" s="373" t="s">
        <v>4829</v>
      </c>
      <c r="M160" s="364"/>
      <c r="N160" s="364"/>
      <c r="O160" s="353" t="s">
        <v>578</v>
      </c>
      <c r="P160" s="353" t="s">
        <v>578</v>
      </c>
      <c r="Q160" s="353" t="s">
        <v>578</v>
      </c>
      <c r="R160" s="355" t="s">
        <v>603</v>
      </c>
      <c r="S160" s="322"/>
      <c r="T160" s="322"/>
      <c r="U160" s="322"/>
      <c r="V160" s="322"/>
      <c r="W160" s="322"/>
      <c r="X160" s="322"/>
      <c r="Y160" s="322"/>
      <c r="Z160" s="322"/>
      <c r="AA160" s="322"/>
      <c r="AC160" s="374" t="s">
        <v>4758</v>
      </c>
      <c r="AE160" s="364"/>
      <c r="AF160" s="364"/>
      <c r="AG160" s="364"/>
      <c r="AH160" s="369" t="s">
        <v>1379</v>
      </c>
      <c r="AI160" s="369" t="s">
        <v>1379</v>
      </c>
      <c r="AJ160" s="364"/>
      <c r="AK160" s="364"/>
      <c r="AL160" s="364"/>
      <c r="AM160" s="364"/>
      <c r="AN160" s="364"/>
      <c r="AO160" s="364"/>
      <c r="AP160" s="364"/>
      <c r="AQ160" s="364"/>
      <c r="AR160" s="364"/>
      <c r="AS160" s="364"/>
      <c r="AT160" s="364"/>
      <c r="AU160" s="364"/>
      <c r="AV160" s="364"/>
      <c r="AW160" s="364"/>
      <c r="AX160" s="364"/>
      <c r="AY160" s="364"/>
      <c r="AZ160" s="364"/>
      <c r="BA160" s="322"/>
      <c r="BB160" s="322"/>
      <c r="BC160" s="322"/>
      <c r="BD160" s="322"/>
      <c r="BE160" s="322"/>
      <c r="BF160" s="322"/>
      <c r="BG160" s="348"/>
      <c r="BH160" s="348"/>
      <c r="BI160" s="348" t="s">
        <v>1381</v>
      </c>
      <c r="BJ160" s="348" t="s">
        <v>1379</v>
      </c>
      <c r="BK160" s="348"/>
      <c r="BL160" s="348"/>
      <c r="BM160" s="348"/>
      <c r="BN160" s="348"/>
      <c r="BO160" s="348"/>
      <c r="BP160" s="348" t="s">
        <v>1379</v>
      </c>
      <c r="BQ160" s="348"/>
      <c r="BR160" s="322"/>
      <c r="BS160" s="388"/>
      <c r="BT160" s="355" t="s">
        <v>4717</v>
      </c>
      <c r="BU160" s="355" t="s">
        <v>4718</v>
      </c>
      <c r="BV160" s="355">
        <v>115</v>
      </c>
      <c r="BW160" s="355">
        <f>VLOOKUP(E160,[1]Demand!$A$2:$C$596,3,)</f>
        <v>0</v>
      </c>
      <c r="BX160" s="355">
        <f>VLOOKUP(E160,[1]Demand!$A$2:$D$596,4,)</f>
        <v>0</v>
      </c>
      <c r="BY160" s="355">
        <f>VLOOKUP(E160,[1]Demand!$A$2:$E$596,5,)</f>
        <v>0</v>
      </c>
      <c r="BZ160" s="355">
        <f>VLOOKUP(E160,[1]Demand!$A$2:$F$596,6,)</f>
        <v>0</v>
      </c>
      <c r="CA160" s="355">
        <f>VLOOKUP(E160,[1]Demand!$A$2:$G$596,7,)</f>
        <v>0</v>
      </c>
      <c r="CB160" s="355">
        <f>VLOOKUP(E160,[1]Demand!$A$2:$H$596,8,)</f>
        <v>0</v>
      </c>
      <c r="CC160" s="355">
        <f>VLOOKUP(E160,[1]Demand!$A$2:$I$596,9,)</f>
        <v>0</v>
      </c>
      <c r="CD160" s="355" t="b">
        <f t="shared" si="2"/>
        <v>1</v>
      </c>
      <c r="CE160" s="355" t="s">
        <v>4846</v>
      </c>
    </row>
    <row r="161" spans="1:83" s="374" customFormat="1" ht="12.75" customHeight="1" x14ac:dyDescent="0.2">
      <c r="A161" s="355" t="s">
        <v>1662</v>
      </c>
      <c r="B161" s="322"/>
      <c r="C161" s="348" t="s">
        <v>4400</v>
      </c>
      <c r="D161" s="372"/>
      <c r="E161" s="323" t="s">
        <v>3273</v>
      </c>
      <c r="F161" s="324" t="s">
        <v>3675</v>
      </c>
      <c r="G161" s="364" t="s">
        <v>976</v>
      </c>
      <c r="H161" s="348" t="s">
        <v>1171</v>
      </c>
      <c r="I161" s="348" t="s">
        <v>4148</v>
      </c>
      <c r="J161" s="348"/>
      <c r="K161" s="348" t="s">
        <v>4359</v>
      </c>
      <c r="L161" s="373" t="s">
        <v>4829</v>
      </c>
      <c r="M161" s="364"/>
      <c r="N161" s="364"/>
      <c r="O161" s="353" t="s">
        <v>578</v>
      </c>
      <c r="P161" s="353" t="s">
        <v>578</v>
      </c>
      <c r="Q161" s="353" t="s">
        <v>578</v>
      </c>
      <c r="R161" s="355" t="s">
        <v>603</v>
      </c>
      <c r="S161" s="322"/>
      <c r="T161" s="322"/>
      <c r="U161" s="322"/>
      <c r="V161" s="322"/>
      <c r="W161" s="322"/>
      <c r="X161" s="322"/>
      <c r="Y161" s="322"/>
      <c r="Z161" s="322"/>
      <c r="AA161" s="322"/>
      <c r="AC161" s="374" t="s">
        <v>4758</v>
      </c>
      <c r="AE161" s="364"/>
      <c r="AF161" s="364"/>
      <c r="AG161" s="364"/>
      <c r="AH161" s="369" t="s">
        <v>1379</v>
      </c>
      <c r="AI161" s="369" t="s">
        <v>1379</v>
      </c>
      <c r="AJ161" s="364"/>
      <c r="AK161" s="364"/>
      <c r="AL161" s="364"/>
      <c r="AM161" s="364"/>
      <c r="AN161" s="364"/>
      <c r="AO161" s="364"/>
      <c r="AP161" s="364"/>
      <c r="AQ161" s="364"/>
      <c r="AR161" s="364"/>
      <c r="AS161" s="364"/>
      <c r="AT161" s="364"/>
      <c r="AU161" s="364"/>
      <c r="AV161" s="364"/>
      <c r="AW161" s="364"/>
      <c r="AX161" s="364"/>
      <c r="AY161" s="364"/>
      <c r="AZ161" s="364"/>
      <c r="BA161" s="322"/>
      <c r="BB161" s="322"/>
      <c r="BC161" s="322"/>
      <c r="BD161" s="322"/>
      <c r="BE161" s="322"/>
      <c r="BF161" s="322"/>
      <c r="BG161" s="348"/>
      <c r="BH161" s="348"/>
      <c r="BI161" s="348" t="s">
        <v>1381</v>
      </c>
      <c r="BJ161" s="348" t="s">
        <v>1379</v>
      </c>
      <c r="BK161" s="348"/>
      <c r="BL161" s="348"/>
      <c r="BM161" s="348"/>
      <c r="BN161" s="348"/>
      <c r="BO161" s="348"/>
      <c r="BP161" s="348" t="s">
        <v>1379</v>
      </c>
      <c r="BQ161" s="348"/>
      <c r="BR161" s="322"/>
      <c r="BS161" s="388"/>
      <c r="BT161" s="355" t="s">
        <v>4717</v>
      </c>
      <c r="BU161" s="355" t="s">
        <v>4718</v>
      </c>
      <c r="BV161" s="355">
        <v>81</v>
      </c>
      <c r="BW161" s="355">
        <f>VLOOKUP(E161,[1]Demand!$A$2:$C$596,3,)</f>
        <v>0</v>
      </c>
      <c r="BX161" s="355">
        <f>VLOOKUP(E161,[1]Demand!$A$2:$D$596,4,)</f>
        <v>0</v>
      </c>
      <c r="BY161" s="355">
        <f>VLOOKUP(E161,[1]Demand!$A$2:$E$596,5,)</f>
        <v>0</v>
      </c>
      <c r="BZ161" s="355">
        <f>VLOOKUP(E161,[1]Demand!$A$2:$F$596,6,)</f>
        <v>0</v>
      </c>
      <c r="CA161" s="355">
        <f>VLOOKUP(E161,[1]Demand!$A$2:$G$596,7,)</f>
        <v>0</v>
      </c>
      <c r="CB161" s="355">
        <f>VLOOKUP(E161,[1]Demand!$A$2:$H$596,8,)</f>
        <v>0</v>
      </c>
      <c r="CC161" s="355">
        <f>VLOOKUP(E161,[1]Demand!$A$2:$I$596,9,)</f>
        <v>0</v>
      </c>
      <c r="CD161" s="355" t="b">
        <f t="shared" si="2"/>
        <v>1</v>
      </c>
      <c r="CE161" s="355" t="s">
        <v>4846</v>
      </c>
    </row>
    <row r="162" spans="1:83" s="374" customFormat="1" ht="12.75" customHeight="1" x14ac:dyDescent="0.2">
      <c r="A162" s="355" t="s">
        <v>1662</v>
      </c>
      <c r="B162" s="322"/>
      <c r="C162" s="348" t="s">
        <v>4400</v>
      </c>
      <c r="D162" s="372"/>
      <c r="E162" s="323" t="s">
        <v>3274</v>
      </c>
      <c r="F162" s="324" t="s">
        <v>3675</v>
      </c>
      <c r="G162" s="364" t="s">
        <v>976</v>
      </c>
      <c r="H162" s="348" t="s">
        <v>1171</v>
      </c>
      <c r="I162" s="348" t="s">
        <v>4148</v>
      </c>
      <c r="J162" s="348"/>
      <c r="K162" s="348" t="s">
        <v>4359</v>
      </c>
      <c r="L162" s="373" t="s">
        <v>4829</v>
      </c>
      <c r="M162" s="364"/>
      <c r="N162" s="364"/>
      <c r="O162" s="353" t="s">
        <v>578</v>
      </c>
      <c r="P162" s="353" t="s">
        <v>578</v>
      </c>
      <c r="Q162" s="353" t="s">
        <v>578</v>
      </c>
      <c r="R162" s="355" t="s">
        <v>603</v>
      </c>
      <c r="S162" s="322"/>
      <c r="T162" s="322"/>
      <c r="U162" s="322"/>
      <c r="V162" s="322"/>
      <c r="W162" s="322"/>
      <c r="X162" s="322"/>
      <c r="Y162" s="322"/>
      <c r="Z162" s="322"/>
      <c r="AA162" s="322"/>
      <c r="AC162" s="374" t="s">
        <v>4758</v>
      </c>
      <c r="AE162" s="364"/>
      <c r="AF162" s="364"/>
      <c r="AG162" s="364"/>
      <c r="AH162" s="369" t="s">
        <v>1379</v>
      </c>
      <c r="AI162" s="369" t="s">
        <v>1379</v>
      </c>
      <c r="AJ162" s="364"/>
      <c r="AK162" s="364"/>
      <c r="AL162" s="364"/>
      <c r="AM162" s="364"/>
      <c r="AN162" s="364"/>
      <c r="AO162" s="364"/>
      <c r="AP162" s="364"/>
      <c r="AQ162" s="364"/>
      <c r="AR162" s="364"/>
      <c r="AS162" s="364"/>
      <c r="AT162" s="364"/>
      <c r="AU162" s="364"/>
      <c r="AV162" s="364"/>
      <c r="AW162" s="364"/>
      <c r="AX162" s="364"/>
      <c r="AY162" s="364"/>
      <c r="AZ162" s="364"/>
      <c r="BA162" s="322"/>
      <c r="BB162" s="322"/>
      <c r="BC162" s="322"/>
      <c r="BD162" s="322"/>
      <c r="BE162" s="322"/>
      <c r="BF162" s="322"/>
      <c r="BG162" s="348"/>
      <c r="BH162" s="348"/>
      <c r="BI162" s="348" t="s">
        <v>1381</v>
      </c>
      <c r="BJ162" s="348" t="s">
        <v>1379</v>
      </c>
      <c r="BK162" s="348"/>
      <c r="BL162" s="348"/>
      <c r="BM162" s="348"/>
      <c r="BN162" s="348"/>
      <c r="BO162" s="348"/>
      <c r="BP162" s="348" t="s">
        <v>1379</v>
      </c>
      <c r="BQ162" s="348"/>
      <c r="BR162" s="322"/>
      <c r="BS162" s="388"/>
      <c r="BT162" s="355" t="s">
        <v>4717</v>
      </c>
      <c r="BU162" s="355" t="s">
        <v>4718</v>
      </c>
      <c r="BV162" s="355">
        <v>182</v>
      </c>
      <c r="BW162" s="355">
        <f>VLOOKUP(E162,[1]Demand!$A$2:$C$596,3,)</f>
        <v>4</v>
      </c>
      <c r="BX162" s="355">
        <f>VLOOKUP(E162,[1]Demand!$A$2:$D$596,4,)</f>
        <v>0</v>
      </c>
      <c r="BY162" s="355">
        <f>VLOOKUP(E162,[1]Demand!$A$2:$E$596,5,)</f>
        <v>0</v>
      </c>
      <c r="BZ162" s="355">
        <f>VLOOKUP(E162,[1]Demand!$A$2:$F$596,6,)</f>
        <v>0</v>
      </c>
      <c r="CA162" s="355">
        <f>VLOOKUP(E162,[1]Demand!$A$2:$G$596,7,)</f>
        <v>0</v>
      </c>
      <c r="CB162" s="355">
        <f>VLOOKUP(E162,[1]Demand!$A$2:$H$596,8,)</f>
        <v>0</v>
      </c>
      <c r="CC162" s="355">
        <f>VLOOKUP(E162,[1]Demand!$A$2:$I$596,9,)</f>
        <v>4</v>
      </c>
      <c r="CD162" s="355" t="b">
        <f t="shared" si="2"/>
        <v>1</v>
      </c>
      <c r="CE162" s="322"/>
    </row>
    <row r="163" spans="1:83" s="374" customFormat="1" ht="12.75" customHeight="1" x14ac:dyDescent="0.2">
      <c r="A163" s="355" t="s">
        <v>1662</v>
      </c>
      <c r="B163" s="322"/>
      <c r="C163" s="348" t="s">
        <v>4400</v>
      </c>
      <c r="D163" s="372"/>
      <c r="E163" s="323" t="s">
        <v>3275</v>
      </c>
      <c r="F163" s="324" t="s">
        <v>3675</v>
      </c>
      <c r="G163" s="364" t="s">
        <v>976</v>
      </c>
      <c r="H163" s="348" t="s">
        <v>1171</v>
      </c>
      <c r="I163" s="348" t="s">
        <v>4148</v>
      </c>
      <c r="J163" s="348"/>
      <c r="K163" s="348" t="s">
        <v>4359</v>
      </c>
      <c r="L163" s="373" t="s">
        <v>4829</v>
      </c>
      <c r="M163" s="364"/>
      <c r="N163" s="364"/>
      <c r="O163" s="353" t="s">
        <v>578</v>
      </c>
      <c r="P163" s="353" t="s">
        <v>578</v>
      </c>
      <c r="Q163" s="353" t="s">
        <v>578</v>
      </c>
      <c r="R163" s="355" t="s">
        <v>603</v>
      </c>
      <c r="S163" s="322"/>
      <c r="T163" s="322"/>
      <c r="U163" s="322"/>
      <c r="V163" s="322"/>
      <c r="W163" s="322"/>
      <c r="X163" s="322"/>
      <c r="Y163" s="322"/>
      <c r="Z163" s="322"/>
      <c r="AA163" s="322"/>
      <c r="AC163" s="374" t="s">
        <v>4758</v>
      </c>
      <c r="AE163" s="364"/>
      <c r="AF163" s="364"/>
      <c r="AG163" s="364"/>
      <c r="AH163" s="369" t="s">
        <v>1379</v>
      </c>
      <c r="AI163" s="369" t="s">
        <v>1379</v>
      </c>
      <c r="AJ163" s="364"/>
      <c r="AK163" s="364"/>
      <c r="AL163" s="364"/>
      <c r="AM163" s="364"/>
      <c r="AN163" s="364"/>
      <c r="AO163" s="364"/>
      <c r="AP163" s="364"/>
      <c r="AQ163" s="364"/>
      <c r="AR163" s="364"/>
      <c r="AS163" s="364"/>
      <c r="AT163" s="364"/>
      <c r="AU163" s="364"/>
      <c r="AV163" s="364"/>
      <c r="AW163" s="364"/>
      <c r="AX163" s="364"/>
      <c r="AY163" s="364"/>
      <c r="AZ163" s="364"/>
      <c r="BA163" s="322"/>
      <c r="BB163" s="322"/>
      <c r="BC163" s="322"/>
      <c r="BD163" s="322"/>
      <c r="BE163" s="322"/>
      <c r="BF163" s="322"/>
      <c r="BG163" s="348"/>
      <c r="BH163" s="348"/>
      <c r="BI163" s="348" t="s">
        <v>1381</v>
      </c>
      <c r="BJ163" s="348" t="s">
        <v>1379</v>
      </c>
      <c r="BK163" s="348"/>
      <c r="BL163" s="348"/>
      <c r="BM163" s="348"/>
      <c r="BN163" s="348"/>
      <c r="BO163" s="348"/>
      <c r="BP163" s="348" t="s">
        <v>1379</v>
      </c>
      <c r="BQ163" s="348"/>
      <c r="BR163" s="322"/>
      <c r="BS163" s="388"/>
      <c r="BT163" s="355" t="s">
        <v>4717</v>
      </c>
      <c r="BU163" s="355" t="s">
        <v>4718</v>
      </c>
      <c r="BV163" s="355">
        <v>81</v>
      </c>
      <c r="BW163" s="355">
        <f>VLOOKUP(E163,[1]Demand!$A$2:$C$596,3,)</f>
        <v>1</v>
      </c>
      <c r="BX163" s="355">
        <f>VLOOKUP(E163,[1]Demand!$A$2:$D$596,4,)</f>
        <v>0</v>
      </c>
      <c r="BY163" s="355">
        <f>VLOOKUP(E163,[1]Demand!$A$2:$E$596,5,)</f>
        <v>0</v>
      </c>
      <c r="BZ163" s="355">
        <f>VLOOKUP(E163,[1]Demand!$A$2:$F$596,6,)</f>
        <v>0</v>
      </c>
      <c r="CA163" s="355">
        <f>VLOOKUP(E163,[1]Demand!$A$2:$G$596,7,)</f>
        <v>0</v>
      </c>
      <c r="CB163" s="355">
        <f>VLOOKUP(E163,[1]Demand!$A$2:$H$596,8,)</f>
        <v>0</v>
      </c>
      <c r="CC163" s="355">
        <f>VLOOKUP(E163,[1]Demand!$A$2:$I$596,9,)</f>
        <v>1</v>
      </c>
      <c r="CD163" s="355" t="b">
        <f t="shared" si="2"/>
        <v>1</v>
      </c>
      <c r="CE163" s="322"/>
    </row>
    <row r="164" spans="1:83" s="374" customFormat="1" ht="99.95" hidden="1" customHeight="1" x14ac:dyDescent="0.25">
      <c r="A164" s="405" t="s">
        <v>1662</v>
      </c>
      <c r="C164" s="353" t="s">
        <v>4413</v>
      </c>
      <c r="D164" s="406"/>
      <c r="E164" s="407" t="s">
        <v>3276</v>
      </c>
      <c r="F164" s="408" t="s">
        <v>3614</v>
      </c>
      <c r="G164" s="384" t="s">
        <v>4729</v>
      </c>
      <c r="H164" s="353" t="s">
        <v>1249</v>
      </c>
      <c r="I164" s="353" t="s">
        <v>4141</v>
      </c>
      <c r="J164" s="353"/>
      <c r="K164" s="409" t="s">
        <v>1611</v>
      </c>
      <c r="L164" s="409" t="s">
        <v>1611</v>
      </c>
      <c r="M164" s="384"/>
      <c r="N164" s="384"/>
      <c r="O164" s="353" t="s">
        <v>578</v>
      </c>
      <c r="P164" s="353" t="s">
        <v>578</v>
      </c>
      <c r="Q164" s="353" t="s">
        <v>578</v>
      </c>
      <c r="R164" s="405" t="s">
        <v>603</v>
      </c>
      <c r="AB164" s="378" t="s">
        <v>4023</v>
      </c>
      <c r="AC164" s="378" t="s">
        <v>4766</v>
      </c>
      <c r="AD164" s="374" t="s">
        <v>4021</v>
      </c>
      <c r="AE164" s="410" t="s">
        <v>1381</v>
      </c>
      <c r="AF164" s="384"/>
      <c r="AG164" s="384"/>
      <c r="AH164" s="410" t="s">
        <v>1379</v>
      </c>
      <c r="AI164" s="410" t="s">
        <v>1379</v>
      </c>
      <c r="AJ164" s="384"/>
      <c r="AK164" s="384"/>
      <c r="AL164" s="384"/>
      <c r="AM164" s="384"/>
      <c r="AN164" s="384"/>
      <c r="AO164" s="384"/>
      <c r="AP164" s="384"/>
      <c r="AQ164" s="384"/>
      <c r="AR164" s="384"/>
      <c r="AS164" s="384"/>
      <c r="AT164" s="384"/>
      <c r="AU164" s="384"/>
      <c r="AV164" s="384"/>
      <c r="AW164" s="384"/>
      <c r="AX164" s="384"/>
      <c r="AY164" s="384"/>
      <c r="AZ164" s="384"/>
      <c r="BG164" s="348"/>
      <c r="BH164" s="353"/>
      <c r="BI164" s="348" t="s">
        <v>1381</v>
      </c>
      <c r="BJ164" s="348" t="s">
        <v>1379</v>
      </c>
      <c r="BK164" s="348" t="s">
        <v>1379</v>
      </c>
      <c r="BL164" s="348" t="s">
        <v>1379</v>
      </c>
      <c r="BM164" s="348" t="s">
        <v>1379</v>
      </c>
      <c r="BN164" s="348" t="s">
        <v>1379</v>
      </c>
      <c r="BO164" s="348"/>
      <c r="BP164" s="348" t="s">
        <v>1379</v>
      </c>
      <c r="BQ164" s="353"/>
      <c r="BS164" s="411" t="s">
        <v>4256</v>
      </c>
      <c r="BT164" s="355" t="s">
        <v>4719</v>
      </c>
      <c r="BU164" s="355" t="s">
        <v>4718</v>
      </c>
      <c r="BV164" s="355">
        <v>61</v>
      </c>
      <c r="BW164" s="355">
        <f>VLOOKUP(E164,[1]Demand!$A$2:$C$596,3,)</f>
        <v>304</v>
      </c>
      <c r="BX164" s="355">
        <f>VLOOKUP(E164,[1]Demand!$A$2:$D$596,4,)</f>
        <v>300</v>
      </c>
      <c r="BY164" s="355">
        <f>VLOOKUP(E164,[1]Demand!$A$2:$E$596,5,)</f>
        <v>320</v>
      </c>
      <c r="BZ164" s="355">
        <f>VLOOKUP(E164,[1]Demand!$A$2:$F$596,6,)</f>
        <v>202</v>
      </c>
      <c r="CA164" s="355">
        <f>VLOOKUP(E164,[1]Demand!$A$2:$G$596,7,)</f>
        <v>9</v>
      </c>
      <c r="CB164" s="355">
        <f>VLOOKUP(E164,[1]Demand!$A$2:$H$596,8,)</f>
        <v>8</v>
      </c>
      <c r="CC164" s="355">
        <f>VLOOKUP(E164,[1]Demand!$A$2:$I$596,9,)</f>
        <v>1143</v>
      </c>
      <c r="CD164" s="355" t="b">
        <f t="shared" si="2"/>
        <v>0</v>
      </c>
      <c r="CE164" s="322"/>
    </row>
    <row r="165" spans="1:83" s="374" customFormat="1" ht="12.75" hidden="1" customHeight="1" x14ac:dyDescent="0.2">
      <c r="A165" s="355" t="s">
        <v>1662</v>
      </c>
      <c r="B165" s="322"/>
      <c r="C165" s="348" t="s">
        <v>4414</v>
      </c>
      <c r="D165" s="372"/>
      <c r="E165" s="379" t="s">
        <v>3277</v>
      </c>
      <c r="F165" s="324" t="s">
        <v>3673</v>
      </c>
      <c r="G165" s="364" t="s">
        <v>1287</v>
      </c>
      <c r="H165" s="348" t="s">
        <v>1171</v>
      </c>
      <c r="I165" s="348" t="s">
        <v>1282</v>
      </c>
      <c r="J165" s="348"/>
      <c r="K165" s="348" t="s">
        <v>2006</v>
      </c>
      <c r="L165" s="373" t="s">
        <v>2006</v>
      </c>
      <c r="M165" s="364"/>
      <c r="N165" s="364"/>
      <c r="O165" s="353" t="s">
        <v>1229</v>
      </c>
      <c r="P165" s="353" t="s">
        <v>577</v>
      </c>
      <c r="Q165" s="353" t="s">
        <v>577</v>
      </c>
      <c r="R165" s="355" t="s">
        <v>603</v>
      </c>
      <c r="S165" s="322"/>
      <c r="T165" s="322"/>
      <c r="U165" s="322"/>
      <c r="V165" s="322"/>
      <c r="W165" s="322"/>
      <c r="X165" s="322"/>
      <c r="Y165" s="322"/>
      <c r="Z165" s="322"/>
      <c r="AA165" s="322"/>
      <c r="AC165" s="374" t="s">
        <v>4758</v>
      </c>
      <c r="AE165" s="364"/>
      <c r="AF165" s="364"/>
      <c r="AG165" s="364"/>
      <c r="AH165" s="369" t="s">
        <v>1379</v>
      </c>
      <c r="AI165" s="369" t="s">
        <v>1379</v>
      </c>
      <c r="AJ165" s="364"/>
      <c r="AK165" s="364"/>
      <c r="AL165" s="364"/>
      <c r="AM165" s="364"/>
      <c r="AN165" s="364"/>
      <c r="AO165" s="364"/>
      <c r="AP165" s="364"/>
      <c r="AQ165" s="364"/>
      <c r="AR165" s="364"/>
      <c r="AS165" s="364"/>
      <c r="AT165" s="364"/>
      <c r="AU165" s="364"/>
      <c r="AV165" s="364"/>
      <c r="AW165" s="364"/>
      <c r="AX165" s="364"/>
      <c r="AY165" s="364"/>
      <c r="AZ165" s="364"/>
      <c r="BA165" s="322"/>
      <c r="BB165" s="322"/>
      <c r="BC165" s="322"/>
      <c r="BD165" s="322"/>
      <c r="BE165" s="322"/>
      <c r="BF165" s="322"/>
      <c r="BG165" s="348"/>
      <c r="BH165" s="348"/>
      <c r="BI165" s="348" t="s">
        <v>1379</v>
      </c>
      <c r="BJ165" s="348" t="s">
        <v>1381</v>
      </c>
      <c r="BK165" s="348" t="s">
        <v>1379</v>
      </c>
      <c r="BL165" s="348" t="s">
        <v>1379</v>
      </c>
      <c r="BM165" s="348" t="s">
        <v>1379</v>
      </c>
      <c r="BN165" s="348" t="s">
        <v>1381</v>
      </c>
      <c r="BO165" s="348"/>
      <c r="BP165" s="348" t="s">
        <v>1381</v>
      </c>
      <c r="BQ165" s="348"/>
      <c r="BR165" s="322"/>
      <c r="BS165" s="388"/>
      <c r="BT165" s="355" t="s">
        <v>4717</v>
      </c>
      <c r="BU165" s="355" t="s">
        <v>3196</v>
      </c>
      <c r="BV165" s="355">
        <v>209</v>
      </c>
      <c r="BW165" s="355">
        <f>VLOOKUP(E165,[1]Demand!$A$2:$C$596,3,)</f>
        <v>1</v>
      </c>
      <c r="BX165" s="355">
        <f>VLOOKUP(E165,[1]Demand!$A$2:$D$596,4,)</f>
        <v>0</v>
      </c>
      <c r="BY165" s="355">
        <f>VLOOKUP(E165,[1]Demand!$A$2:$E$596,5,)</f>
        <v>0</v>
      </c>
      <c r="BZ165" s="355">
        <f>VLOOKUP(E165,[1]Demand!$A$2:$F$596,6,)</f>
        <v>0</v>
      </c>
      <c r="CA165" s="355">
        <f>VLOOKUP(E165,[1]Demand!$A$2:$G$596,7,)</f>
        <v>0</v>
      </c>
      <c r="CB165" s="355">
        <f>VLOOKUP(E165,[1]Demand!$A$2:$H$596,8,)</f>
        <v>0</v>
      </c>
      <c r="CC165" s="355">
        <f>VLOOKUP(E165,[1]Demand!$A$2:$I$596,9,)</f>
        <v>1</v>
      </c>
      <c r="CD165" s="355" t="b">
        <f t="shared" si="2"/>
        <v>1</v>
      </c>
      <c r="CE165" s="322"/>
    </row>
    <row r="166" spans="1:83" s="405" customFormat="1" ht="35.1" hidden="1" customHeight="1" x14ac:dyDescent="0.2">
      <c r="A166" s="386" t="s">
        <v>1108</v>
      </c>
      <c r="B166" s="385"/>
      <c r="C166" s="385" t="s">
        <v>1109</v>
      </c>
      <c r="D166" s="460">
        <v>0</v>
      </c>
      <c r="E166" s="385" t="s">
        <v>1110</v>
      </c>
      <c r="F166" s="385" t="s">
        <v>1111</v>
      </c>
      <c r="G166" s="460" t="s">
        <v>1390</v>
      </c>
      <c r="H166" s="385" t="s">
        <v>1272</v>
      </c>
      <c r="I166" s="385" t="s">
        <v>1205</v>
      </c>
      <c r="J166" s="385"/>
      <c r="K166" s="385" t="s">
        <v>1224</v>
      </c>
      <c r="L166" s="385" t="s">
        <v>1489</v>
      </c>
      <c r="M166" s="385"/>
      <c r="N166" s="385"/>
      <c r="O166" s="385" t="s">
        <v>578</v>
      </c>
      <c r="P166" s="385" t="s">
        <v>578</v>
      </c>
      <c r="Q166" s="385" t="s">
        <v>578</v>
      </c>
      <c r="R166" s="386" t="s">
        <v>603</v>
      </c>
      <c r="S166" s="385"/>
      <c r="T166" s="385">
        <v>0</v>
      </c>
      <c r="U166" s="385">
        <v>0</v>
      </c>
      <c r="V166" s="385">
        <v>0</v>
      </c>
      <c r="W166" s="385">
        <v>0</v>
      </c>
      <c r="X166" s="385"/>
      <c r="Y166" s="385"/>
      <c r="Z166" s="385"/>
      <c r="AA166" s="385"/>
      <c r="AB166" s="385" t="s">
        <v>1552</v>
      </c>
      <c r="AC166" s="385" t="s">
        <v>4760</v>
      </c>
      <c r="AD166" s="492" t="s">
        <v>1378</v>
      </c>
      <c r="AE166" s="460" t="s">
        <v>1379</v>
      </c>
      <c r="AF166" s="460" t="s">
        <v>1381</v>
      </c>
      <c r="AG166" s="460" t="s">
        <v>1379</v>
      </c>
      <c r="AH166" s="460" t="s">
        <v>1379</v>
      </c>
      <c r="AI166" s="460" t="s">
        <v>1379</v>
      </c>
      <c r="AJ166" s="460"/>
      <c r="AK166" s="460" t="s">
        <v>1379</v>
      </c>
      <c r="AL166" s="460" t="s">
        <v>1381</v>
      </c>
      <c r="AM166" s="460"/>
      <c r="AN166" s="460" t="s">
        <v>1379</v>
      </c>
      <c r="AO166" s="460" t="s">
        <v>1379</v>
      </c>
      <c r="AP166" s="460" t="s">
        <v>1379</v>
      </c>
      <c r="AQ166" s="460" t="s">
        <v>1379</v>
      </c>
      <c r="AR166" s="460"/>
      <c r="AS166" s="460"/>
      <c r="AT166" s="460"/>
      <c r="AU166" s="460" t="s">
        <v>1379</v>
      </c>
      <c r="AV166" s="460" t="s">
        <v>1379</v>
      </c>
      <c r="AW166" s="460"/>
      <c r="AX166" s="460"/>
      <c r="AY166" s="460" t="s">
        <v>1381</v>
      </c>
      <c r="AZ166" s="460"/>
      <c r="BA166" s="385"/>
      <c r="BB166" s="385"/>
      <c r="BC166" s="385"/>
      <c r="BD166" s="385"/>
      <c r="BE166" s="385"/>
      <c r="BF166" s="385"/>
      <c r="BG166" s="385"/>
      <c r="BH166" s="385"/>
      <c r="BI166" s="385"/>
      <c r="BJ166" s="385"/>
      <c r="BK166" s="385"/>
      <c r="BL166" s="385"/>
      <c r="BM166" s="385"/>
      <c r="BN166" s="385"/>
      <c r="BO166" s="385"/>
      <c r="BP166" s="385"/>
      <c r="BQ166" s="385"/>
      <c r="BR166" s="385"/>
      <c r="BS166" s="462"/>
      <c r="BT166" s="355" t="s">
        <v>4719</v>
      </c>
      <c r="BU166" s="355" t="s">
        <v>4718</v>
      </c>
      <c r="BV166" s="355">
        <v>2939</v>
      </c>
      <c r="BW166" s="355">
        <f>VLOOKUP(E166,[1]Demand!$A$2:$C$596,3,)</f>
        <v>6300</v>
      </c>
      <c r="BX166" s="355">
        <f>VLOOKUP(E166,[1]Demand!$A$2:$D$596,4,)</f>
        <v>0</v>
      </c>
      <c r="BY166" s="355">
        <f>VLOOKUP(E166,[1]Demand!$A$2:$E$596,5,)</f>
        <v>0</v>
      </c>
      <c r="BZ166" s="355">
        <f>VLOOKUP(E166,[1]Demand!$A$2:$F$596,6,)</f>
        <v>0</v>
      </c>
      <c r="CA166" s="355">
        <f>VLOOKUP(E166,[1]Demand!$A$2:$G$596,7,)</f>
        <v>0</v>
      </c>
      <c r="CB166" s="355">
        <f>VLOOKUP(E166,[1]Demand!$A$2:$H$596,8,)</f>
        <v>0</v>
      </c>
      <c r="CC166" s="355">
        <f>VLOOKUP(E166,[1]Demand!$A$2:$I$596,9,)</f>
        <v>6300</v>
      </c>
      <c r="CD166" s="355" t="b">
        <f t="shared" si="2"/>
        <v>0</v>
      </c>
      <c r="CE166" s="386"/>
    </row>
    <row r="167" spans="1:83" s="405" customFormat="1" ht="35.1" hidden="1" customHeight="1" x14ac:dyDescent="0.2">
      <c r="A167" s="355" t="s">
        <v>1108</v>
      </c>
      <c r="B167" s="348"/>
      <c r="C167" s="348" t="s">
        <v>1112</v>
      </c>
      <c r="D167" s="350">
        <v>0</v>
      </c>
      <c r="E167" s="348" t="s">
        <v>1113</v>
      </c>
      <c r="F167" s="348" t="s">
        <v>1111</v>
      </c>
      <c r="G167" s="350" t="s">
        <v>1387</v>
      </c>
      <c r="H167" s="348" t="s">
        <v>1272</v>
      </c>
      <c r="I167" s="348" t="s">
        <v>1177</v>
      </c>
      <c r="J167" s="348"/>
      <c r="K167" s="348" t="s">
        <v>1223</v>
      </c>
      <c r="L167" s="348" t="s">
        <v>1490</v>
      </c>
      <c r="M167" s="348"/>
      <c r="N167" s="352"/>
      <c r="O167" s="353" t="s">
        <v>578</v>
      </c>
      <c r="P167" s="353" t="s">
        <v>578</v>
      </c>
      <c r="Q167" s="353" t="s">
        <v>578</v>
      </c>
      <c r="R167" s="355" t="s">
        <v>603</v>
      </c>
      <c r="S167" s="352"/>
      <c r="T167" s="348">
        <v>0</v>
      </c>
      <c r="U167" s="348">
        <v>0</v>
      </c>
      <c r="V167" s="348">
        <v>0</v>
      </c>
      <c r="W167" s="348">
        <v>0</v>
      </c>
      <c r="X167" s="352"/>
      <c r="Y167" s="348"/>
      <c r="Z167" s="348"/>
      <c r="AA167" s="348"/>
      <c r="AB167" s="353" t="s">
        <v>1552</v>
      </c>
      <c r="AC167" s="353" t="s">
        <v>4760</v>
      </c>
      <c r="AD167" s="354" t="s">
        <v>1378</v>
      </c>
      <c r="AE167" s="350" t="s">
        <v>1379</v>
      </c>
      <c r="AF167" s="350" t="s">
        <v>1381</v>
      </c>
      <c r="AG167" s="350" t="s">
        <v>1379</v>
      </c>
      <c r="AH167" s="350" t="s">
        <v>1379</v>
      </c>
      <c r="AI167" s="350" t="s">
        <v>1379</v>
      </c>
      <c r="AJ167" s="350"/>
      <c r="AK167" s="350" t="s">
        <v>1379</v>
      </c>
      <c r="AL167" s="350" t="s">
        <v>1381</v>
      </c>
      <c r="AM167" s="350"/>
      <c r="AN167" s="350" t="s">
        <v>1379</v>
      </c>
      <c r="AO167" s="350" t="s">
        <v>1379</v>
      </c>
      <c r="AP167" s="350" t="s">
        <v>1379</v>
      </c>
      <c r="AQ167" s="350" t="s">
        <v>1379</v>
      </c>
      <c r="AR167" s="350"/>
      <c r="AS167" s="350"/>
      <c r="AT167" s="350"/>
      <c r="AU167" s="350" t="s">
        <v>1379</v>
      </c>
      <c r="AV167" s="350" t="s">
        <v>1379</v>
      </c>
      <c r="AW167" s="350"/>
      <c r="AX167" s="350"/>
      <c r="AY167" s="350" t="s">
        <v>1381</v>
      </c>
      <c r="AZ167" s="350"/>
      <c r="BA167" s="352"/>
      <c r="BB167" s="348"/>
      <c r="BC167" s="348"/>
      <c r="BD167" s="348"/>
      <c r="BE167" s="352"/>
      <c r="BF167" s="348"/>
      <c r="BG167" s="348"/>
      <c r="BH167" s="348" t="s">
        <v>4031</v>
      </c>
      <c r="BI167" s="348"/>
      <c r="BJ167" s="348"/>
      <c r="BK167" s="348"/>
      <c r="BL167" s="348"/>
      <c r="BM167" s="348"/>
      <c r="BN167" s="348"/>
      <c r="BO167" s="348"/>
      <c r="BP167" s="348"/>
      <c r="BQ167" s="348"/>
      <c r="BR167" s="348"/>
      <c r="BS167" s="388"/>
      <c r="BT167" s="355" t="s">
        <v>4719</v>
      </c>
      <c r="BU167" s="355" t="s">
        <v>4718</v>
      </c>
      <c r="BV167" s="355">
        <v>1056</v>
      </c>
      <c r="BW167" s="355">
        <f>VLOOKUP(E167,[1]Demand!$A$2:$C$596,3,)</f>
        <v>1400</v>
      </c>
      <c r="BX167" s="355">
        <f>VLOOKUP(E167,[1]Demand!$A$2:$D$596,4,)</f>
        <v>0</v>
      </c>
      <c r="BY167" s="355">
        <f>VLOOKUP(E167,[1]Demand!$A$2:$E$596,5,)</f>
        <v>0</v>
      </c>
      <c r="BZ167" s="355">
        <f>VLOOKUP(E167,[1]Demand!$A$2:$F$596,6,)</f>
        <v>0</v>
      </c>
      <c r="CA167" s="355">
        <f>VLOOKUP(E167,[1]Demand!$A$2:$G$596,7,)</f>
        <v>0</v>
      </c>
      <c r="CB167" s="355">
        <f>VLOOKUP(E167,[1]Demand!$A$2:$H$596,8,)</f>
        <v>0</v>
      </c>
      <c r="CC167" s="355">
        <f>VLOOKUP(E167,[1]Demand!$A$2:$I$596,9,)</f>
        <v>1400</v>
      </c>
      <c r="CD167" s="355" t="b">
        <f t="shared" si="2"/>
        <v>0</v>
      </c>
      <c r="CE167" s="355"/>
    </row>
    <row r="168" spans="1:83" s="405" customFormat="1" ht="35.1" hidden="1" customHeight="1" x14ac:dyDescent="0.2">
      <c r="A168" s="386" t="s">
        <v>1108</v>
      </c>
      <c r="B168" s="385"/>
      <c r="C168" s="385" t="s">
        <v>1114</v>
      </c>
      <c r="D168" s="460">
        <v>0</v>
      </c>
      <c r="E168" s="385" t="s">
        <v>1115</v>
      </c>
      <c r="F168" s="385" t="s">
        <v>1111</v>
      </c>
      <c r="G168" s="460" t="s">
        <v>1390</v>
      </c>
      <c r="H168" s="385" t="s">
        <v>1272</v>
      </c>
      <c r="I168" s="385" t="s">
        <v>1174</v>
      </c>
      <c r="J168" s="385"/>
      <c r="K168" s="385" t="s">
        <v>1220</v>
      </c>
      <c r="L168" s="385" t="s">
        <v>1228</v>
      </c>
      <c r="M168" s="385"/>
      <c r="N168" s="385"/>
      <c r="O168" s="385" t="s">
        <v>578</v>
      </c>
      <c r="P168" s="385" t="s">
        <v>578</v>
      </c>
      <c r="Q168" s="385" t="s">
        <v>578</v>
      </c>
      <c r="R168" s="386" t="s">
        <v>603</v>
      </c>
      <c r="S168" s="385"/>
      <c r="T168" s="385">
        <v>0</v>
      </c>
      <c r="U168" s="385">
        <v>0</v>
      </c>
      <c r="V168" s="385">
        <v>0</v>
      </c>
      <c r="W168" s="385">
        <v>0</v>
      </c>
      <c r="X168" s="385"/>
      <c r="Y168" s="385"/>
      <c r="Z168" s="385"/>
      <c r="AA168" s="385"/>
      <c r="AB168" s="385" t="s">
        <v>1552</v>
      </c>
      <c r="AC168" s="385" t="s">
        <v>4760</v>
      </c>
      <c r="AD168" s="492" t="s">
        <v>1378</v>
      </c>
      <c r="AE168" s="460" t="s">
        <v>1379</v>
      </c>
      <c r="AF168" s="460" t="s">
        <v>1381</v>
      </c>
      <c r="AG168" s="460" t="s">
        <v>1379</v>
      </c>
      <c r="AH168" s="460" t="s">
        <v>1379</v>
      </c>
      <c r="AI168" s="460" t="s">
        <v>1379</v>
      </c>
      <c r="AJ168" s="460"/>
      <c r="AK168" s="460" t="s">
        <v>1379</v>
      </c>
      <c r="AL168" s="460" t="s">
        <v>1381</v>
      </c>
      <c r="AM168" s="460"/>
      <c r="AN168" s="460" t="s">
        <v>1379</v>
      </c>
      <c r="AO168" s="460" t="s">
        <v>1379</v>
      </c>
      <c r="AP168" s="460" t="s">
        <v>1379</v>
      </c>
      <c r="AQ168" s="460" t="s">
        <v>1379</v>
      </c>
      <c r="AR168" s="460"/>
      <c r="AS168" s="460"/>
      <c r="AT168" s="460"/>
      <c r="AU168" s="460" t="s">
        <v>1379</v>
      </c>
      <c r="AV168" s="460" t="s">
        <v>1379</v>
      </c>
      <c r="AW168" s="460"/>
      <c r="AX168" s="460"/>
      <c r="AY168" s="460" t="s">
        <v>1381</v>
      </c>
      <c r="AZ168" s="460"/>
      <c r="BA168" s="385"/>
      <c r="BB168" s="385"/>
      <c r="BC168" s="385"/>
      <c r="BD168" s="385"/>
      <c r="BE168" s="385"/>
      <c r="BF168" s="385"/>
      <c r="BG168" s="385"/>
      <c r="BH168" s="385"/>
      <c r="BI168" s="385"/>
      <c r="BJ168" s="385"/>
      <c r="BK168" s="385"/>
      <c r="BL168" s="385"/>
      <c r="BM168" s="385"/>
      <c r="BN168" s="385"/>
      <c r="BO168" s="385"/>
      <c r="BP168" s="385"/>
      <c r="BQ168" s="385"/>
      <c r="BR168" s="385"/>
      <c r="BS168" s="462"/>
      <c r="BT168" s="355" t="s">
        <v>4719</v>
      </c>
      <c r="BU168" s="355" t="s">
        <v>4718</v>
      </c>
      <c r="BV168" s="355">
        <v>30436</v>
      </c>
      <c r="BW168" s="355">
        <f>VLOOKUP(E168,[1]Demand!$A$2:$C$596,3,)</f>
        <v>4694</v>
      </c>
      <c r="BX168" s="355">
        <f>VLOOKUP(E168,[1]Demand!$A$2:$D$596,4,)</f>
        <v>0</v>
      </c>
      <c r="BY168" s="355">
        <f>VLOOKUP(E168,[1]Demand!$A$2:$E$596,5,)</f>
        <v>0</v>
      </c>
      <c r="BZ168" s="355">
        <f>VLOOKUP(E168,[1]Demand!$A$2:$F$596,6,)</f>
        <v>0</v>
      </c>
      <c r="CA168" s="355">
        <f>VLOOKUP(E168,[1]Demand!$A$2:$G$596,7,)</f>
        <v>0</v>
      </c>
      <c r="CB168" s="355">
        <f>VLOOKUP(E168,[1]Demand!$A$2:$H$596,8,)</f>
        <v>0</v>
      </c>
      <c r="CC168" s="355">
        <f>VLOOKUP(E168,[1]Demand!$A$2:$I$596,9,)</f>
        <v>4694</v>
      </c>
      <c r="CD168" s="355" t="b">
        <f t="shared" si="2"/>
        <v>1</v>
      </c>
      <c r="CE168" s="386"/>
    </row>
    <row r="169" spans="1:83" s="405" customFormat="1" ht="35.1" hidden="1" customHeight="1" x14ac:dyDescent="0.2">
      <c r="A169" s="355" t="s">
        <v>1108</v>
      </c>
      <c r="B169" s="348"/>
      <c r="C169" s="348" t="s">
        <v>1116</v>
      </c>
      <c r="D169" s="350">
        <v>0</v>
      </c>
      <c r="E169" s="348" t="s">
        <v>1117</v>
      </c>
      <c r="F169" s="348" t="s">
        <v>1111</v>
      </c>
      <c r="G169" s="350" t="s">
        <v>1390</v>
      </c>
      <c r="H169" s="348" t="s">
        <v>1272</v>
      </c>
      <c r="I169" s="348" t="s">
        <v>1206</v>
      </c>
      <c r="J169" s="348"/>
      <c r="K169" s="348" t="s">
        <v>1223</v>
      </c>
      <c r="L169" s="348" t="s">
        <v>1490</v>
      </c>
      <c r="M169" s="348"/>
      <c r="N169" s="352"/>
      <c r="O169" s="353" t="s">
        <v>1229</v>
      </c>
      <c r="P169" s="353" t="s">
        <v>577</v>
      </c>
      <c r="Q169" s="353" t="s">
        <v>577</v>
      </c>
      <c r="R169" s="355" t="s">
        <v>603</v>
      </c>
      <c r="S169" s="352"/>
      <c r="T169" s="348">
        <v>0</v>
      </c>
      <c r="U169" s="348">
        <v>0</v>
      </c>
      <c r="V169" s="348">
        <v>0</v>
      </c>
      <c r="W169" s="348">
        <v>0</v>
      </c>
      <c r="X169" s="352"/>
      <c r="Y169" s="348"/>
      <c r="Z169" s="348"/>
      <c r="AA169" s="348"/>
      <c r="AB169" s="353" t="s">
        <v>1552</v>
      </c>
      <c r="AC169" s="353" t="s">
        <v>4760</v>
      </c>
      <c r="AD169" s="354" t="s">
        <v>1378</v>
      </c>
      <c r="AE169" s="350" t="s">
        <v>1379</v>
      </c>
      <c r="AF169" s="350" t="s">
        <v>1381</v>
      </c>
      <c r="AG169" s="350" t="s">
        <v>1379</v>
      </c>
      <c r="AH169" s="350" t="s">
        <v>1379</v>
      </c>
      <c r="AI169" s="350" t="s">
        <v>1379</v>
      </c>
      <c r="AJ169" s="350"/>
      <c r="AK169" s="350" t="s">
        <v>1379</v>
      </c>
      <c r="AL169" s="350" t="s">
        <v>1381</v>
      </c>
      <c r="AM169" s="350"/>
      <c r="AN169" s="350" t="s">
        <v>1379</v>
      </c>
      <c r="AO169" s="350" t="s">
        <v>1379</v>
      </c>
      <c r="AP169" s="350" t="s">
        <v>1379</v>
      </c>
      <c r="AQ169" s="350" t="s">
        <v>1379</v>
      </c>
      <c r="AR169" s="350"/>
      <c r="AS169" s="350"/>
      <c r="AT169" s="350"/>
      <c r="AU169" s="350" t="s">
        <v>1379</v>
      </c>
      <c r="AV169" s="350" t="s">
        <v>1379</v>
      </c>
      <c r="AW169" s="350"/>
      <c r="AX169" s="350"/>
      <c r="AY169" s="350" t="s">
        <v>1381</v>
      </c>
      <c r="AZ169" s="350"/>
      <c r="BA169" s="352"/>
      <c r="BB169" s="348"/>
      <c r="BC169" s="348"/>
      <c r="BD169" s="348"/>
      <c r="BE169" s="352"/>
      <c r="BF169" s="348"/>
      <c r="BG169" s="348"/>
      <c r="BH169" s="348" t="s">
        <v>4031</v>
      </c>
      <c r="BI169" s="348"/>
      <c r="BJ169" s="348"/>
      <c r="BK169" s="348"/>
      <c r="BL169" s="348"/>
      <c r="BM169" s="348"/>
      <c r="BN169" s="348"/>
      <c r="BO169" s="348"/>
      <c r="BP169" s="348"/>
      <c r="BQ169" s="348"/>
      <c r="BR169" s="348"/>
      <c r="BS169" s="388"/>
      <c r="BT169" s="355" t="s">
        <v>4719</v>
      </c>
      <c r="BU169" s="355" t="s">
        <v>4718</v>
      </c>
      <c r="BV169" s="355">
        <v>0</v>
      </c>
      <c r="BW169" s="355">
        <f>VLOOKUP(E169,[1]Demand!$A$2:$C$596,3,)</f>
        <v>0</v>
      </c>
      <c r="BX169" s="355">
        <f>VLOOKUP(E169,[1]Demand!$A$2:$D$596,4,)</f>
        <v>0</v>
      </c>
      <c r="BY169" s="355">
        <f>VLOOKUP(E169,[1]Demand!$A$2:$E$596,5,)</f>
        <v>0</v>
      </c>
      <c r="BZ169" s="355">
        <f>VLOOKUP(E169,[1]Demand!$A$2:$F$596,6,)</f>
        <v>0</v>
      </c>
      <c r="CA169" s="355">
        <f>VLOOKUP(E169,[1]Demand!$A$2:$G$596,7,)</f>
        <v>0</v>
      </c>
      <c r="CB169" s="355">
        <f>VLOOKUP(E169,[1]Demand!$A$2:$H$596,8,)</f>
        <v>0</v>
      </c>
      <c r="CC169" s="355">
        <f>VLOOKUP(E169,[1]Demand!$A$2:$I$596,9,)</f>
        <v>0</v>
      </c>
      <c r="CD169" s="355" t="b">
        <f t="shared" si="2"/>
        <v>0</v>
      </c>
      <c r="CE169" s="355" t="s">
        <v>4846</v>
      </c>
    </row>
    <row r="170" spans="1:83" s="405" customFormat="1" ht="35.1" hidden="1" customHeight="1" x14ac:dyDescent="0.2">
      <c r="A170" s="355" t="s">
        <v>1108</v>
      </c>
      <c r="B170" s="348"/>
      <c r="C170" s="348" t="s">
        <v>1118</v>
      </c>
      <c r="D170" s="350">
        <v>0</v>
      </c>
      <c r="E170" s="348" t="s">
        <v>1119</v>
      </c>
      <c r="F170" s="348" t="s">
        <v>1111</v>
      </c>
      <c r="G170" s="350" t="s">
        <v>1390</v>
      </c>
      <c r="H170" s="348" t="s">
        <v>1272</v>
      </c>
      <c r="I170" s="348" t="s">
        <v>1207</v>
      </c>
      <c r="J170" s="348"/>
      <c r="K170" s="348" t="s">
        <v>1228</v>
      </c>
      <c r="L170" s="348" t="s">
        <v>1228</v>
      </c>
      <c r="M170" s="348"/>
      <c r="N170" s="352"/>
      <c r="O170" s="353" t="s">
        <v>1229</v>
      </c>
      <c r="P170" s="353" t="s">
        <v>577</v>
      </c>
      <c r="Q170" s="353" t="s">
        <v>577</v>
      </c>
      <c r="R170" s="355" t="s">
        <v>603</v>
      </c>
      <c r="S170" s="352"/>
      <c r="T170" s="348">
        <v>0</v>
      </c>
      <c r="U170" s="348">
        <v>0</v>
      </c>
      <c r="V170" s="348">
        <v>0</v>
      </c>
      <c r="W170" s="348">
        <v>0</v>
      </c>
      <c r="X170" s="352"/>
      <c r="Y170" s="348"/>
      <c r="Z170" s="348"/>
      <c r="AA170" s="348"/>
      <c r="AB170" s="353" t="s">
        <v>1552</v>
      </c>
      <c r="AC170" s="353" t="s">
        <v>4760</v>
      </c>
      <c r="AD170" s="354" t="s">
        <v>1378</v>
      </c>
      <c r="AE170" s="350" t="s">
        <v>1379</v>
      </c>
      <c r="AF170" s="350" t="s">
        <v>1381</v>
      </c>
      <c r="AG170" s="350" t="s">
        <v>1379</v>
      </c>
      <c r="AH170" s="350" t="s">
        <v>1379</v>
      </c>
      <c r="AI170" s="350" t="s">
        <v>1379</v>
      </c>
      <c r="AJ170" s="350"/>
      <c r="AK170" s="350" t="s">
        <v>1379</v>
      </c>
      <c r="AL170" s="350" t="s">
        <v>1381</v>
      </c>
      <c r="AM170" s="350"/>
      <c r="AN170" s="350" t="s">
        <v>1379</v>
      </c>
      <c r="AO170" s="350" t="s">
        <v>1379</v>
      </c>
      <c r="AP170" s="350" t="s">
        <v>1379</v>
      </c>
      <c r="AQ170" s="350" t="s">
        <v>1379</v>
      </c>
      <c r="AR170" s="350"/>
      <c r="AS170" s="350"/>
      <c r="AT170" s="350"/>
      <c r="AU170" s="350" t="s">
        <v>1379</v>
      </c>
      <c r="AV170" s="350" t="s">
        <v>1379</v>
      </c>
      <c r="AW170" s="350"/>
      <c r="AX170" s="350"/>
      <c r="AY170" s="350" t="s">
        <v>1381</v>
      </c>
      <c r="AZ170" s="350"/>
      <c r="BA170" s="352"/>
      <c r="BB170" s="348"/>
      <c r="BC170" s="348"/>
      <c r="BD170" s="348"/>
      <c r="BE170" s="352"/>
      <c r="BF170" s="348"/>
      <c r="BG170" s="348"/>
      <c r="BH170" s="348" t="s">
        <v>4032</v>
      </c>
      <c r="BI170" s="348"/>
      <c r="BJ170" s="348"/>
      <c r="BK170" s="348"/>
      <c r="BL170" s="348"/>
      <c r="BM170" s="348"/>
      <c r="BN170" s="348"/>
      <c r="BO170" s="348"/>
      <c r="BP170" s="348"/>
      <c r="BQ170" s="348" t="s">
        <v>4038</v>
      </c>
      <c r="BR170" s="348"/>
      <c r="BS170" s="388"/>
      <c r="BT170" s="355" t="s">
        <v>4719</v>
      </c>
      <c r="BU170" s="355" t="s">
        <v>4718</v>
      </c>
      <c r="BV170" s="355">
        <v>32</v>
      </c>
      <c r="BW170" s="355">
        <f>VLOOKUP(E170,[1]Demand!$A$2:$C$596,3,)</f>
        <v>500</v>
      </c>
      <c r="BX170" s="355">
        <f>VLOOKUP(E170,[1]Demand!$A$2:$D$596,4,)</f>
        <v>0</v>
      </c>
      <c r="BY170" s="355">
        <f>VLOOKUP(E170,[1]Demand!$A$2:$E$596,5,)</f>
        <v>0</v>
      </c>
      <c r="BZ170" s="355">
        <f>VLOOKUP(E170,[1]Demand!$A$2:$F$596,6,)</f>
        <v>0</v>
      </c>
      <c r="CA170" s="355">
        <f>VLOOKUP(E170,[1]Demand!$A$2:$G$596,7,)</f>
        <v>0</v>
      </c>
      <c r="CB170" s="355">
        <f>VLOOKUP(E170,[1]Demand!$A$2:$H$596,8,)</f>
        <v>0</v>
      </c>
      <c r="CC170" s="355">
        <f>VLOOKUP(E170,[1]Demand!$A$2:$I$596,9,)</f>
        <v>500</v>
      </c>
      <c r="CD170" s="355" t="b">
        <f t="shared" si="2"/>
        <v>0</v>
      </c>
      <c r="CE170" s="355"/>
    </row>
    <row r="171" spans="1:83" s="405" customFormat="1" ht="35.1" hidden="1" customHeight="1" x14ac:dyDescent="0.2">
      <c r="A171" s="355" t="s">
        <v>1108</v>
      </c>
      <c r="B171" s="348"/>
      <c r="C171" s="348" t="s">
        <v>1120</v>
      </c>
      <c r="D171" s="350">
        <v>0</v>
      </c>
      <c r="E171" s="348" t="s">
        <v>1121</v>
      </c>
      <c r="F171" s="348" t="s">
        <v>1111</v>
      </c>
      <c r="G171" s="350" t="s">
        <v>1380</v>
      </c>
      <c r="H171" s="348" t="s">
        <v>1272</v>
      </c>
      <c r="I171" s="348" t="s">
        <v>1207</v>
      </c>
      <c r="J171" s="348"/>
      <c r="K171" s="348" t="s">
        <v>1228</v>
      </c>
      <c r="L171" s="348" t="s">
        <v>1228</v>
      </c>
      <c r="M171" s="348"/>
      <c r="N171" s="352"/>
      <c r="O171" s="353" t="s">
        <v>578</v>
      </c>
      <c r="P171" s="353" t="s">
        <v>578</v>
      </c>
      <c r="Q171" s="353" t="s">
        <v>578</v>
      </c>
      <c r="R171" s="355" t="s">
        <v>603</v>
      </c>
      <c r="S171" s="352"/>
      <c r="T171" s="348">
        <v>0</v>
      </c>
      <c r="U171" s="348">
        <v>0</v>
      </c>
      <c r="V171" s="348">
        <v>0</v>
      </c>
      <c r="W171" s="348">
        <v>0</v>
      </c>
      <c r="X171" s="352"/>
      <c r="Y171" s="348"/>
      <c r="Z171" s="348"/>
      <c r="AA171" s="348"/>
      <c r="AB171" s="353" t="s">
        <v>1552</v>
      </c>
      <c r="AC171" s="353" t="s">
        <v>4760</v>
      </c>
      <c r="AD171" s="354" t="s">
        <v>1378</v>
      </c>
      <c r="AE171" s="350" t="s">
        <v>1379</v>
      </c>
      <c r="AF171" s="350" t="s">
        <v>1381</v>
      </c>
      <c r="AG171" s="350" t="s">
        <v>1379</v>
      </c>
      <c r="AH171" s="350" t="s">
        <v>1379</v>
      </c>
      <c r="AI171" s="350" t="s">
        <v>1379</v>
      </c>
      <c r="AJ171" s="350"/>
      <c r="AK171" s="350" t="s">
        <v>1379</v>
      </c>
      <c r="AL171" s="350" t="s">
        <v>1381</v>
      </c>
      <c r="AM171" s="350"/>
      <c r="AN171" s="350" t="s">
        <v>1379</v>
      </c>
      <c r="AO171" s="350" t="s">
        <v>1379</v>
      </c>
      <c r="AP171" s="350" t="s">
        <v>1379</v>
      </c>
      <c r="AQ171" s="350" t="s">
        <v>1379</v>
      </c>
      <c r="AR171" s="350"/>
      <c r="AS171" s="350"/>
      <c r="AT171" s="350"/>
      <c r="AU171" s="350" t="s">
        <v>1379</v>
      </c>
      <c r="AV171" s="350" t="s">
        <v>1379</v>
      </c>
      <c r="AW171" s="350"/>
      <c r="AX171" s="350"/>
      <c r="AY171" s="350" t="s">
        <v>1381</v>
      </c>
      <c r="AZ171" s="350"/>
      <c r="BA171" s="352"/>
      <c r="BB171" s="348"/>
      <c r="BC171" s="348"/>
      <c r="BD171" s="348"/>
      <c r="BE171" s="352"/>
      <c r="BF171" s="348"/>
      <c r="BG171" s="348"/>
      <c r="BH171" s="348" t="s">
        <v>4032</v>
      </c>
      <c r="BI171" s="348"/>
      <c r="BJ171" s="348"/>
      <c r="BK171" s="348"/>
      <c r="BL171" s="348"/>
      <c r="BM171" s="348"/>
      <c r="BN171" s="348"/>
      <c r="BO171" s="348"/>
      <c r="BP171" s="348"/>
      <c r="BQ171" s="348" t="s">
        <v>4038</v>
      </c>
      <c r="BR171" s="348"/>
      <c r="BS171" s="388"/>
      <c r="BT171" s="355" t="s">
        <v>4719</v>
      </c>
      <c r="BU171" s="355" t="s">
        <v>4718</v>
      </c>
      <c r="BV171" s="355">
        <v>2222</v>
      </c>
      <c r="BW171" s="355">
        <f>VLOOKUP(E171,[1]Demand!$A$2:$C$596,3,)</f>
        <v>46</v>
      </c>
      <c r="BX171" s="355">
        <f>VLOOKUP(E171,[1]Demand!$A$2:$D$596,4,)</f>
        <v>0</v>
      </c>
      <c r="BY171" s="355">
        <f>VLOOKUP(E171,[1]Demand!$A$2:$E$596,5,)</f>
        <v>0</v>
      </c>
      <c r="BZ171" s="355">
        <f>VLOOKUP(E171,[1]Demand!$A$2:$F$596,6,)</f>
        <v>0</v>
      </c>
      <c r="CA171" s="355">
        <f>VLOOKUP(E171,[1]Demand!$A$2:$G$596,7,)</f>
        <v>0</v>
      </c>
      <c r="CB171" s="355">
        <f>VLOOKUP(E171,[1]Demand!$A$2:$H$596,8,)</f>
        <v>0</v>
      </c>
      <c r="CC171" s="355">
        <f>VLOOKUP(E171,[1]Demand!$A$2:$I$596,9,)</f>
        <v>46</v>
      </c>
      <c r="CD171" s="355" t="b">
        <f t="shared" si="2"/>
        <v>1</v>
      </c>
      <c r="CE171" s="355"/>
    </row>
    <row r="172" spans="1:83" s="405" customFormat="1" ht="35.1" hidden="1" customHeight="1" x14ac:dyDescent="0.2">
      <c r="A172" s="385" t="s">
        <v>1108</v>
      </c>
      <c r="B172" s="385"/>
      <c r="C172" s="385" t="s">
        <v>1122</v>
      </c>
      <c r="D172" s="460">
        <v>0</v>
      </c>
      <c r="E172" s="385" t="s">
        <v>1123</v>
      </c>
      <c r="F172" s="385" t="s">
        <v>1111</v>
      </c>
      <c r="G172" s="460" t="s">
        <v>245</v>
      </c>
      <c r="H172" s="385" t="s">
        <v>1272</v>
      </c>
      <c r="I172" s="385" t="s">
        <v>1208</v>
      </c>
      <c r="J172" s="385"/>
      <c r="K172" s="385" t="s">
        <v>1223</v>
      </c>
      <c r="L172" s="385" t="s">
        <v>1490</v>
      </c>
      <c r="M172" s="385"/>
      <c r="N172" s="385"/>
      <c r="O172" s="385" t="s">
        <v>1229</v>
      </c>
      <c r="P172" s="385" t="s">
        <v>577</v>
      </c>
      <c r="Q172" s="385" t="s">
        <v>577</v>
      </c>
      <c r="R172" s="386" t="s">
        <v>603</v>
      </c>
      <c r="S172" s="385"/>
      <c r="T172" s="385">
        <v>0</v>
      </c>
      <c r="U172" s="385">
        <v>0</v>
      </c>
      <c r="V172" s="385">
        <v>0</v>
      </c>
      <c r="W172" s="385">
        <v>0</v>
      </c>
      <c r="X172" s="385"/>
      <c r="Y172" s="385"/>
      <c r="Z172" s="385"/>
      <c r="AA172" s="385"/>
      <c r="AB172" s="385" t="s">
        <v>1553</v>
      </c>
      <c r="AC172" s="385" t="s">
        <v>4760</v>
      </c>
      <c r="AD172" s="492" t="s">
        <v>1378</v>
      </c>
      <c r="AE172" s="460" t="s">
        <v>1379</v>
      </c>
      <c r="AF172" s="460" t="s">
        <v>1381</v>
      </c>
      <c r="AG172" s="460" t="s">
        <v>1379</v>
      </c>
      <c r="AH172" s="460" t="s">
        <v>1379</v>
      </c>
      <c r="AI172" s="460" t="s">
        <v>1379</v>
      </c>
      <c r="AJ172" s="460"/>
      <c r="AK172" s="460" t="s">
        <v>1379</v>
      </c>
      <c r="AL172" s="460" t="s">
        <v>1381</v>
      </c>
      <c r="AM172" s="460"/>
      <c r="AN172" s="460" t="s">
        <v>1379</v>
      </c>
      <c r="AO172" s="460" t="s">
        <v>1379</v>
      </c>
      <c r="AP172" s="460" t="s">
        <v>1379</v>
      </c>
      <c r="AQ172" s="460" t="s">
        <v>1379</v>
      </c>
      <c r="AR172" s="460"/>
      <c r="AS172" s="460"/>
      <c r="AT172" s="460"/>
      <c r="AU172" s="460" t="s">
        <v>1379</v>
      </c>
      <c r="AV172" s="460" t="s">
        <v>1379</v>
      </c>
      <c r="AW172" s="460"/>
      <c r="AX172" s="460"/>
      <c r="AY172" s="460" t="s">
        <v>1381</v>
      </c>
      <c r="AZ172" s="460"/>
      <c r="BA172" s="385"/>
      <c r="BB172" s="385"/>
      <c r="BC172" s="385"/>
      <c r="BD172" s="385"/>
      <c r="BE172" s="385"/>
      <c r="BF172" s="385"/>
      <c r="BG172" s="385"/>
      <c r="BH172" s="385"/>
      <c r="BI172" s="385"/>
      <c r="BJ172" s="385"/>
      <c r="BK172" s="385"/>
      <c r="BL172" s="385"/>
      <c r="BM172" s="385"/>
      <c r="BN172" s="385"/>
      <c r="BO172" s="385"/>
      <c r="BP172" s="385"/>
      <c r="BQ172" s="385"/>
      <c r="BR172" s="385"/>
      <c r="BS172" s="462"/>
      <c r="BT172" s="355" t="s">
        <v>4719</v>
      </c>
      <c r="BU172" s="355" t="s">
        <v>3196</v>
      </c>
      <c r="BV172" s="355">
        <v>135</v>
      </c>
      <c r="BW172" s="355">
        <f>VLOOKUP(E172,[1]Demand!$A$2:$C$596,3,)</f>
        <v>242</v>
      </c>
      <c r="BX172" s="355">
        <f>VLOOKUP(E172,[1]Demand!$A$2:$D$596,4,)</f>
        <v>0</v>
      </c>
      <c r="BY172" s="355">
        <f>VLOOKUP(E172,[1]Demand!$A$2:$E$596,5,)</f>
        <v>0</v>
      </c>
      <c r="BZ172" s="355">
        <f>VLOOKUP(E172,[1]Demand!$A$2:$F$596,6,)</f>
        <v>0</v>
      </c>
      <c r="CA172" s="355">
        <f>VLOOKUP(E172,[1]Demand!$A$2:$G$596,7,)</f>
        <v>0</v>
      </c>
      <c r="CB172" s="355">
        <f>VLOOKUP(E172,[1]Demand!$A$2:$H$596,8,)</f>
        <v>0</v>
      </c>
      <c r="CC172" s="355">
        <f>VLOOKUP(E172,[1]Demand!$A$2:$I$596,9,)</f>
        <v>242</v>
      </c>
      <c r="CD172" s="355" t="b">
        <f t="shared" si="2"/>
        <v>0</v>
      </c>
      <c r="CE172" s="386"/>
    </row>
    <row r="173" spans="1:83" s="405" customFormat="1" ht="35.1" hidden="1" customHeight="1" x14ac:dyDescent="0.2">
      <c r="A173" s="385" t="s">
        <v>1108</v>
      </c>
      <c r="B173" s="385"/>
      <c r="C173" s="385" t="s">
        <v>1124</v>
      </c>
      <c r="D173" s="460">
        <v>0</v>
      </c>
      <c r="E173" s="385" t="s">
        <v>1125</v>
      </c>
      <c r="F173" s="385" t="s">
        <v>1111</v>
      </c>
      <c r="G173" s="460" t="s">
        <v>103</v>
      </c>
      <c r="H173" s="385" t="s">
        <v>1272</v>
      </c>
      <c r="I173" s="385" t="s">
        <v>1209</v>
      </c>
      <c r="J173" s="385"/>
      <c r="K173" s="385" t="s">
        <v>1226</v>
      </c>
      <c r="L173" s="385" t="s">
        <v>1488</v>
      </c>
      <c r="M173" s="385"/>
      <c r="N173" s="385"/>
      <c r="O173" s="385" t="s">
        <v>578</v>
      </c>
      <c r="P173" s="385" t="s">
        <v>578</v>
      </c>
      <c r="Q173" s="385" t="s">
        <v>578</v>
      </c>
      <c r="R173" s="386" t="s">
        <v>603</v>
      </c>
      <c r="S173" s="385"/>
      <c r="T173" s="385">
        <v>0</v>
      </c>
      <c r="U173" s="385">
        <v>0</v>
      </c>
      <c r="V173" s="385">
        <v>0</v>
      </c>
      <c r="W173" s="385">
        <v>0</v>
      </c>
      <c r="X173" s="385"/>
      <c r="Y173" s="385"/>
      <c r="Z173" s="385"/>
      <c r="AA173" s="385"/>
      <c r="AB173" s="385" t="s">
        <v>1552</v>
      </c>
      <c r="AC173" s="385" t="s">
        <v>4760</v>
      </c>
      <c r="AD173" s="492" t="s">
        <v>1378</v>
      </c>
      <c r="AE173" s="460" t="s">
        <v>1379</v>
      </c>
      <c r="AF173" s="460" t="s">
        <v>1381</v>
      </c>
      <c r="AG173" s="460" t="s">
        <v>1379</v>
      </c>
      <c r="AH173" s="460" t="s">
        <v>1379</v>
      </c>
      <c r="AI173" s="460" t="s">
        <v>1379</v>
      </c>
      <c r="AJ173" s="460"/>
      <c r="AK173" s="460" t="s">
        <v>1379</v>
      </c>
      <c r="AL173" s="460" t="s">
        <v>1381</v>
      </c>
      <c r="AM173" s="460"/>
      <c r="AN173" s="460" t="s">
        <v>1379</v>
      </c>
      <c r="AO173" s="460" t="s">
        <v>1379</v>
      </c>
      <c r="AP173" s="460" t="s">
        <v>1379</v>
      </c>
      <c r="AQ173" s="460" t="s">
        <v>1379</v>
      </c>
      <c r="AR173" s="460"/>
      <c r="AS173" s="460"/>
      <c r="AT173" s="460"/>
      <c r="AU173" s="460" t="s">
        <v>1379</v>
      </c>
      <c r="AV173" s="460" t="s">
        <v>1379</v>
      </c>
      <c r="AW173" s="460"/>
      <c r="AX173" s="460"/>
      <c r="AY173" s="460" t="s">
        <v>1381</v>
      </c>
      <c r="AZ173" s="460"/>
      <c r="BA173" s="385"/>
      <c r="BB173" s="385"/>
      <c r="BC173" s="385"/>
      <c r="BD173" s="385"/>
      <c r="BE173" s="385"/>
      <c r="BF173" s="385"/>
      <c r="BG173" s="385"/>
      <c r="BH173" s="385"/>
      <c r="BI173" s="385"/>
      <c r="BJ173" s="385"/>
      <c r="BK173" s="385"/>
      <c r="BL173" s="385"/>
      <c r="BM173" s="385"/>
      <c r="BN173" s="385"/>
      <c r="BO173" s="385"/>
      <c r="BP173" s="385"/>
      <c r="BQ173" s="385"/>
      <c r="BR173" s="385"/>
      <c r="BS173" s="462"/>
      <c r="BT173" s="355" t="s">
        <v>4719</v>
      </c>
      <c r="BU173" s="355" t="s">
        <v>4718</v>
      </c>
      <c r="BV173" s="355">
        <v>3377</v>
      </c>
      <c r="BW173" s="355">
        <f>VLOOKUP(E173,[1]Demand!$A$2:$C$596,3,)</f>
        <v>0</v>
      </c>
      <c r="BX173" s="355">
        <f>VLOOKUP(E173,[1]Demand!$A$2:$D$596,4,)</f>
        <v>0</v>
      </c>
      <c r="BY173" s="355">
        <f>VLOOKUP(E173,[1]Demand!$A$2:$E$596,5,)</f>
        <v>0</v>
      </c>
      <c r="BZ173" s="355">
        <f>VLOOKUP(E173,[1]Demand!$A$2:$F$596,6,)</f>
        <v>0</v>
      </c>
      <c r="CA173" s="355">
        <f>VLOOKUP(E173,[1]Demand!$A$2:$G$596,7,)</f>
        <v>0</v>
      </c>
      <c r="CB173" s="355">
        <f>VLOOKUP(E173,[1]Demand!$A$2:$H$596,8,)</f>
        <v>0</v>
      </c>
      <c r="CC173" s="355">
        <f>VLOOKUP(E173,[1]Demand!$A$2:$I$596,9,)</f>
        <v>0</v>
      </c>
      <c r="CD173" s="355" t="b">
        <f t="shared" si="2"/>
        <v>1</v>
      </c>
      <c r="CE173" s="355" t="s">
        <v>4846</v>
      </c>
    </row>
    <row r="174" spans="1:83" s="405" customFormat="1" ht="35.1" hidden="1" customHeight="1" x14ac:dyDescent="0.2">
      <c r="A174" s="386" t="s">
        <v>1108</v>
      </c>
      <c r="B174" s="385"/>
      <c r="C174" s="385" t="s">
        <v>1126</v>
      </c>
      <c r="D174" s="460">
        <v>0</v>
      </c>
      <c r="E174" s="385" t="s">
        <v>1127</v>
      </c>
      <c r="F174" s="385" t="s">
        <v>1111</v>
      </c>
      <c r="G174" s="460" t="s">
        <v>1380</v>
      </c>
      <c r="H174" s="385" t="s">
        <v>1272</v>
      </c>
      <c r="I174" s="385" t="s">
        <v>1210</v>
      </c>
      <c r="J174" s="385"/>
      <c r="K174" s="385" t="s">
        <v>1221</v>
      </c>
      <c r="L174" s="385" t="s">
        <v>1488</v>
      </c>
      <c r="M174" s="385"/>
      <c r="N174" s="385"/>
      <c r="O174" s="385" t="s">
        <v>578</v>
      </c>
      <c r="P174" s="385" t="s">
        <v>578</v>
      </c>
      <c r="Q174" s="385" t="s">
        <v>578</v>
      </c>
      <c r="R174" s="386" t="s">
        <v>603</v>
      </c>
      <c r="S174" s="385"/>
      <c r="T174" s="385">
        <v>0</v>
      </c>
      <c r="U174" s="385">
        <v>0</v>
      </c>
      <c r="V174" s="385">
        <v>0</v>
      </c>
      <c r="W174" s="385">
        <v>0</v>
      </c>
      <c r="X174" s="385"/>
      <c r="Y174" s="385"/>
      <c r="Z174" s="385"/>
      <c r="AA174" s="385"/>
      <c r="AB174" s="385" t="s">
        <v>1552</v>
      </c>
      <c r="AC174" s="385" t="s">
        <v>4760</v>
      </c>
      <c r="AD174" s="492" t="s">
        <v>1378</v>
      </c>
      <c r="AE174" s="460" t="s">
        <v>1379</v>
      </c>
      <c r="AF174" s="460" t="s">
        <v>1381</v>
      </c>
      <c r="AG174" s="460" t="s">
        <v>1379</v>
      </c>
      <c r="AH174" s="460" t="s">
        <v>1379</v>
      </c>
      <c r="AI174" s="460" t="s">
        <v>1379</v>
      </c>
      <c r="AJ174" s="460"/>
      <c r="AK174" s="460" t="s">
        <v>1379</v>
      </c>
      <c r="AL174" s="460" t="s">
        <v>1381</v>
      </c>
      <c r="AM174" s="460"/>
      <c r="AN174" s="460" t="s">
        <v>1379</v>
      </c>
      <c r="AO174" s="460" t="s">
        <v>1379</v>
      </c>
      <c r="AP174" s="460" t="s">
        <v>1379</v>
      </c>
      <c r="AQ174" s="460" t="s">
        <v>1379</v>
      </c>
      <c r="AR174" s="460"/>
      <c r="AS174" s="460"/>
      <c r="AT174" s="460"/>
      <c r="AU174" s="460" t="s">
        <v>1379</v>
      </c>
      <c r="AV174" s="460" t="s">
        <v>1379</v>
      </c>
      <c r="AW174" s="460"/>
      <c r="AX174" s="460"/>
      <c r="AY174" s="460" t="s">
        <v>1381</v>
      </c>
      <c r="AZ174" s="460"/>
      <c r="BA174" s="385"/>
      <c r="BB174" s="385"/>
      <c r="BC174" s="385"/>
      <c r="BD174" s="385"/>
      <c r="BE174" s="385"/>
      <c r="BF174" s="385"/>
      <c r="BG174" s="385"/>
      <c r="BH174" s="385"/>
      <c r="BI174" s="385"/>
      <c r="BJ174" s="385"/>
      <c r="BK174" s="385"/>
      <c r="BL174" s="385"/>
      <c r="BM174" s="385"/>
      <c r="BN174" s="385"/>
      <c r="BO174" s="385"/>
      <c r="BP174" s="385"/>
      <c r="BQ174" s="385"/>
      <c r="BR174" s="385"/>
      <c r="BS174" s="462"/>
      <c r="BT174" s="355" t="s">
        <v>4719</v>
      </c>
      <c r="BU174" s="355" t="s">
        <v>4718</v>
      </c>
      <c r="BV174" s="355">
        <v>3374</v>
      </c>
      <c r="BW174" s="355">
        <f>VLOOKUP(E174,[1]Demand!$A$2:$C$596,3,)</f>
        <v>7113</v>
      </c>
      <c r="BX174" s="355">
        <f>VLOOKUP(E174,[1]Demand!$A$2:$D$596,4,)</f>
        <v>0</v>
      </c>
      <c r="BY174" s="355">
        <f>VLOOKUP(E174,[1]Demand!$A$2:$E$596,5,)</f>
        <v>0</v>
      </c>
      <c r="BZ174" s="355">
        <f>VLOOKUP(E174,[1]Demand!$A$2:$F$596,6,)</f>
        <v>0</v>
      </c>
      <c r="CA174" s="355">
        <f>VLOOKUP(E174,[1]Demand!$A$2:$G$596,7,)</f>
        <v>0</v>
      </c>
      <c r="CB174" s="355">
        <f>VLOOKUP(E174,[1]Demand!$A$2:$H$596,8,)</f>
        <v>0</v>
      </c>
      <c r="CC174" s="355">
        <f>VLOOKUP(E174,[1]Demand!$A$2:$I$596,9,)</f>
        <v>7113</v>
      </c>
      <c r="CD174" s="355" t="b">
        <f t="shared" si="2"/>
        <v>0</v>
      </c>
      <c r="CE174" s="386"/>
    </row>
    <row r="175" spans="1:83" s="405" customFormat="1" ht="35.1" hidden="1" customHeight="1" x14ac:dyDescent="0.2">
      <c r="A175" s="385" t="s">
        <v>1108</v>
      </c>
      <c r="B175" s="385"/>
      <c r="C175" s="385" t="s">
        <v>1128</v>
      </c>
      <c r="D175" s="460">
        <v>0</v>
      </c>
      <c r="E175" s="385" t="s">
        <v>1129</v>
      </c>
      <c r="F175" s="385" t="s">
        <v>1111</v>
      </c>
      <c r="G175" s="460" t="s">
        <v>1390</v>
      </c>
      <c r="H175" s="385" t="s">
        <v>1272</v>
      </c>
      <c r="I175" s="385" t="s">
        <v>1207</v>
      </c>
      <c r="J175" s="385"/>
      <c r="K175" s="385" t="s">
        <v>1228</v>
      </c>
      <c r="L175" s="385" t="s">
        <v>1228</v>
      </c>
      <c r="M175" s="385"/>
      <c r="N175" s="385"/>
      <c r="O175" s="385" t="s">
        <v>1229</v>
      </c>
      <c r="P175" s="385" t="s">
        <v>577</v>
      </c>
      <c r="Q175" s="385" t="s">
        <v>577</v>
      </c>
      <c r="R175" s="386" t="s">
        <v>603</v>
      </c>
      <c r="S175" s="385"/>
      <c r="T175" s="385">
        <v>0</v>
      </c>
      <c r="U175" s="385">
        <v>0</v>
      </c>
      <c r="V175" s="385">
        <v>0</v>
      </c>
      <c r="W175" s="385">
        <v>0</v>
      </c>
      <c r="X175" s="385"/>
      <c r="Y175" s="385"/>
      <c r="Z175" s="385"/>
      <c r="AA175" s="385"/>
      <c r="AB175" s="385" t="s">
        <v>1552</v>
      </c>
      <c r="AC175" s="385" t="s">
        <v>4760</v>
      </c>
      <c r="AD175" s="492" t="s">
        <v>1378</v>
      </c>
      <c r="AE175" s="460" t="s">
        <v>1379</v>
      </c>
      <c r="AF175" s="460" t="s">
        <v>1381</v>
      </c>
      <c r="AG175" s="460" t="s">
        <v>1379</v>
      </c>
      <c r="AH175" s="460" t="s">
        <v>1379</v>
      </c>
      <c r="AI175" s="460" t="s">
        <v>1379</v>
      </c>
      <c r="AJ175" s="460"/>
      <c r="AK175" s="460" t="s">
        <v>1379</v>
      </c>
      <c r="AL175" s="460" t="s">
        <v>1381</v>
      </c>
      <c r="AM175" s="460"/>
      <c r="AN175" s="460" t="s">
        <v>1379</v>
      </c>
      <c r="AO175" s="460" t="s">
        <v>1379</v>
      </c>
      <c r="AP175" s="460" t="s">
        <v>1379</v>
      </c>
      <c r="AQ175" s="460" t="s">
        <v>1379</v>
      </c>
      <c r="AR175" s="460"/>
      <c r="AS175" s="460"/>
      <c r="AT175" s="460"/>
      <c r="AU175" s="460" t="s">
        <v>1379</v>
      </c>
      <c r="AV175" s="460" t="s">
        <v>1379</v>
      </c>
      <c r="AW175" s="460"/>
      <c r="AX175" s="460"/>
      <c r="AY175" s="460" t="s">
        <v>1381</v>
      </c>
      <c r="AZ175" s="460"/>
      <c r="BA175" s="385"/>
      <c r="BB175" s="385"/>
      <c r="BC175" s="385"/>
      <c r="BD175" s="385"/>
      <c r="BE175" s="385"/>
      <c r="BF175" s="385"/>
      <c r="BG175" s="385"/>
      <c r="BH175" s="385"/>
      <c r="BI175" s="385"/>
      <c r="BJ175" s="385"/>
      <c r="BK175" s="385"/>
      <c r="BL175" s="385"/>
      <c r="BM175" s="385"/>
      <c r="BN175" s="385"/>
      <c r="BO175" s="385"/>
      <c r="BP175" s="385"/>
      <c r="BQ175" s="385"/>
      <c r="BR175" s="385"/>
      <c r="BS175" s="462"/>
      <c r="BT175" s="355" t="s">
        <v>4719</v>
      </c>
      <c r="BU175" s="355" t="s">
        <v>4718</v>
      </c>
      <c r="BV175" s="355">
        <v>1662</v>
      </c>
      <c r="BW175" s="355">
        <f>VLOOKUP(E175,[1]Demand!$A$2:$C$596,3,)</f>
        <v>0</v>
      </c>
      <c r="BX175" s="355">
        <f>VLOOKUP(E175,[1]Demand!$A$2:$D$596,4,)</f>
        <v>0</v>
      </c>
      <c r="BY175" s="355">
        <f>VLOOKUP(E175,[1]Demand!$A$2:$E$596,5,)</f>
        <v>0</v>
      </c>
      <c r="BZ175" s="355">
        <f>VLOOKUP(E175,[1]Demand!$A$2:$F$596,6,)</f>
        <v>0</v>
      </c>
      <c r="CA175" s="355">
        <f>VLOOKUP(E175,[1]Demand!$A$2:$G$596,7,)</f>
        <v>0</v>
      </c>
      <c r="CB175" s="355">
        <f>VLOOKUP(E175,[1]Demand!$A$2:$H$596,8,)</f>
        <v>0</v>
      </c>
      <c r="CC175" s="355">
        <f>VLOOKUP(E175,[1]Demand!$A$2:$I$596,9,)</f>
        <v>0</v>
      </c>
      <c r="CD175" s="355" t="b">
        <f t="shared" si="2"/>
        <v>1</v>
      </c>
      <c r="CE175" s="355" t="s">
        <v>4846</v>
      </c>
    </row>
    <row r="176" spans="1:83" s="405" customFormat="1" ht="35.1" hidden="1" customHeight="1" x14ac:dyDescent="0.2">
      <c r="A176" s="355" t="s">
        <v>1108</v>
      </c>
      <c r="B176" s="348"/>
      <c r="C176" s="348" t="s">
        <v>1130</v>
      </c>
      <c r="D176" s="350">
        <v>0</v>
      </c>
      <c r="E176" s="348" t="s">
        <v>1131</v>
      </c>
      <c r="F176" s="348" t="s">
        <v>1111</v>
      </c>
      <c r="G176" s="350" t="s">
        <v>1380</v>
      </c>
      <c r="H176" s="348" t="s">
        <v>1272</v>
      </c>
      <c r="I176" s="348" t="s">
        <v>1207</v>
      </c>
      <c r="J176" s="348"/>
      <c r="K176" s="348" t="s">
        <v>1228</v>
      </c>
      <c r="L176" s="348" t="s">
        <v>1228</v>
      </c>
      <c r="M176" s="348"/>
      <c r="N176" s="352"/>
      <c r="O176" s="353" t="s">
        <v>578</v>
      </c>
      <c r="P176" s="353" t="s">
        <v>578</v>
      </c>
      <c r="Q176" s="353" t="s">
        <v>578</v>
      </c>
      <c r="R176" s="355" t="s">
        <v>603</v>
      </c>
      <c r="S176" s="352"/>
      <c r="T176" s="348">
        <v>0</v>
      </c>
      <c r="U176" s="348">
        <v>0</v>
      </c>
      <c r="V176" s="348">
        <v>0</v>
      </c>
      <c r="W176" s="348">
        <v>0</v>
      </c>
      <c r="X176" s="352"/>
      <c r="Y176" s="348"/>
      <c r="Z176" s="348"/>
      <c r="AA176" s="348"/>
      <c r="AB176" s="353" t="s">
        <v>1552</v>
      </c>
      <c r="AC176" s="353" t="s">
        <v>4760</v>
      </c>
      <c r="AD176" s="354" t="s">
        <v>1378</v>
      </c>
      <c r="AE176" s="350" t="s">
        <v>1379</v>
      </c>
      <c r="AF176" s="350" t="s">
        <v>1381</v>
      </c>
      <c r="AG176" s="350" t="s">
        <v>1379</v>
      </c>
      <c r="AH176" s="350" t="s">
        <v>1379</v>
      </c>
      <c r="AI176" s="350" t="s">
        <v>1379</v>
      </c>
      <c r="AJ176" s="350"/>
      <c r="AK176" s="350" t="s">
        <v>1379</v>
      </c>
      <c r="AL176" s="350" t="s">
        <v>1381</v>
      </c>
      <c r="AM176" s="350"/>
      <c r="AN176" s="350" t="s">
        <v>1379</v>
      </c>
      <c r="AO176" s="350" t="s">
        <v>1379</v>
      </c>
      <c r="AP176" s="350" t="s">
        <v>1379</v>
      </c>
      <c r="AQ176" s="350" t="s">
        <v>1379</v>
      </c>
      <c r="AR176" s="350"/>
      <c r="AS176" s="350"/>
      <c r="AT176" s="350"/>
      <c r="AU176" s="350" t="s">
        <v>1379</v>
      </c>
      <c r="AV176" s="350" t="s">
        <v>1379</v>
      </c>
      <c r="AW176" s="350"/>
      <c r="AX176" s="350"/>
      <c r="AY176" s="350" t="s">
        <v>1381</v>
      </c>
      <c r="AZ176" s="350"/>
      <c r="BA176" s="352"/>
      <c r="BB176" s="348"/>
      <c r="BC176" s="348"/>
      <c r="BD176" s="348"/>
      <c r="BE176" s="352"/>
      <c r="BF176" s="348"/>
      <c r="BG176" s="348"/>
      <c r="BH176" s="348" t="s">
        <v>4032</v>
      </c>
      <c r="BI176" s="348"/>
      <c r="BJ176" s="348"/>
      <c r="BK176" s="348"/>
      <c r="BL176" s="348"/>
      <c r="BM176" s="348"/>
      <c r="BN176" s="348"/>
      <c r="BO176" s="348"/>
      <c r="BP176" s="348"/>
      <c r="BQ176" s="348" t="s">
        <v>4038</v>
      </c>
      <c r="BR176" s="348"/>
      <c r="BS176" s="388"/>
      <c r="BT176" s="355" t="s">
        <v>4719</v>
      </c>
      <c r="BU176" s="355" t="s">
        <v>4718</v>
      </c>
      <c r="BV176" s="355">
        <v>3560</v>
      </c>
      <c r="BW176" s="355">
        <f>VLOOKUP(E176,[1]Demand!$A$2:$C$596,3,)</f>
        <v>82</v>
      </c>
      <c r="BX176" s="355">
        <f>VLOOKUP(E176,[1]Demand!$A$2:$D$596,4,)</f>
        <v>156</v>
      </c>
      <c r="BY176" s="355">
        <f>VLOOKUP(E176,[1]Demand!$A$2:$E$596,5,)</f>
        <v>75</v>
      </c>
      <c r="BZ176" s="355">
        <f>VLOOKUP(E176,[1]Demand!$A$2:$F$596,6,)</f>
        <v>0</v>
      </c>
      <c r="CA176" s="355">
        <f>VLOOKUP(E176,[1]Demand!$A$2:$G$596,7,)</f>
        <v>0</v>
      </c>
      <c r="CB176" s="355">
        <f>VLOOKUP(E176,[1]Demand!$A$2:$H$596,8,)</f>
        <v>0</v>
      </c>
      <c r="CC176" s="355">
        <f>VLOOKUP(E176,[1]Demand!$A$2:$I$596,9,)</f>
        <v>313</v>
      </c>
      <c r="CD176" s="355" t="b">
        <f t="shared" si="2"/>
        <v>1</v>
      </c>
      <c r="CE176" s="355"/>
    </row>
    <row r="177" spans="1:83" s="405" customFormat="1" ht="35.1" hidden="1" customHeight="1" x14ac:dyDescent="0.2">
      <c r="A177" s="386" t="s">
        <v>1108</v>
      </c>
      <c r="B177" s="385"/>
      <c r="C177" s="385" t="s">
        <v>1132</v>
      </c>
      <c r="D177" s="460">
        <v>0</v>
      </c>
      <c r="E177" s="385" t="s">
        <v>1133</v>
      </c>
      <c r="F177" s="385" t="s">
        <v>1111</v>
      </c>
      <c r="G177" s="460" t="s">
        <v>1387</v>
      </c>
      <c r="H177" s="385" t="s">
        <v>1272</v>
      </c>
      <c r="I177" s="385" t="s">
        <v>1211</v>
      </c>
      <c r="J177" s="385"/>
      <c r="K177" s="385" t="s">
        <v>1221</v>
      </c>
      <c r="L177" s="385" t="s">
        <v>1488</v>
      </c>
      <c r="M177" s="385"/>
      <c r="N177" s="385"/>
      <c r="O177" s="385" t="s">
        <v>1229</v>
      </c>
      <c r="P177" s="385" t="s">
        <v>577</v>
      </c>
      <c r="Q177" s="385" t="s">
        <v>577</v>
      </c>
      <c r="R177" s="386" t="s">
        <v>603</v>
      </c>
      <c r="S177" s="385"/>
      <c r="T177" s="385">
        <v>0</v>
      </c>
      <c r="U177" s="385">
        <v>0</v>
      </c>
      <c r="V177" s="385">
        <v>0</v>
      </c>
      <c r="W177" s="385">
        <v>0</v>
      </c>
      <c r="X177" s="385"/>
      <c r="Y177" s="385"/>
      <c r="Z177" s="385"/>
      <c r="AA177" s="385"/>
      <c r="AB177" s="385" t="s">
        <v>1552</v>
      </c>
      <c r="AC177" s="385" t="s">
        <v>4760</v>
      </c>
      <c r="AD177" s="492" t="s">
        <v>1378</v>
      </c>
      <c r="AE177" s="460" t="s">
        <v>1379</v>
      </c>
      <c r="AF177" s="460" t="s">
        <v>1381</v>
      </c>
      <c r="AG177" s="460" t="s">
        <v>1379</v>
      </c>
      <c r="AH177" s="460" t="s">
        <v>1379</v>
      </c>
      <c r="AI177" s="460" t="s">
        <v>1379</v>
      </c>
      <c r="AJ177" s="460"/>
      <c r="AK177" s="460" t="s">
        <v>1379</v>
      </c>
      <c r="AL177" s="460" t="s">
        <v>1381</v>
      </c>
      <c r="AM177" s="460"/>
      <c r="AN177" s="460" t="s">
        <v>1379</v>
      </c>
      <c r="AO177" s="460" t="s">
        <v>1379</v>
      </c>
      <c r="AP177" s="460" t="s">
        <v>1379</v>
      </c>
      <c r="AQ177" s="460" t="s">
        <v>1379</v>
      </c>
      <c r="AR177" s="460"/>
      <c r="AS177" s="460"/>
      <c r="AT177" s="460"/>
      <c r="AU177" s="460" t="s">
        <v>1379</v>
      </c>
      <c r="AV177" s="460" t="s">
        <v>1379</v>
      </c>
      <c r="AW177" s="460"/>
      <c r="AX177" s="460"/>
      <c r="AY177" s="460" t="s">
        <v>1381</v>
      </c>
      <c r="AZ177" s="460"/>
      <c r="BA177" s="385"/>
      <c r="BB177" s="385"/>
      <c r="BC177" s="385"/>
      <c r="BD177" s="385"/>
      <c r="BE177" s="385"/>
      <c r="BF177" s="385"/>
      <c r="BG177" s="385"/>
      <c r="BH177" s="385"/>
      <c r="BI177" s="385"/>
      <c r="BJ177" s="385"/>
      <c r="BK177" s="385"/>
      <c r="BL177" s="385"/>
      <c r="BM177" s="385"/>
      <c r="BN177" s="385"/>
      <c r="BO177" s="385"/>
      <c r="BP177" s="385"/>
      <c r="BQ177" s="385"/>
      <c r="BR177" s="385"/>
      <c r="BS177" s="462"/>
      <c r="BT177" s="355" t="s">
        <v>4719</v>
      </c>
      <c r="BU177" s="355" t="s">
        <v>4718</v>
      </c>
      <c r="BV177" s="355">
        <v>325</v>
      </c>
      <c r="BW177" s="355">
        <f>VLOOKUP(E177,[1]Demand!$A$2:$C$596,3,)</f>
        <v>3835</v>
      </c>
      <c r="BX177" s="355">
        <f>VLOOKUP(E177,[1]Demand!$A$2:$D$596,4,)</f>
        <v>0</v>
      </c>
      <c r="BY177" s="355">
        <f>VLOOKUP(E177,[1]Demand!$A$2:$E$596,5,)</f>
        <v>0</v>
      </c>
      <c r="BZ177" s="355">
        <f>VLOOKUP(E177,[1]Demand!$A$2:$F$596,6,)</f>
        <v>0</v>
      </c>
      <c r="CA177" s="355">
        <f>VLOOKUP(E177,[1]Demand!$A$2:$G$596,7,)</f>
        <v>0</v>
      </c>
      <c r="CB177" s="355">
        <f>VLOOKUP(E177,[1]Demand!$A$2:$H$596,8,)</f>
        <v>0</v>
      </c>
      <c r="CC177" s="355">
        <f>VLOOKUP(E177,[1]Demand!$A$2:$I$596,9,)</f>
        <v>3835</v>
      </c>
      <c r="CD177" s="355" t="b">
        <f t="shared" si="2"/>
        <v>0</v>
      </c>
      <c r="CE177" s="386"/>
    </row>
    <row r="178" spans="1:83" s="405" customFormat="1" ht="35.1" hidden="1" customHeight="1" x14ac:dyDescent="0.2">
      <c r="A178" s="386" t="s">
        <v>1108</v>
      </c>
      <c r="B178" s="385"/>
      <c r="C178" s="385" t="s">
        <v>1134</v>
      </c>
      <c r="D178" s="460">
        <v>0</v>
      </c>
      <c r="E178" s="385" t="s">
        <v>1135</v>
      </c>
      <c r="F178" s="385" t="s">
        <v>1111</v>
      </c>
      <c r="G178" s="460" t="s">
        <v>1380</v>
      </c>
      <c r="H178" s="385" t="s">
        <v>1272</v>
      </c>
      <c r="I178" s="385" t="s">
        <v>1186</v>
      </c>
      <c r="J178" s="385"/>
      <c r="K178" s="385" t="s">
        <v>1221</v>
      </c>
      <c r="L178" s="385" t="s">
        <v>1488</v>
      </c>
      <c r="M178" s="385"/>
      <c r="N178" s="385"/>
      <c r="O178" s="385" t="s">
        <v>578</v>
      </c>
      <c r="P178" s="385" t="s">
        <v>578</v>
      </c>
      <c r="Q178" s="385" t="s">
        <v>578</v>
      </c>
      <c r="R178" s="386" t="s">
        <v>603</v>
      </c>
      <c r="S178" s="385"/>
      <c r="T178" s="385">
        <v>0</v>
      </c>
      <c r="U178" s="385">
        <v>0</v>
      </c>
      <c r="V178" s="385">
        <v>0</v>
      </c>
      <c r="W178" s="385">
        <v>0</v>
      </c>
      <c r="X178" s="385"/>
      <c r="Y178" s="385"/>
      <c r="Z178" s="385"/>
      <c r="AA178" s="385"/>
      <c r="AB178" s="385" t="s">
        <v>1552</v>
      </c>
      <c r="AC178" s="385" t="s">
        <v>4760</v>
      </c>
      <c r="AD178" s="492" t="s">
        <v>1378</v>
      </c>
      <c r="AE178" s="460" t="s">
        <v>1379</v>
      </c>
      <c r="AF178" s="460" t="s">
        <v>1381</v>
      </c>
      <c r="AG178" s="460" t="s">
        <v>1379</v>
      </c>
      <c r="AH178" s="460" t="s">
        <v>1379</v>
      </c>
      <c r="AI178" s="460" t="s">
        <v>1379</v>
      </c>
      <c r="AJ178" s="460"/>
      <c r="AK178" s="460" t="s">
        <v>1379</v>
      </c>
      <c r="AL178" s="460" t="s">
        <v>1381</v>
      </c>
      <c r="AM178" s="460"/>
      <c r="AN178" s="460" t="s">
        <v>1379</v>
      </c>
      <c r="AO178" s="460" t="s">
        <v>1379</v>
      </c>
      <c r="AP178" s="460" t="s">
        <v>1379</v>
      </c>
      <c r="AQ178" s="460" t="s">
        <v>1379</v>
      </c>
      <c r="AR178" s="460"/>
      <c r="AS178" s="460"/>
      <c r="AT178" s="460"/>
      <c r="AU178" s="460" t="s">
        <v>1379</v>
      </c>
      <c r="AV178" s="460" t="s">
        <v>1379</v>
      </c>
      <c r="AW178" s="460"/>
      <c r="AX178" s="460"/>
      <c r="AY178" s="460" t="s">
        <v>1381</v>
      </c>
      <c r="AZ178" s="460"/>
      <c r="BA178" s="385"/>
      <c r="BB178" s="385"/>
      <c r="BC178" s="385"/>
      <c r="BD178" s="385"/>
      <c r="BE178" s="385"/>
      <c r="BF178" s="385"/>
      <c r="BG178" s="385"/>
      <c r="BH178" s="385"/>
      <c r="BI178" s="385"/>
      <c r="BJ178" s="385"/>
      <c r="BK178" s="385"/>
      <c r="BL178" s="385"/>
      <c r="BM178" s="385"/>
      <c r="BN178" s="385"/>
      <c r="BO178" s="385"/>
      <c r="BP178" s="385"/>
      <c r="BQ178" s="385"/>
      <c r="BR178" s="385"/>
      <c r="BS178" s="462"/>
      <c r="BT178" s="355" t="s">
        <v>4719</v>
      </c>
      <c r="BU178" s="355" t="s">
        <v>4718</v>
      </c>
      <c r="BV178" s="355">
        <v>1132</v>
      </c>
      <c r="BW178" s="355">
        <f>VLOOKUP(E178,[1]Demand!$A$2:$C$596,3,)</f>
        <v>888</v>
      </c>
      <c r="BX178" s="355">
        <f>VLOOKUP(E178,[1]Demand!$A$2:$D$596,4,)</f>
        <v>0</v>
      </c>
      <c r="BY178" s="355">
        <f>VLOOKUP(E178,[1]Demand!$A$2:$E$596,5,)</f>
        <v>0</v>
      </c>
      <c r="BZ178" s="355">
        <f>VLOOKUP(E178,[1]Demand!$A$2:$F$596,6,)</f>
        <v>0</v>
      </c>
      <c r="CA178" s="355">
        <f>VLOOKUP(E178,[1]Demand!$A$2:$G$596,7,)</f>
        <v>0</v>
      </c>
      <c r="CB178" s="355">
        <f>VLOOKUP(E178,[1]Demand!$A$2:$H$596,8,)</f>
        <v>0</v>
      </c>
      <c r="CC178" s="355">
        <f>VLOOKUP(E178,[1]Demand!$A$2:$I$596,9,)</f>
        <v>888</v>
      </c>
      <c r="CD178" s="355" t="b">
        <f t="shared" si="2"/>
        <v>1</v>
      </c>
      <c r="CE178" s="386"/>
    </row>
    <row r="179" spans="1:83" s="405" customFormat="1" ht="35.1" hidden="1" customHeight="1" x14ac:dyDescent="0.2">
      <c r="A179" s="355" t="s">
        <v>1108</v>
      </c>
      <c r="B179" s="348"/>
      <c r="C179" s="348" t="s">
        <v>1136</v>
      </c>
      <c r="D179" s="350">
        <v>0</v>
      </c>
      <c r="E179" s="348" t="s">
        <v>1137</v>
      </c>
      <c r="F179" s="348" t="s">
        <v>1111</v>
      </c>
      <c r="G179" s="350" t="s">
        <v>1387</v>
      </c>
      <c r="H179" s="348" t="s">
        <v>1272</v>
      </c>
      <c r="I179" s="348" t="s">
        <v>1207</v>
      </c>
      <c r="J179" s="348"/>
      <c r="K179" s="348" t="s">
        <v>1228</v>
      </c>
      <c r="L179" s="348" t="s">
        <v>1228</v>
      </c>
      <c r="M179" s="348"/>
      <c r="N179" s="352"/>
      <c r="O179" s="353" t="s">
        <v>578</v>
      </c>
      <c r="P179" s="353" t="s">
        <v>578</v>
      </c>
      <c r="Q179" s="353" t="s">
        <v>578</v>
      </c>
      <c r="R179" s="355" t="s">
        <v>603</v>
      </c>
      <c r="S179" s="352"/>
      <c r="T179" s="348">
        <v>0</v>
      </c>
      <c r="U179" s="348">
        <v>0</v>
      </c>
      <c r="V179" s="348">
        <v>0</v>
      </c>
      <c r="W179" s="348">
        <v>0</v>
      </c>
      <c r="X179" s="352"/>
      <c r="Y179" s="348"/>
      <c r="Z179" s="348"/>
      <c r="AA179" s="348"/>
      <c r="AB179" s="353" t="s">
        <v>1552</v>
      </c>
      <c r="AC179" s="353" t="s">
        <v>4760</v>
      </c>
      <c r="AD179" s="354" t="s">
        <v>1378</v>
      </c>
      <c r="AE179" s="350" t="s">
        <v>1379</v>
      </c>
      <c r="AF179" s="350" t="s">
        <v>1381</v>
      </c>
      <c r="AG179" s="350" t="s">
        <v>1379</v>
      </c>
      <c r="AH179" s="350" t="s">
        <v>1379</v>
      </c>
      <c r="AI179" s="350" t="s">
        <v>1379</v>
      </c>
      <c r="AJ179" s="350"/>
      <c r="AK179" s="350" t="s">
        <v>1379</v>
      </c>
      <c r="AL179" s="350" t="s">
        <v>1381</v>
      </c>
      <c r="AM179" s="350"/>
      <c r="AN179" s="350" t="s">
        <v>1379</v>
      </c>
      <c r="AO179" s="350" t="s">
        <v>1379</v>
      </c>
      <c r="AP179" s="350" t="s">
        <v>1379</v>
      </c>
      <c r="AQ179" s="350" t="s">
        <v>1379</v>
      </c>
      <c r="AR179" s="350"/>
      <c r="AS179" s="350"/>
      <c r="AT179" s="350"/>
      <c r="AU179" s="350" t="s">
        <v>1379</v>
      </c>
      <c r="AV179" s="350" t="s">
        <v>1379</v>
      </c>
      <c r="AW179" s="350"/>
      <c r="AX179" s="350"/>
      <c r="AY179" s="350" t="s">
        <v>1381</v>
      </c>
      <c r="AZ179" s="350"/>
      <c r="BA179" s="352"/>
      <c r="BB179" s="348"/>
      <c r="BC179" s="348"/>
      <c r="BD179" s="348"/>
      <c r="BE179" s="352"/>
      <c r="BF179" s="348"/>
      <c r="BG179" s="348"/>
      <c r="BH179" s="348" t="s">
        <v>4032</v>
      </c>
      <c r="BI179" s="348"/>
      <c r="BJ179" s="348"/>
      <c r="BK179" s="348"/>
      <c r="BL179" s="348"/>
      <c r="BM179" s="348"/>
      <c r="BN179" s="348"/>
      <c r="BO179" s="348"/>
      <c r="BP179" s="348"/>
      <c r="BQ179" s="348" t="s">
        <v>4038</v>
      </c>
      <c r="BR179" s="348"/>
      <c r="BS179" s="388"/>
      <c r="BT179" s="355" t="s">
        <v>4719</v>
      </c>
      <c r="BU179" s="355" t="s">
        <v>4718</v>
      </c>
      <c r="BV179" s="355">
        <v>14669</v>
      </c>
      <c r="BW179" s="355">
        <f>VLOOKUP(E179,[1]Demand!$A$2:$C$596,3,)</f>
        <v>23017</v>
      </c>
      <c r="BX179" s="355">
        <f>VLOOKUP(E179,[1]Demand!$A$2:$D$596,4,)</f>
        <v>0</v>
      </c>
      <c r="BY179" s="355">
        <f>VLOOKUP(E179,[1]Demand!$A$2:$E$596,5,)</f>
        <v>0</v>
      </c>
      <c r="BZ179" s="355">
        <f>VLOOKUP(E179,[1]Demand!$A$2:$F$596,6,)</f>
        <v>0</v>
      </c>
      <c r="CA179" s="355">
        <f>VLOOKUP(E179,[1]Demand!$A$2:$G$596,7,)</f>
        <v>0</v>
      </c>
      <c r="CB179" s="355">
        <f>VLOOKUP(E179,[1]Demand!$A$2:$H$596,8,)</f>
        <v>0</v>
      </c>
      <c r="CC179" s="355">
        <f>VLOOKUP(E179,[1]Demand!$A$2:$I$596,9,)</f>
        <v>23017</v>
      </c>
      <c r="CD179" s="355" t="b">
        <f t="shared" si="2"/>
        <v>0</v>
      </c>
      <c r="CE179" s="355"/>
    </row>
    <row r="180" spans="1:83" s="405" customFormat="1" ht="35.1" hidden="1" customHeight="1" x14ac:dyDescent="0.2">
      <c r="A180" s="385" t="s">
        <v>1108</v>
      </c>
      <c r="B180" s="385"/>
      <c r="C180" s="385" t="s">
        <v>1140</v>
      </c>
      <c r="D180" s="460">
        <v>0</v>
      </c>
      <c r="E180" s="385" t="s">
        <v>1141</v>
      </c>
      <c r="F180" s="385" t="s">
        <v>1111</v>
      </c>
      <c r="G180" s="460" t="s">
        <v>1380</v>
      </c>
      <c r="H180" s="385" t="s">
        <v>1272</v>
      </c>
      <c r="I180" s="385" t="s">
        <v>1212</v>
      </c>
      <c r="J180" s="385"/>
      <c r="K180" s="385" t="s">
        <v>1221</v>
      </c>
      <c r="L180" s="385" t="s">
        <v>1488</v>
      </c>
      <c r="M180" s="385"/>
      <c r="N180" s="385"/>
      <c r="O180" s="385" t="s">
        <v>578</v>
      </c>
      <c r="P180" s="385" t="s">
        <v>578</v>
      </c>
      <c r="Q180" s="385" t="s">
        <v>578</v>
      </c>
      <c r="R180" s="386" t="s">
        <v>603</v>
      </c>
      <c r="S180" s="385"/>
      <c r="T180" s="385">
        <v>0</v>
      </c>
      <c r="U180" s="385">
        <v>0</v>
      </c>
      <c r="V180" s="385">
        <v>0</v>
      </c>
      <c r="W180" s="385">
        <v>0</v>
      </c>
      <c r="X180" s="385"/>
      <c r="Y180" s="385"/>
      <c r="Z180" s="385"/>
      <c r="AA180" s="385"/>
      <c r="AB180" s="385" t="s">
        <v>1552</v>
      </c>
      <c r="AC180" s="385" t="s">
        <v>4760</v>
      </c>
      <c r="AD180" s="492" t="s">
        <v>1378</v>
      </c>
      <c r="AE180" s="460" t="s">
        <v>1379</v>
      </c>
      <c r="AF180" s="460" t="s">
        <v>1381</v>
      </c>
      <c r="AG180" s="460" t="s">
        <v>1379</v>
      </c>
      <c r="AH180" s="460" t="s">
        <v>1379</v>
      </c>
      <c r="AI180" s="460" t="s">
        <v>1379</v>
      </c>
      <c r="AJ180" s="460"/>
      <c r="AK180" s="460" t="s">
        <v>1379</v>
      </c>
      <c r="AL180" s="460" t="s">
        <v>1381</v>
      </c>
      <c r="AM180" s="460"/>
      <c r="AN180" s="460" t="s">
        <v>1379</v>
      </c>
      <c r="AO180" s="460" t="s">
        <v>1379</v>
      </c>
      <c r="AP180" s="460" t="s">
        <v>1379</v>
      </c>
      <c r="AQ180" s="460" t="s">
        <v>1379</v>
      </c>
      <c r="AR180" s="460"/>
      <c r="AS180" s="460"/>
      <c r="AT180" s="460"/>
      <c r="AU180" s="460" t="s">
        <v>1379</v>
      </c>
      <c r="AV180" s="460" t="s">
        <v>1379</v>
      </c>
      <c r="AW180" s="460"/>
      <c r="AX180" s="460"/>
      <c r="AY180" s="460" t="s">
        <v>1381</v>
      </c>
      <c r="AZ180" s="460"/>
      <c r="BA180" s="385"/>
      <c r="BB180" s="385"/>
      <c r="BC180" s="385"/>
      <c r="BD180" s="385"/>
      <c r="BE180" s="385"/>
      <c r="BF180" s="385"/>
      <c r="BG180" s="385"/>
      <c r="BH180" s="385"/>
      <c r="BI180" s="385"/>
      <c r="BJ180" s="385"/>
      <c r="BK180" s="385"/>
      <c r="BL180" s="385"/>
      <c r="BM180" s="385"/>
      <c r="BN180" s="385"/>
      <c r="BO180" s="385"/>
      <c r="BP180" s="385"/>
      <c r="BQ180" s="385"/>
      <c r="BR180" s="385"/>
      <c r="BS180" s="462"/>
      <c r="BT180" s="355" t="s">
        <v>4719</v>
      </c>
      <c r="BU180" s="355" t="s">
        <v>3196</v>
      </c>
      <c r="BV180" s="355">
        <v>427</v>
      </c>
      <c r="BW180" s="355">
        <f>VLOOKUP(E180,[1]Demand!$A$2:$C$596,3,)</f>
        <v>6</v>
      </c>
      <c r="BX180" s="355">
        <f>VLOOKUP(E180,[1]Demand!$A$2:$D$596,4,)</f>
        <v>0</v>
      </c>
      <c r="BY180" s="355">
        <f>VLOOKUP(E180,[1]Demand!$A$2:$E$596,5,)</f>
        <v>0</v>
      </c>
      <c r="BZ180" s="355">
        <f>VLOOKUP(E180,[1]Demand!$A$2:$F$596,6,)</f>
        <v>0</v>
      </c>
      <c r="CA180" s="355">
        <f>VLOOKUP(E180,[1]Demand!$A$2:$G$596,7,)</f>
        <v>0</v>
      </c>
      <c r="CB180" s="355">
        <f>VLOOKUP(E180,[1]Demand!$A$2:$H$596,8,)</f>
        <v>0</v>
      </c>
      <c r="CC180" s="355">
        <f>VLOOKUP(E180,[1]Demand!$A$2:$I$596,9,)</f>
        <v>6</v>
      </c>
      <c r="CD180" s="355" t="b">
        <f t="shared" si="2"/>
        <v>1</v>
      </c>
      <c r="CE180" s="386"/>
    </row>
    <row r="181" spans="1:83" s="405" customFormat="1" ht="35.1" hidden="1" customHeight="1" x14ac:dyDescent="0.2">
      <c r="A181" s="385" t="s">
        <v>1108</v>
      </c>
      <c r="B181" s="385"/>
      <c r="C181" s="385" t="s">
        <v>1142</v>
      </c>
      <c r="D181" s="460">
        <v>0</v>
      </c>
      <c r="E181" s="385" t="s">
        <v>1143</v>
      </c>
      <c r="F181" s="385" t="s">
        <v>1111</v>
      </c>
      <c r="G181" s="460" t="s">
        <v>1380</v>
      </c>
      <c r="H181" s="385" t="s">
        <v>1272</v>
      </c>
      <c r="I181" s="385" t="s">
        <v>1213</v>
      </c>
      <c r="J181" s="385"/>
      <c r="K181" s="385" t="s">
        <v>1221</v>
      </c>
      <c r="L181" s="385" t="s">
        <v>1488</v>
      </c>
      <c r="M181" s="385"/>
      <c r="N181" s="385"/>
      <c r="O181" s="385" t="s">
        <v>578</v>
      </c>
      <c r="P181" s="385" t="s">
        <v>578</v>
      </c>
      <c r="Q181" s="385" t="s">
        <v>578</v>
      </c>
      <c r="R181" s="386" t="s">
        <v>603</v>
      </c>
      <c r="S181" s="385"/>
      <c r="T181" s="385">
        <v>0</v>
      </c>
      <c r="U181" s="385">
        <v>0</v>
      </c>
      <c r="V181" s="385">
        <v>0</v>
      </c>
      <c r="W181" s="385">
        <v>0</v>
      </c>
      <c r="X181" s="385"/>
      <c r="Y181" s="385"/>
      <c r="Z181" s="385"/>
      <c r="AA181" s="385"/>
      <c r="AB181" s="385" t="s">
        <v>1552</v>
      </c>
      <c r="AC181" s="385" t="s">
        <v>4760</v>
      </c>
      <c r="AD181" s="492" t="s">
        <v>1378</v>
      </c>
      <c r="AE181" s="460" t="s">
        <v>1379</v>
      </c>
      <c r="AF181" s="460" t="s">
        <v>1381</v>
      </c>
      <c r="AG181" s="460" t="s">
        <v>1379</v>
      </c>
      <c r="AH181" s="460" t="s">
        <v>1379</v>
      </c>
      <c r="AI181" s="460" t="s">
        <v>1379</v>
      </c>
      <c r="AJ181" s="460"/>
      <c r="AK181" s="460" t="s">
        <v>1379</v>
      </c>
      <c r="AL181" s="460" t="s">
        <v>1381</v>
      </c>
      <c r="AM181" s="460"/>
      <c r="AN181" s="460" t="s">
        <v>1379</v>
      </c>
      <c r="AO181" s="460" t="s">
        <v>1379</v>
      </c>
      <c r="AP181" s="460" t="s">
        <v>1379</v>
      </c>
      <c r="AQ181" s="460" t="s">
        <v>1379</v>
      </c>
      <c r="AR181" s="460"/>
      <c r="AS181" s="460"/>
      <c r="AT181" s="460"/>
      <c r="AU181" s="460" t="s">
        <v>1379</v>
      </c>
      <c r="AV181" s="460" t="s">
        <v>1379</v>
      </c>
      <c r="AW181" s="460"/>
      <c r="AX181" s="460"/>
      <c r="AY181" s="460" t="s">
        <v>1381</v>
      </c>
      <c r="AZ181" s="460"/>
      <c r="BA181" s="385"/>
      <c r="BB181" s="385"/>
      <c r="BC181" s="385"/>
      <c r="BD181" s="385"/>
      <c r="BE181" s="385"/>
      <c r="BF181" s="385"/>
      <c r="BG181" s="385"/>
      <c r="BH181" s="385"/>
      <c r="BI181" s="385"/>
      <c r="BJ181" s="385"/>
      <c r="BK181" s="385"/>
      <c r="BL181" s="385"/>
      <c r="BM181" s="385"/>
      <c r="BN181" s="385"/>
      <c r="BO181" s="385"/>
      <c r="BP181" s="385"/>
      <c r="BQ181" s="385"/>
      <c r="BR181" s="385"/>
      <c r="BS181" s="462"/>
      <c r="BT181" s="355" t="s">
        <v>4719</v>
      </c>
      <c r="BU181" s="355" t="s">
        <v>3196</v>
      </c>
      <c r="BV181" s="355">
        <v>1770</v>
      </c>
      <c r="BW181" s="355">
        <f>VLOOKUP(E181,[1]Demand!$A$2:$C$596,3,)</f>
        <v>1706</v>
      </c>
      <c r="BX181" s="355">
        <f>VLOOKUP(E181,[1]Demand!$A$2:$D$596,4,)</f>
        <v>0</v>
      </c>
      <c r="BY181" s="355">
        <f>VLOOKUP(E181,[1]Demand!$A$2:$E$596,5,)</f>
        <v>0</v>
      </c>
      <c r="BZ181" s="355">
        <f>VLOOKUP(E181,[1]Demand!$A$2:$F$596,6,)</f>
        <v>0</v>
      </c>
      <c r="CA181" s="355">
        <f>VLOOKUP(E181,[1]Demand!$A$2:$G$596,7,)</f>
        <v>0</v>
      </c>
      <c r="CB181" s="355">
        <f>VLOOKUP(E181,[1]Demand!$A$2:$H$596,8,)</f>
        <v>0</v>
      </c>
      <c r="CC181" s="355">
        <f>VLOOKUP(E181,[1]Demand!$A$2:$I$596,9,)</f>
        <v>1706</v>
      </c>
      <c r="CD181" s="355" t="b">
        <f t="shared" si="2"/>
        <v>1</v>
      </c>
      <c r="CE181" s="386"/>
    </row>
    <row r="182" spans="1:83" s="405" customFormat="1" ht="35.1" hidden="1" customHeight="1" x14ac:dyDescent="0.2">
      <c r="A182" s="385" t="s">
        <v>1108</v>
      </c>
      <c r="B182" s="385"/>
      <c r="C182" s="385" t="s">
        <v>1146</v>
      </c>
      <c r="D182" s="460">
        <v>0</v>
      </c>
      <c r="E182" s="385">
        <v>2611974</v>
      </c>
      <c r="F182" s="385" t="s">
        <v>1111</v>
      </c>
      <c r="G182" s="460" t="s">
        <v>63</v>
      </c>
      <c r="H182" s="385" t="s">
        <v>1272</v>
      </c>
      <c r="I182" s="385" t="s">
        <v>1214</v>
      </c>
      <c r="J182" s="385"/>
      <c r="K182" s="385" t="s">
        <v>1221</v>
      </c>
      <c r="L182" s="385" t="s">
        <v>1488</v>
      </c>
      <c r="M182" s="385"/>
      <c r="N182" s="385"/>
      <c r="O182" s="385" t="s">
        <v>1229</v>
      </c>
      <c r="P182" s="385" t="s">
        <v>577</v>
      </c>
      <c r="Q182" s="385" t="s">
        <v>577</v>
      </c>
      <c r="R182" s="386" t="s">
        <v>603</v>
      </c>
      <c r="S182" s="385"/>
      <c r="T182" s="385">
        <v>0</v>
      </c>
      <c r="U182" s="385">
        <v>0</v>
      </c>
      <c r="V182" s="385">
        <v>0</v>
      </c>
      <c r="W182" s="385">
        <v>0</v>
      </c>
      <c r="X182" s="385"/>
      <c r="Y182" s="385"/>
      <c r="Z182" s="385"/>
      <c r="AA182" s="385"/>
      <c r="AB182" s="385" t="s">
        <v>1555</v>
      </c>
      <c r="AC182" s="385" t="s">
        <v>4760</v>
      </c>
      <c r="AD182" s="492" t="s">
        <v>1378</v>
      </c>
      <c r="AE182" s="460" t="s">
        <v>1379</v>
      </c>
      <c r="AF182" s="460" t="s">
        <v>1381</v>
      </c>
      <c r="AG182" s="460" t="s">
        <v>1379</v>
      </c>
      <c r="AH182" s="460" t="s">
        <v>1379</v>
      </c>
      <c r="AI182" s="460" t="s">
        <v>1379</v>
      </c>
      <c r="AJ182" s="460"/>
      <c r="AK182" s="460" t="s">
        <v>1379</v>
      </c>
      <c r="AL182" s="460" t="s">
        <v>1381</v>
      </c>
      <c r="AM182" s="460"/>
      <c r="AN182" s="460" t="s">
        <v>1379</v>
      </c>
      <c r="AO182" s="460" t="s">
        <v>1379</v>
      </c>
      <c r="AP182" s="460" t="s">
        <v>1379</v>
      </c>
      <c r="AQ182" s="460" t="s">
        <v>1379</v>
      </c>
      <c r="AR182" s="460"/>
      <c r="AS182" s="460"/>
      <c r="AT182" s="460"/>
      <c r="AU182" s="460" t="s">
        <v>1379</v>
      </c>
      <c r="AV182" s="460" t="s">
        <v>1379</v>
      </c>
      <c r="AW182" s="460"/>
      <c r="AX182" s="460"/>
      <c r="AY182" s="460" t="s">
        <v>1381</v>
      </c>
      <c r="AZ182" s="460"/>
      <c r="BA182" s="385"/>
      <c r="BB182" s="385"/>
      <c r="BC182" s="385"/>
      <c r="BD182" s="385"/>
      <c r="BE182" s="385"/>
      <c r="BF182" s="385"/>
      <c r="BG182" s="385"/>
      <c r="BH182" s="385"/>
      <c r="BI182" s="385"/>
      <c r="BJ182" s="385"/>
      <c r="BK182" s="385"/>
      <c r="BL182" s="385"/>
      <c r="BM182" s="385"/>
      <c r="BN182" s="385"/>
      <c r="BO182" s="385"/>
      <c r="BP182" s="385"/>
      <c r="BQ182" s="385"/>
      <c r="BR182" s="385"/>
      <c r="BS182" s="462"/>
      <c r="BT182" s="355" t="s">
        <v>4719</v>
      </c>
      <c r="BU182" s="355" t="s">
        <v>4718</v>
      </c>
      <c r="BV182" s="355">
        <v>20555</v>
      </c>
      <c r="BW182" s="355">
        <f>VLOOKUP(E182,[1]Demand!$A$2:$C$596,3,)</f>
        <v>4434</v>
      </c>
      <c r="BX182" s="355">
        <f>VLOOKUP(E182,[1]Demand!$A$2:$D$596,4,)</f>
        <v>0</v>
      </c>
      <c r="BY182" s="355">
        <f>VLOOKUP(E182,[1]Demand!$A$2:$E$596,5,)</f>
        <v>0</v>
      </c>
      <c r="BZ182" s="355">
        <f>VLOOKUP(E182,[1]Demand!$A$2:$F$596,6,)</f>
        <v>0</v>
      </c>
      <c r="CA182" s="355">
        <f>VLOOKUP(E182,[1]Demand!$A$2:$G$596,7,)</f>
        <v>0</v>
      </c>
      <c r="CB182" s="355">
        <f>VLOOKUP(E182,[1]Demand!$A$2:$H$596,8,)</f>
        <v>0</v>
      </c>
      <c r="CC182" s="355">
        <f>VLOOKUP(E182,[1]Demand!$A$2:$I$596,9,)</f>
        <v>4434</v>
      </c>
      <c r="CD182" s="355" t="b">
        <f t="shared" si="2"/>
        <v>1</v>
      </c>
      <c r="CE182" s="386"/>
    </row>
    <row r="183" spans="1:83" s="405" customFormat="1" ht="35.1" hidden="1" customHeight="1" x14ac:dyDescent="0.2">
      <c r="A183" s="385" t="s">
        <v>1108</v>
      </c>
      <c r="B183" s="385"/>
      <c r="C183" s="385" t="s">
        <v>1147</v>
      </c>
      <c r="D183" s="460">
        <v>0</v>
      </c>
      <c r="E183" s="385">
        <v>2612616</v>
      </c>
      <c r="F183" s="385" t="s">
        <v>1148</v>
      </c>
      <c r="G183" s="460" t="s">
        <v>103</v>
      </c>
      <c r="H183" s="385" t="s">
        <v>1272</v>
      </c>
      <c r="I183" s="385" t="s">
        <v>1193</v>
      </c>
      <c r="J183" s="385"/>
      <c r="K183" s="385" t="s">
        <v>1224</v>
      </c>
      <c r="L183" s="385" t="s">
        <v>1489</v>
      </c>
      <c r="M183" s="385"/>
      <c r="N183" s="385"/>
      <c r="O183" s="385" t="s">
        <v>1229</v>
      </c>
      <c r="P183" s="385" t="s">
        <v>577</v>
      </c>
      <c r="Q183" s="385" t="s">
        <v>577</v>
      </c>
      <c r="R183" s="386" t="s">
        <v>603</v>
      </c>
      <c r="S183" s="385"/>
      <c r="T183" s="385">
        <v>0</v>
      </c>
      <c r="U183" s="385">
        <v>0</v>
      </c>
      <c r="V183" s="385">
        <v>0</v>
      </c>
      <c r="W183" s="385">
        <v>0</v>
      </c>
      <c r="X183" s="385"/>
      <c r="Y183" s="385"/>
      <c r="Z183" s="385"/>
      <c r="AA183" s="385"/>
      <c r="AB183" s="385" t="s">
        <v>1556</v>
      </c>
      <c r="AC183" s="385" t="s">
        <v>4760</v>
      </c>
      <c r="AD183" s="492" t="s">
        <v>1378</v>
      </c>
      <c r="AE183" s="460" t="s">
        <v>1379</v>
      </c>
      <c r="AF183" s="460" t="s">
        <v>1381</v>
      </c>
      <c r="AG183" s="460" t="s">
        <v>1379</v>
      </c>
      <c r="AH183" s="460" t="s">
        <v>1379</v>
      </c>
      <c r="AI183" s="460" t="s">
        <v>1379</v>
      </c>
      <c r="AJ183" s="460"/>
      <c r="AK183" s="460" t="s">
        <v>1379</v>
      </c>
      <c r="AL183" s="460" t="s">
        <v>1379</v>
      </c>
      <c r="AM183" s="460"/>
      <c r="AN183" s="460" t="s">
        <v>1379</v>
      </c>
      <c r="AO183" s="460" t="s">
        <v>1379</v>
      </c>
      <c r="AP183" s="460" t="s">
        <v>1379</v>
      </c>
      <c r="AQ183" s="460" t="s">
        <v>1379</v>
      </c>
      <c r="AR183" s="460"/>
      <c r="AS183" s="460"/>
      <c r="AT183" s="460"/>
      <c r="AU183" s="460" t="s">
        <v>1379</v>
      </c>
      <c r="AV183" s="460" t="s">
        <v>1379</v>
      </c>
      <c r="AW183" s="460"/>
      <c r="AX183" s="460"/>
      <c r="AY183" s="460" t="s">
        <v>1381</v>
      </c>
      <c r="AZ183" s="460"/>
      <c r="BA183" s="385"/>
      <c r="BB183" s="385"/>
      <c r="BC183" s="385"/>
      <c r="BD183" s="385"/>
      <c r="BE183" s="385"/>
      <c r="BF183" s="385"/>
      <c r="BG183" s="385"/>
      <c r="BH183" s="385"/>
      <c r="BI183" s="385"/>
      <c r="BJ183" s="385"/>
      <c r="BK183" s="385"/>
      <c r="BL183" s="385"/>
      <c r="BM183" s="385"/>
      <c r="BN183" s="385"/>
      <c r="BO183" s="385"/>
      <c r="BP183" s="385"/>
      <c r="BQ183" s="385"/>
      <c r="BR183" s="385"/>
      <c r="BS183" s="462"/>
      <c r="BT183" s="355" t="s">
        <v>4719</v>
      </c>
      <c r="BU183" s="355" t="s">
        <v>3196</v>
      </c>
      <c r="BV183" s="355">
        <v>141</v>
      </c>
      <c r="BW183" s="355">
        <f>VLOOKUP(E183,[1]Demand!$A$2:$C$596,3,)</f>
        <v>188</v>
      </c>
      <c r="BX183" s="355">
        <f>VLOOKUP(E183,[1]Demand!$A$2:$D$596,4,)</f>
        <v>233</v>
      </c>
      <c r="BY183" s="355">
        <f>VLOOKUP(E183,[1]Demand!$A$2:$E$596,5,)</f>
        <v>141</v>
      </c>
      <c r="BZ183" s="355">
        <f>VLOOKUP(E183,[1]Demand!$A$2:$F$596,6,)</f>
        <v>53</v>
      </c>
      <c r="CA183" s="355">
        <f>VLOOKUP(E183,[1]Demand!$A$2:$G$596,7,)</f>
        <v>0</v>
      </c>
      <c r="CB183" s="355">
        <f>VLOOKUP(E183,[1]Demand!$A$2:$H$596,8,)</f>
        <v>0</v>
      </c>
      <c r="CC183" s="355">
        <f>VLOOKUP(E183,[1]Demand!$A$2:$I$596,9,)</f>
        <v>615</v>
      </c>
      <c r="CD183" s="355" t="b">
        <f t="shared" si="2"/>
        <v>0</v>
      </c>
      <c r="CE183" s="386"/>
    </row>
    <row r="184" spans="1:83" s="405" customFormat="1" ht="35.1" hidden="1" customHeight="1" x14ac:dyDescent="0.2">
      <c r="A184" s="385" t="s">
        <v>1108</v>
      </c>
      <c r="B184" s="385"/>
      <c r="C184" s="385" t="s">
        <v>1147</v>
      </c>
      <c r="D184" s="460">
        <v>0</v>
      </c>
      <c r="E184" s="385">
        <v>2612617</v>
      </c>
      <c r="F184" s="385" t="s">
        <v>1148</v>
      </c>
      <c r="G184" s="460" t="s">
        <v>103</v>
      </c>
      <c r="H184" s="385" t="s">
        <v>1272</v>
      </c>
      <c r="I184" s="385" t="s">
        <v>1180</v>
      </c>
      <c r="J184" s="385"/>
      <c r="K184" s="385" t="s">
        <v>1224</v>
      </c>
      <c r="L184" s="385" t="s">
        <v>1489</v>
      </c>
      <c r="M184" s="385"/>
      <c r="N184" s="385"/>
      <c r="O184" s="385" t="s">
        <v>1229</v>
      </c>
      <c r="P184" s="385" t="s">
        <v>577</v>
      </c>
      <c r="Q184" s="385" t="s">
        <v>577</v>
      </c>
      <c r="R184" s="386" t="s">
        <v>603</v>
      </c>
      <c r="S184" s="385"/>
      <c r="T184" s="385">
        <v>0</v>
      </c>
      <c r="U184" s="385">
        <v>0</v>
      </c>
      <c r="V184" s="385">
        <v>0</v>
      </c>
      <c r="W184" s="385">
        <v>0</v>
      </c>
      <c r="X184" s="385"/>
      <c r="Y184" s="385"/>
      <c r="Z184" s="385"/>
      <c r="AA184" s="385"/>
      <c r="AB184" s="385" t="s">
        <v>1557</v>
      </c>
      <c r="AC184" s="385" t="s">
        <v>4760</v>
      </c>
      <c r="AD184" s="492" t="s">
        <v>1378</v>
      </c>
      <c r="AE184" s="460" t="s">
        <v>1379</v>
      </c>
      <c r="AF184" s="460" t="s">
        <v>1381</v>
      </c>
      <c r="AG184" s="460" t="s">
        <v>1379</v>
      </c>
      <c r="AH184" s="460" t="s">
        <v>1379</v>
      </c>
      <c r="AI184" s="460" t="s">
        <v>1379</v>
      </c>
      <c r="AJ184" s="460"/>
      <c r="AK184" s="460" t="s">
        <v>1379</v>
      </c>
      <c r="AL184" s="460" t="s">
        <v>1379</v>
      </c>
      <c r="AM184" s="460"/>
      <c r="AN184" s="460" t="s">
        <v>1379</v>
      </c>
      <c r="AO184" s="460" t="s">
        <v>1379</v>
      </c>
      <c r="AP184" s="460" t="s">
        <v>1379</v>
      </c>
      <c r="AQ184" s="460" t="s">
        <v>1379</v>
      </c>
      <c r="AR184" s="460"/>
      <c r="AS184" s="460"/>
      <c r="AT184" s="460"/>
      <c r="AU184" s="460" t="s">
        <v>1379</v>
      </c>
      <c r="AV184" s="460" t="s">
        <v>1379</v>
      </c>
      <c r="AW184" s="460"/>
      <c r="AX184" s="460"/>
      <c r="AY184" s="460" t="s">
        <v>1381</v>
      </c>
      <c r="AZ184" s="460"/>
      <c r="BA184" s="385"/>
      <c r="BB184" s="385"/>
      <c r="BC184" s="385"/>
      <c r="BD184" s="385"/>
      <c r="BE184" s="385"/>
      <c r="BF184" s="385"/>
      <c r="BG184" s="385"/>
      <c r="BH184" s="385"/>
      <c r="BI184" s="385"/>
      <c r="BJ184" s="385"/>
      <c r="BK184" s="385"/>
      <c r="BL184" s="385"/>
      <c r="BM184" s="385"/>
      <c r="BN184" s="385"/>
      <c r="BO184" s="385"/>
      <c r="BP184" s="385"/>
      <c r="BQ184" s="385"/>
      <c r="BR184" s="385"/>
      <c r="BS184" s="462"/>
      <c r="BT184" s="355" t="s">
        <v>4719</v>
      </c>
      <c r="BU184" s="355" t="s">
        <v>4718</v>
      </c>
      <c r="BV184" s="355">
        <v>597</v>
      </c>
      <c r="BW184" s="355">
        <f>VLOOKUP(E184,[1]Demand!$A$2:$C$596,3,)</f>
        <v>145</v>
      </c>
      <c r="BX184" s="355">
        <f>VLOOKUP(E184,[1]Demand!$A$2:$D$596,4,)</f>
        <v>185</v>
      </c>
      <c r="BY184" s="355">
        <f>VLOOKUP(E184,[1]Demand!$A$2:$E$596,5,)</f>
        <v>93</v>
      </c>
      <c r="BZ184" s="355">
        <f>VLOOKUP(E184,[1]Demand!$A$2:$F$596,6,)</f>
        <v>41</v>
      </c>
      <c r="CA184" s="355">
        <f>VLOOKUP(E184,[1]Demand!$A$2:$G$596,7,)</f>
        <v>0</v>
      </c>
      <c r="CB184" s="355">
        <f>VLOOKUP(E184,[1]Demand!$A$2:$H$596,8,)</f>
        <v>0</v>
      </c>
      <c r="CC184" s="355">
        <f>VLOOKUP(E184,[1]Demand!$A$2:$I$596,9,)</f>
        <v>464</v>
      </c>
      <c r="CD184" s="355" t="b">
        <f t="shared" si="2"/>
        <v>1</v>
      </c>
      <c r="CE184" s="386"/>
    </row>
    <row r="185" spans="1:83" s="405" customFormat="1" ht="35.1" hidden="1" customHeight="1" x14ac:dyDescent="0.2">
      <c r="A185" s="385" t="s">
        <v>1108</v>
      </c>
      <c r="B185" s="385"/>
      <c r="C185" s="385" t="s">
        <v>1149</v>
      </c>
      <c r="D185" s="460">
        <v>0</v>
      </c>
      <c r="E185" s="385">
        <v>2615940</v>
      </c>
      <c r="F185" s="385" t="s">
        <v>1150</v>
      </c>
      <c r="G185" s="460" t="s">
        <v>97</v>
      </c>
      <c r="H185" s="385" t="s">
        <v>1272</v>
      </c>
      <c r="I185" s="385" t="s">
        <v>1202</v>
      </c>
      <c r="J185" s="385"/>
      <c r="K185" s="385" t="s">
        <v>1221</v>
      </c>
      <c r="L185" s="385" t="s">
        <v>1488</v>
      </c>
      <c r="M185" s="385"/>
      <c r="N185" s="385"/>
      <c r="O185" s="385" t="s">
        <v>1229</v>
      </c>
      <c r="P185" s="385" t="s">
        <v>577</v>
      </c>
      <c r="Q185" s="385" t="s">
        <v>577</v>
      </c>
      <c r="R185" s="386" t="s">
        <v>603</v>
      </c>
      <c r="S185" s="385"/>
      <c r="T185" s="385">
        <v>0</v>
      </c>
      <c r="U185" s="385">
        <v>0</v>
      </c>
      <c r="V185" s="385">
        <v>0</v>
      </c>
      <c r="W185" s="385">
        <v>0</v>
      </c>
      <c r="X185" s="385"/>
      <c r="Y185" s="385"/>
      <c r="Z185" s="385"/>
      <c r="AA185" s="385"/>
      <c r="AB185" s="385" t="s">
        <v>1558</v>
      </c>
      <c r="AC185" s="385" t="s">
        <v>4760</v>
      </c>
      <c r="AD185" s="492" t="s">
        <v>1378</v>
      </c>
      <c r="AE185" s="460" t="s">
        <v>1379</v>
      </c>
      <c r="AF185" s="460" t="s">
        <v>1381</v>
      </c>
      <c r="AG185" s="460" t="s">
        <v>1379</v>
      </c>
      <c r="AH185" s="460" t="s">
        <v>1379</v>
      </c>
      <c r="AI185" s="460" t="s">
        <v>1379</v>
      </c>
      <c r="AJ185" s="460"/>
      <c r="AK185" s="460" t="s">
        <v>1379</v>
      </c>
      <c r="AL185" s="460" t="s">
        <v>1379</v>
      </c>
      <c r="AM185" s="460"/>
      <c r="AN185" s="460" t="s">
        <v>1379</v>
      </c>
      <c r="AO185" s="460" t="s">
        <v>1379</v>
      </c>
      <c r="AP185" s="460" t="s">
        <v>1379</v>
      </c>
      <c r="AQ185" s="460" t="s">
        <v>1379</v>
      </c>
      <c r="AR185" s="460"/>
      <c r="AS185" s="460"/>
      <c r="AT185" s="460"/>
      <c r="AU185" s="460" t="s">
        <v>1379</v>
      </c>
      <c r="AV185" s="460" t="s">
        <v>1379</v>
      </c>
      <c r="AW185" s="460"/>
      <c r="AX185" s="460"/>
      <c r="AY185" s="460" t="s">
        <v>1381</v>
      </c>
      <c r="AZ185" s="460"/>
      <c r="BA185" s="385"/>
      <c r="BB185" s="385"/>
      <c r="BC185" s="385"/>
      <c r="BD185" s="385"/>
      <c r="BE185" s="385"/>
      <c r="BF185" s="385"/>
      <c r="BG185" s="385"/>
      <c r="BH185" s="385"/>
      <c r="BI185" s="385"/>
      <c r="BJ185" s="385"/>
      <c r="BK185" s="385"/>
      <c r="BL185" s="385"/>
      <c r="BM185" s="385"/>
      <c r="BN185" s="385"/>
      <c r="BO185" s="385"/>
      <c r="BP185" s="385"/>
      <c r="BQ185" s="385"/>
      <c r="BR185" s="385"/>
      <c r="BS185" s="462"/>
      <c r="BT185" s="355" t="s">
        <v>4719</v>
      </c>
      <c r="BU185" s="355" t="s">
        <v>4720</v>
      </c>
      <c r="BV185" s="355">
        <v>221</v>
      </c>
      <c r="BW185" s="355">
        <f>VLOOKUP(E185,[1]Demand!$A$2:$C$596,3,)</f>
        <v>0</v>
      </c>
      <c r="BX185" s="355">
        <f>VLOOKUP(E185,[1]Demand!$A$2:$D$596,4,)</f>
        <v>0</v>
      </c>
      <c r="BY185" s="355">
        <f>VLOOKUP(E185,[1]Demand!$A$2:$E$596,5,)</f>
        <v>0</v>
      </c>
      <c r="BZ185" s="355">
        <f>VLOOKUP(E185,[1]Demand!$A$2:$F$596,6,)</f>
        <v>0</v>
      </c>
      <c r="CA185" s="355">
        <f>VLOOKUP(E185,[1]Demand!$A$2:$G$596,7,)</f>
        <v>0</v>
      </c>
      <c r="CB185" s="355">
        <f>VLOOKUP(E185,[1]Demand!$A$2:$H$596,8,)</f>
        <v>0</v>
      </c>
      <c r="CC185" s="355">
        <f>VLOOKUP(E185,[1]Demand!$A$2:$I$596,9,)</f>
        <v>0</v>
      </c>
      <c r="CD185" s="355" t="b">
        <f t="shared" si="2"/>
        <v>1</v>
      </c>
      <c r="CE185" s="355" t="s">
        <v>4846</v>
      </c>
    </row>
    <row r="186" spans="1:83" s="405" customFormat="1" ht="35.1" hidden="1" customHeight="1" x14ac:dyDescent="0.2">
      <c r="A186" s="385" t="s">
        <v>1108</v>
      </c>
      <c r="B186" s="385"/>
      <c r="C186" s="385" t="s">
        <v>1151</v>
      </c>
      <c r="D186" s="460">
        <v>0</v>
      </c>
      <c r="E186" s="385">
        <v>2616988</v>
      </c>
      <c r="F186" s="385" t="s">
        <v>1152</v>
      </c>
      <c r="G186" s="460" t="s">
        <v>97</v>
      </c>
      <c r="H186" s="385" t="s">
        <v>1272</v>
      </c>
      <c r="I186" s="385" t="s">
        <v>1200</v>
      </c>
      <c r="J186" s="385"/>
      <c r="K186" s="385" t="s">
        <v>1225</v>
      </c>
      <c r="L186" s="385" t="s">
        <v>1228</v>
      </c>
      <c r="M186" s="385"/>
      <c r="N186" s="385"/>
      <c r="O186" s="385" t="s">
        <v>578</v>
      </c>
      <c r="P186" s="385" t="s">
        <v>578</v>
      </c>
      <c r="Q186" s="385" t="s">
        <v>578</v>
      </c>
      <c r="R186" s="386" t="s">
        <v>603</v>
      </c>
      <c r="S186" s="385"/>
      <c r="T186" s="385">
        <v>0</v>
      </c>
      <c r="U186" s="385">
        <v>0</v>
      </c>
      <c r="V186" s="385">
        <v>0</v>
      </c>
      <c r="W186" s="385">
        <v>0</v>
      </c>
      <c r="X186" s="385"/>
      <c r="Y186" s="385"/>
      <c r="Z186" s="385"/>
      <c r="AA186" s="385"/>
      <c r="AB186" s="385" t="s">
        <v>1559</v>
      </c>
      <c r="AC186" s="385" t="s">
        <v>4760</v>
      </c>
      <c r="AD186" s="492" t="s">
        <v>1378</v>
      </c>
      <c r="AE186" s="460" t="s">
        <v>1379</v>
      </c>
      <c r="AF186" s="460" t="s">
        <v>1381</v>
      </c>
      <c r="AG186" s="460" t="s">
        <v>1379</v>
      </c>
      <c r="AH186" s="460" t="s">
        <v>1379</v>
      </c>
      <c r="AI186" s="460" t="s">
        <v>1379</v>
      </c>
      <c r="AJ186" s="460"/>
      <c r="AK186" s="460" t="s">
        <v>1379</v>
      </c>
      <c r="AL186" s="460" t="s">
        <v>1381</v>
      </c>
      <c r="AM186" s="460"/>
      <c r="AN186" s="460" t="s">
        <v>1379</v>
      </c>
      <c r="AO186" s="460" t="s">
        <v>1379</v>
      </c>
      <c r="AP186" s="460" t="s">
        <v>1379</v>
      </c>
      <c r="AQ186" s="460" t="s">
        <v>1379</v>
      </c>
      <c r="AR186" s="460"/>
      <c r="AS186" s="460"/>
      <c r="AT186" s="460"/>
      <c r="AU186" s="460" t="s">
        <v>1379</v>
      </c>
      <c r="AV186" s="460" t="s">
        <v>1379</v>
      </c>
      <c r="AW186" s="460"/>
      <c r="AX186" s="460"/>
      <c r="AY186" s="460" t="s">
        <v>1381</v>
      </c>
      <c r="AZ186" s="460"/>
      <c r="BA186" s="385"/>
      <c r="BB186" s="385"/>
      <c r="BC186" s="385"/>
      <c r="BD186" s="385"/>
      <c r="BE186" s="385"/>
      <c r="BF186" s="385"/>
      <c r="BG186" s="385"/>
      <c r="BH186" s="385"/>
      <c r="BI186" s="385"/>
      <c r="BJ186" s="385"/>
      <c r="BK186" s="385"/>
      <c r="BL186" s="385"/>
      <c r="BM186" s="385"/>
      <c r="BN186" s="385"/>
      <c r="BO186" s="385"/>
      <c r="BP186" s="385"/>
      <c r="BQ186" s="385"/>
      <c r="BR186" s="385"/>
      <c r="BS186" s="462"/>
      <c r="BT186" s="355" t="s">
        <v>4719</v>
      </c>
      <c r="BU186" s="355" t="s">
        <v>4718</v>
      </c>
      <c r="BV186" s="355">
        <v>6572</v>
      </c>
      <c r="BW186" s="355">
        <f>VLOOKUP(E186,[1]Demand!$A$2:$C$596,3,)</f>
        <v>21121</v>
      </c>
      <c r="BX186" s="355">
        <f>VLOOKUP(E186,[1]Demand!$A$2:$D$596,4,)</f>
        <v>19314</v>
      </c>
      <c r="BY186" s="355">
        <f>VLOOKUP(E186,[1]Demand!$A$2:$E$596,5,)</f>
        <v>19314</v>
      </c>
      <c r="BZ186" s="355">
        <f>VLOOKUP(E186,[1]Demand!$A$2:$F$596,6,)</f>
        <v>3654</v>
      </c>
      <c r="CA186" s="355">
        <f>VLOOKUP(E186,[1]Demand!$A$2:$G$596,7,)</f>
        <v>0</v>
      </c>
      <c r="CB186" s="355">
        <f>VLOOKUP(E186,[1]Demand!$A$2:$H$596,8,)</f>
        <v>0</v>
      </c>
      <c r="CC186" s="355">
        <f>VLOOKUP(E186,[1]Demand!$A$2:$I$596,9,)</f>
        <v>63403</v>
      </c>
      <c r="CD186" s="355" t="b">
        <f t="shared" si="2"/>
        <v>0</v>
      </c>
      <c r="CE186" s="386"/>
    </row>
    <row r="187" spans="1:83" s="405" customFormat="1" ht="35.1" hidden="1" customHeight="1" x14ac:dyDescent="0.2">
      <c r="A187" s="385" t="s">
        <v>1108</v>
      </c>
      <c r="B187" s="385"/>
      <c r="C187" s="385" t="s">
        <v>1163</v>
      </c>
      <c r="D187" s="460">
        <v>0</v>
      </c>
      <c r="E187" s="385">
        <v>2612764</v>
      </c>
      <c r="F187" s="385" t="s">
        <v>1021</v>
      </c>
      <c r="G187" s="460" t="s">
        <v>203</v>
      </c>
      <c r="H187" s="385" t="s">
        <v>1272</v>
      </c>
      <c r="I187" s="385" t="s">
        <v>1217</v>
      </c>
      <c r="J187" s="385"/>
      <c r="K187" s="385" t="s">
        <v>1220</v>
      </c>
      <c r="L187" s="385" t="s">
        <v>1228</v>
      </c>
      <c r="M187" s="385"/>
      <c r="N187" s="385"/>
      <c r="O187" s="385" t="s">
        <v>1229</v>
      </c>
      <c r="P187" s="385" t="s">
        <v>577</v>
      </c>
      <c r="Q187" s="385" t="s">
        <v>577</v>
      </c>
      <c r="R187" s="386" t="s">
        <v>603</v>
      </c>
      <c r="S187" s="385"/>
      <c r="T187" s="385">
        <v>0</v>
      </c>
      <c r="U187" s="385">
        <v>0</v>
      </c>
      <c r="V187" s="385">
        <v>0</v>
      </c>
      <c r="W187" s="385">
        <v>0</v>
      </c>
      <c r="X187" s="385"/>
      <c r="Y187" s="385"/>
      <c r="Z187" s="385"/>
      <c r="AA187" s="385"/>
      <c r="AB187" s="385" t="s">
        <v>1568</v>
      </c>
      <c r="AC187" s="385" t="s">
        <v>4760</v>
      </c>
      <c r="AD187" s="492" t="s">
        <v>1378</v>
      </c>
      <c r="AE187" s="460" t="s">
        <v>1379</v>
      </c>
      <c r="AF187" s="460" t="s">
        <v>1381</v>
      </c>
      <c r="AG187" s="460" t="s">
        <v>1379</v>
      </c>
      <c r="AH187" s="460" t="s">
        <v>1379</v>
      </c>
      <c r="AI187" s="460" t="s">
        <v>1379</v>
      </c>
      <c r="AJ187" s="460"/>
      <c r="AK187" s="460" t="s">
        <v>1379</v>
      </c>
      <c r="AL187" s="460" t="s">
        <v>1379</v>
      </c>
      <c r="AM187" s="460"/>
      <c r="AN187" s="460" t="s">
        <v>1379</v>
      </c>
      <c r="AO187" s="460" t="s">
        <v>1379</v>
      </c>
      <c r="AP187" s="460" t="s">
        <v>1379</v>
      </c>
      <c r="AQ187" s="460" t="s">
        <v>1379</v>
      </c>
      <c r="AR187" s="460"/>
      <c r="AS187" s="460"/>
      <c r="AT187" s="460"/>
      <c r="AU187" s="460" t="s">
        <v>1379</v>
      </c>
      <c r="AV187" s="460" t="s">
        <v>1379</v>
      </c>
      <c r="AW187" s="460"/>
      <c r="AX187" s="460"/>
      <c r="AY187" s="460" t="s">
        <v>1381</v>
      </c>
      <c r="AZ187" s="460"/>
      <c r="BA187" s="385"/>
      <c r="BB187" s="385"/>
      <c r="BC187" s="385"/>
      <c r="BD187" s="385"/>
      <c r="BE187" s="385"/>
      <c r="BF187" s="385"/>
      <c r="BG187" s="385"/>
      <c r="BH187" s="385"/>
      <c r="BI187" s="385"/>
      <c r="BJ187" s="385"/>
      <c r="BK187" s="385"/>
      <c r="BL187" s="385"/>
      <c r="BM187" s="385"/>
      <c r="BN187" s="385"/>
      <c r="BO187" s="385"/>
      <c r="BP187" s="385"/>
      <c r="BQ187" s="385"/>
      <c r="BR187" s="385"/>
      <c r="BS187" s="462"/>
      <c r="BT187" s="355" t="s">
        <v>4719</v>
      </c>
      <c r="BU187" s="355" t="s">
        <v>4718</v>
      </c>
      <c r="BV187" s="355">
        <v>831</v>
      </c>
      <c r="BW187" s="355">
        <f>VLOOKUP(E187,[1]Demand!$A$2:$C$596,3,)</f>
        <v>140</v>
      </c>
      <c r="BX187" s="355">
        <f>VLOOKUP(E187,[1]Demand!$A$2:$D$596,4,)</f>
        <v>128</v>
      </c>
      <c r="BY187" s="355">
        <f>VLOOKUP(E187,[1]Demand!$A$2:$E$596,5,)</f>
        <v>152</v>
      </c>
      <c r="BZ187" s="355">
        <f>VLOOKUP(E187,[1]Demand!$A$2:$F$596,6,)</f>
        <v>0</v>
      </c>
      <c r="CA187" s="355">
        <f>VLOOKUP(E187,[1]Demand!$A$2:$G$596,7,)</f>
        <v>0</v>
      </c>
      <c r="CB187" s="355">
        <f>VLOOKUP(E187,[1]Demand!$A$2:$H$596,8,)</f>
        <v>0</v>
      </c>
      <c r="CC187" s="355">
        <f>VLOOKUP(E187,[1]Demand!$A$2:$I$596,9,)</f>
        <v>420</v>
      </c>
      <c r="CD187" s="355" t="b">
        <f t="shared" si="2"/>
        <v>1</v>
      </c>
      <c r="CE187" s="386"/>
    </row>
    <row r="188" spans="1:83" s="405" customFormat="1" ht="65.25" hidden="1" customHeight="1" x14ac:dyDescent="0.2">
      <c r="A188" s="385" t="s">
        <v>1010</v>
      </c>
      <c r="B188" s="385"/>
      <c r="C188" s="385" t="s">
        <v>1319</v>
      </c>
      <c r="D188" s="460">
        <v>0</v>
      </c>
      <c r="E188" s="385">
        <v>2615198</v>
      </c>
      <c r="F188" s="385" t="s">
        <v>1039</v>
      </c>
      <c r="G188" s="460" t="s">
        <v>97</v>
      </c>
      <c r="H188" s="385" t="s">
        <v>1272</v>
      </c>
      <c r="I188" s="385" t="s">
        <v>1200</v>
      </c>
      <c r="J188" s="385"/>
      <c r="K188" s="385" t="s">
        <v>1225</v>
      </c>
      <c r="L188" s="385" t="s">
        <v>1228</v>
      </c>
      <c r="M188" s="385"/>
      <c r="N188" s="385"/>
      <c r="O188" s="385" t="s">
        <v>1229</v>
      </c>
      <c r="P188" s="385" t="s">
        <v>577</v>
      </c>
      <c r="Q188" s="385" t="s">
        <v>577</v>
      </c>
      <c r="R188" s="386" t="s">
        <v>603</v>
      </c>
      <c r="S188" s="385"/>
      <c r="T188" s="385">
        <v>0</v>
      </c>
      <c r="U188" s="385">
        <v>0</v>
      </c>
      <c r="V188" s="385">
        <v>0</v>
      </c>
      <c r="W188" s="385">
        <v>0</v>
      </c>
      <c r="X188" s="385"/>
      <c r="Y188" s="385"/>
      <c r="Z188" s="385"/>
      <c r="AA188" s="385"/>
      <c r="AB188" s="385" t="s">
        <v>3247</v>
      </c>
      <c r="AC188" s="353" t="s">
        <v>4762</v>
      </c>
      <c r="AD188" s="476" t="s">
        <v>1378</v>
      </c>
      <c r="AE188" s="460" t="s">
        <v>1379</v>
      </c>
      <c r="AF188" s="460" t="s">
        <v>1381</v>
      </c>
      <c r="AG188" s="460" t="s">
        <v>1379</v>
      </c>
      <c r="AH188" s="460" t="s">
        <v>1379</v>
      </c>
      <c r="AI188" s="460" t="s">
        <v>1379</v>
      </c>
      <c r="AJ188" s="460"/>
      <c r="AK188" s="460" t="s">
        <v>1379</v>
      </c>
      <c r="AL188" s="460" t="s">
        <v>1381</v>
      </c>
      <c r="AM188" s="460"/>
      <c r="AN188" s="460" t="s">
        <v>1379</v>
      </c>
      <c r="AO188" s="460" t="s">
        <v>1379</v>
      </c>
      <c r="AP188" s="460" t="s">
        <v>1379</v>
      </c>
      <c r="AQ188" s="460" t="s">
        <v>1379</v>
      </c>
      <c r="AR188" s="460"/>
      <c r="AS188" s="460"/>
      <c r="AT188" s="460"/>
      <c r="AU188" s="460" t="s">
        <v>1379</v>
      </c>
      <c r="AV188" s="460" t="s">
        <v>1379</v>
      </c>
      <c r="AW188" s="460"/>
      <c r="AX188" s="460"/>
      <c r="AY188" s="460" t="s">
        <v>1381</v>
      </c>
      <c r="AZ188" s="460"/>
      <c r="BA188" s="385"/>
      <c r="BB188" s="385"/>
      <c r="BC188" s="385"/>
      <c r="BD188" s="385"/>
      <c r="BE188" s="385"/>
      <c r="BF188" s="385"/>
      <c r="BG188" s="385"/>
      <c r="BH188" s="385"/>
      <c r="BI188" s="385"/>
      <c r="BJ188" s="385"/>
      <c r="BK188" s="385"/>
      <c r="BL188" s="385"/>
      <c r="BM188" s="385"/>
      <c r="BN188" s="385"/>
      <c r="BO188" s="385"/>
      <c r="BP188" s="385"/>
      <c r="BQ188" s="385"/>
      <c r="BR188" s="385"/>
      <c r="BS188" s="462"/>
      <c r="BT188" s="355" t="s">
        <v>4719</v>
      </c>
      <c r="BU188" s="355" t="s">
        <v>3196</v>
      </c>
      <c r="BV188" s="355">
        <v>0</v>
      </c>
      <c r="BW188" s="355">
        <f>VLOOKUP(E188,[1]Demand!$A$2:$C$596,3,)</f>
        <v>0</v>
      </c>
      <c r="BX188" s="355">
        <f>VLOOKUP(E188,[1]Demand!$A$2:$D$596,4,)</f>
        <v>0</v>
      </c>
      <c r="BY188" s="355">
        <f>VLOOKUP(E188,[1]Demand!$A$2:$E$596,5,)</f>
        <v>0</v>
      </c>
      <c r="BZ188" s="355">
        <f>VLOOKUP(E188,[1]Demand!$A$2:$F$596,6,)</f>
        <v>0</v>
      </c>
      <c r="CA188" s="355">
        <f>VLOOKUP(E188,[1]Demand!$A$2:$G$596,7,)</f>
        <v>0</v>
      </c>
      <c r="CB188" s="355">
        <f>VLOOKUP(E188,[1]Demand!$A$2:$H$596,8,)</f>
        <v>0</v>
      </c>
      <c r="CC188" s="355">
        <f>VLOOKUP(E188,[1]Demand!$A$2:$I$596,9,)</f>
        <v>0</v>
      </c>
      <c r="CD188" s="355" t="b">
        <f t="shared" si="2"/>
        <v>0</v>
      </c>
      <c r="CE188" s="355" t="s">
        <v>4846</v>
      </c>
    </row>
    <row r="189" spans="1:83" s="405" customFormat="1" ht="35.1" hidden="1" customHeight="1" x14ac:dyDescent="0.2">
      <c r="A189" s="385" t="s">
        <v>1108</v>
      </c>
      <c r="B189" s="385"/>
      <c r="C189" s="385" t="s">
        <v>1359</v>
      </c>
      <c r="D189" s="460">
        <v>0</v>
      </c>
      <c r="E189" s="385">
        <v>2613092</v>
      </c>
      <c r="F189" s="385" t="s">
        <v>1145</v>
      </c>
      <c r="G189" s="460" t="s">
        <v>103</v>
      </c>
      <c r="H189" s="385" t="s">
        <v>1272</v>
      </c>
      <c r="I189" s="385" t="s">
        <v>1180</v>
      </c>
      <c r="J189" s="385"/>
      <c r="K189" s="385" t="s">
        <v>1224</v>
      </c>
      <c r="L189" s="385" t="s">
        <v>1489</v>
      </c>
      <c r="M189" s="385"/>
      <c r="N189" s="385"/>
      <c r="O189" s="385" t="s">
        <v>1229</v>
      </c>
      <c r="P189" s="385" t="s">
        <v>577</v>
      </c>
      <c r="Q189" s="385" t="s">
        <v>577</v>
      </c>
      <c r="R189" s="386" t="s">
        <v>603</v>
      </c>
      <c r="S189" s="385"/>
      <c r="T189" s="385">
        <v>0</v>
      </c>
      <c r="U189" s="385">
        <v>0</v>
      </c>
      <c r="V189" s="385">
        <v>0</v>
      </c>
      <c r="W189" s="385">
        <v>0</v>
      </c>
      <c r="X189" s="385"/>
      <c r="Y189" s="385"/>
      <c r="Z189" s="385"/>
      <c r="AA189" s="385"/>
      <c r="AB189" s="385" t="s">
        <v>1645</v>
      </c>
      <c r="AC189" s="385" t="s">
        <v>4760</v>
      </c>
      <c r="AD189" s="492" t="s">
        <v>1378</v>
      </c>
      <c r="AE189" s="460" t="s">
        <v>1379</v>
      </c>
      <c r="AF189" s="460" t="s">
        <v>1379</v>
      </c>
      <c r="AG189" s="460" t="s">
        <v>1379</v>
      </c>
      <c r="AH189" s="460" t="s">
        <v>1379</v>
      </c>
      <c r="AI189" s="460" t="s">
        <v>1379</v>
      </c>
      <c r="AJ189" s="460"/>
      <c r="AK189" s="460" t="s">
        <v>1379</v>
      </c>
      <c r="AL189" s="460" t="s">
        <v>1379</v>
      </c>
      <c r="AM189" s="460"/>
      <c r="AN189" s="460" t="s">
        <v>1379</v>
      </c>
      <c r="AO189" s="460" t="s">
        <v>1379</v>
      </c>
      <c r="AP189" s="460" t="s">
        <v>1379</v>
      </c>
      <c r="AQ189" s="460" t="s">
        <v>1379</v>
      </c>
      <c r="AR189" s="460"/>
      <c r="AS189" s="460"/>
      <c r="AT189" s="460"/>
      <c r="AU189" s="460" t="s">
        <v>1379</v>
      </c>
      <c r="AV189" s="460" t="s">
        <v>1379</v>
      </c>
      <c r="AW189" s="460"/>
      <c r="AX189" s="460"/>
      <c r="AY189" s="460" t="s">
        <v>1381</v>
      </c>
      <c r="AZ189" s="460"/>
      <c r="BA189" s="385"/>
      <c r="BB189" s="385"/>
      <c r="BC189" s="385"/>
      <c r="BD189" s="385"/>
      <c r="BE189" s="385"/>
      <c r="BF189" s="385"/>
      <c r="BG189" s="385"/>
      <c r="BH189" s="385"/>
      <c r="BI189" s="385"/>
      <c r="BJ189" s="385"/>
      <c r="BK189" s="385"/>
      <c r="BL189" s="385"/>
      <c r="BM189" s="385"/>
      <c r="BN189" s="385"/>
      <c r="BO189" s="385"/>
      <c r="BP189" s="385"/>
      <c r="BQ189" s="385"/>
      <c r="BR189" s="385"/>
      <c r="BS189" s="462"/>
      <c r="BT189" s="355" t="s">
        <v>4719</v>
      </c>
      <c r="BU189" s="355" t="s">
        <v>4718</v>
      </c>
      <c r="BV189" s="355">
        <v>1757</v>
      </c>
      <c r="BW189" s="355">
        <f>VLOOKUP(E189,[1]Demand!$A$2:$C$596,3,)</f>
        <v>0</v>
      </c>
      <c r="BX189" s="355">
        <f>VLOOKUP(E189,[1]Demand!$A$2:$D$596,4,)</f>
        <v>0</v>
      </c>
      <c r="BY189" s="355">
        <f>VLOOKUP(E189,[1]Demand!$A$2:$E$596,5,)</f>
        <v>0</v>
      </c>
      <c r="BZ189" s="355">
        <f>VLOOKUP(E189,[1]Demand!$A$2:$F$596,6,)</f>
        <v>0</v>
      </c>
      <c r="CA189" s="355">
        <f>VLOOKUP(E189,[1]Demand!$A$2:$G$596,7,)</f>
        <v>0</v>
      </c>
      <c r="CB189" s="355">
        <f>VLOOKUP(E189,[1]Demand!$A$2:$H$596,8,)</f>
        <v>0</v>
      </c>
      <c r="CC189" s="355">
        <f>VLOOKUP(E189,[1]Demand!$A$2:$I$596,9,)</f>
        <v>0</v>
      </c>
      <c r="CD189" s="355" t="b">
        <f t="shared" si="2"/>
        <v>1</v>
      </c>
      <c r="CE189" s="355" t="s">
        <v>4846</v>
      </c>
    </row>
    <row r="190" spans="1:83" s="405" customFormat="1" ht="35.1" hidden="1" customHeight="1" x14ac:dyDescent="0.2">
      <c r="A190" s="355" t="s">
        <v>3997</v>
      </c>
      <c r="B190" s="348" t="s">
        <v>1685</v>
      </c>
      <c r="C190" s="348" t="s">
        <v>1687</v>
      </c>
      <c r="D190" s="350">
        <v>0</v>
      </c>
      <c r="E190" s="348" t="s">
        <v>2196</v>
      </c>
      <c r="F190" s="348" t="s">
        <v>2197</v>
      </c>
      <c r="G190" s="350" t="s">
        <v>203</v>
      </c>
      <c r="H190" s="348" t="s">
        <v>1171</v>
      </c>
      <c r="I190" s="348" t="s">
        <v>1688</v>
      </c>
      <c r="J190" s="348"/>
      <c r="K190" s="348" t="s">
        <v>1689</v>
      </c>
      <c r="L190" s="348" t="s">
        <v>4834</v>
      </c>
      <c r="M190" s="348"/>
      <c r="N190" s="348"/>
      <c r="O190" s="353" t="s">
        <v>1229</v>
      </c>
      <c r="P190" s="353" t="s">
        <v>577</v>
      </c>
      <c r="Q190" s="353" t="s">
        <v>577</v>
      </c>
      <c r="R190" s="355" t="s">
        <v>603</v>
      </c>
      <c r="S190" s="348"/>
      <c r="T190" s="348">
        <v>0</v>
      </c>
      <c r="U190" s="348">
        <v>0</v>
      </c>
      <c r="V190" s="348">
        <v>5</v>
      </c>
      <c r="W190" s="348" t="s">
        <v>1670</v>
      </c>
      <c r="X190" s="348"/>
      <c r="Y190" s="348"/>
      <c r="Z190" s="348"/>
      <c r="AA190" s="348"/>
      <c r="AB190" s="353" t="s">
        <v>2198</v>
      </c>
      <c r="AC190" s="353" t="s">
        <v>4763</v>
      </c>
      <c r="AD190" s="353"/>
      <c r="AE190" s="350" t="s">
        <v>1379</v>
      </c>
      <c r="AF190" s="350" t="s">
        <v>1381</v>
      </c>
      <c r="AG190" s="350" t="s">
        <v>1381</v>
      </c>
      <c r="AH190" s="350" t="s">
        <v>1379</v>
      </c>
      <c r="AI190" s="350" t="s">
        <v>1379</v>
      </c>
      <c r="AJ190" s="350"/>
      <c r="AK190" s="350" t="s">
        <v>1381</v>
      </c>
      <c r="AL190" s="350" t="s">
        <v>1379</v>
      </c>
      <c r="AM190" s="350"/>
      <c r="AN190" s="350" t="s">
        <v>1381</v>
      </c>
      <c r="AO190" s="350" t="s">
        <v>1379</v>
      </c>
      <c r="AP190" s="350" t="s">
        <v>1381</v>
      </c>
      <c r="AQ190" s="350" t="s">
        <v>1379</v>
      </c>
      <c r="AR190" s="350"/>
      <c r="AS190" s="350"/>
      <c r="AT190" s="350"/>
      <c r="AU190" s="350"/>
      <c r="AV190" s="350" t="s">
        <v>1379</v>
      </c>
      <c r="AW190" s="350"/>
      <c r="AX190" s="350"/>
      <c r="AY190" s="350"/>
      <c r="AZ190" s="350"/>
      <c r="BA190" s="348"/>
      <c r="BB190" s="348"/>
      <c r="BC190" s="348"/>
      <c r="BD190" s="348"/>
      <c r="BE190" s="348"/>
      <c r="BF190" s="348"/>
      <c r="BG190" s="348" t="s">
        <v>4678</v>
      </c>
      <c r="BH190" s="348" t="s">
        <v>4677</v>
      </c>
      <c r="BI190" s="348"/>
      <c r="BJ190" s="348"/>
      <c r="BK190" s="348"/>
      <c r="BL190" s="348"/>
      <c r="BM190" s="348"/>
      <c r="BN190" s="348"/>
      <c r="BO190" s="348"/>
      <c r="BP190" s="348"/>
      <c r="BQ190" s="348" t="s">
        <v>4039</v>
      </c>
      <c r="BR190" s="348"/>
      <c r="BS190" s="388" t="s">
        <v>1690</v>
      </c>
      <c r="BT190" s="355" t="s">
        <v>4717</v>
      </c>
      <c r="BU190" s="355" t="s">
        <v>4718</v>
      </c>
      <c r="BV190" s="355">
        <v>181</v>
      </c>
      <c r="BW190" s="355">
        <f>VLOOKUP(E190,[1]Demand!$A$2:$C$596,3,)</f>
        <v>646.4</v>
      </c>
      <c r="BX190" s="355">
        <f>VLOOKUP(E190,[1]Demand!$A$2:$D$596,4,)</f>
        <v>760.38</v>
      </c>
      <c r="BY190" s="355">
        <f>VLOOKUP(E190,[1]Demand!$A$2:$E$596,5,)</f>
        <v>531.08000000000004</v>
      </c>
      <c r="BZ190" s="355">
        <f>VLOOKUP(E190,[1]Demand!$A$2:$F$596,6,)</f>
        <v>3.5200000000000005</v>
      </c>
      <c r="CA190" s="355">
        <f>VLOOKUP(E190,[1]Demand!$A$2:$G$596,7,)</f>
        <v>0</v>
      </c>
      <c r="CB190" s="355">
        <f>VLOOKUP(E190,[1]Demand!$A$2:$H$596,8,)</f>
        <v>0</v>
      </c>
      <c r="CC190" s="355">
        <f>VLOOKUP(E190,[1]Demand!$A$2:$I$596,9,)</f>
        <v>1941.38</v>
      </c>
      <c r="CD190" s="355" t="b">
        <f t="shared" si="2"/>
        <v>0</v>
      </c>
      <c r="CE190" s="355"/>
    </row>
    <row r="191" spans="1:83" s="405" customFormat="1" ht="35.1" hidden="1" customHeight="1" x14ac:dyDescent="0.2">
      <c r="A191" s="386" t="s">
        <v>3998</v>
      </c>
      <c r="B191" s="385" t="s">
        <v>1691</v>
      </c>
      <c r="C191" s="385" t="s">
        <v>1692</v>
      </c>
      <c r="D191" s="460">
        <v>0</v>
      </c>
      <c r="E191" s="385" t="s">
        <v>2199</v>
      </c>
      <c r="F191" s="385" t="s">
        <v>2200</v>
      </c>
      <c r="G191" s="460" t="s">
        <v>97</v>
      </c>
      <c r="H191" s="385" t="s">
        <v>2201</v>
      </c>
      <c r="I191" s="385" t="s">
        <v>1693</v>
      </c>
      <c r="J191" s="385"/>
      <c r="K191" s="385" t="s">
        <v>1694</v>
      </c>
      <c r="L191" s="385" t="s">
        <v>1694</v>
      </c>
      <c r="M191" s="385"/>
      <c r="N191" s="385"/>
      <c r="O191" s="385" t="s">
        <v>1229</v>
      </c>
      <c r="P191" s="385" t="s">
        <v>577</v>
      </c>
      <c r="Q191" s="385" t="s">
        <v>577</v>
      </c>
      <c r="R191" s="386" t="s">
        <v>603</v>
      </c>
      <c r="S191" s="385"/>
      <c r="T191" s="385">
        <v>0</v>
      </c>
      <c r="U191" s="385">
        <v>0</v>
      </c>
      <c r="V191" s="385">
        <v>5</v>
      </c>
      <c r="W191" s="385" t="s">
        <v>1670</v>
      </c>
      <c r="X191" s="385"/>
      <c r="Y191" s="385"/>
      <c r="Z191" s="385"/>
      <c r="AA191" s="385"/>
      <c r="AB191" s="385" t="s">
        <v>2202</v>
      </c>
      <c r="AC191" s="385"/>
      <c r="AD191" s="385"/>
      <c r="AE191" s="460" t="s">
        <v>1379</v>
      </c>
      <c r="AF191" s="460" t="s">
        <v>1381</v>
      </c>
      <c r="AG191" s="460" t="s">
        <v>1379</v>
      </c>
      <c r="AH191" s="460" t="s">
        <v>1379</v>
      </c>
      <c r="AI191" s="460" t="s">
        <v>1379</v>
      </c>
      <c r="AJ191" s="460"/>
      <c r="AK191" s="460" t="s">
        <v>1379</v>
      </c>
      <c r="AL191" s="460" t="s">
        <v>1379</v>
      </c>
      <c r="AM191" s="460"/>
      <c r="AN191" s="460" t="s">
        <v>1379</v>
      </c>
      <c r="AO191" s="460" t="s">
        <v>1381</v>
      </c>
      <c r="AP191" s="460" t="s">
        <v>1379</v>
      </c>
      <c r="AQ191" s="460" t="s">
        <v>1379</v>
      </c>
      <c r="AR191" s="460"/>
      <c r="AS191" s="460"/>
      <c r="AT191" s="460"/>
      <c r="AU191" s="460"/>
      <c r="AV191" s="460" t="s">
        <v>1381</v>
      </c>
      <c r="AW191" s="460"/>
      <c r="AX191" s="460"/>
      <c r="AY191" s="460"/>
      <c r="AZ191" s="460"/>
      <c r="BA191" s="385"/>
      <c r="BB191" s="385"/>
      <c r="BC191" s="385"/>
      <c r="BD191" s="385"/>
      <c r="BE191" s="385"/>
      <c r="BF191" s="385"/>
      <c r="BG191" s="385"/>
      <c r="BH191" s="385"/>
      <c r="BI191" s="385"/>
      <c r="BJ191" s="385"/>
      <c r="BK191" s="385"/>
      <c r="BL191" s="385"/>
      <c r="BM191" s="385"/>
      <c r="BN191" s="385"/>
      <c r="BO191" s="385"/>
      <c r="BP191" s="385"/>
      <c r="BQ191" s="385"/>
      <c r="BR191" s="385"/>
      <c r="BS191" s="462" t="s">
        <v>1695</v>
      </c>
      <c r="BT191" s="355" t="s">
        <v>4719</v>
      </c>
      <c r="BU191" s="355" t="s">
        <v>4718</v>
      </c>
      <c r="BV191" s="355">
        <v>0</v>
      </c>
      <c r="BW191" s="355">
        <f>VLOOKUP(E191,[1]Demand!$A$2:$C$596,3,)</f>
        <v>2</v>
      </c>
      <c r="BX191" s="355">
        <f>VLOOKUP(E191,[1]Demand!$A$2:$D$596,4,)</f>
        <v>0</v>
      </c>
      <c r="BY191" s="355">
        <f>VLOOKUP(E191,[1]Demand!$A$2:$E$596,5,)</f>
        <v>0</v>
      </c>
      <c r="BZ191" s="355">
        <f>VLOOKUP(E191,[1]Demand!$A$2:$F$596,6,)</f>
        <v>0</v>
      </c>
      <c r="CA191" s="355">
        <f>VLOOKUP(E191,[1]Demand!$A$2:$G$596,7,)</f>
        <v>0</v>
      </c>
      <c r="CB191" s="355">
        <f>VLOOKUP(E191,[1]Demand!$A$2:$H$596,8,)</f>
        <v>0</v>
      </c>
      <c r="CC191" s="355">
        <f>VLOOKUP(E191,[1]Demand!$A$2:$I$596,9,)</f>
        <v>2</v>
      </c>
      <c r="CD191" s="355" t="b">
        <f t="shared" si="2"/>
        <v>0</v>
      </c>
      <c r="CE191" s="386"/>
    </row>
    <row r="192" spans="1:83" s="405" customFormat="1" ht="35.1" hidden="1" customHeight="1" x14ac:dyDescent="0.2">
      <c r="A192" s="355" t="s">
        <v>3999</v>
      </c>
      <c r="B192" s="348" t="s">
        <v>1685</v>
      </c>
      <c r="C192" s="348" t="s">
        <v>1696</v>
      </c>
      <c r="D192" s="350">
        <v>0</v>
      </c>
      <c r="E192" s="348" t="s">
        <v>2203</v>
      </c>
      <c r="F192" s="348" t="s">
        <v>2204</v>
      </c>
      <c r="G192" s="350" t="s">
        <v>203</v>
      </c>
      <c r="H192" s="348" t="s">
        <v>1249</v>
      </c>
      <c r="I192" s="348" t="s">
        <v>1697</v>
      </c>
      <c r="J192" s="348"/>
      <c r="K192" s="348" t="s">
        <v>1698</v>
      </c>
      <c r="L192" s="348"/>
      <c r="M192" s="348"/>
      <c r="N192" s="348"/>
      <c r="O192" s="353" t="s">
        <v>1229</v>
      </c>
      <c r="P192" s="353" t="s">
        <v>577</v>
      </c>
      <c r="Q192" s="353" t="s">
        <v>577</v>
      </c>
      <c r="R192" s="355" t="s">
        <v>603</v>
      </c>
      <c r="S192" s="348"/>
      <c r="T192" s="348">
        <v>0</v>
      </c>
      <c r="U192" s="348">
        <v>0</v>
      </c>
      <c r="V192" s="348">
        <v>5</v>
      </c>
      <c r="W192" s="348" t="s">
        <v>1670</v>
      </c>
      <c r="X192" s="348"/>
      <c r="Y192" s="348">
        <v>8</v>
      </c>
      <c r="Z192" s="348"/>
      <c r="AA192" s="348"/>
      <c r="AB192" s="353" t="s">
        <v>2205</v>
      </c>
      <c r="AC192" s="353" t="s">
        <v>4769</v>
      </c>
      <c r="AD192" s="353"/>
      <c r="AE192" s="350" t="s">
        <v>1379</v>
      </c>
      <c r="AF192" s="350" t="s">
        <v>1381</v>
      </c>
      <c r="AG192" s="350" t="s">
        <v>1379</v>
      </c>
      <c r="AH192" s="350" t="s">
        <v>1379</v>
      </c>
      <c r="AI192" s="350" t="s">
        <v>1379</v>
      </c>
      <c r="AJ192" s="350"/>
      <c r="AK192" s="350" t="s">
        <v>1379</v>
      </c>
      <c r="AL192" s="350" t="s">
        <v>1379</v>
      </c>
      <c r="AM192" s="350"/>
      <c r="AN192" s="350" t="s">
        <v>1379</v>
      </c>
      <c r="AO192" s="350" t="s">
        <v>1379</v>
      </c>
      <c r="AP192" s="350" t="s">
        <v>1381</v>
      </c>
      <c r="AQ192" s="350" t="s">
        <v>1379</v>
      </c>
      <c r="AR192" s="350"/>
      <c r="AS192" s="350"/>
      <c r="AT192" s="350"/>
      <c r="AU192" s="350"/>
      <c r="AV192" s="350" t="s">
        <v>1379</v>
      </c>
      <c r="AW192" s="350"/>
      <c r="AX192" s="350"/>
      <c r="AY192" s="350"/>
      <c r="AZ192" s="350"/>
      <c r="BA192" s="348"/>
      <c r="BB192" s="348"/>
      <c r="BC192" s="348"/>
      <c r="BD192" s="348"/>
      <c r="BE192" s="348"/>
      <c r="BF192" s="348"/>
      <c r="BG192" s="348" t="s">
        <v>4680</v>
      </c>
      <c r="BH192" s="348" t="s">
        <v>4679</v>
      </c>
      <c r="BI192" s="348"/>
      <c r="BJ192" s="348"/>
      <c r="BK192" s="348"/>
      <c r="BL192" s="348"/>
      <c r="BM192" s="348"/>
      <c r="BN192" s="348"/>
      <c r="BO192" s="348"/>
      <c r="BP192" s="348"/>
      <c r="BQ192" s="348"/>
      <c r="BR192" s="348"/>
      <c r="BS192" s="388"/>
      <c r="BT192" s="355" t="s">
        <v>4719</v>
      </c>
      <c r="BU192" s="355" t="s">
        <v>4718</v>
      </c>
      <c r="BV192" s="355">
        <v>4</v>
      </c>
      <c r="BW192" s="355">
        <f>VLOOKUP(E192,[1]Demand!$A$2:$C$596,3,)</f>
        <v>130</v>
      </c>
      <c r="BX192" s="355">
        <f>VLOOKUP(E192,[1]Demand!$A$2:$D$596,4,)</f>
        <v>172</v>
      </c>
      <c r="BY192" s="355">
        <f>VLOOKUP(E192,[1]Demand!$A$2:$E$596,5,)</f>
        <v>157</v>
      </c>
      <c r="BZ192" s="355">
        <f>VLOOKUP(E192,[1]Demand!$A$2:$F$596,6,)</f>
        <v>94</v>
      </c>
      <c r="CA192" s="355">
        <f>VLOOKUP(E192,[1]Demand!$A$2:$G$596,7,)</f>
        <v>0</v>
      </c>
      <c r="CB192" s="355">
        <f>VLOOKUP(E192,[1]Demand!$A$2:$H$596,8,)</f>
        <v>0</v>
      </c>
      <c r="CC192" s="355">
        <f>VLOOKUP(E192,[1]Demand!$A$2:$I$596,9,)</f>
        <v>553</v>
      </c>
      <c r="CD192" s="355" t="b">
        <f t="shared" si="2"/>
        <v>0</v>
      </c>
      <c r="CE192" s="355"/>
    </row>
    <row r="193" spans="1:83" s="405" customFormat="1" ht="35.1" hidden="1" customHeight="1" x14ac:dyDescent="0.25">
      <c r="A193" s="355" t="s">
        <v>4000</v>
      </c>
      <c r="B193" s="348" t="s">
        <v>1685</v>
      </c>
      <c r="C193" s="348" t="s">
        <v>1700</v>
      </c>
      <c r="D193" s="350">
        <v>0</v>
      </c>
      <c r="E193" s="348" t="s">
        <v>2206</v>
      </c>
      <c r="F193" s="348" t="s">
        <v>2207</v>
      </c>
      <c r="G193" s="350" t="s">
        <v>1287</v>
      </c>
      <c r="H193" s="348" t="s">
        <v>1171</v>
      </c>
      <c r="I193" s="348" t="s">
        <v>1701</v>
      </c>
      <c r="J193" s="348"/>
      <c r="K193" s="323" t="s">
        <v>2032</v>
      </c>
      <c r="L193" s="351" t="s">
        <v>1487</v>
      </c>
      <c r="M193" s="348"/>
      <c r="N193" s="348"/>
      <c r="O193" s="353" t="s">
        <v>1229</v>
      </c>
      <c r="P193" s="353" t="s">
        <v>577</v>
      </c>
      <c r="Q193" s="353" t="s">
        <v>577</v>
      </c>
      <c r="R193" s="355" t="s">
        <v>603</v>
      </c>
      <c r="S193" s="348"/>
      <c r="T193" s="348">
        <v>0</v>
      </c>
      <c r="U193" s="348">
        <v>0</v>
      </c>
      <c r="V193" s="348">
        <v>5</v>
      </c>
      <c r="W193" s="348" t="s">
        <v>1670</v>
      </c>
      <c r="X193" s="348"/>
      <c r="Y193" s="348">
        <v>12</v>
      </c>
      <c r="Z193" s="348"/>
      <c r="AA193" s="348"/>
      <c r="AB193" s="353" t="s">
        <v>2208</v>
      </c>
      <c r="AC193" s="361" t="s">
        <v>4763</v>
      </c>
      <c r="AD193" s="353"/>
      <c r="AE193" s="350" t="s">
        <v>1379</v>
      </c>
      <c r="AF193" s="350" t="s">
        <v>1381</v>
      </c>
      <c r="AG193" s="350" t="s">
        <v>1381</v>
      </c>
      <c r="AH193" s="350" t="s">
        <v>1379</v>
      </c>
      <c r="AI193" s="350" t="s">
        <v>1379</v>
      </c>
      <c r="AJ193" s="350"/>
      <c r="AK193" s="350" t="s">
        <v>1379</v>
      </c>
      <c r="AL193" s="350" t="s">
        <v>1381</v>
      </c>
      <c r="AM193" s="350"/>
      <c r="AN193" s="350" t="s">
        <v>1381</v>
      </c>
      <c r="AO193" s="350" t="s">
        <v>1379</v>
      </c>
      <c r="AP193" s="350" t="s">
        <v>1381</v>
      </c>
      <c r="AQ193" s="350" t="s">
        <v>1379</v>
      </c>
      <c r="AR193" s="350"/>
      <c r="AS193" s="350"/>
      <c r="AT193" s="350"/>
      <c r="AU193" s="350"/>
      <c r="AV193" s="350" t="s">
        <v>1379</v>
      </c>
      <c r="AW193" s="350"/>
      <c r="AX193" s="350"/>
      <c r="AY193" s="350"/>
      <c r="AZ193" s="350"/>
      <c r="BA193" s="348"/>
      <c r="BB193" s="348"/>
      <c r="BC193" s="348"/>
      <c r="BD193" s="348"/>
      <c r="BE193" s="348"/>
      <c r="BF193" s="348"/>
      <c r="BG193" s="480" t="s">
        <v>4682</v>
      </c>
      <c r="BH193" s="480" t="s">
        <v>4681</v>
      </c>
      <c r="BI193" s="348"/>
      <c r="BJ193" s="348"/>
      <c r="BK193" s="348"/>
      <c r="BL193" s="348"/>
      <c r="BM193" s="348"/>
      <c r="BN193" s="348"/>
      <c r="BO193" s="348"/>
      <c r="BP193" s="348"/>
      <c r="BQ193" s="348"/>
      <c r="BR193" s="348"/>
      <c r="BS193" s="388"/>
      <c r="BT193" s="355" t="s">
        <v>4717</v>
      </c>
      <c r="BU193" s="355" t="s">
        <v>4718</v>
      </c>
      <c r="BV193" s="355">
        <v>16</v>
      </c>
      <c r="BW193" s="355">
        <f>VLOOKUP(E193,[1]Demand!$A$2:$C$596,3,)</f>
        <v>102</v>
      </c>
      <c r="BX193" s="355">
        <f>VLOOKUP(E193,[1]Demand!$A$2:$D$596,4,)</f>
        <v>137</v>
      </c>
      <c r="BY193" s="355">
        <f>VLOOKUP(E193,[1]Demand!$A$2:$E$596,5,)</f>
        <v>128</v>
      </c>
      <c r="BZ193" s="355">
        <f>VLOOKUP(E193,[1]Demand!$A$2:$F$596,6,)</f>
        <v>0</v>
      </c>
      <c r="CA193" s="355">
        <f>VLOOKUP(E193,[1]Demand!$A$2:$G$596,7,)</f>
        <v>0</v>
      </c>
      <c r="CB193" s="355">
        <f>VLOOKUP(E193,[1]Demand!$A$2:$H$596,8,)</f>
        <v>0</v>
      </c>
      <c r="CC193" s="355">
        <f>VLOOKUP(E193,[1]Demand!$A$2:$I$596,9,)</f>
        <v>367</v>
      </c>
      <c r="CD193" s="355" t="b">
        <f t="shared" si="2"/>
        <v>0</v>
      </c>
      <c r="CE193" s="355"/>
    </row>
    <row r="194" spans="1:83" s="405" customFormat="1" ht="35.1" hidden="1" customHeight="1" x14ac:dyDescent="0.25">
      <c r="A194" s="355" t="s">
        <v>4000</v>
      </c>
      <c r="B194" s="348" t="s">
        <v>1685</v>
      </c>
      <c r="C194" s="348" t="s">
        <v>1703</v>
      </c>
      <c r="D194" s="350">
        <v>0</v>
      </c>
      <c r="E194" s="348" t="s">
        <v>2209</v>
      </c>
      <c r="F194" s="348" t="s">
        <v>2210</v>
      </c>
      <c r="G194" s="350" t="s">
        <v>1287</v>
      </c>
      <c r="H194" s="348" t="s">
        <v>1171</v>
      </c>
      <c r="I194" s="348" t="s">
        <v>1701</v>
      </c>
      <c r="J194" s="348"/>
      <c r="K194" s="323" t="s">
        <v>2032</v>
      </c>
      <c r="L194" s="351" t="s">
        <v>1487</v>
      </c>
      <c r="M194" s="348"/>
      <c r="N194" s="348"/>
      <c r="O194" s="353" t="s">
        <v>1229</v>
      </c>
      <c r="P194" s="353" t="s">
        <v>577</v>
      </c>
      <c r="Q194" s="353" t="s">
        <v>577</v>
      </c>
      <c r="R194" s="355" t="s">
        <v>603</v>
      </c>
      <c r="S194" s="348"/>
      <c r="T194" s="348">
        <v>0</v>
      </c>
      <c r="U194" s="348">
        <v>0</v>
      </c>
      <c r="V194" s="348">
        <v>5</v>
      </c>
      <c r="W194" s="348" t="s">
        <v>1670</v>
      </c>
      <c r="X194" s="348"/>
      <c r="Y194" s="348"/>
      <c r="Z194" s="348"/>
      <c r="AA194" s="348"/>
      <c r="AB194" s="353" t="s">
        <v>2211</v>
      </c>
      <c r="AC194" s="361" t="s">
        <v>4763</v>
      </c>
      <c r="AD194" s="353"/>
      <c r="AE194" s="350" t="s">
        <v>1379</v>
      </c>
      <c r="AF194" s="350" t="s">
        <v>1381</v>
      </c>
      <c r="AG194" s="350" t="s">
        <v>1381</v>
      </c>
      <c r="AH194" s="350" t="s">
        <v>1379</v>
      </c>
      <c r="AI194" s="350" t="s">
        <v>1379</v>
      </c>
      <c r="AJ194" s="350"/>
      <c r="AK194" s="350" t="s">
        <v>1379</v>
      </c>
      <c r="AL194" s="350" t="s">
        <v>1379</v>
      </c>
      <c r="AM194" s="350"/>
      <c r="AN194" s="350" t="s">
        <v>1381</v>
      </c>
      <c r="AO194" s="350" t="s">
        <v>1379</v>
      </c>
      <c r="AP194" s="350" t="s">
        <v>1381</v>
      </c>
      <c r="AQ194" s="350" t="s">
        <v>1379</v>
      </c>
      <c r="AR194" s="350"/>
      <c r="AS194" s="350"/>
      <c r="AT194" s="350"/>
      <c r="AU194" s="350"/>
      <c r="AV194" s="350" t="s">
        <v>1379</v>
      </c>
      <c r="AW194" s="350"/>
      <c r="AX194" s="350"/>
      <c r="AY194" s="350"/>
      <c r="AZ194" s="350"/>
      <c r="BA194" s="348"/>
      <c r="BB194" s="348"/>
      <c r="BC194" s="348"/>
      <c r="BD194" s="348"/>
      <c r="BE194" s="348"/>
      <c r="BF194" s="348"/>
      <c r="BG194" s="480" t="s">
        <v>4684</v>
      </c>
      <c r="BH194" s="480" t="s">
        <v>4683</v>
      </c>
      <c r="BI194" s="348"/>
      <c r="BJ194" s="348"/>
      <c r="BK194" s="348"/>
      <c r="BL194" s="348"/>
      <c r="BM194" s="348"/>
      <c r="BN194" s="348"/>
      <c r="BO194" s="348"/>
      <c r="BP194" s="348"/>
      <c r="BQ194" s="348"/>
      <c r="BR194" s="348"/>
      <c r="BS194" s="388"/>
      <c r="BT194" s="355" t="s">
        <v>4717</v>
      </c>
      <c r="BU194" s="355" t="s">
        <v>4718</v>
      </c>
      <c r="BV194" s="355">
        <v>32</v>
      </c>
      <c r="BW194" s="355">
        <f>VLOOKUP(E194,[1]Demand!$A$2:$C$596,3,)</f>
        <v>102</v>
      </c>
      <c r="BX194" s="355">
        <f>VLOOKUP(E194,[1]Demand!$A$2:$D$596,4,)</f>
        <v>137</v>
      </c>
      <c r="BY194" s="355">
        <f>VLOOKUP(E194,[1]Demand!$A$2:$E$596,5,)</f>
        <v>128</v>
      </c>
      <c r="BZ194" s="355">
        <f>VLOOKUP(E194,[1]Demand!$A$2:$F$596,6,)</f>
        <v>0</v>
      </c>
      <c r="CA194" s="355">
        <f>VLOOKUP(E194,[1]Demand!$A$2:$G$596,7,)</f>
        <v>0</v>
      </c>
      <c r="CB194" s="355">
        <f>VLOOKUP(E194,[1]Demand!$A$2:$H$596,8,)</f>
        <v>0</v>
      </c>
      <c r="CC194" s="355">
        <f>VLOOKUP(E194,[1]Demand!$A$2:$I$596,9,)</f>
        <v>367</v>
      </c>
      <c r="CD194" s="355" t="b">
        <f t="shared" si="2"/>
        <v>0</v>
      </c>
      <c r="CE194" s="355"/>
    </row>
    <row r="195" spans="1:83" s="405" customFormat="1" ht="35.1" hidden="1" customHeight="1" x14ac:dyDescent="0.2">
      <c r="A195" s="386" t="s">
        <v>4001</v>
      </c>
      <c r="B195" s="385" t="s">
        <v>1717</v>
      </c>
      <c r="C195" s="385" t="s">
        <v>1718</v>
      </c>
      <c r="D195" s="460">
        <v>0</v>
      </c>
      <c r="E195" s="385" t="s">
        <v>2225</v>
      </c>
      <c r="F195" s="385" t="s">
        <v>2226</v>
      </c>
      <c r="G195" s="460" t="s">
        <v>245</v>
      </c>
      <c r="H195" s="385" t="s">
        <v>1171</v>
      </c>
      <c r="I195" s="385" t="s">
        <v>1719</v>
      </c>
      <c r="J195" s="385"/>
      <c r="K195" s="385" t="s">
        <v>4346</v>
      </c>
      <c r="L195" s="385" t="s">
        <v>4830</v>
      </c>
      <c r="M195" s="385"/>
      <c r="N195" s="385"/>
      <c r="O195" s="385" t="s">
        <v>1229</v>
      </c>
      <c r="P195" s="385" t="s">
        <v>577</v>
      </c>
      <c r="Q195" s="385" t="s">
        <v>577</v>
      </c>
      <c r="R195" s="386" t="s">
        <v>603</v>
      </c>
      <c r="S195" s="385"/>
      <c r="T195" s="385">
        <v>0</v>
      </c>
      <c r="U195" s="385">
        <v>0</v>
      </c>
      <c r="V195" s="385">
        <v>5</v>
      </c>
      <c r="W195" s="385" t="s">
        <v>1670</v>
      </c>
      <c r="X195" s="385"/>
      <c r="Y195" s="385"/>
      <c r="Z195" s="385"/>
      <c r="AA195" s="385"/>
      <c r="AB195" s="385" t="s">
        <v>1721</v>
      </c>
      <c r="AC195" s="385" t="s">
        <v>4758</v>
      </c>
      <c r="AD195" s="385"/>
      <c r="AE195" s="460" t="s">
        <v>1379</v>
      </c>
      <c r="AF195" s="460" t="s">
        <v>1381</v>
      </c>
      <c r="AG195" s="460" t="s">
        <v>1381</v>
      </c>
      <c r="AH195" s="460" t="s">
        <v>1379</v>
      </c>
      <c r="AI195" s="460" t="s">
        <v>1379</v>
      </c>
      <c r="AJ195" s="460"/>
      <c r="AK195" s="460" t="s">
        <v>1379</v>
      </c>
      <c r="AL195" s="460" t="s">
        <v>1379</v>
      </c>
      <c r="AM195" s="460"/>
      <c r="AN195" s="460" t="s">
        <v>1379</v>
      </c>
      <c r="AO195" s="460" t="s">
        <v>1379</v>
      </c>
      <c r="AP195" s="460" t="s">
        <v>1381</v>
      </c>
      <c r="AQ195" s="460" t="s">
        <v>1379</v>
      </c>
      <c r="AR195" s="460"/>
      <c r="AS195" s="460"/>
      <c r="AT195" s="460"/>
      <c r="AU195" s="460"/>
      <c r="AV195" s="460" t="s">
        <v>1379</v>
      </c>
      <c r="AW195" s="460"/>
      <c r="AX195" s="460"/>
      <c r="AY195" s="460"/>
      <c r="AZ195" s="460"/>
      <c r="BA195" s="385"/>
      <c r="BB195" s="385"/>
      <c r="BC195" s="385"/>
      <c r="BD195" s="385"/>
      <c r="BE195" s="385"/>
      <c r="BF195" s="385"/>
      <c r="BG195" s="385"/>
      <c r="BH195" s="385"/>
      <c r="BI195" s="385"/>
      <c r="BJ195" s="385"/>
      <c r="BK195" s="385"/>
      <c r="BL195" s="385"/>
      <c r="BM195" s="385"/>
      <c r="BN195" s="385"/>
      <c r="BO195" s="385"/>
      <c r="BP195" s="385"/>
      <c r="BQ195" s="385"/>
      <c r="BR195" s="385"/>
      <c r="BS195" s="462" t="s">
        <v>1722</v>
      </c>
      <c r="BT195" s="355" t="s">
        <v>4717</v>
      </c>
      <c r="BU195" s="355" t="s">
        <v>4718</v>
      </c>
      <c r="BV195" s="355">
        <v>69</v>
      </c>
      <c r="BW195" s="355">
        <f>VLOOKUP(E195,[1]Demand!$A$2:$C$596,3,)</f>
        <v>107</v>
      </c>
      <c r="BX195" s="355">
        <f>VLOOKUP(E195,[1]Demand!$A$2:$D$596,4,)</f>
        <v>89</v>
      </c>
      <c r="BY195" s="355">
        <f>VLOOKUP(E195,[1]Demand!$A$2:$E$596,5,)</f>
        <v>82</v>
      </c>
      <c r="BZ195" s="355">
        <f>VLOOKUP(E195,[1]Demand!$A$2:$F$596,6,)</f>
        <v>77</v>
      </c>
      <c r="CA195" s="355">
        <f>VLOOKUP(E195,[1]Demand!$A$2:$G$596,7,)</f>
        <v>65</v>
      </c>
      <c r="CB195" s="355">
        <f>VLOOKUP(E195,[1]Demand!$A$2:$H$596,8,)</f>
        <v>0</v>
      </c>
      <c r="CC195" s="355">
        <f>VLOOKUP(E195,[1]Demand!$A$2:$I$596,9,)</f>
        <v>420</v>
      </c>
      <c r="CD195" s="355" t="b">
        <f t="shared" si="2"/>
        <v>0</v>
      </c>
      <c r="CE195" s="386"/>
    </row>
    <row r="196" spans="1:83" s="405" customFormat="1" ht="35.1" hidden="1" customHeight="1" x14ac:dyDescent="0.2">
      <c r="A196" s="355" t="s">
        <v>4001</v>
      </c>
      <c r="B196" s="348" t="s">
        <v>1717</v>
      </c>
      <c r="C196" s="348" t="s">
        <v>1723</v>
      </c>
      <c r="D196" s="350">
        <v>0</v>
      </c>
      <c r="E196" s="348" t="s">
        <v>2227</v>
      </c>
      <c r="F196" s="348" t="s">
        <v>2226</v>
      </c>
      <c r="G196" s="350" t="s">
        <v>103</v>
      </c>
      <c r="H196" s="348" t="s">
        <v>1171</v>
      </c>
      <c r="I196" s="348" t="s">
        <v>1719</v>
      </c>
      <c r="J196" s="348"/>
      <c r="K196" s="348" t="s">
        <v>4346</v>
      </c>
      <c r="L196" s="348" t="s">
        <v>4830</v>
      </c>
      <c r="M196" s="348"/>
      <c r="N196" s="348"/>
      <c r="O196" s="353" t="s">
        <v>1229</v>
      </c>
      <c r="P196" s="353" t="s">
        <v>577</v>
      </c>
      <c r="Q196" s="353" t="s">
        <v>577</v>
      </c>
      <c r="R196" s="355" t="s">
        <v>603</v>
      </c>
      <c r="S196" s="348"/>
      <c r="T196" s="348">
        <v>0</v>
      </c>
      <c r="U196" s="348">
        <v>0</v>
      </c>
      <c r="V196" s="348">
        <v>5</v>
      </c>
      <c r="W196" s="348" t="s">
        <v>1670</v>
      </c>
      <c r="X196" s="348"/>
      <c r="Y196" s="348"/>
      <c r="Z196" s="348"/>
      <c r="AA196" s="348"/>
      <c r="AB196" s="353" t="s">
        <v>1724</v>
      </c>
      <c r="AC196" s="353" t="s">
        <v>4758</v>
      </c>
      <c r="AD196" s="353"/>
      <c r="AE196" s="350" t="s">
        <v>1379</v>
      </c>
      <c r="AF196" s="350" t="s">
        <v>1381</v>
      </c>
      <c r="AG196" s="350" t="s">
        <v>1379</v>
      </c>
      <c r="AH196" s="350" t="s">
        <v>1379</v>
      </c>
      <c r="AI196" s="350" t="s">
        <v>1379</v>
      </c>
      <c r="AJ196" s="350"/>
      <c r="AK196" s="350" t="s">
        <v>1379</v>
      </c>
      <c r="AL196" s="350" t="s">
        <v>1379</v>
      </c>
      <c r="AM196" s="350"/>
      <c r="AN196" s="350" t="s">
        <v>1381</v>
      </c>
      <c r="AO196" s="350" t="s">
        <v>1381</v>
      </c>
      <c r="AP196" s="350" t="s">
        <v>1381</v>
      </c>
      <c r="AQ196" s="350" t="s">
        <v>1379</v>
      </c>
      <c r="AR196" s="350"/>
      <c r="AS196" s="350"/>
      <c r="AT196" s="350"/>
      <c r="AU196" s="350"/>
      <c r="AV196" s="350" t="s">
        <v>1379</v>
      </c>
      <c r="AW196" s="350"/>
      <c r="AX196" s="350"/>
      <c r="AY196" s="350"/>
      <c r="AZ196" s="350"/>
      <c r="BA196" s="348"/>
      <c r="BB196" s="348"/>
      <c r="BC196" s="348"/>
      <c r="BD196" s="348"/>
      <c r="BE196" s="348"/>
      <c r="BF196" s="348"/>
      <c r="BG196" s="348"/>
      <c r="BH196" s="348" t="s">
        <v>1725</v>
      </c>
      <c r="BI196" s="348"/>
      <c r="BJ196" s="348"/>
      <c r="BK196" s="348"/>
      <c r="BL196" s="348"/>
      <c r="BM196" s="348"/>
      <c r="BN196" s="348"/>
      <c r="BO196" s="348"/>
      <c r="BP196" s="348"/>
      <c r="BQ196" s="348">
        <v>28750</v>
      </c>
      <c r="BR196" s="348"/>
      <c r="BS196" s="388"/>
      <c r="BT196" s="355" t="s">
        <v>4717</v>
      </c>
      <c r="BU196" s="355" t="s">
        <v>4718</v>
      </c>
      <c r="BV196" s="355">
        <v>0</v>
      </c>
      <c r="BW196" s="355">
        <f>VLOOKUP(E196,[1]Demand!$A$2:$C$596,3,)</f>
        <v>0</v>
      </c>
      <c r="BX196" s="355">
        <f>VLOOKUP(E196,[1]Demand!$A$2:$D$596,4,)</f>
        <v>0</v>
      </c>
      <c r="BY196" s="355">
        <f>VLOOKUP(E196,[1]Demand!$A$2:$E$596,5,)</f>
        <v>0</v>
      </c>
      <c r="BZ196" s="355">
        <f>VLOOKUP(E196,[1]Demand!$A$2:$F$596,6,)</f>
        <v>0</v>
      </c>
      <c r="CA196" s="355">
        <f>VLOOKUP(E196,[1]Demand!$A$2:$G$596,7,)</f>
        <v>0</v>
      </c>
      <c r="CB196" s="355">
        <f>VLOOKUP(E196,[1]Demand!$A$2:$H$596,8,)</f>
        <v>0</v>
      </c>
      <c r="CC196" s="355">
        <f>VLOOKUP(E196,[1]Demand!$A$2:$I$596,9,)</f>
        <v>0</v>
      </c>
      <c r="CD196" s="355" t="b">
        <f t="shared" si="2"/>
        <v>0</v>
      </c>
      <c r="CE196" s="355" t="s">
        <v>4846</v>
      </c>
    </row>
    <row r="197" spans="1:83" s="405" customFormat="1" ht="35.1" hidden="1" customHeight="1" x14ac:dyDescent="0.2">
      <c r="A197" s="355" t="s">
        <v>4001</v>
      </c>
      <c r="B197" s="348" t="s">
        <v>1717</v>
      </c>
      <c r="C197" s="348" t="s">
        <v>1726</v>
      </c>
      <c r="D197" s="350">
        <v>0</v>
      </c>
      <c r="E197" s="348" t="s">
        <v>2228</v>
      </c>
      <c r="F197" s="348" t="s">
        <v>2229</v>
      </c>
      <c r="G197" s="350" t="s">
        <v>203</v>
      </c>
      <c r="H197" s="348" t="s">
        <v>1171</v>
      </c>
      <c r="I197" s="348" t="s">
        <v>1719</v>
      </c>
      <c r="J197" s="348"/>
      <c r="K197" s="348" t="s">
        <v>4346</v>
      </c>
      <c r="L197" s="348" t="s">
        <v>4830</v>
      </c>
      <c r="M197" s="348"/>
      <c r="N197" s="348"/>
      <c r="O197" s="353" t="s">
        <v>1229</v>
      </c>
      <c r="P197" s="353" t="s">
        <v>577</v>
      </c>
      <c r="Q197" s="353" t="s">
        <v>577</v>
      </c>
      <c r="R197" s="355" t="s">
        <v>603</v>
      </c>
      <c r="S197" s="348"/>
      <c r="T197" s="348">
        <v>0</v>
      </c>
      <c r="U197" s="348">
        <v>0</v>
      </c>
      <c r="V197" s="348">
        <v>5</v>
      </c>
      <c r="W197" s="348" t="s">
        <v>1670</v>
      </c>
      <c r="X197" s="348"/>
      <c r="Y197" s="348"/>
      <c r="Z197" s="348"/>
      <c r="AA197" s="348"/>
      <c r="AB197" s="353" t="s">
        <v>2230</v>
      </c>
      <c r="AC197" s="353" t="s">
        <v>4758</v>
      </c>
      <c r="AD197" s="353"/>
      <c r="AE197" s="350" t="s">
        <v>1379</v>
      </c>
      <c r="AF197" s="350" t="s">
        <v>1381</v>
      </c>
      <c r="AG197" s="350" t="s">
        <v>1381</v>
      </c>
      <c r="AH197" s="350" t="s">
        <v>1379</v>
      </c>
      <c r="AI197" s="350" t="s">
        <v>1379</v>
      </c>
      <c r="AJ197" s="350"/>
      <c r="AK197" s="350" t="s">
        <v>1381</v>
      </c>
      <c r="AL197" s="350" t="s">
        <v>1379</v>
      </c>
      <c r="AM197" s="350"/>
      <c r="AN197" s="350" t="s">
        <v>1381</v>
      </c>
      <c r="AO197" s="350" t="s">
        <v>1381</v>
      </c>
      <c r="AP197" s="350" t="s">
        <v>1381</v>
      </c>
      <c r="AQ197" s="350" t="s">
        <v>1379</v>
      </c>
      <c r="AR197" s="350"/>
      <c r="AS197" s="350"/>
      <c r="AT197" s="350"/>
      <c r="AU197" s="350"/>
      <c r="AV197" s="350" t="s">
        <v>1379</v>
      </c>
      <c r="AW197" s="350"/>
      <c r="AX197" s="350"/>
      <c r="AY197" s="350"/>
      <c r="AZ197" s="350"/>
      <c r="BA197" s="348"/>
      <c r="BB197" s="348"/>
      <c r="BC197" s="348"/>
      <c r="BD197" s="348"/>
      <c r="BE197" s="348"/>
      <c r="BF197" s="348"/>
      <c r="BG197" s="348"/>
      <c r="BH197" s="348" t="s">
        <v>1727</v>
      </c>
      <c r="BI197" s="348"/>
      <c r="BJ197" s="348"/>
      <c r="BK197" s="348"/>
      <c r="BL197" s="348"/>
      <c r="BM197" s="348"/>
      <c r="BN197" s="348"/>
      <c r="BO197" s="348"/>
      <c r="BP197" s="348"/>
      <c r="BQ197" s="348">
        <v>5750</v>
      </c>
      <c r="BR197" s="348"/>
      <c r="BS197" s="388" t="s">
        <v>1728</v>
      </c>
      <c r="BT197" s="355" t="s">
        <v>4717</v>
      </c>
      <c r="BU197" s="355" t="s">
        <v>4718</v>
      </c>
      <c r="BV197" s="355">
        <v>26</v>
      </c>
      <c r="BW197" s="355">
        <f>VLOOKUP(E197,[1]Demand!$A$2:$C$596,3,)</f>
        <v>132</v>
      </c>
      <c r="BX197" s="355">
        <f>VLOOKUP(E197,[1]Demand!$A$2:$D$596,4,)</f>
        <v>104</v>
      </c>
      <c r="BY197" s="355">
        <f>VLOOKUP(E197,[1]Demand!$A$2:$E$596,5,)</f>
        <v>90</v>
      </c>
      <c r="BZ197" s="355">
        <f>VLOOKUP(E197,[1]Demand!$A$2:$F$596,6,)</f>
        <v>79</v>
      </c>
      <c r="CA197" s="355">
        <f>VLOOKUP(E197,[1]Demand!$A$2:$G$596,7,)</f>
        <v>65</v>
      </c>
      <c r="CB197" s="355">
        <f>VLOOKUP(E197,[1]Demand!$A$2:$H$596,8,)</f>
        <v>0</v>
      </c>
      <c r="CC197" s="355">
        <f>VLOOKUP(E197,[1]Demand!$A$2:$I$596,9,)</f>
        <v>470</v>
      </c>
      <c r="CD197" s="355" t="b">
        <f t="shared" si="2"/>
        <v>0</v>
      </c>
      <c r="CE197" s="355"/>
    </row>
    <row r="198" spans="1:83" s="405" customFormat="1" ht="35.1" hidden="1" customHeight="1" x14ac:dyDescent="0.2">
      <c r="A198" s="355" t="s">
        <v>4001</v>
      </c>
      <c r="B198" s="348" t="s">
        <v>1717</v>
      </c>
      <c r="C198" s="348" t="s">
        <v>1729</v>
      </c>
      <c r="D198" s="350">
        <v>0</v>
      </c>
      <c r="E198" s="348" t="s">
        <v>2231</v>
      </c>
      <c r="F198" s="348" t="s">
        <v>2229</v>
      </c>
      <c r="G198" s="350" t="s">
        <v>103</v>
      </c>
      <c r="H198" s="348" t="s">
        <v>1171</v>
      </c>
      <c r="I198" s="348" t="s">
        <v>1719</v>
      </c>
      <c r="J198" s="348"/>
      <c r="K198" s="348" t="s">
        <v>4346</v>
      </c>
      <c r="L198" s="348" t="s">
        <v>4830</v>
      </c>
      <c r="M198" s="348"/>
      <c r="N198" s="348"/>
      <c r="O198" s="353" t="s">
        <v>1229</v>
      </c>
      <c r="P198" s="353" t="s">
        <v>576</v>
      </c>
      <c r="Q198" s="353" t="s">
        <v>576</v>
      </c>
      <c r="R198" s="355" t="s">
        <v>603</v>
      </c>
      <c r="S198" s="348"/>
      <c r="T198" s="348">
        <v>0</v>
      </c>
      <c r="U198" s="348">
        <v>0</v>
      </c>
      <c r="V198" s="348">
        <v>5</v>
      </c>
      <c r="W198" s="348" t="s">
        <v>1670</v>
      </c>
      <c r="X198" s="348"/>
      <c r="Y198" s="348">
        <v>1</v>
      </c>
      <c r="Z198" s="348">
        <v>1</v>
      </c>
      <c r="AA198" s="348"/>
      <c r="AB198" s="353" t="s">
        <v>2230</v>
      </c>
      <c r="AC198" s="353" t="s">
        <v>4758</v>
      </c>
      <c r="AD198" s="353"/>
      <c r="AE198" s="350" t="s">
        <v>1379</v>
      </c>
      <c r="AF198" s="350" t="s">
        <v>1381</v>
      </c>
      <c r="AG198" s="350" t="s">
        <v>1381</v>
      </c>
      <c r="AH198" s="350" t="s">
        <v>1379</v>
      </c>
      <c r="AI198" s="350" t="s">
        <v>1379</v>
      </c>
      <c r="AJ198" s="350"/>
      <c r="AK198" s="350" t="s">
        <v>1381</v>
      </c>
      <c r="AL198" s="350" t="s">
        <v>1379</v>
      </c>
      <c r="AM198" s="350"/>
      <c r="AN198" s="350" t="s">
        <v>1381</v>
      </c>
      <c r="AO198" s="350" t="s">
        <v>1381</v>
      </c>
      <c r="AP198" s="350" t="s">
        <v>1381</v>
      </c>
      <c r="AQ198" s="350" t="s">
        <v>1379</v>
      </c>
      <c r="AR198" s="350"/>
      <c r="AS198" s="350"/>
      <c r="AT198" s="350"/>
      <c r="AU198" s="350"/>
      <c r="AV198" s="350" t="s">
        <v>1379</v>
      </c>
      <c r="AW198" s="350"/>
      <c r="AX198" s="350"/>
      <c r="AY198" s="350"/>
      <c r="AZ198" s="350"/>
      <c r="BA198" s="348"/>
      <c r="BB198" s="348"/>
      <c r="BC198" s="348"/>
      <c r="BD198" s="348"/>
      <c r="BE198" s="348"/>
      <c r="BF198" s="348"/>
      <c r="BG198" s="348"/>
      <c r="BH198" s="348" t="s">
        <v>1727</v>
      </c>
      <c r="BI198" s="348"/>
      <c r="BJ198" s="348"/>
      <c r="BK198" s="348"/>
      <c r="BL198" s="348"/>
      <c r="BM198" s="348"/>
      <c r="BN198" s="348"/>
      <c r="BO198" s="348"/>
      <c r="BP198" s="348"/>
      <c r="BQ198" s="348">
        <v>5750</v>
      </c>
      <c r="BR198" s="348"/>
      <c r="BS198" s="388" t="s">
        <v>1730</v>
      </c>
      <c r="BT198" s="355" t="s">
        <v>4717</v>
      </c>
      <c r="BU198" s="355" t="s">
        <v>4718</v>
      </c>
      <c r="BV198" s="355">
        <v>3</v>
      </c>
      <c r="BW198" s="355">
        <f>VLOOKUP(E198,[1]Demand!$A$2:$C$596,3,)</f>
        <v>221.7</v>
      </c>
      <c r="BX198" s="355">
        <f>VLOOKUP(E198,[1]Demand!$A$2:$D$596,4,)</f>
        <v>17.04</v>
      </c>
      <c r="BY198" s="355">
        <f>VLOOKUP(E198,[1]Demand!$A$2:$E$596,5,)</f>
        <v>12.04</v>
      </c>
      <c r="BZ198" s="355">
        <f>VLOOKUP(E198,[1]Demand!$A$2:$F$596,6,)</f>
        <v>0.51</v>
      </c>
      <c r="CA198" s="355">
        <f>VLOOKUP(E198,[1]Demand!$A$2:$G$596,7,)</f>
        <v>0</v>
      </c>
      <c r="CB198" s="355">
        <f>VLOOKUP(E198,[1]Demand!$A$2:$H$596,8,)</f>
        <v>0</v>
      </c>
      <c r="CC198" s="355">
        <f>VLOOKUP(E198,[1]Demand!$A$2:$I$596,9,)</f>
        <v>251.28999999999996</v>
      </c>
      <c r="CD198" s="355" t="b">
        <f t="shared" si="2"/>
        <v>0</v>
      </c>
      <c r="CE198" s="355"/>
    </row>
    <row r="199" spans="1:83" s="405" customFormat="1" ht="35.1" hidden="1" customHeight="1" x14ac:dyDescent="0.2">
      <c r="A199" s="355" t="s">
        <v>4001</v>
      </c>
      <c r="B199" s="348" t="s">
        <v>1717</v>
      </c>
      <c r="C199" s="348" t="s">
        <v>1731</v>
      </c>
      <c r="D199" s="350">
        <v>0</v>
      </c>
      <c r="E199" s="348" t="s">
        <v>2232</v>
      </c>
      <c r="F199" s="348" t="s">
        <v>2233</v>
      </c>
      <c r="G199" s="350" t="s">
        <v>870</v>
      </c>
      <c r="H199" s="348" t="s">
        <v>1171</v>
      </c>
      <c r="I199" s="348" t="s">
        <v>1732</v>
      </c>
      <c r="J199" s="348"/>
      <c r="K199" s="348" t="s">
        <v>1733</v>
      </c>
      <c r="L199" s="348" t="s">
        <v>4833</v>
      </c>
      <c r="M199" s="348"/>
      <c r="N199" s="348"/>
      <c r="O199" s="353" t="s">
        <v>1229</v>
      </c>
      <c r="P199" s="353" t="s">
        <v>577</v>
      </c>
      <c r="Q199" s="353" t="s">
        <v>577</v>
      </c>
      <c r="R199" s="355" t="s">
        <v>603</v>
      </c>
      <c r="S199" s="348"/>
      <c r="T199" s="348">
        <v>0</v>
      </c>
      <c r="U199" s="348">
        <v>0</v>
      </c>
      <c r="V199" s="348">
        <v>5</v>
      </c>
      <c r="W199" s="348" t="s">
        <v>1670</v>
      </c>
      <c r="X199" s="348"/>
      <c r="Y199" s="348"/>
      <c r="Z199" s="348"/>
      <c r="AA199" s="348"/>
      <c r="AB199" s="353" t="s">
        <v>2234</v>
      </c>
      <c r="AC199" s="353" t="s">
        <v>4758</v>
      </c>
      <c r="AD199" s="353"/>
      <c r="AE199" s="350" t="s">
        <v>1379</v>
      </c>
      <c r="AF199" s="350" t="s">
        <v>1381</v>
      </c>
      <c r="AG199" s="350" t="s">
        <v>1381</v>
      </c>
      <c r="AH199" s="350" t="s">
        <v>1379</v>
      </c>
      <c r="AI199" s="350" t="s">
        <v>1379</v>
      </c>
      <c r="AJ199" s="350"/>
      <c r="AK199" s="350" t="s">
        <v>1379</v>
      </c>
      <c r="AL199" s="350" t="s">
        <v>1379</v>
      </c>
      <c r="AM199" s="350"/>
      <c r="AN199" s="350" t="s">
        <v>1379</v>
      </c>
      <c r="AO199" s="350" t="s">
        <v>1381</v>
      </c>
      <c r="AP199" s="350" t="s">
        <v>1381</v>
      </c>
      <c r="AQ199" s="350" t="s">
        <v>1379</v>
      </c>
      <c r="AR199" s="350"/>
      <c r="AS199" s="350"/>
      <c r="AT199" s="350"/>
      <c r="AU199" s="350"/>
      <c r="AV199" s="350" t="s">
        <v>1379</v>
      </c>
      <c r="AW199" s="350"/>
      <c r="AX199" s="350"/>
      <c r="AY199" s="350"/>
      <c r="AZ199" s="350"/>
      <c r="BA199" s="348"/>
      <c r="BB199" s="348"/>
      <c r="BC199" s="348"/>
      <c r="BD199" s="348"/>
      <c r="BE199" s="348"/>
      <c r="BF199" s="348"/>
      <c r="BG199" s="348"/>
      <c r="BH199" s="348" t="s">
        <v>1734</v>
      </c>
      <c r="BI199" s="348"/>
      <c r="BJ199" s="348"/>
      <c r="BK199" s="348"/>
      <c r="BL199" s="348"/>
      <c r="BM199" s="348"/>
      <c r="BN199" s="348"/>
      <c r="BO199" s="348"/>
      <c r="BP199" s="348"/>
      <c r="BQ199" s="348" t="s">
        <v>4040</v>
      </c>
      <c r="BR199" s="348"/>
      <c r="BS199" s="388" t="s">
        <v>1735</v>
      </c>
      <c r="BT199" s="355" t="s">
        <v>4717</v>
      </c>
      <c r="BU199" s="355" t="s">
        <v>4718</v>
      </c>
      <c r="BV199" s="355">
        <v>12</v>
      </c>
      <c r="BW199" s="355">
        <f>VLOOKUP(E199,[1]Demand!$A$2:$C$596,3,)</f>
        <v>54.7</v>
      </c>
      <c r="BX199" s="355">
        <f>VLOOKUP(E199,[1]Demand!$A$2:$D$596,4,)</f>
        <v>63.04</v>
      </c>
      <c r="BY199" s="355">
        <f>VLOOKUP(E199,[1]Demand!$A$2:$E$596,5,)</f>
        <v>52.04</v>
      </c>
      <c r="BZ199" s="355">
        <f>VLOOKUP(E199,[1]Demand!$A$2:$F$596,6,)</f>
        <v>20.51</v>
      </c>
      <c r="CA199" s="355">
        <f>VLOOKUP(E199,[1]Demand!$A$2:$G$596,7,)</f>
        <v>12</v>
      </c>
      <c r="CB199" s="355">
        <f>VLOOKUP(E199,[1]Demand!$A$2:$H$596,8,)</f>
        <v>0</v>
      </c>
      <c r="CC199" s="355">
        <f>VLOOKUP(E199,[1]Demand!$A$2:$I$596,9,)</f>
        <v>202.29</v>
      </c>
      <c r="CD199" s="355" t="b">
        <f t="shared" si="2"/>
        <v>0</v>
      </c>
      <c r="CE199" s="355"/>
    </row>
    <row r="200" spans="1:83" s="405" customFormat="1" ht="35.1" hidden="1" customHeight="1" x14ac:dyDescent="0.2">
      <c r="A200" s="386" t="s">
        <v>4001</v>
      </c>
      <c r="B200" s="385" t="s">
        <v>1717</v>
      </c>
      <c r="C200" s="385" t="s">
        <v>1736</v>
      </c>
      <c r="D200" s="460">
        <v>0</v>
      </c>
      <c r="E200" s="385" t="s">
        <v>2235</v>
      </c>
      <c r="F200" s="385" t="s">
        <v>2236</v>
      </c>
      <c r="G200" s="460" t="s">
        <v>958</v>
      </c>
      <c r="H200" s="385" t="s">
        <v>2201</v>
      </c>
      <c r="I200" s="385" t="s">
        <v>687</v>
      </c>
      <c r="J200" s="385"/>
      <c r="K200" s="385" t="s">
        <v>1694</v>
      </c>
      <c r="L200" s="385" t="s">
        <v>1694</v>
      </c>
      <c r="M200" s="385"/>
      <c r="N200" s="385"/>
      <c r="O200" s="385" t="s">
        <v>1229</v>
      </c>
      <c r="P200" s="385" t="s">
        <v>577</v>
      </c>
      <c r="Q200" s="385" t="s">
        <v>577</v>
      </c>
      <c r="R200" s="386" t="s">
        <v>603</v>
      </c>
      <c r="S200" s="385"/>
      <c r="T200" s="385">
        <v>0</v>
      </c>
      <c r="U200" s="385">
        <v>0</v>
      </c>
      <c r="V200" s="385">
        <v>5</v>
      </c>
      <c r="W200" s="385" t="s">
        <v>1670</v>
      </c>
      <c r="X200" s="385"/>
      <c r="Y200" s="385"/>
      <c r="Z200" s="385"/>
      <c r="AA200" s="385"/>
      <c r="AB200" s="385" t="s">
        <v>2237</v>
      </c>
      <c r="AC200" s="353" t="s">
        <v>4758</v>
      </c>
      <c r="AD200" s="385"/>
      <c r="AE200" s="460" t="s">
        <v>1379</v>
      </c>
      <c r="AF200" s="460" t="s">
        <v>1381</v>
      </c>
      <c r="AG200" s="460" t="s">
        <v>1379</v>
      </c>
      <c r="AH200" s="460" t="s">
        <v>1379</v>
      </c>
      <c r="AI200" s="460" t="s">
        <v>1379</v>
      </c>
      <c r="AJ200" s="460"/>
      <c r="AK200" s="460" t="s">
        <v>1379</v>
      </c>
      <c r="AL200" s="460" t="s">
        <v>1379</v>
      </c>
      <c r="AM200" s="460"/>
      <c r="AN200" s="460" t="s">
        <v>1379</v>
      </c>
      <c r="AO200" s="460" t="s">
        <v>1381</v>
      </c>
      <c r="AP200" s="460" t="s">
        <v>1381</v>
      </c>
      <c r="AQ200" s="460" t="s">
        <v>1379</v>
      </c>
      <c r="AR200" s="460"/>
      <c r="AS200" s="460"/>
      <c r="AT200" s="460"/>
      <c r="AU200" s="460"/>
      <c r="AV200" s="460" t="s">
        <v>1379</v>
      </c>
      <c r="AW200" s="460"/>
      <c r="AX200" s="460"/>
      <c r="AY200" s="460"/>
      <c r="AZ200" s="460"/>
      <c r="BA200" s="385"/>
      <c r="BB200" s="385"/>
      <c r="BC200" s="385"/>
      <c r="BD200" s="385"/>
      <c r="BE200" s="385"/>
      <c r="BF200" s="385"/>
      <c r="BG200" s="385"/>
      <c r="BH200" s="385"/>
      <c r="BI200" s="385"/>
      <c r="BJ200" s="385"/>
      <c r="BK200" s="385"/>
      <c r="BL200" s="385"/>
      <c r="BM200" s="385"/>
      <c r="BN200" s="385"/>
      <c r="BO200" s="385"/>
      <c r="BP200" s="385"/>
      <c r="BQ200" s="385"/>
      <c r="BR200" s="385"/>
      <c r="BS200" s="462" t="s">
        <v>1738</v>
      </c>
      <c r="BT200" s="355" t="s">
        <v>4719</v>
      </c>
      <c r="BU200" s="355" t="s">
        <v>4718</v>
      </c>
      <c r="BV200" s="355">
        <v>1</v>
      </c>
      <c r="BW200" s="355">
        <f>VLOOKUP(E200,[1]Demand!$A$2:$C$596,3,)</f>
        <v>26</v>
      </c>
      <c r="BX200" s="355">
        <f>VLOOKUP(E200,[1]Demand!$A$2:$D$596,4,)</f>
        <v>17</v>
      </c>
      <c r="BY200" s="355">
        <f>VLOOKUP(E200,[1]Demand!$A$2:$E$596,5,)</f>
        <v>18</v>
      </c>
      <c r="BZ200" s="355">
        <f>VLOOKUP(E200,[1]Demand!$A$2:$F$596,6,)</f>
        <v>2</v>
      </c>
      <c r="CA200" s="355">
        <f>VLOOKUP(E200,[1]Demand!$A$2:$G$596,7,)</f>
        <v>0</v>
      </c>
      <c r="CB200" s="355">
        <f>VLOOKUP(E200,[1]Demand!$A$2:$H$596,8,)</f>
        <v>0</v>
      </c>
      <c r="CC200" s="355">
        <f>VLOOKUP(E200,[1]Demand!$A$2:$I$596,9,)</f>
        <v>63</v>
      </c>
      <c r="CD200" s="355" t="b">
        <f t="shared" si="2"/>
        <v>0</v>
      </c>
      <c r="CE200" s="386"/>
    </row>
    <row r="201" spans="1:83" s="405" customFormat="1" ht="35.1" hidden="1" customHeight="1" x14ac:dyDescent="0.2">
      <c r="A201" s="386" t="s">
        <v>4001</v>
      </c>
      <c r="B201" s="385" t="s">
        <v>1717</v>
      </c>
      <c r="C201" s="385" t="s">
        <v>1743</v>
      </c>
      <c r="D201" s="460">
        <v>0</v>
      </c>
      <c r="E201" s="385" t="s">
        <v>2241</v>
      </c>
      <c r="F201" s="385" t="s">
        <v>2242</v>
      </c>
      <c r="G201" s="460" t="s">
        <v>961</v>
      </c>
      <c r="H201" s="385" t="s">
        <v>1171</v>
      </c>
      <c r="I201" s="385" t="s">
        <v>1744</v>
      </c>
      <c r="J201" s="385"/>
      <c r="K201" s="385" t="s">
        <v>4358</v>
      </c>
      <c r="L201" s="385" t="s">
        <v>4822</v>
      </c>
      <c r="M201" s="385"/>
      <c r="N201" s="385"/>
      <c r="O201" s="385" t="s">
        <v>1229</v>
      </c>
      <c r="P201" s="385" t="s">
        <v>577</v>
      </c>
      <c r="Q201" s="385" t="s">
        <v>577</v>
      </c>
      <c r="R201" s="386" t="s">
        <v>603</v>
      </c>
      <c r="S201" s="385"/>
      <c r="T201" s="385">
        <v>0</v>
      </c>
      <c r="U201" s="385">
        <v>0</v>
      </c>
      <c r="V201" s="385">
        <v>5</v>
      </c>
      <c r="W201" s="385" t="s">
        <v>1670</v>
      </c>
      <c r="X201" s="385"/>
      <c r="Y201" s="385">
        <v>1</v>
      </c>
      <c r="Z201" s="385"/>
      <c r="AA201" s="385"/>
      <c r="AB201" s="385" t="s">
        <v>2243</v>
      </c>
      <c r="AC201" s="385" t="s">
        <v>4763</v>
      </c>
      <c r="AD201" s="385"/>
      <c r="AE201" s="460" t="s">
        <v>1379</v>
      </c>
      <c r="AF201" s="460" t="s">
        <v>1381</v>
      </c>
      <c r="AG201" s="460" t="s">
        <v>1381</v>
      </c>
      <c r="AH201" s="460" t="s">
        <v>1379</v>
      </c>
      <c r="AI201" s="460" t="s">
        <v>1379</v>
      </c>
      <c r="AJ201" s="460"/>
      <c r="AK201" s="460" t="s">
        <v>1379</v>
      </c>
      <c r="AL201" s="460" t="s">
        <v>1379</v>
      </c>
      <c r="AM201" s="460"/>
      <c r="AN201" s="460" t="s">
        <v>1379</v>
      </c>
      <c r="AO201" s="460" t="s">
        <v>1379</v>
      </c>
      <c r="AP201" s="460" t="s">
        <v>1381</v>
      </c>
      <c r="AQ201" s="460" t="s">
        <v>1379</v>
      </c>
      <c r="AR201" s="460"/>
      <c r="AS201" s="460"/>
      <c r="AT201" s="460"/>
      <c r="AU201" s="460"/>
      <c r="AV201" s="460" t="s">
        <v>1379</v>
      </c>
      <c r="AW201" s="460"/>
      <c r="AX201" s="460"/>
      <c r="AY201" s="460"/>
      <c r="AZ201" s="460"/>
      <c r="BA201" s="385"/>
      <c r="BB201" s="385"/>
      <c r="BC201" s="385"/>
      <c r="BD201" s="385"/>
      <c r="BE201" s="385"/>
      <c r="BF201" s="385"/>
      <c r="BG201" s="385"/>
      <c r="BH201" s="385"/>
      <c r="BI201" s="385"/>
      <c r="BJ201" s="385"/>
      <c r="BK201" s="385"/>
      <c r="BL201" s="385"/>
      <c r="BM201" s="385"/>
      <c r="BN201" s="385"/>
      <c r="BO201" s="385"/>
      <c r="BP201" s="385"/>
      <c r="BQ201" s="385"/>
      <c r="BR201" s="385"/>
      <c r="BS201" s="462" t="s">
        <v>1746</v>
      </c>
      <c r="BT201" s="355" t="s">
        <v>4719</v>
      </c>
      <c r="BU201" s="355" t="s">
        <v>4718</v>
      </c>
      <c r="BV201" s="355">
        <v>20</v>
      </c>
      <c r="BW201" s="355">
        <f>VLOOKUP(E201,[1]Demand!$A$2:$C$596,3,)</f>
        <v>33</v>
      </c>
      <c r="BX201" s="355">
        <f>VLOOKUP(E201,[1]Demand!$A$2:$D$596,4,)</f>
        <v>30</v>
      </c>
      <c r="BY201" s="355">
        <f>VLOOKUP(E201,[1]Demand!$A$2:$E$596,5,)</f>
        <v>28</v>
      </c>
      <c r="BZ201" s="355">
        <f>VLOOKUP(E201,[1]Demand!$A$2:$F$596,6,)</f>
        <v>5</v>
      </c>
      <c r="CA201" s="355">
        <f>VLOOKUP(E201,[1]Demand!$A$2:$G$596,7,)</f>
        <v>0</v>
      </c>
      <c r="CB201" s="355">
        <f>VLOOKUP(E201,[1]Demand!$A$2:$H$596,8,)</f>
        <v>0</v>
      </c>
      <c r="CC201" s="355">
        <f>VLOOKUP(E201,[1]Demand!$A$2:$I$596,9,)</f>
        <v>96</v>
      </c>
      <c r="CD201" s="355" t="b">
        <f t="shared" si="2"/>
        <v>0</v>
      </c>
      <c r="CE201" s="386"/>
    </row>
    <row r="202" spans="1:83" s="405" customFormat="1" ht="35.1" hidden="1" customHeight="1" x14ac:dyDescent="0.2">
      <c r="A202" s="386" t="s">
        <v>4001</v>
      </c>
      <c r="B202" s="385" t="s">
        <v>1717</v>
      </c>
      <c r="C202" s="385" t="s">
        <v>1747</v>
      </c>
      <c r="D202" s="460">
        <v>0</v>
      </c>
      <c r="E202" s="385" t="s">
        <v>2244</v>
      </c>
      <c r="F202" s="385" t="s">
        <v>2245</v>
      </c>
      <c r="G202" s="460" t="s">
        <v>766</v>
      </c>
      <c r="H202" s="385" t="s">
        <v>1171</v>
      </c>
      <c r="I202" s="385" t="s">
        <v>1744</v>
      </c>
      <c r="J202" s="385"/>
      <c r="K202" s="385" t="s">
        <v>4358</v>
      </c>
      <c r="L202" s="385" t="s">
        <v>4822</v>
      </c>
      <c r="M202" s="385"/>
      <c r="N202" s="385"/>
      <c r="O202" s="385" t="s">
        <v>1229</v>
      </c>
      <c r="P202" s="385" t="s">
        <v>577</v>
      </c>
      <c r="Q202" s="385" t="s">
        <v>577</v>
      </c>
      <c r="R202" s="386" t="s">
        <v>603</v>
      </c>
      <c r="S202" s="385"/>
      <c r="T202" s="385">
        <v>0</v>
      </c>
      <c r="U202" s="385">
        <v>0</v>
      </c>
      <c r="V202" s="385">
        <v>5</v>
      </c>
      <c r="W202" s="385" t="s">
        <v>1670</v>
      </c>
      <c r="X202" s="385"/>
      <c r="Y202" s="385">
        <v>1</v>
      </c>
      <c r="Z202" s="385">
        <v>5</v>
      </c>
      <c r="AA202" s="385"/>
      <c r="AB202" s="385" t="s">
        <v>2246</v>
      </c>
      <c r="AC202" s="385" t="s">
        <v>4763</v>
      </c>
      <c r="AD202" s="385"/>
      <c r="AE202" s="460" t="s">
        <v>1379</v>
      </c>
      <c r="AF202" s="460" t="s">
        <v>1381</v>
      </c>
      <c r="AG202" s="460" t="s">
        <v>1379</v>
      </c>
      <c r="AH202" s="460" t="s">
        <v>1379</v>
      </c>
      <c r="AI202" s="460" t="s">
        <v>1379</v>
      </c>
      <c r="AJ202" s="460"/>
      <c r="AK202" s="460" t="s">
        <v>1379</v>
      </c>
      <c r="AL202" s="460" t="s">
        <v>1379</v>
      </c>
      <c r="AM202" s="460"/>
      <c r="AN202" s="460" t="s">
        <v>1379</v>
      </c>
      <c r="AO202" s="460" t="s">
        <v>1379</v>
      </c>
      <c r="AP202" s="460" t="s">
        <v>1381</v>
      </c>
      <c r="AQ202" s="460" t="s">
        <v>1379</v>
      </c>
      <c r="AR202" s="460"/>
      <c r="AS202" s="460"/>
      <c r="AT202" s="460"/>
      <c r="AU202" s="460"/>
      <c r="AV202" s="460" t="s">
        <v>1379</v>
      </c>
      <c r="AW202" s="460"/>
      <c r="AX202" s="460"/>
      <c r="AY202" s="460"/>
      <c r="AZ202" s="460"/>
      <c r="BA202" s="385"/>
      <c r="BB202" s="385"/>
      <c r="BC202" s="385"/>
      <c r="BD202" s="385"/>
      <c r="BE202" s="385"/>
      <c r="BF202" s="385"/>
      <c r="BG202" s="385"/>
      <c r="BH202" s="385"/>
      <c r="BI202" s="385"/>
      <c r="BJ202" s="385"/>
      <c r="BK202" s="385"/>
      <c r="BL202" s="385"/>
      <c r="BM202" s="385"/>
      <c r="BN202" s="385"/>
      <c r="BO202" s="385"/>
      <c r="BP202" s="385"/>
      <c r="BQ202" s="385"/>
      <c r="BR202" s="385"/>
      <c r="BS202" s="462" t="s">
        <v>1748</v>
      </c>
      <c r="BT202" s="355" t="s">
        <v>4717</v>
      </c>
      <c r="BU202" s="355" t="s">
        <v>4718</v>
      </c>
      <c r="BV202" s="355">
        <v>28</v>
      </c>
      <c r="BW202" s="355">
        <f>VLOOKUP(E202,[1]Demand!$A$2:$C$596,3,)</f>
        <v>59</v>
      </c>
      <c r="BX202" s="355">
        <f>VLOOKUP(E202,[1]Demand!$A$2:$D$596,4,)</f>
        <v>67</v>
      </c>
      <c r="BY202" s="355">
        <f>VLOOKUP(E202,[1]Demand!$A$2:$E$596,5,)</f>
        <v>56</v>
      </c>
      <c r="BZ202" s="355">
        <f>VLOOKUP(E202,[1]Demand!$A$2:$F$596,6,)</f>
        <v>23.5</v>
      </c>
      <c r="CA202" s="355">
        <f>VLOOKUP(E202,[1]Demand!$A$2:$G$596,7,)</f>
        <v>14</v>
      </c>
      <c r="CB202" s="355">
        <f>VLOOKUP(E202,[1]Demand!$A$2:$H$596,8,)</f>
        <v>0</v>
      </c>
      <c r="CC202" s="355">
        <f>VLOOKUP(E202,[1]Demand!$A$2:$I$596,9,)</f>
        <v>219.5</v>
      </c>
      <c r="CD202" s="355" t="b">
        <f t="shared" si="2"/>
        <v>0</v>
      </c>
      <c r="CE202" s="386"/>
    </row>
    <row r="203" spans="1:83" s="405" customFormat="1" ht="35.1" hidden="1" customHeight="1" x14ac:dyDescent="0.2">
      <c r="A203" s="386" t="s">
        <v>4001</v>
      </c>
      <c r="B203" s="385" t="s">
        <v>1717</v>
      </c>
      <c r="C203" s="385" t="s">
        <v>1749</v>
      </c>
      <c r="D203" s="460">
        <v>0</v>
      </c>
      <c r="E203" s="385" t="s">
        <v>2247</v>
      </c>
      <c r="F203" s="385" t="s">
        <v>2248</v>
      </c>
      <c r="G203" s="460" t="s">
        <v>245</v>
      </c>
      <c r="H203" s="385" t="s">
        <v>1171</v>
      </c>
      <c r="I203" s="385" t="s">
        <v>1750</v>
      </c>
      <c r="J203" s="385"/>
      <c r="K203" s="385" t="s">
        <v>4360</v>
      </c>
      <c r="L203" s="385" t="s">
        <v>4834</v>
      </c>
      <c r="M203" s="385"/>
      <c r="N203" s="385"/>
      <c r="O203" s="385" t="s">
        <v>1229</v>
      </c>
      <c r="P203" s="385" t="s">
        <v>577</v>
      </c>
      <c r="Q203" s="385" t="s">
        <v>577</v>
      </c>
      <c r="R203" s="386" t="s">
        <v>603</v>
      </c>
      <c r="S203" s="385"/>
      <c r="T203" s="385">
        <v>0</v>
      </c>
      <c r="U203" s="385">
        <v>0</v>
      </c>
      <c r="V203" s="385">
        <v>5</v>
      </c>
      <c r="W203" s="385" t="s">
        <v>1670</v>
      </c>
      <c r="X203" s="385"/>
      <c r="Y203" s="385"/>
      <c r="Z203" s="385"/>
      <c r="AA203" s="385"/>
      <c r="AB203" s="385" t="s">
        <v>2249</v>
      </c>
      <c r="AC203" s="385" t="s">
        <v>4763</v>
      </c>
      <c r="AD203" s="385"/>
      <c r="AE203" s="460" t="s">
        <v>1379</v>
      </c>
      <c r="AF203" s="460" t="s">
        <v>1381</v>
      </c>
      <c r="AG203" s="460" t="s">
        <v>1381</v>
      </c>
      <c r="AH203" s="460" t="s">
        <v>1379</v>
      </c>
      <c r="AI203" s="460" t="s">
        <v>1379</v>
      </c>
      <c r="AJ203" s="460"/>
      <c r="AK203" s="460" t="s">
        <v>1379</v>
      </c>
      <c r="AL203" s="460" t="s">
        <v>1379</v>
      </c>
      <c r="AM203" s="460"/>
      <c r="AN203" s="460" t="s">
        <v>1381</v>
      </c>
      <c r="AO203" s="460" t="s">
        <v>1381</v>
      </c>
      <c r="AP203" s="460" t="s">
        <v>1381</v>
      </c>
      <c r="AQ203" s="460" t="s">
        <v>1379</v>
      </c>
      <c r="AR203" s="460"/>
      <c r="AS203" s="460"/>
      <c r="AT203" s="460"/>
      <c r="AU203" s="460"/>
      <c r="AV203" s="460" t="s">
        <v>1379</v>
      </c>
      <c r="AW203" s="460"/>
      <c r="AX203" s="460"/>
      <c r="AY203" s="460"/>
      <c r="AZ203" s="460"/>
      <c r="BA203" s="385"/>
      <c r="BB203" s="385"/>
      <c r="BC203" s="385"/>
      <c r="BD203" s="385"/>
      <c r="BE203" s="385"/>
      <c r="BF203" s="385"/>
      <c r="BG203" s="385"/>
      <c r="BH203" s="385"/>
      <c r="BI203" s="385"/>
      <c r="BJ203" s="385"/>
      <c r="BK203" s="385"/>
      <c r="BL203" s="385"/>
      <c r="BM203" s="385"/>
      <c r="BN203" s="385"/>
      <c r="BO203" s="385"/>
      <c r="BP203" s="385"/>
      <c r="BQ203" s="385"/>
      <c r="BR203" s="385"/>
      <c r="BS203" s="462" t="s">
        <v>1752</v>
      </c>
      <c r="BT203" s="355" t="s">
        <v>4717</v>
      </c>
      <c r="BU203" s="355" t="s">
        <v>4718</v>
      </c>
      <c r="BV203" s="355">
        <v>13</v>
      </c>
      <c r="BW203" s="355">
        <f>VLOOKUP(E203,[1]Demand!$A$2:$C$596,3,)</f>
        <v>56.2</v>
      </c>
      <c r="BX203" s="355">
        <f>VLOOKUP(E203,[1]Demand!$A$2:$D$596,4,)</f>
        <v>75.040000000000006</v>
      </c>
      <c r="BY203" s="355">
        <f>VLOOKUP(E203,[1]Demand!$A$2:$E$596,5,)</f>
        <v>70.040000000000006</v>
      </c>
      <c r="BZ203" s="355">
        <f>VLOOKUP(E203,[1]Demand!$A$2:$F$596,6,)</f>
        <v>5.26</v>
      </c>
      <c r="CA203" s="355">
        <f>VLOOKUP(E203,[1]Demand!$A$2:$G$596,7,)</f>
        <v>0</v>
      </c>
      <c r="CB203" s="355">
        <f>VLOOKUP(E203,[1]Demand!$A$2:$H$596,8,)</f>
        <v>0</v>
      </c>
      <c r="CC203" s="355">
        <f>VLOOKUP(E203,[1]Demand!$A$2:$I$596,9,)</f>
        <v>206.54000000000002</v>
      </c>
      <c r="CD203" s="355" t="b">
        <f t="shared" si="2"/>
        <v>0</v>
      </c>
      <c r="CE203" s="386"/>
    </row>
    <row r="204" spans="1:83" s="405" customFormat="1" ht="35.1" hidden="1" customHeight="1" x14ac:dyDescent="0.2">
      <c r="A204" s="386" t="s">
        <v>4001</v>
      </c>
      <c r="B204" s="385" t="s">
        <v>1717</v>
      </c>
      <c r="C204" s="385" t="s">
        <v>1753</v>
      </c>
      <c r="D204" s="460">
        <v>0</v>
      </c>
      <c r="E204" s="385" t="s">
        <v>2250</v>
      </c>
      <c r="F204" s="385" t="s">
        <v>2251</v>
      </c>
      <c r="G204" s="460" t="s">
        <v>203</v>
      </c>
      <c r="H204" s="385" t="s">
        <v>1171</v>
      </c>
      <c r="I204" s="385" t="s">
        <v>1744</v>
      </c>
      <c r="J204" s="385"/>
      <c r="K204" s="385" t="s">
        <v>4358</v>
      </c>
      <c r="L204" s="385" t="s">
        <v>4822</v>
      </c>
      <c r="M204" s="385"/>
      <c r="N204" s="385"/>
      <c r="O204" s="385" t="s">
        <v>1229</v>
      </c>
      <c r="P204" s="385" t="s">
        <v>577</v>
      </c>
      <c r="Q204" s="385" t="s">
        <v>577</v>
      </c>
      <c r="R204" s="386" t="s">
        <v>603</v>
      </c>
      <c r="S204" s="385"/>
      <c r="T204" s="385">
        <v>0</v>
      </c>
      <c r="U204" s="385">
        <v>0</v>
      </c>
      <c r="V204" s="385">
        <v>5</v>
      </c>
      <c r="W204" s="385" t="s">
        <v>1670</v>
      </c>
      <c r="X204" s="385"/>
      <c r="Y204" s="385"/>
      <c r="Z204" s="385"/>
      <c r="AA204" s="385"/>
      <c r="AB204" s="385" t="s">
        <v>2252</v>
      </c>
      <c r="AC204" s="385" t="s">
        <v>4758</v>
      </c>
      <c r="AD204" s="385"/>
      <c r="AE204" s="460" t="s">
        <v>1379</v>
      </c>
      <c r="AF204" s="460" t="s">
        <v>1381</v>
      </c>
      <c r="AG204" s="460" t="s">
        <v>1381</v>
      </c>
      <c r="AH204" s="460" t="s">
        <v>1379</v>
      </c>
      <c r="AI204" s="460" t="s">
        <v>1379</v>
      </c>
      <c r="AJ204" s="460"/>
      <c r="AK204" s="460" t="s">
        <v>1379</v>
      </c>
      <c r="AL204" s="460" t="s">
        <v>1379</v>
      </c>
      <c r="AM204" s="460"/>
      <c r="AN204" s="460" t="s">
        <v>1381</v>
      </c>
      <c r="AO204" s="460" t="s">
        <v>1381</v>
      </c>
      <c r="AP204" s="460" t="s">
        <v>1381</v>
      </c>
      <c r="AQ204" s="460" t="s">
        <v>1379</v>
      </c>
      <c r="AR204" s="460"/>
      <c r="AS204" s="460"/>
      <c r="AT204" s="460"/>
      <c r="AU204" s="460"/>
      <c r="AV204" s="460" t="s">
        <v>1379</v>
      </c>
      <c r="AW204" s="460"/>
      <c r="AX204" s="460"/>
      <c r="AY204" s="460"/>
      <c r="AZ204" s="460"/>
      <c r="BA204" s="385"/>
      <c r="BB204" s="385"/>
      <c r="BC204" s="385"/>
      <c r="BD204" s="385"/>
      <c r="BE204" s="385"/>
      <c r="BF204" s="385"/>
      <c r="BG204" s="385"/>
      <c r="BH204" s="385"/>
      <c r="BI204" s="385"/>
      <c r="BJ204" s="385"/>
      <c r="BK204" s="385"/>
      <c r="BL204" s="385"/>
      <c r="BM204" s="385"/>
      <c r="BN204" s="385"/>
      <c r="BO204" s="385"/>
      <c r="BP204" s="385"/>
      <c r="BQ204" s="385"/>
      <c r="BR204" s="385"/>
      <c r="BS204" s="462" t="s">
        <v>1754</v>
      </c>
      <c r="BT204" s="355" t="s">
        <v>4717</v>
      </c>
      <c r="BU204" s="355" t="s">
        <v>4718</v>
      </c>
      <c r="BV204" s="355">
        <v>0</v>
      </c>
      <c r="BW204" s="355">
        <f>VLOOKUP(E204,[1]Demand!$A$2:$C$596,3,)</f>
        <v>8</v>
      </c>
      <c r="BX204" s="355">
        <f>VLOOKUP(E204,[1]Demand!$A$2:$D$596,4,)</f>
        <v>18</v>
      </c>
      <c r="BY204" s="355">
        <f>VLOOKUP(E204,[1]Demand!$A$2:$E$596,5,)</f>
        <v>16</v>
      </c>
      <c r="BZ204" s="355">
        <f>VLOOKUP(E204,[1]Demand!$A$2:$F$596,6,)</f>
        <v>4</v>
      </c>
      <c r="CA204" s="355">
        <f>VLOOKUP(E204,[1]Demand!$A$2:$G$596,7,)</f>
        <v>0</v>
      </c>
      <c r="CB204" s="355">
        <f>VLOOKUP(E204,[1]Demand!$A$2:$H$596,8,)</f>
        <v>0</v>
      </c>
      <c r="CC204" s="355">
        <f>VLOOKUP(E204,[1]Demand!$A$2:$I$596,9,)</f>
        <v>46</v>
      </c>
      <c r="CD204" s="355" t="b">
        <f t="shared" si="2"/>
        <v>0</v>
      </c>
      <c r="CE204" s="386"/>
    </row>
    <row r="205" spans="1:83" s="405" customFormat="1" ht="35.1" hidden="1" customHeight="1" x14ac:dyDescent="0.2">
      <c r="A205" s="386" t="s">
        <v>4001</v>
      </c>
      <c r="B205" s="385" t="s">
        <v>1717</v>
      </c>
      <c r="C205" s="385" t="s">
        <v>1755</v>
      </c>
      <c r="D205" s="460">
        <v>0</v>
      </c>
      <c r="E205" s="385" t="s">
        <v>2253</v>
      </c>
      <c r="F205" s="385" t="s">
        <v>2254</v>
      </c>
      <c r="G205" s="460" t="s">
        <v>3201</v>
      </c>
      <c r="H205" s="385" t="s">
        <v>1171</v>
      </c>
      <c r="I205" s="385" t="s">
        <v>1756</v>
      </c>
      <c r="J205" s="385"/>
      <c r="K205" s="385" t="s">
        <v>4346</v>
      </c>
      <c r="L205" s="385" t="s">
        <v>4830</v>
      </c>
      <c r="M205" s="385"/>
      <c r="N205" s="385"/>
      <c r="O205" s="385" t="s">
        <v>1229</v>
      </c>
      <c r="P205" s="385" t="s">
        <v>577</v>
      </c>
      <c r="Q205" s="385" t="s">
        <v>577</v>
      </c>
      <c r="R205" s="386" t="s">
        <v>603</v>
      </c>
      <c r="S205" s="385"/>
      <c r="T205" s="385">
        <v>0</v>
      </c>
      <c r="U205" s="385">
        <v>0</v>
      </c>
      <c r="V205" s="385">
        <v>5</v>
      </c>
      <c r="W205" s="385" t="s">
        <v>1670</v>
      </c>
      <c r="X205" s="385"/>
      <c r="Y205" s="385"/>
      <c r="Z205" s="385"/>
      <c r="AA205" s="385"/>
      <c r="AB205" s="385" t="s">
        <v>1757</v>
      </c>
      <c r="AC205" s="385" t="s">
        <v>4758</v>
      </c>
      <c r="AD205" s="385"/>
      <c r="AE205" s="460" t="s">
        <v>1379</v>
      </c>
      <c r="AF205" s="460" t="s">
        <v>1381</v>
      </c>
      <c r="AG205" s="460" t="s">
        <v>1758</v>
      </c>
      <c r="AH205" s="460" t="s">
        <v>1379</v>
      </c>
      <c r="AI205" s="460" t="s">
        <v>1379</v>
      </c>
      <c r="AJ205" s="460"/>
      <c r="AK205" s="460" t="s">
        <v>1379</v>
      </c>
      <c r="AL205" s="460" t="s">
        <v>1379</v>
      </c>
      <c r="AM205" s="460"/>
      <c r="AN205" s="460" t="s">
        <v>1758</v>
      </c>
      <c r="AO205" s="460" t="s">
        <v>1758</v>
      </c>
      <c r="AP205" s="460" t="s">
        <v>1758</v>
      </c>
      <c r="AQ205" s="460" t="s">
        <v>1379</v>
      </c>
      <c r="AR205" s="460"/>
      <c r="AS205" s="460"/>
      <c r="AT205" s="460"/>
      <c r="AU205" s="460"/>
      <c r="AV205" s="460" t="s">
        <v>1379</v>
      </c>
      <c r="AW205" s="460"/>
      <c r="AX205" s="460"/>
      <c r="AY205" s="460"/>
      <c r="AZ205" s="460"/>
      <c r="BA205" s="385"/>
      <c r="BB205" s="385"/>
      <c r="BC205" s="385"/>
      <c r="BD205" s="385"/>
      <c r="BE205" s="385"/>
      <c r="BF205" s="385"/>
      <c r="BG205" s="385"/>
      <c r="BH205" s="385"/>
      <c r="BI205" s="385"/>
      <c r="BJ205" s="385"/>
      <c r="BK205" s="385"/>
      <c r="BL205" s="385"/>
      <c r="BM205" s="385"/>
      <c r="BN205" s="385"/>
      <c r="BO205" s="385"/>
      <c r="BP205" s="385"/>
      <c r="BQ205" s="385"/>
      <c r="BR205" s="385"/>
      <c r="BS205" s="462" t="s">
        <v>1759</v>
      </c>
      <c r="BT205" s="355" t="s">
        <v>4717</v>
      </c>
      <c r="BU205" s="355" t="s">
        <v>4718</v>
      </c>
      <c r="BV205" s="355">
        <v>64</v>
      </c>
      <c r="BW205" s="355">
        <f>VLOOKUP(E205,[1]Demand!$A$2:$C$596,3,)</f>
        <v>320.7</v>
      </c>
      <c r="BX205" s="355">
        <f>VLOOKUP(E205,[1]Demand!$A$2:$D$596,4,)</f>
        <v>270.04000000000002</v>
      </c>
      <c r="BY205" s="355">
        <f>VLOOKUP(E205,[1]Demand!$A$2:$E$596,5,)</f>
        <v>258.04000000000002</v>
      </c>
      <c r="BZ205" s="355">
        <f>VLOOKUP(E205,[1]Demand!$A$2:$F$596,6,)</f>
        <v>122.01</v>
      </c>
      <c r="CA205" s="355">
        <f>VLOOKUP(E205,[1]Demand!$A$2:$G$596,7,)</f>
        <v>69</v>
      </c>
      <c r="CB205" s="355">
        <f>VLOOKUP(E205,[1]Demand!$A$2:$H$596,8,)</f>
        <v>50</v>
      </c>
      <c r="CC205" s="355">
        <f>VLOOKUP(E205,[1]Demand!$A$2:$I$596,9,)</f>
        <v>1089.79</v>
      </c>
      <c r="CD205" s="355" t="b">
        <f t="shared" si="2"/>
        <v>0</v>
      </c>
      <c r="CE205" s="386"/>
    </row>
    <row r="206" spans="1:83" s="405" customFormat="1" ht="35.1" hidden="1" customHeight="1" x14ac:dyDescent="0.2">
      <c r="A206" s="386" t="s">
        <v>4001</v>
      </c>
      <c r="B206" s="385" t="s">
        <v>1717</v>
      </c>
      <c r="C206" s="385" t="s">
        <v>1760</v>
      </c>
      <c r="D206" s="460">
        <v>0</v>
      </c>
      <c r="E206" s="385" t="s">
        <v>2255</v>
      </c>
      <c r="F206" s="385" t="s">
        <v>2256</v>
      </c>
      <c r="G206" s="460" t="s">
        <v>3201</v>
      </c>
      <c r="H206" s="385" t="s">
        <v>1171</v>
      </c>
      <c r="I206" s="385" t="s">
        <v>1756</v>
      </c>
      <c r="J206" s="385"/>
      <c r="K206" s="385" t="s">
        <v>4346</v>
      </c>
      <c r="L206" s="385" t="s">
        <v>4830</v>
      </c>
      <c r="M206" s="385"/>
      <c r="N206" s="385"/>
      <c r="O206" s="385" t="s">
        <v>1229</v>
      </c>
      <c r="P206" s="385" t="s">
        <v>577</v>
      </c>
      <c r="Q206" s="385" t="s">
        <v>577</v>
      </c>
      <c r="R206" s="386" t="s">
        <v>603</v>
      </c>
      <c r="S206" s="385"/>
      <c r="T206" s="385">
        <v>0</v>
      </c>
      <c r="U206" s="385">
        <v>0</v>
      </c>
      <c r="V206" s="385">
        <v>5</v>
      </c>
      <c r="W206" s="385" t="s">
        <v>1670</v>
      </c>
      <c r="X206" s="385"/>
      <c r="Y206" s="385"/>
      <c r="Z206" s="385"/>
      <c r="AA206" s="385"/>
      <c r="AB206" s="385" t="s">
        <v>1757</v>
      </c>
      <c r="AC206" s="385" t="s">
        <v>4758</v>
      </c>
      <c r="AD206" s="385"/>
      <c r="AE206" s="460" t="s">
        <v>1379</v>
      </c>
      <c r="AF206" s="460" t="s">
        <v>1381</v>
      </c>
      <c r="AG206" s="460" t="s">
        <v>1758</v>
      </c>
      <c r="AH206" s="460" t="s">
        <v>1379</v>
      </c>
      <c r="AI206" s="460" t="s">
        <v>1379</v>
      </c>
      <c r="AJ206" s="460"/>
      <c r="AK206" s="460" t="s">
        <v>1381</v>
      </c>
      <c r="AL206" s="460" t="s">
        <v>1379</v>
      </c>
      <c r="AM206" s="460"/>
      <c r="AN206" s="460" t="s">
        <v>1758</v>
      </c>
      <c r="AO206" s="460" t="s">
        <v>1758</v>
      </c>
      <c r="AP206" s="460" t="s">
        <v>1758</v>
      </c>
      <c r="AQ206" s="460" t="s">
        <v>1379</v>
      </c>
      <c r="AR206" s="460"/>
      <c r="AS206" s="460"/>
      <c r="AT206" s="460"/>
      <c r="AU206" s="460"/>
      <c r="AV206" s="460" t="s">
        <v>1379</v>
      </c>
      <c r="AW206" s="460"/>
      <c r="AX206" s="460"/>
      <c r="AY206" s="460"/>
      <c r="AZ206" s="460"/>
      <c r="BA206" s="385"/>
      <c r="BB206" s="385"/>
      <c r="BC206" s="385"/>
      <c r="BD206" s="385"/>
      <c r="BE206" s="385"/>
      <c r="BF206" s="385"/>
      <c r="BG206" s="385"/>
      <c r="BH206" s="385"/>
      <c r="BI206" s="385"/>
      <c r="BJ206" s="385"/>
      <c r="BK206" s="385"/>
      <c r="BL206" s="385"/>
      <c r="BM206" s="385"/>
      <c r="BN206" s="385"/>
      <c r="BO206" s="385"/>
      <c r="BP206" s="385"/>
      <c r="BQ206" s="385"/>
      <c r="BR206" s="385"/>
      <c r="BS206" s="462" t="s">
        <v>1761</v>
      </c>
      <c r="BT206" s="355" t="s">
        <v>4717</v>
      </c>
      <c r="BU206" s="355" t="s">
        <v>4718</v>
      </c>
      <c r="BV206" s="355">
        <v>20</v>
      </c>
      <c r="BW206" s="355">
        <f>VLOOKUP(E206,[1]Demand!$A$2:$C$596,3,)</f>
        <v>48</v>
      </c>
      <c r="BX206" s="355">
        <f>VLOOKUP(E206,[1]Demand!$A$2:$D$596,4,)</f>
        <v>47</v>
      </c>
      <c r="BY206" s="355">
        <f>VLOOKUP(E206,[1]Demand!$A$2:$E$596,5,)</f>
        <v>37</v>
      </c>
      <c r="BZ206" s="355">
        <f>VLOOKUP(E206,[1]Demand!$A$2:$F$596,6,)</f>
        <v>2</v>
      </c>
      <c r="CA206" s="355">
        <f>VLOOKUP(E206,[1]Demand!$A$2:$G$596,7,)</f>
        <v>0</v>
      </c>
      <c r="CB206" s="355">
        <f>VLOOKUP(E206,[1]Demand!$A$2:$H$596,8,)</f>
        <v>0</v>
      </c>
      <c r="CC206" s="355">
        <f>VLOOKUP(E206,[1]Demand!$A$2:$I$596,9,)</f>
        <v>134</v>
      </c>
      <c r="CD206" s="355" t="b">
        <f t="shared" si="2"/>
        <v>0</v>
      </c>
      <c r="CE206" s="386"/>
    </row>
    <row r="207" spans="1:83" s="405" customFormat="1" ht="35.1" hidden="1" customHeight="1" x14ac:dyDescent="0.2">
      <c r="A207" s="386" t="s">
        <v>4001</v>
      </c>
      <c r="B207" s="385" t="s">
        <v>1717</v>
      </c>
      <c r="C207" s="385" t="s">
        <v>1762</v>
      </c>
      <c r="D207" s="460">
        <v>0</v>
      </c>
      <c r="E207" s="385" t="s">
        <v>2257</v>
      </c>
      <c r="F207" s="385" t="s">
        <v>2254</v>
      </c>
      <c r="G207" s="460" t="s">
        <v>3201</v>
      </c>
      <c r="H207" s="385" t="s">
        <v>1171</v>
      </c>
      <c r="I207" s="385" t="s">
        <v>1756</v>
      </c>
      <c r="J207" s="385"/>
      <c r="K207" s="385" t="s">
        <v>4346</v>
      </c>
      <c r="L207" s="385" t="s">
        <v>4830</v>
      </c>
      <c r="M207" s="385"/>
      <c r="N207" s="385"/>
      <c r="O207" s="385" t="s">
        <v>1229</v>
      </c>
      <c r="P207" s="385" t="s">
        <v>577</v>
      </c>
      <c r="Q207" s="385" t="s">
        <v>577</v>
      </c>
      <c r="R207" s="386" t="s">
        <v>603</v>
      </c>
      <c r="S207" s="385"/>
      <c r="T207" s="385">
        <v>0</v>
      </c>
      <c r="U207" s="385">
        <v>0</v>
      </c>
      <c r="V207" s="385">
        <v>5</v>
      </c>
      <c r="W207" s="385" t="s">
        <v>1670</v>
      </c>
      <c r="X207" s="385"/>
      <c r="Y207" s="385">
        <v>1</v>
      </c>
      <c r="Z207" s="385">
        <v>31</v>
      </c>
      <c r="AA207" s="385"/>
      <c r="AB207" s="385" t="s">
        <v>1757</v>
      </c>
      <c r="AC207" s="385" t="s">
        <v>4758</v>
      </c>
      <c r="AD207" s="385"/>
      <c r="AE207" s="460" t="s">
        <v>1379</v>
      </c>
      <c r="AF207" s="460" t="s">
        <v>1381</v>
      </c>
      <c r="AG207" s="460" t="s">
        <v>1758</v>
      </c>
      <c r="AH207" s="460" t="s">
        <v>1379</v>
      </c>
      <c r="AI207" s="460" t="s">
        <v>1379</v>
      </c>
      <c r="AJ207" s="460"/>
      <c r="AK207" s="460" t="s">
        <v>1379</v>
      </c>
      <c r="AL207" s="460" t="s">
        <v>1379</v>
      </c>
      <c r="AM207" s="460"/>
      <c r="AN207" s="460" t="s">
        <v>1758</v>
      </c>
      <c r="AO207" s="460" t="s">
        <v>1758</v>
      </c>
      <c r="AP207" s="460" t="s">
        <v>1758</v>
      </c>
      <c r="AQ207" s="460" t="s">
        <v>1379</v>
      </c>
      <c r="AR207" s="460"/>
      <c r="AS207" s="460"/>
      <c r="AT207" s="460"/>
      <c r="AU207" s="460"/>
      <c r="AV207" s="460" t="s">
        <v>1379</v>
      </c>
      <c r="AW207" s="460"/>
      <c r="AX207" s="460"/>
      <c r="AY207" s="460"/>
      <c r="AZ207" s="460"/>
      <c r="BA207" s="385"/>
      <c r="BB207" s="385"/>
      <c r="BC207" s="385"/>
      <c r="BD207" s="385"/>
      <c r="BE207" s="385"/>
      <c r="BF207" s="385"/>
      <c r="BG207" s="385"/>
      <c r="BH207" s="385"/>
      <c r="BI207" s="385"/>
      <c r="BJ207" s="385"/>
      <c r="BK207" s="385"/>
      <c r="BL207" s="385"/>
      <c r="BM207" s="385"/>
      <c r="BN207" s="385"/>
      <c r="BO207" s="385"/>
      <c r="BP207" s="385"/>
      <c r="BQ207" s="385"/>
      <c r="BR207" s="385"/>
      <c r="BS207" s="462" t="s">
        <v>1763</v>
      </c>
      <c r="BT207" s="355" t="s">
        <v>4717</v>
      </c>
      <c r="BU207" s="355" t="s">
        <v>4718</v>
      </c>
      <c r="BV207" s="355">
        <v>43</v>
      </c>
      <c r="BW207" s="355">
        <f>VLOOKUP(E207,[1]Demand!$A$2:$C$596,3,)</f>
        <v>362</v>
      </c>
      <c r="BX207" s="355">
        <f>VLOOKUP(E207,[1]Demand!$A$2:$D$596,4,)</f>
        <v>457</v>
      </c>
      <c r="BY207" s="355">
        <f>VLOOKUP(E207,[1]Demand!$A$2:$E$596,5,)</f>
        <v>393</v>
      </c>
      <c r="BZ207" s="355">
        <f>VLOOKUP(E207,[1]Demand!$A$2:$F$596,6,)</f>
        <v>34</v>
      </c>
      <c r="CA207" s="355">
        <f>VLOOKUP(E207,[1]Demand!$A$2:$G$596,7,)</f>
        <v>0</v>
      </c>
      <c r="CB207" s="355">
        <f>VLOOKUP(E207,[1]Demand!$A$2:$H$596,8,)</f>
        <v>0</v>
      </c>
      <c r="CC207" s="355">
        <f>VLOOKUP(E207,[1]Demand!$A$2:$I$596,9,)</f>
        <v>1246</v>
      </c>
      <c r="CD207" s="355" t="b">
        <f t="shared" si="2"/>
        <v>0</v>
      </c>
      <c r="CE207" s="386"/>
    </row>
    <row r="208" spans="1:83" s="405" customFormat="1" ht="35.1" hidden="1" customHeight="1" x14ac:dyDescent="0.2">
      <c r="A208" s="386" t="s">
        <v>4001</v>
      </c>
      <c r="B208" s="385" t="s">
        <v>1717</v>
      </c>
      <c r="C208" s="385" t="s">
        <v>1764</v>
      </c>
      <c r="D208" s="460">
        <v>0</v>
      </c>
      <c r="E208" s="385" t="s">
        <v>2258</v>
      </c>
      <c r="F208" s="385" t="s">
        <v>2256</v>
      </c>
      <c r="G208" s="460" t="s">
        <v>3201</v>
      </c>
      <c r="H208" s="385" t="s">
        <v>1171</v>
      </c>
      <c r="I208" s="385" t="s">
        <v>1756</v>
      </c>
      <c r="J208" s="385"/>
      <c r="K208" s="385" t="s">
        <v>4346</v>
      </c>
      <c r="L208" s="385" t="s">
        <v>4830</v>
      </c>
      <c r="M208" s="385"/>
      <c r="N208" s="385"/>
      <c r="O208" s="385" t="s">
        <v>1229</v>
      </c>
      <c r="P208" s="385" t="s">
        <v>577</v>
      </c>
      <c r="Q208" s="385" t="s">
        <v>577</v>
      </c>
      <c r="R208" s="386" t="s">
        <v>603</v>
      </c>
      <c r="S208" s="385"/>
      <c r="T208" s="385">
        <v>0</v>
      </c>
      <c r="U208" s="385">
        <v>0</v>
      </c>
      <c r="V208" s="385">
        <v>5</v>
      </c>
      <c r="W208" s="385" t="s">
        <v>1670</v>
      </c>
      <c r="X208" s="385"/>
      <c r="Y208" s="385"/>
      <c r="Z208" s="385"/>
      <c r="AA208" s="385"/>
      <c r="AB208" s="385" t="s">
        <v>1757</v>
      </c>
      <c r="AC208" s="385" t="s">
        <v>4758</v>
      </c>
      <c r="AD208" s="385"/>
      <c r="AE208" s="460" t="s">
        <v>1379</v>
      </c>
      <c r="AF208" s="460" t="s">
        <v>1381</v>
      </c>
      <c r="AG208" s="460" t="s">
        <v>1758</v>
      </c>
      <c r="AH208" s="460" t="s">
        <v>1379</v>
      </c>
      <c r="AI208" s="460" t="s">
        <v>1379</v>
      </c>
      <c r="AJ208" s="460"/>
      <c r="AK208" s="460" t="s">
        <v>1379</v>
      </c>
      <c r="AL208" s="460" t="s">
        <v>1379</v>
      </c>
      <c r="AM208" s="460"/>
      <c r="AN208" s="460" t="s">
        <v>1758</v>
      </c>
      <c r="AO208" s="460" t="s">
        <v>1758</v>
      </c>
      <c r="AP208" s="460" t="s">
        <v>1758</v>
      </c>
      <c r="AQ208" s="460" t="s">
        <v>1379</v>
      </c>
      <c r="AR208" s="460"/>
      <c r="AS208" s="460"/>
      <c r="AT208" s="460"/>
      <c r="AU208" s="460"/>
      <c r="AV208" s="460" t="s">
        <v>1379</v>
      </c>
      <c r="AW208" s="460"/>
      <c r="AX208" s="460"/>
      <c r="AY208" s="460"/>
      <c r="AZ208" s="460"/>
      <c r="BA208" s="385"/>
      <c r="BB208" s="385"/>
      <c r="BC208" s="385"/>
      <c r="BD208" s="385"/>
      <c r="BE208" s="385"/>
      <c r="BF208" s="385"/>
      <c r="BG208" s="385"/>
      <c r="BH208" s="385"/>
      <c r="BI208" s="385"/>
      <c r="BJ208" s="385"/>
      <c r="BK208" s="385"/>
      <c r="BL208" s="385"/>
      <c r="BM208" s="385"/>
      <c r="BN208" s="385"/>
      <c r="BO208" s="385"/>
      <c r="BP208" s="385"/>
      <c r="BQ208" s="385"/>
      <c r="BR208" s="385"/>
      <c r="BS208" s="462" t="s">
        <v>1765</v>
      </c>
      <c r="BT208" s="355" t="s">
        <v>4717</v>
      </c>
      <c r="BU208" s="355" t="s">
        <v>4718</v>
      </c>
      <c r="BV208" s="355">
        <v>7</v>
      </c>
      <c r="BW208" s="355">
        <f>VLOOKUP(E208,[1]Demand!$A$2:$C$596,3,)</f>
        <v>0</v>
      </c>
      <c r="BX208" s="355">
        <f>VLOOKUP(E208,[1]Demand!$A$2:$D$596,4,)</f>
        <v>0</v>
      </c>
      <c r="BY208" s="355">
        <f>VLOOKUP(E208,[1]Demand!$A$2:$E$596,5,)</f>
        <v>0</v>
      </c>
      <c r="BZ208" s="355">
        <f>VLOOKUP(E208,[1]Demand!$A$2:$F$596,6,)</f>
        <v>0</v>
      </c>
      <c r="CA208" s="355">
        <f>VLOOKUP(E208,[1]Demand!$A$2:$G$596,7,)</f>
        <v>0</v>
      </c>
      <c r="CB208" s="355">
        <f>VLOOKUP(E208,[1]Demand!$A$2:$H$596,8,)</f>
        <v>0</v>
      </c>
      <c r="CC208" s="355">
        <f>VLOOKUP(E208,[1]Demand!$A$2:$I$596,9,)</f>
        <v>0</v>
      </c>
      <c r="CD208" s="355" t="b">
        <f t="shared" si="2"/>
        <v>1</v>
      </c>
      <c r="CE208" s="355" t="s">
        <v>4846</v>
      </c>
    </row>
    <row r="209" spans="1:83" s="405" customFormat="1" ht="35.1" hidden="1" customHeight="1" x14ac:dyDescent="0.2">
      <c r="A209" s="386" t="s">
        <v>4001</v>
      </c>
      <c r="B209" s="385" t="s">
        <v>1717</v>
      </c>
      <c r="C209" s="385" t="s">
        <v>1766</v>
      </c>
      <c r="D209" s="460">
        <v>0</v>
      </c>
      <c r="E209" s="385" t="s">
        <v>2259</v>
      </c>
      <c r="F209" s="385" t="s">
        <v>2256</v>
      </c>
      <c r="G209" s="460" t="s">
        <v>3201</v>
      </c>
      <c r="H209" s="385" t="s">
        <v>1171</v>
      </c>
      <c r="I209" s="385" t="s">
        <v>1756</v>
      </c>
      <c r="J209" s="385"/>
      <c r="K209" s="385" t="s">
        <v>4346</v>
      </c>
      <c r="L209" s="385" t="s">
        <v>4830</v>
      </c>
      <c r="M209" s="385"/>
      <c r="N209" s="385"/>
      <c r="O209" s="385" t="s">
        <v>1229</v>
      </c>
      <c r="P209" s="385" t="s">
        <v>577</v>
      </c>
      <c r="Q209" s="385" t="s">
        <v>577</v>
      </c>
      <c r="R209" s="386" t="s">
        <v>603</v>
      </c>
      <c r="S209" s="385"/>
      <c r="T209" s="385">
        <v>0</v>
      </c>
      <c r="U209" s="385">
        <v>0</v>
      </c>
      <c r="V209" s="385">
        <v>5</v>
      </c>
      <c r="W209" s="385" t="s">
        <v>1670</v>
      </c>
      <c r="X209" s="385"/>
      <c r="Y209" s="385"/>
      <c r="Z209" s="385"/>
      <c r="AA209" s="385"/>
      <c r="AB209" s="385" t="s">
        <v>1757</v>
      </c>
      <c r="AC209" s="385" t="s">
        <v>4758</v>
      </c>
      <c r="AD209" s="385"/>
      <c r="AE209" s="460" t="s">
        <v>1379</v>
      </c>
      <c r="AF209" s="460" t="s">
        <v>1381</v>
      </c>
      <c r="AG209" s="460" t="s">
        <v>1758</v>
      </c>
      <c r="AH209" s="460" t="s">
        <v>1379</v>
      </c>
      <c r="AI209" s="460" t="s">
        <v>1379</v>
      </c>
      <c r="AJ209" s="460"/>
      <c r="AK209" s="460" t="s">
        <v>1379</v>
      </c>
      <c r="AL209" s="460" t="s">
        <v>1379</v>
      </c>
      <c r="AM209" s="460"/>
      <c r="AN209" s="460" t="s">
        <v>1758</v>
      </c>
      <c r="AO209" s="460" t="s">
        <v>1758</v>
      </c>
      <c r="AP209" s="460" t="s">
        <v>1758</v>
      </c>
      <c r="AQ209" s="460" t="s">
        <v>1379</v>
      </c>
      <c r="AR209" s="460"/>
      <c r="AS209" s="460"/>
      <c r="AT209" s="460"/>
      <c r="AU209" s="460"/>
      <c r="AV209" s="460" t="s">
        <v>1379</v>
      </c>
      <c r="AW209" s="460"/>
      <c r="AX209" s="460"/>
      <c r="AY209" s="460"/>
      <c r="AZ209" s="460"/>
      <c r="BA209" s="385"/>
      <c r="BB209" s="385"/>
      <c r="BC209" s="385"/>
      <c r="BD209" s="385"/>
      <c r="BE209" s="385"/>
      <c r="BF209" s="385"/>
      <c r="BG209" s="385"/>
      <c r="BH209" s="385"/>
      <c r="BI209" s="385"/>
      <c r="BJ209" s="385"/>
      <c r="BK209" s="385"/>
      <c r="BL209" s="385"/>
      <c r="BM209" s="385"/>
      <c r="BN209" s="385"/>
      <c r="BO209" s="385"/>
      <c r="BP209" s="385"/>
      <c r="BQ209" s="385"/>
      <c r="BR209" s="385"/>
      <c r="BS209" s="462" t="s">
        <v>1767</v>
      </c>
      <c r="BT209" s="355" t="s">
        <v>4717</v>
      </c>
      <c r="BU209" s="355" t="s">
        <v>4718</v>
      </c>
      <c r="BV209" s="355">
        <v>2</v>
      </c>
      <c r="BW209" s="355">
        <f>VLOOKUP(E209,[1]Demand!$A$2:$C$596,3,)</f>
        <v>45</v>
      </c>
      <c r="BX209" s="355">
        <f>VLOOKUP(E209,[1]Demand!$A$2:$D$596,4,)</f>
        <v>0</v>
      </c>
      <c r="BY209" s="355">
        <f>VLOOKUP(E209,[1]Demand!$A$2:$E$596,5,)</f>
        <v>2</v>
      </c>
      <c r="BZ209" s="355">
        <f>VLOOKUP(E209,[1]Demand!$A$2:$F$596,6,)</f>
        <v>0</v>
      </c>
      <c r="CA209" s="355">
        <f>VLOOKUP(E209,[1]Demand!$A$2:$G$596,7,)</f>
        <v>0</v>
      </c>
      <c r="CB209" s="355">
        <f>VLOOKUP(E209,[1]Demand!$A$2:$H$596,8,)</f>
        <v>0</v>
      </c>
      <c r="CC209" s="355">
        <f>VLOOKUP(E209,[1]Demand!$A$2:$I$596,9,)</f>
        <v>47</v>
      </c>
      <c r="CD209" s="355" t="b">
        <f t="shared" si="2"/>
        <v>0</v>
      </c>
      <c r="CE209" s="386"/>
    </row>
    <row r="210" spans="1:83" s="405" customFormat="1" ht="35.1" hidden="1" customHeight="1" x14ac:dyDescent="0.2">
      <c r="A210" s="355" t="s">
        <v>4001</v>
      </c>
      <c r="B210" s="348" t="s">
        <v>1717</v>
      </c>
      <c r="C210" s="348" t="s">
        <v>1768</v>
      </c>
      <c r="D210" s="350">
        <v>0</v>
      </c>
      <c r="E210" s="348" t="s">
        <v>2260</v>
      </c>
      <c r="F210" s="348" t="s">
        <v>2261</v>
      </c>
      <c r="G210" s="350" t="s">
        <v>1379</v>
      </c>
      <c r="H210" s="348" t="s">
        <v>1171</v>
      </c>
      <c r="I210" s="348" t="s">
        <v>1769</v>
      </c>
      <c r="J210" s="348"/>
      <c r="K210" s="348" t="s">
        <v>1689</v>
      </c>
      <c r="L210" s="348" t="s">
        <v>4834</v>
      </c>
      <c r="M210" s="348"/>
      <c r="N210" s="348"/>
      <c r="O210" s="353" t="s">
        <v>1229</v>
      </c>
      <c r="P210" s="353" t="s">
        <v>577</v>
      </c>
      <c r="Q210" s="353" t="s">
        <v>577</v>
      </c>
      <c r="R210" s="355" t="s">
        <v>603</v>
      </c>
      <c r="S210" s="348"/>
      <c r="T210" s="348">
        <v>0</v>
      </c>
      <c r="U210" s="348">
        <v>0</v>
      </c>
      <c r="V210" s="348">
        <v>5</v>
      </c>
      <c r="W210" s="348" t="s">
        <v>1670</v>
      </c>
      <c r="X210" s="348"/>
      <c r="Y210" s="348"/>
      <c r="Z210" s="348"/>
      <c r="AA210" s="348"/>
      <c r="AB210" s="353" t="s">
        <v>2262</v>
      </c>
      <c r="AC210" s="353" t="s">
        <v>4758</v>
      </c>
      <c r="AD210" s="353"/>
      <c r="AE210" s="350" t="s">
        <v>1379</v>
      </c>
      <c r="AF210" s="350" t="s">
        <v>1381</v>
      </c>
      <c r="AG210" s="350" t="s">
        <v>1381</v>
      </c>
      <c r="AH210" s="350" t="s">
        <v>1379</v>
      </c>
      <c r="AI210" s="350" t="s">
        <v>1379</v>
      </c>
      <c r="AJ210" s="350"/>
      <c r="AK210" s="350" t="s">
        <v>1379</v>
      </c>
      <c r="AL210" s="350" t="s">
        <v>1379</v>
      </c>
      <c r="AM210" s="350"/>
      <c r="AN210" s="350" t="s">
        <v>1379</v>
      </c>
      <c r="AO210" s="350" t="s">
        <v>1379</v>
      </c>
      <c r="AP210" s="350" t="s">
        <v>1381</v>
      </c>
      <c r="AQ210" s="350" t="s">
        <v>1379</v>
      </c>
      <c r="AR210" s="350"/>
      <c r="AS210" s="350"/>
      <c r="AT210" s="350"/>
      <c r="AU210" s="350"/>
      <c r="AV210" s="350" t="s">
        <v>1379</v>
      </c>
      <c r="AW210" s="350"/>
      <c r="AX210" s="350"/>
      <c r="AY210" s="350"/>
      <c r="AZ210" s="350"/>
      <c r="BA210" s="348"/>
      <c r="BB210" s="348"/>
      <c r="BC210" s="348"/>
      <c r="BD210" s="348"/>
      <c r="BE210" s="348"/>
      <c r="BF210" s="348"/>
      <c r="BG210" s="348"/>
      <c r="BH210" s="348" t="s">
        <v>1770</v>
      </c>
      <c r="BI210" s="348"/>
      <c r="BJ210" s="348"/>
      <c r="BK210" s="348"/>
      <c r="BL210" s="348"/>
      <c r="BM210" s="348"/>
      <c r="BN210" s="348"/>
      <c r="BO210" s="348"/>
      <c r="BP210" s="348"/>
      <c r="BQ210" s="348" t="s">
        <v>4041</v>
      </c>
      <c r="BR210" s="348"/>
      <c r="BS210" s="388" t="s">
        <v>1771</v>
      </c>
      <c r="BT210" s="355" t="s">
        <v>4717</v>
      </c>
      <c r="BU210" s="355" t="s">
        <v>4718</v>
      </c>
      <c r="BV210" s="355">
        <v>188</v>
      </c>
      <c r="BW210" s="355">
        <f>VLOOKUP(E210,[1]Demand!$A$2:$C$596,3,)</f>
        <v>1557.3400000000001</v>
      </c>
      <c r="BX210" s="355">
        <f>VLOOKUP(E210,[1]Demand!$A$2:$D$596,4,)</f>
        <v>1848.96</v>
      </c>
      <c r="BY210" s="355">
        <f>VLOOKUP(E210,[1]Demand!$A$2:$E$596,5,)</f>
        <v>1553.96</v>
      </c>
      <c r="BZ210" s="355">
        <f>VLOOKUP(E210,[1]Demand!$A$2:$F$596,6,)</f>
        <v>60.489999999999995</v>
      </c>
      <c r="CA210" s="355">
        <f>VLOOKUP(E210,[1]Demand!$A$2:$G$596,7,)</f>
        <v>0</v>
      </c>
      <c r="CB210" s="355">
        <f>VLOOKUP(E210,[1]Demand!$A$2:$H$596,8,)</f>
        <v>0</v>
      </c>
      <c r="CC210" s="355">
        <f>VLOOKUP(E210,[1]Demand!$A$2:$I$596,9,)</f>
        <v>5020.75</v>
      </c>
      <c r="CD210" s="355" t="b">
        <f t="shared" si="2"/>
        <v>0</v>
      </c>
      <c r="CE210" s="355"/>
    </row>
    <row r="211" spans="1:83" s="405" customFormat="1" ht="35.1" hidden="1" customHeight="1" x14ac:dyDescent="0.2">
      <c r="A211" s="355" t="s">
        <v>4001</v>
      </c>
      <c r="B211" s="348" t="s">
        <v>1717</v>
      </c>
      <c r="C211" s="348" t="s">
        <v>1772</v>
      </c>
      <c r="D211" s="350">
        <v>0</v>
      </c>
      <c r="E211" s="348" t="s">
        <v>2263</v>
      </c>
      <c r="F211" s="348" t="s">
        <v>2264</v>
      </c>
      <c r="G211" s="350" t="s">
        <v>978</v>
      </c>
      <c r="H211" s="348" t="s">
        <v>1171</v>
      </c>
      <c r="I211" s="348" t="s">
        <v>1719</v>
      </c>
      <c r="J211" s="348"/>
      <c r="K211" s="348" t="s">
        <v>4346</v>
      </c>
      <c r="L211" s="348" t="s">
        <v>4830</v>
      </c>
      <c r="M211" s="348"/>
      <c r="N211" s="348"/>
      <c r="O211" s="353" t="s">
        <v>1229</v>
      </c>
      <c r="P211" s="353" t="s">
        <v>577</v>
      </c>
      <c r="Q211" s="353" t="s">
        <v>577</v>
      </c>
      <c r="R211" s="355" t="s">
        <v>603</v>
      </c>
      <c r="S211" s="348"/>
      <c r="T211" s="348">
        <v>0</v>
      </c>
      <c r="U211" s="348">
        <v>0</v>
      </c>
      <c r="V211" s="348">
        <v>5</v>
      </c>
      <c r="W211" s="348" t="s">
        <v>1670</v>
      </c>
      <c r="X211" s="348"/>
      <c r="Y211" s="348"/>
      <c r="Z211" s="348"/>
      <c r="AA211" s="348"/>
      <c r="AB211" s="353" t="s">
        <v>2265</v>
      </c>
      <c r="AC211" s="353" t="s">
        <v>4760</v>
      </c>
      <c r="AD211" s="353"/>
      <c r="AE211" s="350" t="s">
        <v>1379</v>
      </c>
      <c r="AF211" s="350" t="s">
        <v>1381</v>
      </c>
      <c r="AG211" s="350" t="s">
        <v>1381</v>
      </c>
      <c r="AH211" s="350" t="s">
        <v>1379</v>
      </c>
      <c r="AI211" s="350" t="s">
        <v>1379</v>
      </c>
      <c r="AJ211" s="350"/>
      <c r="AK211" s="350" t="s">
        <v>1379</v>
      </c>
      <c r="AL211" s="350" t="s">
        <v>1379</v>
      </c>
      <c r="AM211" s="350"/>
      <c r="AN211" s="350" t="s">
        <v>1381</v>
      </c>
      <c r="AO211" s="350" t="s">
        <v>1381</v>
      </c>
      <c r="AP211" s="350" t="s">
        <v>1381</v>
      </c>
      <c r="AQ211" s="350" t="s">
        <v>1379</v>
      </c>
      <c r="AR211" s="350"/>
      <c r="AS211" s="350"/>
      <c r="AT211" s="350"/>
      <c r="AU211" s="350"/>
      <c r="AV211" s="350" t="s">
        <v>1379</v>
      </c>
      <c r="AW211" s="350"/>
      <c r="AX211" s="350"/>
      <c r="AY211" s="350"/>
      <c r="AZ211" s="350"/>
      <c r="BA211" s="348"/>
      <c r="BB211" s="348"/>
      <c r="BC211" s="348"/>
      <c r="BD211" s="348"/>
      <c r="BE211" s="348"/>
      <c r="BF211" s="348"/>
      <c r="BG211" s="348"/>
      <c r="BH211" s="348" t="s">
        <v>1773</v>
      </c>
      <c r="BI211" s="348"/>
      <c r="BJ211" s="348"/>
      <c r="BK211" s="348"/>
      <c r="BL211" s="348"/>
      <c r="BM211" s="348"/>
      <c r="BN211" s="348"/>
      <c r="BO211" s="348"/>
      <c r="BP211" s="348"/>
      <c r="BQ211" s="348">
        <v>28750</v>
      </c>
      <c r="BR211" s="348"/>
      <c r="BS211" s="388" t="s">
        <v>1774</v>
      </c>
      <c r="BT211" s="355" t="s">
        <v>4717</v>
      </c>
      <c r="BU211" s="355" t="s">
        <v>4718</v>
      </c>
      <c r="BV211" s="355">
        <v>51</v>
      </c>
      <c r="BW211" s="355">
        <f>VLOOKUP(E211,[1]Demand!$A$2:$C$596,3,)</f>
        <v>103</v>
      </c>
      <c r="BX211" s="355">
        <f>VLOOKUP(E211,[1]Demand!$A$2:$D$596,4,)</f>
        <v>93</v>
      </c>
      <c r="BY211" s="355">
        <f>VLOOKUP(E211,[1]Demand!$A$2:$E$596,5,)</f>
        <v>88</v>
      </c>
      <c r="BZ211" s="355">
        <f>VLOOKUP(E211,[1]Demand!$A$2:$F$596,6,)</f>
        <v>76</v>
      </c>
      <c r="CA211" s="355">
        <f>VLOOKUP(E211,[1]Demand!$A$2:$G$596,7,)</f>
        <v>65</v>
      </c>
      <c r="CB211" s="355">
        <f>VLOOKUP(E211,[1]Demand!$A$2:$H$596,8,)</f>
        <v>0</v>
      </c>
      <c r="CC211" s="355">
        <f>VLOOKUP(E211,[1]Demand!$A$2:$I$596,9,)</f>
        <v>425</v>
      </c>
      <c r="CD211" s="355" t="b">
        <f t="shared" si="2"/>
        <v>0</v>
      </c>
      <c r="CE211" s="355"/>
    </row>
    <row r="212" spans="1:83" s="405" customFormat="1" ht="35.1" hidden="1" customHeight="1" x14ac:dyDescent="0.2">
      <c r="A212" s="386" t="s">
        <v>4001</v>
      </c>
      <c r="B212" s="385" t="s">
        <v>1717</v>
      </c>
      <c r="C212" s="385" t="s">
        <v>1775</v>
      </c>
      <c r="D212" s="460">
        <v>0</v>
      </c>
      <c r="E212" s="385" t="s">
        <v>2266</v>
      </c>
      <c r="F212" s="385" t="s">
        <v>2264</v>
      </c>
      <c r="G212" s="460" t="s">
        <v>958</v>
      </c>
      <c r="H212" s="385" t="s">
        <v>1171</v>
      </c>
      <c r="I212" s="385" t="s">
        <v>1719</v>
      </c>
      <c r="J212" s="385"/>
      <c r="K212" s="385" t="s">
        <v>4346</v>
      </c>
      <c r="L212" s="385" t="s">
        <v>4830</v>
      </c>
      <c r="M212" s="385"/>
      <c r="N212" s="385"/>
      <c r="O212" s="385" t="s">
        <v>1229</v>
      </c>
      <c r="P212" s="385" t="s">
        <v>577</v>
      </c>
      <c r="Q212" s="385" t="s">
        <v>577</v>
      </c>
      <c r="R212" s="386" t="s">
        <v>603</v>
      </c>
      <c r="S212" s="385"/>
      <c r="T212" s="385">
        <v>0</v>
      </c>
      <c r="U212" s="385">
        <v>0</v>
      </c>
      <c r="V212" s="385">
        <v>5</v>
      </c>
      <c r="W212" s="385" t="s">
        <v>1670</v>
      </c>
      <c r="X212" s="385"/>
      <c r="Y212" s="385"/>
      <c r="Z212" s="385"/>
      <c r="AA212" s="385"/>
      <c r="AB212" s="385" t="s">
        <v>2267</v>
      </c>
      <c r="AC212" s="385" t="s">
        <v>4765</v>
      </c>
      <c r="AD212" s="385"/>
      <c r="AE212" s="460" t="s">
        <v>1379</v>
      </c>
      <c r="AF212" s="460" t="s">
        <v>1381</v>
      </c>
      <c r="AG212" s="460" t="s">
        <v>1381</v>
      </c>
      <c r="AH212" s="460" t="s">
        <v>1379</v>
      </c>
      <c r="AI212" s="460" t="s">
        <v>1379</v>
      </c>
      <c r="AJ212" s="460"/>
      <c r="AK212" s="460" t="s">
        <v>1379</v>
      </c>
      <c r="AL212" s="460" t="s">
        <v>1379</v>
      </c>
      <c r="AM212" s="460"/>
      <c r="AN212" s="460" t="s">
        <v>1381</v>
      </c>
      <c r="AO212" s="460" t="s">
        <v>1381</v>
      </c>
      <c r="AP212" s="460" t="s">
        <v>1381</v>
      </c>
      <c r="AQ212" s="460" t="s">
        <v>1379</v>
      </c>
      <c r="AR212" s="460"/>
      <c r="AS212" s="460"/>
      <c r="AT212" s="460"/>
      <c r="AU212" s="460"/>
      <c r="AV212" s="460" t="s">
        <v>1379</v>
      </c>
      <c r="AW212" s="460"/>
      <c r="AX212" s="460"/>
      <c r="AY212" s="460"/>
      <c r="AZ212" s="460"/>
      <c r="BA212" s="385"/>
      <c r="BB212" s="385"/>
      <c r="BC212" s="385"/>
      <c r="BD212" s="385"/>
      <c r="BE212" s="385"/>
      <c r="BF212" s="385"/>
      <c r="BG212" s="385"/>
      <c r="BH212" s="385"/>
      <c r="BI212" s="385"/>
      <c r="BJ212" s="385"/>
      <c r="BK212" s="385"/>
      <c r="BL212" s="385"/>
      <c r="BM212" s="385"/>
      <c r="BN212" s="385"/>
      <c r="BO212" s="385"/>
      <c r="BP212" s="385"/>
      <c r="BQ212" s="385"/>
      <c r="BR212" s="385"/>
      <c r="BS212" s="462" t="s">
        <v>1776</v>
      </c>
      <c r="BT212" s="355" t="s">
        <v>4719</v>
      </c>
      <c r="BU212" s="355" t="s">
        <v>4718</v>
      </c>
      <c r="BV212" s="355">
        <v>14</v>
      </c>
      <c r="BW212" s="355">
        <f>VLOOKUP(E212,[1]Demand!$A$2:$C$596,3,)</f>
        <v>87</v>
      </c>
      <c r="BX212" s="355">
        <f>VLOOKUP(E212,[1]Demand!$A$2:$D$596,4,)</f>
        <v>84</v>
      </c>
      <c r="BY212" s="355">
        <f>VLOOKUP(E212,[1]Demand!$A$2:$E$596,5,)</f>
        <v>80</v>
      </c>
      <c r="BZ212" s="355">
        <f>VLOOKUP(E212,[1]Demand!$A$2:$F$596,6,)</f>
        <v>75</v>
      </c>
      <c r="CA212" s="355">
        <f>VLOOKUP(E212,[1]Demand!$A$2:$G$596,7,)</f>
        <v>59</v>
      </c>
      <c r="CB212" s="355">
        <f>VLOOKUP(E212,[1]Demand!$A$2:$H$596,8,)</f>
        <v>0</v>
      </c>
      <c r="CC212" s="355">
        <f>VLOOKUP(E212,[1]Demand!$A$2:$I$596,9,)</f>
        <v>385</v>
      </c>
      <c r="CD212" s="355" t="b">
        <f t="shared" ref="CD212:CD275" si="3">BV212&gt;CC212</f>
        <v>0</v>
      </c>
      <c r="CE212" s="386"/>
    </row>
    <row r="213" spans="1:83" s="405" customFormat="1" ht="35.1" customHeight="1" x14ac:dyDescent="0.2">
      <c r="A213" s="386" t="s">
        <v>4001</v>
      </c>
      <c r="B213" s="385" t="s">
        <v>1717</v>
      </c>
      <c r="C213" s="385" t="s">
        <v>1777</v>
      </c>
      <c r="D213" s="460">
        <v>0</v>
      </c>
      <c r="E213" s="385" t="s">
        <v>2268</v>
      </c>
      <c r="F213" s="385" t="s">
        <v>2264</v>
      </c>
      <c r="G213" s="460" t="s">
        <v>245</v>
      </c>
      <c r="H213" s="385" t="s">
        <v>1171</v>
      </c>
      <c r="I213" s="385" t="s">
        <v>1778</v>
      </c>
      <c r="J213" s="385"/>
      <c r="K213" s="385" t="s">
        <v>1779</v>
      </c>
      <c r="L213" s="385" t="s">
        <v>4834</v>
      </c>
      <c r="M213" s="385"/>
      <c r="N213" s="385"/>
      <c r="O213" s="385" t="s">
        <v>2269</v>
      </c>
      <c r="P213" s="385" t="s">
        <v>577</v>
      </c>
      <c r="Q213" s="385" t="s">
        <v>577</v>
      </c>
      <c r="R213" s="386" t="s">
        <v>603</v>
      </c>
      <c r="S213" s="385"/>
      <c r="T213" s="385">
        <v>0</v>
      </c>
      <c r="U213" s="385">
        <v>0</v>
      </c>
      <c r="V213" s="385">
        <v>5</v>
      </c>
      <c r="W213" s="385" t="s">
        <v>1670</v>
      </c>
      <c r="X213" s="385"/>
      <c r="Y213" s="385"/>
      <c r="Z213" s="385"/>
      <c r="AA213" s="385"/>
      <c r="AB213" s="385" t="s">
        <v>2270</v>
      </c>
      <c r="AC213" s="385" t="s">
        <v>4758</v>
      </c>
      <c r="AD213" s="385"/>
      <c r="AE213" s="460" t="s">
        <v>1379</v>
      </c>
      <c r="AF213" s="460" t="s">
        <v>1381</v>
      </c>
      <c r="AG213" s="460" t="s">
        <v>1381</v>
      </c>
      <c r="AH213" s="460" t="s">
        <v>1379</v>
      </c>
      <c r="AI213" s="460" t="s">
        <v>1379</v>
      </c>
      <c r="AJ213" s="460"/>
      <c r="AK213" s="460" t="s">
        <v>1379</v>
      </c>
      <c r="AL213" s="460" t="s">
        <v>1379</v>
      </c>
      <c r="AM213" s="460"/>
      <c r="AN213" s="460" t="s">
        <v>1379</v>
      </c>
      <c r="AO213" s="460" t="s">
        <v>1381</v>
      </c>
      <c r="AP213" s="460" t="s">
        <v>1381</v>
      </c>
      <c r="AQ213" s="460" t="s">
        <v>1379</v>
      </c>
      <c r="AR213" s="460"/>
      <c r="AS213" s="460"/>
      <c r="AT213" s="460"/>
      <c r="AU213" s="460"/>
      <c r="AV213" s="460" t="s">
        <v>1379</v>
      </c>
      <c r="AW213" s="460"/>
      <c r="AX213" s="460"/>
      <c r="AY213" s="460"/>
      <c r="AZ213" s="460"/>
      <c r="BA213" s="385"/>
      <c r="BB213" s="385"/>
      <c r="BC213" s="385"/>
      <c r="BD213" s="385"/>
      <c r="BE213" s="385"/>
      <c r="BF213" s="385"/>
      <c r="BG213" s="385"/>
      <c r="BH213" s="385"/>
      <c r="BI213" s="385"/>
      <c r="BJ213" s="385"/>
      <c r="BK213" s="385"/>
      <c r="BL213" s="385"/>
      <c r="BM213" s="385"/>
      <c r="BN213" s="385"/>
      <c r="BO213" s="385"/>
      <c r="BP213" s="385"/>
      <c r="BQ213" s="385"/>
      <c r="BR213" s="385"/>
      <c r="BS213" s="462"/>
      <c r="BT213" s="355" t="s">
        <v>4717</v>
      </c>
      <c r="BU213" s="355" t="s">
        <v>3196</v>
      </c>
      <c r="BV213" s="355">
        <v>0</v>
      </c>
      <c r="BW213" s="355">
        <f>VLOOKUP(E213,[1]Demand!$A$2:$C$596,3,)</f>
        <v>2</v>
      </c>
      <c r="BX213" s="355">
        <f>VLOOKUP(E213,[1]Demand!$A$2:$D$596,4,)</f>
        <v>0</v>
      </c>
      <c r="BY213" s="355">
        <f>VLOOKUP(E213,[1]Demand!$A$2:$E$596,5,)</f>
        <v>0</v>
      </c>
      <c r="BZ213" s="355">
        <f>VLOOKUP(E213,[1]Demand!$A$2:$F$596,6,)</f>
        <v>0</v>
      </c>
      <c r="CA213" s="355">
        <f>VLOOKUP(E213,[1]Demand!$A$2:$G$596,7,)</f>
        <v>0</v>
      </c>
      <c r="CB213" s="355">
        <f>VLOOKUP(E213,[1]Demand!$A$2:$H$596,8,)</f>
        <v>0</v>
      </c>
      <c r="CC213" s="355">
        <f>VLOOKUP(E213,[1]Demand!$A$2:$I$596,9,)</f>
        <v>2</v>
      </c>
      <c r="CD213" s="355" t="b">
        <f t="shared" si="3"/>
        <v>0</v>
      </c>
      <c r="CE213" s="386"/>
    </row>
    <row r="214" spans="1:83" s="405" customFormat="1" ht="35.1" hidden="1" customHeight="1" x14ac:dyDescent="0.2">
      <c r="A214" s="355" t="s">
        <v>4001</v>
      </c>
      <c r="B214" s="348" t="s">
        <v>1717</v>
      </c>
      <c r="C214" s="348" t="s">
        <v>1780</v>
      </c>
      <c r="D214" s="350">
        <v>0</v>
      </c>
      <c r="E214" s="348" t="s">
        <v>2271</v>
      </c>
      <c r="F214" s="348" t="s">
        <v>2272</v>
      </c>
      <c r="G214" s="350" t="s">
        <v>203</v>
      </c>
      <c r="H214" s="348" t="s">
        <v>1171</v>
      </c>
      <c r="I214" s="348" t="s">
        <v>1781</v>
      </c>
      <c r="J214" s="348"/>
      <c r="K214" s="348" t="s">
        <v>1782</v>
      </c>
      <c r="L214" s="348" t="s">
        <v>4826</v>
      </c>
      <c r="M214" s="348"/>
      <c r="N214" s="348"/>
      <c r="O214" s="353" t="s">
        <v>1229</v>
      </c>
      <c r="P214" s="353" t="s">
        <v>577</v>
      </c>
      <c r="Q214" s="353" t="s">
        <v>577</v>
      </c>
      <c r="R214" s="355" t="s">
        <v>603</v>
      </c>
      <c r="S214" s="348"/>
      <c r="T214" s="348">
        <v>0</v>
      </c>
      <c r="U214" s="348">
        <v>0</v>
      </c>
      <c r="V214" s="348">
        <v>5</v>
      </c>
      <c r="W214" s="348" t="s">
        <v>1670</v>
      </c>
      <c r="X214" s="348"/>
      <c r="Y214" s="348"/>
      <c r="Z214" s="348"/>
      <c r="AA214" s="348"/>
      <c r="AB214" s="353" t="s">
        <v>2273</v>
      </c>
      <c r="AC214" s="353" t="s">
        <v>4763</v>
      </c>
      <c r="AD214" s="353"/>
      <c r="AE214" s="350" t="s">
        <v>1379</v>
      </c>
      <c r="AF214" s="350" t="s">
        <v>1381</v>
      </c>
      <c r="AG214" s="350" t="s">
        <v>1381</v>
      </c>
      <c r="AH214" s="350" t="s">
        <v>1379</v>
      </c>
      <c r="AI214" s="350" t="s">
        <v>1379</v>
      </c>
      <c r="AJ214" s="350"/>
      <c r="AK214" s="350" t="s">
        <v>1379</v>
      </c>
      <c r="AL214" s="350" t="s">
        <v>1379</v>
      </c>
      <c r="AM214" s="350"/>
      <c r="AN214" s="350" t="s">
        <v>1381</v>
      </c>
      <c r="AO214" s="350" t="s">
        <v>1381</v>
      </c>
      <c r="AP214" s="350" t="s">
        <v>1381</v>
      </c>
      <c r="AQ214" s="350" t="s">
        <v>1379</v>
      </c>
      <c r="AR214" s="350"/>
      <c r="AS214" s="350"/>
      <c r="AT214" s="350"/>
      <c r="AU214" s="350"/>
      <c r="AV214" s="350" t="s">
        <v>1379</v>
      </c>
      <c r="AW214" s="350"/>
      <c r="AX214" s="350"/>
      <c r="AY214" s="350"/>
      <c r="AZ214" s="350"/>
      <c r="BA214" s="348"/>
      <c r="BB214" s="348"/>
      <c r="BC214" s="348"/>
      <c r="BD214" s="348"/>
      <c r="BE214" s="348"/>
      <c r="BF214" s="348"/>
      <c r="BG214" s="348"/>
      <c r="BH214" s="348" t="s">
        <v>1783</v>
      </c>
      <c r="BI214" s="348"/>
      <c r="BJ214" s="348"/>
      <c r="BK214" s="348"/>
      <c r="BL214" s="348"/>
      <c r="BM214" s="348"/>
      <c r="BN214" s="348"/>
      <c r="BO214" s="348"/>
      <c r="BP214" s="348"/>
      <c r="BQ214" s="348"/>
      <c r="BR214" s="348"/>
      <c r="BS214" s="388" t="s">
        <v>1784</v>
      </c>
      <c r="BT214" s="355" t="s">
        <v>4717</v>
      </c>
      <c r="BU214" s="355" t="s">
        <v>4718</v>
      </c>
      <c r="BV214" s="355">
        <v>20</v>
      </c>
      <c r="BW214" s="355">
        <f>VLOOKUP(E214,[1]Demand!$A$2:$C$596,3,)</f>
        <v>219</v>
      </c>
      <c r="BX214" s="355">
        <f>VLOOKUP(E214,[1]Demand!$A$2:$D$596,4,)</f>
        <v>247</v>
      </c>
      <c r="BY214" s="355">
        <f>VLOOKUP(E214,[1]Demand!$A$2:$E$596,5,)</f>
        <v>222</v>
      </c>
      <c r="BZ214" s="355">
        <f>VLOOKUP(E214,[1]Demand!$A$2:$F$596,6,)</f>
        <v>10</v>
      </c>
      <c r="CA214" s="355">
        <f>VLOOKUP(E214,[1]Demand!$A$2:$G$596,7,)</f>
        <v>0</v>
      </c>
      <c r="CB214" s="355">
        <f>VLOOKUP(E214,[1]Demand!$A$2:$H$596,8,)</f>
        <v>0</v>
      </c>
      <c r="CC214" s="355">
        <f>VLOOKUP(E214,[1]Demand!$A$2:$I$596,9,)</f>
        <v>698</v>
      </c>
      <c r="CD214" s="355" t="b">
        <f t="shared" si="3"/>
        <v>0</v>
      </c>
      <c r="CE214" s="355"/>
    </row>
    <row r="215" spans="1:83" s="405" customFormat="1" ht="35.1" hidden="1" customHeight="1" x14ac:dyDescent="0.2">
      <c r="A215" s="355" t="s">
        <v>4002</v>
      </c>
      <c r="B215" s="348" t="s">
        <v>1691</v>
      </c>
      <c r="C215" s="348" t="s">
        <v>1865</v>
      </c>
      <c r="D215" s="350">
        <v>0</v>
      </c>
      <c r="E215" s="348" t="s">
        <v>2342</v>
      </c>
      <c r="F215" s="348" t="s">
        <v>2343</v>
      </c>
      <c r="G215" s="350" t="s">
        <v>103</v>
      </c>
      <c r="H215" s="348" t="s">
        <v>1171</v>
      </c>
      <c r="I215" s="348" t="s">
        <v>1719</v>
      </c>
      <c r="J215" s="348"/>
      <c r="K215" s="348" t="s">
        <v>4346</v>
      </c>
      <c r="L215" s="348" t="s">
        <v>4830</v>
      </c>
      <c r="M215" s="348"/>
      <c r="N215" s="348"/>
      <c r="O215" s="353" t="s">
        <v>1229</v>
      </c>
      <c r="P215" s="353" t="s">
        <v>577</v>
      </c>
      <c r="Q215" s="353" t="s">
        <v>577</v>
      </c>
      <c r="R215" s="355" t="s">
        <v>603</v>
      </c>
      <c r="S215" s="348"/>
      <c r="T215" s="348">
        <v>0</v>
      </c>
      <c r="U215" s="348">
        <v>0</v>
      </c>
      <c r="V215" s="348">
        <v>5</v>
      </c>
      <c r="W215" s="348" t="s">
        <v>1670</v>
      </c>
      <c r="X215" s="348"/>
      <c r="Y215" s="348"/>
      <c r="Z215" s="348"/>
      <c r="AA215" s="348"/>
      <c r="AB215" s="353" t="s">
        <v>2344</v>
      </c>
      <c r="AC215" s="353"/>
      <c r="AD215" s="353"/>
      <c r="AE215" s="350" t="s">
        <v>1379</v>
      </c>
      <c r="AF215" s="350" t="s">
        <v>1381</v>
      </c>
      <c r="AG215" s="350" t="s">
        <v>1381</v>
      </c>
      <c r="AH215" s="350" t="s">
        <v>1379</v>
      </c>
      <c r="AI215" s="350" t="s">
        <v>1379</v>
      </c>
      <c r="AJ215" s="350"/>
      <c r="AK215" s="350" t="s">
        <v>1379</v>
      </c>
      <c r="AL215" s="350" t="s">
        <v>1379</v>
      </c>
      <c r="AM215" s="350"/>
      <c r="AN215" s="350" t="s">
        <v>1381</v>
      </c>
      <c r="AO215" s="350" t="s">
        <v>1381</v>
      </c>
      <c r="AP215" s="350" t="s">
        <v>1381</v>
      </c>
      <c r="AQ215" s="350" t="s">
        <v>1379</v>
      </c>
      <c r="AR215" s="350"/>
      <c r="AS215" s="350"/>
      <c r="AT215" s="350"/>
      <c r="AU215" s="350"/>
      <c r="AV215" s="350" t="s">
        <v>1379</v>
      </c>
      <c r="AW215" s="350"/>
      <c r="AX215" s="350"/>
      <c r="AY215" s="350"/>
      <c r="AZ215" s="350"/>
      <c r="BA215" s="348"/>
      <c r="BB215" s="348"/>
      <c r="BC215" s="348"/>
      <c r="BD215" s="348"/>
      <c r="BE215" s="348"/>
      <c r="BF215" s="348"/>
      <c r="BG215" s="348"/>
      <c r="BH215" s="348" t="s">
        <v>1866</v>
      </c>
      <c r="BI215" s="348"/>
      <c r="BJ215" s="348"/>
      <c r="BK215" s="348"/>
      <c r="BL215" s="348"/>
      <c r="BM215" s="348"/>
      <c r="BN215" s="348"/>
      <c r="BO215" s="348"/>
      <c r="BP215" s="348"/>
      <c r="BQ215" s="348">
        <v>2300</v>
      </c>
      <c r="BR215" s="348"/>
      <c r="BS215" s="388"/>
      <c r="BT215" s="355" t="s">
        <v>4717</v>
      </c>
      <c r="BU215" s="355" t="s">
        <v>4723</v>
      </c>
      <c r="BV215" s="355">
        <v>7</v>
      </c>
      <c r="BW215" s="355">
        <f>VLOOKUP(E215,[1]Demand!$A$2:$C$596,3,)</f>
        <v>12</v>
      </c>
      <c r="BX215" s="355">
        <f>VLOOKUP(E215,[1]Demand!$A$2:$D$596,4,)</f>
        <v>8</v>
      </c>
      <c r="BY215" s="355">
        <f>VLOOKUP(E215,[1]Demand!$A$2:$E$596,5,)</f>
        <v>10</v>
      </c>
      <c r="BZ215" s="355">
        <f>VLOOKUP(E215,[1]Demand!$A$2:$F$596,6,)</f>
        <v>2.5</v>
      </c>
      <c r="CA215" s="355">
        <f>VLOOKUP(E215,[1]Demand!$A$2:$G$596,7,)</f>
        <v>0</v>
      </c>
      <c r="CB215" s="355">
        <f>VLOOKUP(E215,[1]Demand!$A$2:$H$596,8,)</f>
        <v>0</v>
      </c>
      <c r="CC215" s="355">
        <f>VLOOKUP(E215,[1]Demand!$A$2:$I$596,9,)</f>
        <v>32.5</v>
      </c>
      <c r="CD215" s="355" t="b">
        <f t="shared" si="3"/>
        <v>0</v>
      </c>
      <c r="CE215" s="355"/>
    </row>
    <row r="216" spans="1:83" s="405" customFormat="1" ht="35.1" hidden="1" customHeight="1" x14ac:dyDescent="0.2">
      <c r="A216" s="355" t="s">
        <v>4003</v>
      </c>
      <c r="B216" s="348" t="s">
        <v>1717</v>
      </c>
      <c r="C216" s="348" t="s">
        <v>1867</v>
      </c>
      <c r="D216" s="350">
        <v>0</v>
      </c>
      <c r="E216" s="348" t="s">
        <v>2345</v>
      </c>
      <c r="F216" s="348" t="s">
        <v>2346</v>
      </c>
      <c r="G216" s="350" t="s">
        <v>203</v>
      </c>
      <c r="H216" s="348" t="s">
        <v>1171</v>
      </c>
      <c r="I216" s="348" t="s">
        <v>1868</v>
      </c>
      <c r="J216" s="348"/>
      <c r="K216" s="323" t="s">
        <v>2032</v>
      </c>
      <c r="L216" s="351" t="s">
        <v>1487</v>
      </c>
      <c r="M216" s="348"/>
      <c r="N216" s="348"/>
      <c r="O216" s="353" t="s">
        <v>1229</v>
      </c>
      <c r="P216" s="353" t="s">
        <v>577</v>
      </c>
      <c r="Q216" s="353" t="s">
        <v>577</v>
      </c>
      <c r="R216" s="355" t="s">
        <v>603</v>
      </c>
      <c r="S216" s="348"/>
      <c r="T216" s="348">
        <v>0</v>
      </c>
      <c r="U216" s="348">
        <v>0</v>
      </c>
      <c r="V216" s="348">
        <v>5</v>
      </c>
      <c r="W216" s="348" t="s">
        <v>1670</v>
      </c>
      <c r="X216" s="348"/>
      <c r="Y216" s="348"/>
      <c r="Z216" s="348"/>
      <c r="AA216" s="348"/>
      <c r="AB216" s="353" t="s">
        <v>2347</v>
      </c>
      <c r="AC216" s="353"/>
      <c r="AD216" s="353"/>
      <c r="AE216" s="350" t="s">
        <v>1379</v>
      </c>
      <c r="AF216" s="350" t="s">
        <v>1381</v>
      </c>
      <c r="AG216" s="350" t="s">
        <v>1381</v>
      </c>
      <c r="AH216" s="350" t="s">
        <v>1379</v>
      </c>
      <c r="AI216" s="350" t="s">
        <v>1379</v>
      </c>
      <c r="AJ216" s="350"/>
      <c r="AK216" s="350" t="s">
        <v>1379</v>
      </c>
      <c r="AL216" s="350" t="s">
        <v>1381</v>
      </c>
      <c r="AM216" s="350"/>
      <c r="AN216" s="350" t="s">
        <v>1381</v>
      </c>
      <c r="AO216" s="350" t="s">
        <v>1381</v>
      </c>
      <c r="AP216" s="350" t="s">
        <v>1381</v>
      </c>
      <c r="AQ216" s="350" t="s">
        <v>1379</v>
      </c>
      <c r="AR216" s="350"/>
      <c r="AS216" s="350"/>
      <c r="AT216" s="350"/>
      <c r="AU216" s="350"/>
      <c r="AV216" s="350" t="s">
        <v>1379</v>
      </c>
      <c r="AW216" s="350"/>
      <c r="AX216" s="350"/>
      <c r="AY216" s="350"/>
      <c r="AZ216" s="350"/>
      <c r="BA216" s="348"/>
      <c r="BB216" s="348"/>
      <c r="BC216" s="348"/>
      <c r="BD216" s="348"/>
      <c r="BE216" s="348"/>
      <c r="BF216" s="348"/>
      <c r="BG216" s="348"/>
      <c r="BH216" s="348" t="s">
        <v>1869</v>
      </c>
      <c r="BI216" s="348"/>
      <c r="BJ216" s="348"/>
      <c r="BK216" s="348"/>
      <c r="BL216" s="348"/>
      <c r="BM216" s="348"/>
      <c r="BN216" s="348"/>
      <c r="BO216" s="348"/>
      <c r="BP216" s="348"/>
      <c r="BQ216" s="348" t="s">
        <v>4042</v>
      </c>
      <c r="BR216" s="348"/>
      <c r="BS216" s="388" t="s">
        <v>1793</v>
      </c>
      <c r="BT216" s="355" t="s">
        <v>4717</v>
      </c>
      <c r="BU216" s="355" t="s">
        <v>4718</v>
      </c>
      <c r="BV216" s="355">
        <v>106</v>
      </c>
      <c r="BW216" s="355">
        <f>VLOOKUP(E216,[1]Demand!$A$2:$C$596,3,)</f>
        <v>257</v>
      </c>
      <c r="BX216" s="355">
        <f>VLOOKUP(E216,[1]Demand!$A$2:$D$596,4,)</f>
        <v>328</v>
      </c>
      <c r="BY216" s="355">
        <f>VLOOKUP(E216,[1]Demand!$A$2:$E$596,5,)</f>
        <v>274</v>
      </c>
      <c r="BZ216" s="355">
        <f>VLOOKUP(E216,[1]Demand!$A$2:$F$596,6,)</f>
        <v>82</v>
      </c>
      <c r="CA216" s="355">
        <f>VLOOKUP(E216,[1]Demand!$A$2:$G$596,7,)</f>
        <v>0</v>
      </c>
      <c r="CB216" s="355">
        <f>VLOOKUP(E216,[1]Demand!$A$2:$H$596,8,)</f>
        <v>0</v>
      </c>
      <c r="CC216" s="355">
        <f>VLOOKUP(E216,[1]Demand!$A$2:$I$596,9,)</f>
        <v>941</v>
      </c>
      <c r="CD216" s="355" t="b">
        <f t="shared" si="3"/>
        <v>0</v>
      </c>
      <c r="CE216" s="355"/>
    </row>
    <row r="217" spans="1:83" s="405" customFormat="1" ht="35.1" hidden="1" customHeight="1" x14ac:dyDescent="0.2">
      <c r="A217" s="355" t="s">
        <v>4003</v>
      </c>
      <c r="B217" s="348" t="s">
        <v>1717</v>
      </c>
      <c r="C217" s="348" t="s">
        <v>1870</v>
      </c>
      <c r="D217" s="350">
        <v>0</v>
      </c>
      <c r="E217" s="348" t="s">
        <v>2348</v>
      </c>
      <c r="F217" s="348" t="s">
        <v>2349</v>
      </c>
      <c r="G217" s="350" t="s">
        <v>1287</v>
      </c>
      <c r="H217" s="348" t="s">
        <v>1171</v>
      </c>
      <c r="I217" s="348" t="s">
        <v>1172</v>
      </c>
      <c r="J217" s="348"/>
      <c r="K217" s="323" t="s">
        <v>2032</v>
      </c>
      <c r="L217" s="351" t="s">
        <v>1487</v>
      </c>
      <c r="M217" s="348"/>
      <c r="N217" s="348"/>
      <c r="O217" s="353" t="s">
        <v>1229</v>
      </c>
      <c r="P217" s="353" t="s">
        <v>577</v>
      </c>
      <c r="Q217" s="353" t="s">
        <v>577</v>
      </c>
      <c r="R217" s="355" t="s">
        <v>603</v>
      </c>
      <c r="S217" s="348"/>
      <c r="T217" s="348">
        <v>0</v>
      </c>
      <c r="U217" s="348">
        <v>0</v>
      </c>
      <c r="V217" s="348">
        <v>5</v>
      </c>
      <c r="W217" s="348" t="s">
        <v>1670</v>
      </c>
      <c r="X217" s="348"/>
      <c r="Y217" s="348"/>
      <c r="Z217" s="348"/>
      <c r="AA217" s="348"/>
      <c r="AB217" s="353" t="s">
        <v>2350</v>
      </c>
      <c r="AC217" s="353"/>
      <c r="AD217" s="353"/>
      <c r="AE217" s="350" t="s">
        <v>1379</v>
      </c>
      <c r="AF217" s="350" t="s">
        <v>1381</v>
      </c>
      <c r="AG217" s="350" t="s">
        <v>1381</v>
      </c>
      <c r="AH217" s="350" t="s">
        <v>1379</v>
      </c>
      <c r="AI217" s="350" t="s">
        <v>1379</v>
      </c>
      <c r="AJ217" s="350"/>
      <c r="AK217" s="350" t="s">
        <v>1379</v>
      </c>
      <c r="AL217" s="350" t="s">
        <v>1379</v>
      </c>
      <c r="AM217" s="350"/>
      <c r="AN217" s="350" t="s">
        <v>1381</v>
      </c>
      <c r="AO217" s="350" t="s">
        <v>1381</v>
      </c>
      <c r="AP217" s="350" t="s">
        <v>1381</v>
      </c>
      <c r="AQ217" s="350" t="s">
        <v>1379</v>
      </c>
      <c r="AR217" s="350"/>
      <c r="AS217" s="350"/>
      <c r="AT217" s="350"/>
      <c r="AU217" s="350"/>
      <c r="AV217" s="350" t="s">
        <v>1379</v>
      </c>
      <c r="AW217" s="350"/>
      <c r="AX217" s="350"/>
      <c r="AY217" s="350"/>
      <c r="AZ217" s="350"/>
      <c r="BA217" s="348"/>
      <c r="BB217" s="348"/>
      <c r="BC217" s="348"/>
      <c r="BD217" s="348"/>
      <c r="BE217" s="348"/>
      <c r="BF217" s="348"/>
      <c r="BG217" s="348"/>
      <c r="BH217" s="348" t="s">
        <v>1871</v>
      </c>
      <c r="BI217" s="348"/>
      <c r="BJ217" s="348"/>
      <c r="BK217" s="348"/>
      <c r="BL217" s="348"/>
      <c r="BM217" s="348"/>
      <c r="BN217" s="348"/>
      <c r="BO217" s="348"/>
      <c r="BP217" s="348"/>
      <c r="BQ217" s="348" t="s">
        <v>4042</v>
      </c>
      <c r="BR217" s="348"/>
      <c r="BS217" s="388" t="s">
        <v>1793</v>
      </c>
      <c r="BT217" s="355" t="s">
        <v>4717</v>
      </c>
      <c r="BU217" s="355" t="s">
        <v>4718</v>
      </c>
      <c r="BV217" s="355">
        <v>72</v>
      </c>
      <c r="BW217" s="355">
        <f>VLOOKUP(E217,[1]Demand!$A$2:$C$596,3,)</f>
        <v>263</v>
      </c>
      <c r="BX217" s="355">
        <f>VLOOKUP(E217,[1]Demand!$A$2:$D$596,4,)</f>
        <v>326</v>
      </c>
      <c r="BY217" s="355">
        <f>VLOOKUP(E217,[1]Demand!$A$2:$E$596,5,)</f>
        <v>260</v>
      </c>
      <c r="BZ217" s="355">
        <f>VLOOKUP(E217,[1]Demand!$A$2:$F$596,6,)</f>
        <v>82</v>
      </c>
      <c r="CA217" s="355">
        <f>VLOOKUP(E217,[1]Demand!$A$2:$G$596,7,)</f>
        <v>0</v>
      </c>
      <c r="CB217" s="355">
        <f>VLOOKUP(E217,[1]Demand!$A$2:$H$596,8,)</f>
        <v>0</v>
      </c>
      <c r="CC217" s="355">
        <f>VLOOKUP(E217,[1]Demand!$A$2:$I$596,9,)</f>
        <v>931</v>
      </c>
      <c r="CD217" s="355" t="b">
        <f t="shared" si="3"/>
        <v>0</v>
      </c>
      <c r="CE217" s="355"/>
    </row>
    <row r="218" spans="1:83" s="405" customFormat="1" ht="35.1" hidden="1" customHeight="1" x14ac:dyDescent="0.2">
      <c r="A218" s="386" t="s">
        <v>4003</v>
      </c>
      <c r="B218" s="385" t="s">
        <v>1685</v>
      </c>
      <c r="C218" s="385" t="s">
        <v>1872</v>
      </c>
      <c r="D218" s="460">
        <v>0</v>
      </c>
      <c r="E218" s="385" t="s">
        <v>2351</v>
      </c>
      <c r="F218" s="385" t="s">
        <v>2352</v>
      </c>
      <c r="G218" s="460" t="s">
        <v>103</v>
      </c>
      <c r="H218" s="385" t="s">
        <v>1171</v>
      </c>
      <c r="I218" s="385" t="s">
        <v>1873</v>
      </c>
      <c r="J218" s="385"/>
      <c r="K218" s="385" t="s">
        <v>1874</v>
      </c>
      <c r="L218" s="385" t="s">
        <v>4824</v>
      </c>
      <c r="M218" s="385"/>
      <c r="N218" s="385"/>
      <c r="O218" s="385" t="s">
        <v>1229</v>
      </c>
      <c r="P218" s="385" t="s">
        <v>577</v>
      </c>
      <c r="Q218" s="385" t="s">
        <v>577</v>
      </c>
      <c r="R218" s="386" t="s">
        <v>603</v>
      </c>
      <c r="S218" s="385"/>
      <c r="T218" s="385">
        <v>0</v>
      </c>
      <c r="U218" s="385">
        <v>0</v>
      </c>
      <c r="V218" s="385">
        <v>5</v>
      </c>
      <c r="W218" s="385" t="s">
        <v>1670</v>
      </c>
      <c r="X218" s="385"/>
      <c r="Y218" s="385"/>
      <c r="Z218" s="385"/>
      <c r="AA218" s="385"/>
      <c r="AB218" s="385" t="s">
        <v>2353</v>
      </c>
      <c r="AC218" s="385" t="s">
        <v>4763</v>
      </c>
      <c r="AD218" s="385"/>
      <c r="AE218" s="460" t="s">
        <v>1379</v>
      </c>
      <c r="AF218" s="460" t="s">
        <v>1381</v>
      </c>
      <c r="AG218" s="460" t="s">
        <v>1381</v>
      </c>
      <c r="AH218" s="460" t="s">
        <v>1379</v>
      </c>
      <c r="AI218" s="460" t="s">
        <v>1379</v>
      </c>
      <c r="AJ218" s="460"/>
      <c r="AK218" s="460" t="s">
        <v>1381</v>
      </c>
      <c r="AL218" s="460" t="s">
        <v>1381</v>
      </c>
      <c r="AM218" s="460"/>
      <c r="AN218" s="460" t="s">
        <v>1381</v>
      </c>
      <c r="AO218" s="460" t="s">
        <v>1381</v>
      </c>
      <c r="AP218" s="460" t="s">
        <v>1381</v>
      </c>
      <c r="AQ218" s="460" t="s">
        <v>1379</v>
      </c>
      <c r="AR218" s="460"/>
      <c r="AS218" s="460"/>
      <c r="AT218" s="460"/>
      <c r="AU218" s="460"/>
      <c r="AV218" s="460" t="s">
        <v>1379</v>
      </c>
      <c r="AW218" s="460"/>
      <c r="AX218" s="460"/>
      <c r="AY218" s="460"/>
      <c r="AZ218" s="460"/>
      <c r="BA218" s="385"/>
      <c r="BB218" s="385"/>
      <c r="BC218" s="385"/>
      <c r="BD218" s="385"/>
      <c r="BE218" s="385"/>
      <c r="BF218" s="385"/>
      <c r="BG218" s="385"/>
      <c r="BH218" s="385"/>
      <c r="BI218" s="385"/>
      <c r="BJ218" s="385"/>
      <c r="BK218" s="385"/>
      <c r="BL218" s="385"/>
      <c r="BM218" s="385"/>
      <c r="BN218" s="385"/>
      <c r="BO218" s="385"/>
      <c r="BP218" s="385"/>
      <c r="BQ218" s="385"/>
      <c r="BR218" s="385"/>
      <c r="BS218" s="462" t="s">
        <v>1875</v>
      </c>
      <c r="BT218" s="355" t="s">
        <v>4717</v>
      </c>
      <c r="BU218" s="355" t="s">
        <v>4718</v>
      </c>
      <c r="BV218" s="355">
        <v>24</v>
      </c>
      <c r="BW218" s="355">
        <f>VLOOKUP(E218,[1]Demand!$A$2:$C$596,3,)</f>
        <v>43</v>
      </c>
      <c r="BX218" s="355">
        <f>VLOOKUP(E218,[1]Demand!$A$2:$D$596,4,)</f>
        <v>42</v>
      </c>
      <c r="BY218" s="355">
        <f>VLOOKUP(E218,[1]Demand!$A$2:$E$596,5,)</f>
        <v>40</v>
      </c>
      <c r="BZ218" s="355">
        <f>VLOOKUP(E218,[1]Demand!$A$2:$F$596,6,)</f>
        <v>4</v>
      </c>
      <c r="CA218" s="355">
        <f>VLOOKUP(E218,[1]Demand!$A$2:$G$596,7,)</f>
        <v>0</v>
      </c>
      <c r="CB218" s="355">
        <f>VLOOKUP(E218,[1]Demand!$A$2:$H$596,8,)</f>
        <v>0</v>
      </c>
      <c r="CC218" s="355">
        <f>VLOOKUP(E218,[1]Demand!$A$2:$I$596,9,)</f>
        <v>129</v>
      </c>
      <c r="CD218" s="355" t="b">
        <f t="shared" si="3"/>
        <v>0</v>
      </c>
      <c r="CE218" s="386"/>
    </row>
    <row r="219" spans="1:83" s="405" customFormat="1" ht="35.1" hidden="1" customHeight="1" x14ac:dyDescent="0.2">
      <c r="A219" s="386" t="s">
        <v>4003</v>
      </c>
      <c r="B219" s="385" t="s">
        <v>1685</v>
      </c>
      <c r="C219" s="385" t="s">
        <v>1876</v>
      </c>
      <c r="D219" s="460">
        <v>0</v>
      </c>
      <c r="E219" s="385" t="s">
        <v>2354</v>
      </c>
      <c r="F219" s="385" t="s">
        <v>2355</v>
      </c>
      <c r="G219" s="460" t="s">
        <v>103</v>
      </c>
      <c r="H219" s="385" t="s">
        <v>1171</v>
      </c>
      <c r="I219" s="385" t="s">
        <v>1873</v>
      </c>
      <c r="J219" s="385"/>
      <c r="K219" s="385" t="s">
        <v>1874</v>
      </c>
      <c r="L219" s="385" t="s">
        <v>4824</v>
      </c>
      <c r="M219" s="385"/>
      <c r="N219" s="385"/>
      <c r="O219" s="385" t="s">
        <v>1229</v>
      </c>
      <c r="P219" s="385" t="s">
        <v>577</v>
      </c>
      <c r="Q219" s="385" t="s">
        <v>577</v>
      </c>
      <c r="R219" s="386" t="s">
        <v>603</v>
      </c>
      <c r="S219" s="385"/>
      <c r="T219" s="385">
        <v>0</v>
      </c>
      <c r="U219" s="385">
        <v>0</v>
      </c>
      <c r="V219" s="385">
        <v>5</v>
      </c>
      <c r="W219" s="385" t="s">
        <v>1670</v>
      </c>
      <c r="X219" s="385"/>
      <c r="Y219" s="385"/>
      <c r="Z219" s="385"/>
      <c r="AA219" s="385"/>
      <c r="AB219" s="385" t="s">
        <v>2356</v>
      </c>
      <c r="AC219" s="385" t="s">
        <v>4763</v>
      </c>
      <c r="AD219" s="385"/>
      <c r="AE219" s="460" t="s">
        <v>1379</v>
      </c>
      <c r="AF219" s="460" t="s">
        <v>1381</v>
      </c>
      <c r="AG219" s="460" t="s">
        <v>1381</v>
      </c>
      <c r="AH219" s="460" t="s">
        <v>1379</v>
      </c>
      <c r="AI219" s="460" t="s">
        <v>1379</v>
      </c>
      <c r="AJ219" s="460"/>
      <c r="AK219" s="460" t="s">
        <v>1381</v>
      </c>
      <c r="AL219" s="460" t="s">
        <v>1381</v>
      </c>
      <c r="AM219" s="460"/>
      <c r="AN219" s="460" t="s">
        <v>1381</v>
      </c>
      <c r="AO219" s="460" t="s">
        <v>1381</v>
      </c>
      <c r="AP219" s="460" t="s">
        <v>1381</v>
      </c>
      <c r="AQ219" s="460" t="s">
        <v>1379</v>
      </c>
      <c r="AR219" s="460"/>
      <c r="AS219" s="460"/>
      <c r="AT219" s="460"/>
      <c r="AU219" s="460"/>
      <c r="AV219" s="460" t="s">
        <v>1379</v>
      </c>
      <c r="AW219" s="460"/>
      <c r="AX219" s="460"/>
      <c r="AY219" s="460"/>
      <c r="AZ219" s="460"/>
      <c r="BA219" s="385"/>
      <c r="BB219" s="385"/>
      <c r="BC219" s="385"/>
      <c r="BD219" s="385"/>
      <c r="BE219" s="385"/>
      <c r="BF219" s="385"/>
      <c r="BG219" s="385"/>
      <c r="BH219" s="385"/>
      <c r="BI219" s="385"/>
      <c r="BJ219" s="385"/>
      <c r="BK219" s="385"/>
      <c r="BL219" s="385"/>
      <c r="BM219" s="385"/>
      <c r="BN219" s="385"/>
      <c r="BO219" s="385"/>
      <c r="BP219" s="385"/>
      <c r="BQ219" s="385"/>
      <c r="BR219" s="385"/>
      <c r="BS219" s="462" t="s">
        <v>1877</v>
      </c>
      <c r="BT219" s="355" t="s">
        <v>4717</v>
      </c>
      <c r="BU219" s="355" t="s">
        <v>4718</v>
      </c>
      <c r="BV219" s="355">
        <v>11</v>
      </c>
      <c r="BW219" s="355">
        <f>VLOOKUP(E219,[1]Demand!$A$2:$C$596,3,)</f>
        <v>20</v>
      </c>
      <c r="BX219" s="355">
        <f>VLOOKUP(E219,[1]Demand!$A$2:$D$596,4,)</f>
        <v>23</v>
      </c>
      <c r="BY219" s="355">
        <f>VLOOKUP(E219,[1]Demand!$A$2:$E$596,5,)</f>
        <v>14</v>
      </c>
      <c r="BZ219" s="355">
        <f>VLOOKUP(E219,[1]Demand!$A$2:$F$596,6,)</f>
        <v>1</v>
      </c>
      <c r="CA219" s="355">
        <f>VLOOKUP(E219,[1]Demand!$A$2:$G$596,7,)</f>
        <v>0</v>
      </c>
      <c r="CB219" s="355">
        <f>VLOOKUP(E219,[1]Demand!$A$2:$H$596,8,)</f>
        <v>0</v>
      </c>
      <c r="CC219" s="355">
        <f>VLOOKUP(E219,[1]Demand!$A$2:$I$596,9,)</f>
        <v>58</v>
      </c>
      <c r="CD219" s="355" t="b">
        <f t="shared" si="3"/>
        <v>0</v>
      </c>
      <c r="CE219" s="386"/>
    </row>
    <row r="220" spans="1:83" s="405" customFormat="1" ht="35.1" hidden="1" customHeight="1" x14ac:dyDescent="0.2">
      <c r="A220" s="386" t="s">
        <v>4003</v>
      </c>
      <c r="B220" s="385" t="s">
        <v>1717</v>
      </c>
      <c r="C220" s="385" t="s">
        <v>1878</v>
      </c>
      <c r="D220" s="460">
        <v>0</v>
      </c>
      <c r="E220" s="385" t="s">
        <v>2357</v>
      </c>
      <c r="F220" s="385" t="s">
        <v>2358</v>
      </c>
      <c r="G220" s="460" t="s">
        <v>1287</v>
      </c>
      <c r="H220" s="385" t="s">
        <v>1171</v>
      </c>
      <c r="I220" s="385" t="s">
        <v>1873</v>
      </c>
      <c r="J220" s="385"/>
      <c r="K220" s="385" t="s">
        <v>1874</v>
      </c>
      <c r="L220" s="385" t="s">
        <v>4824</v>
      </c>
      <c r="M220" s="385"/>
      <c r="N220" s="385"/>
      <c r="O220" s="385" t="s">
        <v>1229</v>
      </c>
      <c r="P220" s="385" t="s">
        <v>577</v>
      </c>
      <c r="Q220" s="385" t="s">
        <v>577</v>
      </c>
      <c r="R220" s="386" t="s">
        <v>603</v>
      </c>
      <c r="S220" s="385"/>
      <c r="T220" s="385">
        <v>0</v>
      </c>
      <c r="U220" s="385">
        <v>0</v>
      </c>
      <c r="V220" s="385">
        <v>5</v>
      </c>
      <c r="W220" s="385" t="s">
        <v>1670</v>
      </c>
      <c r="X220" s="385"/>
      <c r="Y220" s="385"/>
      <c r="Z220" s="385"/>
      <c r="AA220" s="385"/>
      <c r="AB220" s="385" t="s">
        <v>2359</v>
      </c>
      <c r="AC220" s="385"/>
      <c r="AD220" s="385"/>
      <c r="AE220" s="460" t="s">
        <v>1379</v>
      </c>
      <c r="AF220" s="460" t="s">
        <v>1381</v>
      </c>
      <c r="AG220" s="460" t="s">
        <v>1381</v>
      </c>
      <c r="AH220" s="460" t="s">
        <v>1379</v>
      </c>
      <c r="AI220" s="460" t="s">
        <v>1379</v>
      </c>
      <c r="AJ220" s="460"/>
      <c r="AK220" s="460" t="s">
        <v>1379</v>
      </c>
      <c r="AL220" s="460" t="s">
        <v>1379</v>
      </c>
      <c r="AM220" s="460"/>
      <c r="AN220" s="460" t="s">
        <v>1379</v>
      </c>
      <c r="AO220" s="460" t="s">
        <v>1381</v>
      </c>
      <c r="AP220" s="460" t="s">
        <v>1381</v>
      </c>
      <c r="AQ220" s="460" t="s">
        <v>1379</v>
      </c>
      <c r="AR220" s="460"/>
      <c r="AS220" s="460"/>
      <c r="AT220" s="460"/>
      <c r="AU220" s="460"/>
      <c r="AV220" s="460" t="s">
        <v>1379</v>
      </c>
      <c r="AW220" s="460"/>
      <c r="AX220" s="460"/>
      <c r="AY220" s="460"/>
      <c r="AZ220" s="460"/>
      <c r="BA220" s="385"/>
      <c r="BB220" s="385"/>
      <c r="BC220" s="385"/>
      <c r="BD220" s="385"/>
      <c r="BE220" s="385"/>
      <c r="BF220" s="385"/>
      <c r="BG220" s="385"/>
      <c r="BH220" s="385"/>
      <c r="BI220" s="385"/>
      <c r="BJ220" s="385"/>
      <c r="BK220" s="385"/>
      <c r="BL220" s="385"/>
      <c r="BM220" s="385"/>
      <c r="BN220" s="385"/>
      <c r="BO220" s="385"/>
      <c r="BP220" s="385"/>
      <c r="BQ220" s="385"/>
      <c r="BR220" s="385"/>
      <c r="BS220" s="462" t="s">
        <v>1879</v>
      </c>
      <c r="BT220" s="355" t="s">
        <v>4717</v>
      </c>
      <c r="BU220" s="355" t="s">
        <v>4718</v>
      </c>
      <c r="BV220" s="355">
        <v>29</v>
      </c>
      <c r="BW220" s="355">
        <f>VLOOKUP(E220,[1]Demand!$A$2:$C$596,3,)</f>
        <v>58</v>
      </c>
      <c r="BX220" s="355">
        <f>VLOOKUP(E220,[1]Demand!$A$2:$D$596,4,)</f>
        <v>60</v>
      </c>
      <c r="BY220" s="355">
        <f>VLOOKUP(E220,[1]Demand!$A$2:$E$596,5,)</f>
        <v>53</v>
      </c>
      <c r="BZ220" s="355">
        <f>VLOOKUP(E220,[1]Demand!$A$2:$F$596,6,)</f>
        <v>3.5</v>
      </c>
      <c r="CA220" s="355">
        <f>VLOOKUP(E220,[1]Demand!$A$2:$G$596,7,)</f>
        <v>0</v>
      </c>
      <c r="CB220" s="355">
        <f>VLOOKUP(E220,[1]Demand!$A$2:$H$596,8,)</f>
        <v>0</v>
      </c>
      <c r="CC220" s="355">
        <f>VLOOKUP(E220,[1]Demand!$A$2:$I$596,9,)</f>
        <v>174.5</v>
      </c>
      <c r="CD220" s="355" t="b">
        <f t="shared" si="3"/>
        <v>0</v>
      </c>
      <c r="CE220" s="386"/>
    </row>
    <row r="221" spans="1:83" s="405" customFormat="1" ht="35.1" hidden="1" customHeight="1" x14ac:dyDescent="0.2">
      <c r="A221" s="386" t="s">
        <v>4003</v>
      </c>
      <c r="B221" s="385" t="s">
        <v>1717</v>
      </c>
      <c r="C221" s="385" t="s">
        <v>1880</v>
      </c>
      <c r="D221" s="460">
        <v>0</v>
      </c>
      <c r="E221" s="385" t="s">
        <v>2360</v>
      </c>
      <c r="F221" s="385" t="s">
        <v>2361</v>
      </c>
      <c r="G221" s="460" t="s">
        <v>97</v>
      </c>
      <c r="H221" s="385" t="s">
        <v>1171</v>
      </c>
      <c r="I221" s="385" t="s">
        <v>1873</v>
      </c>
      <c r="J221" s="385"/>
      <c r="K221" s="385" t="s">
        <v>1874</v>
      </c>
      <c r="L221" s="385" t="s">
        <v>4824</v>
      </c>
      <c r="M221" s="385"/>
      <c r="N221" s="385"/>
      <c r="O221" s="385" t="s">
        <v>1229</v>
      </c>
      <c r="P221" s="385" t="s">
        <v>577</v>
      </c>
      <c r="Q221" s="385" t="s">
        <v>577</v>
      </c>
      <c r="R221" s="386" t="s">
        <v>603</v>
      </c>
      <c r="S221" s="385"/>
      <c r="T221" s="385">
        <v>0</v>
      </c>
      <c r="U221" s="385">
        <v>0</v>
      </c>
      <c r="V221" s="385">
        <v>5</v>
      </c>
      <c r="W221" s="385" t="s">
        <v>1670</v>
      </c>
      <c r="X221" s="385"/>
      <c r="Y221" s="385"/>
      <c r="Z221" s="385"/>
      <c r="AA221" s="385"/>
      <c r="AB221" s="385" t="s">
        <v>2362</v>
      </c>
      <c r="AC221" s="385"/>
      <c r="AD221" s="385"/>
      <c r="AE221" s="460" t="s">
        <v>1379</v>
      </c>
      <c r="AF221" s="460" t="s">
        <v>1381</v>
      </c>
      <c r="AG221" s="460" t="s">
        <v>1381</v>
      </c>
      <c r="AH221" s="460" t="s">
        <v>1379</v>
      </c>
      <c r="AI221" s="460" t="s">
        <v>1379</v>
      </c>
      <c r="AJ221" s="460"/>
      <c r="AK221" s="460" t="s">
        <v>1379</v>
      </c>
      <c r="AL221" s="460" t="s">
        <v>1379</v>
      </c>
      <c r="AM221" s="460"/>
      <c r="AN221" s="460" t="s">
        <v>1381</v>
      </c>
      <c r="AO221" s="460" t="s">
        <v>1381</v>
      </c>
      <c r="AP221" s="460" t="s">
        <v>1381</v>
      </c>
      <c r="AQ221" s="460" t="s">
        <v>1379</v>
      </c>
      <c r="AR221" s="460"/>
      <c r="AS221" s="460"/>
      <c r="AT221" s="460"/>
      <c r="AU221" s="460"/>
      <c r="AV221" s="460" t="s">
        <v>1379</v>
      </c>
      <c r="AW221" s="460"/>
      <c r="AX221" s="460"/>
      <c r="AY221" s="460"/>
      <c r="AZ221" s="460"/>
      <c r="BA221" s="385"/>
      <c r="BB221" s="385"/>
      <c r="BC221" s="385"/>
      <c r="BD221" s="385"/>
      <c r="BE221" s="385"/>
      <c r="BF221" s="385"/>
      <c r="BG221" s="385"/>
      <c r="BH221" s="385"/>
      <c r="BI221" s="385"/>
      <c r="BJ221" s="385"/>
      <c r="BK221" s="385"/>
      <c r="BL221" s="385"/>
      <c r="BM221" s="385"/>
      <c r="BN221" s="385"/>
      <c r="BO221" s="385"/>
      <c r="BP221" s="385"/>
      <c r="BQ221" s="385"/>
      <c r="BR221" s="385"/>
      <c r="BS221" s="462" t="s">
        <v>1881</v>
      </c>
      <c r="BT221" s="355" t="s">
        <v>4717</v>
      </c>
      <c r="BU221" s="355" t="s">
        <v>4718</v>
      </c>
      <c r="BV221" s="355">
        <v>93</v>
      </c>
      <c r="BW221" s="355">
        <f>VLOOKUP(E221,[1]Demand!$A$2:$C$596,3,)</f>
        <v>94</v>
      </c>
      <c r="BX221" s="355">
        <f>VLOOKUP(E221,[1]Demand!$A$2:$D$596,4,)</f>
        <v>2</v>
      </c>
      <c r="BY221" s="355">
        <f>VLOOKUP(E221,[1]Demand!$A$2:$E$596,5,)</f>
        <v>0</v>
      </c>
      <c r="BZ221" s="355">
        <f>VLOOKUP(E221,[1]Demand!$A$2:$F$596,6,)</f>
        <v>0</v>
      </c>
      <c r="CA221" s="355">
        <f>VLOOKUP(E221,[1]Demand!$A$2:$G$596,7,)</f>
        <v>0</v>
      </c>
      <c r="CB221" s="355">
        <f>VLOOKUP(E221,[1]Demand!$A$2:$H$596,8,)</f>
        <v>0</v>
      </c>
      <c r="CC221" s="355">
        <f>VLOOKUP(E221,[1]Demand!$A$2:$I$596,9,)</f>
        <v>96</v>
      </c>
      <c r="CD221" s="355" t="b">
        <f t="shared" si="3"/>
        <v>0</v>
      </c>
      <c r="CE221" s="386"/>
    </row>
    <row r="222" spans="1:83" s="405" customFormat="1" ht="35.1" hidden="1" customHeight="1" x14ac:dyDescent="0.2">
      <c r="A222" s="386" t="s">
        <v>4003</v>
      </c>
      <c r="B222" s="385" t="s">
        <v>1717</v>
      </c>
      <c r="C222" s="385" t="s">
        <v>1882</v>
      </c>
      <c r="D222" s="460">
        <v>0</v>
      </c>
      <c r="E222" s="385" t="s">
        <v>2363</v>
      </c>
      <c r="F222" s="385" t="s">
        <v>2364</v>
      </c>
      <c r="G222" s="460" t="s">
        <v>97</v>
      </c>
      <c r="H222" s="385" t="s">
        <v>2201</v>
      </c>
      <c r="I222" s="385" t="s">
        <v>1883</v>
      </c>
      <c r="J222" s="385"/>
      <c r="K222" s="385" t="s">
        <v>1694</v>
      </c>
      <c r="L222" s="385" t="s">
        <v>1694</v>
      </c>
      <c r="M222" s="385"/>
      <c r="N222" s="385"/>
      <c r="O222" s="385" t="s">
        <v>1229</v>
      </c>
      <c r="P222" s="385" t="s">
        <v>577</v>
      </c>
      <c r="Q222" s="385" t="s">
        <v>577</v>
      </c>
      <c r="R222" s="386" t="s">
        <v>603</v>
      </c>
      <c r="S222" s="385"/>
      <c r="T222" s="385">
        <v>0</v>
      </c>
      <c r="U222" s="385">
        <v>0</v>
      </c>
      <c r="V222" s="385">
        <v>5</v>
      </c>
      <c r="W222" s="385" t="s">
        <v>1670</v>
      </c>
      <c r="X222" s="385"/>
      <c r="Y222" s="385">
        <v>4</v>
      </c>
      <c r="Z222" s="385"/>
      <c r="AA222" s="385"/>
      <c r="AB222" s="385" t="s">
        <v>2365</v>
      </c>
      <c r="AC222" s="385" t="s">
        <v>4763</v>
      </c>
      <c r="AD222" s="385"/>
      <c r="AE222" s="460" t="s">
        <v>1379</v>
      </c>
      <c r="AF222" s="460" t="s">
        <v>1381</v>
      </c>
      <c r="AG222" s="460" t="s">
        <v>1379</v>
      </c>
      <c r="AH222" s="460" t="s">
        <v>1379</v>
      </c>
      <c r="AI222" s="460" t="s">
        <v>1379</v>
      </c>
      <c r="AJ222" s="460"/>
      <c r="AK222" s="460" t="s">
        <v>1379</v>
      </c>
      <c r="AL222" s="460" t="s">
        <v>1379</v>
      </c>
      <c r="AM222" s="460"/>
      <c r="AN222" s="460" t="s">
        <v>1379</v>
      </c>
      <c r="AO222" s="460" t="s">
        <v>1381</v>
      </c>
      <c r="AP222" s="460" t="s">
        <v>1381</v>
      </c>
      <c r="AQ222" s="460" t="s">
        <v>1379</v>
      </c>
      <c r="AR222" s="460"/>
      <c r="AS222" s="460"/>
      <c r="AT222" s="460"/>
      <c r="AU222" s="460"/>
      <c r="AV222" s="460" t="s">
        <v>1379</v>
      </c>
      <c r="AW222" s="460"/>
      <c r="AX222" s="460"/>
      <c r="AY222" s="460"/>
      <c r="AZ222" s="460"/>
      <c r="BA222" s="385"/>
      <c r="BB222" s="385"/>
      <c r="BC222" s="385"/>
      <c r="BD222" s="385"/>
      <c r="BE222" s="385"/>
      <c r="BF222" s="385"/>
      <c r="BG222" s="385"/>
      <c r="BH222" s="385"/>
      <c r="BI222" s="385"/>
      <c r="BJ222" s="385"/>
      <c r="BK222" s="385"/>
      <c r="BL222" s="385"/>
      <c r="BM222" s="385"/>
      <c r="BN222" s="385"/>
      <c r="BO222" s="385"/>
      <c r="BP222" s="385"/>
      <c r="BQ222" s="385"/>
      <c r="BR222" s="385"/>
      <c r="BS222" s="462" t="s">
        <v>1884</v>
      </c>
      <c r="BT222" s="355" t="s">
        <v>4719</v>
      </c>
      <c r="BU222" s="355" t="s">
        <v>4718</v>
      </c>
      <c r="BV222" s="355">
        <v>53</v>
      </c>
      <c r="BW222" s="355">
        <f>VLOOKUP(E222,[1]Demand!$A$2:$C$596,3,)</f>
        <v>7</v>
      </c>
      <c r="BX222" s="355">
        <f>VLOOKUP(E222,[1]Demand!$A$2:$D$596,4,)</f>
        <v>36</v>
      </c>
      <c r="BY222" s="355">
        <f>VLOOKUP(E222,[1]Demand!$A$2:$E$596,5,)</f>
        <v>42</v>
      </c>
      <c r="BZ222" s="355">
        <f>VLOOKUP(E222,[1]Demand!$A$2:$F$596,6,)</f>
        <v>6</v>
      </c>
      <c r="CA222" s="355">
        <f>VLOOKUP(E222,[1]Demand!$A$2:$G$596,7,)</f>
        <v>0</v>
      </c>
      <c r="CB222" s="355">
        <f>VLOOKUP(E222,[1]Demand!$A$2:$H$596,8,)</f>
        <v>0</v>
      </c>
      <c r="CC222" s="355">
        <f>VLOOKUP(E222,[1]Demand!$A$2:$I$596,9,)</f>
        <v>91</v>
      </c>
      <c r="CD222" s="355" t="b">
        <f t="shared" si="3"/>
        <v>0</v>
      </c>
      <c r="CE222" s="386"/>
    </row>
    <row r="223" spans="1:83" s="405" customFormat="1" ht="35.1" hidden="1" customHeight="1" x14ac:dyDescent="0.2">
      <c r="A223" s="386" t="s">
        <v>4003</v>
      </c>
      <c r="B223" s="385" t="s">
        <v>1717</v>
      </c>
      <c r="C223" s="385" t="s">
        <v>1794</v>
      </c>
      <c r="D223" s="460">
        <v>0</v>
      </c>
      <c r="E223" s="385" t="s">
        <v>2366</v>
      </c>
      <c r="F223" s="385" t="s">
        <v>2367</v>
      </c>
      <c r="G223" s="460" t="s">
        <v>97</v>
      </c>
      <c r="H223" s="385" t="s">
        <v>2201</v>
      </c>
      <c r="I223" s="385" t="s">
        <v>1883</v>
      </c>
      <c r="J223" s="385"/>
      <c r="K223" s="385" t="s">
        <v>1694</v>
      </c>
      <c r="L223" s="385" t="s">
        <v>1694</v>
      </c>
      <c r="M223" s="385"/>
      <c r="N223" s="385"/>
      <c r="O223" s="385" t="s">
        <v>1229</v>
      </c>
      <c r="P223" s="385" t="s">
        <v>577</v>
      </c>
      <c r="Q223" s="385" t="s">
        <v>577</v>
      </c>
      <c r="R223" s="386" t="s">
        <v>603</v>
      </c>
      <c r="S223" s="385"/>
      <c r="T223" s="385">
        <v>0</v>
      </c>
      <c r="U223" s="385">
        <v>0</v>
      </c>
      <c r="V223" s="385">
        <v>5</v>
      </c>
      <c r="W223" s="385" t="s">
        <v>1670</v>
      </c>
      <c r="X223" s="385"/>
      <c r="Y223" s="385"/>
      <c r="Z223" s="385"/>
      <c r="AA223" s="385"/>
      <c r="AB223" s="385" t="s">
        <v>2365</v>
      </c>
      <c r="AC223" s="385" t="s">
        <v>4763</v>
      </c>
      <c r="AD223" s="385"/>
      <c r="AE223" s="460" t="s">
        <v>1379</v>
      </c>
      <c r="AF223" s="460" t="s">
        <v>1381</v>
      </c>
      <c r="AG223" s="460" t="s">
        <v>1379</v>
      </c>
      <c r="AH223" s="460" t="s">
        <v>1379</v>
      </c>
      <c r="AI223" s="460" t="s">
        <v>1379</v>
      </c>
      <c r="AJ223" s="460"/>
      <c r="AK223" s="460" t="s">
        <v>1379</v>
      </c>
      <c r="AL223" s="460" t="s">
        <v>1379</v>
      </c>
      <c r="AM223" s="460"/>
      <c r="AN223" s="460" t="s">
        <v>1379</v>
      </c>
      <c r="AO223" s="460" t="s">
        <v>1381</v>
      </c>
      <c r="AP223" s="460" t="s">
        <v>1381</v>
      </c>
      <c r="AQ223" s="460" t="s">
        <v>1379</v>
      </c>
      <c r="AR223" s="460"/>
      <c r="AS223" s="460"/>
      <c r="AT223" s="460"/>
      <c r="AU223" s="460"/>
      <c r="AV223" s="460" t="s">
        <v>1379</v>
      </c>
      <c r="AW223" s="460"/>
      <c r="AX223" s="460"/>
      <c r="AY223" s="460"/>
      <c r="AZ223" s="460"/>
      <c r="BA223" s="385"/>
      <c r="BB223" s="385"/>
      <c r="BC223" s="385"/>
      <c r="BD223" s="385"/>
      <c r="BE223" s="385"/>
      <c r="BF223" s="385"/>
      <c r="BG223" s="385"/>
      <c r="BH223" s="385"/>
      <c r="BI223" s="385"/>
      <c r="BJ223" s="385"/>
      <c r="BK223" s="385"/>
      <c r="BL223" s="385"/>
      <c r="BM223" s="385"/>
      <c r="BN223" s="385"/>
      <c r="BO223" s="385"/>
      <c r="BP223" s="385"/>
      <c r="BQ223" s="385"/>
      <c r="BR223" s="385"/>
      <c r="BS223" s="462"/>
      <c r="BT223" s="355" t="s">
        <v>4719</v>
      </c>
      <c r="BU223" s="355" t="s">
        <v>4718</v>
      </c>
      <c r="BV223" s="355">
        <v>51</v>
      </c>
      <c r="BW223" s="355">
        <f>VLOOKUP(E223,[1]Demand!$A$2:$C$596,3,)</f>
        <v>63</v>
      </c>
      <c r="BX223" s="355">
        <f>VLOOKUP(E223,[1]Demand!$A$2:$D$596,4,)</f>
        <v>36</v>
      </c>
      <c r="BY223" s="355">
        <f>VLOOKUP(E223,[1]Demand!$A$2:$E$596,5,)</f>
        <v>55</v>
      </c>
      <c r="BZ223" s="355">
        <f>VLOOKUP(E223,[1]Demand!$A$2:$F$596,6,)</f>
        <v>40</v>
      </c>
      <c r="CA223" s="355">
        <f>VLOOKUP(E223,[1]Demand!$A$2:$G$596,7,)</f>
        <v>36</v>
      </c>
      <c r="CB223" s="355">
        <f>VLOOKUP(E223,[1]Demand!$A$2:$H$596,8,)</f>
        <v>30</v>
      </c>
      <c r="CC223" s="355">
        <f>VLOOKUP(E223,[1]Demand!$A$2:$I$596,9,)</f>
        <v>260</v>
      </c>
      <c r="CD223" s="355" t="b">
        <f t="shared" si="3"/>
        <v>0</v>
      </c>
      <c r="CE223" s="386"/>
    </row>
    <row r="224" spans="1:83" s="405" customFormat="1" ht="35.1" hidden="1" customHeight="1" x14ac:dyDescent="0.2">
      <c r="A224" s="386" t="s">
        <v>4003</v>
      </c>
      <c r="B224" s="385" t="s">
        <v>1717</v>
      </c>
      <c r="C224" s="385" t="s">
        <v>1885</v>
      </c>
      <c r="D224" s="460">
        <v>0</v>
      </c>
      <c r="E224" s="385" t="s">
        <v>2368</v>
      </c>
      <c r="F224" s="385" t="s">
        <v>2223</v>
      </c>
      <c r="G224" s="460" t="s">
        <v>978</v>
      </c>
      <c r="H224" s="385" t="s">
        <v>2201</v>
      </c>
      <c r="I224" s="385" t="s">
        <v>1886</v>
      </c>
      <c r="J224" s="385"/>
      <c r="K224" s="385" t="s">
        <v>1694</v>
      </c>
      <c r="L224" s="385" t="s">
        <v>1694</v>
      </c>
      <c r="M224" s="385"/>
      <c r="N224" s="385"/>
      <c r="O224" s="385" t="s">
        <v>1229</v>
      </c>
      <c r="P224" s="385" t="s">
        <v>577</v>
      </c>
      <c r="Q224" s="385" t="s">
        <v>577</v>
      </c>
      <c r="R224" s="386" t="s">
        <v>603</v>
      </c>
      <c r="S224" s="385"/>
      <c r="T224" s="385">
        <v>0</v>
      </c>
      <c r="U224" s="385">
        <v>0</v>
      </c>
      <c r="V224" s="385">
        <v>5</v>
      </c>
      <c r="W224" s="385" t="s">
        <v>1670</v>
      </c>
      <c r="X224" s="385"/>
      <c r="Y224" s="385">
        <v>3</v>
      </c>
      <c r="Z224" s="385">
        <v>6</v>
      </c>
      <c r="AA224" s="385"/>
      <c r="AB224" s="385" t="s">
        <v>2369</v>
      </c>
      <c r="AC224" s="385" t="s">
        <v>4763</v>
      </c>
      <c r="AD224" s="385"/>
      <c r="AE224" s="460" t="s">
        <v>1379</v>
      </c>
      <c r="AF224" s="460" t="s">
        <v>1381</v>
      </c>
      <c r="AG224" s="460" t="s">
        <v>1379</v>
      </c>
      <c r="AH224" s="460" t="s">
        <v>1379</v>
      </c>
      <c r="AI224" s="460" t="s">
        <v>1379</v>
      </c>
      <c r="AJ224" s="460"/>
      <c r="AK224" s="460" t="s">
        <v>1379</v>
      </c>
      <c r="AL224" s="460" t="s">
        <v>1381</v>
      </c>
      <c r="AM224" s="460"/>
      <c r="AN224" s="460" t="s">
        <v>1379</v>
      </c>
      <c r="AO224" s="460" t="s">
        <v>1379</v>
      </c>
      <c r="AP224" s="460" t="s">
        <v>1381</v>
      </c>
      <c r="AQ224" s="460" t="s">
        <v>1379</v>
      </c>
      <c r="AR224" s="460"/>
      <c r="AS224" s="460"/>
      <c r="AT224" s="460"/>
      <c r="AU224" s="460"/>
      <c r="AV224" s="460" t="s">
        <v>1379</v>
      </c>
      <c r="AW224" s="460"/>
      <c r="AX224" s="460"/>
      <c r="AY224" s="460"/>
      <c r="AZ224" s="460"/>
      <c r="BA224" s="385"/>
      <c r="BB224" s="385"/>
      <c r="BC224" s="385"/>
      <c r="BD224" s="385"/>
      <c r="BE224" s="385"/>
      <c r="BF224" s="385"/>
      <c r="BG224" s="385"/>
      <c r="BH224" s="385"/>
      <c r="BI224" s="385"/>
      <c r="BJ224" s="385"/>
      <c r="BK224" s="385"/>
      <c r="BL224" s="385"/>
      <c r="BM224" s="385"/>
      <c r="BN224" s="385"/>
      <c r="BO224" s="385"/>
      <c r="BP224" s="385"/>
      <c r="BQ224" s="385"/>
      <c r="BR224" s="385"/>
      <c r="BS224" s="462" t="s">
        <v>1887</v>
      </c>
      <c r="BT224" s="355" t="s">
        <v>4719</v>
      </c>
      <c r="BU224" s="355" t="s">
        <v>4718</v>
      </c>
      <c r="BV224" s="355">
        <v>23</v>
      </c>
      <c r="BW224" s="355">
        <f>VLOOKUP(E224,[1]Demand!$A$2:$C$596,3,)</f>
        <v>96</v>
      </c>
      <c r="BX224" s="355">
        <f>VLOOKUP(E224,[1]Demand!$A$2:$D$596,4,)</f>
        <v>103</v>
      </c>
      <c r="BY224" s="355">
        <f>VLOOKUP(E224,[1]Demand!$A$2:$E$596,5,)</f>
        <v>66</v>
      </c>
      <c r="BZ224" s="355">
        <f>VLOOKUP(E224,[1]Demand!$A$2:$F$596,6,)</f>
        <v>26</v>
      </c>
      <c r="CA224" s="355">
        <f>VLOOKUP(E224,[1]Demand!$A$2:$G$596,7,)</f>
        <v>0</v>
      </c>
      <c r="CB224" s="355">
        <f>VLOOKUP(E224,[1]Demand!$A$2:$H$596,8,)</f>
        <v>0</v>
      </c>
      <c r="CC224" s="355">
        <f>VLOOKUP(E224,[1]Demand!$A$2:$I$596,9,)</f>
        <v>291</v>
      </c>
      <c r="CD224" s="355" t="b">
        <f t="shared" si="3"/>
        <v>0</v>
      </c>
      <c r="CE224" s="386"/>
    </row>
    <row r="225" spans="1:83" s="405" customFormat="1" ht="35.1" hidden="1" customHeight="1" x14ac:dyDescent="0.2">
      <c r="A225" s="386" t="s">
        <v>4003</v>
      </c>
      <c r="B225" s="385" t="s">
        <v>1717</v>
      </c>
      <c r="C225" s="385" t="s">
        <v>1888</v>
      </c>
      <c r="D225" s="460">
        <v>0</v>
      </c>
      <c r="E225" s="385" t="s">
        <v>2370</v>
      </c>
      <c r="F225" s="385" t="s">
        <v>2371</v>
      </c>
      <c r="G225" s="460" t="s">
        <v>976</v>
      </c>
      <c r="H225" s="385" t="s">
        <v>2201</v>
      </c>
      <c r="I225" s="385" t="s">
        <v>1886</v>
      </c>
      <c r="J225" s="385"/>
      <c r="K225" s="385" t="s">
        <v>1694</v>
      </c>
      <c r="L225" s="385" t="s">
        <v>1694</v>
      </c>
      <c r="M225" s="385"/>
      <c r="N225" s="385"/>
      <c r="O225" s="385" t="s">
        <v>1229</v>
      </c>
      <c r="P225" s="385" t="s">
        <v>577</v>
      </c>
      <c r="Q225" s="385" t="s">
        <v>577</v>
      </c>
      <c r="R225" s="386" t="s">
        <v>603</v>
      </c>
      <c r="S225" s="385"/>
      <c r="T225" s="385">
        <v>0</v>
      </c>
      <c r="U225" s="385">
        <v>0</v>
      </c>
      <c r="V225" s="385">
        <v>5</v>
      </c>
      <c r="W225" s="385" t="s">
        <v>1670</v>
      </c>
      <c r="X225" s="385"/>
      <c r="Y225" s="385"/>
      <c r="Z225" s="385"/>
      <c r="AA225" s="385"/>
      <c r="AB225" s="385" t="s">
        <v>2372</v>
      </c>
      <c r="AC225" s="385" t="s">
        <v>4763</v>
      </c>
      <c r="AD225" s="385"/>
      <c r="AE225" s="460" t="s">
        <v>1379</v>
      </c>
      <c r="AF225" s="460" t="s">
        <v>1381</v>
      </c>
      <c r="AG225" s="460" t="s">
        <v>1379</v>
      </c>
      <c r="AH225" s="460" t="s">
        <v>1379</v>
      </c>
      <c r="AI225" s="460" t="s">
        <v>1379</v>
      </c>
      <c r="AJ225" s="460"/>
      <c r="AK225" s="460" t="s">
        <v>1379</v>
      </c>
      <c r="AL225" s="460" t="s">
        <v>1381</v>
      </c>
      <c r="AM225" s="460"/>
      <c r="AN225" s="460" t="s">
        <v>1379</v>
      </c>
      <c r="AO225" s="460" t="s">
        <v>1379</v>
      </c>
      <c r="AP225" s="460" t="s">
        <v>1381</v>
      </c>
      <c r="AQ225" s="460" t="s">
        <v>1379</v>
      </c>
      <c r="AR225" s="460"/>
      <c r="AS225" s="460"/>
      <c r="AT225" s="460"/>
      <c r="AU225" s="460"/>
      <c r="AV225" s="460" t="s">
        <v>1379</v>
      </c>
      <c r="AW225" s="460"/>
      <c r="AX225" s="460"/>
      <c r="AY225" s="460"/>
      <c r="AZ225" s="460"/>
      <c r="BA225" s="385"/>
      <c r="BB225" s="385"/>
      <c r="BC225" s="385"/>
      <c r="BD225" s="385"/>
      <c r="BE225" s="385"/>
      <c r="BF225" s="385"/>
      <c r="BG225" s="385"/>
      <c r="BH225" s="385"/>
      <c r="BI225" s="385"/>
      <c r="BJ225" s="385"/>
      <c r="BK225" s="385"/>
      <c r="BL225" s="385"/>
      <c r="BM225" s="385"/>
      <c r="BN225" s="385"/>
      <c r="BO225" s="385"/>
      <c r="BP225" s="385"/>
      <c r="BQ225" s="385"/>
      <c r="BR225" s="385"/>
      <c r="BS225" s="462" t="s">
        <v>1889</v>
      </c>
      <c r="BT225" s="355" t="s">
        <v>4719</v>
      </c>
      <c r="BU225" s="355" t="s">
        <v>4718</v>
      </c>
      <c r="BV225" s="355">
        <v>122</v>
      </c>
      <c r="BW225" s="355">
        <f>VLOOKUP(E225,[1]Demand!$A$2:$C$596,3,)</f>
        <v>369.8</v>
      </c>
      <c r="BX225" s="355">
        <f>VLOOKUP(E225,[1]Demand!$A$2:$D$596,4,)</f>
        <v>404.08000000000004</v>
      </c>
      <c r="BY225" s="355">
        <f>VLOOKUP(E225,[1]Demand!$A$2:$E$596,5,)</f>
        <v>376.08000000000004</v>
      </c>
      <c r="BZ225" s="355">
        <f>VLOOKUP(E225,[1]Demand!$A$2:$F$596,6,)</f>
        <v>102.02000000000001</v>
      </c>
      <c r="CA225" s="355">
        <f>VLOOKUP(E225,[1]Demand!$A$2:$G$596,7,)</f>
        <v>0</v>
      </c>
      <c r="CB225" s="355">
        <f>VLOOKUP(E225,[1]Demand!$A$2:$H$596,8,)</f>
        <v>0</v>
      </c>
      <c r="CC225" s="355">
        <f>VLOOKUP(E225,[1]Demand!$A$2:$I$596,9,)</f>
        <v>1251.98</v>
      </c>
      <c r="CD225" s="355" t="b">
        <f t="shared" si="3"/>
        <v>0</v>
      </c>
      <c r="CE225" s="386"/>
    </row>
    <row r="226" spans="1:83" s="405" customFormat="1" ht="35.1" hidden="1" customHeight="1" x14ac:dyDescent="0.2">
      <c r="A226" s="386" t="s">
        <v>4003</v>
      </c>
      <c r="B226" s="385" t="s">
        <v>1717</v>
      </c>
      <c r="C226" s="385" t="s">
        <v>1890</v>
      </c>
      <c r="D226" s="460">
        <v>0</v>
      </c>
      <c r="E226" s="385" t="s">
        <v>2373</v>
      </c>
      <c r="F226" s="385" t="s">
        <v>2374</v>
      </c>
      <c r="G226" s="460" t="s">
        <v>978</v>
      </c>
      <c r="H226" s="461" t="s">
        <v>2201</v>
      </c>
      <c r="I226" s="385" t="e">
        <v>#N/A</v>
      </c>
      <c r="J226" s="385"/>
      <c r="K226" s="385" t="s">
        <v>1694</v>
      </c>
      <c r="L226" s="385" t="s">
        <v>1694</v>
      </c>
      <c r="M226" s="385"/>
      <c r="N226" s="385"/>
      <c r="O226" s="385" t="s">
        <v>1229</v>
      </c>
      <c r="P226" s="385" t="s">
        <v>577</v>
      </c>
      <c r="Q226" s="385" t="s">
        <v>577</v>
      </c>
      <c r="R226" s="386" t="s">
        <v>603</v>
      </c>
      <c r="S226" s="385"/>
      <c r="T226" s="385">
        <v>0</v>
      </c>
      <c r="U226" s="385">
        <v>0</v>
      </c>
      <c r="V226" s="385">
        <v>5</v>
      </c>
      <c r="W226" s="385" t="s">
        <v>1670</v>
      </c>
      <c r="X226" s="385"/>
      <c r="Y226" s="385"/>
      <c r="Z226" s="385"/>
      <c r="AA226" s="385"/>
      <c r="AB226" s="385" t="s">
        <v>2375</v>
      </c>
      <c r="AC226" s="385" t="s">
        <v>4763</v>
      </c>
      <c r="AD226" s="385"/>
      <c r="AE226" s="460" t="s">
        <v>1379</v>
      </c>
      <c r="AF226" s="460" t="s">
        <v>1381</v>
      </c>
      <c r="AG226" s="460" t="s">
        <v>1379</v>
      </c>
      <c r="AH226" s="460" t="s">
        <v>1379</v>
      </c>
      <c r="AI226" s="460" t="s">
        <v>1379</v>
      </c>
      <c r="AJ226" s="460"/>
      <c r="AK226" s="460" t="s">
        <v>1379</v>
      </c>
      <c r="AL226" s="460" t="s">
        <v>1379</v>
      </c>
      <c r="AM226" s="460"/>
      <c r="AN226" s="460" t="s">
        <v>1379</v>
      </c>
      <c r="AO226" s="460" t="s">
        <v>1379</v>
      </c>
      <c r="AP226" s="460" t="s">
        <v>1381</v>
      </c>
      <c r="AQ226" s="460" t="s">
        <v>1379</v>
      </c>
      <c r="AR226" s="460"/>
      <c r="AS226" s="460"/>
      <c r="AT226" s="460"/>
      <c r="AU226" s="460"/>
      <c r="AV226" s="460" t="s">
        <v>1379</v>
      </c>
      <c r="AW226" s="460"/>
      <c r="AX226" s="460"/>
      <c r="AY226" s="460"/>
      <c r="AZ226" s="460"/>
      <c r="BA226" s="385"/>
      <c r="BB226" s="385"/>
      <c r="BC226" s="385"/>
      <c r="BD226" s="385"/>
      <c r="BE226" s="385"/>
      <c r="BF226" s="385"/>
      <c r="BG226" s="385"/>
      <c r="BH226" s="385"/>
      <c r="BI226" s="385"/>
      <c r="BJ226" s="385"/>
      <c r="BK226" s="385"/>
      <c r="BL226" s="385"/>
      <c r="BM226" s="385"/>
      <c r="BN226" s="385"/>
      <c r="BO226" s="385"/>
      <c r="BP226" s="385"/>
      <c r="BQ226" s="385"/>
      <c r="BR226" s="385"/>
      <c r="BS226" s="462" t="s">
        <v>1891</v>
      </c>
      <c r="BT226" s="355" t="s">
        <v>4719</v>
      </c>
      <c r="BU226" s="355" t="s">
        <v>4718</v>
      </c>
      <c r="BV226" s="355">
        <v>61</v>
      </c>
      <c r="BW226" s="355">
        <f>VLOOKUP(E226,[1]Demand!$A$2:$C$596,3,)</f>
        <v>31</v>
      </c>
      <c r="BX226" s="355">
        <f>VLOOKUP(E226,[1]Demand!$A$2:$D$596,4,)</f>
        <v>11</v>
      </c>
      <c r="BY226" s="355">
        <f>VLOOKUP(E226,[1]Demand!$A$2:$E$596,5,)</f>
        <v>0</v>
      </c>
      <c r="BZ226" s="355">
        <f>VLOOKUP(E226,[1]Demand!$A$2:$F$596,6,)</f>
        <v>0</v>
      </c>
      <c r="CA226" s="355">
        <f>VLOOKUP(E226,[1]Demand!$A$2:$G$596,7,)</f>
        <v>0</v>
      </c>
      <c r="CB226" s="355">
        <f>VLOOKUP(E226,[1]Demand!$A$2:$H$596,8,)</f>
        <v>0</v>
      </c>
      <c r="CC226" s="355">
        <f>VLOOKUP(E226,[1]Demand!$A$2:$I$596,9,)</f>
        <v>42</v>
      </c>
      <c r="CD226" s="355" t="b">
        <f t="shared" si="3"/>
        <v>1</v>
      </c>
      <c r="CE226" s="386"/>
    </row>
    <row r="227" spans="1:83" s="405" customFormat="1" ht="35.1" customHeight="1" x14ac:dyDescent="0.2">
      <c r="A227" s="386" t="s">
        <v>4003</v>
      </c>
      <c r="B227" s="385" t="s">
        <v>1717</v>
      </c>
      <c r="C227" s="385" t="s">
        <v>1892</v>
      </c>
      <c r="D227" s="460">
        <v>0</v>
      </c>
      <c r="E227" s="385" t="s">
        <v>2376</v>
      </c>
      <c r="F227" s="385" t="s">
        <v>2377</v>
      </c>
      <c r="G227" s="460" t="s">
        <v>1287</v>
      </c>
      <c r="H227" s="385" t="s">
        <v>1171</v>
      </c>
      <c r="I227" s="385" t="s">
        <v>1893</v>
      </c>
      <c r="J227" s="385"/>
      <c r="K227" s="385" t="s">
        <v>4644</v>
      </c>
      <c r="L227" s="385" t="s">
        <v>4357</v>
      </c>
      <c r="M227" s="385"/>
      <c r="N227" s="385"/>
      <c r="O227" s="385" t="s">
        <v>578</v>
      </c>
      <c r="P227" s="385" t="s">
        <v>578</v>
      </c>
      <c r="Q227" s="385" t="s">
        <v>578</v>
      </c>
      <c r="R227" s="386" t="s">
        <v>603</v>
      </c>
      <c r="S227" s="385"/>
      <c r="T227" s="385">
        <v>0</v>
      </c>
      <c r="U227" s="385">
        <v>0</v>
      </c>
      <c r="V227" s="385">
        <v>5</v>
      </c>
      <c r="W227" s="385" t="s">
        <v>1670</v>
      </c>
      <c r="X227" s="385"/>
      <c r="Y227" s="385"/>
      <c r="Z227" s="385"/>
      <c r="AA227" s="385"/>
      <c r="AB227" s="385" t="s">
        <v>2378</v>
      </c>
      <c r="AC227" s="385" t="s">
        <v>4763</v>
      </c>
      <c r="AD227" s="385"/>
      <c r="AE227" s="460" t="s">
        <v>1379</v>
      </c>
      <c r="AF227" s="460" t="s">
        <v>1381</v>
      </c>
      <c r="AG227" s="460" t="s">
        <v>1381</v>
      </c>
      <c r="AH227" s="460" t="s">
        <v>1379</v>
      </c>
      <c r="AI227" s="460" t="s">
        <v>1379</v>
      </c>
      <c r="AJ227" s="460"/>
      <c r="AK227" s="460" t="s">
        <v>1379</v>
      </c>
      <c r="AL227" s="460" t="s">
        <v>1379</v>
      </c>
      <c r="AM227" s="460"/>
      <c r="AN227" s="460" t="s">
        <v>1381</v>
      </c>
      <c r="AO227" s="460" t="s">
        <v>1381</v>
      </c>
      <c r="AP227" s="460" t="s">
        <v>1381</v>
      </c>
      <c r="AQ227" s="460" t="s">
        <v>1379</v>
      </c>
      <c r="AR227" s="460"/>
      <c r="AS227" s="460"/>
      <c r="AT227" s="460"/>
      <c r="AU227" s="460"/>
      <c r="AV227" s="460" t="s">
        <v>1379</v>
      </c>
      <c r="AW227" s="460"/>
      <c r="AX227" s="460"/>
      <c r="AY227" s="460"/>
      <c r="AZ227" s="460"/>
      <c r="BA227" s="385"/>
      <c r="BB227" s="385"/>
      <c r="BC227" s="385"/>
      <c r="BD227" s="385"/>
      <c r="BE227" s="385"/>
      <c r="BF227" s="385"/>
      <c r="BG227" s="385"/>
      <c r="BH227" s="385"/>
      <c r="BI227" s="385"/>
      <c r="BJ227" s="385"/>
      <c r="BK227" s="385"/>
      <c r="BL227" s="385"/>
      <c r="BM227" s="385"/>
      <c r="BN227" s="385"/>
      <c r="BO227" s="385"/>
      <c r="BP227" s="385"/>
      <c r="BQ227" s="385"/>
      <c r="BR227" s="385"/>
      <c r="BS227" s="462" t="s">
        <v>1894</v>
      </c>
      <c r="BT227" s="355" t="s">
        <v>4717</v>
      </c>
      <c r="BU227" s="355" t="s">
        <v>4718</v>
      </c>
      <c r="BV227" s="355">
        <v>84</v>
      </c>
      <c r="BW227" s="355">
        <f>VLOOKUP(E227,[1]Demand!$A$2:$C$596,3,)</f>
        <v>111</v>
      </c>
      <c r="BX227" s="355">
        <f>VLOOKUP(E227,[1]Demand!$A$2:$D$596,4,)</f>
        <v>114</v>
      </c>
      <c r="BY227" s="355">
        <f>VLOOKUP(E227,[1]Demand!$A$2:$E$596,5,)</f>
        <v>22</v>
      </c>
      <c r="BZ227" s="355">
        <f>VLOOKUP(E227,[1]Demand!$A$2:$F$596,6,)</f>
        <v>13</v>
      </c>
      <c r="CA227" s="355">
        <f>VLOOKUP(E227,[1]Demand!$A$2:$G$596,7,)</f>
        <v>12</v>
      </c>
      <c r="CB227" s="355">
        <f>VLOOKUP(E227,[1]Demand!$A$2:$H$596,8,)</f>
        <v>11</v>
      </c>
      <c r="CC227" s="355">
        <f>VLOOKUP(E227,[1]Demand!$A$2:$I$596,9,)</f>
        <v>283</v>
      </c>
      <c r="CD227" s="355" t="b">
        <f t="shared" si="3"/>
        <v>0</v>
      </c>
      <c r="CE227" s="386"/>
    </row>
    <row r="228" spans="1:83" s="405" customFormat="1" ht="35.1" hidden="1" customHeight="1" x14ac:dyDescent="0.2">
      <c r="A228" s="355" t="s">
        <v>4003</v>
      </c>
      <c r="B228" s="348" t="s">
        <v>1717</v>
      </c>
      <c r="C228" s="348" t="s">
        <v>1895</v>
      </c>
      <c r="D228" s="350">
        <v>0</v>
      </c>
      <c r="E228" s="348" t="s">
        <v>2379</v>
      </c>
      <c r="F228" s="348" t="s">
        <v>2380</v>
      </c>
      <c r="G228" s="350" t="s">
        <v>1287</v>
      </c>
      <c r="H228" s="348" t="s">
        <v>1171</v>
      </c>
      <c r="I228" s="348" t="s">
        <v>1688</v>
      </c>
      <c r="J228" s="348"/>
      <c r="K228" s="348" t="s">
        <v>1689</v>
      </c>
      <c r="L228" s="348" t="s">
        <v>4834</v>
      </c>
      <c r="M228" s="348"/>
      <c r="N228" s="348"/>
      <c r="O228" s="353" t="s">
        <v>1229</v>
      </c>
      <c r="P228" s="353" t="s">
        <v>577</v>
      </c>
      <c r="Q228" s="353" t="s">
        <v>577</v>
      </c>
      <c r="R228" s="355" t="s">
        <v>603</v>
      </c>
      <c r="S228" s="348"/>
      <c r="T228" s="348">
        <v>0</v>
      </c>
      <c r="U228" s="348">
        <v>0</v>
      </c>
      <c r="V228" s="348">
        <v>5</v>
      </c>
      <c r="W228" s="348" t="s">
        <v>1670</v>
      </c>
      <c r="X228" s="348"/>
      <c r="Y228" s="348">
        <v>1</v>
      </c>
      <c r="Z228" s="348">
        <v>1</v>
      </c>
      <c r="AA228" s="348"/>
      <c r="AB228" s="353" t="s">
        <v>2381</v>
      </c>
      <c r="AC228" s="353"/>
      <c r="AD228" s="353"/>
      <c r="AE228" s="350" t="s">
        <v>1379</v>
      </c>
      <c r="AF228" s="350" t="s">
        <v>1381</v>
      </c>
      <c r="AG228" s="350" t="s">
        <v>1381</v>
      </c>
      <c r="AH228" s="350" t="s">
        <v>1379</v>
      </c>
      <c r="AI228" s="350" t="s">
        <v>1379</v>
      </c>
      <c r="AJ228" s="350"/>
      <c r="AK228" s="350" t="s">
        <v>1379</v>
      </c>
      <c r="AL228" s="350" t="s">
        <v>1379</v>
      </c>
      <c r="AM228" s="350"/>
      <c r="AN228" s="350" t="s">
        <v>1381</v>
      </c>
      <c r="AO228" s="350" t="s">
        <v>1381</v>
      </c>
      <c r="AP228" s="350" t="s">
        <v>1381</v>
      </c>
      <c r="AQ228" s="350" t="s">
        <v>1379</v>
      </c>
      <c r="AR228" s="350"/>
      <c r="AS228" s="350"/>
      <c r="AT228" s="350"/>
      <c r="AU228" s="350"/>
      <c r="AV228" s="350" t="s">
        <v>1379</v>
      </c>
      <c r="AW228" s="350"/>
      <c r="AX228" s="350"/>
      <c r="AY228" s="350"/>
      <c r="AZ228" s="350"/>
      <c r="BA228" s="348"/>
      <c r="BB228" s="348"/>
      <c r="BC228" s="348"/>
      <c r="BD228" s="348"/>
      <c r="BE228" s="348"/>
      <c r="BF228" s="348"/>
      <c r="BG228" s="348"/>
      <c r="BH228" s="348" t="s">
        <v>1770</v>
      </c>
      <c r="BI228" s="348"/>
      <c r="BJ228" s="348"/>
      <c r="BK228" s="348"/>
      <c r="BL228" s="348"/>
      <c r="BM228" s="348"/>
      <c r="BN228" s="348"/>
      <c r="BO228" s="348"/>
      <c r="BP228" s="348"/>
      <c r="BQ228" s="348" t="s">
        <v>4043</v>
      </c>
      <c r="BR228" s="348"/>
      <c r="BS228" s="388" t="s">
        <v>1896</v>
      </c>
      <c r="BT228" s="355" t="s">
        <v>4717</v>
      </c>
      <c r="BU228" s="355" t="s">
        <v>4718</v>
      </c>
      <c r="BV228" s="355">
        <v>315</v>
      </c>
      <c r="BW228" s="355">
        <f>VLOOKUP(E228,[1]Demand!$A$2:$C$596,3,)</f>
        <v>951.06000000000006</v>
      </c>
      <c r="BX228" s="355">
        <f>VLOOKUP(E228,[1]Demand!$A$2:$D$596,4,)</f>
        <v>1047</v>
      </c>
      <c r="BY228" s="355">
        <f>VLOOKUP(E228,[1]Demand!$A$2:$E$596,5,)</f>
        <v>817</v>
      </c>
      <c r="BZ228" s="355">
        <f>VLOOKUP(E228,[1]Demand!$A$2:$F$596,6,)</f>
        <v>70.75</v>
      </c>
      <c r="CA228" s="355">
        <f>VLOOKUP(E228,[1]Demand!$A$2:$G$596,7,)</f>
        <v>0</v>
      </c>
      <c r="CB228" s="355">
        <f>VLOOKUP(E228,[1]Demand!$A$2:$H$596,8,)</f>
        <v>0</v>
      </c>
      <c r="CC228" s="355">
        <f>VLOOKUP(E228,[1]Demand!$A$2:$I$596,9,)</f>
        <v>2885.81</v>
      </c>
      <c r="CD228" s="355" t="b">
        <f t="shared" si="3"/>
        <v>0</v>
      </c>
      <c r="CE228" s="355"/>
    </row>
    <row r="229" spans="1:83" s="405" customFormat="1" ht="35.1" hidden="1" customHeight="1" x14ac:dyDescent="0.2">
      <c r="A229" s="386" t="s">
        <v>4003</v>
      </c>
      <c r="B229" s="385" t="s">
        <v>1717</v>
      </c>
      <c r="C229" s="385" t="s">
        <v>1897</v>
      </c>
      <c r="D229" s="460">
        <v>0</v>
      </c>
      <c r="E229" s="385" t="s">
        <v>2382</v>
      </c>
      <c r="F229" s="385" t="s">
        <v>2229</v>
      </c>
      <c r="G229" s="460" t="s">
        <v>203</v>
      </c>
      <c r="H229" s="385" t="s">
        <v>1171</v>
      </c>
      <c r="I229" s="385" t="s">
        <v>1898</v>
      </c>
      <c r="J229" s="385"/>
      <c r="K229" s="385" t="s">
        <v>1779</v>
      </c>
      <c r="L229" s="385" t="s">
        <v>4834</v>
      </c>
      <c r="M229" s="385"/>
      <c r="N229" s="385"/>
      <c r="O229" s="385" t="s">
        <v>1229</v>
      </c>
      <c r="P229" s="385" t="s">
        <v>577</v>
      </c>
      <c r="Q229" s="385" t="s">
        <v>577</v>
      </c>
      <c r="R229" s="386" t="s">
        <v>603</v>
      </c>
      <c r="S229" s="385"/>
      <c r="T229" s="385">
        <v>0</v>
      </c>
      <c r="U229" s="385">
        <v>0</v>
      </c>
      <c r="V229" s="385">
        <v>5</v>
      </c>
      <c r="W229" s="385" t="s">
        <v>1670</v>
      </c>
      <c r="X229" s="385"/>
      <c r="Y229" s="385"/>
      <c r="Z229" s="385"/>
      <c r="AA229" s="385"/>
      <c r="AB229" s="385" t="s">
        <v>2383</v>
      </c>
      <c r="AC229" s="385"/>
      <c r="AD229" s="385"/>
      <c r="AE229" s="460" t="s">
        <v>1379</v>
      </c>
      <c r="AF229" s="460" t="s">
        <v>1381</v>
      </c>
      <c r="AG229" s="460" t="s">
        <v>1381</v>
      </c>
      <c r="AH229" s="460" t="s">
        <v>1379</v>
      </c>
      <c r="AI229" s="460" t="s">
        <v>1379</v>
      </c>
      <c r="AJ229" s="460"/>
      <c r="AK229" s="460" t="s">
        <v>1381</v>
      </c>
      <c r="AL229" s="460" t="s">
        <v>1381</v>
      </c>
      <c r="AM229" s="460"/>
      <c r="AN229" s="460" t="s">
        <v>1381</v>
      </c>
      <c r="AO229" s="460" t="s">
        <v>1381</v>
      </c>
      <c r="AP229" s="460" t="s">
        <v>1381</v>
      </c>
      <c r="AQ229" s="460" t="s">
        <v>1379</v>
      </c>
      <c r="AR229" s="460"/>
      <c r="AS229" s="460"/>
      <c r="AT229" s="460"/>
      <c r="AU229" s="460"/>
      <c r="AV229" s="460" t="s">
        <v>1379</v>
      </c>
      <c r="AW229" s="460"/>
      <c r="AX229" s="460"/>
      <c r="AY229" s="460"/>
      <c r="AZ229" s="460"/>
      <c r="BA229" s="385"/>
      <c r="BB229" s="385"/>
      <c r="BC229" s="385"/>
      <c r="BD229" s="385"/>
      <c r="BE229" s="385"/>
      <c r="BF229" s="385"/>
      <c r="BG229" s="385"/>
      <c r="BH229" s="385"/>
      <c r="BI229" s="385"/>
      <c r="BJ229" s="385"/>
      <c r="BK229" s="385"/>
      <c r="BL229" s="385"/>
      <c r="BM229" s="385"/>
      <c r="BN229" s="385"/>
      <c r="BO229" s="385"/>
      <c r="BP229" s="385"/>
      <c r="BQ229" s="385"/>
      <c r="BR229" s="385"/>
      <c r="BS229" s="462" t="s">
        <v>1899</v>
      </c>
      <c r="BT229" s="355" t="s">
        <v>4717</v>
      </c>
      <c r="BU229" s="355" t="s">
        <v>4718</v>
      </c>
      <c r="BV229" s="355">
        <v>16</v>
      </c>
      <c r="BW229" s="355">
        <f>VLOOKUP(E229,[1]Demand!$A$2:$C$596,3,)</f>
        <v>140</v>
      </c>
      <c r="BX229" s="355">
        <f>VLOOKUP(E229,[1]Demand!$A$2:$D$596,4,)</f>
        <v>130</v>
      </c>
      <c r="BY229" s="355">
        <f>VLOOKUP(E229,[1]Demand!$A$2:$E$596,5,)</f>
        <v>135</v>
      </c>
      <c r="BZ229" s="355">
        <f>VLOOKUP(E229,[1]Demand!$A$2:$F$596,6,)</f>
        <v>20</v>
      </c>
      <c r="CA229" s="355">
        <f>VLOOKUP(E229,[1]Demand!$A$2:$G$596,7,)</f>
        <v>0</v>
      </c>
      <c r="CB229" s="355">
        <f>VLOOKUP(E229,[1]Demand!$A$2:$H$596,8,)</f>
        <v>0</v>
      </c>
      <c r="CC229" s="355">
        <f>VLOOKUP(E229,[1]Demand!$A$2:$I$596,9,)</f>
        <v>425</v>
      </c>
      <c r="CD229" s="355" t="b">
        <f t="shared" si="3"/>
        <v>0</v>
      </c>
      <c r="CE229" s="386"/>
    </row>
    <row r="230" spans="1:83" s="405" customFormat="1" ht="35.1" hidden="1" customHeight="1" x14ac:dyDescent="0.2">
      <c r="A230" s="355" t="s">
        <v>4003</v>
      </c>
      <c r="B230" s="348" t="s">
        <v>1717</v>
      </c>
      <c r="C230" s="348" t="s">
        <v>1900</v>
      </c>
      <c r="D230" s="350">
        <v>0</v>
      </c>
      <c r="E230" s="348" t="s">
        <v>2384</v>
      </c>
      <c r="F230" s="348" t="s">
        <v>2385</v>
      </c>
      <c r="G230" s="350" t="s">
        <v>870</v>
      </c>
      <c r="H230" s="348" t="s">
        <v>1171</v>
      </c>
      <c r="I230" s="348" t="s">
        <v>1740</v>
      </c>
      <c r="J230" s="348"/>
      <c r="K230" s="348" t="s">
        <v>1733</v>
      </c>
      <c r="L230" s="348" t="s">
        <v>4833</v>
      </c>
      <c r="M230" s="348"/>
      <c r="N230" s="348"/>
      <c r="O230" s="353" t="s">
        <v>1229</v>
      </c>
      <c r="P230" s="353" t="s">
        <v>577</v>
      </c>
      <c r="Q230" s="353" t="s">
        <v>577</v>
      </c>
      <c r="R230" s="355" t="s">
        <v>603</v>
      </c>
      <c r="S230" s="348"/>
      <c r="T230" s="348">
        <v>0</v>
      </c>
      <c r="U230" s="348">
        <v>0</v>
      </c>
      <c r="V230" s="348">
        <v>5</v>
      </c>
      <c r="W230" s="348" t="s">
        <v>1670</v>
      </c>
      <c r="X230" s="348"/>
      <c r="Y230" s="348"/>
      <c r="Z230" s="348"/>
      <c r="AA230" s="348"/>
      <c r="AB230" s="353" t="s">
        <v>2386</v>
      </c>
      <c r="AC230" s="353" t="s">
        <v>4763</v>
      </c>
      <c r="AD230" s="353"/>
      <c r="AE230" s="350" t="s">
        <v>1379</v>
      </c>
      <c r="AF230" s="350" t="s">
        <v>1381</v>
      </c>
      <c r="AG230" s="350" t="s">
        <v>1381</v>
      </c>
      <c r="AH230" s="350" t="s">
        <v>1379</v>
      </c>
      <c r="AI230" s="350" t="s">
        <v>1379</v>
      </c>
      <c r="AJ230" s="350"/>
      <c r="AK230" s="350" t="s">
        <v>1379</v>
      </c>
      <c r="AL230" s="350" t="s">
        <v>1379</v>
      </c>
      <c r="AM230" s="350"/>
      <c r="AN230" s="350" t="s">
        <v>1381</v>
      </c>
      <c r="AO230" s="350" t="s">
        <v>1381</v>
      </c>
      <c r="AP230" s="350" t="s">
        <v>1381</v>
      </c>
      <c r="AQ230" s="350" t="s">
        <v>1379</v>
      </c>
      <c r="AR230" s="350"/>
      <c r="AS230" s="350"/>
      <c r="AT230" s="350"/>
      <c r="AU230" s="350"/>
      <c r="AV230" s="350" t="s">
        <v>1379</v>
      </c>
      <c r="AW230" s="350"/>
      <c r="AX230" s="350"/>
      <c r="AY230" s="350"/>
      <c r="AZ230" s="350"/>
      <c r="BA230" s="348"/>
      <c r="BB230" s="348"/>
      <c r="BC230" s="348"/>
      <c r="BD230" s="348"/>
      <c r="BE230" s="348"/>
      <c r="BF230" s="348"/>
      <c r="BG230" s="348"/>
      <c r="BH230" s="348" t="s">
        <v>1901</v>
      </c>
      <c r="BI230" s="348"/>
      <c r="BJ230" s="348"/>
      <c r="BK230" s="348"/>
      <c r="BL230" s="348"/>
      <c r="BM230" s="348"/>
      <c r="BN230" s="348"/>
      <c r="BO230" s="348"/>
      <c r="BP230" s="348"/>
      <c r="BQ230" s="348" t="s">
        <v>4044</v>
      </c>
      <c r="BR230" s="348"/>
      <c r="BS230" s="388" t="s">
        <v>1902</v>
      </c>
      <c r="BT230" s="355" t="s">
        <v>4719</v>
      </c>
      <c r="BU230" s="355" t="s">
        <v>4718</v>
      </c>
      <c r="BV230" s="355">
        <v>38</v>
      </c>
      <c r="BW230" s="355">
        <f>VLOOKUP(E230,[1]Demand!$A$2:$C$596,3,)</f>
        <v>111.5</v>
      </c>
      <c r="BX230" s="355">
        <f>VLOOKUP(E230,[1]Demand!$A$2:$D$596,4,)</f>
        <v>116</v>
      </c>
      <c r="BY230" s="355">
        <f>VLOOKUP(E230,[1]Demand!$A$2:$E$596,5,)</f>
        <v>114</v>
      </c>
      <c r="BZ230" s="355">
        <f>VLOOKUP(E230,[1]Demand!$A$2:$F$596,6,)</f>
        <v>23.25</v>
      </c>
      <c r="CA230" s="355">
        <f>VLOOKUP(E230,[1]Demand!$A$2:$G$596,7,)</f>
        <v>11</v>
      </c>
      <c r="CB230" s="355">
        <f>VLOOKUP(E230,[1]Demand!$A$2:$H$596,8,)</f>
        <v>0</v>
      </c>
      <c r="CC230" s="355">
        <f>VLOOKUP(E230,[1]Demand!$A$2:$I$596,9,)</f>
        <v>375.75</v>
      </c>
      <c r="CD230" s="355" t="b">
        <f t="shared" si="3"/>
        <v>0</v>
      </c>
      <c r="CE230" s="355"/>
    </row>
    <row r="231" spans="1:83" s="405" customFormat="1" ht="35.1" hidden="1" customHeight="1" x14ac:dyDescent="0.2">
      <c r="A231" s="355" t="s">
        <v>4003</v>
      </c>
      <c r="B231" s="348" t="s">
        <v>1717</v>
      </c>
      <c r="C231" s="348" t="s">
        <v>1903</v>
      </c>
      <c r="D231" s="350">
        <v>0</v>
      </c>
      <c r="E231" s="348" t="s">
        <v>2387</v>
      </c>
      <c r="F231" s="348" t="s">
        <v>2388</v>
      </c>
      <c r="G231" s="350" t="s">
        <v>203</v>
      </c>
      <c r="H231" s="348" t="s">
        <v>1171</v>
      </c>
      <c r="I231" s="348" t="s">
        <v>1904</v>
      </c>
      <c r="J231" s="348"/>
      <c r="K231" s="348" t="s">
        <v>4358</v>
      </c>
      <c r="L231" s="348" t="s">
        <v>4822</v>
      </c>
      <c r="M231" s="348"/>
      <c r="N231" s="348"/>
      <c r="O231" s="353" t="s">
        <v>1229</v>
      </c>
      <c r="P231" s="353" t="s">
        <v>577</v>
      </c>
      <c r="Q231" s="353" t="s">
        <v>577</v>
      </c>
      <c r="R231" s="355" t="s">
        <v>603</v>
      </c>
      <c r="S231" s="348"/>
      <c r="T231" s="348">
        <v>0</v>
      </c>
      <c r="U231" s="348">
        <v>0</v>
      </c>
      <c r="V231" s="348">
        <v>5</v>
      </c>
      <c r="W231" s="348" t="s">
        <v>1670</v>
      </c>
      <c r="X231" s="348"/>
      <c r="Y231" s="348">
        <v>2</v>
      </c>
      <c r="Z231" s="348">
        <v>7</v>
      </c>
      <c r="AA231" s="348"/>
      <c r="AB231" s="353" t="s">
        <v>2389</v>
      </c>
      <c r="AC231" s="353" t="s">
        <v>4763</v>
      </c>
      <c r="AD231" s="353"/>
      <c r="AE231" s="350" t="s">
        <v>1379</v>
      </c>
      <c r="AF231" s="350" t="s">
        <v>1381</v>
      </c>
      <c r="AG231" s="350" t="s">
        <v>1381</v>
      </c>
      <c r="AH231" s="350" t="s">
        <v>1379</v>
      </c>
      <c r="AI231" s="350" t="s">
        <v>1379</v>
      </c>
      <c r="AJ231" s="350"/>
      <c r="AK231" s="350" t="s">
        <v>1379</v>
      </c>
      <c r="AL231" s="350" t="s">
        <v>1379</v>
      </c>
      <c r="AM231" s="350"/>
      <c r="AN231" s="350" t="s">
        <v>1379</v>
      </c>
      <c r="AO231" s="350" t="s">
        <v>1379</v>
      </c>
      <c r="AP231" s="350" t="s">
        <v>1381</v>
      </c>
      <c r="AQ231" s="350" t="s">
        <v>1379</v>
      </c>
      <c r="AR231" s="350"/>
      <c r="AS231" s="350"/>
      <c r="AT231" s="350"/>
      <c r="AU231" s="350"/>
      <c r="AV231" s="350" t="s">
        <v>1379</v>
      </c>
      <c r="AW231" s="350"/>
      <c r="AX231" s="350"/>
      <c r="AY231" s="350"/>
      <c r="AZ231" s="350"/>
      <c r="BA231" s="348"/>
      <c r="BB231" s="348"/>
      <c r="BC231" s="348"/>
      <c r="BD231" s="348"/>
      <c r="BE231" s="348"/>
      <c r="BF231" s="348"/>
      <c r="BG231" s="348"/>
      <c r="BH231" s="348" t="s">
        <v>1901</v>
      </c>
      <c r="BI231" s="348"/>
      <c r="BJ231" s="348"/>
      <c r="BK231" s="348"/>
      <c r="BL231" s="348"/>
      <c r="BM231" s="348"/>
      <c r="BN231" s="348"/>
      <c r="BO231" s="348"/>
      <c r="BP231" s="348"/>
      <c r="BQ231" s="348" t="s">
        <v>4044</v>
      </c>
      <c r="BR231" s="348"/>
      <c r="BS231" s="388" t="s">
        <v>1905</v>
      </c>
      <c r="BT231" s="355" t="s">
        <v>4717</v>
      </c>
      <c r="BU231" s="355" t="s">
        <v>4718</v>
      </c>
      <c r="BV231" s="355">
        <v>56</v>
      </c>
      <c r="BW231" s="355">
        <f>VLOOKUP(E231,[1]Demand!$A$2:$C$596,3,)</f>
        <v>179.5</v>
      </c>
      <c r="BX231" s="355">
        <f>VLOOKUP(E231,[1]Demand!$A$2:$D$596,4,)</f>
        <v>167</v>
      </c>
      <c r="BY231" s="355">
        <f>VLOOKUP(E231,[1]Demand!$A$2:$E$596,5,)</f>
        <v>180</v>
      </c>
      <c r="BZ231" s="355">
        <f>VLOOKUP(E231,[1]Demand!$A$2:$F$596,6,)</f>
        <v>27.75</v>
      </c>
      <c r="CA231" s="355">
        <f>VLOOKUP(E231,[1]Demand!$A$2:$G$596,7,)</f>
        <v>0</v>
      </c>
      <c r="CB231" s="355">
        <f>VLOOKUP(E231,[1]Demand!$A$2:$H$596,8,)</f>
        <v>0</v>
      </c>
      <c r="CC231" s="355">
        <f>VLOOKUP(E231,[1]Demand!$A$2:$I$596,9,)</f>
        <v>554.25</v>
      </c>
      <c r="CD231" s="355" t="b">
        <f t="shared" si="3"/>
        <v>0</v>
      </c>
      <c r="CE231" s="355"/>
    </row>
    <row r="232" spans="1:83" s="405" customFormat="1" ht="35.1" hidden="1" customHeight="1" x14ac:dyDescent="0.2">
      <c r="A232" s="355" t="s">
        <v>4003</v>
      </c>
      <c r="B232" s="348" t="s">
        <v>1717</v>
      </c>
      <c r="C232" s="348" t="s">
        <v>1906</v>
      </c>
      <c r="D232" s="350">
        <v>0</v>
      </c>
      <c r="E232" s="348" t="s">
        <v>2390</v>
      </c>
      <c r="F232" s="348" t="s">
        <v>2391</v>
      </c>
      <c r="G232" s="350" t="s">
        <v>97</v>
      </c>
      <c r="H232" s="348" t="s">
        <v>1171</v>
      </c>
      <c r="I232" s="348" t="s">
        <v>1688</v>
      </c>
      <c r="J232" s="348"/>
      <c r="K232" s="348" t="s">
        <v>1689</v>
      </c>
      <c r="L232" s="348" t="s">
        <v>4834</v>
      </c>
      <c r="M232" s="348"/>
      <c r="N232" s="348"/>
      <c r="O232" s="353" t="s">
        <v>1229</v>
      </c>
      <c r="P232" s="353" t="s">
        <v>577</v>
      </c>
      <c r="Q232" s="353" t="s">
        <v>577</v>
      </c>
      <c r="R232" s="355" t="s">
        <v>603</v>
      </c>
      <c r="S232" s="348"/>
      <c r="T232" s="348">
        <v>0</v>
      </c>
      <c r="U232" s="348">
        <v>0</v>
      </c>
      <c r="V232" s="348">
        <v>5</v>
      </c>
      <c r="W232" s="348" t="s">
        <v>1670</v>
      </c>
      <c r="X232" s="348"/>
      <c r="Y232" s="348">
        <v>2</v>
      </c>
      <c r="Z232" s="348">
        <v>2</v>
      </c>
      <c r="AA232" s="348"/>
      <c r="AB232" s="353" t="s">
        <v>2392</v>
      </c>
      <c r="AC232" s="353" t="s">
        <v>4763</v>
      </c>
      <c r="AD232" s="353"/>
      <c r="AE232" s="350" t="s">
        <v>1379</v>
      </c>
      <c r="AF232" s="350" t="s">
        <v>1381</v>
      </c>
      <c r="AG232" s="350" t="s">
        <v>1381</v>
      </c>
      <c r="AH232" s="350" t="s">
        <v>1379</v>
      </c>
      <c r="AI232" s="350" t="s">
        <v>1379</v>
      </c>
      <c r="AJ232" s="350"/>
      <c r="AK232" s="350" t="s">
        <v>1379</v>
      </c>
      <c r="AL232" s="350" t="s">
        <v>1379</v>
      </c>
      <c r="AM232" s="350"/>
      <c r="AN232" s="350" t="s">
        <v>1381</v>
      </c>
      <c r="AO232" s="350" t="s">
        <v>1381</v>
      </c>
      <c r="AP232" s="350" t="s">
        <v>1381</v>
      </c>
      <c r="AQ232" s="350" t="s">
        <v>1379</v>
      </c>
      <c r="AR232" s="350"/>
      <c r="AS232" s="350"/>
      <c r="AT232" s="350"/>
      <c r="AU232" s="350"/>
      <c r="AV232" s="350" t="s">
        <v>1379</v>
      </c>
      <c r="AW232" s="350"/>
      <c r="AX232" s="350"/>
      <c r="AY232" s="350"/>
      <c r="AZ232" s="350"/>
      <c r="BA232" s="348"/>
      <c r="BB232" s="348"/>
      <c r="BC232" s="348"/>
      <c r="BD232" s="348"/>
      <c r="BE232" s="348"/>
      <c r="BF232" s="348"/>
      <c r="BG232" s="348"/>
      <c r="BH232" s="348" t="s">
        <v>1770</v>
      </c>
      <c r="BI232" s="348"/>
      <c r="BJ232" s="348"/>
      <c r="BK232" s="348"/>
      <c r="BL232" s="348"/>
      <c r="BM232" s="348"/>
      <c r="BN232" s="348"/>
      <c r="BO232" s="348"/>
      <c r="BP232" s="348"/>
      <c r="BQ232" s="348" t="s">
        <v>4045</v>
      </c>
      <c r="BR232" s="348"/>
      <c r="BS232" s="388" t="s">
        <v>1907</v>
      </c>
      <c r="BT232" s="355" t="s">
        <v>4717</v>
      </c>
      <c r="BU232" s="355" t="s">
        <v>4718</v>
      </c>
      <c r="BV232" s="355">
        <v>208</v>
      </c>
      <c r="BW232" s="355">
        <f>VLOOKUP(E232,[1]Demand!$A$2:$C$596,3,)</f>
        <v>1015.4000000000001</v>
      </c>
      <c r="BX232" s="355">
        <f>VLOOKUP(E232,[1]Demand!$A$2:$D$596,4,)</f>
        <v>1177.57</v>
      </c>
      <c r="BY232" s="355">
        <f>VLOOKUP(E232,[1]Demand!$A$2:$E$596,5,)</f>
        <v>1103</v>
      </c>
      <c r="BZ232" s="355">
        <f>VLOOKUP(E232,[1]Demand!$A$2:$F$596,6,)</f>
        <v>79.25</v>
      </c>
      <c r="CA232" s="355">
        <f>VLOOKUP(E232,[1]Demand!$A$2:$G$596,7,)</f>
        <v>0</v>
      </c>
      <c r="CB232" s="355">
        <f>VLOOKUP(E232,[1]Demand!$A$2:$H$596,8,)</f>
        <v>0</v>
      </c>
      <c r="CC232" s="355">
        <f>VLOOKUP(E232,[1]Demand!$A$2:$I$596,9,)</f>
        <v>3375.2200000000003</v>
      </c>
      <c r="CD232" s="355" t="b">
        <f t="shared" si="3"/>
        <v>0</v>
      </c>
      <c r="CE232" s="355"/>
    </row>
    <row r="233" spans="1:83" s="405" customFormat="1" ht="35.1" hidden="1" customHeight="1" x14ac:dyDescent="0.2">
      <c r="A233" s="386" t="s">
        <v>4003</v>
      </c>
      <c r="B233" s="385" t="s">
        <v>1717</v>
      </c>
      <c r="C233" s="385" t="s">
        <v>1908</v>
      </c>
      <c r="D233" s="460">
        <v>0</v>
      </c>
      <c r="E233" s="385" t="s">
        <v>2393</v>
      </c>
      <c r="F233" s="385" t="s">
        <v>2394</v>
      </c>
      <c r="G233" s="460" t="s">
        <v>1287</v>
      </c>
      <c r="H233" s="385" t="s">
        <v>1171</v>
      </c>
      <c r="I233" s="385" t="s">
        <v>1909</v>
      </c>
      <c r="J233" s="385"/>
      <c r="K233" s="385" t="s">
        <v>1782</v>
      </c>
      <c r="L233" s="385" t="s">
        <v>4826</v>
      </c>
      <c r="M233" s="385"/>
      <c r="N233" s="385"/>
      <c r="O233" s="385" t="s">
        <v>1229</v>
      </c>
      <c r="P233" s="385" t="s">
        <v>577</v>
      </c>
      <c r="Q233" s="385" t="s">
        <v>577</v>
      </c>
      <c r="R233" s="386" t="s">
        <v>603</v>
      </c>
      <c r="S233" s="385"/>
      <c r="T233" s="385">
        <v>0</v>
      </c>
      <c r="U233" s="385">
        <v>0</v>
      </c>
      <c r="V233" s="385">
        <v>5</v>
      </c>
      <c r="W233" s="385" t="s">
        <v>1670</v>
      </c>
      <c r="X233" s="385"/>
      <c r="Y233" s="385"/>
      <c r="Z233" s="385"/>
      <c r="AA233" s="385"/>
      <c r="AB233" s="385" t="s">
        <v>2395</v>
      </c>
      <c r="AC233" s="385" t="s">
        <v>4763</v>
      </c>
      <c r="AD233" s="385"/>
      <c r="AE233" s="460" t="s">
        <v>1379</v>
      </c>
      <c r="AF233" s="460" t="s">
        <v>1381</v>
      </c>
      <c r="AG233" s="460" t="s">
        <v>1381</v>
      </c>
      <c r="AH233" s="460" t="s">
        <v>1379</v>
      </c>
      <c r="AI233" s="460" t="s">
        <v>1379</v>
      </c>
      <c r="AJ233" s="460"/>
      <c r="AK233" s="460" t="s">
        <v>1379</v>
      </c>
      <c r="AL233" s="460" t="s">
        <v>1379</v>
      </c>
      <c r="AM233" s="460"/>
      <c r="AN233" s="460" t="s">
        <v>1381</v>
      </c>
      <c r="AO233" s="460" t="s">
        <v>1381</v>
      </c>
      <c r="AP233" s="460" t="s">
        <v>1381</v>
      </c>
      <c r="AQ233" s="460" t="s">
        <v>1379</v>
      </c>
      <c r="AR233" s="460"/>
      <c r="AS233" s="460"/>
      <c r="AT233" s="460"/>
      <c r="AU233" s="460"/>
      <c r="AV233" s="460" t="s">
        <v>1379</v>
      </c>
      <c r="AW233" s="460"/>
      <c r="AX233" s="460"/>
      <c r="AY233" s="460"/>
      <c r="AZ233" s="460"/>
      <c r="BA233" s="385"/>
      <c r="BB233" s="385"/>
      <c r="BC233" s="385"/>
      <c r="BD233" s="385"/>
      <c r="BE233" s="385"/>
      <c r="BF233" s="385"/>
      <c r="BG233" s="385"/>
      <c r="BH233" s="385"/>
      <c r="BI233" s="385"/>
      <c r="BJ233" s="385"/>
      <c r="BK233" s="385"/>
      <c r="BL233" s="385"/>
      <c r="BM233" s="385"/>
      <c r="BN233" s="385"/>
      <c r="BO233" s="385"/>
      <c r="BP233" s="385"/>
      <c r="BQ233" s="385"/>
      <c r="BR233" s="385"/>
      <c r="BS233" s="462" t="s">
        <v>1910</v>
      </c>
      <c r="BT233" s="355" t="s">
        <v>4717</v>
      </c>
      <c r="BU233" s="355" t="s">
        <v>4718</v>
      </c>
      <c r="BV233" s="355">
        <v>49</v>
      </c>
      <c r="BW233" s="355">
        <f>VLOOKUP(E233,[1]Demand!$A$2:$C$596,3,)</f>
        <v>246</v>
      </c>
      <c r="BX233" s="355">
        <f>VLOOKUP(E233,[1]Demand!$A$2:$D$596,4,)</f>
        <v>279</v>
      </c>
      <c r="BY233" s="355">
        <f>VLOOKUP(E233,[1]Demand!$A$2:$E$596,5,)</f>
        <v>223</v>
      </c>
      <c r="BZ233" s="355">
        <f>VLOOKUP(E233,[1]Demand!$A$2:$F$596,6,)</f>
        <v>0</v>
      </c>
      <c r="CA233" s="355">
        <f>VLOOKUP(E233,[1]Demand!$A$2:$G$596,7,)</f>
        <v>0</v>
      </c>
      <c r="CB233" s="355">
        <f>VLOOKUP(E233,[1]Demand!$A$2:$H$596,8,)</f>
        <v>0</v>
      </c>
      <c r="CC233" s="355">
        <f>VLOOKUP(E233,[1]Demand!$A$2:$I$596,9,)</f>
        <v>748</v>
      </c>
      <c r="CD233" s="355" t="b">
        <f t="shared" si="3"/>
        <v>0</v>
      </c>
      <c r="CE233" s="386"/>
    </row>
    <row r="234" spans="1:83" s="405" customFormat="1" ht="35.1" hidden="1" customHeight="1" x14ac:dyDescent="0.2">
      <c r="A234" s="355" t="s">
        <v>4003</v>
      </c>
      <c r="B234" s="348" t="s">
        <v>1717</v>
      </c>
      <c r="C234" s="348" t="s">
        <v>1911</v>
      </c>
      <c r="D234" s="350">
        <v>0</v>
      </c>
      <c r="E234" s="348" t="s">
        <v>2396</v>
      </c>
      <c r="F234" s="348" t="s">
        <v>2397</v>
      </c>
      <c r="G234" s="350" t="s">
        <v>103</v>
      </c>
      <c r="H234" s="348" t="s">
        <v>1171</v>
      </c>
      <c r="I234" s="348" t="s">
        <v>1912</v>
      </c>
      <c r="J234" s="348"/>
      <c r="K234" s="348" t="s">
        <v>1913</v>
      </c>
      <c r="L234" s="348" t="s">
        <v>4826</v>
      </c>
      <c r="M234" s="348"/>
      <c r="N234" s="348"/>
      <c r="O234" s="353" t="s">
        <v>1229</v>
      </c>
      <c r="P234" s="353" t="s">
        <v>577</v>
      </c>
      <c r="Q234" s="353" t="s">
        <v>577</v>
      </c>
      <c r="R234" s="355" t="s">
        <v>603</v>
      </c>
      <c r="S234" s="348"/>
      <c r="T234" s="348">
        <v>0</v>
      </c>
      <c r="U234" s="348">
        <v>0</v>
      </c>
      <c r="V234" s="348">
        <v>5</v>
      </c>
      <c r="W234" s="348" t="s">
        <v>1670</v>
      </c>
      <c r="X234" s="348"/>
      <c r="Y234" s="348"/>
      <c r="Z234" s="348"/>
      <c r="AA234" s="348"/>
      <c r="AB234" s="353" t="s">
        <v>2398</v>
      </c>
      <c r="AC234" s="353" t="s">
        <v>4763</v>
      </c>
      <c r="AD234" s="353"/>
      <c r="AE234" s="350" t="s">
        <v>1379</v>
      </c>
      <c r="AF234" s="350" t="s">
        <v>1381</v>
      </c>
      <c r="AG234" s="350" t="s">
        <v>1381</v>
      </c>
      <c r="AH234" s="350" t="s">
        <v>1379</v>
      </c>
      <c r="AI234" s="350" t="s">
        <v>1379</v>
      </c>
      <c r="AJ234" s="350"/>
      <c r="AK234" s="350" t="s">
        <v>1379</v>
      </c>
      <c r="AL234" s="350" t="s">
        <v>1379</v>
      </c>
      <c r="AM234" s="350"/>
      <c r="AN234" s="350" t="s">
        <v>1381</v>
      </c>
      <c r="AO234" s="350" t="s">
        <v>1381</v>
      </c>
      <c r="AP234" s="350" t="s">
        <v>1381</v>
      </c>
      <c r="AQ234" s="350" t="s">
        <v>1379</v>
      </c>
      <c r="AR234" s="350"/>
      <c r="AS234" s="350"/>
      <c r="AT234" s="350"/>
      <c r="AU234" s="350"/>
      <c r="AV234" s="350" t="s">
        <v>1379</v>
      </c>
      <c r="AW234" s="350"/>
      <c r="AX234" s="350"/>
      <c r="AY234" s="350"/>
      <c r="AZ234" s="350"/>
      <c r="BA234" s="348"/>
      <c r="BB234" s="348"/>
      <c r="BC234" s="348"/>
      <c r="BD234" s="348"/>
      <c r="BE234" s="348"/>
      <c r="BF234" s="348"/>
      <c r="BG234" s="348"/>
      <c r="BH234" s="348" t="s">
        <v>1914</v>
      </c>
      <c r="BI234" s="348"/>
      <c r="BJ234" s="348"/>
      <c r="BK234" s="348"/>
      <c r="BL234" s="348"/>
      <c r="BM234" s="348"/>
      <c r="BN234" s="348"/>
      <c r="BO234" s="348"/>
      <c r="BP234" s="348"/>
      <c r="BQ234" s="348" t="s">
        <v>4046</v>
      </c>
      <c r="BR234" s="348"/>
      <c r="BS234" s="388" t="s">
        <v>1915</v>
      </c>
      <c r="BT234" s="355" t="s">
        <v>4717</v>
      </c>
      <c r="BU234" s="355" t="s">
        <v>4718</v>
      </c>
      <c r="BV234" s="355">
        <v>37</v>
      </c>
      <c r="BW234" s="355">
        <f>VLOOKUP(E234,[1]Demand!$A$2:$C$596,3,)</f>
        <v>145</v>
      </c>
      <c r="BX234" s="355">
        <f>VLOOKUP(E234,[1]Demand!$A$2:$D$596,4,)</f>
        <v>151</v>
      </c>
      <c r="BY234" s="355">
        <f>VLOOKUP(E234,[1]Demand!$A$2:$E$596,5,)</f>
        <v>113</v>
      </c>
      <c r="BZ234" s="355">
        <f>VLOOKUP(E234,[1]Demand!$A$2:$F$596,6,)</f>
        <v>6</v>
      </c>
      <c r="CA234" s="355">
        <f>VLOOKUP(E234,[1]Demand!$A$2:$G$596,7,)</f>
        <v>0</v>
      </c>
      <c r="CB234" s="355">
        <f>VLOOKUP(E234,[1]Demand!$A$2:$H$596,8,)</f>
        <v>0</v>
      </c>
      <c r="CC234" s="355">
        <f>VLOOKUP(E234,[1]Demand!$A$2:$I$596,9,)</f>
        <v>415</v>
      </c>
      <c r="CD234" s="355" t="b">
        <f t="shared" si="3"/>
        <v>0</v>
      </c>
      <c r="CE234" s="355"/>
    </row>
    <row r="235" spans="1:83" s="405" customFormat="1" ht="35.1" hidden="1" customHeight="1" x14ac:dyDescent="0.2">
      <c r="A235" s="355" t="s">
        <v>4003</v>
      </c>
      <c r="B235" s="348" t="s">
        <v>1717</v>
      </c>
      <c r="C235" s="348" t="s">
        <v>1916</v>
      </c>
      <c r="D235" s="350">
        <v>0</v>
      </c>
      <c r="E235" s="348" t="s">
        <v>2399</v>
      </c>
      <c r="F235" s="348" t="s">
        <v>2400</v>
      </c>
      <c r="G235" s="350" t="s">
        <v>97</v>
      </c>
      <c r="H235" s="348" t="s">
        <v>1171</v>
      </c>
      <c r="I235" s="348" t="s">
        <v>1917</v>
      </c>
      <c r="J235" s="348"/>
      <c r="K235" s="348" t="s">
        <v>4359</v>
      </c>
      <c r="L235" s="348" t="s">
        <v>4829</v>
      </c>
      <c r="M235" s="348"/>
      <c r="N235" s="348"/>
      <c r="O235" s="353" t="s">
        <v>1229</v>
      </c>
      <c r="P235" s="353" t="s">
        <v>577</v>
      </c>
      <c r="Q235" s="353" t="s">
        <v>577</v>
      </c>
      <c r="R235" s="355" t="s">
        <v>603</v>
      </c>
      <c r="S235" s="348"/>
      <c r="T235" s="348">
        <v>0</v>
      </c>
      <c r="U235" s="348">
        <v>0</v>
      </c>
      <c r="V235" s="348">
        <v>5</v>
      </c>
      <c r="W235" s="348" t="s">
        <v>1670</v>
      </c>
      <c r="X235" s="348"/>
      <c r="Y235" s="348">
        <v>1</v>
      </c>
      <c r="Z235" s="348"/>
      <c r="AA235" s="348"/>
      <c r="AB235" s="353" t="s">
        <v>2401</v>
      </c>
      <c r="AC235" s="353" t="s">
        <v>4763</v>
      </c>
      <c r="AD235" s="353"/>
      <c r="AE235" s="350" t="s">
        <v>1379</v>
      </c>
      <c r="AF235" s="350" t="s">
        <v>1381</v>
      </c>
      <c r="AG235" s="350" t="s">
        <v>1379</v>
      </c>
      <c r="AH235" s="350" t="s">
        <v>1379</v>
      </c>
      <c r="AI235" s="350" t="s">
        <v>1379</v>
      </c>
      <c r="AJ235" s="350"/>
      <c r="AK235" s="350" t="s">
        <v>1379</v>
      </c>
      <c r="AL235" s="350" t="s">
        <v>1379</v>
      </c>
      <c r="AM235" s="350"/>
      <c r="AN235" s="350" t="s">
        <v>1381</v>
      </c>
      <c r="AO235" s="350" t="s">
        <v>1381</v>
      </c>
      <c r="AP235" s="350" t="s">
        <v>1381</v>
      </c>
      <c r="AQ235" s="350" t="s">
        <v>1379</v>
      </c>
      <c r="AR235" s="350"/>
      <c r="AS235" s="350"/>
      <c r="AT235" s="350"/>
      <c r="AU235" s="350"/>
      <c r="AV235" s="350" t="s">
        <v>1379</v>
      </c>
      <c r="AW235" s="350"/>
      <c r="AX235" s="350"/>
      <c r="AY235" s="350"/>
      <c r="AZ235" s="350"/>
      <c r="BA235" s="348"/>
      <c r="BB235" s="348"/>
      <c r="BC235" s="348"/>
      <c r="BD235" s="348"/>
      <c r="BE235" s="348"/>
      <c r="BF235" s="348"/>
      <c r="BG235" s="348"/>
      <c r="BH235" s="348" t="s">
        <v>1919</v>
      </c>
      <c r="BI235" s="348"/>
      <c r="BJ235" s="348"/>
      <c r="BK235" s="348"/>
      <c r="BL235" s="348"/>
      <c r="BM235" s="348"/>
      <c r="BN235" s="348"/>
      <c r="BO235" s="348"/>
      <c r="BP235" s="348"/>
      <c r="BQ235" s="348" t="s">
        <v>4047</v>
      </c>
      <c r="BR235" s="348"/>
      <c r="BS235" s="388" t="s">
        <v>1920</v>
      </c>
      <c r="BT235" s="355" t="s">
        <v>4717</v>
      </c>
      <c r="BU235" s="355" t="s">
        <v>4718</v>
      </c>
      <c r="BV235" s="355">
        <v>8</v>
      </c>
      <c r="BW235" s="355">
        <f>VLOOKUP(E235,[1]Demand!$A$2:$C$596,3,)</f>
        <v>18</v>
      </c>
      <c r="BX235" s="355">
        <f>VLOOKUP(E235,[1]Demand!$A$2:$D$596,4,)</f>
        <v>27</v>
      </c>
      <c r="BY235" s="355">
        <f>VLOOKUP(E235,[1]Demand!$A$2:$E$596,5,)</f>
        <v>12</v>
      </c>
      <c r="BZ235" s="355">
        <f>VLOOKUP(E235,[1]Demand!$A$2:$F$596,6,)</f>
        <v>2</v>
      </c>
      <c r="CA235" s="355">
        <f>VLOOKUP(E235,[1]Demand!$A$2:$G$596,7,)</f>
        <v>0</v>
      </c>
      <c r="CB235" s="355">
        <f>VLOOKUP(E235,[1]Demand!$A$2:$H$596,8,)</f>
        <v>0</v>
      </c>
      <c r="CC235" s="355">
        <f>VLOOKUP(E235,[1]Demand!$A$2:$I$596,9,)</f>
        <v>59</v>
      </c>
      <c r="CD235" s="355" t="b">
        <f t="shared" si="3"/>
        <v>0</v>
      </c>
      <c r="CE235" s="355"/>
    </row>
    <row r="236" spans="1:83" s="405" customFormat="1" ht="35.1" hidden="1" customHeight="1" x14ac:dyDescent="0.2">
      <c r="A236" s="355" t="s">
        <v>4003</v>
      </c>
      <c r="B236" s="348" t="s">
        <v>1717</v>
      </c>
      <c r="C236" s="348" t="s">
        <v>1921</v>
      </c>
      <c r="D236" s="350">
        <v>0</v>
      </c>
      <c r="E236" s="348" t="s">
        <v>2402</v>
      </c>
      <c r="F236" s="348" t="s">
        <v>2403</v>
      </c>
      <c r="G236" s="350" t="s">
        <v>961</v>
      </c>
      <c r="H236" s="348" t="s">
        <v>1171</v>
      </c>
      <c r="I236" s="348" t="s">
        <v>1922</v>
      </c>
      <c r="J236" s="348"/>
      <c r="K236" s="348" t="s">
        <v>4346</v>
      </c>
      <c r="L236" s="348" t="s">
        <v>4830</v>
      </c>
      <c r="M236" s="348"/>
      <c r="N236" s="348"/>
      <c r="O236" s="353" t="s">
        <v>1229</v>
      </c>
      <c r="P236" s="353" t="s">
        <v>577</v>
      </c>
      <c r="Q236" s="353" t="s">
        <v>577</v>
      </c>
      <c r="R236" s="355" t="s">
        <v>603</v>
      </c>
      <c r="S236" s="348"/>
      <c r="T236" s="348">
        <v>0</v>
      </c>
      <c r="U236" s="348">
        <v>0</v>
      </c>
      <c r="V236" s="348">
        <v>5</v>
      </c>
      <c r="W236" s="348" t="s">
        <v>1670</v>
      </c>
      <c r="X236" s="348"/>
      <c r="Y236" s="348"/>
      <c r="Z236" s="348"/>
      <c r="AA236" s="348"/>
      <c r="AB236" s="353" t="s">
        <v>2404</v>
      </c>
      <c r="AC236" s="353"/>
      <c r="AD236" s="353"/>
      <c r="AE236" s="350" t="s">
        <v>1379</v>
      </c>
      <c r="AF236" s="350" t="s">
        <v>1381</v>
      </c>
      <c r="AG236" s="350" t="s">
        <v>1379</v>
      </c>
      <c r="AH236" s="350" t="s">
        <v>1379</v>
      </c>
      <c r="AI236" s="350" t="s">
        <v>1379</v>
      </c>
      <c r="AJ236" s="350"/>
      <c r="AK236" s="350" t="s">
        <v>1379</v>
      </c>
      <c r="AL236" s="350" t="s">
        <v>1379</v>
      </c>
      <c r="AM236" s="350"/>
      <c r="AN236" s="350" t="s">
        <v>1381</v>
      </c>
      <c r="AO236" s="350" t="s">
        <v>1381</v>
      </c>
      <c r="AP236" s="350" t="s">
        <v>1381</v>
      </c>
      <c r="AQ236" s="350" t="s">
        <v>1379</v>
      </c>
      <c r="AR236" s="350"/>
      <c r="AS236" s="350"/>
      <c r="AT236" s="350"/>
      <c r="AU236" s="350"/>
      <c r="AV236" s="350" t="s">
        <v>1379</v>
      </c>
      <c r="AW236" s="350"/>
      <c r="AX236" s="350"/>
      <c r="AY236" s="350"/>
      <c r="AZ236" s="350"/>
      <c r="BA236" s="348"/>
      <c r="BB236" s="348"/>
      <c r="BC236" s="348"/>
      <c r="BD236" s="348"/>
      <c r="BE236" s="348"/>
      <c r="BF236" s="348"/>
      <c r="BG236" s="348"/>
      <c r="BH236" s="348" t="s">
        <v>1923</v>
      </c>
      <c r="BI236" s="348"/>
      <c r="BJ236" s="348"/>
      <c r="BK236" s="348"/>
      <c r="BL236" s="348"/>
      <c r="BM236" s="348"/>
      <c r="BN236" s="348"/>
      <c r="BO236" s="348"/>
      <c r="BP236" s="348"/>
      <c r="BQ236" s="348">
        <v>28750</v>
      </c>
      <c r="BR236" s="348"/>
      <c r="BS236" s="388" t="s">
        <v>1924</v>
      </c>
      <c r="BT236" s="355" t="s">
        <v>4717</v>
      </c>
      <c r="BU236" s="355" t="s">
        <v>4718</v>
      </c>
      <c r="BV236" s="355">
        <v>137</v>
      </c>
      <c r="BW236" s="355">
        <f>VLOOKUP(E236,[1]Demand!$A$2:$C$596,3,)</f>
        <v>218</v>
      </c>
      <c r="BX236" s="355">
        <f>VLOOKUP(E236,[1]Demand!$A$2:$D$596,4,)</f>
        <v>160</v>
      </c>
      <c r="BY236" s="355">
        <f>VLOOKUP(E236,[1]Demand!$A$2:$E$596,5,)</f>
        <v>168</v>
      </c>
      <c r="BZ236" s="355">
        <f>VLOOKUP(E236,[1]Demand!$A$2:$F$596,6,)</f>
        <v>47.5</v>
      </c>
      <c r="CA236" s="355">
        <f>VLOOKUP(E236,[1]Demand!$A$2:$G$596,7,)</f>
        <v>46</v>
      </c>
      <c r="CB236" s="355">
        <f>VLOOKUP(E236,[1]Demand!$A$2:$H$596,8,)</f>
        <v>0</v>
      </c>
      <c r="CC236" s="355">
        <f>VLOOKUP(E236,[1]Demand!$A$2:$I$596,9,)</f>
        <v>639.5</v>
      </c>
      <c r="CD236" s="355" t="b">
        <f t="shared" si="3"/>
        <v>0</v>
      </c>
      <c r="CE236" s="355"/>
    </row>
    <row r="237" spans="1:83" s="405" customFormat="1" ht="35.1" hidden="1" customHeight="1" x14ac:dyDescent="0.2">
      <c r="A237" s="355" t="s">
        <v>4003</v>
      </c>
      <c r="B237" s="348" t="s">
        <v>1717</v>
      </c>
      <c r="C237" s="348" t="s">
        <v>1925</v>
      </c>
      <c r="D237" s="350">
        <v>0</v>
      </c>
      <c r="E237" s="348" t="s">
        <v>2405</v>
      </c>
      <c r="F237" s="348" t="s">
        <v>2406</v>
      </c>
      <c r="G237" s="350" t="s">
        <v>103</v>
      </c>
      <c r="H237" s="348" t="s">
        <v>1171</v>
      </c>
      <c r="I237" s="348" t="s">
        <v>1719</v>
      </c>
      <c r="J237" s="348"/>
      <c r="K237" s="348" t="s">
        <v>4346</v>
      </c>
      <c r="L237" s="348" t="s">
        <v>4830</v>
      </c>
      <c r="M237" s="348"/>
      <c r="N237" s="348"/>
      <c r="O237" s="353" t="s">
        <v>1229</v>
      </c>
      <c r="P237" s="353" t="s">
        <v>577</v>
      </c>
      <c r="Q237" s="353" t="s">
        <v>577</v>
      </c>
      <c r="R237" s="355" t="s">
        <v>603</v>
      </c>
      <c r="S237" s="348"/>
      <c r="T237" s="348">
        <v>0</v>
      </c>
      <c r="U237" s="348">
        <v>0</v>
      </c>
      <c r="V237" s="348">
        <v>5</v>
      </c>
      <c r="W237" s="348" t="s">
        <v>1670</v>
      </c>
      <c r="X237" s="348"/>
      <c r="Y237" s="348"/>
      <c r="Z237" s="348"/>
      <c r="AA237" s="348"/>
      <c r="AB237" s="353" t="s">
        <v>2407</v>
      </c>
      <c r="AC237" s="353" t="s">
        <v>4763</v>
      </c>
      <c r="AD237" s="353"/>
      <c r="AE237" s="350" t="s">
        <v>1379</v>
      </c>
      <c r="AF237" s="350" t="s">
        <v>1381</v>
      </c>
      <c r="AG237" s="350" t="s">
        <v>1379</v>
      </c>
      <c r="AH237" s="350" t="s">
        <v>1379</v>
      </c>
      <c r="AI237" s="350" t="s">
        <v>1379</v>
      </c>
      <c r="AJ237" s="350"/>
      <c r="AK237" s="350" t="s">
        <v>1379</v>
      </c>
      <c r="AL237" s="350" t="s">
        <v>1379</v>
      </c>
      <c r="AM237" s="350"/>
      <c r="AN237" s="350" t="s">
        <v>1381</v>
      </c>
      <c r="AO237" s="350" t="s">
        <v>1381</v>
      </c>
      <c r="AP237" s="350" t="s">
        <v>1381</v>
      </c>
      <c r="AQ237" s="350" t="s">
        <v>1379</v>
      </c>
      <c r="AR237" s="350"/>
      <c r="AS237" s="350"/>
      <c r="AT237" s="350"/>
      <c r="AU237" s="350"/>
      <c r="AV237" s="350" t="s">
        <v>1379</v>
      </c>
      <c r="AW237" s="350"/>
      <c r="AX237" s="350"/>
      <c r="AY237" s="350"/>
      <c r="AZ237" s="350"/>
      <c r="BA237" s="348"/>
      <c r="BB237" s="348"/>
      <c r="BC237" s="348"/>
      <c r="BD237" s="348"/>
      <c r="BE237" s="348"/>
      <c r="BF237" s="348"/>
      <c r="BG237" s="348"/>
      <c r="BH237" s="348" t="s">
        <v>1926</v>
      </c>
      <c r="BI237" s="348"/>
      <c r="BJ237" s="348"/>
      <c r="BK237" s="348"/>
      <c r="BL237" s="348"/>
      <c r="BM237" s="348"/>
      <c r="BN237" s="348"/>
      <c r="BO237" s="348"/>
      <c r="BP237" s="348"/>
      <c r="BQ237" s="348">
        <v>5750</v>
      </c>
      <c r="BR237" s="348"/>
      <c r="BS237" s="388"/>
      <c r="BT237" s="355" t="s">
        <v>4717</v>
      </c>
      <c r="BU237" s="355" t="s">
        <v>4718</v>
      </c>
      <c r="BV237" s="355">
        <v>14</v>
      </c>
      <c r="BW237" s="355">
        <f>VLOOKUP(E237,[1]Demand!$A$2:$C$596,3,)</f>
        <v>14</v>
      </c>
      <c r="BX237" s="355">
        <f>VLOOKUP(E237,[1]Demand!$A$2:$D$596,4,)</f>
        <v>10</v>
      </c>
      <c r="BY237" s="355">
        <f>VLOOKUP(E237,[1]Demand!$A$2:$E$596,5,)</f>
        <v>8</v>
      </c>
      <c r="BZ237" s="355">
        <f>VLOOKUP(E237,[1]Demand!$A$2:$F$596,6,)</f>
        <v>2</v>
      </c>
      <c r="CA237" s="355">
        <f>VLOOKUP(E237,[1]Demand!$A$2:$G$596,7,)</f>
        <v>0</v>
      </c>
      <c r="CB237" s="355">
        <f>VLOOKUP(E237,[1]Demand!$A$2:$H$596,8,)</f>
        <v>0</v>
      </c>
      <c r="CC237" s="355">
        <f>VLOOKUP(E237,[1]Demand!$A$2:$I$596,9,)</f>
        <v>34</v>
      </c>
      <c r="CD237" s="355" t="b">
        <f t="shared" si="3"/>
        <v>0</v>
      </c>
      <c r="CE237" s="355"/>
    </row>
    <row r="238" spans="1:83" s="405" customFormat="1" ht="35.1" hidden="1" customHeight="1" x14ac:dyDescent="0.2">
      <c r="A238" s="386" t="s">
        <v>4003</v>
      </c>
      <c r="B238" s="385" t="s">
        <v>1717</v>
      </c>
      <c r="C238" s="385" t="s">
        <v>1927</v>
      </c>
      <c r="D238" s="460">
        <v>0</v>
      </c>
      <c r="E238" s="385" t="s">
        <v>2408</v>
      </c>
      <c r="F238" s="385" t="s">
        <v>2229</v>
      </c>
      <c r="G238" s="460" t="s">
        <v>245</v>
      </c>
      <c r="H238" s="385" t="s">
        <v>1171</v>
      </c>
      <c r="I238" s="385" t="s">
        <v>1928</v>
      </c>
      <c r="J238" s="385"/>
      <c r="K238" s="385" t="s">
        <v>4643</v>
      </c>
      <c r="L238" s="385" t="s">
        <v>4835</v>
      </c>
      <c r="M238" s="385"/>
      <c r="N238" s="385"/>
      <c r="O238" s="385" t="s">
        <v>1229</v>
      </c>
      <c r="P238" s="385" t="s">
        <v>577</v>
      </c>
      <c r="Q238" s="385" t="s">
        <v>577</v>
      </c>
      <c r="R238" s="386" t="s">
        <v>603</v>
      </c>
      <c r="S238" s="385"/>
      <c r="T238" s="385">
        <v>0</v>
      </c>
      <c r="U238" s="385">
        <v>0</v>
      </c>
      <c r="V238" s="385">
        <v>5</v>
      </c>
      <c r="W238" s="385" t="s">
        <v>1670</v>
      </c>
      <c r="X238" s="385"/>
      <c r="Y238" s="385"/>
      <c r="Z238" s="385"/>
      <c r="AA238" s="385"/>
      <c r="AB238" s="385" t="s">
        <v>2409</v>
      </c>
      <c r="AC238" s="385" t="s">
        <v>4763</v>
      </c>
      <c r="AD238" s="385"/>
      <c r="AE238" s="460" t="s">
        <v>1379</v>
      </c>
      <c r="AF238" s="460" t="s">
        <v>1381</v>
      </c>
      <c r="AG238" s="460" t="s">
        <v>1379</v>
      </c>
      <c r="AH238" s="460" t="s">
        <v>1379</v>
      </c>
      <c r="AI238" s="460" t="s">
        <v>1379</v>
      </c>
      <c r="AJ238" s="460"/>
      <c r="AK238" s="460" t="s">
        <v>1379</v>
      </c>
      <c r="AL238" s="460" t="s">
        <v>1379</v>
      </c>
      <c r="AM238" s="460"/>
      <c r="AN238" s="460" t="s">
        <v>1381</v>
      </c>
      <c r="AO238" s="460" t="s">
        <v>1381</v>
      </c>
      <c r="AP238" s="460" t="s">
        <v>1381</v>
      </c>
      <c r="AQ238" s="460" t="s">
        <v>1379</v>
      </c>
      <c r="AR238" s="460"/>
      <c r="AS238" s="460"/>
      <c r="AT238" s="460"/>
      <c r="AU238" s="460"/>
      <c r="AV238" s="460" t="s">
        <v>1379</v>
      </c>
      <c r="AW238" s="460"/>
      <c r="AX238" s="460"/>
      <c r="AY238" s="460"/>
      <c r="AZ238" s="460"/>
      <c r="BA238" s="385"/>
      <c r="BB238" s="385"/>
      <c r="BC238" s="385"/>
      <c r="BD238" s="385"/>
      <c r="BE238" s="385"/>
      <c r="BF238" s="385"/>
      <c r="BG238" s="385"/>
      <c r="BH238" s="385"/>
      <c r="BI238" s="385"/>
      <c r="BJ238" s="385"/>
      <c r="BK238" s="385"/>
      <c r="BL238" s="385"/>
      <c r="BM238" s="385"/>
      <c r="BN238" s="385"/>
      <c r="BO238" s="385"/>
      <c r="BP238" s="385"/>
      <c r="BQ238" s="385"/>
      <c r="BR238" s="385"/>
      <c r="BS238" s="462"/>
      <c r="BT238" s="355" t="s">
        <v>4717</v>
      </c>
      <c r="BU238" s="355" t="s">
        <v>4718</v>
      </c>
      <c r="BV238" s="355">
        <v>1</v>
      </c>
      <c r="BW238" s="355">
        <f>VLOOKUP(E238,[1]Demand!$A$2:$C$596,3,)</f>
        <v>14</v>
      </c>
      <c r="BX238" s="355">
        <f>VLOOKUP(E238,[1]Demand!$A$2:$D$596,4,)</f>
        <v>0</v>
      </c>
      <c r="BY238" s="355">
        <f>VLOOKUP(E238,[1]Demand!$A$2:$E$596,5,)</f>
        <v>0</v>
      </c>
      <c r="BZ238" s="355">
        <f>VLOOKUP(E238,[1]Demand!$A$2:$F$596,6,)</f>
        <v>0</v>
      </c>
      <c r="CA238" s="355">
        <f>VLOOKUP(E238,[1]Demand!$A$2:$G$596,7,)</f>
        <v>0</v>
      </c>
      <c r="CB238" s="355">
        <f>VLOOKUP(E238,[1]Demand!$A$2:$H$596,8,)</f>
        <v>0</v>
      </c>
      <c r="CC238" s="355">
        <f>VLOOKUP(E238,[1]Demand!$A$2:$I$596,9,)</f>
        <v>14</v>
      </c>
      <c r="CD238" s="355" t="b">
        <f t="shared" si="3"/>
        <v>0</v>
      </c>
      <c r="CE238" s="386"/>
    </row>
    <row r="239" spans="1:83" s="405" customFormat="1" ht="35.1" hidden="1" customHeight="1" x14ac:dyDescent="0.2">
      <c r="A239" s="355" t="s">
        <v>4003</v>
      </c>
      <c r="B239" s="348" t="s">
        <v>1717</v>
      </c>
      <c r="C239" s="348" t="s">
        <v>1929</v>
      </c>
      <c r="D239" s="350">
        <v>0</v>
      </c>
      <c r="E239" s="348" t="s">
        <v>2410</v>
      </c>
      <c r="F239" s="348" t="s">
        <v>2411</v>
      </c>
      <c r="G239" s="350" t="s">
        <v>103</v>
      </c>
      <c r="H239" s="348" t="s">
        <v>1171</v>
      </c>
      <c r="I239" s="348" t="s">
        <v>1781</v>
      </c>
      <c r="J239" s="348"/>
      <c r="K239" s="348" t="s">
        <v>1782</v>
      </c>
      <c r="L239" s="348" t="s">
        <v>4826</v>
      </c>
      <c r="M239" s="348"/>
      <c r="N239" s="348"/>
      <c r="O239" s="353" t="s">
        <v>1229</v>
      </c>
      <c r="P239" s="353" t="s">
        <v>577</v>
      </c>
      <c r="Q239" s="353" t="s">
        <v>577</v>
      </c>
      <c r="R239" s="355" t="s">
        <v>603</v>
      </c>
      <c r="S239" s="348"/>
      <c r="T239" s="348">
        <v>0</v>
      </c>
      <c r="U239" s="348">
        <v>0</v>
      </c>
      <c r="V239" s="348">
        <v>5</v>
      </c>
      <c r="W239" s="348" t="s">
        <v>1670</v>
      </c>
      <c r="X239" s="348"/>
      <c r="Y239" s="348"/>
      <c r="Z239" s="348"/>
      <c r="AA239" s="348"/>
      <c r="AB239" s="353" t="s">
        <v>2412</v>
      </c>
      <c r="AC239" s="353" t="s">
        <v>4763</v>
      </c>
      <c r="AD239" s="353"/>
      <c r="AE239" s="350" t="s">
        <v>1379</v>
      </c>
      <c r="AF239" s="350" t="s">
        <v>1381</v>
      </c>
      <c r="AG239" s="350" t="s">
        <v>1381</v>
      </c>
      <c r="AH239" s="350" t="s">
        <v>1379</v>
      </c>
      <c r="AI239" s="350" t="s">
        <v>1379</v>
      </c>
      <c r="AJ239" s="350"/>
      <c r="AK239" s="350" t="s">
        <v>1379</v>
      </c>
      <c r="AL239" s="350" t="s">
        <v>1379</v>
      </c>
      <c r="AM239" s="350"/>
      <c r="AN239" s="350" t="s">
        <v>1381</v>
      </c>
      <c r="AO239" s="350" t="s">
        <v>1381</v>
      </c>
      <c r="AP239" s="350" t="s">
        <v>1381</v>
      </c>
      <c r="AQ239" s="350" t="s">
        <v>1379</v>
      </c>
      <c r="AR239" s="350"/>
      <c r="AS239" s="350"/>
      <c r="AT239" s="350"/>
      <c r="AU239" s="350"/>
      <c r="AV239" s="350" t="s">
        <v>1379</v>
      </c>
      <c r="AW239" s="350"/>
      <c r="AX239" s="350"/>
      <c r="AY239" s="350"/>
      <c r="AZ239" s="350"/>
      <c r="BA239" s="348"/>
      <c r="BB239" s="348"/>
      <c r="BC239" s="348"/>
      <c r="BD239" s="348"/>
      <c r="BE239" s="348"/>
      <c r="BF239" s="348"/>
      <c r="BG239" s="348"/>
      <c r="BH239" s="348" t="s">
        <v>1930</v>
      </c>
      <c r="BI239" s="348"/>
      <c r="BJ239" s="348"/>
      <c r="BK239" s="348"/>
      <c r="BL239" s="348"/>
      <c r="BM239" s="348"/>
      <c r="BN239" s="348"/>
      <c r="BO239" s="348"/>
      <c r="BP239" s="348"/>
      <c r="BQ239" s="348"/>
      <c r="BR239" s="348"/>
      <c r="BS239" s="388" t="s">
        <v>1931</v>
      </c>
      <c r="BT239" s="355" t="s">
        <v>4717</v>
      </c>
      <c r="BU239" s="355" t="s">
        <v>4718</v>
      </c>
      <c r="BV239" s="355">
        <v>75</v>
      </c>
      <c r="BW239" s="355">
        <f>VLOOKUP(E239,[1]Demand!$A$2:$C$596,3,)</f>
        <v>178</v>
      </c>
      <c r="BX239" s="355">
        <f>VLOOKUP(E239,[1]Demand!$A$2:$D$596,4,)</f>
        <v>203</v>
      </c>
      <c r="BY239" s="355">
        <f>VLOOKUP(E239,[1]Demand!$A$2:$E$596,5,)</f>
        <v>178</v>
      </c>
      <c r="BZ239" s="355">
        <f>VLOOKUP(E239,[1]Demand!$A$2:$F$596,6,)</f>
        <v>2</v>
      </c>
      <c r="CA239" s="355">
        <f>VLOOKUP(E239,[1]Demand!$A$2:$G$596,7,)</f>
        <v>0</v>
      </c>
      <c r="CB239" s="355">
        <f>VLOOKUP(E239,[1]Demand!$A$2:$H$596,8,)</f>
        <v>0</v>
      </c>
      <c r="CC239" s="355">
        <f>VLOOKUP(E239,[1]Demand!$A$2:$I$596,9,)</f>
        <v>561</v>
      </c>
      <c r="CD239" s="355" t="b">
        <f t="shared" si="3"/>
        <v>0</v>
      </c>
      <c r="CE239" s="355"/>
    </row>
    <row r="240" spans="1:83" s="405" customFormat="1" ht="35.1" hidden="1" customHeight="1" x14ac:dyDescent="0.2">
      <c r="A240" s="386" t="s">
        <v>4004</v>
      </c>
      <c r="B240" s="385" t="s">
        <v>1717</v>
      </c>
      <c r="C240" s="385" t="s">
        <v>1941</v>
      </c>
      <c r="D240" s="460">
        <v>0</v>
      </c>
      <c r="E240" s="385" t="s">
        <v>2418</v>
      </c>
      <c r="F240" s="385" t="s">
        <v>2264</v>
      </c>
      <c r="G240" s="460" t="s">
        <v>870</v>
      </c>
      <c r="H240" s="385" t="s">
        <v>1171</v>
      </c>
      <c r="I240" s="385" t="s">
        <v>1719</v>
      </c>
      <c r="J240" s="385"/>
      <c r="K240" s="385" t="s">
        <v>4346</v>
      </c>
      <c r="L240" s="385" t="s">
        <v>4830</v>
      </c>
      <c r="M240" s="385"/>
      <c r="N240" s="385"/>
      <c r="O240" s="385" t="s">
        <v>1229</v>
      </c>
      <c r="P240" s="385" t="s">
        <v>577</v>
      </c>
      <c r="Q240" s="385" t="s">
        <v>577</v>
      </c>
      <c r="R240" s="386" t="s">
        <v>603</v>
      </c>
      <c r="S240" s="385"/>
      <c r="T240" s="385">
        <v>0</v>
      </c>
      <c r="U240" s="385">
        <v>0</v>
      </c>
      <c r="V240" s="385">
        <v>5</v>
      </c>
      <c r="W240" s="385" t="s">
        <v>1670</v>
      </c>
      <c r="X240" s="385"/>
      <c r="Y240" s="385"/>
      <c r="Z240" s="385"/>
      <c r="AA240" s="385"/>
      <c r="AB240" s="385" t="s">
        <v>2419</v>
      </c>
      <c r="AC240" s="385"/>
      <c r="AD240" s="385"/>
      <c r="AE240" s="460" t="s">
        <v>1379</v>
      </c>
      <c r="AF240" s="460" t="s">
        <v>1381</v>
      </c>
      <c r="AG240" s="460" t="s">
        <v>1379</v>
      </c>
      <c r="AH240" s="460" t="s">
        <v>1379</v>
      </c>
      <c r="AI240" s="460" t="s">
        <v>1379</v>
      </c>
      <c r="AJ240" s="460"/>
      <c r="AK240" s="460" t="s">
        <v>1379</v>
      </c>
      <c r="AL240" s="460" t="s">
        <v>1379</v>
      </c>
      <c r="AM240" s="460"/>
      <c r="AN240" s="460" t="s">
        <v>1381</v>
      </c>
      <c r="AO240" s="460" t="s">
        <v>1381</v>
      </c>
      <c r="AP240" s="460" t="s">
        <v>1381</v>
      </c>
      <c r="AQ240" s="460" t="s">
        <v>1379</v>
      </c>
      <c r="AR240" s="460"/>
      <c r="AS240" s="460"/>
      <c r="AT240" s="460"/>
      <c r="AU240" s="460"/>
      <c r="AV240" s="460" t="s">
        <v>1379</v>
      </c>
      <c r="AW240" s="460"/>
      <c r="AX240" s="460"/>
      <c r="AY240" s="460"/>
      <c r="AZ240" s="460"/>
      <c r="BA240" s="385"/>
      <c r="BB240" s="385"/>
      <c r="BC240" s="385"/>
      <c r="BD240" s="385"/>
      <c r="BE240" s="385"/>
      <c r="BF240" s="385"/>
      <c r="BG240" s="385"/>
      <c r="BH240" s="385"/>
      <c r="BI240" s="385"/>
      <c r="BJ240" s="385"/>
      <c r="BK240" s="385"/>
      <c r="BL240" s="385"/>
      <c r="BM240" s="385"/>
      <c r="BN240" s="385"/>
      <c r="BO240" s="385"/>
      <c r="BP240" s="385"/>
      <c r="BQ240" s="385"/>
      <c r="BR240" s="385"/>
      <c r="BS240" s="462" t="s">
        <v>1776</v>
      </c>
      <c r="BT240" s="355" t="s">
        <v>4719</v>
      </c>
      <c r="BU240" s="355" t="s">
        <v>4718</v>
      </c>
      <c r="BV240" s="355">
        <v>59</v>
      </c>
      <c r="BW240" s="355">
        <f>VLOOKUP(E240,[1]Demand!$A$2:$C$596,3,)</f>
        <v>176</v>
      </c>
      <c r="BX240" s="355">
        <f>VLOOKUP(E240,[1]Demand!$A$2:$D$596,4,)</f>
        <v>170</v>
      </c>
      <c r="BY240" s="355">
        <f>VLOOKUP(E240,[1]Demand!$A$2:$E$596,5,)</f>
        <v>162</v>
      </c>
      <c r="BZ240" s="355">
        <f>VLOOKUP(E240,[1]Demand!$A$2:$F$596,6,)</f>
        <v>150</v>
      </c>
      <c r="CA240" s="355">
        <f>VLOOKUP(E240,[1]Demand!$A$2:$G$596,7,)</f>
        <v>118</v>
      </c>
      <c r="CB240" s="355">
        <f>VLOOKUP(E240,[1]Demand!$A$2:$H$596,8,)</f>
        <v>0</v>
      </c>
      <c r="CC240" s="355">
        <f>VLOOKUP(E240,[1]Demand!$A$2:$I$596,9,)</f>
        <v>776</v>
      </c>
      <c r="CD240" s="355" t="b">
        <f t="shared" si="3"/>
        <v>0</v>
      </c>
      <c r="CE240" s="386"/>
    </row>
    <row r="241" spans="1:83" s="405" customFormat="1" ht="35.1" hidden="1" customHeight="1" x14ac:dyDescent="0.2">
      <c r="A241" s="386" t="s">
        <v>4005</v>
      </c>
      <c r="B241" s="385" t="s">
        <v>1717</v>
      </c>
      <c r="C241" s="385" t="s">
        <v>1942</v>
      </c>
      <c r="D241" s="460">
        <v>0</v>
      </c>
      <c r="E241" s="385" t="s">
        <v>2420</v>
      </c>
      <c r="F241" s="385" t="s">
        <v>2421</v>
      </c>
      <c r="G241" s="460" t="s">
        <v>203</v>
      </c>
      <c r="H241" s="385" t="s">
        <v>1286</v>
      </c>
      <c r="I241" s="385" t="s">
        <v>1943</v>
      </c>
      <c r="J241" s="385"/>
      <c r="K241" s="385" t="s">
        <v>1944</v>
      </c>
      <c r="L241" s="385"/>
      <c r="M241" s="385"/>
      <c r="N241" s="385"/>
      <c r="O241" s="385" t="s">
        <v>1229</v>
      </c>
      <c r="P241" s="385" t="s">
        <v>577</v>
      </c>
      <c r="Q241" s="385" t="s">
        <v>577</v>
      </c>
      <c r="R241" s="386" t="s">
        <v>603</v>
      </c>
      <c r="S241" s="385"/>
      <c r="T241" s="385">
        <v>0</v>
      </c>
      <c r="U241" s="385">
        <v>0</v>
      </c>
      <c r="V241" s="385">
        <v>5</v>
      </c>
      <c r="W241" s="385" t="s">
        <v>1670</v>
      </c>
      <c r="X241" s="385"/>
      <c r="Y241" s="385"/>
      <c r="Z241" s="385"/>
      <c r="AA241" s="385"/>
      <c r="AB241" s="385" t="s">
        <v>2422</v>
      </c>
      <c r="AC241" s="385"/>
      <c r="AD241" s="385"/>
      <c r="AE241" s="460" t="s">
        <v>1379</v>
      </c>
      <c r="AF241" s="460" t="s">
        <v>1381</v>
      </c>
      <c r="AG241" s="460" t="s">
        <v>1379</v>
      </c>
      <c r="AH241" s="460" t="s">
        <v>1379</v>
      </c>
      <c r="AI241" s="460" t="s">
        <v>1379</v>
      </c>
      <c r="AJ241" s="460"/>
      <c r="AK241" s="460" t="s">
        <v>1379</v>
      </c>
      <c r="AL241" s="460" t="s">
        <v>1379</v>
      </c>
      <c r="AM241" s="460"/>
      <c r="AN241" s="460" t="s">
        <v>1379</v>
      </c>
      <c r="AO241" s="460" t="s">
        <v>1379</v>
      </c>
      <c r="AP241" s="460" t="s">
        <v>1379</v>
      </c>
      <c r="AQ241" s="460" t="s">
        <v>1379</v>
      </c>
      <c r="AR241" s="460"/>
      <c r="AS241" s="460"/>
      <c r="AT241" s="460"/>
      <c r="AU241" s="460"/>
      <c r="AV241" s="460" t="s">
        <v>1379</v>
      </c>
      <c r="AW241" s="460"/>
      <c r="AX241" s="460"/>
      <c r="AY241" s="460"/>
      <c r="AZ241" s="460"/>
      <c r="BA241" s="385"/>
      <c r="BB241" s="385"/>
      <c r="BC241" s="385"/>
      <c r="BD241" s="385"/>
      <c r="BE241" s="385"/>
      <c r="BF241" s="385"/>
      <c r="BG241" s="385"/>
      <c r="BH241" s="385"/>
      <c r="BI241" s="385"/>
      <c r="BJ241" s="385"/>
      <c r="BK241" s="385"/>
      <c r="BL241" s="385"/>
      <c r="BM241" s="385"/>
      <c r="BN241" s="385"/>
      <c r="BO241" s="385"/>
      <c r="BP241" s="385"/>
      <c r="BQ241" s="385"/>
      <c r="BR241" s="385"/>
      <c r="BS241" s="462" t="s">
        <v>1945</v>
      </c>
      <c r="BT241" s="355" t="s">
        <v>4719</v>
      </c>
      <c r="BU241" s="355" t="s">
        <v>4722</v>
      </c>
      <c r="BV241" s="355">
        <v>4</v>
      </c>
      <c r="BW241" s="355">
        <f>VLOOKUP(E241,[1]Demand!$A$2:$C$596,3,)</f>
        <v>20</v>
      </c>
      <c r="BX241" s="355">
        <f>VLOOKUP(E241,[1]Demand!$A$2:$D$596,4,)</f>
        <v>0</v>
      </c>
      <c r="BY241" s="355">
        <f>VLOOKUP(E241,[1]Demand!$A$2:$E$596,5,)</f>
        <v>0</v>
      </c>
      <c r="BZ241" s="355">
        <f>VLOOKUP(E241,[1]Demand!$A$2:$F$596,6,)</f>
        <v>0</v>
      </c>
      <c r="CA241" s="355">
        <f>VLOOKUP(E241,[1]Demand!$A$2:$G$596,7,)</f>
        <v>0</v>
      </c>
      <c r="CB241" s="355">
        <f>VLOOKUP(E241,[1]Demand!$A$2:$H$596,8,)</f>
        <v>0</v>
      </c>
      <c r="CC241" s="355">
        <f>VLOOKUP(E241,[1]Demand!$A$2:$I$596,9,)</f>
        <v>20</v>
      </c>
      <c r="CD241" s="355" t="b">
        <f t="shared" si="3"/>
        <v>0</v>
      </c>
      <c r="CE241" s="386"/>
    </row>
    <row r="242" spans="1:83" s="405" customFormat="1" ht="35.1" hidden="1" customHeight="1" x14ac:dyDescent="0.2">
      <c r="A242" s="386" t="s">
        <v>4006</v>
      </c>
      <c r="B242" s="385" t="s">
        <v>1717</v>
      </c>
      <c r="C242" s="385" t="s">
        <v>1959</v>
      </c>
      <c r="D242" s="460">
        <v>0</v>
      </c>
      <c r="E242" s="385" t="s">
        <v>2431</v>
      </c>
      <c r="F242" s="385" t="s">
        <v>2432</v>
      </c>
      <c r="G242" s="460" t="s">
        <v>63</v>
      </c>
      <c r="H242" s="385" t="s">
        <v>2201</v>
      </c>
      <c r="I242" s="385" t="s">
        <v>1960</v>
      </c>
      <c r="J242" s="385"/>
      <c r="K242" s="385" t="s">
        <v>1694</v>
      </c>
      <c r="L242" s="385" t="s">
        <v>1694</v>
      </c>
      <c r="M242" s="385"/>
      <c r="N242" s="385"/>
      <c r="O242" s="385" t="s">
        <v>1229</v>
      </c>
      <c r="P242" s="385" t="s">
        <v>577</v>
      </c>
      <c r="Q242" s="385" t="s">
        <v>577</v>
      </c>
      <c r="R242" s="386" t="s">
        <v>603</v>
      </c>
      <c r="S242" s="385"/>
      <c r="T242" s="385">
        <v>0</v>
      </c>
      <c r="U242" s="385">
        <v>0</v>
      </c>
      <c r="V242" s="385">
        <v>5</v>
      </c>
      <c r="W242" s="385" t="s">
        <v>1670</v>
      </c>
      <c r="X242" s="385"/>
      <c r="Y242" s="385"/>
      <c r="Z242" s="385"/>
      <c r="AA242" s="385"/>
      <c r="AB242" s="385" t="s">
        <v>2433</v>
      </c>
      <c r="AC242" s="385" t="s">
        <v>4763</v>
      </c>
      <c r="AD242" s="385"/>
      <c r="AE242" s="460" t="s">
        <v>1379</v>
      </c>
      <c r="AF242" s="460" t="s">
        <v>1381</v>
      </c>
      <c r="AG242" s="460"/>
      <c r="AH242" s="460" t="s">
        <v>1379</v>
      </c>
      <c r="AI242" s="460" t="s">
        <v>1379</v>
      </c>
      <c r="AJ242" s="460"/>
      <c r="AK242" s="460" t="s">
        <v>1379</v>
      </c>
      <c r="AL242" s="460" t="s">
        <v>1379</v>
      </c>
      <c r="AM242" s="460"/>
      <c r="AN242" s="460" t="s">
        <v>1379</v>
      </c>
      <c r="AO242" s="460" t="s">
        <v>1379</v>
      </c>
      <c r="AP242" s="460" t="s">
        <v>1381</v>
      </c>
      <c r="AQ242" s="460" t="s">
        <v>1379</v>
      </c>
      <c r="AR242" s="460"/>
      <c r="AS242" s="460"/>
      <c r="AT242" s="460"/>
      <c r="AU242" s="460"/>
      <c r="AV242" s="460" t="s">
        <v>1379</v>
      </c>
      <c r="AW242" s="460"/>
      <c r="AX242" s="460"/>
      <c r="AY242" s="460"/>
      <c r="AZ242" s="460"/>
      <c r="BA242" s="385"/>
      <c r="BB242" s="385"/>
      <c r="BC242" s="385"/>
      <c r="BD242" s="385"/>
      <c r="BE242" s="385"/>
      <c r="BF242" s="385"/>
      <c r="BG242" s="385"/>
      <c r="BH242" s="385"/>
      <c r="BI242" s="385"/>
      <c r="BJ242" s="385"/>
      <c r="BK242" s="385"/>
      <c r="BL242" s="385"/>
      <c r="BM242" s="385"/>
      <c r="BN242" s="385"/>
      <c r="BO242" s="385"/>
      <c r="BP242" s="385"/>
      <c r="BQ242" s="385"/>
      <c r="BR242" s="385"/>
      <c r="BS242" s="462" t="s">
        <v>1961</v>
      </c>
      <c r="BT242" s="355" t="s">
        <v>4719</v>
      </c>
      <c r="BU242" s="355" t="s">
        <v>4718</v>
      </c>
      <c r="BV242" s="355">
        <v>18</v>
      </c>
      <c r="BW242" s="355">
        <f>VLOOKUP(E242,[1]Demand!$A$2:$C$596,3,)</f>
        <v>392</v>
      </c>
      <c r="BX242" s="355">
        <f>VLOOKUP(E242,[1]Demand!$A$2:$D$596,4,)</f>
        <v>522</v>
      </c>
      <c r="BY242" s="355">
        <f>VLOOKUP(E242,[1]Demand!$A$2:$E$596,5,)</f>
        <v>430</v>
      </c>
      <c r="BZ242" s="355">
        <f>VLOOKUP(E242,[1]Demand!$A$2:$F$596,6,)</f>
        <v>148</v>
      </c>
      <c r="CA242" s="355">
        <f>VLOOKUP(E242,[1]Demand!$A$2:$G$596,7,)</f>
        <v>0</v>
      </c>
      <c r="CB242" s="355">
        <f>VLOOKUP(E242,[1]Demand!$A$2:$H$596,8,)</f>
        <v>0</v>
      </c>
      <c r="CC242" s="355">
        <f>VLOOKUP(E242,[1]Demand!$A$2:$I$596,9,)</f>
        <v>1492</v>
      </c>
      <c r="CD242" s="355" t="b">
        <f t="shared" si="3"/>
        <v>0</v>
      </c>
      <c r="CE242" s="386"/>
    </row>
    <row r="243" spans="1:83" s="405" customFormat="1" ht="35.1" hidden="1" customHeight="1" x14ac:dyDescent="0.2">
      <c r="A243" s="386" t="s">
        <v>4006</v>
      </c>
      <c r="B243" s="385" t="s">
        <v>1717</v>
      </c>
      <c r="C243" s="385" t="s">
        <v>1962</v>
      </c>
      <c r="D243" s="460">
        <v>0</v>
      </c>
      <c r="E243" s="385" t="s">
        <v>2434</v>
      </c>
      <c r="F243" s="385" t="s">
        <v>2435</v>
      </c>
      <c r="G243" s="460" t="s">
        <v>103</v>
      </c>
      <c r="H243" s="461" t="s">
        <v>2201</v>
      </c>
      <c r="I243" s="385" t="e">
        <v>#N/A</v>
      </c>
      <c r="J243" s="385"/>
      <c r="K243" s="385" t="s">
        <v>1694</v>
      </c>
      <c r="L243" s="385" t="s">
        <v>1694</v>
      </c>
      <c r="M243" s="385"/>
      <c r="N243" s="385"/>
      <c r="O243" s="385" t="s">
        <v>1229</v>
      </c>
      <c r="P243" s="385" t="s">
        <v>577</v>
      </c>
      <c r="Q243" s="385" t="s">
        <v>577</v>
      </c>
      <c r="R243" s="386" t="s">
        <v>603</v>
      </c>
      <c r="S243" s="385"/>
      <c r="T243" s="385">
        <v>0</v>
      </c>
      <c r="U243" s="385">
        <v>0</v>
      </c>
      <c r="V243" s="385">
        <v>5</v>
      </c>
      <c r="W243" s="385" t="s">
        <v>1670</v>
      </c>
      <c r="X243" s="385"/>
      <c r="Y243" s="385"/>
      <c r="Z243" s="385"/>
      <c r="AA243" s="385"/>
      <c r="AB243" s="385" t="s">
        <v>2436</v>
      </c>
      <c r="AC243" s="385" t="s">
        <v>4763</v>
      </c>
      <c r="AD243" s="385"/>
      <c r="AE243" s="460" t="s">
        <v>1379</v>
      </c>
      <c r="AF243" s="460" t="s">
        <v>1381</v>
      </c>
      <c r="AG243" s="460" t="s">
        <v>1379</v>
      </c>
      <c r="AH243" s="460" t="s">
        <v>1379</v>
      </c>
      <c r="AI243" s="460" t="s">
        <v>1379</v>
      </c>
      <c r="AJ243" s="460"/>
      <c r="AK243" s="460" t="s">
        <v>1379</v>
      </c>
      <c r="AL243" s="460" t="s">
        <v>1379</v>
      </c>
      <c r="AM243" s="460"/>
      <c r="AN243" s="460" t="s">
        <v>1379</v>
      </c>
      <c r="AO243" s="460" t="s">
        <v>1379</v>
      </c>
      <c r="AP243" s="460" t="s">
        <v>1381</v>
      </c>
      <c r="AQ243" s="460" t="s">
        <v>1379</v>
      </c>
      <c r="AR243" s="460"/>
      <c r="AS243" s="460"/>
      <c r="AT243" s="460"/>
      <c r="AU243" s="460"/>
      <c r="AV243" s="460" t="s">
        <v>1379</v>
      </c>
      <c r="AW243" s="460"/>
      <c r="AX243" s="460"/>
      <c r="AY243" s="460"/>
      <c r="AZ243" s="460"/>
      <c r="BA243" s="385"/>
      <c r="BB243" s="385"/>
      <c r="BC243" s="385"/>
      <c r="BD243" s="385"/>
      <c r="BE243" s="385"/>
      <c r="BF243" s="385"/>
      <c r="BG243" s="385"/>
      <c r="BH243" s="385"/>
      <c r="BI243" s="385"/>
      <c r="BJ243" s="385"/>
      <c r="BK243" s="385"/>
      <c r="BL243" s="385"/>
      <c r="BM243" s="385"/>
      <c r="BN243" s="385"/>
      <c r="BO243" s="385"/>
      <c r="BP243" s="385"/>
      <c r="BQ243" s="385"/>
      <c r="BR243" s="385"/>
      <c r="BS243" s="462" t="s">
        <v>1961</v>
      </c>
      <c r="BT243" s="355" t="s">
        <v>4719</v>
      </c>
      <c r="BU243" s="355" t="s">
        <v>4718</v>
      </c>
      <c r="BV243" s="355">
        <v>16</v>
      </c>
      <c r="BW243" s="355">
        <f>VLOOKUP(E243,[1]Demand!$A$2:$C$596,3,)</f>
        <v>198</v>
      </c>
      <c r="BX243" s="355">
        <f>VLOOKUP(E243,[1]Demand!$A$2:$D$596,4,)</f>
        <v>261</v>
      </c>
      <c r="BY243" s="355">
        <f>VLOOKUP(E243,[1]Demand!$A$2:$E$596,5,)</f>
        <v>215</v>
      </c>
      <c r="BZ243" s="355">
        <f>VLOOKUP(E243,[1]Demand!$A$2:$F$596,6,)</f>
        <v>74</v>
      </c>
      <c r="CA243" s="355">
        <f>VLOOKUP(E243,[1]Demand!$A$2:$G$596,7,)</f>
        <v>0</v>
      </c>
      <c r="CB243" s="355">
        <f>VLOOKUP(E243,[1]Demand!$A$2:$H$596,8,)</f>
        <v>0</v>
      </c>
      <c r="CC243" s="355">
        <f>VLOOKUP(E243,[1]Demand!$A$2:$I$596,9,)</f>
        <v>748</v>
      </c>
      <c r="CD243" s="355" t="b">
        <f t="shared" si="3"/>
        <v>0</v>
      </c>
      <c r="CE243" s="386"/>
    </row>
    <row r="244" spans="1:83" s="405" customFormat="1" ht="35.1" hidden="1" customHeight="1" x14ac:dyDescent="0.2">
      <c r="A244" s="386" t="s">
        <v>4007</v>
      </c>
      <c r="B244" s="385" t="s">
        <v>1691</v>
      </c>
      <c r="C244" s="385" t="s">
        <v>1963</v>
      </c>
      <c r="D244" s="460">
        <v>0</v>
      </c>
      <c r="E244" s="385" t="s">
        <v>2481</v>
      </c>
      <c r="F244" s="385" t="s">
        <v>2482</v>
      </c>
      <c r="G244" s="460" t="s">
        <v>97</v>
      </c>
      <c r="H244" s="461" t="s">
        <v>2201</v>
      </c>
      <c r="I244" s="385" t="e">
        <v>#N/A</v>
      </c>
      <c r="J244" s="385"/>
      <c r="K244" s="385" t="s">
        <v>1694</v>
      </c>
      <c r="L244" s="385" t="s">
        <v>1694</v>
      </c>
      <c r="M244" s="385"/>
      <c r="N244" s="385"/>
      <c r="O244" s="385" t="s">
        <v>1229</v>
      </c>
      <c r="P244" s="385" t="s">
        <v>577</v>
      </c>
      <c r="Q244" s="385" t="s">
        <v>577</v>
      </c>
      <c r="R244" s="386" t="s">
        <v>603</v>
      </c>
      <c r="S244" s="385"/>
      <c r="T244" s="385">
        <v>0</v>
      </c>
      <c r="U244" s="385">
        <v>0</v>
      </c>
      <c r="V244" s="385">
        <v>5</v>
      </c>
      <c r="W244" s="385" t="s">
        <v>1670</v>
      </c>
      <c r="X244" s="385"/>
      <c r="Y244" s="385"/>
      <c r="Z244" s="385"/>
      <c r="AA244" s="385"/>
      <c r="AB244" s="385" t="s">
        <v>2483</v>
      </c>
      <c r="AC244" s="385" t="s">
        <v>4763</v>
      </c>
      <c r="AD244" s="385"/>
      <c r="AE244" s="460" t="s">
        <v>1379</v>
      </c>
      <c r="AF244" s="460" t="s">
        <v>1381</v>
      </c>
      <c r="AG244" s="460" t="s">
        <v>1379</v>
      </c>
      <c r="AH244" s="460" t="s">
        <v>1379</v>
      </c>
      <c r="AI244" s="460" t="s">
        <v>1379</v>
      </c>
      <c r="AJ244" s="460"/>
      <c r="AK244" s="460" t="s">
        <v>1379</v>
      </c>
      <c r="AL244" s="460" t="s">
        <v>1379</v>
      </c>
      <c r="AM244" s="460"/>
      <c r="AN244" s="460" t="s">
        <v>1379</v>
      </c>
      <c r="AO244" s="460" t="s">
        <v>1379</v>
      </c>
      <c r="AP244" s="460" t="s">
        <v>1379</v>
      </c>
      <c r="AQ244" s="460" t="s">
        <v>1379</v>
      </c>
      <c r="AR244" s="460"/>
      <c r="AS244" s="460"/>
      <c r="AT244" s="460"/>
      <c r="AU244" s="460"/>
      <c r="AV244" s="460" t="s">
        <v>1379</v>
      </c>
      <c r="AW244" s="460"/>
      <c r="AX244" s="460"/>
      <c r="AY244" s="460"/>
      <c r="AZ244" s="460"/>
      <c r="BA244" s="385"/>
      <c r="BB244" s="385"/>
      <c r="BC244" s="385"/>
      <c r="BD244" s="385"/>
      <c r="BE244" s="385"/>
      <c r="BF244" s="385"/>
      <c r="BG244" s="385"/>
      <c r="BH244" s="385"/>
      <c r="BI244" s="385"/>
      <c r="BJ244" s="385"/>
      <c r="BK244" s="385"/>
      <c r="BL244" s="385"/>
      <c r="BM244" s="385"/>
      <c r="BN244" s="385"/>
      <c r="BO244" s="385"/>
      <c r="BP244" s="385"/>
      <c r="BQ244" s="385"/>
      <c r="BR244" s="385"/>
      <c r="BS244" s="462" t="s">
        <v>1964</v>
      </c>
      <c r="BT244" s="355" t="s">
        <v>4719</v>
      </c>
      <c r="BU244" s="355" t="s">
        <v>4720</v>
      </c>
      <c r="BV244" s="355">
        <v>14</v>
      </c>
      <c r="BW244" s="355">
        <f>VLOOKUP(E244,[1]Demand!$A$2:$C$596,3,)</f>
        <v>8</v>
      </c>
      <c r="BX244" s="355">
        <f>VLOOKUP(E244,[1]Demand!$A$2:$D$596,4,)</f>
        <v>24</v>
      </c>
      <c r="BY244" s="355">
        <f>VLOOKUP(E244,[1]Demand!$A$2:$E$596,5,)</f>
        <v>10</v>
      </c>
      <c r="BZ244" s="355">
        <f>VLOOKUP(E244,[1]Demand!$A$2:$F$596,6,)</f>
        <v>10</v>
      </c>
      <c r="CA244" s="355">
        <f>VLOOKUP(E244,[1]Demand!$A$2:$G$596,7,)</f>
        <v>0</v>
      </c>
      <c r="CB244" s="355">
        <f>VLOOKUP(E244,[1]Demand!$A$2:$H$596,8,)</f>
        <v>0</v>
      </c>
      <c r="CC244" s="355">
        <f>VLOOKUP(E244,[1]Demand!$A$2:$I$596,9,)</f>
        <v>52</v>
      </c>
      <c r="CD244" s="355" t="b">
        <f t="shared" si="3"/>
        <v>0</v>
      </c>
      <c r="CE244" s="386"/>
    </row>
    <row r="245" spans="1:83" s="405" customFormat="1" ht="35.1" hidden="1" customHeight="1" x14ac:dyDescent="0.2">
      <c r="A245" s="386" t="s">
        <v>4007</v>
      </c>
      <c r="B245" s="385" t="s">
        <v>1691</v>
      </c>
      <c r="C245" s="385" t="s">
        <v>1999</v>
      </c>
      <c r="D245" s="460">
        <v>0</v>
      </c>
      <c r="E245" s="385" t="s">
        <v>2484</v>
      </c>
      <c r="F245" s="385" t="s">
        <v>2482</v>
      </c>
      <c r="G245" s="460" t="s">
        <v>97</v>
      </c>
      <c r="H245" s="461" t="s">
        <v>2201</v>
      </c>
      <c r="I245" s="385" t="s">
        <v>4192</v>
      </c>
      <c r="J245" s="385"/>
      <c r="K245" s="385" t="s">
        <v>1694</v>
      </c>
      <c r="L245" s="385" t="s">
        <v>1694</v>
      </c>
      <c r="M245" s="385"/>
      <c r="N245" s="385"/>
      <c r="O245" s="385" t="s">
        <v>1229</v>
      </c>
      <c r="P245" s="385" t="s">
        <v>577</v>
      </c>
      <c r="Q245" s="385" t="s">
        <v>577</v>
      </c>
      <c r="R245" s="386" t="s">
        <v>603</v>
      </c>
      <c r="S245" s="385"/>
      <c r="T245" s="385">
        <v>0</v>
      </c>
      <c r="U245" s="385">
        <v>0</v>
      </c>
      <c r="V245" s="385">
        <v>5</v>
      </c>
      <c r="W245" s="385" t="s">
        <v>1670</v>
      </c>
      <c r="X245" s="385"/>
      <c r="Y245" s="385"/>
      <c r="Z245" s="385"/>
      <c r="AA245" s="385"/>
      <c r="AB245" s="385" t="s">
        <v>2483</v>
      </c>
      <c r="AC245" s="385" t="s">
        <v>4763</v>
      </c>
      <c r="AD245" s="385"/>
      <c r="AE245" s="460" t="s">
        <v>1379</v>
      </c>
      <c r="AF245" s="460" t="s">
        <v>1381</v>
      </c>
      <c r="AG245" s="460" t="s">
        <v>1379</v>
      </c>
      <c r="AH245" s="460" t="s">
        <v>1379</v>
      </c>
      <c r="AI245" s="460" t="s">
        <v>1379</v>
      </c>
      <c r="AJ245" s="460"/>
      <c r="AK245" s="460" t="s">
        <v>1379</v>
      </c>
      <c r="AL245" s="460" t="s">
        <v>1379</v>
      </c>
      <c r="AM245" s="460"/>
      <c r="AN245" s="460" t="s">
        <v>1379</v>
      </c>
      <c r="AO245" s="460" t="s">
        <v>1379</v>
      </c>
      <c r="AP245" s="460" t="s">
        <v>1379</v>
      </c>
      <c r="AQ245" s="460" t="s">
        <v>1379</v>
      </c>
      <c r="AR245" s="460"/>
      <c r="AS245" s="460"/>
      <c r="AT245" s="460"/>
      <c r="AU245" s="460"/>
      <c r="AV245" s="460" t="s">
        <v>1379</v>
      </c>
      <c r="AW245" s="460"/>
      <c r="AX245" s="460"/>
      <c r="AY245" s="460"/>
      <c r="AZ245" s="460"/>
      <c r="BA245" s="385"/>
      <c r="BB245" s="385"/>
      <c r="BC245" s="385"/>
      <c r="BD245" s="385"/>
      <c r="BE245" s="385"/>
      <c r="BF245" s="385"/>
      <c r="BG245" s="385"/>
      <c r="BH245" s="385"/>
      <c r="BI245" s="385"/>
      <c r="BJ245" s="385"/>
      <c r="BK245" s="385"/>
      <c r="BL245" s="385"/>
      <c r="BM245" s="385"/>
      <c r="BN245" s="385"/>
      <c r="BO245" s="385"/>
      <c r="BP245" s="385"/>
      <c r="BQ245" s="385"/>
      <c r="BR245" s="385"/>
      <c r="BS245" s="462" t="s">
        <v>2000</v>
      </c>
      <c r="BT245" s="355" t="s">
        <v>4719</v>
      </c>
      <c r="BU245" s="355" t="s">
        <v>4720</v>
      </c>
      <c r="BV245" s="355">
        <v>11</v>
      </c>
      <c r="BW245" s="355">
        <f>VLOOKUP(E245,[1]Demand!$A$2:$C$596,3,)</f>
        <v>4</v>
      </c>
      <c r="BX245" s="355">
        <f>VLOOKUP(E245,[1]Demand!$A$2:$D$596,4,)</f>
        <v>24</v>
      </c>
      <c r="BY245" s="355">
        <f>VLOOKUP(E245,[1]Demand!$A$2:$E$596,5,)</f>
        <v>8</v>
      </c>
      <c r="BZ245" s="355">
        <f>VLOOKUP(E245,[1]Demand!$A$2:$F$596,6,)</f>
        <v>12</v>
      </c>
      <c r="CA245" s="355">
        <f>VLOOKUP(E245,[1]Demand!$A$2:$G$596,7,)</f>
        <v>0</v>
      </c>
      <c r="CB245" s="355">
        <f>VLOOKUP(E245,[1]Demand!$A$2:$H$596,8,)</f>
        <v>0</v>
      </c>
      <c r="CC245" s="355">
        <f>VLOOKUP(E245,[1]Demand!$A$2:$I$596,9,)</f>
        <v>48</v>
      </c>
      <c r="CD245" s="355" t="b">
        <f t="shared" si="3"/>
        <v>0</v>
      </c>
      <c r="CE245" s="386"/>
    </row>
    <row r="246" spans="1:83" s="405" customFormat="1" ht="35.1" hidden="1" customHeight="1" x14ac:dyDescent="0.25">
      <c r="A246" s="386" t="s">
        <v>4008</v>
      </c>
      <c r="B246" s="385" t="s">
        <v>1717</v>
      </c>
      <c r="C246" s="385" t="s">
        <v>2001</v>
      </c>
      <c r="D246" s="460">
        <v>0</v>
      </c>
      <c r="E246" s="385" t="s">
        <v>2485</v>
      </c>
      <c r="F246" s="385" t="s">
        <v>2486</v>
      </c>
      <c r="G246" s="460" t="s">
        <v>245</v>
      </c>
      <c r="H246" s="385" t="s">
        <v>1171</v>
      </c>
      <c r="I246" s="385" t="s">
        <v>1795</v>
      </c>
      <c r="J246" s="385"/>
      <c r="K246" s="493" t="s">
        <v>4646</v>
      </c>
      <c r="L246" s="385" t="s">
        <v>4646</v>
      </c>
      <c r="M246" s="385" t="s">
        <v>1796</v>
      </c>
      <c r="N246" s="385"/>
      <c r="O246" s="385" t="s">
        <v>1229</v>
      </c>
      <c r="P246" s="385" t="s">
        <v>577</v>
      </c>
      <c r="Q246" s="385" t="s">
        <v>577</v>
      </c>
      <c r="R246" s="386" t="s">
        <v>603</v>
      </c>
      <c r="S246" s="385"/>
      <c r="T246" s="385">
        <v>0</v>
      </c>
      <c r="U246" s="385">
        <v>0</v>
      </c>
      <c r="V246" s="385">
        <v>5</v>
      </c>
      <c r="W246" s="385" t="s">
        <v>1670</v>
      </c>
      <c r="X246" s="385"/>
      <c r="Y246" s="385"/>
      <c r="Z246" s="385"/>
      <c r="AA246" s="385"/>
      <c r="AB246" s="385" t="s">
        <v>2487</v>
      </c>
      <c r="AC246" s="385"/>
      <c r="AD246" s="385"/>
      <c r="AE246" s="460" t="s">
        <v>1379</v>
      </c>
      <c r="AF246" s="460" t="s">
        <v>1381</v>
      </c>
      <c r="AG246" s="460" t="s">
        <v>1379</v>
      </c>
      <c r="AH246" s="460" t="s">
        <v>1379</v>
      </c>
      <c r="AI246" s="460" t="s">
        <v>1379</v>
      </c>
      <c r="AJ246" s="460"/>
      <c r="AK246" s="460" t="s">
        <v>1379</v>
      </c>
      <c r="AL246" s="460" t="s">
        <v>1379</v>
      </c>
      <c r="AM246" s="460"/>
      <c r="AN246" s="460" t="s">
        <v>1379</v>
      </c>
      <c r="AO246" s="460" t="s">
        <v>1381</v>
      </c>
      <c r="AP246" s="460" t="s">
        <v>1381</v>
      </c>
      <c r="AQ246" s="460" t="s">
        <v>1379</v>
      </c>
      <c r="AR246" s="460"/>
      <c r="AS246" s="460"/>
      <c r="AT246" s="460"/>
      <c r="AU246" s="460"/>
      <c r="AV246" s="460" t="s">
        <v>1379</v>
      </c>
      <c r="AW246" s="460"/>
      <c r="AX246" s="460"/>
      <c r="AY246" s="460"/>
      <c r="AZ246" s="460"/>
      <c r="BA246" s="385"/>
      <c r="BB246" s="385"/>
      <c r="BC246" s="385"/>
      <c r="BD246" s="385"/>
      <c r="BE246" s="385"/>
      <c r="BF246" s="385"/>
      <c r="BG246" s="385"/>
      <c r="BH246" s="385"/>
      <c r="BI246" s="385"/>
      <c r="BJ246" s="385"/>
      <c r="BK246" s="385"/>
      <c r="BL246" s="385"/>
      <c r="BM246" s="385"/>
      <c r="BN246" s="385"/>
      <c r="BO246" s="385"/>
      <c r="BP246" s="385"/>
      <c r="BQ246" s="385"/>
      <c r="BR246" s="385"/>
      <c r="BS246" s="462"/>
      <c r="BT246" s="355" t="s">
        <v>4717</v>
      </c>
      <c r="BU246" s="355" t="s">
        <v>4718</v>
      </c>
      <c r="BV246" s="355">
        <v>11</v>
      </c>
      <c r="BW246" s="355">
        <f>VLOOKUP(E246,[1]Demand!$A$2:$C$596,3,)</f>
        <v>0</v>
      </c>
      <c r="BX246" s="355">
        <f>VLOOKUP(E246,[1]Demand!$A$2:$D$596,4,)</f>
        <v>0</v>
      </c>
      <c r="BY246" s="355">
        <f>VLOOKUP(E246,[1]Demand!$A$2:$E$596,5,)</f>
        <v>0</v>
      </c>
      <c r="BZ246" s="355">
        <f>VLOOKUP(E246,[1]Demand!$A$2:$F$596,6,)</f>
        <v>0</v>
      </c>
      <c r="CA246" s="355">
        <f>VLOOKUP(E246,[1]Demand!$A$2:$G$596,7,)</f>
        <v>0</v>
      </c>
      <c r="CB246" s="355">
        <f>VLOOKUP(E246,[1]Demand!$A$2:$H$596,8,)</f>
        <v>0</v>
      </c>
      <c r="CC246" s="355">
        <f>VLOOKUP(E246,[1]Demand!$A$2:$I$596,9,)</f>
        <v>0</v>
      </c>
      <c r="CD246" s="355" t="b">
        <f t="shared" si="3"/>
        <v>1</v>
      </c>
      <c r="CE246" s="355" t="s">
        <v>4846</v>
      </c>
    </row>
    <row r="247" spans="1:83" s="405" customFormat="1" ht="35.1" hidden="1" customHeight="1" x14ac:dyDescent="0.2">
      <c r="A247" s="386" t="s">
        <v>4008</v>
      </c>
      <c r="B247" s="385" t="s">
        <v>1717</v>
      </c>
      <c r="C247" s="385" t="s">
        <v>2002</v>
      </c>
      <c r="D247" s="460">
        <v>0</v>
      </c>
      <c r="E247" s="385" t="s">
        <v>2488</v>
      </c>
      <c r="F247" s="385" t="s">
        <v>2489</v>
      </c>
      <c r="G247" s="460" t="s">
        <v>958</v>
      </c>
      <c r="H247" s="385" t="s">
        <v>1171</v>
      </c>
      <c r="I247" s="385" t="s">
        <v>1750</v>
      </c>
      <c r="J247" s="385"/>
      <c r="K247" s="385" t="s">
        <v>4360</v>
      </c>
      <c r="L247" s="385" t="s">
        <v>4834</v>
      </c>
      <c r="M247" s="385"/>
      <c r="N247" s="385"/>
      <c r="O247" s="385" t="s">
        <v>1229</v>
      </c>
      <c r="P247" s="385" t="s">
        <v>577</v>
      </c>
      <c r="Q247" s="385" t="s">
        <v>577</v>
      </c>
      <c r="R247" s="386" t="s">
        <v>603</v>
      </c>
      <c r="S247" s="385"/>
      <c r="T247" s="385">
        <v>0</v>
      </c>
      <c r="U247" s="385">
        <v>0</v>
      </c>
      <c r="V247" s="385">
        <v>5</v>
      </c>
      <c r="W247" s="385" t="s">
        <v>1670</v>
      </c>
      <c r="X247" s="385"/>
      <c r="Y247" s="385">
        <v>5</v>
      </c>
      <c r="Z247" s="385"/>
      <c r="AA247" s="385"/>
      <c r="AB247" s="385" t="s">
        <v>2490</v>
      </c>
      <c r="AC247" s="385"/>
      <c r="AD247" s="385"/>
      <c r="AE247" s="460" t="s">
        <v>1379</v>
      </c>
      <c r="AF247" s="460" t="s">
        <v>1381</v>
      </c>
      <c r="AG247" s="460" t="s">
        <v>1381</v>
      </c>
      <c r="AH247" s="460" t="s">
        <v>1379</v>
      </c>
      <c r="AI247" s="460" t="s">
        <v>1379</v>
      </c>
      <c r="AJ247" s="460"/>
      <c r="AK247" s="460" t="s">
        <v>1381</v>
      </c>
      <c r="AL247" s="460" t="s">
        <v>1381</v>
      </c>
      <c r="AM247" s="460"/>
      <c r="AN247" s="460" t="s">
        <v>1381</v>
      </c>
      <c r="AO247" s="460" t="s">
        <v>1381</v>
      </c>
      <c r="AP247" s="460" t="s">
        <v>1381</v>
      </c>
      <c r="AQ247" s="460" t="s">
        <v>1379</v>
      </c>
      <c r="AR247" s="460"/>
      <c r="AS247" s="460"/>
      <c r="AT247" s="460"/>
      <c r="AU247" s="460"/>
      <c r="AV247" s="460" t="s">
        <v>1379</v>
      </c>
      <c r="AW247" s="460"/>
      <c r="AX247" s="460"/>
      <c r="AY247" s="460"/>
      <c r="AZ247" s="460"/>
      <c r="BA247" s="385"/>
      <c r="BB247" s="385"/>
      <c r="BC247" s="385"/>
      <c r="BD247" s="385"/>
      <c r="BE247" s="385"/>
      <c r="BF247" s="385"/>
      <c r="BG247" s="385"/>
      <c r="BH247" s="385"/>
      <c r="BI247" s="385"/>
      <c r="BJ247" s="385"/>
      <c r="BK247" s="385"/>
      <c r="BL247" s="385"/>
      <c r="BM247" s="385"/>
      <c r="BN247" s="385"/>
      <c r="BO247" s="385"/>
      <c r="BP247" s="385"/>
      <c r="BQ247" s="385"/>
      <c r="BR247" s="385"/>
      <c r="BS247" s="462" t="s">
        <v>1752</v>
      </c>
      <c r="BT247" s="355" t="s">
        <v>4717</v>
      </c>
      <c r="BU247" s="355" t="s">
        <v>4718</v>
      </c>
      <c r="BV247" s="355">
        <v>22</v>
      </c>
      <c r="BW247" s="355">
        <f>VLOOKUP(E247,[1]Demand!$A$2:$C$596,3,)</f>
        <v>109.1</v>
      </c>
      <c r="BX247" s="355">
        <f>VLOOKUP(E247,[1]Demand!$A$2:$D$596,4,)</f>
        <v>121.96000000000001</v>
      </c>
      <c r="BY247" s="355">
        <f>VLOOKUP(E247,[1]Demand!$A$2:$E$596,5,)</f>
        <v>116.96000000000001</v>
      </c>
      <c r="BZ247" s="355">
        <f>VLOOKUP(E247,[1]Demand!$A$2:$F$596,6,)</f>
        <v>12.99</v>
      </c>
      <c r="CA247" s="355">
        <f>VLOOKUP(E247,[1]Demand!$A$2:$G$596,7,)</f>
        <v>0</v>
      </c>
      <c r="CB247" s="355">
        <f>VLOOKUP(E247,[1]Demand!$A$2:$H$596,8,)</f>
        <v>0</v>
      </c>
      <c r="CC247" s="355">
        <f>VLOOKUP(E247,[1]Demand!$A$2:$I$596,9,)</f>
        <v>361.01</v>
      </c>
      <c r="CD247" s="355" t="b">
        <f t="shared" si="3"/>
        <v>0</v>
      </c>
      <c r="CE247" s="386"/>
    </row>
    <row r="248" spans="1:83" s="405" customFormat="1" ht="35.1" hidden="1" customHeight="1" x14ac:dyDescent="0.2">
      <c r="A248" s="386" t="s">
        <v>4008</v>
      </c>
      <c r="B248" s="385" t="s">
        <v>1717</v>
      </c>
      <c r="C248" s="385" t="s">
        <v>2003</v>
      </c>
      <c r="D248" s="460">
        <v>0</v>
      </c>
      <c r="E248" s="385" t="s">
        <v>2491</v>
      </c>
      <c r="F248" s="385" t="s">
        <v>2492</v>
      </c>
      <c r="G248" s="460" t="s">
        <v>766</v>
      </c>
      <c r="H248" s="385" t="s">
        <v>1171</v>
      </c>
      <c r="I248" s="385" t="s">
        <v>1898</v>
      </c>
      <c r="J248" s="385"/>
      <c r="K248" s="385" t="s">
        <v>1782</v>
      </c>
      <c r="L248" s="385" t="s">
        <v>4826</v>
      </c>
      <c r="M248" s="385"/>
      <c r="N248" s="385"/>
      <c r="O248" s="385" t="s">
        <v>1229</v>
      </c>
      <c r="P248" s="385" t="s">
        <v>577</v>
      </c>
      <c r="Q248" s="385" t="s">
        <v>577</v>
      </c>
      <c r="R248" s="386" t="s">
        <v>603</v>
      </c>
      <c r="S248" s="385"/>
      <c r="T248" s="385">
        <v>0</v>
      </c>
      <c r="U248" s="385">
        <v>0</v>
      </c>
      <c r="V248" s="385">
        <v>5</v>
      </c>
      <c r="W248" s="385" t="s">
        <v>1670</v>
      </c>
      <c r="X248" s="385"/>
      <c r="Y248" s="385"/>
      <c r="Z248" s="385"/>
      <c r="AA248" s="385"/>
      <c r="AB248" s="385" t="s">
        <v>2493</v>
      </c>
      <c r="AC248" s="385"/>
      <c r="AD248" s="385"/>
      <c r="AE248" s="460" t="s">
        <v>1379</v>
      </c>
      <c r="AF248" s="460" t="s">
        <v>1381</v>
      </c>
      <c r="AG248" s="460" t="s">
        <v>1381</v>
      </c>
      <c r="AH248" s="460" t="s">
        <v>1379</v>
      </c>
      <c r="AI248" s="460" t="s">
        <v>1379</v>
      </c>
      <c r="AJ248" s="460"/>
      <c r="AK248" s="460" t="s">
        <v>1379</v>
      </c>
      <c r="AL248" s="460" t="s">
        <v>1379</v>
      </c>
      <c r="AM248" s="460"/>
      <c r="AN248" s="460" t="s">
        <v>1381</v>
      </c>
      <c r="AO248" s="460" t="s">
        <v>1381</v>
      </c>
      <c r="AP248" s="460" t="s">
        <v>1381</v>
      </c>
      <c r="AQ248" s="460" t="s">
        <v>1379</v>
      </c>
      <c r="AR248" s="460"/>
      <c r="AS248" s="460"/>
      <c r="AT248" s="460"/>
      <c r="AU248" s="460"/>
      <c r="AV248" s="460" t="s">
        <v>1379</v>
      </c>
      <c r="AW248" s="460"/>
      <c r="AX248" s="460"/>
      <c r="AY248" s="460"/>
      <c r="AZ248" s="460"/>
      <c r="BA248" s="385"/>
      <c r="BB248" s="385"/>
      <c r="BC248" s="385"/>
      <c r="BD248" s="385"/>
      <c r="BE248" s="385"/>
      <c r="BF248" s="385"/>
      <c r="BG248" s="385"/>
      <c r="BH248" s="385"/>
      <c r="BI248" s="385"/>
      <c r="BJ248" s="385"/>
      <c r="BK248" s="385"/>
      <c r="BL248" s="385"/>
      <c r="BM248" s="385"/>
      <c r="BN248" s="385"/>
      <c r="BO248" s="385"/>
      <c r="BP248" s="385"/>
      <c r="BQ248" s="385"/>
      <c r="BR248" s="385"/>
      <c r="BS248" s="462" t="s">
        <v>2004</v>
      </c>
      <c r="BT248" s="355" t="s">
        <v>4717</v>
      </c>
      <c r="BU248" s="355" t="s">
        <v>4718</v>
      </c>
      <c r="BV248" s="355">
        <v>2</v>
      </c>
      <c r="BW248" s="355">
        <f>VLOOKUP(E248,[1]Demand!$A$2:$C$596,3,)</f>
        <v>200</v>
      </c>
      <c r="BX248" s="355">
        <f>VLOOKUP(E248,[1]Demand!$A$2:$D$596,4,)</f>
        <v>215</v>
      </c>
      <c r="BY248" s="355">
        <f>VLOOKUP(E248,[1]Demand!$A$2:$E$596,5,)</f>
        <v>203</v>
      </c>
      <c r="BZ248" s="355">
        <f>VLOOKUP(E248,[1]Demand!$A$2:$F$596,6,)</f>
        <v>5</v>
      </c>
      <c r="CA248" s="355">
        <f>VLOOKUP(E248,[1]Demand!$A$2:$G$596,7,)</f>
        <v>0</v>
      </c>
      <c r="CB248" s="355">
        <f>VLOOKUP(E248,[1]Demand!$A$2:$H$596,8,)</f>
        <v>0</v>
      </c>
      <c r="CC248" s="355">
        <f>VLOOKUP(E248,[1]Demand!$A$2:$I$596,9,)</f>
        <v>623</v>
      </c>
      <c r="CD248" s="355" t="b">
        <f t="shared" si="3"/>
        <v>0</v>
      </c>
      <c r="CE248" s="386"/>
    </row>
    <row r="249" spans="1:83" s="405" customFormat="1" ht="35.1" hidden="1" customHeight="1" x14ac:dyDescent="0.2">
      <c r="A249" s="386" t="s">
        <v>4008</v>
      </c>
      <c r="B249" s="385" t="s">
        <v>1717</v>
      </c>
      <c r="C249" s="385" t="s">
        <v>2005</v>
      </c>
      <c r="D249" s="460">
        <v>0</v>
      </c>
      <c r="E249" s="385" t="s">
        <v>2494</v>
      </c>
      <c r="F249" s="385" t="s">
        <v>2229</v>
      </c>
      <c r="G249" s="460" t="s">
        <v>766</v>
      </c>
      <c r="H249" s="385" t="s">
        <v>1171</v>
      </c>
      <c r="I249" s="385" t="s">
        <v>1282</v>
      </c>
      <c r="J249" s="385"/>
      <c r="K249" s="385" t="s">
        <v>2006</v>
      </c>
      <c r="L249" s="385" t="s">
        <v>2006</v>
      </c>
      <c r="M249" s="385"/>
      <c r="N249" s="385"/>
      <c r="O249" s="385" t="s">
        <v>1229</v>
      </c>
      <c r="P249" s="385" t="s">
        <v>577</v>
      </c>
      <c r="Q249" s="385" t="s">
        <v>577</v>
      </c>
      <c r="R249" s="386" t="s">
        <v>603</v>
      </c>
      <c r="S249" s="385"/>
      <c r="T249" s="385">
        <v>0</v>
      </c>
      <c r="U249" s="385">
        <v>0</v>
      </c>
      <c r="V249" s="385">
        <v>5</v>
      </c>
      <c r="W249" s="385" t="s">
        <v>1670</v>
      </c>
      <c r="X249" s="385"/>
      <c r="Y249" s="385"/>
      <c r="Z249" s="385"/>
      <c r="AA249" s="385"/>
      <c r="AB249" s="385" t="s">
        <v>2495</v>
      </c>
      <c r="AC249" s="385"/>
      <c r="AD249" s="385"/>
      <c r="AE249" s="460" t="s">
        <v>1379</v>
      </c>
      <c r="AF249" s="460" t="s">
        <v>1381</v>
      </c>
      <c r="AG249" s="460" t="s">
        <v>1379</v>
      </c>
      <c r="AH249" s="460" t="s">
        <v>1379</v>
      </c>
      <c r="AI249" s="460" t="s">
        <v>1379</v>
      </c>
      <c r="AJ249" s="460"/>
      <c r="AK249" s="460" t="s">
        <v>1379</v>
      </c>
      <c r="AL249" s="460" t="s">
        <v>1379</v>
      </c>
      <c r="AM249" s="460"/>
      <c r="AN249" s="460" t="s">
        <v>1381</v>
      </c>
      <c r="AO249" s="460" t="s">
        <v>1381</v>
      </c>
      <c r="AP249" s="460" t="s">
        <v>1381</v>
      </c>
      <c r="AQ249" s="460" t="s">
        <v>1379</v>
      </c>
      <c r="AR249" s="460"/>
      <c r="AS249" s="460"/>
      <c r="AT249" s="460"/>
      <c r="AU249" s="460"/>
      <c r="AV249" s="460" t="s">
        <v>1379</v>
      </c>
      <c r="AW249" s="460"/>
      <c r="AX249" s="460"/>
      <c r="AY249" s="460"/>
      <c r="AZ249" s="460"/>
      <c r="BA249" s="385"/>
      <c r="BB249" s="385"/>
      <c r="BC249" s="385"/>
      <c r="BD249" s="385"/>
      <c r="BE249" s="385"/>
      <c r="BF249" s="385"/>
      <c r="BG249" s="385"/>
      <c r="BH249" s="385"/>
      <c r="BI249" s="385"/>
      <c r="BJ249" s="385"/>
      <c r="BK249" s="385"/>
      <c r="BL249" s="385"/>
      <c r="BM249" s="385"/>
      <c r="BN249" s="385"/>
      <c r="BO249" s="385"/>
      <c r="BP249" s="385"/>
      <c r="BQ249" s="385"/>
      <c r="BR249" s="385"/>
      <c r="BS249" s="462" t="s">
        <v>2007</v>
      </c>
      <c r="BT249" s="355" t="s">
        <v>4717</v>
      </c>
      <c r="BU249" s="355" t="s">
        <v>4718</v>
      </c>
      <c r="BV249" s="355">
        <v>14</v>
      </c>
      <c r="BW249" s="355">
        <f>VLOOKUP(E249,[1]Demand!$A$2:$C$596,3,)</f>
        <v>14</v>
      </c>
      <c r="BX249" s="355">
        <f>VLOOKUP(E249,[1]Demand!$A$2:$D$596,4,)</f>
        <v>14</v>
      </c>
      <c r="BY249" s="355">
        <f>VLOOKUP(E249,[1]Demand!$A$2:$E$596,5,)</f>
        <v>17</v>
      </c>
      <c r="BZ249" s="355">
        <f>VLOOKUP(E249,[1]Demand!$A$2:$F$596,6,)</f>
        <v>20</v>
      </c>
      <c r="CA249" s="355">
        <f>VLOOKUP(E249,[1]Demand!$A$2:$G$596,7,)</f>
        <v>23</v>
      </c>
      <c r="CB249" s="355">
        <f>VLOOKUP(E249,[1]Demand!$A$2:$H$596,8,)</f>
        <v>0</v>
      </c>
      <c r="CC249" s="355">
        <f>VLOOKUP(E249,[1]Demand!$A$2:$I$596,9,)</f>
        <v>88</v>
      </c>
      <c r="CD249" s="355" t="b">
        <f t="shared" si="3"/>
        <v>0</v>
      </c>
      <c r="CE249" s="386"/>
    </row>
    <row r="250" spans="1:83" s="405" customFormat="1" ht="35.1" hidden="1" customHeight="1" x14ac:dyDescent="0.2">
      <c r="A250" s="355" t="s">
        <v>4008</v>
      </c>
      <c r="B250" s="348" t="s">
        <v>1717</v>
      </c>
      <c r="C250" s="348" t="s">
        <v>2008</v>
      </c>
      <c r="D250" s="350">
        <v>0</v>
      </c>
      <c r="E250" s="348" t="s">
        <v>2496</v>
      </c>
      <c r="F250" s="348" t="s">
        <v>2497</v>
      </c>
      <c r="G250" s="350" t="s">
        <v>203</v>
      </c>
      <c r="H250" s="348" t="s">
        <v>1171</v>
      </c>
      <c r="I250" s="348" t="s">
        <v>1781</v>
      </c>
      <c r="J250" s="348"/>
      <c r="K250" s="348" t="s">
        <v>1782</v>
      </c>
      <c r="L250" s="348" t="s">
        <v>4826</v>
      </c>
      <c r="M250" s="348"/>
      <c r="N250" s="348"/>
      <c r="O250" s="353" t="s">
        <v>1229</v>
      </c>
      <c r="P250" s="353" t="s">
        <v>577</v>
      </c>
      <c r="Q250" s="353" t="s">
        <v>577</v>
      </c>
      <c r="R250" s="355" t="s">
        <v>603</v>
      </c>
      <c r="S250" s="348"/>
      <c r="T250" s="348">
        <v>0</v>
      </c>
      <c r="U250" s="348">
        <v>0</v>
      </c>
      <c r="V250" s="348">
        <v>5</v>
      </c>
      <c r="W250" s="348" t="s">
        <v>1670</v>
      </c>
      <c r="X250" s="348"/>
      <c r="Y250" s="348"/>
      <c r="Z250" s="348"/>
      <c r="AA250" s="348"/>
      <c r="AB250" s="353" t="s">
        <v>2498</v>
      </c>
      <c r="AC250" s="353"/>
      <c r="AD250" s="353"/>
      <c r="AE250" s="350" t="s">
        <v>1379</v>
      </c>
      <c r="AF250" s="350" t="s">
        <v>1381</v>
      </c>
      <c r="AG250" s="350" t="s">
        <v>1381</v>
      </c>
      <c r="AH250" s="350" t="s">
        <v>1379</v>
      </c>
      <c r="AI250" s="350" t="s">
        <v>1379</v>
      </c>
      <c r="AJ250" s="350"/>
      <c r="AK250" s="350" t="s">
        <v>1379</v>
      </c>
      <c r="AL250" s="350" t="s">
        <v>1379</v>
      </c>
      <c r="AM250" s="350"/>
      <c r="AN250" s="350" t="s">
        <v>1381</v>
      </c>
      <c r="AO250" s="350" t="s">
        <v>1379</v>
      </c>
      <c r="AP250" s="350" t="s">
        <v>1381</v>
      </c>
      <c r="AQ250" s="350" t="s">
        <v>1379</v>
      </c>
      <c r="AR250" s="350"/>
      <c r="AS250" s="350"/>
      <c r="AT250" s="350"/>
      <c r="AU250" s="350"/>
      <c r="AV250" s="350" t="s">
        <v>1379</v>
      </c>
      <c r="AW250" s="350"/>
      <c r="AX250" s="350"/>
      <c r="AY250" s="350"/>
      <c r="AZ250" s="350"/>
      <c r="BA250" s="348"/>
      <c r="BB250" s="348"/>
      <c r="BC250" s="348"/>
      <c r="BD250" s="348"/>
      <c r="BE250" s="348"/>
      <c r="BF250" s="348"/>
      <c r="BG250" s="348"/>
      <c r="BH250" s="348" t="s">
        <v>2009</v>
      </c>
      <c r="BI250" s="348"/>
      <c r="BJ250" s="348"/>
      <c r="BK250" s="348"/>
      <c r="BL250" s="348"/>
      <c r="BM250" s="348"/>
      <c r="BN250" s="348"/>
      <c r="BO250" s="348"/>
      <c r="BP250" s="348"/>
      <c r="BQ250" s="348"/>
      <c r="BR250" s="348"/>
      <c r="BS250" s="388" t="s">
        <v>2010</v>
      </c>
      <c r="BT250" s="355" t="s">
        <v>4717</v>
      </c>
      <c r="BU250" s="355" t="s">
        <v>4718</v>
      </c>
      <c r="BV250" s="355">
        <v>10</v>
      </c>
      <c r="BW250" s="355">
        <f>VLOOKUP(E250,[1]Demand!$A$2:$C$596,3,)</f>
        <v>112</v>
      </c>
      <c r="BX250" s="355">
        <f>VLOOKUP(E250,[1]Demand!$A$2:$D$596,4,)</f>
        <v>116</v>
      </c>
      <c r="BY250" s="355">
        <f>VLOOKUP(E250,[1]Demand!$A$2:$E$596,5,)</f>
        <v>128</v>
      </c>
      <c r="BZ250" s="355">
        <f>VLOOKUP(E250,[1]Demand!$A$2:$F$596,6,)</f>
        <v>0</v>
      </c>
      <c r="CA250" s="355">
        <f>VLOOKUP(E250,[1]Demand!$A$2:$G$596,7,)</f>
        <v>0</v>
      </c>
      <c r="CB250" s="355">
        <f>VLOOKUP(E250,[1]Demand!$A$2:$H$596,8,)</f>
        <v>0</v>
      </c>
      <c r="CC250" s="355">
        <f>VLOOKUP(E250,[1]Demand!$A$2:$I$596,9,)</f>
        <v>356</v>
      </c>
      <c r="CD250" s="355" t="b">
        <f t="shared" si="3"/>
        <v>0</v>
      </c>
      <c r="CE250" s="355"/>
    </row>
    <row r="251" spans="1:83" s="405" customFormat="1" ht="35.1" hidden="1" customHeight="1" x14ac:dyDescent="0.2">
      <c r="A251" s="386" t="s">
        <v>4009</v>
      </c>
      <c r="B251" s="385" t="s">
        <v>1685</v>
      </c>
      <c r="C251" s="385" t="s">
        <v>2011</v>
      </c>
      <c r="D251" s="460">
        <v>0</v>
      </c>
      <c r="E251" s="385" t="s">
        <v>2499</v>
      </c>
      <c r="F251" s="385" t="s">
        <v>2500</v>
      </c>
      <c r="G251" s="460" t="s">
        <v>766</v>
      </c>
      <c r="H251" s="385" t="s">
        <v>1249</v>
      </c>
      <c r="I251" s="385" t="s">
        <v>2012</v>
      </c>
      <c r="J251" s="385"/>
      <c r="K251" s="385" t="s">
        <v>2013</v>
      </c>
      <c r="L251" s="385"/>
      <c r="M251" s="385"/>
      <c r="N251" s="385"/>
      <c r="O251" s="385" t="s">
        <v>1229</v>
      </c>
      <c r="P251" s="385" t="s">
        <v>577</v>
      </c>
      <c r="Q251" s="385" t="s">
        <v>577</v>
      </c>
      <c r="R251" s="386" t="s">
        <v>603</v>
      </c>
      <c r="S251" s="385"/>
      <c r="T251" s="385">
        <v>0</v>
      </c>
      <c r="U251" s="385">
        <v>0</v>
      </c>
      <c r="V251" s="385">
        <v>5</v>
      </c>
      <c r="W251" s="385" t="s">
        <v>1670</v>
      </c>
      <c r="X251" s="385"/>
      <c r="Y251" s="385"/>
      <c r="Z251" s="385"/>
      <c r="AA251" s="385"/>
      <c r="AB251" s="385" t="s">
        <v>2501</v>
      </c>
      <c r="AC251" s="385" t="s">
        <v>4761</v>
      </c>
      <c r="AD251" s="385"/>
      <c r="AE251" s="460" t="s">
        <v>1379</v>
      </c>
      <c r="AF251" s="460" t="s">
        <v>1381</v>
      </c>
      <c r="AG251" s="460" t="s">
        <v>1379</v>
      </c>
      <c r="AH251" s="460" t="s">
        <v>1379</v>
      </c>
      <c r="AI251" s="460" t="s">
        <v>1379</v>
      </c>
      <c r="AJ251" s="460"/>
      <c r="AK251" s="460" t="s">
        <v>1379</v>
      </c>
      <c r="AL251" s="460" t="s">
        <v>1379</v>
      </c>
      <c r="AM251" s="460"/>
      <c r="AN251" s="460" t="s">
        <v>1379</v>
      </c>
      <c r="AO251" s="460" t="s">
        <v>1381</v>
      </c>
      <c r="AP251" s="460" t="s">
        <v>1381</v>
      </c>
      <c r="AQ251" s="460" t="s">
        <v>1379</v>
      </c>
      <c r="AR251" s="460"/>
      <c r="AS251" s="460"/>
      <c r="AT251" s="460"/>
      <c r="AU251" s="460"/>
      <c r="AV251" s="460" t="s">
        <v>1379</v>
      </c>
      <c r="AW251" s="460"/>
      <c r="AX251" s="460"/>
      <c r="AY251" s="460"/>
      <c r="AZ251" s="460"/>
      <c r="BA251" s="385"/>
      <c r="BB251" s="385"/>
      <c r="BC251" s="385"/>
      <c r="BD251" s="385"/>
      <c r="BE251" s="385"/>
      <c r="BF251" s="385"/>
      <c r="BG251" s="385"/>
      <c r="BH251" s="385"/>
      <c r="BI251" s="385"/>
      <c r="BJ251" s="385"/>
      <c r="BK251" s="385"/>
      <c r="BL251" s="385"/>
      <c r="BM251" s="385"/>
      <c r="BN251" s="385"/>
      <c r="BO251" s="385"/>
      <c r="BP251" s="385"/>
      <c r="BQ251" s="385"/>
      <c r="BR251" s="385"/>
      <c r="BS251" s="462"/>
      <c r="BT251" s="355" t="s">
        <v>4719</v>
      </c>
      <c r="BU251" s="355" t="s">
        <v>4718</v>
      </c>
      <c r="BV251" s="355">
        <v>0</v>
      </c>
      <c r="BW251" s="355">
        <f>VLOOKUP(E251,[1]Demand!$A$2:$C$596,3,)</f>
        <v>632</v>
      </c>
      <c r="BX251" s="355">
        <f>VLOOKUP(E251,[1]Demand!$A$2:$D$596,4,)</f>
        <v>916.99999999999989</v>
      </c>
      <c r="BY251" s="355">
        <f>VLOOKUP(E251,[1]Demand!$A$2:$E$596,5,)</f>
        <v>916.99999999999989</v>
      </c>
      <c r="BZ251" s="355">
        <f>VLOOKUP(E251,[1]Demand!$A$2:$F$596,6,)</f>
        <v>186.5</v>
      </c>
      <c r="CA251" s="355">
        <f>VLOOKUP(E251,[1]Demand!$A$2:$G$596,7,)</f>
        <v>0</v>
      </c>
      <c r="CB251" s="355">
        <f>VLOOKUP(E251,[1]Demand!$A$2:$H$596,8,)</f>
        <v>0</v>
      </c>
      <c r="CC251" s="355">
        <f>VLOOKUP(E251,[1]Demand!$A$2:$I$596,9,)</f>
        <v>2652.5</v>
      </c>
      <c r="CD251" s="355" t="b">
        <f t="shared" si="3"/>
        <v>0</v>
      </c>
      <c r="CE251" s="386"/>
    </row>
    <row r="252" spans="1:83" s="405" customFormat="1" ht="35.1" hidden="1" customHeight="1" x14ac:dyDescent="0.2">
      <c r="A252" s="386" t="s">
        <v>4009</v>
      </c>
      <c r="B252" s="385" t="s">
        <v>1685</v>
      </c>
      <c r="C252" s="385" t="s">
        <v>2014</v>
      </c>
      <c r="D252" s="460">
        <v>0</v>
      </c>
      <c r="E252" s="385" t="s">
        <v>2502</v>
      </c>
      <c r="F252" s="385" t="s">
        <v>2503</v>
      </c>
      <c r="G252" s="460" t="s">
        <v>766</v>
      </c>
      <c r="H252" s="385" t="s">
        <v>1249</v>
      </c>
      <c r="I252" s="385" t="s">
        <v>2012</v>
      </c>
      <c r="J252" s="385"/>
      <c r="K252" s="385" t="s">
        <v>2013</v>
      </c>
      <c r="L252" s="385"/>
      <c r="M252" s="385"/>
      <c r="N252" s="385"/>
      <c r="O252" s="385" t="s">
        <v>1229</v>
      </c>
      <c r="P252" s="385" t="s">
        <v>577</v>
      </c>
      <c r="Q252" s="385" t="s">
        <v>577</v>
      </c>
      <c r="R252" s="386" t="s">
        <v>603</v>
      </c>
      <c r="S252" s="385"/>
      <c r="T252" s="385">
        <v>0</v>
      </c>
      <c r="U252" s="385">
        <v>0</v>
      </c>
      <c r="V252" s="385">
        <v>5</v>
      </c>
      <c r="W252" s="385" t="s">
        <v>1670</v>
      </c>
      <c r="X252" s="385"/>
      <c r="Y252" s="385"/>
      <c r="Z252" s="385"/>
      <c r="AA252" s="385"/>
      <c r="AB252" s="385" t="s">
        <v>2501</v>
      </c>
      <c r="AC252" s="385" t="s">
        <v>4761</v>
      </c>
      <c r="AD252" s="385"/>
      <c r="AE252" s="460" t="s">
        <v>1379</v>
      </c>
      <c r="AF252" s="460" t="s">
        <v>1381</v>
      </c>
      <c r="AG252" s="460" t="s">
        <v>1379</v>
      </c>
      <c r="AH252" s="460" t="s">
        <v>1379</v>
      </c>
      <c r="AI252" s="460" t="s">
        <v>1379</v>
      </c>
      <c r="AJ252" s="460"/>
      <c r="AK252" s="460" t="s">
        <v>1379</v>
      </c>
      <c r="AL252" s="460" t="s">
        <v>1379</v>
      </c>
      <c r="AM252" s="460"/>
      <c r="AN252" s="460" t="s">
        <v>1379</v>
      </c>
      <c r="AO252" s="460" t="s">
        <v>1381</v>
      </c>
      <c r="AP252" s="460" t="s">
        <v>1381</v>
      </c>
      <c r="AQ252" s="460" t="s">
        <v>1379</v>
      </c>
      <c r="AR252" s="460"/>
      <c r="AS252" s="460"/>
      <c r="AT252" s="460"/>
      <c r="AU252" s="460"/>
      <c r="AV252" s="460" t="s">
        <v>1379</v>
      </c>
      <c r="AW252" s="460"/>
      <c r="AX252" s="460"/>
      <c r="AY252" s="460"/>
      <c r="AZ252" s="460"/>
      <c r="BA252" s="385"/>
      <c r="BB252" s="385"/>
      <c r="BC252" s="385"/>
      <c r="BD252" s="385"/>
      <c r="BE252" s="385"/>
      <c r="BF252" s="385"/>
      <c r="BG252" s="385"/>
      <c r="BH252" s="385"/>
      <c r="BI252" s="385"/>
      <c r="BJ252" s="385"/>
      <c r="BK252" s="385"/>
      <c r="BL252" s="385"/>
      <c r="BM252" s="385"/>
      <c r="BN252" s="385"/>
      <c r="BO252" s="385"/>
      <c r="BP252" s="385"/>
      <c r="BQ252" s="385"/>
      <c r="BR252" s="385"/>
      <c r="BS252" s="462" t="s">
        <v>2015</v>
      </c>
      <c r="BT252" s="355" t="s">
        <v>4719</v>
      </c>
      <c r="BU252" s="355" t="s">
        <v>4718</v>
      </c>
      <c r="BV252" s="355">
        <v>28</v>
      </c>
      <c r="BW252" s="355">
        <f>VLOOKUP(E252,[1]Demand!$A$2:$C$596,3,)</f>
        <v>113</v>
      </c>
      <c r="BX252" s="355">
        <f>VLOOKUP(E252,[1]Demand!$A$2:$D$596,4,)</f>
        <v>47</v>
      </c>
      <c r="BY252" s="355">
        <f>VLOOKUP(E252,[1]Demand!$A$2:$E$596,5,)</f>
        <v>40</v>
      </c>
      <c r="BZ252" s="355">
        <f>VLOOKUP(E252,[1]Demand!$A$2:$F$596,6,)</f>
        <v>0</v>
      </c>
      <c r="CA252" s="355">
        <f>VLOOKUP(E252,[1]Demand!$A$2:$G$596,7,)</f>
        <v>0</v>
      </c>
      <c r="CB252" s="355">
        <f>VLOOKUP(E252,[1]Demand!$A$2:$H$596,8,)</f>
        <v>0</v>
      </c>
      <c r="CC252" s="355">
        <f>VLOOKUP(E252,[1]Demand!$A$2:$I$596,9,)</f>
        <v>200</v>
      </c>
      <c r="CD252" s="355" t="b">
        <f t="shared" si="3"/>
        <v>0</v>
      </c>
      <c r="CE252" s="386"/>
    </row>
    <row r="253" spans="1:83" s="405" customFormat="1" ht="35.1" hidden="1" customHeight="1" x14ac:dyDescent="0.25">
      <c r="A253" s="355" t="s">
        <v>4009</v>
      </c>
      <c r="B253" s="348" t="s">
        <v>1691</v>
      </c>
      <c r="C253" s="348" t="s">
        <v>2016</v>
      </c>
      <c r="D253" s="350">
        <v>0</v>
      </c>
      <c r="E253" s="348" t="s">
        <v>2504</v>
      </c>
      <c r="F253" s="348" t="s">
        <v>2505</v>
      </c>
      <c r="G253" s="350" t="s">
        <v>1287</v>
      </c>
      <c r="H253" s="348" t="s">
        <v>1171</v>
      </c>
      <c r="I253" s="348" t="s">
        <v>2017</v>
      </c>
      <c r="J253" s="348"/>
      <c r="K253" s="391" t="s">
        <v>1796</v>
      </c>
      <c r="L253" s="348" t="s">
        <v>4832</v>
      </c>
      <c r="M253" s="348"/>
      <c r="N253" s="348"/>
      <c r="O253" s="353" t="s">
        <v>1229</v>
      </c>
      <c r="P253" s="353" t="s">
        <v>577</v>
      </c>
      <c r="Q253" s="353" t="s">
        <v>577</v>
      </c>
      <c r="R253" s="355" t="s">
        <v>603</v>
      </c>
      <c r="S253" s="348"/>
      <c r="T253" s="348">
        <v>0</v>
      </c>
      <c r="U253" s="348">
        <v>0</v>
      </c>
      <c r="V253" s="348">
        <v>5</v>
      </c>
      <c r="W253" s="348" t="s">
        <v>1670</v>
      </c>
      <c r="X253" s="348"/>
      <c r="Y253" s="348"/>
      <c r="Z253" s="348"/>
      <c r="AA253" s="348"/>
      <c r="AB253" s="353" t="s">
        <v>2506</v>
      </c>
      <c r="AC253" s="353" t="s">
        <v>4761</v>
      </c>
      <c r="AD253" s="353"/>
      <c r="AE253" s="350" t="s">
        <v>1379</v>
      </c>
      <c r="AF253" s="350" t="s">
        <v>1381</v>
      </c>
      <c r="AG253" s="350" t="s">
        <v>1381</v>
      </c>
      <c r="AH253" s="350" t="s">
        <v>1379</v>
      </c>
      <c r="AI253" s="350" t="s">
        <v>1379</v>
      </c>
      <c r="AJ253" s="350"/>
      <c r="AK253" s="350" t="s">
        <v>1381</v>
      </c>
      <c r="AL253" s="350" t="s">
        <v>1379</v>
      </c>
      <c r="AM253" s="350"/>
      <c r="AN253" s="350" t="s">
        <v>1381</v>
      </c>
      <c r="AO253" s="350" t="s">
        <v>1381</v>
      </c>
      <c r="AP253" s="350" t="s">
        <v>1381</v>
      </c>
      <c r="AQ253" s="350" t="s">
        <v>1379</v>
      </c>
      <c r="AR253" s="350"/>
      <c r="AS253" s="350"/>
      <c r="AT253" s="350"/>
      <c r="AU253" s="350"/>
      <c r="AV253" s="350" t="s">
        <v>1379</v>
      </c>
      <c r="AW253" s="350"/>
      <c r="AX253" s="350"/>
      <c r="AY253" s="350"/>
      <c r="AZ253" s="350"/>
      <c r="BA253" s="348"/>
      <c r="BB253" s="348"/>
      <c r="BC253" s="348"/>
      <c r="BD253" s="348"/>
      <c r="BE253" s="348"/>
      <c r="BF253" s="348"/>
      <c r="BG253" s="348"/>
      <c r="BH253" s="348" t="s">
        <v>2018</v>
      </c>
      <c r="BI253" s="348"/>
      <c r="BJ253" s="348"/>
      <c r="BK253" s="348"/>
      <c r="BL253" s="348"/>
      <c r="BM253" s="348"/>
      <c r="BN253" s="348"/>
      <c r="BO253" s="348"/>
      <c r="BP253" s="348"/>
      <c r="BQ253" s="348" t="s">
        <v>4048</v>
      </c>
      <c r="BR253" s="348"/>
      <c r="BS253" s="388" t="s">
        <v>2019</v>
      </c>
      <c r="BT253" s="355" t="s">
        <v>4717</v>
      </c>
      <c r="BU253" s="355" t="s">
        <v>4718</v>
      </c>
      <c r="BV253" s="355">
        <v>0</v>
      </c>
      <c r="BW253" s="355">
        <f>VLOOKUP(E253,[1]Demand!$A$2:$C$596,3,)</f>
        <v>87</v>
      </c>
      <c r="BX253" s="355">
        <f>VLOOKUP(E253,[1]Demand!$A$2:$D$596,4,)</f>
        <v>188</v>
      </c>
      <c r="BY253" s="355">
        <f>VLOOKUP(E253,[1]Demand!$A$2:$E$596,5,)</f>
        <v>180</v>
      </c>
      <c r="BZ253" s="355">
        <f>VLOOKUP(E253,[1]Demand!$A$2:$F$596,6,)</f>
        <v>104</v>
      </c>
      <c r="CA253" s="355">
        <f>VLOOKUP(E253,[1]Demand!$A$2:$G$596,7,)</f>
        <v>0</v>
      </c>
      <c r="CB253" s="355">
        <f>VLOOKUP(E253,[1]Demand!$A$2:$H$596,8,)</f>
        <v>0</v>
      </c>
      <c r="CC253" s="355">
        <f>VLOOKUP(E253,[1]Demand!$A$2:$I$596,9,)</f>
        <v>559</v>
      </c>
      <c r="CD253" s="355" t="b">
        <f t="shared" si="3"/>
        <v>0</v>
      </c>
      <c r="CE253" s="355"/>
    </row>
    <row r="254" spans="1:83" s="405" customFormat="1" ht="35.1" hidden="1" customHeight="1" x14ac:dyDescent="0.2">
      <c r="A254" s="355" t="s">
        <v>4010</v>
      </c>
      <c r="B254" s="348" t="s">
        <v>1663</v>
      </c>
      <c r="C254" s="348" t="s">
        <v>2020</v>
      </c>
      <c r="D254" s="350">
        <v>0</v>
      </c>
      <c r="E254" s="348" t="s">
        <v>2507</v>
      </c>
      <c r="F254" s="348" t="s">
        <v>2508</v>
      </c>
      <c r="G254" s="350" t="s">
        <v>103</v>
      </c>
      <c r="H254" s="348" t="s">
        <v>1239</v>
      </c>
      <c r="I254" s="348" t="s">
        <v>1207</v>
      </c>
      <c r="J254" s="348"/>
      <c r="K254" s="348" t="s">
        <v>1228</v>
      </c>
      <c r="L254" s="348" t="s">
        <v>1228</v>
      </c>
      <c r="M254" s="348"/>
      <c r="N254" s="348"/>
      <c r="O254" s="353" t="s">
        <v>1229</v>
      </c>
      <c r="P254" s="353" t="s">
        <v>577</v>
      </c>
      <c r="Q254" s="353" t="s">
        <v>577</v>
      </c>
      <c r="R254" s="355" t="s">
        <v>603</v>
      </c>
      <c r="S254" s="348"/>
      <c r="T254" s="348">
        <v>0</v>
      </c>
      <c r="U254" s="348">
        <v>0</v>
      </c>
      <c r="V254" s="348">
        <v>5</v>
      </c>
      <c r="W254" s="348" t="s">
        <v>1670</v>
      </c>
      <c r="X254" s="348"/>
      <c r="Y254" s="348"/>
      <c r="Z254" s="348"/>
      <c r="AA254" s="348"/>
      <c r="AB254" s="353" t="s">
        <v>5406</v>
      </c>
      <c r="AC254" s="353" t="s">
        <v>4758</v>
      </c>
      <c r="AD254" s="511" t="s">
        <v>1378</v>
      </c>
      <c r="AE254" s="350" t="s">
        <v>1379</v>
      </c>
      <c r="AF254" s="350" t="s">
        <v>1381</v>
      </c>
      <c r="AG254" s="350" t="s">
        <v>1379</v>
      </c>
      <c r="AH254" s="350" t="s">
        <v>1379</v>
      </c>
      <c r="AI254" s="350" t="s">
        <v>1379</v>
      </c>
      <c r="AJ254" s="350"/>
      <c r="AK254" s="350" t="s">
        <v>1379</v>
      </c>
      <c r="AL254" s="350" t="s">
        <v>1379</v>
      </c>
      <c r="AM254" s="350"/>
      <c r="AN254" s="350" t="s">
        <v>1379</v>
      </c>
      <c r="AO254" s="350" t="s">
        <v>1379</v>
      </c>
      <c r="AP254" s="350" t="s">
        <v>1379</v>
      </c>
      <c r="AQ254" s="350" t="s">
        <v>1379</v>
      </c>
      <c r="AR254" s="350"/>
      <c r="AS254" s="350"/>
      <c r="AT254" s="350"/>
      <c r="AU254" s="350"/>
      <c r="AV254" s="350" t="s">
        <v>1379</v>
      </c>
      <c r="AW254" s="350"/>
      <c r="AX254" s="350"/>
      <c r="AY254" s="350"/>
      <c r="AZ254" s="350"/>
      <c r="BA254" s="348"/>
      <c r="BB254" s="348"/>
      <c r="BC254" s="348"/>
      <c r="BD254" s="348"/>
      <c r="BE254" s="348"/>
      <c r="BF254" s="348"/>
      <c r="BG254" s="348"/>
      <c r="BH254" s="348" t="s">
        <v>2021</v>
      </c>
      <c r="BI254" s="348"/>
      <c r="BJ254" s="348"/>
      <c r="BK254" s="348"/>
      <c r="BL254" s="348"/>
      <c r="BM254" s="348"/>
      <c r="BN254" s="348"/>
      <c r="BO254" s="348"/>
      <c r="BP254" s="348"/>
      <c r="BQ254" s="348"/>
      <c r="BR254" s="348"/>
      <c r="BS254" s="388" t="s">
        <v>2022</v>
      </c>
      <c r="BT254" s="355" t="s">
        <v>4719</v>
      </c>
      <c r="BU254" s="355" t="s">
        <v>4718</v>
      </c>
      <c r="BV254" s="355">
        <v>36</v>
      </c>
      <c r="BW254" s="355">
        <f>VLOOKUP(E254,[1]Demand!$A$2:$C$596,3,)</f>
        <v>212.95999999999992</v>
      </c>
      <c r="BX254" s="355">
        <f>VLOOKUP(E254,[1]Demand!$A$2:$D$596,4,)</f>
        <v>200.8000000000001</v>
      </c>
      <c r="BY254" s="355">
        <f>VLOOKUP(E254,[1]Demand!$A$2:$E$596,5,)</f>
        <v>224.80000000000018</v>
      </c>
      <c r="BZ254" s="355">
        <f>VLOOKUP(E254,[1]Demand!$A$2:$F$596,6,)</f>
        <v>0</v>
      </c>
      <c r="CA254" s="355">
        <f>VLOOKUP(E254,[1]Demand!$A$2:$G$596,7,)</f>
        <v>0</v>
      </c>
      <c r="CB254" s="355">
        <f>VLOOKUP(E254,[1]Demand!$A$2:$H$596,8,)</f>
        <v>0</v>
      </c>
      <c r="CC254" s="355">
        <f>VLOOKUP(E254,[1]Demand!$A$2:$I$596,9,)</f>
        <v>638.56000000000017</v>
      </c>
      <c r="CD254" s="355" t="b">
        <f t="shared" si="3"/>
        <v>0</v>
      </c>
      <c r="CE254" s="355"/>
    </row>
    <row r="255" spans="1:83" s="405" customFormat="1" ht="35.1" hidden="1" customHeight="1" x14ac:dyDescent="0.25">
      <c r="A255" s="386" t="s">
        <v>4010</v>
      </c>
      <c r="B255" s="385" t="s">
        <v>1663</v>
      </c>
      <c r="C255" s="385" t="s">
        <v>2023</v>
      </c>
      <c r="D255" s="460">
        <v>0</v>
      </c>
      <c r="E255" s="385" t="s">
        <v>2509</v>
      </c>
      <c r="F255" s="385" t="s">
        <v>1285</v>
      </c>
      <c r="G255" s="460" t="s">
        <v>103</v>
      </c>
      <c r="H255" s="385" t="s">
        <v>1249</v>
      </c>
      <c r="I255" s="385" t="s">
        <v>2024</v>
      </c>
      <c r="J255" s="385"/>
      <c r="K255" s="494" t="s">
        <v>1608</v>
      </c>
      <c r="L255" s="385"/>
      <c r="M255" s="385"/>
      <c r="N255" s="385"/>
      <c r="O255" s="385" t="s">
        <v>1229</v>
      </c>
      <c r="P255" s="385" t="s">
        <v>577</v>
      </c>
      <c r="Q255" s="385" t="s">
        <v>577</v>
      </c>
      <c r="R255" s="386" t="s">
        <v>603</v>
      </c>
      <c r="S255" s="385"/>
      <c r="T255" s="385">
        <v>0</v>
      </c>
      <c r="U255" s="385">
        <v>0</v>
      </c>
      <c r="V255" s="385">
        <v>5</v>
      </c>
      <c r="W255" s="385" t="s">
        <v>1670</v>
      </c>
      <c r="X255" s="385"/>
      <c r="Y255" s="385"/>
      <c r="Z255" s="385"/>
      <c r="AA255" s="385"/>
      <c r="AB255" s="385" t="s">
        <v>2510</v>
      </c>
      <c r="AC255" s="385" t="s">
        <v>4760</v>
      </c>
      <c r="AD255" s="385"/>
      <c r="AE255" s="460" t="s">
        <v>1379</v>
      </c>
      <c r="AF255" s="460" t="s">
        <v>1381</v>
      </c>
      <c r="AG255" s="460" t="s">
        <v>1379</v>
      </c>
      <c r="AH255" s="460" t="s">
        <v>1379</v>
      </c>
      <c r="AI255" s="460" t="s">
        <v>1379</v>
      </c>
      <c r="AJ255" s="460"/>
      <c r="AK255" s="460" t="s">
        <v>1379</v>
      </c>
      <c r="AL255" s="460" t="s">
        <v>1379</v>
      </c>
      <c r="AM255" s="460"/>
      <c r="AN255" s="460" t="s">
        <v>1379</v>
      </c>
      <c r="AO255" s="460" t="s">
        <v>1379</v>
      </c>
      <c r="AP255" s="460" t="s">
        <v>1381</v>
      </c>
      <c r="AQ255" s="460" t="s">
        <v>1379</v>
      </c>
      <c r="AR255" s="460"/>
      <c r="AS255" s="460"/>
      <c r="AT255" s="460"/>
      <c r="AU255" s="460"/>
      <c r="AV255" s="460" t="s">
        <v>1379</v>
      </c>
      <c r="AW255" s="460"/>
      <c r="AX255" s="460"/>
      <c r="AY255" s="460"/>
      <c r="AZ255" s="460"/>
      <c r="BA255" s="385"/>
      <c r="BB255" s="385"/>
      <c r="BC255" s="385"/>
      <c r="BD255" s="385"/>
      <c r="BE255" s="385"/>
      <c r="BF255" s="385"/>
      <c r="BG255" s="385"/>
      <c r="BH255" s="385"/>
      <c r="BI255" s="385"/>
      <c r="BJ255" s="385"/>
      <c r="BK255" s="385"/>
      <c r="BL255" s="385"/>
      <c r="BM255" s="385"/>
      <c r="BN255" s="385"/>
      <c r="BO255" s="385"/>
      <c r="BP255" s="385"/>
      <c r="BQ255" s="385"/>
      <c r="BR255" s="385"/>
      <c r="BS255" s="462" t="s">
        <v>2025</v>
      </c>
      <c r="BT255" s="355" t="s">
        <v>4719</v>
      </c>
      <c r="BU255" s="355" t="s">
        <v>4718</v>
      </c>
      <c r="BV255" s="355">
        <v>37</v>
      </c>
      <c r="BW255" s="355">
        <f>VLOOKUP(E255,[1]Demand!$A$2:$C$596,3,)</f>
        <v>253</v>
      </c>
      <c r="BX255" s="355">
        <f>VLOOKUP(E255,[1]Demand!$A$2:$D$596,4,)</f>
        <v>203</v>
      </c>
      <c r="BY255" s="355">
        <f>VLOOKUP(E255,[1]Demand!$A$2:$E$596,5,)</f>
        <v>172</v>
      </c>
      <c r="BZ255" s="355">
        <f>VLOOKUP(E255,[1]Demand!$A$2:$F$596,6,)</f>
        <v>0</v>
      </c>
      <c r="CA255" s="355">
        <f>VLOOKUP(E255,[1]Demand!$A$2:$G$596,7,)</f>
        <v>0</v>
      </c>
      <c r="CB255" s="355">
        <f>VLOOKUP(E255,[1]Demand!$A$2:$H$596,8,)</f>
        <v>0</v>
      </c>
      <c r="CC255" s="355">
        <f>VLOOKUP(E255,[1]Demand!$A$2:$I$596,9,)</f>
        <v>628</v>
      </c>
      <c r="CD255" s="355" t="b">
        <f t="shared" si="3"/>
        <v>0</v>
      </c>
      <c r="CE255" s="386"/>
    </row>
    <row r="256" spans="1:83" s="405" customFormat="1" ht="35.1" hidden="1" customHeight="1" x14ac:dyDescent="0.2">
      <c r="A256" s="355" t="s">
        <v>4010</v>
      </c>
      <c r="B256" s="348" t="s">
        <v>1663</v>
      </c>
      <c r="C256" s="348" t="s">
        <v>2026</v>
      </c>
      <c r="D256" s="350">
        <v>0</v>
      </c>
      <c r="E256" s="348" t="s">
        <v>2511</v>
      </c>
      <c r="F256" s="348" t="s">
        <v>2512</v>
      </c>
      <c r="G256" s="350" t="s">
        <v>97</v>
      </c>
      <c r="H256" s="348" t="s">
        <v>1171</v>
      </c>
      <c r="I256" s="348" t="s">
        <v>1868</v>
      </c>
      <c r="J256" s="348"/>
      <c r="K256" s="323" t="s">
        <v>2032</v>
      </c>
      <c r="L256" s="351" t="s">
        <v>1487</v>
      </c>
      <c r="M256" s="348"/>
      <c r="N256" s="348"/>
      <c r="O256" s="353" t="s">
        <v>1229</v>
      </c>
      <c r="P256" s="353" t="s">
        <v>577</v>
      </c>
      <c r="Q256" s="353" t="s">
        <v>577</v>
      </c>
      <c r="R256" s="355" t="s">
        <v>603</v>
      </c>
      <c r="S256" s="348"/>
      <c r="T256" s="348">
        <v>0</v>
      </c>
      <c r="U256" s="348">
        <v>0</v>
      </c>
      <c r="V256" s="348">
        <v>5</v>
      </c>
      <c r="W256" s="348" t="s">
        <v>1670</v>
      </c>
      <c r="X256" s="348"/>
      <c r="Y256" s="348"/>
      <c r="Z256" s="348"/>
      <c r="AA256" s="348"/>
      <c r="AB256" s="353" t="s">
        <v>2513</v>
      </c>
      <c r="AC256" s="353" t="s">
        <v>4761</v>
      </c>
      <c r="AD256" s="353"/>
      <c r="AE256" s="350" t="s">
        <v>1379</v>
      </c>
      <c r="AF256" s="350" t="s">
        <v>1381</v>
      </c>
      <c r="AG256" s="350" t="s">
        <v>1381</v>
      </c>
      <c r="AH256" s="350" t="s">
        <v>1379</v>
      </c>
      <c r="AI256" s="350" t="s">
        <v>1379</v>
      </c>
      <c r="AJ256" s="350"/>
      <c r="AK256" s="350" t="s">
        <v>1379</v>
      </c>
      <c r="AL256" s="350" t="s">
        <v>1379</v>
      </c>
      <c r="AM256" s="350"/>
      <c r="AN256" s="350" t="s">
        <v>1381</v>
      </c>
      <c r="AO256" s="350" t="s">
        <v>1381</v>
      </c>
      <c r="AP256" s="350" t="s">
        <v>1381</v>
      </c>
      <c r="AQ256" s="350" t="s">
        <v>1379</v>
      </c>
      <c r="AR256" s="350"/>
      <c r="AS256" s="350"/>
      <c r="AT256" s="350"/>
      <c r="AU256" s="350"/>
      <c r="AV256" s="350" t="s">
        <v>1379</v>
      </c>
      <c r="AW256" s="350"/>
      <c r="AX256" s="350"/>
      <c r="AY256" s="350"/>
      <c r="AZ256" s="350"/>
      <c r="BA256" s="348"/>
      <c r="BB256" s="348"/>
      <c r="BC256" s="348"/>
      <c r="BD256" s="348"/>
      <c r="BE256" s="348"/>
      <c r="BF256" s="348"/>
      <c r="BG256" s="348"/>
      <c r="BH256" s="348" t="s">
        <v>2027</v>
      </c>
      <c r="BI256" s="348"/>
      <c r="BJ256" s="348"/>
      <c r="BK256" s="348"/>
      <c r="BL256" s="348"/>
      <c r="BM256" s="348"/>
      <c r="BN256" s="348"/>
      <c r="BO256" s="348"/>
      <c r="BP256" s="348"/>
      <c r="BQ256" s="348" t="s">
        <v>4049</v>
      </c>
      <c r="BR256" s="348"/>
      <c r="BS256" s="388" t="s">
        <v>1793</v>
      </c>
      <c r="BT256" s="355" t="s">
        <v>4717</v>
      </c>
      <c r="BU256" s="355" t="s">
        <v>4718</v>
      </c>
      <c r="BV256" s="355">
        <v>97</v>
      </c>
      <c r="BW256" s="355">
        <f>VLOOKUP(E256,[1]Demand!$A$2:$C$596,3,)</f>
        <v>258</v>
      </c>
      <c r="BX256" s="355">
        <f>VLOOKUP(E256,[1]Demand!$A$2:$D$596,4,)</f>
        <v>327</v>
      </c>
      <c r="BY256" s="355">
        <f>VLOOKUP(E256,[1]Demand!$A$2:$E$596,5,)</f>
        <v>273</v>
      </c>
      <c r="BZ256" s="355">
        <f>VLOOKUP(E256,[1]Demand!$A$2:$F$596,6,)</f>
        <v>82</v>
      </c>
      <c r="CA256" s="355">
        <f>VLOOKUP(E256,[1]Demand!$A$2:$G$596,7,)</f>
        <v>0</v>
      </c>
      <c r="CB256" s="355">
        <f>VLOOKUP(E256,[1]Demand!$A$2:$H$596,8,)</f>
        <v>0</v>
      </c>
      <c r="CC256" s="355">
        <f>VLOOKUP(E256,[1]Demand!$A$2:$I$596,9,)</f>
        <v>940</v>
      </c>
      <c r="CD256" s="355" t="b">
        <f t="shared" si="3"/>
        <v>0</v>
      </c>
      <c r="CE256" s="355"/>
    </row>
    <row r="257" spans="1:83" s="405" customFormat="1" ht="35.1" hidden="1" customHeight="1" x14ac:dyDescent="0.2">
      <c r="A257" s="355" t="s">
        <v>4010</v>
      </c>
      <c r="B257" s="348" t="s">
        <v>1663</v>
      </c>
      <c r="C257" s="348" t="s">
        <v>2026</v>
      </c>
      <c r="D257" s="350">
        <v>0</v>
      </c>
      <c r="E257" s="348" t="s">
        <v>2514</v>
      </c>
      <c r="F257" s="348" t="s">
        <v>1677</v>
      </c>
      <c r="G257" s="350" t="s">
        <v>97</v>
      </c>
      <c r="H257" s="348" t="s">
        <v>1171</v>
      </c>
      <c r="I257" s="348" t="s">
        <v>1868</v>
      </c>
      <c r="J257" s="348"/>
      <c r="K257" s="323" t="s">
        <v>2032</v>
      </c>
      <c r="L257" s="351" t="s">
        <v>1487</v>
      </c>
      <c r="M257" s="348"/>
      <c r="N257" s="348"/>
      <c r="O257" s="353" t="s">
        <v>1229</v>
      </c>
      <c r="P257" s="353" t="s">
        <v>577</v>
      </c>
      <c r="Q257" s="353" t="s">
        <v>577</v>
      </c>
      <c r="R257" s="355" t="s">
        <v>603</v>
      </c>
      <c r="S257" s="348"/>
      <c r="T257" s="348">
        <v>0</v>
      </c>
      <c r="U257" s="348">
        <v>0</v>
      </c>
      <c r="V257" s="348">
        <v>5</v>
      </c>
      <c r="W257" s="348" t="s">
        <v>1670</v>
      </c>
      <c r="X257" s="348"/>
      <c r="Y257" s="348"/>
      <c r="Z257" s="348"/>
      <c r="AA257" s="348"/>
      <c r="AB257" s="353" t="s">
        <v>2515</v>
      </c>
      <c r="AC257" s="353" t="s">
        <v>4761</v>
      </c>
      <c r="AD257" s="353"/>
      <c r="AE257" s="350" t="s">
        <v>1379</v>
      </c>
      <c r="AF257" s="350" t="s">
        <v>1381</v>
      </c>
      <c r="AG257" s="350" t="s">
        <v>1381</v>
      </c>
      <c r="AH257" s="350" t="s">
        <v>1379</v>
      </c>
      <c r="AI257" s="350" t="s">
        <v>1379</v>
      </c>
      <c r="AJ257" s="350"/>
      <c r="AK257" s="350" t="s">
        <v>1379</v>
      </c>
      <c r="AL257" s="350" t="s">
        <v>1379</v>
      </c>
      <c r="AM257" s="350"/>
      <c r="AN257" s="350" t="s">
        <v>1381</v>
      </c>
      <c r="AO257" s="350" t="s">
        <v>1381</v>
      </c>
      <c r="AP257" s="350" t="s">
        <v>1381</v>
      </c>
      <c r="AQ257" s="350" t="s">
        <v>1379</v>
      </c>
      <c r="AR257" s="350"/>
      <c r="AS257" s="350"/>
      <c r="AT257" s="350"/>
      <c r="AU257" s="350"/>
      <c r="AV257" s="350" t="s">
        <v>1379</v>
      </c>
      <c r="AW257" s="350"/>
      <c r="AX257" s="350"/>
      <c r="AY257" s="350"/>
      <c r="AZ257" s="350"/>
      <c r="BA257" s="348"/>
      <c r="BB257" s="348"/>
      <c r="BC257" s="348"/>
      <c r="BD257" s="348"/>
      <c r="BE257" s="348"/>
      <c r="BF257" s="348"/>
      <c r="BG257" s="348"/>
      <c r="BH257" s="348" t="s">
        <v>2028</v>
      </c>
      <c r="BI257" s="348"/>
      <c r="BJ257" s="348"/>
      <c r="BK257" s="348"/>
      <c r="BL257" s="348"/>
      <c r="BM257" s="348"/>
      <c r="BN257" s="348"/>
      <c r="BO257" s="348"/>
      <c r="BP257" s="348"/>
      <c r="BQ257" s="348" t="s">
        <v>4049</v>
      </c>
      <c r="BR257" s="348"/>
      <c r="BS257" s="388" t="s">
        <v>1793</v>
      </c>
      <c r="BT257" s="355" t="s">
        <v>4717</v>
      </c>
      <c r="BU257" s="355" t="s">
        <v>4718</v>
      </c>
      <c r="BV257" s="355">
        <v>96</v>
      </c>
      <c r="BW257" s="355">
        <f>VLOOKUP(E257,[1]Demand!$A$2:$C$596,3,)</f>
        <v>258</v>
      </c>
      <c r="BX257" s="355">
        <f>VLOOKUP(E257,[1]Demand!$A$2:$D$596,4,)</f>
        <v>327</v>
      </c>
      <c r="BY257" s="355">
        <f>VLOOKUP(E257,[1]Demand!$A$2:$E$596,5,)</f>
        <v>273</v>
      </c>
      <c r="BZ257" s="355">
        <f>VLOOKUP(E257,[1]Demand!$A$2:$F$596,6,)</f>
        <v>82</v>
      </c>
      <c r="CA257" s="355">
        <f>VLOOKUP(E257,[1]Demand!$A$2:$G$596,7,)</f>
        <v>0</v>
      </c>
      <c r="CB257" s="355">
        <f>VLOOKUP(E257,[1]Demand!$A$2:$H$596,8,)</f>
        <v>0</v>
      </c>
      <c r="CC257" s="355">
        <f>VLOOKUP(E257,[1]Demand!$A$2:$I$596,9,)</f>
        <v>940</v>
      </c>
      <c r="CD257" s="355" t="b">
        <f t="shared" si="3"/>
        <v>0</v>
      </c>
      <c r="CE257" s="355"/>
    </row>
    <row r="258" spans="1:83" s="405" customFormat="1" ht="35.1" hidden="1" customHeight="1" x14ac:dyDescent="0.2">
      <c r="A258" s="355" t="s">
        <v>4010</v>
      </c>
      <c r="B258" s="348" t="s">
        <v>1663</v>
      </c>
      <c r="C258" s="348" t="s">
        <v>2029</v>
      </c>
      <c r="D258" s="350">
        <v>0</v>
      </c>
      <c r="E258" s="348" t="s">
        <v>2516</v>
      </c>
      <c r="F258" s="348" t="s">
        <v>1677</v>
      </c>
      <c r="G258" s="350" t="s">
        <v>1287</v>
      </c>
      <c r="H258" s="348" t="s">
        <v>1171</v>
      </c>
      <c r="I258" s="348" t="s">
        <v>1868</v>
      </c>
      <c r="J258" s="348"/>
      <c r="K258" s="323" t="s">
        <v>2032</v>
      </c>
      <c r="L258" s="351" t="s">
        <v>1487</v>
      </c>
      <c r="M258" s="348"/>
      <c r="N258" s="348"/>
      <c r="O258" s="353" t="s">
        <v>1229</v>
      </c>
      <c r="P258" s="353" t="s">
        <v>577</v>
      </c>
      <c r="Q258" s="353" t="s">
        <v>577</v>
      </c>
      <c r="R258" s="355" t="s">
        <v>603</v>
      </c>
      <c r="S258" s="348"/>
      <c r="T258" s="348">
        <v>0</v>
      </c>
      <c r="U258" s="348">
        <v>0</v>
      </c>
      <c r="V258" s="348">
        <v>5</v>
      </c>
      <c r="W258" s="348" t="s">
        <v>1670</v>
      </c>
      <c r="X258" s="348"/>
      <c r="Y258" s="348"/>
      <c r="Z258" s="348"/>
      <c r="AA258" s="348"/>
      <c r="AB258" s="353" t="s">
        <v>2517</v>
      </c>
      <c r="AC258" s="353" t="s">
        <v>4761</v>
      </c>
      <c r="AD258" s="353"/>
      <c r="AE258" s="350" t="s">
        <v>1379</v>
      </c>
      <c r="AF258" s="350" t="s">
        <v>1381</v>
      </c>
      <c r="AG258" s="350" t="s">
        <v>1381</v>
      </c>
      <c r="AH258" s="350" t="s">
        <v>1379</v>
      </c>
      <c r="AI258" s="350" t="s">
        <v>1379</v>
      </c>
      <c r="AJ258" s="350"/>
      <c r="AK258" s="350" t="s">
        <v>1379</v>
      </c>
      <c r="AL258" s="350" t="s">
        <v>1379</v>
      </c>
      <c r="AM258" s="350"/>
      <c r="AN258" s="350" t="s">
        <v>1381</v>
      </c>
      <c r="AO258" s="350" t="s">
        <v>1381</v>
      </c>
      <c r="AP258" s="350" t="s">
        <v>1381</v>
      </c>
      <c r="AQ258" s="350" t="s">
        <v>1379</v>
      </c>
      <c r="AR258" s="350"/>
      <c r="AS258" s="350"/>
      <c r="AT258" s="350"/>
      <c r="AU258" s="350"/>
      <c r="AV258" s="350" t="s">
        <v>1379</v>
      </c>
      <c r="AW258" s="350"/>
      <c r="AX258" s="350"/>
      <c r="AY258" s="350"/>
      <c r="AZ258" s="350"/>
      <c r="BA258" s="348"/>
      <c r="BB258" s="348"/>
      <c r="BC258" s="348"/>
      <c r="BD258" s="348"/>
      <c r="BE258" s="348"/>
      <c r="BF258" s="348"/>
      <c r="BG258" s="348"/>
      <c r="BH258" s="348" t="s">
        <v>2030</v>
      </c>
      <c r="BI258" s="348"/>
      <c r="BJ258" s="348"/>
      <c r="BK258" s="348"/>
      <c r="BL258" s="348"/>
      <c r="BM258" s="348"/>
      <c r="BN258" s="348"/>
      <c r="BO258" s="348"/>
      <c r="BP258" s="348"/>
      <c r="BQ258" s="348" t="s">
        <v>4049</v>
      </c>
      <c r="BR258" s="348"/>
      <c r="BS258" s="388" t="s">
        <v>1793</v>
      </c>
      <c r="BT258" s="355" t="s">
        <v>4717</v>
      </c>
      <c r="BU258" s="355" t="s">
        <v>4718</v>
      </c>
      <c r="BV258" s="355">
        <v>113</v>
      </c>
      <c r="BW258" s="355">
        <f>VLOOKUP(E258,[1]Demand!$A$2:$C$596,3,)</f>
        <v>305</v>
      </c>
      <c r="BX258" s="355">
        <f>VLOOKUP(E258,[1]Demand!$A$2:$D$596,4,)</f>
        <v>355</v>
      </c>
      <c r="BY258" s="355">
        <f>VLOOKUP(E258,[1]Demand!$A$2:$E$596,5,)</f>
        <v>299</v>
      </c>
      <c r="BZ258" s="355">
        <f>VLOOKUP(E258,[1]Demand!$A$2:$F$596,6,)</f>
        <v>107</v>
      </c>
      <c r="CA258" s="355">
        <f>VLOOKUP(E258,[1]Demand!$A$2:$G$596,7,)</f>
        <v>0</v>
      </c>
      <c r="CB258" s="355">
        <f>VLOOKUP(E258,[1]Demand!$A$2:$H$596,8,)</f>
        <v>0</v>
      </c>
      <c r="CC258" s="355">
        <f>VLOOKUP(E258,[1]Demand!$A$2:$I$596,9,)</f>
        <v>1066</v>
      </c>
      <c r="CD258" s="355" t="b">
        <f t="shared" si="3"/>
        <v>0</v>
      </c>
      <c r="CE258" s="355"/>
    </row>
    <row r="259" spans="1:83" s="405" customFormat="1" ht="35.1" hidden="1" customHeight="1" x14ac:dyDescent="0.25">
      <c r="A259" s="355" t="s">
        <v>4010</v>
      </c>
      <c r="B259" s="348" t="s">
        <v>1663</v>
      </c>
      <c r="C259" s="348" t="s">
        <v>2029</v>
      </c>
      <c r="D259" s="350">
        <v>0</v>
      </c>
      <c r="E259" s="348" t="s">
        <v>2518</v>
      </c>
      <c r="F259" s="348" t="s">
        <v>2519</v>
      </c>
      <c r="G259" s="350" t="s">
        <v>1287</v>
      </c>
      <c r="H259" s="348" t="s">
        <v>1171</v>
      </c>
      <c r="I259" s="348" t="s">
        <v>2031</v>
      </c>
      <c r="J259" s="348"/>
      <c r="K259" s="391" t="s">
        <v>1796</v>
      </c>
      <c r="L259" s="348" t="s">
        <v>4832</v>
      </c>
      <c r="M259" s="348"/>
      <c r="N259" s="348"/>
      <c r="O259" s="353" t="s">
        <v>1229</v>
      </c>
      <c r="P259" s="353" t="s">
        <v>577</v>
      </c>
      <c r="Q259" s="353" t="s">
        <v>577</v>
      </c>
      <c r="R259" s="355" t="s">
        <v>603</v>
      </c>
      <c r="S259" s="348"/>
      <c r="T259" s="348">
        <v>0</v>
      </c>
      <c r="U259" s="348">
        <v>0</v>
      </c>
      <c r="V259" s="348">
        <v>5</v>
      </c>
      <c r="W259" s="348" t="s">
        <v>1670</v>
      </c>
      <c r="X259" s="348"/>
      <c r="Y259" s="348"/>
      <c r="Z259" s="348"/>
      <c r="AA259" s="348"/>
      <c r="AB259" s="353" t="s">
        <v>2520</v>
      </c>
      <c r="AC259" s="353" t="s">
        <v>4761</v>
      </c>
      <c r="AD259" s="353"/>
      <c r="AE259" s="350" t="s">
        <v>1379</v>
      </c>
      <c r="AF259" s="350" t="s">
        <v>1381</v>
      </c>
      <c r="AG259" s="350" t="s">
        <v>1381</v>
      </c>
      <c r="AH259" s="350" t="s">
        <v>1379</v>
      </c>
      <c r="AI259" s="350" t="s">
        <v>1379</v>
      </c>
      <c r="AJ259" s="350"/>
      <c r="AK259" s="350" t="s">
        <v>1379</v>
      </c>
      <c r="AL259" s="350" t="s">
        <v>1379</v>
      </c>
      <c r="AM259" s="350"/>
      <c r="AN259" s="350" t="s">
        <v>1381</v>
      </c>
      <c r="AO259" s="350" t="s">
        <v>1381</v>
      </c>
      <c r="AP259" s="350" t="s">
        <v>1381</v>
      </c>
      <c r="AQ259" s="350" t="s">
        <v>1379</v>
      </c>
      <c r="AR259" s="350"/>
      <c r="AS259" s="350"/>
      <c r="AT259" s="350"/>
      <c r="AU259" s="350"/>
      <c r="AV259" s="350" t="s">
        <v>1379</v>
      </c>
      <c r="AW259" s="350"/>
      <c r="AX259" s="350"/>
      <c r="AY259" s="350"/>
      <c r="AZ259" s="350"/>
      <c r="BA259" s="348"/>
      <c r="BB259" s="348"/>
      <c r="BC259" s="348"/>
      <c r="BD259" s="348"/>
      <c r="BE259" s="348"/>
      <c r="BF259" s="348"/>
      <c r="BG259" s="348"/>
      <c r="BH259" s="348" t="s">
        <v>2033</v>
      </c>
      <c r="BI259" s="348"/>
      <c r="BJ259" s="348"/>
      <c r="BK259" s="348"/>
      <c r="BL259" s="348"/>
      <c r="BM259" s="348"/>
      <c r="BN259" s="348"/>
      <c r="BO259" s="348"/>
      <c r="BP259" s="348"/>
      <c r="BQ259" s="348" t="s">
        <v>4050</v>
      </c>
      <c r="BR259" s="348"/>
      <c r="BS259" s="388" t="s">
        <v>1793</v>
      </c>
      <c r="BT259" s="355" t="s">
        <v>4717</v>
      </c>
      <c r="BU259" s="355" t="s">
        <v>4718</v>
      </c>
      <c r="BV259" s="355">
        <v>98</v>
      </c>
      <c r="BW259" s="355">
        <f>VLOOKUP(E259,[1]Demand!$A$2:$C$596,3,)</f>
        <v>294</v>
      </c>
      <c r="BX259" s="355">
        <f>VLOOKUP(E259,[1]Demand!$A$2:$D$596,4,)</f>
        <v>364</v>
      </c>
      <c r="BY259" s="355">
        <f>VLOOKUP(E259,[1]Demand!$A$2:$E$596,5,)</f>
        <v>292</v>
      </c>
      <c r="BZ259" s="355">
        <f>VLOOKUP(E259,[1]Demand!$A$2:$F$596,6,)</f>
        <v>85</v>
      </c>
      <c r="CA259" s="355">
        <f>VLOOKUP(E259,[1]Demand!$A$2:$G$596,7,)</f>
        <v>0</v>
      </c>
      <c r="CB259" s="355">
        <f>VLOOKUP(E259,[1]Demand!$A$2:$H$596,8,)</f>
        <v>0</v>
      </c>
      <c r="CC259" s="355">
        <f>VLOOKUP(E259,[1]Demand!$A$2:$I$596,9,)</f>
        <v>1035</v>
      </c>
      <c r="CD259" s="355" t="b">
        <f t="shared" si="3"/>
        <v>0</v>
      </c>
      <c r="CE259" s="355"/>
    </row>
    <row r="260" spans="1:83" s="405" customFormat="1" ht="35.1" hidden="1" customHeight="1" x14ac:dyDescent="0.2">
      <c r="A260" s="386" t="s">
        <v>4010</v>
      </c>
      <c r="B260" s="385" t="s">
        <v>1663</v>
      </c>
      <c r="C260" s="385" t="s">
        <v>2034</v>
      </c>
      <c r="D260" s="460">
        <v>0</v>
      </c>
      <c r="E260" s="385" t="s">
        <v>2521</v>
      </c>
      <c r="F260" s="385" t="s">
        <v>2457</v>
      </c>
      <c r="G260" s="460" t="s">
        <v>1287</v>
      </c>
      <c r="H260" s="461" t="s">
        <v>2201</v>
      </c>
      <c r="I260" s="385" t="e">
        <v>#N/A</v>
      </c>
      <c r="J260" s="385"/>
      <c r="K260" s="385" t="s">
        <v>1694</v>
      </c>
      <c r="L260" s="385" t="s">
        <v>1694</v>
      </c>
      <c r="M260" s="385"/>
      <c r="N260" s="385"/>
      <c r="O260" s="385" t="s">
        <v>1229</v>
      </c>
      <c r="P260" s="385" t="s">
        <v>577</v>
      </c>
      <c r="Q260" s="385" t="s">
        <v>577</v>
      </c>
      <c r="R260" s="386" t="s">
        <v>603</v>
      </c>
      <c r="S260" s="385"/>
      <c r="T260" s="385">
        <v>0</v>
      </c>
      <c r="U260" s="385">
        <v>0</v>
      </c>
      <c r="V260" s="385">
        <v>5</v>
      </c>
      <c r="W260" s="385" t="s">
        <v>1670</v>
      </c>
      <c r="X260" s="385"/>
      <c r="Y260" s="385">
        <v>1</v>
      </c>
      <c r="Z260" s="385">
        <v>1</v>
      </c>
      <c r="AA260" s="385"/>
      <c r="AB260" s="385" t="s">
        <v>2522</v>
      </c>
      <c r="AC260" s="385" t="s">
        <v>4758</v>
      </c>
      <c r="AD260" s="385"/>
      <c r="AE260" s="460" t="s">
        <v>1379</v>
      </c>
      <c r="AF260" s="460" t="s">
        <v>1381</v>
      </c>
      <c r="AG260" s="460" t="s">
        <v>1379</v>
      </c>
      <c r="AH260" s="460" t="s">
        <v>1379</v>
      </c>
      <c r="AI260" s="460" t="s">
        <v>1379</v>
      </c>
      <c r="AJ260" s="460"/>
      <c r="AK260" s="460" t="s">
        <v>1379</v>
      </c>
      <c r="AL260" s="460" t="s">
        <v>1379</v>
      </c>
      <c r="AM260" s="460"/>
      <c r="AN260" s="460" t="s">
        <v>1379</v>
      </c>
      <c r="AO260" s="460" t="s">
        <v>1379</v>
      </c>
      <c r="AP260" s="460" t="s">
        <v>1381</v>
      </c>
      <c r="AQ260" s="460" t="s">
        <v>1379</v>
      </c>
      <c r="AR260" s="460"/>
      <c r="AS260" s="460"/>
      <c r="AT260" s="460"/>
      <c r="AU260" s="460"/>
      <c r="AV260" s="460" t="s">
        <v>1379</v>
      </c>
      <c r="AW260" s="460"/>
      <c r="AX260" s="460"/>
      <c r="AY260" s="460"/>
      <c r="AZ260" s="460"/>
      <c r="BA260" s="385"/>
      <c r="BB260" s="385"/>
      <c r="BC260" s="385"/>
      <c r="BD260" s="385"/>
      <c r="BE260" s="385"/>
      <c r="BF260" s="385"/>
      <c r="BG260" s="385"/>
      <c r="BH260" s="385"/>
      <c r="BI260" s="385"/>
      <c r="BJ260" s="385"/>
      <c r="BK260" s="385"/>
      <c r="BL260" s="385"/>
      <c r="BM260" s="385"/>
      <c r="BN260" s="385"/>
      <c r="BO260" s="385"/>
      <c r="BP260" s="385"/>
      <c r="BQ260" s="385"/>
      <c r="BR260" s="385"/>
      <c r="BS260" s="462" t="s">
        <v>2035</v>
      </c>
      <c r="BT260" s="355" t="s">
        <v>4719</v>
      </c>
      <c r="BU260" s="355" t="s">
        <v>4718</v>
      </c>
      <c r="BV260" s="355">
        <v>41</v>
      </c>
      <c r="BW260" s="355">
        <f>VLOOKUP(E260,[1]Demand!$A$2:$C$596,3,)</f>
        <v>365.20000000000005</v>
      </c>
      <c r="BX260" s="355">
        <f>VLOOKUP(E260,[1]Demand!$A$2:$D$596,4,)</f>
        <v>286.04000000000002</v>
      </c>
      <c r="BY260" s="355">
        <f>VLOOKUP(E260,[1]Demand!$A$2:$E$596,5,)</f>
        <v>300.04000000000002</v>
      </c>
      <c r="BZ260" s="355">
        <f>VLOOKUP(E260,[1]Demand!$A$2:$F$596,6,)</f>
        <v>72.260000000000005</v>
      </c>
      <c r="CA260" s="355">
        <f>VLOOKUP(E260,[1]Demand!$A$2:$G$596,7,)</f>
        <v>0</v>
      </c>
      <c r="CB260" s="355">
        <f>VLOOKUP(E260,[1]Demand!$A$2:$H$596,8,)</f>
        <v>0</v>
      </c>
      <c r="CC260" s="355">
        <f>VLOOKUP(E260,[1]Demand!$A$2:$I$596,9,)</f>
        <v>1023.54</v>
      </c>
      <c r="CD260" s="355" t="b">
        <f t="shared" si="3"/>
        <v>0</v>
      </c>
      <c r="CE260" s="386"/>
    </row>
    <row r="261" spans="1:83" s="405" customFormat="1" ht="35.1" hidden="1" customHeight="1" x14ac:dyDescent="0.2">
      <c r="A261" s="386" t="s">
        <v>4010</v>
      </c>
      <c r="B261" s="385" t="s">
        <v>1663</v>
      </c>
      <c r="C261" s="385" t="s">
        <v>2036</v>
      </c>
      <c r="D261" s="460">
        <v>0</v>
      </c>
      <c r="E261" s="385" t="s">
        <v>2523</v>
      </c>
      <c r="F261" s="385" t="s">
        <v>2524</v>
      </c>
      <c r="G261" s="460" t="s">
        <v>63</v>
      </c>
      <c r="H261" s="385" t="s">
        <v>2201</v>
      </c>
      <c r="I261" s="385" t="s">
        <v>2037</v>
      </c>
      <c r="J261" s="385"/>
      <c r="K261" s="385" t="s">
        <v>1694</v>
      </c>
      <c r="L261" s="385" t="s">
        <v>1694</v>
      </c>
      <c r="M261" s="385"/>
      <c r="N261" s="385"/>
      <c r="O261" s="385" t="s">
        <v>1229</v>
      </c>
      <c r="P261" s="385" t="s">
        <v>577</v>
      </c>
      <c r="Q261" s="385" t="s">
        <v>577</v>
      </c>
      <c r="R261" s="386" t="s">
        <v>603</v>
      </c>
      <c r="S261" s="385"/>
      <c r="T261" s="385">
        <v>0</v>
      </c>
      <c r="U261" s="385">
        <v>0</v>
      </c>
      <c r="V261" s="385">
        <v>5</v>
      </c>
      <c r="W261" s="385" t="s">
        <v>1670</v>
      </c>
      <c r="X261" s="385"/>
      <c r="Y261" s="385">
        <v>1</v>
      </c>
      <c r="Z261" s="385"/>
      <c r="AA261" s="385"/>
      <c r="AB261" s="385" t="s">
        <v>2525</v>
      </c>
      <c r="AC261" s="378" t="s">
        <v>4766</v>
      </c>
      <c r="AD261" s="385"/>
      <c r="AE261" s="460" t="s">
        <v>1379</v>
      </c>
      <c r="AF261" s="460" t="s">
        <v>1381</v>
      </c>
      <c r="AG261" s="460" t="s">
        <v>1379</v>
      </c>
      <c r="AH261" s="460" t="s">
        <v>1379</v>
      </c>
      <c r="AI261" s="460" t="s">
        <v>1379</v>
      </c>
      <c r="AJ261" s="460"/>
      <c r="AK261" s="460" t="s">
        <v>1379</v>
      </c>
      <c r="AL261" s="460" t="s">
        <v>1379</v>
      </c>
      <c r="AM261" s="460"/>
      <c r="AN261" s="460" t="s">
        <v>1379</v>
      </c>
      <c r="AO261" s="460" t="s">
        <v>1379</v>
      </c>
      <c r="AP261" s="460" t="s">
        <v>1381</v>
      </c>
      <c r="AQ261" s="460" t="s">
        <v>1379</v>
      </c>
      <c r="AR261" s="460"/>
      <c r="AS261" s="460"/>
      <c r="AT261" s="460"/>
      <c r="AU261" s="460"/>
      <c r="AV261" s="460" t="s">
        <v>1379</v>
      </c>
      <c r="AW261" s="460"/>
      <c r="AX261" s="460"/>
      <c r="AY261" s="460"/>
      <c r="AZ261" s="460"/>
      <c r="BA261" s="385"/>
      <c r="BB261" s="385"/>
      <c r="BC261" s="385"/>
      <c r="BD261" s="385"/>
      <c r="BE261" s="385"/>
      <c r="BF261" s="385"/>
      <c r="BG261" s="385"/>
      <c r="BH261" s="385"/>
      <c r="BI261" s="385"/>
      <c r="BJ261" s="385"/>
      <c r="BK261" s="385"/>
      <c r="BL261" s="385"/>
      <c r="BM261" s="385"/>
      <c r="BN261" s="385"/>
      <c r="BO261" s="385"/>
      <c r="BP261" s="385"/>
      <c r="BQ261" s="385"/>
      <c r="BR261" s="385"/>
      <c r="BS261" s="462" t="s">
        <v>2038</v>
      </c>
      <c r="BT261" s="355" t="s">
        <v>4719</v>
      </c>
      <c r="BU261" s="355" t="s">
        <v>4718</v>
      </c>
      <c r="BV261" s="355">
        <v>113</v>
      </c>
      <c r="BW261" s="355">
        <f>VLOOKUP(E261,[1]Demand!$A$2:$C$596,3,)</f>
        <v>727.57999999999993</v>
      </c>
      <c r="BX261" s="355">
        <f>VLOOKUP(E261,[1]Demand!$A$2:$D$596,4,)</f>
        <v>538.79999999999995</v>
      </c>
      <c r="BY261" s="355">
        <f>VLOOKUP(E261,[1]Demand!$A$2:$E$596,5,)</f>
        <v>506.8</v>
      </c>
      <c r="BZ261" s="355">
        <f>VLOOKUP(E261,[1]Demand!$A$2:$F$596,6,)</f>
        <v>110.45</v>
      </c>
      <c r="CA261" s="355">
        <f>VLOOKUP(E261,[1]Demand!$A$2:$G$596,7,)</f>
        <v>0</v>
      </c>
      <c r="CB261" s="355">
        <f>VLOOKUP(E261,[1]Demand!$A$2:$H$596,8,)</f>
        <v>0</v>
      </c>
      <c r="CC261" s="355">
        <f>VLOOKUP(E261,[1]Demand!$A$2:$I$596,9,)</f>
        <v>1883.6299999999999</v>
      </c>
      <c r="CD261" s="355" t="b">
        <f t="shared" si="3"/>
        <v>0</v>
      </c>
      <c r="CE261" s="386"/>
    </row>
    <row r="262" spans="1:83" s="405" customFormat="1" ht="35.1" hidden="1" customHeight="1" x14ac:dyDescent="0.2">
      <c r="A262" s="386" t="s">
        <v>4010</v>
      </c>
      <c r="B262" s="385" t="s">
        <v>1691</v>
      </c>
      <c r="C262" s="385" t="s">
        <v>2039</v>
      </c>
      <c r="D262" s="460">
        <v>0</v>
      </c>
      <c r="E262" s="385" t="s">
        <v>2526</v>
      </c>
      <c r="F262" s="385" t="s">
        <v>2527</v>
      </c>
      <c r="G262" s="460" t="s">
        <v>766</v>
      </c>
      <c r="H262" s="385" t="s">
        <v>2201</v>
      </c>
      <c r="I262" s="385" t="s">
        <v>2040</v>
      </c>
      <c r="J262" s="385"/>
      <c r="K262" s="385" t="s">
        <v>1694</v>
      </c>
      <c r="L262" s="385" t="s">
        <v>1694</v>
      </c>
      <c r="M262" s="385"/>
      <c r="N262" s="385"/>
      <c r="O262" s="385" t="s">
        <v>1229</v>
      </c>
      <c r="P262" s="385" t="s">
        <v>577</v>
      </c>
      <c r="Q262" s="385" t="s">
        <v>577</v>
      </c>
      <c r="R262" s="386" t="s">
        <v>603</v>
      </c>
      <c r="S262" s="385"/>
      <c r="T262" s="385">
        <v>0</v>
      </c>
      <c r="U262" s="385">
        <v>0</v>
      </c>
      <c r="V262" s="385">
        <v>5</v>
      </c>
      <c r="W262" s="385" t="s">
        <v>1670</v>
      </c>
      <c r="X262" s="385"/>
      <c r="Y262" s="385"/>
      <c r="Z262" s="385"/>
      <c r="AA262" s="385"/>
      <c r="AB262" s="385" t="s">
        <v>2528</v>
      </c>
      <c r="AC262" s="385" t="s">
        <v>4761</v>
      </c>
      <c r="AD262" s="385"/>
      <c r="AE262" s="460" t="s">
        <v>1379</v>
      </c>
      <c r="AF262" s="460" t="s">
        <v>1381</v>
      </c>
      <c r="AG262" s="460" t="s">
        <v>1379</v>
      </c>
      <c r="AH262" s="460" t="s">
        <v>1379</v>
      </c>
      <c r="AI262" s="460" t="s">
        <v>1379</v>
      </c>
      <c r="AJ262" s="460"/>
      <c r="AK262" s="460" t="s">
        <v>1379</v>
      </c>
      <c r="AL262" s="460" t="s">
        <v>1379</v>
      </c>
      <c r="AM262" s="460"/>
      <c r="AN262" s="460" t="s">
        <v>1379</v>
      </c>
      <c r="AO262" s="460" t="s">
        <v>1379</v>
      </c>
      <c r="AP262" s="460" t="s">
        <v>1381</v>
      </c>
      <c r="AQ262" s="460" t="s">
        <v>1379</v>
      </c>
      <c r="AR262" s="460"/>
      <c r="AS262" s="460"/>
      <c r="AT262" s="460"/>
      <c r="AU262" s="460"/>
      <c r="AV262" s="460" t="s">
        <v>1379</v>
      </c>
      <c r="AW262" s="460"/>
      <c r="AX262" s="460"/>
      <c r="AY262" s="460"/>
      <c r="AZ262" s="460"/>
      <c r="BA262" s="385"/>
      <c r="BB262" s="385"/>
      <c r="BC262" s="385"/>
      <c r="BD262" s="385"/>
      <c r="BE262" s="385"/>
      <c r="BF262" s="385"/>
      <c r="BG262" s="385"/>
      <c r="BH262" s="385"/>
      <c r="BI262" s="385"/>
      <c r="BJ262" s="385"/>
      <c r="BK262" s="385"/>
      <c r="BL262" s="385"/>
      <c r="BM262" s="385"/>
      <c r="BN262" s="385"/>
      <c r="BO262" s="385"/>
      <c r="BP262" s="385"/>
      <c r="BQ262" s="385"/>
      <c r="BR262" s="385"/>
      <c r="BS262" s="462" t="s">
        <v>2041</v>
      </c>
      <c r="BT262" s="355" t="s">
        <v>4719</v>
      </c>
      <c r="BU262" s="355" t="s">
        <v>4718</v>
      </c>
      <c r="BV262" s="355">
        <v>195</v>
      </c>
      <c r="BW262" s="355">
        <f>VLOOKUP(E262,[1]Demand!$A$2:$C$596,3,)</f>
        <v>132.5</v>
      </c>
      <c r="BX262" s="355">
        <f>VLOOKUP(E262,[1]Demand!$A$2:$D$596,4,)</f>
        <v>126</v>
      </c>
      <c r="BY262" s="355">
        <f>VLOOKUP(E262,[1]Demand!$A$2:$E$596,5,)</f>
        <v>120</v>
      </c>
      <c r="BZ262" s="355">
        <f>VLOOKUP(E262,[1]Demand!$A$2:$F$596,6,)</f>
        <v>21.75</v>
      </c>
      <c r="CA262" s="355">
        <f>VLOOKUP(E262,[1]Demand!$A$2:$G$596,7,)</f>
        <v>0</v>
      </c>
      <c r="CB262" s="355">
        <f>VLOOKUP(E262,[1]Demand!$A$2:$H$596,8,)</f>
        <v>0</v>
      </c>
      <c r="CC262" s="355">
        <f>VLOOKUP(E262,[1]Demand!$A$2:$I$596,9,)</f>
        <v>400.25</v>
      </c>
      <c r="CD262" s="355" t="b">
        <f t="shared" si="3"/>
        <v>0</v>
      </c>
      <c r="CE262" s="386"/>
    </row>
    <row r="263" spans="1:83" s="405" customFormat="1" ht="35.1" hidden="1" customHeight="1" x14ac:dyDescent="0.2">
      <c r="A263" s="386" t="s">
        <v>4011</v>
      </c>
      <c r="B263" s="385" t="s">
        <v>1691</v>
      </c>
      <c r="C263" s="385" t="s">
        <v>2075</v>
      </c>
      <c r="D263" s="460">
        <v>0</v>
      </c>
      <c r="E263" s="385" t="s">
        <v>2567</v>
      </c>
      <c r="F263" s="385" t="s">
        <v>2568</v>
      </c>
      <c r="G263" s="460" t="s">
        <v>245</v>
      </c>
      <c r="H263" s="385" t="s">
        <v>1171</v>
      </c>
      <c r="I263" s="385" t="s">
        <v>2076</v>
      </c>
      <c r="J263" s="385"/>
      <c r="K263" s="385" t="s">
        <v>4644</v>
      </c>
      <c r="L263" s="385" t="s">
        <v>4357</v>
      </c>
      <c r="M263" s="385"/>
      <c r="N263" s="385"/>
      <c r="O263" s="385" t="s">
        <v>1229</v>
      </c>
      <c r="P263" s="385" t="s">
        <v>577</v>
      </c>
      <c r="Q263" s="385" t="s">
        <v>577</v>
      </c>
      <c r="R263" s="386" t="s">
        <v>603</v>
      </c>
      <c r="S263" s="385"/>
      <c r="T263" s="385">
        <v>0</v>
      </c>
      <c r="U263" s="385">
        <v>0</v>
      </c>
      <c r="V263" s="385">
        <v>5</v>
      </c>
      <c r="W263" s="385" t="s">
        <v>1670</v>
      </c>
      <c r="X263" s="385"/>
      <c r="Y263" s="385"/>
      <c r="Z263" s="385"/>
      <c r="AA263" s="385"/>
      <c r="AB263" s="385" t="s">
        <v>2569</v>
      </c>
      <c r="AC263" s="385" t="s">
        <v>4763</v>
      </c>
      <c r="AD263" s="385"/>
      <c r="AE263" s="460" t="s">
        <v>1379</v>
      </c>
      <c r="AF263" s="460" t="s">
        <v>1381</v>
      </c>
      <c r="AG263" s="460" t="s">
        <v>1379</v>
      </c>
      <c r="AH263" s="460" t="s">
        <v>1379</v>
      </c>
      <c r="AI263" s="460" t="s">
        <v>1379</v>
      </c>
      <c r="AJ263" s="460"/>
      <c r="AK263" s="460" t="s">
        <v>1379</v>
      </c>
      <c r="AL263" s="460" t="s">
        <v>1381</v>
      </c>
      <c r="AM263" s="460"/>
      <c r="AN263" s="460" t="s">
        <v>1379</v>
      </c>
      <c r="AO263" s="460" t="s">
        <v>1379</v>
      </c>
      <c r="AP263" s="460" t="s">
        <v>1379</v>
      </c>
      <c r="AQ263" s="460" t="s">
        <v>1379</v>
      </c>
      <c r="AR263" s="460"/>
      <c r="AS263" s="460"/>
      <c r="AT263" s="460"/>
      <c r="AU263" s="460"/>
      <c r="AV263" s="460" t="s">
        <v>1379</v>
      </c>
      <c r="AW263" s="460"/>
      <c r="AX263" s="460"/>
      <c r="AY263" s="460"/>
      <c r="AZ263" s="460"/>
      <c r="BA263" s="385"/>
      <c r="BB263" s="385"/>
      <c r="BC263" s="385"/>
      <c r="BD263" s="385"/>
      <c r="BE263" s="385"/>
      <c r="BF263" s="385"/>
      <c r="BG263" s="385"/>
      <c r="BH263" s="385"/>
      <c r="BI263" s="385"/>
      <c r="BJ263" s="385"/>
      <c r="BK263" s="385"/>
      <c r="BL263" s="385"/>
      <c r="BM263" s="385"/>
      <c r="BN263" s="385"/>
      <c r="BO263" s="385"/>
      <c r="BP263" s="385"/>
      <c r="BQ263" s="385"/>
      <c r="BR263" s="385"/>
      <c r="BS263" s="462" t="s">
        <v>2077</v>
      </c>
      <c r="BT263" s="355" t="s">
        <v>4717</v>
      </c>
      <c r="BU263" s="355" t="s">
        <v>4718</v>
      </c>
      <c r="BV263" s="355">
        <v>270</v>
      </c>
      <c r="BW263" s="355">
        <f>VLOOKUP(E263,[1]Demand!$A$2:$C$596,3,)</f>
        <v>218</v>
      </c>
      <c r="BX263" s="355">
        <f>VLOOKUP(E263,[1]Demand!$A$2:$D$596,4,)</f>
        <v>188</v>
      </c>
      <c r="BY263" s="355">
        <f>VLOOKUP(E263,[1]Demand!$A$2:$E$596,5,)</f>
        <v>216</v>
      </c>
      <c r="BZ263" s="355">
        <f>VLOOKUP(E263,[1]Demand!$A$2:$F$596,6,)</f>
        <v>171</v>
      </c>
      <c r="CA263" s="355">
        <f>VLOOKUP(E263,[1]Demand!$A$2:$G$596,7,)</f>
        <v>0</v>
      </c>
      <c r="CB263" s="355">
        <f>VLOOKUP(E263,[1]Demand!$A$2:$H$596,8,)</f>
        <v>0</v>
      </c>
      <c r="CC263" s="355">
        <f>VLOOKUP(E263,[1]Demand!$A$2:$I$596,9,)</f>
        <v>793</v>
      </c>
      <c r="CD263" s="355" t="b">
        <f t="shared" si="3"/>
        <v>0</v>
      </c>
      <c r="CE263" s="386"/>
    </row>
    <row r="264" spans="1:83" s="405" customFormat="1" ht="35.1" hidden="1" customHeight="1" x14ac:dyDescent="0.2">
      <c r="A264" s="386" t="s">
        <v>4011</v>
      </c>
      <c r="B264" s="385" t="s">
        <v>1785</v>
      </c>
      <c r="C264" s="385" t="s">
        <v>2078</v>
      </c>
      <c r="D264" s="460">
        <v>0</v>
      </c>
      <c r="E264" s="385" t="s">
        <v>2570</v>
      </c>
      <c r="F264" s="385" t="s">
        <v>2571</v>
      </c>
      <c r="G264" s="460" t="s">
        <v>978</v>
      </c>
      <c r="H264" s="385" t="s">
        <v>1171</v>
      </c>
      <c r="I264" s="385" t="s">
        <v>2076</v>
      </c>
      <c r="J264" s="385"/>
      <c r="K264" s="385" t="s">
        <v>4644</v>
      </c>
      <c r="L264" s="385" t="s">
        <v>4357</v>
      </c>
      <c r="M264" s="385"/>
      <c r="N264" s="385"/>
      <c r="O264" s="385" t="s">
        <v>1229</v>
      </c>
      <c r="P264" s="385" t="s">
        <v>577</v>
      </c>
      <c r="Q264" s="385" t="s">
        <v>577</v>
      </c>
      <c r="R264" s="386" t="s">
        <v>603</v>
      </c>
      <c r="S264" s="385"/>
      <c r="T264" s="385">
        <v>0</v>
      </c>
      <c r="U264" s="385">
        <v>0</v>
      </c>
      <c r="V264" s="385">
        <v>5</v>
      </c>
      <c r="W264" s="385" t="s">
        <v>1670</v>
      </c>
      <c r="X264" s="385"/>
      <c r="Y264" s="385"/>
      <c r="Z264" s="385"/>
      <c r="AA264" s="385"/>
      <c r="AB264" s="385" t="s">
        <v>2569</v>
      </c>
      <c r="AC264" s="385" t="s">
        <v>4763</v>
      </c>
      <c r="AD264" s="385"/>
      <c r="AE264" s="460" t="s">
        <v>1379</v>
      </c>
      <c r="AF264" s="460" t="s">
        <v>1381</v>
      </c>
      <c r="AG264" s="460" t="s">
        <v>1379</v>
      </c>
      <c r="AH264" s="460" t="s">
        <v>1379</v>
      </c>
      <c r="AI264" s="460" t="s">
        <v>1379</v>
      </c>
      <c r="AJ264" s="460"/>
      <c r="AK264" s="460" t="s">
        <v>1379</v>
      </c>
      <c r="AL264" s="460" t="s">
        <v>1379</v>
      </c>
      <c r="AM264" s="460"/>
      <c r="AN264" s="460" t="s">
        <v>1379</v>
      </c>
      <c r="AO264" s="460" t="s">
        <v>1379</v>
      </c>
      <c r="AP264" s="460" t="s">
        <v>1379</v>
      </c>
      <c r="AQ264" s="460" t="s">
        <v>1379</v>
      </c>
      <c r="AR264" s="460"/>
      <c r="AS264" s="460"/>
      <c r="AT264" s="460"/>
      <c r="AU264" s="460"/>
      <c r="AV264" s="460" t="s">
        <v>1379</v>
      </c>
      <c r="AW264" s="460"/>
      <c r="AX264" s="460"/>
      <c r="AY264" s="460"/>
      <c r="AZ264" s="460"/>
      <c r="BA264" s="385"/>
      <c r="BB264" s="385"/>
      <c r="BC264" s="385"/>
      <c r="BD264" s="385"/>
      <c r="BE264" s="385"/>
      <c r="BF264" s="385"/>
      <c r="BG264" s="385"/>
      <c r="BH264" s="385"/>
      <c r="BI264" s="385"/>
      <c r="BJ264" s="385"/>
      <c r="BK264" s="385"/>
      <c r="BL264" s="385"/>
      <c r="BM264" s="385"/>
      <c r="BN264" s="385"/>
      <c r="BO264" s="385"/>
      <c r="BP264" s="385"/>
      <c r="BQ264" s="385"/>
      <c r="BR264" s="385"/>
      <c r="BS264" s="462" t="s">
        <v>2079</v>
      </c>
      <c r="BT264" s="355" t="s">
        <v>4717</v>
      </c>
      <c r="BU264" s="355" t="s">
        <v>4718</v>
      </c>
      <c r="BV264" s="355">
        <v>332</v>
      </c>
      <c r="BW264" s="355">
        <f>VLOOKUP(E264,[1]Demand!$A$2:$C$596,3,)</f>
        <v>814.03</v>
      </c>
      <c r="BX264" s="355">
        <f>VLOOKUP(E264,[1]Demand!$A$2:$D$596,4,)</f>
        <v>544.04</v>
      </c>
      <c r="BY264" s="355">
        <f>VLOOKUP(E264,[1]Demand!$A$2:$E$596,5,)</f>
        <v>581.04</v>
      </c>
      <c r="BZ264" s="355">
        <f>VLOOKUP(E264,[1]Demand!$A$2:$F$596,6,)</f>
        <v>224.01</v>
      </c>
      <c r="CA264" s="355">
        <f>VLOOKUP(E264,[1]Demand!$A$2:$G$596,7,)</f>
        <v>0</v>
      </c>
      <c r="CB264" s="355">
        <f>VLOOKUP(E264,[1]Demand!$A$2:$H$596,8,)</f>
        <v>0</v>
      </c>
      <c r="CC264" s="355">
        <f>VLOOKUP(E264,[1]Demand!$A$2:$I$596,9,)</f>
        <v>2163.12</v>
      </c>
      <c r="CD264" s="355" t="b">
        <f t="shared" si="3"/>
        <v>0</v>
      </c>
      <c r="CE264" s="386"/>
    </row>
    <row r="265" spans="1:83" s="405" customFormat="1" ht="35.1" hidden="1" customHeight="1" x14ac:dyDescent="0.2">
      <c r="A265" s="386" t="s">
        <v>4011</v>
      </c>
      <c r="B265" s="385" t="s">
        <v>1785</v>
      </c>
      <c r="C265" s="385" t="s">
        <v>2080</v>
      </c>
      <c r="D265" s="460">
        <v>0</v>
      </c>
      <c r="E265" s="385" t="s">
        <v>2572</v>
      </c>
      <c r="F265" s="385" t="s">
        <v>2573</v>
      </c>
      <c r="G265" s="460" t="s">
        <v>63</v>
      </c>
      <c r="H265" s="385" t="s">
        <v>1171</v>
      </c>
      <c r="I265" s="385" t="s">
        <v>1854</v>
      </c>
      <c r="J265" s="385"/>
      <c r="K265" s="385" t="s">
        <v>1855</v>
      </c>
      <c r="L265" s="491" t="s">
        <v>4356</v>
      </c>
      <c r="M265" s="385"/>
      <c r="N265" s="385"/>
      <c r="O265" s="385" t="s">
        <v>1229</v>
      </c>
      <c r="P265" s="385" t="s">
        <v>577</v>
      </c>
      <c r="Q265" s="385" t="s">
        <v>577</v>
      </c>
      <c r="R265" s="386" t="s">
        <v>603</v>
      </c>
      <c r="S265" s="385"/>
      <c r="T265" s="385">
        <v>0</v>
      </c>
      <c r="U265" s="385">
        <v>0</v>
      </c>
      <c r="V265" s="385">
        <v>5</v>
      </c>
      <c r="W265" s="385" t="s">
        <v>1670</v>
      </c>
      <c r="X265" s="385"/>
      <c r="Y265" s="385"/>
      <c r="Z265" s="385"/>
      <c r="AA265" s="385"/>
      <c r="AB265" s="385" t="s">
        <v>2574</v>
      </c>
      <c r="AC265" s="385" t="s">
        <v>4763</v>
      </c>
      <c r="AD265" s="385"/>
      <c r="AE265" s="460" t="s">
        <v>1379</v>
      </c>
      <c r="AF265" s="460" t="s">
        <v>1381</v>
      </c>
      <c r="AG265" s="460" t="s">
        <v>1379</v>
      </c>
      <c r="AH265" s="460" t="s">
        <v>1379</v>
      </c>
      <c r="AI265" s="460" t="s">
        <v>1379</v>
      </c>
      <c r="AJ265" s="460"/>
      <c r="AK265" s="460" t="s">
        <v>1379</v>
      </c>
      <c r="AL265" s="460" t="s">
        <v>1381</v>
      </c>
      <c r="AM265" s="460"/>
      <c r="AN265" s="460" t="s">
        <v>1381</v>
      </c>
      <c r="AO265" s="460" t="s">
        <v>1379</v>
      </c>
      <c r="AP265" s="460" t="s">
        <v>1381</v>
      </c>
      <c r="AQ265" s="460" t="s">
        <v>1379</v>
      </c>
      <c r="AR265" s="460"/>
      <c r="AS265" s="460"/>
      <c r="AT265" s="460"/>
      <c r="AU265" s="460"/>
      <c r="AV265" s="460" t="s">
        <v>1379</v>
      </c>
      <c r="AW265" s="460"/>
      <c r="AX265" s="460"/>
      <c r="AY265" s="460"/>
      <c r="AZ265" s="460"/>
      <c r="BA265" s="385"/>
      <c r="BB265" s="385"/>
      <c r="BC265" s="385"/>
      <c r="BD265" s="385"/>
      <c r="BE265" s="385"/>
      <c r="BF265" s="385"/>
      <c r="BG265" s="385"/>
      <c r="BH265" s="385"/>
      <c r="BI265" s="385"/>
      <c r="BJ265" s="385"/>
      <c r="BK265" s="385"/>
      <c r="BL265" s="385"/>
      <c r="BM265" s="385"/>
      <c r="BN265" s="385"/>
      <c r="BO265" s="385"/>
      <c r="BP265" s="385"/>
      <c r="BQ265" s="385"/>
      <c r="BR265" s="385"/>
      <c r="BS265" s="462"/>
      <c r="BT265" s="355" t="s">
        <v>4717</v>
      </c>
      <c r="BU265" s="355" t="s">
        <v>4718</v>
      </c>
      <c r="BV265" s="355">
        <v>11</v>
      </c>
      <c r="BW265" s="355">
        <f>VLOOKUP(E265,[1]Demand!$A$2:$C$596,3,)</f>
        <v>5.6999999999999993</v>
      </c>
      <c r="BX265" s="355">
        <f>VLOOKUP(E265,[1]Demand!$A$2:$D$596,4,)</f>
        <v>2.0399999999999996</v>
      </c>
      <c r="BY265" s="355">
        <f>VLOOKUP(E265,[1]Demand!$A$2:$E$596,5,)</f>
        <v>2.0399999999999996</v>
      </c>
      <c r="BZ265" s="355">
        <f>VLOOKUP(E265,[1]Demand!$A$2:$F$596,6,)</f>
        <v>0.51</v>
      </c>
      <c r="CA265" s="355">
        <f>VLOOKUP(E265,[1]Demand!$A$2:$G$596,7,)</f>
        <v>0</v>
      </c>
      <c r="CB265" s="355">
        <f>VLOOKUP(E265,[1]Demand!$A$2:$H$596,8,)</f>
        <v>0</v>
      </c>
      <c r="CC265" s="355">
        <f>VLOOKUP(E265,[1]Demand!$A$2:$I$596,9,)</f>
        <v>10.289999999999997</v>
      </c>
      <c r="CD265" s="355" t="b">
        <f t="shared" si="3"/>
        <v>1</v>
      </c>
      <c r="CE265" s="386"/>
    </row>
    <row r="266" spans="1:83" s="405" customFormat="1" ht="35.1" customHeight="1" x14ac:dyDescent="0.2">
      <c r="A266" s="355" t="s">
        <v>4011</v>
      </c>
      <c r="B266" s="348" t="s">
        <v>1691</v>
      </c>
      <c r="C266" s="348" t="s">
        <v>2081</v>
      </c>
      <c r="D266" s="350">
        <v>0</v>
      </c>
      <c r="E266" s="348" t="s">
        <v>2575</v>
      </c>
      <c r="F266" s="348" t="s">
        <v>2576</v>
      </c>
      <c r="G266" s="350" t="s">
        <v>245</v>
      </c>
      <c r="H266" s="348" t="s">
        <v>1171</v>
      </c>
      <c r="I266" s="348" t="s">
        <v>2082</v>
      </c>
      <c r="J266" s="348"/>
      <c r="K266" s="348" t="s">
        <v>2083</v>
      </c>
      <c r="L266" s="348" t="s">
        <v>2083</v>
      </c>
      <c r="M266" s="348"/>
      <c r="N266" s="348"/>
      <c r="O266" s="353" t="s">
        <v>578</v>
      </c>
      <c r="P266" s="353" t="s">
        <v>578</v>
      </c>
      <c r="Q266" s="353" t="s">
        <v>578</v>
      </c>
      <c r="R266" s="355" t="s">
        <v>603</v>
      </c>
      <c r="S266" s="348"/>
      <c r="T266" s="348">
        <v>0</v>
      </c>
      <c r="U266" s="348">
        <v>0</v>
      </c>
      <c r="V266" s="348">
        <v>5</v>
      </c>
      <c r="W266" s="348" t="s">
        <v>1670</v>
      </c>
      <c r="X266" s="348"/>
      <c r="Y266" s="348"/>
      <c r="Z266" s="348"/>
      <c r="AA266" s="348"/>
      <c r="AB266" s="353" t="s">
        <v>2577</v>
      </c>
      <c r="AC266" s="353" t="s">
        <v>4763</v>
      </c>
      <c r="AD266" s="353"/>
      <c r="AE266" s="350" t="s">
        <v>1379</v>
      </c>
      <c r="AF266" s="350" t="s">
        <v>1381</v>
      </c>
      <c r="AG266" s="350"/>
      <c r="AH266" s="350" t="s">
        <v>1379</v>
      </c>
      <c r="AI266" s="350" t="s">
        <v>1379</v>
      </c>
      <c r="AJ266" s="350"/>
      <c r="AK266" s="350" t="s">
        <v>1379</v>
      </c>
      <c r="AL266" s="350" t="s">
        <v>1381</v>
      </c>
      <c r="AM266" s="350"/>
      <c r="AN266" s="350" t="s">
        <v>1379</v>
      </c>
      <c r="AO266" s="350" t="s">
        <v>1379</v>
      </c>
      <c r="AP266" s="350" t="s">
        <v>1379</v>
      </c>
      <c r="AQ266" s="350" t="s">
        <v>1379</v>
      </c>
      <c r="AR266" s="350"/>
      <c r="AS266" s="350"/>
      <c r="AT266" s="350"/>
      <c r="AU266" s="350"/>
      <c r="AV266" s="350" t="s">
        <v>1379</v>
      </c>
      <c r="AW266" s="350"/>
      <c r="AX266" s="350"/>
      <c r="AY266" s="350"/>
      <c r="AZ266" s="350"/>
      <c r="BA266" s="348"/>
      <c r="BB266" s="348"/>
      <c r="BC266" s="348"/>
      <c r="BD266" s="348"/>
      <c r="BE266" s="348"/>
      <c r="BF266" s="348"/>
      <c r="BG266" s="348"/>
      <c r="BH266" s="348" t="s">
        <v>2074</v>
      </c>
      <c r="BI266" s="348"/>
      <c r="BJ266" s="348"/>
      <c r="BK266" s="348"/>
      <c r="BL266" s="348"/>
      <c r="BM266" s="348"/>
      <c r="BN266" s="348"/>
      <c r="BO266" s="348"/>
      <c r="BP266" s="348"/>
      <c r="BQ266" s="348"/>
      <c r="BR266" s="348"/>
      <c r="BS266" s="388" t="s">
        <v>2084</v>
      </c>
      <c r="BT266" s="355" t="s">
        <v>4717</v>
      </c>
      <c r="BU266" s="355" t="s">
        <v>4718</v>
      </c>
      <c r="BV266" s="355">
        <v>262</v>
      </c>
      <c r="BW266" s="355">
        <f>VLOOKUP(E266,[1]Demand!$A$2:$C$596,3,)</f>
        <v>1844</v>
      </c>
      <c r="BX266" s="355">
        <f>VLOOKUP(E266,[1]Demand!$A$2:$D$596,4,)</f>
        <v>1333</v>
      </c>
      <c r="BY266" s="355">
        <f>VLOOKUP(E266,[1]Demand!$A$2:$E$596,5,)</f>
        <v>0</v>
      </c>
      <c r="BZ266" s="355">
        <f>VLOOKUP(E266,[1]Demand!$A$2:$F$596,6,)</f>
        <v>0</v>
      </c>
      <c r="CA266" s="355">
        <f>VLOOKUP(E266,[1]Demand!$A$2:$G$596,7,)</f>
        <v>0</v>
      </c>
      <c r="CB266" s="355">
        <f>VLOOKUP(E266,[1]Demand!$A$2:$H$596,8,)</f>
        <v>0</v>
      </c>
      <c r="CC266" s="355">
        <f>VLOOKUP(E266,[1]Demand!$A$2:$I$596,9,)</f>
        <v>3177</v>
      </c>
      <c r="CD266" s="355" t="b">
        <f t="shared" si="3"/>
        <v>0</v>
      </c>
      <c r="CE266" s="355"/>
    </row>
    <row r="267" spans="1:83" s="405" customFormat="1" ht="35.1" hidden="1" customHeight="1" x14ac:dyDescent="0.2">
      <c r="A267" s="386" t="s">
        <v>4011</v>
      </c>
      <c r="B267" s="385" t="s">
        <v>1785</v>
      </c>
      <c r="C267" s="385" t="s">
        <v>2085</v>
      </c>
      <c r="D267" s="460">
        <v>0</v>
      </c>
      <c r="E267" s="385" t="s">
        <v>2578</v>
      </c>
      <c r="F267" s="385" t="s">
        <v>2579</v>
      </c>
      <c r="G267" s="460" t="s">
        <v>103</v>
      </c>
      <c r="H267" s="385" t="s">
        <v>1171</v>
      </c>
      <c r="I267" s="385" t="s">
        <v>2086</v>
      </c>
      <c r="J267" s="385"/>
      <c r="K267" s="385" t="s">
        <v>4643</v>
      </c>
      <c r="L267" s="385" t="s">
        <v>4835</v>
      </c>
      <c r="M267" s="385"/>
      <c r="N267" s="385"/>
      <c r="O267" s="385" t="s">
        <v>1229</v>
      </c>
      <c r="P267" s="385" t="s">
        <v>577</v>
      </c>
      <c r="Q267" s="385" t="s">
        <v>577</v>
      </c>
      <c r="R267" s="386" t="s">
        <v>603</v>
      </c>
      <c r="S267" s="385"/>
      <c r="T267" s="385">
        <v>0</v>
      </c>
      <c r="U267" s="385">
        <v>0</v>
      </c>
      <c r="V267" s="385">
        <v>5</v>
      </c>
      <c r="W267" s="385" t="s">
        <v>1670</v>
      </c>
      <c r="X267" s="385"/>
      <c r="Y267" s="385"/>
      <c r="Z267" s="385"/>
      <c r="AA267" s="385"/>
      <c r="AB267" s="385" t="s">
        <v>2580</v>
      </c>
      <c r="AC267" s="385" t="s">
        <v>4763</v>
      </c>
      <c r="AD267" s="385"/>
      <c r="AE267" s="460" t="s">
        <v>1379</v>
      </c>
      <c r="AF267" s="460" t="s">
        <v>1381</v>
      </c>
      <c r="AG267" s="460"/>
      <c r="AH267" s="460" t="s">
        <v>1379</v>
      </c>
      <c r="AI267" s="460" t="s">
        <v>1379</v>
      </c>
      <c r="AJ267" s="460"/>
      <c r="AK267" s="460" t="s">
        <v>1379</v>
      </c>
      <c r="AL267" s="460" t="s">
        <v>1381</v>
      </c>
      <c r="AM267" s="460"/>
      <c r="AN267" s="460" t="s">
        <v>1379</v>
      </c>
      <c r="AO267" s="460" t="s">
        <v>1379</v>
      </c>
      <c r="AP267" s="460" t="s">
        <v>1381</v>
      </c>
      <c r="AQ267" s="460" t="s">
        <v>1379</v>
      </c>
      <c r="AR267" s="460"/>
      <c r="AS267" s="460"/>
      <c r="AT267" s="460"/>
      <c r="AU267" s="460"/>
      <c r="AV267" s="460" t="s">
        <v>1379</v>
      </c>
      <c r="AW267" s="460"/>
      <c r="AX267" s="460"/>
      <c r="AY267" s="460"/>
      <c r="AZ267" s="460"/>
      <c r="BA267" s="385"/>
      <c r="BB267" s="385"/>
      <c r="BC267" s="385"/>
      <c r="BD267" s="385"/>
      <c r="BE267" s="385"/>
      <c r="BF267" s="385"/>
      <c r="BG267" s="385"/>
      <c r="BH267" s="385"/>
      <c r="BI267" s="385"/>
      <c r="BJ267" s="385"/>
      <c r="BK267" s="385"/>
      <c r="BL267" s="385"/>
      <c r="BM267" s="385"/>
      <c r="BN267" s="385"/>
      <c r="BO267" s="385"/>
      <c r="BP267" s="385"/>
      <c r="BQ267" s="385"/>
      <c r="BR267" s="385"/>
      <c r="BS267" s="462" t="s">
        <v>2087</v>
      </c>
      <c r="BT267" s="355" t="s">
        <v>4717</v>
      </c>
      <c r="BU267" s="355" t="s">
        <v>4718</v>
      </c>
      <c r="BV267" s="355">
        <v>17</v>
      </c>
      <c r="BW267" s="355">
        <f>VLOOKUP(E267,[1]Demand!$A$2:$C$596,3,)</f>
        <v>595</v>
      </c>
      <c r="BX267" s="355">
        <f>VLOOKUP(E267,[1]Demand!$A$2:$D$596,4,)</f>
        <v>269</v>
      </c>
      <c r="BY267" s="355">
        <f>VLOOKUP(E267,[1]Demand!$A$2:$E$596,5,)</f>
        <v>284</v>
      </c>
      <c r="BZ267" s="355">
        <f>VLOOKUP(E267,[1]Demand!$A$2:$F$596,6,)</f>
        <v>106</v>
      </c>
      <c r="CA267" s="355">
        <f>VLOOKUP(E267,[1]Demand!$A$2:$G$596,7,)</f>
        <v>48</v>
      </c>
      <c r="CB267" s="355">
        <f>VLOOKUP(E267,[1]Demand!$A$2:$H$596,8,)</f>
        <v>48</v>
      </c>
      <c r="CC267" s="355">
        <f>VLOOKUP(E267,[1]Demand!$A$2:$I$596,9,)</f>
        <v>1350</v>
      </c>
      <c r="CD267" s="355" t="b">
        <f t="shared" si="3"/>
        <v>0</v>
      </c>
      <c r="CE267" s="386"/>
    </row>
    <row r="268" spans="1:83" s="405" customFormat="1" ht="35.1" hidden="1" customHeight="1" x14ac:dyDescent="0.2">
      <c r="A268" s="386" t="s">
        <v>3999</v>
      </c>
      <c r="B268" s="385" t="s">
        <v>2088</v>
      </c>
      <c r="C268" s="385" t="s">
        <v>2096</v>
      </c>
      <c r="D268" s="460">
        <v>0</v>
      </c>
      <c r="E268" s="385" t="s">
        <v>2590</v>
      </c>
      <c r="F268" s="385" t="s">
        <v>2591</v>
      </c>
      <c r="G268" s="460" t="s">
        <v>1387</v>
      </c>
      <c r="H268" s="385" t="s">
        <v>1171</v>
      </c>
      <c r="I268" s="385" t="s">
        <v>1719</v>
      </c>
      <c r="J268" s="385"/>
      <c r="K268" s="385" t="s">
        <v>4346</v>
      </c>
      <c r="L268" s="385" t="s">
        <v>4830</v>
      </c>
      <c r="M268" s="385"/>
      <c r="N268" s="385"/>
      <c r="O268" s="385" t="s">
        <v>1229</v>
      </c>
      <c r="P268" s="385" t="s">
        <v>577</v>
      </c>
      <c r="Q268" s="385" t="s">
        <v>577</v>
      </c>
      <c r="R268" s="386" t="s">
        <v>603</v>
      </c>
      <c r="S268" s="385"/>
      <c r="T268" s="385">
        <v>0</v>
      </c>
      <c r="U268" s="385">
        <v>0</v>
      </c>
      <c r="V268" s="385">
        <v>5</v>
      </c>
      <c r="W268" s="385" t="s">
        <v>1670</v>
      </c>
      <c r="X268" s="385"/>
      <c r="Y268" s="385"/>
      <c r="Z268" s="385"/>
      <c r="AA268" s="385"/>
      <c r="AB268" s="385" t="s">
        <v>2592</v>
      </c>
      <c r="AC268" s="385" t="s">
        <v>4763</v>
      </c>
      <c r="AD268" s="385"/>
      <c r="AE268" s="460" t="s">
        <v>1379</v>
      </c>
      <c r="AF268" s="460" t="s">
        <v>1381</v>
      </c>
      <c r="AG268" s="460" t="s">
        <v>1379</v>
      </c>
      <c r="AH268" s="460" t="s">
        <v>1379</v>
      </c>
      <c r="AI268" s="460" t="s">
        <v>1379</v>
      </c>
      <c r="AJ268" s="460"/>
      <c r="AK268" s="460" t="s">
        <v>1379</v>
      </c>
      <c r="AL268" s="460" t="s">
        <v>1379</v>
      </c>
      <c r="AM268" s="460"/>
      <c r="AN268" s="460" t="s">
        <v>1381</v>
      </c>
      <c r="AO268" s="460" t="s">
        <v>1381</v>
      </c>
      <c r="AP268" s="460" t="s">
        <v>1381</v>
      </c>
      <c r="AQ268" s="460" t="s">
        <v>1379</v>
      </c>
      <c r="AR268" s="460"/>
      <c r="AS268" s="460"/>
      <c r="AT268" s="460"/>
      <c r="AU268" s="460"/>
      <c r="AV268" s="460" t="s">
        <v>1379</v>
      </c>
      <c r="AW268" s="460"/>
      <c r="AX268" s="460"/>
      <c r="AY268" s="460"/>
      <c r="AZ268" s="460"/>
      <c r="BA268" s="385"/>
      <c r="BB268" s="385"/>
      <c r="BC268" s="385"/>
      <c r="BD268" s="385"/>
      <c r="BE268" s="385"/>
      <c r="BF268" s="385"/>
      <c r="BG268" s="385"/>
      <c r="BH268" s="385"/>
      <c r="BI268" s="385"/>
      <c r="BJ268" s="385"/>
      <c r="BK268" s="385"/>
      <c r="BL268" s="385"/>
      <c r="BM268" s="385"/>
      <c r="BN268" s="385"/>
      <c r="BO268" s="385"/>
      <c r="BP268" s="385"/>
      <c r="BQ268" s="385"/>
      <c r="BR268" s="385"/>
      <c r="BS268" s="462" t="s">
        <v>2097</v>
      </c>
      <c r="BT268" s="355" t="s">
        <v>4717</v>
      </c>
      <c r="BU268" s="355" t="s">
        <v>4718</v>
      </c>
      <c r="BV268" s="355">
        <v>1</v>
      </c>
      <c r="BW268" s="355">
        <f>VLOOKUP(E268,[1]Demand!$A$2:$C$596,3,)</f>
        <v>223</v>
      </c>
      <c r="BX268" s="355">
        <f>VLOOKUP(E268,[1]Demand!$A$2:$D$596,4,)</f>
        <v>190</v>
      </c>
      <c r="BY268" s="355">
        <f>VLOOKUP(E268,[1]Demand!$A$2:$E$596,5,)</f>
        <v>190</v>
      </c>
      <c r="BZ268" s="355">
        <f>VLOOKUP(E268,[1]Demand!$A$2:$F$596,6,)</f>
        <v>156</v>
      </c>
      <c r="CA268" s="355">
        <f>VLOOKUP(E268,[1]Demand!$A$2:$G$596,7,)</f>
        <v>118</v>
      </c>
      <c r="CB268" s="355">
        <f>VLOOKUP(E268,[1]Demand!$A$2:$H$596,8,)</f>
        <v>0</v>
      </c>
      <c r="CC268" s="355">
        <f>VLOOKUP(E268,[1]Demand!$A$2:$I$596,9,)</f>
        <v>877</v>
      </c>
      <c r="CD268" s="355" t="b">
        <f t="shared" si="3"/>
        <v>0</v>
      </c>
      <c r="CE268" s="386"/>
    </row>
    <row r="269" spans="1:83" s="405" customFormat="1" ht="35.1" hidden="1" customHeight="1" x14ac:dyDescent="0.2">
      <c r="A269" s="386" t="s">
        <v>4012</v>
      </c>
      <c r="B269" s="385" t="s">
        <v>2088</v>
      </c>
      <c r="C269" s="385" t="s">
        <v>2107</v>
      </c>
      <c r="D269" s="460">
        <v>0</v>
      </c>
      <c r="E269" s="385" t="s">
        <v>2602</v>
      </c>
      <c r="F269" s="385" t="s">
        <v>2603</v>
      </c>
      <c r="G269" s="460" t="s">
        <v>97</v>
      </c>
      <c r="H269" s="385" t="s">
        <v>1249</v>
      </c>
      <c r="I269" s="385" t="s">
        <v>2108</v>
      </c>
      <c r="J269" s="385"/>
      <c r="K269" s="385" t="s">
        <v>4362</v>
      </c>
      <c r="L269" s="385"/>
      <c r="M269" s="385"/>
      <c r="N269" s="385"/>
      <c r="O269" s="385" t="s">
        <v>1229</v>
      </c>
      <c r="P269" s="385" t="s">
        <v>577</v>
      </c>
      <c r="Q269" s="385" t="s">
        <v>577</v>
      </c>
      <c r="R269" s="386" t="s">
        <v>603</v>
      </c>
      <c r="S269" s="385"/>
      <c r="T269" s="385">
        <v>0</v>
      </c>
      <c r="U269" s="385">
        <v>0</v>
      </c>
      <c r="V269" s="385">
        <v>5</v>
      </c>
      <c r="W269" s="385" t="s">
        <v>1670</v>
      </c>
      <c r="X269" s="385"/>
      <c r="Y269" s="385"/>
      <c r="Z269" s="385"/>
      <c r="AA269" s="385"/>
      <c r="AB269" s="385" t="s">
        <v>2604</v>
      </c>
      <c r="AC269" s="385"/>
      <c r="AD269" s="385"/>
      <c r="AE269" s="460" t="s">
        <v>1379</v>
      </c>
      <c r="AF269" s="460" t="s">
        <v>1381</v>
      </c>
      <c r="AG269" s="460" t="s">
        <v>1379</v>
      </c>
      <c r="AH269" s="460" t="s">
        <v>1379</v>
      </c>
      <c r="AI269" s="460" t="s">
        <v>1379</v>
      </c>
      <c r="AJ269" s="460"/>
      <c r="AK269" s="460" t="s">
        <v>1379</v>
      </c>
      <c r="AL269" s="460" t="s">
        <v>1379</v>
      </c>
      <c r="AM269" s="460"/>
      <c r="AN269" s="460" t="s">
        <v>1379</v>
      </c>
      <c r="AO269" s="460" t="s">
        <v>1379</v>
      </c>
      <c r="AP269" s="460" t="s">
        <v>1381</v>
      </c>
      <c r="AQ269" s="460" t="s">
        <v>1379</v>
      </c>
      <c r="AR269" s="460"/>
      <c r="AS269" s="460"/>
      <c r="AT269" s="460"/>
      <c r="AU269" s="460"/>
      <c r="AV269" s="460" t="s">
        <v>1379</v>
      </c>
      <c r="AW269" s="460"/>
      <c r="AX269" s="460"/>
      <c r="AY269" s="460"/>
      <c r="AZ269" s="460"/>
      <c r="BA269" s="385"/>
      <c r="BB269" s="385"/>
      <c r="BC269" s="385"/>
      <c r="BD269" s="385"/>
      <c r="BE269" s="385"/>
      <c r="BF269" s="385"/>
      <c r="BG269" s="385"/>
      <c r="BH269" s="385"/>
      <c r="BI269" s="385"/>
      <c r="BJ269" s="385"/>
      <c r="BK269" s="385"/>
      <c r="BL269" s="385"/>
      <c r="BM269" s="385"/>
      <c r="BN269" s="385"/>
      <c r="BO269" s="385"/>
      <c r="BP269" s="385"/>
      <c r="BQ269" s="385"/>
      <c r="BR269" s="385"/>
      <c r="BS269" s="462"/>
      <c r="BT269" s="355" t="s">
        <v>4719</v>
      </c>
      <c r="BU269" s="355" t="s">
        <v>4722</v>
      </c>
      <c r="BV269" s="355">
        <v>13</v>
      </c>
      <c r="BW269" s="355">
        <f>VLOOKUP(E269,[1]Demand!$A$2:$C$596,3,)</f>
        <v>97</v>
      </c>
      <c r="BX269" s="355">
        <f>VLOOKUP(E269,[1]Demand!$A$2:$D$596,4,)</f>
        <v>134</v>
      </c>
      <c r="BY269" s="355">
        <f>VLOOKUP(E269,[1]Demand!$A$2:$E$596,5,)</f>
        <v>135</v>
      </c>
      <c r="BZ269" s="355">
        <f>VLOOKUP(E269,[1]Demand!$A$2:$F$596,6,)</f>
        <v>103</v>
      </c>
      <c r="CA269" s="355">
        <f>VLOOKUP(E269,[1]Demand!$A$2:$G$596,7,)</f>
        <v>0</v>
      </c>
      <c r="CB269" s="355">
        <f>VLOOKUP(E269,[1]Demand!$A$2:$H$596,8,)</f>
        <v>0</v>
      </c>
      <c r="CC269" s="355">
        <f>VLOOKUP(E269,[1]Demand!$A$2:$I$596,9,)</f>
        <v>469</v>
      </c>
      <c r="CD269" s="355" t="b">
        <f t="shared" si="3"/>
        <v>0</v>
      </c>
      <c r="CE269" s="386"/>
    </row>
    <row r="270" spans="1:83" s="405" customFormat="1" ht="35.1" hidden="1" customHeight="1" x14ac:dyDescent="0.2">
      <c r="A270" s="355" t="s">
        <v>4013</v>
      </c>
      <c r="B270" s="348" t="s">
        <v>1691</v>
      </c>
      <c r="C270" s="348" t="s">
        <v>2110</v>
      </c>
      <c r="D270" s="350">
        <v>0</v>
      </c>
      <c r="E270" s="348" t="s">
        <v>2608</v>
      </c>
      <c r="F270" s="348" t="s">
        <v>2609</v>
      </c>
      <c r="G270" s="350" t="s">
        <v>245</v>
      </c>
      <c r="H270" s="348" t="s">
        <v>2553</v>
      </c>
      <c r="I270" s="348" t="s">
        <v>2111</v>
      </c>
      <c r="J270" s="348"/>
      <c r="K270" s="348" t="s">
        <v>4363</v>
      </c>
      <c r="L270" s="348"/>
      <c r="M270" s="348"/>
      <c r="N270" s="348"/>
      <c r="O270" s="353" t="s">
        <v>2595</v>
      </c>
      <c r="P270" s="353" t="s">
        <v>545</v>
      </c>
      <c r="Q270" s="353" t="s">
        <v>545</v>
      </c>
      <c r="R270" s="355" t="s">
        <v>603</v>
      </c>
      <c r="S270" s="348"/>
      <c r="T270" s="348">
        <v>0</v>
      </c>
      <c r="U270" s="348">
        <v>0</v>
      </c>
      <c r="V270" s="348">
        <v>5</v>
      </c>
      <c r="W270" s="348" t="s">
        <v>1670</v>
      </c>
      <c r="X270" s="348"/>
      <c r="Y270" s="348"/>
      <c r="Z270" s="348"/>
      <c r="AA270" s="348"/>
      <c r="AB270" s="353" t="s">
        <v>2610</v>
      </c>
      <c r="AC270" s="353" t="s">
        <v>4760</v>
      </c>
      <c r="AD270" s="353"/>
      <c r="AE270" s="350" t="s">
        <v>1379</v>
      </c>
      <c r="AF270" s="350" t="s">
        <v>1381</v>
      </c>
      <c r="AG270" s="350" t="s">
        <v>1379</v>
      </c>
      <c r="AH270" s="350" t="s">
        <v>1379</v>
      </c>
      <c r="AI270" s="350" t="s">
        <v>1379</v>
      </c>
      <c r="AJ270" s="350"/>
      <c r="AK270" s="350" t="s">
        <v>1379</v>
      </c>
      <c r="AL270" s="350" t="s">
        <v>1379</v>
      </c>
      <c r="AM270" s="350"/>
      <c r="AN270" s="350" t="s">
        <v>1379</v>
      </c>
      <c r="AO270" s="350" t="s">
        <v>1379</v>
      </c>
      <c r="AP270" s="350" t="s">
        <v>1379</v>
      </c>
      <c r="AQ270" s="350" t="s">
        <v>1379</v>
      </c>
      <c r="AR270" s="350"/>
      <c r="AS270" s="350"/>
      <c r="AT270" s="350"/>
      <c r="AU270" s="350"/>
      <c r="AV270" s="350" t="s">
        <v>1379</v>
      </c>
      <c r="AW270" s="350"/>
      <c r="AX270" s="350"/>
      <c r="AY270" s="350"/>
      <c r="AZ270" s="350"/>
      <c r="BA270" s="348"/>
      <c r="BB270" s="348"/>
      <c r="BC270" s="348"/>
      <c r="BD270" s="348"/>
      <c r="BE270" s="348"/>
      <c r="BF270" s="348"/>
      <c r="BG270" s="348"/>
      <c r="BH270" s="348" t="s">
        <v>2112</v>
      </c>
      <c r="BI270" s="348"/>
      <c r="BJ270" s="348"/>
      <c r="BK270" s="348"/>
      <c r="BL270" s="348"/>
      <c r="BM270" s="348"/>
      <c r="BN270" s="348"/>
      <c r="BO270" s="348"/>
      <c r="BP270" s="348"/>
      <c r="BQ270" s="348" t="s">
        <v>4051</v>
      </c>
      <c r="BR270" s="348"/>
      <c r="BS270" s="388" t="s">
        <v>2113</v>
      </c>
      <c r="BT270" s="355" t="s">
        <v>4721</v>
      </c>
      <c r="BU270" s="355" t="s">
        <v>4722</v>
      </c>
      <c r="BV270" s="355">
        <v>0</v>
      </c>
      <c r="BW270" s="355">
        <f>VLOOKUP(E270,[1]Demand!$A$2:$C$596,3,)</f>
        <v>24</v>
      </c>
      <c r="BX270" s="355">
        <f>VLOOKUP(E270,[1]Demand!$A$2:$D$596,4,)</f>
        <v>0</v>
      </c>
      <c r="BY270" s="355">
        <f>VLOOKUP(E270,[1]Demand!$A$2:$E$596,5,)</f>
        <v>0</v>
      </c>
      <c r="BZ270" s="355">
        <f>VLOOKUP(E270,[1]Demand!$A$2:$F$596,6,)</f>
        <v>0</v>
      </c>
      <c r="CA270" s="355">
        <f>VLOOKUP(E270,[1]Demand!$A$2:$G$596,7,)</f>
        <v>0</v>
      </c>
      <c r="CB270" s="355">
        <f>VLOOKUP(E270,[1]Demand!$A$2:$H$596,8,)</f>
        <v>0</v>
      </c>
      <c r="CC270" s="355">
        <f>VLOOKUP(E270,[1]Demand!$A$2:$I$596,9,)</f>
        <v>24</v>
      </c>
      <c r="CD270" s="355" t="b">
        <f t="shared" si="3"/>
        <v>0</v>
      </c>
      <c r="CE270" s="355"/>
    </row>
    <row r="271" spans="1:83" s="405" customFormat="1" ht="35.1" hidden="1" customHeight="1" x14ac:dyDescent="0.2">
      <c r="A271" s="386" t="s">
        <v>4013</v>
      </c>
      <c r="B271" s="385" t="s">
        <v>1691</v>
      </c>
      <c r="C271" s="385" t="s">
        <v>2114</v>
      </c>
      <c r="D271" s="460">
        <v>0</v>
      </c>
      <c r="E271" s="385" t="s">
        <v>2611</v>
      </c>
      <c r="F271" s="385" t="s">
        <v>2612</v>
      </c>
      <c r="G271" s="460" t="s">
        <v>97</v>
      </c>
      <c r="H271" s="385" t="s">
        <v>2613</v>
      </c>
      <c r="I271" s="385" t="s">
        <v>2115</v>
      </c>
      <c r="J271" s="385"/>
      <c r="K271" s="385" t="s">
        <v>4645</v>
      </c>
      <c r="L271" s="385"/>
      <c r="M271" s="385"/>
      <c r="N271" s="385"/>
      <c r="O271" s="385" t="s">
        <v>578</v>
      </c>
      <c r="P271" s="385" t="s">
        <v>578</v>
      </c>
      <c r="Q271" s="385" t="s">
        <v>578</v>
      </c>
      <c r="R271" s="386" t="s">
        <v>603</v>
      </c>
      <c r="S271" s="385"/>
      <c r="T271" s="385">
        <v>0</v>
      </c>
      <c r="U271" s="385">
        <v>0</v>
      </c>
      <c r="V271" s="385">
        <v>5</v>
      </c>
      <c r="W271" s="385" t="s">
        <v>1670</v>
      </c>
      <c r="X271" s="385"/>
      <c r="Y271" s="385"/>
      <c r="Z271" s="385"/>
      <c r="AA271" s="385"/>
      <c r="AB271" s="385" t="s">
        <v>2614</v>
      </c>
      <c r="AC271" s="385" t="s">
        <v>4760</v>
      </c>
      <c r="AD271" s="385"/>
      <c r="AE271" s="460" t="s">
        <v>1379</v>
      </c>
      <c r="AF271" s="460" t="s">
        <v>1381</v>
      </c>
      <c r="AG271" s="460" t="s">
        <v>1379</v>
      </c>
      <c r="AH271" s="460" t="s">
        <v>1379</v>
      </c>
      <c r="AI271" s="460" t="s">
        <v>1379</v>
      </c>
      <c r="AJ271" s="460"/>
      <c r="AK271" s="460" t="s">
        <v>1379</v>
      </c>
      <c r="AL271" s="460" t="s">
        <v>1379</v>
      </c>
      <c r="AM271" s="460"/>
      <c r="AN271" s="460" t="s">
        <v>1379</v>
      </c>
      <c r="AO271" s="460" t="s">
        <v>1379</v>
      </c>
      <c r="AP271" s="460" t="s">
        <v>1379</v>
      </c>
      <c r="AQ271" s="460" t="s">
        <v>1379</v>
      </c>
      <c r="AR271" s="460"/>
      <c r="AS271" s="460"/>
      <c r="AT271" s="460"/>
      <c r="AU271" s="460"/>
      <c r="AV271" s="460" t="s">
        <v>1379</v>
      </c>
      <c r="AW271" s="460"/>
      <c r="AX271" s="460"/>
      <c r="AY271" s="460"/>
      <c r="AZ271" s="460"/>
      <c r="BA271" s="385"/>
      <c r="BB271" s="385"/>
      <c r="BC271" s="385"/>
      <c r="BD271" s="385"/>
      <c r="BE271" s="385"/>
      <c r="BF271" s="385"/>
      <c r="BG271" s="385"/>
      <c r="BH271" s="385"/>
      <c r="BI271" s="385"/>
      <c r="BJ271" s="385"/>
      <c r="BK271" s="385"/>
      <c r="BL271" s="385"/>
      <c r="BM271" s="385"/>
      <c r="BN271" s="385"/>
      <c r="BO271" s="385"/>
      <c r="BP271" s="385"/>
      <c r="BQ271" s="385"/>
      <c r="BR271" s="385"/>
      <c r="BS271" s="462"/>
      <c r="BT271" s="355" t="s">
        <v>4724</v>
      </c>
      <c r="BU271" s="355" t="s">
        <v>3196</v>
      </c>
      <c r="BV271" s="355"/>
      <c r="BW271" s="355"/>
      <c r="BX271" s="355"/>
      <c r="BY271" s="355"/>
      <c r="BZ271" s="355"/>
      <c r="CA271" s="355"/>
      <c r="CB271" s="355"/>
      <c r="CC271" s="355"/>
      <c r="CD271" s="355" t="b">
        <f t="shared" si="3"/>
        <v>0</v>
      </c>
      <c r="CE271" s="386"/>
    </row>
    <row r="272" spans="1:83" s="405" customFormat="1" ht="35.1" hidden="1" customHeight="1" x14ac:dyDescent="0.2">
      <c r="A272" s="386" t="s">
        <v>4014</v>
      </c>
      <c r="B272" s="385" t="s">
        <v>1717</v>
      </c>
      <c r="C272" s="385" t="s">
        <v>2119</v>
      </c>
      <c r="D272" s="460">
        <v>0</v>
      </c>
      <c r="E272" s="385" t="s">
        <v>2618</v>
      </c>
      <c r="F272" s="385" t="s">
        <v>2619</v>
      </c>
      <c r="G272" s="460" t="s">
        <v>203</v>
      </c>
      <c r="H272" s="385" t="s">
        <v>1171</v>
      </c>
      <c r="I272" s="385" t="s">
        <v>1873</v>
      </c>
      <c r="J272" s="385"/>
      <c r="K272" s="385" t="s">
        <v>1874</v>
      </c>
      <c r="L272" s="385" t="s">
        <v>4824</v>
      </c>
      <c r="M272" s="385"/>
      <c r="N272" s="385"/>
      <c r="O272" s="385" t="s">
        <v>1229</v>
      </c>
      <c r="P272" s="385" t="s">
        <v>577</v>
      </c>
      <c r="Q272" s="385" t="s">
        <v>577</v>
      </c>
      <c r="R272" s="386" t="s">
        <v>603</v>
      </c>
      <c r="S272" s="385"/>
      <c r="T272" s="385">
        <v>0</v>
      </c>
      <c r="U272" s="385">
        <v>0</v>
      </c>
      <c r="V272" s="385">
        <v>5</v>
      </c>
      <c r="W272" s="385" t="s">
        <v>1670</v>
      </c>
      <c r="X272" s="385"/>
      <c r="Y272" s="385"/>
      <c r="Z272" s="385"/>
      <c r="AA272" s="385"/>
      <c r="AB272" s="385" t="s">
        <v>2620</v>
      </c>
      <c r="AC272" s="385"/>
      <c r="AD272" s="385"/>
      <c r="AE272" s="460" t="s">
        <v>1379</v>
      </c>
      <c r="AF272" s="460" t="s">
        <v>1381</v>
      </c>
      <c r="AG272" s="460" t="s">
        <v>1381</v>
      </c>
      <c r="AH272" s="460" t="s">
        <v>1379</v>
      </c>
      <c r="AI272" s="460" t="s">
        <v>1379</v>
      </c>
      <c r="AJ272" s="460"/>
      <c r="AK272" s="460" t="s">
        <v>1379</v>
      </c>
      <c r="AL272" s="460" t="s">
        <v>1379</v>
      </c>
      <c r="AM272" s="460"/>
      <c r="AN272" s="460" t="s">
        <v>1381</v>
      </c>
      <c r="AO272" s="460" t="s">
        <v>1381</v>
      </c>
      <c r="AP272" s="460" t="s">
        <v>1381</v>
      </c>
      <c r="AQ272" s="460" t="s">
        <v>1379</v>
      </c>
      <c r="AR272" s="460"/>
      <c r="AS272" s="460"/>
      <c r="AT272" s="460"/>
      <c r="AU272" s="460"/>
      <c r="AV272" s="460" t="s">
        <v>1379</v>
      </c>
      <c r="AW272" s="460"/>
      <c r="AX272" s="460"/>
      <c r="AY272" s="460"/>
      <c r="AZ272" s="460"/>
      <c r="BA272" s="385"/>
      <c r="BB272" s="385"/>
      <c r="BC272" s="385"/>
      <c r="BD272" s="385"/>
      <c r="BE272" s="385"/>
      <c r="BF272" s="385"/>
      <c r="BG272" s="385"/>
      <c r="BH272" s="385"/>
      <c r="BI272" s="385"/>
      <c r="BJ272" s="385"/>
      <c r="BK272" s="385"/>
      <c r="BL272" s="385"/>
      <c r="BM272" s="385"/>
      <c r="BN272" s="385"/>
      <c r="BO272" s="385"/>
      <c r="BP272" s="385"/>
      <c r="BQ272" s="385"/>
      <c r="BR272" s="385"/>
      <c r="BS272" s="462" t="s">
        <v>2120</v>
      </c>
      <c r="BT272" s="355" t="s">
        <v>4717</v>
      </c>
      <c r="BU272" s="355" t="s">
        <v>4718</v>
      </c>
      <c r="BV272" s="355">
        <v>14</v>
      </c>
      <c r="BW272" s="355">
        <f>VLOOKUP(E272,[1]Demand!$A$2:$C$596,3,)</f>
        <v>93</v>
      </c>
      <c r="BX272" s="355">
        <f>VLOOKUP(E272,[1]Demand!$A$2:$D$596,4,)</f>
        <v>102</v>
      </c>
      <c r="BY272" s="355">
        <f>VLOOKUP(E272,[1]Demand!$A$2:$E$596,5,)</f>
        <v>91</v>
      </c>
      <c r="BZ272" s="355">
        <f>VLOOKUP(E272,[1]Demand!$A$2:$F$596,6,)</f>
        <v>10</v>
      </c>
      <c r="CA272" s="355">
        <f>VLOOKUP(E272,[1]Demand!$A$2:$G$596,7,)</f>
        <v>0</v>
      </c>
      <c r="CB272" s="355">
        <f>VLOOKUP(E272,[1]Demand!$A$2:$H$596,8,)</f>
        <v>0</v>
      </c>
      <c r="CC272" s="355">
        <f>VLOOKUP(E272,[1]Demand!$A$2:$I$596,9,)</f>
        <v>296</v>
      </c>
      <c r="CD272" s="355" t="b">
        <f t="shared" si="3"/>
        <v>0</v>
      </c>
      <c r="CE272" s="386"/>
    </row>
    <row r="273" spans="1:83" s="405" customFormat="1" ht="35.1" hidden="1" customHeight="1" x14ac:dyDescent="0.2">
      <c r="A273" s="386" t="s">
        <v>4015</v>
      </c>
      <c r="B273" s="385" t="s">
        <v>2088</v>
      </c>
      <c r="C273" s="385" t="s">
        <v>2159</v>
      </c>
      <c r="D273" s="460">
        <v>0</v>
      </c>
      <c r="E273" s="385" t="s">
        <v>2656</v>
      </c>
      <c r="F273" s="385" t="s">
        <v>2657</v>
      </c>
      <c r="G273" s="460" t="s">
        <v>103</v>
      </c>
      <c r="H273" s="385" t="s">
        <v>1171</v>
      </c>
      <c r="I273" s="385" t="s">
        <v>1688</v>
      </c>
      <c r="J273" s="385"/>
      <c r="K273" s="385" t="s">
        <v>1689</v>
      </c>
      <c r="L273" s="385" t="s">
        <v>4834</v>
      </c>
      <c r="M273" s="385"/>
      <c r="N273" s="385"/>
      <c r="O273" s="385" t="s">
        <v>1229</v>
      </c>
      <c r="P273" s="385" t="s">
        <v>577</v>
      </c>
      <c r="Q273" s="385" t="s">
        <v>577</v>
      </c>
      <c r="R273" s="386" t="s">
        <v>603</v>
      </c>
      <c r="S273" s="385"/>
      <c r="T273" s="385">
        <v>0</v>
      </c>
      <c r="U273" s="385">
        <v>0</v>
      </c>
      <c r="V273" s="385">
        <v>5</v>
      </c>
      <c r="W273" s="385" t="s">
        <v>1670</v>
      </c>
      <c r="X273" s="385"/>
      <c r="Y273" s="385"/>
      <c r="Z273" s="385"/>
      <c r="AA273" s="385"/>
      <c r="AB273" s="385" t="s">
        <v>2658</v>
      </c>
      <c r="AC273" s="385"/>
      <c r="AD273" s="385"/>
      <c r="AE273" s="460" t="s">
        <v>1379</v>
      </c>
      <c r="AF273" s="460" t="s">
        <v>1381</v>
      </c>
      <c r="AG273" s="460" t="s">
        <v>1379</v>
      </c>
      <c r="AH273" s="460" t="s">
        <v>1379</v>
      </c>
      <c r="AI273" s="460" t="s">
        <v>1379</v>
      </c>
      <c r="AJ273" s="460"/>
      <c r="AK273" s="460" t="s">
        <v>1379</v>
      </c>
      <c r="AL273" s="460" t="s">
        <v>1379</v>
      </c>
      <c r="AM273" s="460"/>
      <c r="AN273" s="460" t="s">
        <v>1381</v>
      </c>
      <c r="AO273" s="460" t="s">
        <v>1379</v>
      </c>
      <c r="AP273" s="460" t="s">
        <v>1381</v>
      </c>
      <c r="AQ273" s="460" t="s">
        <v>1379</v>
      </c>
      <c r="AR273" s="460"/>
      <c r="AS273" s="460"/>
      <c r="AT273" s="460"/>
      <c r="AU273" s="460"/>
      <c r="AV273" s="460" t="s">
        <v>1379</v>
      </c>
      <c r="AW273" s="460"/>
      <c r="AX273" s="460"/>
      <c r="AY273" s="460"/>
      <c r="AZ273" s="460"/>
      <c r="BA273" s="385"/>
      <c r="BB273" s="385"/>
      <c r="BC273" s="385"/>
      <c r="BD273" s="385"/>
      <c r="BE273" s="385"/>
      <c r="BF273" s="385"/>
      <c r="BG273" s="385"/>
      <c r="BH273" s="385"/>
      <c r="BI273" s="385"/>
      <c r="BJ273" s="385"/>
      <c r="BK273" s="385"/>
      <c r="BL273" s="385"/>
      <c r="BM273" s="385"/>
      <c r="BN273" s="385"/>
      <c r="BO273" s="385"/>
      <c r="BP273" s="385"/>
      <c r="BQ273" s="385"/>
      <c r="BR273" s="385"/>
      <c r="BS273" s="462" t="s">
        <v>2160</v>
      </c>
      <c r="BT273" s="355" t="s">
        <v>4717</v>
      </c>
      <c r="BU273" s="355" t="s">
        <v>4718</v>
      </c>
      <c r="BV273" s="355">
        <v>32</v>
      </c>
      <c r="BW273" s="355">
        <f>VLOOKUP(E273,[1]Demand!$A$2:$C$596,3,)</f>
        <v>630</v>
      </c>
      <c r="BX273" s="355">
        <f>VLOOKUP(E273,[1]Demand!$A$2:$D$596,4,)</f>
        <v>734</v>
      </c>
      <c r="BY273" s="355">
        <f>VLOOKUP(E273,[1]Demand!$A$2:$E$596,5,)</f>
        <v>637</v>
      </c>
      <c r="BZ273" s="355">
        <f>VLOOKUP(E273,[1]Demand!$A$2:$F$596,6,)</f>
        <v>4</v>
      </c>
      <c r="CA273" s="355">
        <f>VLOOKUP(E273,[1]Demand!$A$2:$G$596,7,)</f>
        <v>0</v>
      </c>
      <c r="CB273" s="355">
        <f>VLOOKUP(E273,[1]Demand!$A$2:$H$596,8,)</f>
        <v>0</v>
      </c>
      <c r="CC273" s="355">
        <f>VLOOKUP(E273,[1]Demand!$A$2:$I$596,9,)</f>
        <v>2005</v>
      </c>
      <c r="CD273" s="355" t="b">
        <f t="shared" si="3"/>
        <v>0</v>
      </c>
      <c r="CE273" s="386"/>
    </row>
    <row r="274" spans="1:83" s="374" customFormat="1" ht="35.1" hidden="1" customHeight="1" x14ac:dyDescent="0.25">
      <c r="A274" s="386" t="s">
        <v>4016</v>
      </c>
      <c r="B274" s="487" t="s">
        <v>1685</v>
      </c>
      <c r="C274" s="385" t="s">
        <v>2173</v>
      </c>
      <c r="D274" s="460">
        <v>0</v>
      </c>
      <c r="E274" s="494" t="s">
        <v>2676</v>
      </c>
      <c r="F274" s="487" t="s">
        <v>2677</v>
      </c>
      <c r="G274" s="459" t="s">
        <v>203</v>
      </c>
      <c r="H274" s="494" t="s">
        <v>2201</v>
      </c>
      <c r="I274" s="487" t="s">
        <v>2174</v>
      </c>
      <c r="J274" s="385"/>
      <c r="K274" s="494" t="s">
        <v>1694</v>
      </c>
      <c r="L274" s="385" t="s">
        <v>1694</v>
      </c>
      <c r="M274" s="459"/>
      <c r="N274" s="459"/>
      <c r="O274" s="385" t="s">
        <v>1229</v>
      </c>
      <c r="P274" s="385" t="s">
        <v>577</v>
      </c>
      <c r="Q274" s="385" t="s">
        <v>577</v>
      </c>
      <c r="R274" s="386" t="s">
        <v>603</v>
      </c>
      <c r="S274" s="487"/>
      <c r="T274" s="487">
        <v>0</v>
      </c>
      <c r="U274" s="487">
        <v>0</v>
      </c>
      <c r="V274" s="487">
        <v>5</v>
      </c>
      <c r="W274" s="487" t="s">
        <v>1670</v>
      </c>
      <c r="X274" s="487"/>
      <c r="Y274" s="385">
        <v>9</v>
      </c>
      <c r="Z274" s="385">
        <v>9</v>
      </c>
      <c r="AA274" s="385"/>
      <c r="AB274" s="487" t="s">
        <v>2678</v>
      </c>
      <c r="AC274" s="487"/>
      <c r="AD274" s="487"/>
      <c r="AE274" s="459" t="s">
        <v>1379</v>
      </c>
      <c r="AF274" s="460" t="s">
        <v>1381</v>
      </c>
      <c r="AG274" s="460" t="s">
        <v>1379</v>
      </c>
      <c r="AH274" s="460" t="s">
        <v>1379</v>
      </c>
      <c r="AI274" s="460" t="s">
        <v>1379</v>
      </c>
      <c r="AJ274" s="460"/>
      <c r="AK274" s="460" t="s">
        <v>1379</v>
      </c>
      <c r="AL274" s="460" t="s">
        <v>1379</v>
      </c>
      <c r="AM274" s="460"/>
      <c r="AN274" s="460" t="s">
        <v>1379</v>
      </c>
      <c r="AO274" s="460" t="s">
        <v>1379</v>
      </c>
      <c r="AP274" s="460" t="s">
        <v>1379</v>
      </c>
      <c r="AQ274" s="460" t="s">
        <v>1379</v>
      </c>
      <c r="AR274" s="460"/>
      <c r="AS274" s="460"/>
      <c r="AT274" s="460"/>
      <c r="AU274" s="460"/>
      <c r="AV274" s="460" t="s">
        <v>1379</v>
      </c>
      <c r="AW274" s="460"/>
      <c r="AX274" s="460"/>
      <c r="AY274" s="460"/>
      <c r="AZ274" s="460"/>
      <c r="BA274" s="487"/>
      <c r="BB274" s="487"/>
      <c r="BC274" s="487"/>
      <c r="BD274" s="487"/>
      <c r="BE274" s="487"/>
      <c r="BF274" s="487"/>
      <c r="BG274" s="385"/>
      <c r="BH274" s="385"/>
      <c r="BI274" s="385"/>
      <c r="BJ274" s="385"/>
      <c r="BK274" s="385"/>
      <c r="BL274" s="385"/>
      <c r="BM274" s="385"/>
      <c r="BN274" s="385"/>
      <c r="BO274" s="385"/>
      <c r="BP274" s="385"/>
      <c r="BQ274" s="385"/>
      <c r="BR274" s="487"/>
      <c r="BS274" s="462"/>
      <c r="BT274" s="355" t="s">
        <v>4719</v>
      </c>
      <c r="BU274" s="355" t="s">
        <v>4723</v>
      </c>
      <c r="BV274" s="355">
        <v>33</v>
      </c>
      <c r="BW274" s="355">
        <f>VLOOKUP(E274,[1]Demand!$A$2:$C$596,3,)</f>
        <v>178</v>
      </c>
      <c r="BX274" s="355">
        <f>VLOOKUP(E274,[1]Demand!$A$2:$D$596,4,)</f>
        <v>288</v>
      </c>
      <c r="BY274" s="355">
        <f>VLOOKUP(E274,[1]Demand!$A$2:$E$596,5,)</f>
        <v>269</v>
      </c>
      <c r="BZ274" s="355">
        <f>VLOOKUP(E274,[1]Demand!$A$2:$F$596,6,)</f>
        <v>205</v>
      </c>
      <c r="CA274" s="355">
        <f>VLOOKUP(E274,[1]Demand!$A$2:$G$596,7,)</f>
        <v>0</v>
      </c>
      <c r="CB274" s="355">
        <f>VLOOKUP(E274,[1]Demand!$A$2:$H$596,8,)</f>
        <v>0</v>
      </c>
      <c r="CC274" s="355">
        <f>VLOOKUP(E274,[1]Demand!$A$2:$I$596,9,)</f>
        <v>940</v>
      </c>
      <c r="CD274" s="355" t="b">
        <f t="shared" si="3"/>
        <v>0</v>
      </c>
      <c r="CE274" s="490"/>
    </row>
    <row r="275" spans="1:83" s="374" customFormat="1" ht="35.1" hidden="1" customHeight="1" x14ac:dyDescent="0.25">
      <c r="A275" s="386" t="s">
        <v>4016</v>
      </c>
      <c r="B275" s="487" t="s">
        <v>1685</v>
      </c>
      <c r="C275" s="385" t="s">
        <v>2175</v>
      </c>
      <c r="D275" s="460">
        <v>0</v>
      </c>
      <c r="E275" s="494" t="s">
        <v>2679</v>
      </c>
      <c r="F275" s="487" t="s">
        <v>2680</v>
      </c>
      <c r="G275" s="459" t="s">
        <v>63</v>
      </c>
      <c r="H275" s="494" t="s">
        <v>1171</v>
      </c>
      <c r="I275" s="487" t="s">
        <v>1898</v>
      </c>
      <c r="J275" s="385"/>
      <c r="K275" s="385" t="s">
        <v>1782</v>
      </c>
      <c r="L275" s="494" t="s">
        <v>4826</v>
      </c>
      <c r="M275" s="459"/>
      <c r="N275" s="459"/>
      <c r="O275" s="385" t="s">
        <v>1229</v>
      </c>
      <c r="P275" s="385" t="s">
        <v>577</v>
      </c>
      <c r="Q275" s="385" t="s">
        <v>577</v>
      </c>
      <c r="R275" s="386" t="s">
        <v>603</v>
      </c>
      <c r="S275" s="487"/>
      <c r="T275" s="487">
        <v>0</v>
      </c>
      <c r="U275" s="487">
        <v>0</v>
      </c>
      <c r="V275" s="487">
        <v>5</v>
      </c>
      <c r="W275" s="487" t="s">
        <v>1670</v>
      </c>
      <c r="X275" s="487"/>
      <c r="Y275" s="385"/>
      <c r="Z275" s="385"/>
      <c r="AA275" s="385"/>
      <c r="AB275" s="487" t="s">
        <v>2681</v>
      </c>
      <c r="AC275" s="487"/>
      <c r="AD275" s="487"/>
      <c r="AE275" s="459" t="s">
        <v>1379</v>
      </c>
      <c r="AF275" s="460" t="s">
        <v>1381</v>
      </c>
      <c r="AG275" s="460" t="s">
        <v>1379</v>
      </c>
      <c r="AH275" s="460" t="s">
        <v>1379</v>
      </c>
      <c r="AI275" s="460" t="s">
        <v>1379</v>
      </c>
      <c r="AJ275" s="460"/>
      <c r="AK275" s="460" t="s">
        <v>1379</v>
      </c>
      <c r="AL275" s="460" t="s">
        <v>1379</v>
      </c>
      <c r="AM275" s="460"/>
      <c r="AN275" s="460" t="s">
        <v>1379</v>
      </c>
      <c r="AO275" s="460" t="s">
        <v>1381</v>
      </c>
      <c r="AP275" s="460" t="s">
        <v>1381</v>
      </c>
      <c r="AQ275" s="460" t="s">
        <v>1379</v>
      </c>
      <c r="AR275" s="460"/>
      <c r="AS275" s="460"/>
      <c r="AT275" s="460"/>
      <c r="AU275" s="460"/>
      <c r="AV275" s="460" t="s">
        <v>1379</v>
      </c>
      <c r="AW275" s="460"/>
      <c r="AX275" s="460"/>
      <c r="AY275" s="460"/>
      <c r="AZ275" s="460"/>
      <c r="BA275" s="487"/>
      <c r="BB275" s="487"/>
      <c r="BC275" s="487"/>
      <c r="BD275" s="487"/>
      <c r="BE275" s="487"/>
      <c r="BF275" s="487"/>
      <c r="BG275" s="385"/>
      <c r="BH275" s="385"/>
      <c r="BI275" s="385"/>
      <c r="BJ275" s="385"/>
      <c r="BK275" s="385"/>
      <c r="BL275" s="385"/>
      <c r="BM275" s="385"/>
      <c r="BN275" s="385"/>
      <c r="BO275" s="385"/>
      <c r="BP275" s="385"/>
      <c r="BQ275" s="385"/>
      <c r="BR275" s="487"/>
      <c r="BS275" s="462" t="s">
        <v>2176</v>
      </c>
      <c r="BT275" s="355" t="s">
        <v>4717</v>
      </c>
      <c r="BU275" s="355" t="s">
        <v>4723</v>
      </c>
      <c r="BV275" s="355">
        <v>0</v>
      </c>
      <c r="BW275" s="355">
        <f>VLOOKUP(E275,[1]Demand!$A$2:$C$596,3,)</f>
        <v>19</v>
      </c>
      <c r="BX275" s="355">
        <f>VLOOKUP(E275,[1]Demand!$A$2:$D$596,4,)</f>
        <v>2</v>
      </c>
      <c r="BY275" s="355">
        <f>VLOOKUP(E275,[1]Demand!$A$2:$E$596,5,)</f>
        <v>0</v>
      </c>
      <c r="BZ275" s="355">
        <f>VLOOKUP(E275,[1]Demand!$A$2:$F$596,6,)</f>
        <v>0</v>
      </c>
      <c r="CA275" s="355">
        <f>VLOOKUP(E275,[1]Demand!$A$2:$G$596,7,)</f>
        <v>0</v>
      </c>
      <c r="CB275" s="355">
        <f>VLOOKUP(E275,[1]Demand!$A$2:$H$596,8,)</f>
        <v>0</v>
      </c>
      <c r="CC275" s="355">
        <f>VLOOKUP(E275,[1]Demand!$A$2:$I$596,9,)</f>
        <v>21</v>
      </c>
      <c r="CD275" s="355" t="b">
        <f t="shared" si="3"/>
        <v>0</v>
      </c>
      <c r="CE275" s="490"/>
    </row>
    <row r="276" spans="1:83" s="374" customFormat="1" ht="35.1" hidden="1" customHeight="1" x14ac:dyDescent="0.25">
      <c r="A276" s="355" t="s">
        <v>3997</v>
      </c>
      <c r="B276" s="356" t="s">
        <v>2188</v>
      </c>
      <c r="C276" s="348" t="s">
        <v>2189</v>
      </c>
      <c r="D276" s="350">
        <v>0</v>
      </c>
      <c r="E276" s="360" t="s">
        <v>2692</v>
      </c>
      <c r="F276" s="356" t="s">
        <v>2693</v>
      </c>
      <c r="G276" s="349" t="s">
        <v>203</v>
      </c>
      <c r="H276" s="360" t="s">
        <v>1171</v>
      </c>
      <c r="I276" s="356" t="s">
        <v>2190</v>
      </c>
      <c r="J276" s="348"/>
      <c r="K276" s="348" t="s">
        <v>4359</v>
      </c>
      <c r="L276" s="360" t="s">
        <v>4829</v>
      </c>
      <c r="M276" s="349"/>
      <c r="N276" s="349"/>
      <c r="O276" s="353" t="s">
        <v>1229</v>
      </c>
      <c r="P276" s="353" t="s">
        <v>577</v>
      </c>
      <c r="Q276" s="353" t="s">
        <v>577</v>
      </c>
      <c r="R276" s="355" t="s">
        <v>603</v>
      </c>
      <c r="S276" s="356"/>
      <c r="T276" s="356">
        <v>0</v>
      </c>
      <c r="U276" s="356">
        <v>0</v>
      </c>
      <c r="V276" s="356">
        <v>5</v>
      </c>
      <c r="W276" s="356" t="s">
        <v>1670</v>
      </c>
      <c r="X276" s="356"/>
      <c r="Y276" s="348"/>
      <c r="Z276" s="348"/>
      <c r="AA276" s="348"/>
      <c r="AB276" s="361" t="s">
        <v>2694</v>
      </c>
      <c r="AC276" s="361" t="s">
        <v>4765</v>
      </c>
      <c r="AD276" s="361"/>
      <c r="AE276" s="349" t="s">
        <v>1379</v>
      </c>
      <c r="AF276" s="350" t="s">
        <v>1381</v>
      </c>
      <c r="AG276" s="350" t="s">
        <v>1381</v>
      </c>
      <c r="AH276" s="350" t="s">
        <v>1379</v>
      </c>
      <c r="AI276" s="350" t="s">
        <v>1379</v>
      </c>
      <c r="AJ276" s="350"/>
      <c r="AK276" s="350" t="s">
        <v>1379</v>
      </c>
      <c r="AL276" s="350" t="s">
        <v>1379</v>
      </c>
      <c r="AM276" s="350"/>
      <c r="AN276" s="350" t="s">
        <v>1379</v>
      </c>
      <c r="AO276" s="350" t="s">
        <v>1381</v>
      </c>
      <c r="AP276" s="350" t="s">
        <v>1381</v>
      </c>
      <c r="AQ276" s="350" t="s">
        <v>1379</v>
      </c>
      <c r="AR276" s="350"/>
      <c r="AS276" s="350"/>
      <c r="AT276" s="350"/>
      <c r="AU276" s="350"/>
      <c r="AV276" s="350" t="s">
        <v>1379</v>
      </c>
      <c r="AW276" s="350"/>
      <c r="AX276" s="350"/>
      <c r="AY276" s="350"/>
      <c r="AZ276" s="350"/>
      <c r="BA276" s="356"/>
      <c r="BB276" s="356"/>
      <c r="BC276" s="356"/>
      <c r="BD276" s="356"/>
      <c r="BE276" s="356"/>
      <c r="BF276" s="356"/>
      <c r="BG276" s="480" t="s">
        <v>4685</v>
      </c>
      <c r="BH276" s="348" t="s">
        <v>4686</v>
      </c>
      <c r="BI276" s="348"/>
      <c r="BJ276" s="348"/>
      <c r="BK276" s="348"/>
      <c r="BL276" s="348"/>
      <c r="BM276" s="348"/>
      <c r="BN276" s="348"/>
      <c r="BO276" s="348"/>
      <c r="BP276" s="348"/>
      <c r="BQ276" s="348" t="s">
        <v>4039</v>
      </c>
      <c r="BR276" s="356"/>
      <c r="BS276" s="388" t="s">
        <v>2191</v>
      </c>
      <c r="BT276" s="355" t="s">
        <v>4717</v>
      </c>
      <c r="BU276" s="355" t="s">
        <v>4718</v>
      </c>
      <c r="BV276" s="355">
        <v>306</v>
      </c>
      <c r="BW276" s="355">
        <f>VLOOKUP(E276,[1]Demand!$A$2:$C$596,3,)</f>
        <v>1344.1</v>
      </c>
      <c r="BX276" s="355">
        <f>VLOOKUP(E276,[1]Demand!$A$2:$D$596,4,)</f>
        <v>1614.92</v>
      </c>
      <c r="BY276" s="355">
        <f>VLOOKUP(E276,[1]Demand!$A$2:$E$596,5,)</f>
        <v>1289.92</v>
      </c>
      <c r="BZ276" s="355">
        <f>VLOOKUP(E276,[1]Demand!$A$2:$F$596,6,)</f>
        <v>8.73</v>
      </c>
      <c r="CA276" s="355">
        <f>VLOOKUP(E276,[1]Demand!$A$2:$G$596,7,)</f>
        <v>0</v>
      </c>
      <c r="CB276" s="355">
        <f>VLOOKUP(E276,[1]Demand!$A$2:$H$596,8,)</f>
        <v>0</v>
      </c>
      <c r="CC276" s="355">
        <f>VLOOKUP(E276,[1]Demand!$A$2:$I$596,9,)</f>
        <v>4257.67</v>
      </c>
      <c r="CD276" s="355" t="b">
        <f t="shared" ref="CD276:CD339" si="4">BV276&gt;CC276</f>
        <v>0</v>
      </c>
      <c r="CE276" s="322"/>
    </row>
    <row r="277" spans="1:83" s="374" customFormat="1" ht="35.1" hidden="1" customHeight="1" x14ac:dyDescent="0.25">
      <c r="A277" s="355" t="s">
        <v>4017</v>
      </c>
      <c r="B277" s="356" t="s">
        <v>1691</v>
      </c>
      <c r="C277" s="348" t="s">
        <v>2701</v>
      </c>
      <c r="D277" s="350">
        <v>0</v>
      </c>
      <c r="E277" s="360" t="s">
        <v>2702</v>
      </c>
      <c r="F277" s="356" t="s">
        <v>2703</v>
      </c>
      <c r="G277" s="349" t="s">
        <v>103</v>
      </c>
      <c r="H277" s="360" t="s">
        <v>1171</v>
      </c>
      <c r="I277" s="356" t="s">
        <v>2704</v>
      </c>
      <c r="J277" s="348"/>
      <c r="K277" s="360" t="s">
        <v>1689</v>
      </c>
      <c r="L277" s="360" t="s">
        <v>4834</v>
      </c>
      <c r="M277" s="349" t="s">
        <v>2705</v>
      </c>
      <c r="N277" s="349"/>
      <c r="O277" s="353" t="s">
        <v>1229</v>
      </c>
      <c r="P277" s="353" t="s">
        <v>577</v>
      </c>
      <c r="Q277" s="353" t="s">
        <v>577</v>
      </c>
      <c r="R277" s="355" t="s">
        <v>603</v>
      </c>
      <c r="S277" s="356"/>
      <c r="T277" s="356">
        <v>0</v>
      </c>
      <c r="U277" s="356">
        <v>0</v>
      </c>
      <c r="V277" s="356">
        <v>5</v>
      </c>
      <c r="W277" s="356" t="s">
        <v>1670</v>
      </c>
      <c r="X277" s="356"/>
      <c r="Y277" s="348"/>
      <c r="Z277" s="348"/>
      <c r="AA277" s="348"/>
      <c r="AB277" s="361" t="s">
        <v>2706</v>
      </c>
      <c r="AC277" s="361"/>
      <c r="AD277" s="361"/>
      <c r="AE277" s="349" t="s">
        <v>1379</v>
      </c>
      <c r="AF277" s="350" t="s">
        <v>1381</v>
      </c>
      <c r="AG277" s="350" t="s">
        <v>1381</v>
      </c>
      <c r="AH277" s="350" t="s">
        <v>1379</v>
      </c>
      <c r="AI277" s="350" t="s">
        <v>1379</v>
      </c>
      <c r="AJ277" s="350"/>
      <c r="AK277" s="350" t="s">
        <v>1381</v>
      </c>
      <c r="AL277" s="350" t="s">
        <v>1381</v>
      </c>
      <c r="AM277" s="350"/>
      <c r="AN277" s="350"/>
      <c r="AO277" s="350" t="s">
        <v>1381</v>
      </c>
      <c r="AP277" s="350" t="s">
        <v>1381</v>
      </c>
      <c r="AQ277" s="350"/>
      <c r="AR277" s="350"/>
      <c r="AS277" s="350"/>
      <c r="AT277" s="350"/>
      <c r="AU277" s="350" t="s">
        <v>1379</v>
      </c>
      <c r="AV277" s="350" t="s">
        <v>1379</v>
      </c>
      <c r="AW277" s="350" t="s">
        <v>1379</v>
      </c>
      <c r="AX277" s="350" t="s">
        <v>1379</v>
      </c>
      <c r="AY277" s="350" t="s">
        <v>1381</v>
      </c>
      <c r="AZ277" s="350" t="s">
        <v>1381</v>
      </c>
      <c r="BA277" s="356"/>
      <c r="BB277" s="356"/>
      <c r="BC277" s="356"/>
      <c r="BD277" s="356"/>
      <c r="BE277" s="356"/>
      <c r="BF277" s="356"/>
      <c r="BG277" s="481" t="s">
        <v>4678</v>
      </c>
      <c r="BH277" s="348" t="s">
        <v>4687</v>
      </c>
      <c r="BI277" s="348"/>
      <c r="BJ277" s="348"/>
      <c r="BK277" s="348"/>
      <c r="BL277" s="348"/>
      <c r="BM277" s="348"/>
      <c r="BN277" s="348"/>
      <c r="BO277" s="348"/>
      <c r="BP277" s="348"/>
      <c r="BQ277" s="348" t="s">
        <v>4052</v>
      </c>
      <c r="BR277" s="356"/>
      <c r="BS277" s="388" t="s">
        <v>2707</v>
      </c>
      <c r="BT277" s="355" t="s">
        <v>4717</v>
      </c>
      <c r="BU277" s="355" t="s">
        <v>4718</v>
      </c>
      <c r="BV277" s="355">
        <v>118</v>
      </c>
      <c r="BW277" s="355">
        <f>VLOOKUP(E277,[1]Demand!$A$2:$C$596,3,)</f>
        <v>806.7</v>
      </c>
      <c r="BX277" s="355">
        <f>VLOOKUP(E277,[1]Demand!$A$2:$D$596,4,)</f>
        <v>917.04</v>
      </c>
      <c r="BY277" s="355">
        <f>VLOOKUP(E277,[1]Demand!$A$2:$E$596,5,)</f>
        <v>694.04</v>
      </c>
      <c r="BZ277" s="355">
        <f>VLOOKUP(E277,[1]Demand!$A$2:$F$596,6,)</f>
        <v>33.01</v>
      </c>
      <c r="CA277" s="355">
        <f>VLOOKUP(E277,[1]Demand!$A$2:$G$596,7,)</f>
        <v>0</v>
      </c>
      <c r="CB277" s="355">
        <f>VLOOKUP(E277,[1]Demand!$A$2:$H$596,8,)</f>
        <v>0</v>
      </c>
      <c r="CC277" s="355">
        <f>VLOOKUP(E277,[1]Demand!$A$2:$I$596,9,)</f>
        <v>2450.79</v>
      </c>
      <c r="CD277" s="355" t="b">
        <f t="shared" si="4"/>
        <v>0</v>
      </c>
      <c r="CE277" s="322"/>
    </row>
    <row r="278" spans="1:83" s="374" customFormat="1" ht="35.1" customHeight="1" x14ac:dyDescent="0.25">
      <c r="A278" s="355" t="s">
        <v>4003</v>
      </c>
      <c r="B278" s="356" t="s">
        <v>1717</v>
      </c>
      <c r="C278" s="348" t="s">
        <v>2758</v>
      </c>
      <c r="D278" s="350">
        <v>0</v>
      </c>
      <c r="E278" s="360" t="s">
        <v>2759</v>
      </c>
      <c r="F278" s="356" t="s">
        <v>2358</v>
      </c>
      <c r="G278" s="349" t="s">
        <v>958</v>
      </c>
      <c r="H278" s="360" t="s">
        <v>1171</v>
      </c>
      <c r="I278" s="356" t="s">
        <v>2760</v>
      </c>
      <c r="J278" s="348"/>
      <c r="K278" s="323" t="s">
        <v>2032</v>
      </c>
      <c r="L278" s="351" t="s">
        <v>1487</v>
      </c>
      <c r="M278" s="349"/>
      <c r="N278" s="349"/>
      <c r="O278" s="353" t="s">
        <v>578</v>
      </c>
      <c r="P278" s="353" t="s">
        <v>578</v>
      </c>
      <c r="Q278" s="353" t="s">
        <v>578</v>
      </c>
      <c r="R278" s="355" t="s">
        <v>603</v>
      </c>
      <c r="S278" s="356"/>
      <c r="T278" s="356">
        <v>0</v>
      </c>
      <c r="U278" s="356">
        <v>0</v>
      </c>
      <c r="V278" s="356">
        <v>5</v>
      </c>
      <c r="W278" s="356" t="s">
        <v>1670</v>
      </c>
      <c r="X278" s="356"/>
      <c r="Y278" s="348"/>
      <c r="Z278" s="348"/>
      <c r="AA278" s="348"/>
      <c r="AB278" s="361" t="s">
        <v>2761</v>
      </c>
      <c r="AC278" s="361" t="s">
        <v>4763</v>
      </c>
      <c r="AD278" s="361"/>
      <c r="AE278" s="349" t="s">
        <v>1381</v>
      </c>
      <c r="AF278" s="350" t="s">
        <v>1379</v>
      </c>
      <c r="AG278" s="350" t="s">
        <v>1379</v>
      </c>
      <c r="AH278" s="350" t="s">
        <v>1379</v>
      </c>
      <c r="AI278" s="350" t="s">
        <v>1379</v>
      </c>
      <c r="AJ278" s="350"/>
      <c r="AK278" s="350" t="s">
        <v>1379</v>
      </c>
      <c r="AL278" s="350" t="s">
        <v>1381</v>
      </c>
      <c r="AM278" s="350"/>
      <c r="AN278" s="350"/>
      <c r="AO278" s="350" t="s">
        <v>1379</v>
      </c>
      <c r="AP278" s="350" t="s">
        <v>1381</v>
      </c>
      <c r="AQ278" s="350"/>
      <c r="AR278" s="350"/>
      <c r="AS278" s="350"/>
      <c r="AT278" s="350"/>
      <c r="AU278" s="350" t="s">
        <v>1379</v>
      </c>
      <c r="AV278" s="350" t="s">
        <v>1379</v>
      </c>
      <c r="AW278" s="350" t="s">
        <v>1379</v>
      </c>
      <c r="AX278" s="350" t="s">
        <v>1379</v>
      </c>
      <c r="AY278" s="350" t="s">
        <v>1381</v>
      </c>
      <c r="AZ278" s="350" t="s">
        <v>1381</v>
      </c>
      <c r="BA278" s="356"/>
      <c r="BB278" s="356"/>
      <c r="BC278" s="356"/>
      <c r="BD278" s="356"/>
      <c r="BE278" s="356"/>
      <c r="BF278" s="356"/>
      <c r="BG278" s="348"/>
      <c r="BH278" s="348" t="s">
        <v>4033</v>
      </c>
      <c r="BI278" s="348"/>
      <c r="BJ278" s="348"/>
      <c r="BK278" s="348"/>
      <c r="BL278" s="348"/>
      <c r="BM278" s="348"/>
      <c r="BN278" s="348"/>
      <c r="BO278" s="348"/>
      <c r="BP278" s="348"/>
      <c r="BQ278" s="348"/>
      <c r="BR278" s="356"/>
      <c r="BS278" s="388"/>
      <c r="BT278" s="355" t="s">
        <v>4719</v>
      </c>
      <c r="BU278" s="355" t="s">
        <v>4718</v>
      </c>
      <c r="BV278" s="355">
        <v>105</v>
      </c>
      <c r="BW278" s="355">
        <f>VLOOKUP(E278,[1]Demand!$A$2:$C$596,3,)</f>
        <v>156</v>
      </c>
      <c r="BX278" s="355">
        <f>VLOOKUP(E278,[1]Demand!$A$2:$D$596,4,)</f>
        <v>210</v>
      </c>
      <c r="BY278" s="355">
        <f>VLOOKUP(E278,[1]Demand!$A$2:$E$596,5,)</f>
        <v>197</v>
      </c>
      <c r="BZ278" s="355">
        <f>VLOOKUP(E278,[1]Demand!$A$2:$F$596,6,)</f>
        <v>183</v>
      </c>
      <c r="CA278" s="355">
        <f>VLOOKUP(E278,[1]Demand!$A$2:$G$596,7,)</f>
        <v>174</v>
      </c>
      <c r="CB278" s="355">
        <f>VLOOKUP(E278,[1]Demand!$A$2:$H$596,8,)</f>
        <v>168</v>
      </c>
      <c r="CC278" s="355">
        <f>VLOOKUP(E278,[1]Demand!$A$2:$I$596,9,)</f>
        <v>1088</v>
      </c>
      <c r="CD278" s="355" t="b">
        <f t="shared" si="4"/>
        <v>0</v>
      </c>
      <c r="CE278" s="322"/>
    </row>
    <row r="279" spans="1:83" s="374" customFormat="1" ht="35.1" customHeight="1" x14ac:dyDescent="0.25">
      <c r="A279" s="386" t="s">
        <v>4003</v>
      </c>
      <c r="B279" s="487" t="s">
        <v>1717</v>
      </c>
      <c r="C279" s="385" t="s">
        <v>2762</v>
      </c>
      <c r="D279" s="460">
        <v>0</v>
      </c>
      <c r="E279" s="494" t="s">
        <v>2763</v>
      </c>
      <c r="F279" s="487" t="s">
        <v>2764</v>
      </c>
      <c r="G279" s="459" t="s">
        <v>1287</v>
      </c>
      <c r="H279" s="494" t="s">
        <v>1171</v>
      </c>
      <c r="I279" s="487" t="s">
        <v>1697</v>
      </c>
      <c r="J279" s="385"/>
      <c r="K279" s="495" t="s">
        <v>4649</v>
      </c>
      <c r="L279" s="494" t="s">
        <v>4825</v>
      </c>
      <c r="M279" s="459"/>
      <c r="N279" s="459"/>
      <c r="O279" s="385" t="s">
        <v>578</v>
      </c>
      <c r="P279" s="385" t="s">
        <v>578</v>
      </c>
      <c r="Q279" s="385" t="s">
        <v>578</v>
      </c>
      <c r="R279" s="386" t="s">
        <v>603</v>
      </c>
      <c r="S279" s="487"/>
      <c r="T279" s="487">
        <v>0</v>
      </c>
      <c r="U279" s="487">
        <v>0</v>
      </c>
      <c r="V279" s="487">
        <v>5</v>
      </c>
      <c r="W279" s="487" t="s">
        <v>1670</v>
      </c>
      <c r="X279" s="487"/>
      <c r="Y279" s="385"/>
      <c r="Z279" s="385"/>
      <c r="AA279" s="385"/>
      <c r="AB279" s="487" t="s">
        <v>2765</v>
      </c>
      <c r="AC279" s="487" t="s">
        <v>4763</v>
      </c>
      <c r="AD279" s="487"/>
      <c r="AE279" s="459" t="s">
        <v>1381</v>
      </c>
      <c r="AF279" s="460" t="s">
        <v>1379</v>
      </c>
      <c r="AG279" s="460" t="s">
        <v>1379</v>
      </c>
      <c r="AH279" s="460" t="s">
        <v>1379</v>
      </c>
      <c r="AI279" s="460" t="s">
        <v>1379</v>
      </c>
      <c r="AJ279" s="460"/>
      <c r="AK279" s="460" t="s">
        <v>1379</v>
      </c>
      <c r="AL279" s="460" t="s">
        <v>1381</v>
      </c>
      <c r="AM279" s="460"/>
      <c r="AN279" s="460"/>
      <c r="AO279" s="460" t="s">
        <v>1379</v>
      </c>
      <c r="AP279" s="460" t="s">
        <v>1381</v>
      </c>
      <c r="AQ279" s="460"/>
      <c r="AR279" s="460"/>
      <c r="AS279" s="460"/>
      <c r="AT279" s="460"/>
      <c r="AU279" s="460" t="s">
        <v>1379</v>
      </c>
      <c r="AV279" s="460" t="s">
        <v>1379</v>
      </c>
      <c r="AW279" s="460" t="s">
        <v>1379</v>
      </c>
      <c r="AX279" s="460" t="s">
        <v>1379</v>
      </c>
      <c r="AY279" s="460" t="s">
        <v>1381</v>
      </c>
      <c r="AZ279" s="460" t="s">
        <v>1381</v>
      </c>
      <c r="BA279" s="487"/>
      <c r="BB279" s="487"/>
      <c r="BC279" s="487"/>
      <c r="BD279" s="487"/>
      <c r="BE279" s="487"/>
      <c r="BF279" s="487"/>
      <c r="BG279" s="385"/>
      <c r="BH279" s="385"/>
      <c r="BI279" s="385"/>
      <c r="BJ279" s="385"/>
      <c r="BK279" s="385"/>
      <c r="BL279" s="385"/>
      <c r="BM279" s="385"/>
      <c r="BN279" s="385"/>
      <c r="BO279" s="385"/>
      <c r="BP279" s="385"/>
      <c r="BQ279" s="385"/>
      <c r="BR279" s="487"/>
      <c r="BS279" s="462" t="s">
        <v>2766</v>
      </c>
      <c r="BT279" s="355" t="s">
        <v>4719</v>
      </c>
      <c r="BU279" s="355" t="s">
        <v>4718</v>
      </c>
      <c r="BV279" s="355">
        <v>163</v>
      </c>
      <c r="BW279" s="355">
        <f>VLOOKUP(E279,[1]Demand!$A$2:$C$596,3,)</f>
        <v>332</v>
      </c>
      <c r="BX279" s="355">
        <f>VLOOKUP(E279,[1]Demand!$A$2:$D$596,4,)</f>
        <v>340</v>
      </c>
      <c r="BY279" s="355">
        <f>VLOOKUP(E279,[1]Demand!$A$2:$E$596,5,)</f>
        <v>146</v>
      </c>
      <c r="BZ279" s="355">
        <f>VLOOKUP(E279,[1]Demand!$A$2:$F$596,6,)</f>
        <v>0</v>
      </c>
      <c r="CA279" s="355">
        <f>VLOOKUP(E279,[1]Demand!$A$2:$G$596,7,)</f>
        <v>0</v>
      </c>
      <c r="CB279" s="355">
        <f>VLOOKUP(E279,[1]Demand!$A$2:$H$596,8,)</f>
        <v>0</v>
      </c>
      <c r="CC279" s="355">
        <f>VLOOKUP(E279,[1]Demand!$A$2:$I$596,9,)</f>
        <v>818</v>
      </c>
      <c r="CD279" s="355" t="b">
        <f t="shared" si="4"/>
        <v>0</v>
      </c>
      <c r="CE279" s="490"/>
    </row>
    <row r="280" spans="1:83" s="374" customFormat="1" ht="35.1" hidden="1" customHeight="1" x14ac:dyDescent="0.25">
      <c r="A280" s="386" t="s">
        <v>4006</v>
      </c>
      <c r="B280" s="487" t="s">
        <v>1717</v>
      </c>
      <c r="C280" s="385" t="s">
        <v>2767</v>
      </c>
      <c r="D280" s="460">
        <v>0</v>
      </c>
      <c r="E280" s="494" t="s">
        <v>2768</v>
      </c>
      <c r="F280" s="487" t="s">
        <v>2427</v>
      </c>
      <c r="G280" s="459" t="s">
        <v>103</v>
      </c>
      <c r="H280" s="494" t="s">
        <v>2201</v>
      </c>
      <c r="I280" s="487" t="s">
        <v>2769</v>
      </c>
      <c r="J280" s="385"/>
      <c r="K280" s="494" t="s">
        <v>1694</v>
      </c>
      <c r="L280" s="385" t="s">
        <v>1694</v>
      </c>
      <c r="M280" s="459"/>
      <c r="N280" s="459"/>
      <c r="O280" s="385" t="s">
        <v>1229</v>
      </c>
      <c r="P280" s="385" t="s">
        <v>577</v>
      </c>
      <c r="Q280" s="385" t="s">
        <v>577</v>
      </c>
      <c r="R280" s="386" t="s">
        <v>603</v>
      </c>
      <c r="S280" s="487"/>
      <c r="T280" s="487">
        <v>0</v>
      </c>
      <c r="U280" s="487">
        <v>0</v>
      </c>
      <c r="V280" s="487">
        <v>5</v>
      </c>
      <c r="W280" s="487" t="s">
        <v>1670</v>
      </c>
      <c r="X280" s="487"/>
      <c r="Y280" s="385"/>
      <c r="Z280" s="385"/>
      <c r="AA280" s="385"/>
      <c r="AB280" s="487" t="s">
        <v>2770</v>
      </c>
      <c r="AC280" s="385" t="s">
        <v>4763</v>
      </c>
      <c r="AD280" s="487"/>
      <c r="AE280" s="459" t="s">
        <v>1379</v>
      </c>
      <c r="AF280" s="460" t="s">
        <v>1381</v>
      </c>
      <c r="AG280" s="460" t="s">
        <v>1379</v>
      </c>
      <c r="AH280" s="460" t="s">
        <v>1379</v>
      </c>
      <c r="AI280" s="460" t="s">
        <v>1379</v>
      </c>
      <c r="AJ280" s="460"/>
      <c r="AK280" s="460" t="s">
        <v>1379</v>
      </c>
      <c r="AL280" s="460" t="s">
        <v>1381</v>
      </c>
      <c r="AM280" s="460"/>
      <c r="AN280" s="460"/>
      <c r="AO280" s="460" t="s">
        <v>1381</v>
      </c>
      <c r="AP280" s="460" t="s">
        <v>1381</v>
      </c>
      <c r="AQ280" s="460"/>
      <c r="AR280" s="460"/>
      <c r="AS280" s="460"/>
      <c r="AT280" s="460"/>
      <c r="AU280" s="460" t="s">
        <v>1379</v>
      </c>
      <c r="AV280" s="460" t="s">
        <v>1379</v>
      </c>
      <c r="AW280" s="460" t="s">
        <v>1379</v>
      </c>
      <c r="AX280" s="460" t="s">
        <v>1379</v>
      </c>
      <c r="AY280" s="460" t="s">
        <v>1381</v>
      </c>
      <c r="AZ280" s="460" t="s">
        <v>1381</v>
      </c>
      <c r="BA280" s="487"/>
      <c r="BB280" s="487"/>
      <c r="BC280" s="487"/>
      <c r="BD280" s="487"/>
      <c r="BE280" s="487"/>
      <c r="BF280" s="487"/>
      <c r="BG280" s="385"/>
      <c r="BH280" s="385"/>
      <c r="BI280" s="385"/>
      <c r="BJ280" s="385"/>
      <c r="BK280" s="385"/>
      <c r="BL280" s="385"/>
      <c r="BM280" s="385"/>
      <c r="BN280" s="385"/>
      <c r="BO280" s="385"/>
      <c r="BP280" s="385"/>
      <c r="BQ280" s="385"/>
      <c r="BR280" s="487"/>
      <c r="BS280" s="462"/>
      <c r="BT280" s="355" t="s">
        <v>4717</v>
      </c>
      <c r="BU280" s="355" t="s">
        <v>4718</v>
      </c>
      <c r="BV280" s="355">
        <v>17</v>
      </c>
      <c r="BW280" s="355">
        <f>VLOOKUP(E280,[1]Demand!$A$2:$C$596,3,)</f>
        <v>112</v>
      </c>
      <c r="BX280" s="355">
        <f>VLOOKUP(E280,[1]Demand!$A$2:$D$596,4,)</f>
        <v>148</v>
      </c>
      <c r="BY280" s="355">
        <f>VLOOKUP(E280,[1]Demand!$A$2:$E$596,5,)</f>
        <v>118</v>
      </c>
      <c r="BZ280" s="355">
        <f>VLOOKUP(E280,[1]Demand!$A$2:$F$596,6,)</f>
        <v>0</v>
      </c>
      <c r="CA280" s="355">
        <f>VLOOKUP(E280,[1]Demand!$A$2:$G$596,7,)</f>
        <v>0</v>
      </c>
      <c r="CB280" s="355">
        <f>VLOOKUP(E280,[1]Demand!$A$2:$H$596,8,)</f>
        <v>0</v>
      </c>
      <c r="CC280" s="355">
        <f>VLOOKUP(E280,[1]Demand!$A$2:$I$596,9,)</f>
        <v>378</v>
      </c>
      <c r="CD280" s="355" t="b">
        <f t="shared" si="4"/>
        <v>0</v>
      </c>
      <c r="CE280" s="490"/>
    </row>
    <row r="281" spans="1:83" s="374" customFormat="1" ht="35.1" hidden="1" customHeight="1" x14ac:dyDescent="0.25">
      <c r="A281" s="355" t="s">
        <v>4010</v>
      </c>
      <c r="B281" s="356" t="s">
        <v>1685</v>
      </c>
      <c r="C281" s="348" t="s">
        <v>2798</v>
      </c>
      <c r="D281" s="350">
        <v>0</v>
      </c>
      <c r="E281" s="360" t="s">
        <v>2799</v>
      </c>
      <c r="F281" s="356" t="s">
        <v>2800</v>
      </c>
      <c r="G281" s="349" t="s">
        <v>97</v>
      </c>
      <c r="H281" s="360" t="s">
        <v>1286</v>
      </c>
      <c r="I281" s="356" t="s">
        <v>2801</v>
      </c>
      <c r="J281" s="348"/>
      <c r="K281" s="360" t="s">
        <v>4364</v>
      </c>
      <c r="L281" s="360"/>
      <c r="M281" s="349"/>
      <c r="N281" s="349"/>
      <c r="O281" s="353" t="s">
        <v>1229</v>
      </c>
      <c r="P281" s="353" t="s">
        <v>577</v>
      </c>
      <c r="Q281" s="353" t="s">
        <v>577</v>
      </c>
      <c r="R281" s="355" t="s">
        <v>603</v>
      </c>
      <c r="S281" s="356"/>
      <c r="T281" s="356">
        <v>0</v>
      </c>
      <c r="U281" s="356">
        <v>0</v>
      </c>
      <c r="V281" s="356">
        <v>5</v>
      </c>
      <c r="W281" s="356" t="s">
        <v>1670</v>
      </c>
      <c r="X281" s="356"/>
      <c r="Y281" s="348">
        <v>1</v>
      </c>
      <c r="Z281" s="348">
        <v>1</v>
      </c>
      <c r="AA281" s="348"/>
      <c r="AB281" s="361" t="s">
        <v>2802</v>
      </c>
      <c r="AC281" s="361" t="s">
        <v>4760</v>
      </c>
      <c r="AD281" s="361"/>
      <c r="AE281" s="349" t="s">
        <v>1379</v>
      </c>
      <c r="AF281" s="350" t="s">
        <v>1381</v>
      </c>
      <c r="AG281" s="350" t="s">
        <v>1379</v>
      </c>
      <c r="AH281" s="350" t="s">
        <v>1379</v>
      </c>
      <c r="AI281" s="350" t="s">
        <v>1379</v>
      </c>
      <c r="AJ281" s="350"/>
      <c r="AK281" s="350" t="s">
        <v>1379</v>
      </c>
      <c r="AL281" s="350" t="s">
        <v>1379</v>
      </c>
      <c r="AM281" s="350"/>
      <c r="AN281" s="350"/>
      <c r="AO281" s="350" t="s">
        <v>1379</v>
      </c>
      <c r="AP281" s="350" t="s">
        <v>1379</v>
      </c>
      <c r="AQ281" s="350"/>
      <c r="AR281" s="350"/>
      <c r="AS281" s="350"/>
      <c r="AT281" s="350"/>
      <c r="AU281" s="350" t="s">
        <v>1379</v>
      </c>
      <c r="AV281" s="350" t="s">
        <v>1379</v>
      </c>
      <c r="AW281" s="350" t="s">
        <v>1379</v>
      </c>
      <c r="AX281" s="350" t="s">
        <v>1379</v>
      </c>
      <c r="AY281" s="350" t="s">
        <v>1381</v>
      </c>
      <c r="AZ281" s="350" t="s">
        <v>1381</v>
      </c>
      <c r="BA281" s="356"/>
      <c r="BB281" s="356"/>
      <c r="BC281" s="356"/>
      <c r="BD281" s="356"/>
      <c r="BE281" s="356"/>
      <c r="BF281" s="356"/>
      <c r="BG281" s="348"/>
      <c r="BH281" s="348" t="s">
        <v>2803</v>
      </c>
      <c r="BI281" s="348"/>
      <c r="BJ281" s="348"/>
      <c r="BK281" s="348"/>
      <c r="BL281" s="348"/>
      <c r="BM281" s="348"/>
      <c r="BN281" s="348"/>
      <c r="BO281" s="348"/>
      <c r="BP281" s="348"/>
      <c r="BQ281" s="348"/>
      <c r="BR281" s="356"/>
      <c r="BS281" s="388" t="s">
        <v>2804</v>
      </c>
      <c r="BT281" s="355" t="s">
        <v>4719</v>
      </c>
      <c r="BU281" s="355" t="s">
        <v>4718</v>
      </c>
      <c r="BV281" s="355">
        <v>189</v>
      </c>
      <c r="BW281" s="355">
        <f>VLOOKUP(E281,[1]Demand!$A$2:$C$596,3,)</f>
        <v>0</v>
      </c>
      <c r="BX281" s="355">
        <f>VLOOKUP(E281,[1]Demand!$A$2:$D$596,4,)</f>
        <v>0</v>
      </c>
      <c r="BY281" s="355">
        <f>VLOOKUP(E281,[1]Demand!$A$2:$E$596,5,)</f>
        <v>0</v>
      </c>
      <c r="BZ281" s="355">
        <f>VLOOKUP(E281,[1]Demand!$A$2:$F$596,6,)</f>
        <v>0</v>
      </c>
      <c r="CA281" s="355">
        <f>VLOOKUP(E281,[1]Demand!$A$2:$G$596,7,)</f>
        <v>0</v>
      </c>
      <c r="CB281" s="355">
        <f>VLOOKUP(E281,[1]Demand!$A$2:$H$596,8,)</f>
        <v>0</v>
      </c>
      <c r="CC281" s="355">
        <f>VLOOKUP(E281,[1]Demand!$A$2:$I$596,9,)</f>
        <v>0</v>
      </c>
      <c r="CD281" s="355" t="b">
        <f t="shared" si="4"/>
        <v>1</v>
      </c>
      <c r="CE281" s="355" t="s">
        <v>4846</v>
      </c>
    </row>
    <row r="282" spans="1:83" s="374" customFormat="1" ht="35.1" hidden="1" customHeight="1" x14ac:dyDescent="0.25">
      <c r="A282" s="386" t="s">
        <v>4010</v>
      </c>
      <c r="B282" s="487" t="s">
        <v>1663</v>
      </c>
      <c r="C282" s="385" t="s">
        <v>2805</v>
      </c>
      <c r="D282" s="460">
        <v>0</v>
      </c>
      <c r="E282" s="494" t="s">
        <v>2806</v>
      </c>
      <c r="F282" s="487" t="s">
        <v>2457</v>
      </c>
      <c r="G282" s="459" t="s">
        <v>203</v>
      </c>
      <c r="H282" s="494" t="s">
        <v>2201</v>
      </c>
      <c r="I282" s="487" t="s">
        <v>2807</v>
      </c>
      <c r="J282" s="385"/>
      <c r="K282" s="494" t="s">
        <v>1694</v>
      </c>
      <c r="L282" s="385" t="s">
        <v>1694</v>
      </c>
      <c r="M282" s="459"/>
      <c r="N282" s="459"/>
      <c r="O282" s="385" t="s">
        <v>1229</v>
      </c>
      <c r="P282" s="385" t="s">
        <v>577</v>
      </c>
      <c r="Q282" s="385" t="s">
        <v>577</v>
      </c>
      <c r="R282" s="386" t="s">
        <v>603</v>
      </c>
      <c r="S282" s="487"/>
      <c r="T282" s="487">
        <v>0</v>
      </c>
      <c r="U282" s="487">
        <v>0</v>
      </c>
      <c r="V282" s="487">
        <v>5</v>
      </c>
      <c r="W282" s="487" t="s">
        <v>1670</v>
      </c>
      <c r="X282" s="487"/>
      <c r="Y282" s="385"/>
      <c r="Z282" s="385"/>
      <c r="AA282" s="385"/>
      <c r="AB282" s="487" t="s">
        <v>2808</v>
      </c>
      <c r="AC282" s="487" t="s">
        <v>4758</v>
      </c>
      <c r="AD282" s="487"/>
      <c r="AE282" s="459" t="s">
        <v>1379</v>
      </c>
      <c r="AF282" s="460" t="s">
        <v>1381</v>
      </c>
      <c r="AG282" s="460" t="s">
        <v>1379</v>
      </c>
      <c r="AH282" s="460" t="s">
        <v>1379</v>
      </c>
      <c r="AI282" s="460" t="s">
        <v>1379</v>
      </c>
      <c r="AJ282" s="460"/>
      <c r="AK282" s="460" t="s">
        <v>1379</v>
      </c>
      <c r="AL282" s="460" t="s">
        <v>1379</v>
      </c>
      <c r="AM282" s="460"/>
      <c r="AN282" s="460"/>
      <c r="AO282" s="460" t="s">
        <v>1379</v>
      </c>
      <c r="AP282" s="460" t="s">
        <v>1379</v>
      </c>
      <c r="AQ282" s="460"/>
      <c r="AR282" s="460"/>
      <c r="AS282" s="460"/>
      <c r="AT282" s="460"/>
      <c r="AU282" s="460" t="s">
        <v>1379</v>
      </c>
      <c r="AV282" s="460" t="s">
        <v>1379</v>
      </c>
      <c r="AW282" s="460" t="s">
        <v>1379</v>
      </c>
      <c r="AX282" s="460" t="s">
        <v>1379</v>
      </c>
      <c r="AY282" s="460" t="s">
        <v>1381</v>
      </c>
      <c r="AZ282" s="460" t="s">
        <v>1381</v>
      </c>
      <c r="BA282" s="487"/>
      <c r="BB282" s="487"/>
      <c r="BC282" s="487"/>
      <c r="BD282" s="487"/>
      <c r="BE282" s="487"/>
      <c r="BF282" s="487"/>
      <c r="BG282" s="385"/>
      <c r="BH282" s="385"/>
      <c r="BI282" s="385"/>
      <c r="BJ282" s="385"/>
      <c r="BK282" s="385"/>
      <c r="BL282" s="385"/>
      <c r="BM282" s="385"/>
      <c r="BN282" s="385"/>
      <c r="BO282" s="385"/>
      <c r="BP282" s="385"/>
      <c r="BQ282" s="385"/>
      <c r="BR282" s="487"/>
      <c r="BS282" s="462" t="s">
        <v>2809</v>
      </c>
      <c r="BT282" s="355" t="s">
        <v>4719</v>
      </c>
      <c r="BU282" s="355" t="s">
        <v>4718</v>
      </c>
      <c r="BV282" s="355">
        <v>181</v>
      </c>
      <c r="BW282" s="355">
        <f>VLOOKUP(E282,[1]Demand!$A$2:$C$596,3,)</f>
        <v>527.5</v>
      </c>
      <c r="BX282" s="355">
        <f>VLOOKUP(E282,[1]Demand!$A$2:$D$596,4,)</f>
        <v>582</v>
      </c>
      <c r="BY282" s="355">
        <f>VLOOKUP(E282,[1]Demand!$A$2:$E$596,5,)</f>
        <v>494</v>
      </c>
      <c r="BZ282" s="355">
        <f>VLOOKUP(E282,[1]Demand!$A$2:$F$596,6,)</f>
        <v>89.75</v>
      </c>
      <c r="CA282" s="355">
        <f>VLOOKUP(E282,[1]Demand!$A$2:$G$596,7,)</f>
        <v>0</v>
      </c>
      <c r="CB282" s="355">
        <f>VLOOKUP(E282,[1]Demand!$A$2:$H$596,8,)</f>
        <v>0</v>
      </c>
      <c r="CC282" s="355">
        <f>VLOOKUP(E282,[1]Demand!$A$2:$I$596,9,)</f>
        <v>1693.25</v>
      </c>
      <c r="CD282" s="355" t="b">
        <f t="shared" si="4"/>
        <v>0</v>
      </c>
      <c r="CE282" s="490"/>
    </row>
    <row r="283" spans="1:83" s="374" customFormat="1" ht="35.1" hidden="1" customHeight="1" x14ac:dyDescent="0.25">
      <c r="A283" s="386" t="s">
        <v>4010</v>
      </c>
      <c r="B283" s="487" t="s">
        <v>1663</v>
      </c>
      <c r="C283" s="385" t="s">
        <v>2810</v>
      </c>
      <c r="D283" s="460">
        <v>0</v>
      </c>
      <c r="E283" s="494" t="s">
        <v>2811</v>
      </c>
      <c r="F283" s="487" t="s">
        <v>2457</v>
      </c>
      <c r="G283" s="459" t="s">
        <v>97</v>
      </c>
      <c r="H283" s="494" t="s">
        <v>2201</v>
      </c>
      <c r="I283" s="487" t="s">
        <v>2812</v>
      </c>
      <c r="J283" s="385"/>
      <c r="K283" s="494" t="s">
        <v>1694</v>
      </c>
      <c r="L283" s="385" t="s">
        <v>1694</v>
      </c>
      <c r="M283" s="459"/>
      <c r="N283" s="459"/>
      <c r="O283" s="385" t="s">
        <v>1229</v>
      </c>
      <c r="P283" s="385" t="s">
        <v>577</v>
      </c>
      <c r="Q283" s="385" t="s">
        <v>577</v>
      </c>
      <c r="R283" s="386" t="s">
        <v>603</v>
      </c>
      <c r="S283" s="487"/>
      <c r="T283" s="487">
        <v>0</v>
      </c>
      <c r="U283" s="487">
        <v>0</v>
      </c>
      <c r="V283" s="487">
        <v>5</v>
      </c>
      <c r="W283" s="487" t="s">
        <v>1670</v>
      </c>
      <c r="X283" s="487"/>
      <c r="Y283" s="385"/>
      <c r="Z283" s="385"/>
      <c r="AA283" s="385"/>
      <c r="AB283" s="487" t="s">
        <v>2813</v>
      </c>
      <c r="AC283" s="487" t="s">
        <v>4760</v>
      </c>
      <c r="AD283" s="487"/>
      <c r="AE283" s="459" t="s">
        <v>1379</v>
      </c>
      <c r="AF283" s="460" t="s">
        <v>1381</v>
      </c>
      <c r="AG283" s="460" t="s">
        <v>1379</v>
      </c>
      <c r="AH283" s="460" t="s">
        <v>1379</v>
      </c>
      <c r="AI283" s="460" t="s">
        <v>1379</v>
      </c>
      <c r="AJ283" s="460"/>
      <c r="AK283" s="460" t="s">
        <v>1379</v>
      </c>
      <c r="AL283" s="460" t="s">
        <v>1379</v>
      </c>
      <c r="AM283" s="460"/>
      <c r="AN283" s="460"/>
      <c r="AO283" s="460" t="s">
        <v>1379</v>
      </c>
      <c r="AP283" s="460" t="s">
        <v>1381</v>
      </c>
      <c r="AQ283" s="460"/>
      <c r="AR283" s="460"/>
      <c r="AS283" s="460"/>
      <c r="AT283" s="460"/>
      <c r="AU283" s="460" t="s">
        <v>1379</v>
      </c>
      <c r="AV283" s="460" t="s">
        <v>1379</v>
      </c>
      <c r="AW283" s="460" t="s">
        <v>1379</v>
      </c>
      <c r="AX283" s="460" t="s">
        <v>1379</v>
      </c>
      <c r="AY283" s="460" t="s">
        <v>1381</v>
      </c>
      <c r="AZ283" s="460" t="s">
        <v>1381</v>
      </c>
      <c r="BA283" s="487"/>
      <c r="BB283" s="487"/>
      <c r="BC283" s="487"/>
      <c r="BD283" s="487"/>
      <c r="BE283" s="487"/>
      <c r="BF283" s="487"/>
      <c r="BG283" s="385"/>
      <c r="BH283" s="385"/>
      <c r="BI283" s="385"/>
      <c r="BJ283" s="385"/>
      <c r="BK283" s="385"/>
      <c r="BL283" s="385"/>
      <c r="BM283" s="385"/>
      <c r="BN283" s="385"/>
      <c r="BO283" s="385"/>
      <c r="BP283" s="385"/>
      <c r="BQ283" s="385"/>
      <c r="BR283" s="487"/>
      <c r="BS283" s="462" t="s">
        <v>2814</v>
      </c>
      <c r="BT283" s="355" t="s">
        <v>4719</v>
      </c>
      <c r="BU283" s="355" t="s">
        <v>4718</v>
      </c>
      <c r="BV283" s="355">
        <v>62</v>
      </c>
      <c r="BW283" s="355">
        <f>VLOOKUP(E283,[1]Demand!$A$2:$C$596,3,)</f>
        <v>521.1</v>
      </c>
      <c r="BX283" s="355">
        <f>VLOOKUP(E283,[1]Demand!$A$2:$D$596,4,)</f>
        <v>486.92</v>
      </c>
      <c r="BY283" s="355">
        <f>VLOOKUP(E283,[1]Demand!$A$2:$E$596,5,)</f>
        <v>502.92</v>
      </c>
      <c r="BZ283" s="355">
        <f>VLOOKUP(E283,[1]Demand!$A$2:$F$596,6,)</f>
        <v>97.23</v>
      </c>
      <c r="CA283" s="355">
        <f>VLOOKUP(E283,[1]Demand!$A$2:$G$596,7,)</f>
        <v>0</v>
      </c>
      <c r="CB283" s="355">
        <f>VLOOKUP(E283,[1]Demand!$A$2:$H$596,8,)</f>
        <v>0</v>
      </c>
      <c r="CC283" s="355">
        <f>VLOOKUP(E283,[1]Demand!$A$2:$I$596,9,)</f>
        <v>1608.17</v>
      </c>
      <c r="CD283" s="355" t="b">
        <f t="shared" si="4"/>
        <v>0</v>
      </c>
      <c r="CE283" s="490"/>
    </row>
    <row r="284" spans="1:83" s="374" customFormat="1" ht="35.1" hidden="1" customHeight="1" x14ac:dyDescent="0.25">
      <c r="A284" s="386" t="s">
        <v>4010</v>
      </c>
      <c r="B284" s="487" t="s">
        <v>1663</v>
      </c>
      <c r="C284" s="385" t="s">
        <v>2815</v>
      </c>
      <c r="D284" s="460">
        <v>0</v>
      </c>
      <c r="E284" s="494" t="s">
        <v>2816</v>
      </c>
      <c r="F284" s="487" t="s">
        <v>2457</v>
      </c>
      <c r="G284" s="459" t="s">
        <v>97</v>
      </c>
      <c r="H284" s="494" t="s">
        <v>2201</v>
      </c>
      <c r="I284" s="487" t="s">
        <v>2812</v>
      </c>
      <c r="J284" s="385"/>
      <c r="K284" s="494" t="s">
        <v>1694</v>
      </c>
      <c r="L284" s="385" t="s">
        <v>1694</v>
      </c>
      <c r="M284" s="459"/>
      <c r="N284" s="459"/>
      <c r="O284" s="385" t="s">
        <v>1229</v>
      </c>
      <c r="P284" s="385" t="s">
        <v>577</v>
      </c>
      <c r="Q284" s="385" t="s">
        <v>577</v>
      </c>
      <c r="R284" s="386" t="s">
        <v>603</v>
      </c>
      <c r="S284" s="487"/>
      <c r="T284" s="487">
        <v>0</v>
      </c>
      <c r="U284" s="487">
        <v>0</v>
      </c>
      <c r="V284" s="487">
        <v>5</v>
      </c>
      <c r="W284" s="487" t="s">
        <v>1670</v>
      </c>
      <c r="X284" s="487"/>
      <c r="Y284" s="385"/>
      <c r="Z284" s="385"/>
      <c r="AA284" s="385"/>
      <c r="AB284" s="487" t="s">
        <v>2817</v>
      </c>
      <c r="AC284" s="487" t="s">
        <v>4760</v>
      </c>
      <c r="AD284" s="487"/>
      <c r="AE284" s="459" t="s">
        <v>1379</v>
      </c>
      <c r="AF284" s="460" t="s">
        <v>1381</v>
      </c>
      <c r="AG284" s="460" t="s">
        <v>1379</v>
      </c>
      <c r="AH284" s="460" t="s">
        <v>1379</v>
      </c>
      <c r="AI284" s="460" t="s">
        <v>1379</v>
      </c>
      <c r="AJ284" s="460"/>
      <c r="AK284" s="460" t="s">
        <v>1379</v>
      </c>
      <c r="AL284" s="460" t="s">
        <v>1379</v>
      </c>
      <c r="AM284" s="460"/>
      <c r="AN284" s="460"/>
      <c r="AO284" s="460" t="s">
        <v>1379</v>
      </c>
      <c r="AP284" s="460" t="s">
        <v>1381</v>
      </c>
      <c r="AQ284" s="460"/>
      <c r="AR284" s="460"/>
      <c r="AS284" s="460"/>
      <c r="AT284" s="460"/>
      <c r="AU284" s="460" t="s">
        <v>1379</v>
      </c>
      <c r="AV284" s="460" t="s">
        <v>1379</v>
      </c>
      <c r="AW284" s="460" t="s">
        <v>1379</v>
      </c>
      <c r="AX284" s="460" t="s">
        <v>1379</v>
      </c>
      <c r="AY284" s="460" t="s">
        <v>1381</v>
      </c>
      <c r="AZ284" s="460" t="s">
        <v>1381</v>
      </c>
      <c r="BA284" s="487"/>
      <c r="BB284" s="487"/>
      <c r="BC284" s="487"/>
      <c r="BD284" s="487"/>
      <c r="BE284" s="487"/>
      <c r="BF284" s="487"/>
      <c r="BG284" s="385"/>
      <c r="BH284" s="385"/>
      <c r="BI284" s="385"/>
      <c r="BJ284" s="385"/>
      <c r="BK284" s="385"/>
      <c r="BL284" s="385"/>
      <c r="BM284" s="385"/>
      <c r="BN284" s="385"/>
      <c r="BO284" s="385"/>
      <c r="BP284" s="385"/>
      <c r="BQ284" s="385"/>
      <c r="BR284" s="487"/>
      <c r="BS284" s="462" t="s">
        <v>2818</v>
      </c>
      <c r="BT284" s="355" t="s">
        <v>4719</v>
      </c>
      <c r="BU284" s="355" t="s">
        <v>4718</v>
      </c>
      <c r="BV284" s="355">
        <v>1088</v>
      </c>
      <c r="BW284" s="355">
        <f>VLOOKUP(E284,[1]Demand!$A$2:$C$596,3,)</f>
        <v>2325.6999999999998</v>
      </c>
      <c r="BX284" s="355">
        <f>VLOOKUP(E284,[1]Demand!$A$2:$D$596,4,)</f>
        <v>2303.04</v>
      </c>
      <c r="BY284" s="355">
        <f>VLOOKUP(E284,[1]Demand!$A$2:$E$596,5,)</f>
        <v>2129.04</v>
      </c>
      <c r="BZ284" s="355">
        <f>VLOOKUP(E284,[1]Demand!$A$2:$F$596,6,)</f>
        <v>431.01</v>
      </c>
      <c r="CA284" s="355">
        <f>VLOOKUP(E284,[1]Demand!$A$2:$G$596,7,)</f>
        <v>0</v>
      </c>
      <c r="CB284" s="355">
        <f>VLOOKUP(E284,[1]Demand!$A$2:$H$596,8,)</f>
        <v>0</v>
      </c>
      <c r="CC284" s="355">
        <f>VLOOKUP(E284,[1]Demand!$A$2:$I$596,9,)</f>
        <v>7188.79</v>
      </c>
      <c r="CD284" s="355" t="b">
        <f t="shared" si="4"/>
        <v>0</v>
      </c>
      <c r="CE284" s="490"/>
    </row>
    <row r="285" spans="1:83" s="374" customFormat="1" ht="35.1" hidden="1" customHeight="1" x14ac:dyDescent="0.25">
      <c r="A285" s="386" t="s">
        <v>4010</v>
      </c>
      <c r="B285" s="487" t="s">
        <v>1663</v>
      </c>
      <c r="C285" s="385" t="s">
        <v>2819</v>
      </c>
      <c r="D285" s="460">
        <v>0</v>
      </c>
      <c r="E285" s="494" t="s">
        <v>2820</v>
      </c>
      <c r="F285" s="487" t="s">
        <v>2457</v>
      </c>
      <c r="G285" s="459" t="s">
        <v>203</v>
      </c>
      <c r="H285" s="494" t="s">
        <v>2201</v>
      </c>
      <c r="I285" s="487" t="s">
        <v>2821</v>
      </c>
      <c r="J285" s="385"/>
      <c r="K285" s="495" t="s">
        <v>4361</v>
      </c>
      <c r="L285" s="494"/>
      <c r="M285" s="459"/>
      <c r="N285" s="459"/>
      <c r="O285" s="385" t="s">
        <v>1229</v>
      </c>
      <c r="P285" s="385" t="s">
        <v>577</v>
      </c>
      <c r="Q285" s="385" t="s">
        <v>577</v>
      </c>
      <c r="R285" s="386" t="s">
        <v>603</v>
      </c>
      <c r="S285" s="487"/>
      <c r="T285" s="487">
        <v>0</v>
      </c>
      <c r="U285" s="487">
        <v>0</v>
      </c>
      <c r="V285" s="487">
        <v>5</v>
      </c>
      <c r="W285" s="487" t="s">
        <v>1670</v>
      </c>
      <c r="X285" s="487"/>
      <c r="Y285" s="385"/>
      <c r="Z285" s="385"/>
      <c r="AA285" s="385"/>
      <c r="AB285" s="487" t="s">
        <v>2822</v>
      </c>
      <c r="AC285" s="487" t="s">
        <v>4760</v>
      </c>
      <c r="AD285" s="487"/>
      <c r="AE285" s="459" t="s">
        <v>1379</v>
      </c>
      <c r="AF285" s="460" t="s">
        <v>1381</v>
      </c>
      <c r="AG285" s="460" t="s">
        <v>1379</v>
      </c>
      <c r="AH285" s="460" t="s">
        <v>1379</v>
      </c>
      <c r="AI285" s="460" t="s">
        <v>1379</v>
      </c>
      <c r="AJ285" s="460"/>
      <c r="AK285" s="460" t="s">
        <v>1379</v>
      </c>
      <c r="AL285" s="460" t="s">
        <v>1379</v>
      </c>
      <c r="AM285" s="460"/>
      <c r="AN285" s="460"/>
      <c r="AO285" s="460" t="s">
        <v>1379</v>
      </c>
      <c r="AP285" s="460" t="s">
        <v>1381</v>
      </c>
      <c r="AQ285" s="460"/>
      <c r="AR285" s="460"/>
      <c r="AS285" s="460"/>
      <c r="AT285" s="460"/>
      <c r="AU285" s="460" t="s">
        <v>1379</v>
      </c>
      <c r="AV285" s="460" t="s">
        <v>1379</v>
      </c>
      <c r="AW285" s="460" t="s">
        <v>1379</v>
      </c>
      <c r="AX285" s="460" t="s">
        <v>1379</v>
      </c>
      <c r="AY285" s="460" t="s">
        <v>1381</v>
      </c>
      <c r="AZ285" s="460" t="s">
        <v>1381</v>
      </c>
      <c r="BA285" s="487"/>
      <c r="BB285" s="487"/>
      <c r="BC285" s="487"/>
      <c r="BD285" s="487"/>
      <c r="BE285" s="487"/>
      <c r="BF285" s="487"/>
      <c r="BG285" s="385"/>
      <c r="BH285" s="385"/>
      <c r="BI285" s="385"/>
      <c r="BJ285" s="385"/>
      <c r="BK285" s="385"/>
      <c r="BL285" s="385"/>
      <c r="BM285" s="385"/>
      <c r="BN285" s="385"/>
      <c r="BO285" s="385"/>
      <c r="BP285" s="385"/>
      <c r="BQ285" s="385"/>
      <c r="BR285" s="487"/>
      <c r="BS285" s="462" t="s">
        <v>2823</v>
      </c>
      <c r="BT285" s="355" t="s">
        <v>4719</v>
      </c>
      <c r="BU285" s="355" t="s">
        <v>4718</v>
      </c>
      <c r="BV285" s="355">
        <v>83</v>
      </c>
      <c r="BW285" s="355">
        <f>VLOOKUP(E285,[1]Demand!$A$2:$C$596,3,)</f>
        <v>144.5</v>
      </c>
      <c r="BX285" s="355">
        <f>VLOOKUP(E285,[1]Demand!$A$2:$D$596,4,)</f>
        <v>91</v>
      </c>
      <c r="BY285" s="355">
        <f>VLOOKUP(E285,[1]Demand!$A$2:$E$596,5,)</f>
        <v>69</v>
      </c>
      <c r="BZ285" s="355">
        <f>VLOOKUP(E285,[1]Demand!$A$2:$F$596,6,)</f>
        <v>13.75</v>
      </c>
      <c r="CA285" s="355">
        <f>VLOOKUP(E285,[1]Demand!$A$2:$G$596,7,)</f>
        <v>0</v>
      </c>
      <c r="CB285" s="355">
        <f>VLOOKUP(E285,[1]Demand!$A$2:$H$596,8,)</f>
        <v>0</v>
      </c>
      <c r="CC285" s="355">
        <f>VLOOKUP(E285,[1]Demand!$A$2:$I$596,9,)</f>
        <v>318.25</v>
      </c>
      <c r="CD285" s="355" t="b">
        <f t="shared" si="4"/>
        <v>0</v>
      </c>
      <c r="CE285" s="490"/>
    </row>
    <row r="286" spans="1:83" s="374" customFormat="1" ht="35.1" hidden="1" customHeight="1" x14ac:dyDescent="0.25">
      <c r="A286" s="386" t="s">
        <v>4010</v>
      </c>
      <c r="B286" s="487" t="s">
        <v>1663</v>
      </c>
      <c r="C286" s="385" t="s">
        <v>2824</v>
      </c>
      <c r="D286" s="460">
        <v>0</v>
      </c>
      <c r="E286" s="494" t="s">
        <v>2825</v>
      </c>
      <c r="F286" s="487" t="s">
        <v>2826</v>
      </c>
      <c r="G286" s="459" t="s">
        <v>1287</v>
      </c>
      <c r="H286" s="494" t="s">
        <v>2201</v>
      </c>
      <c r="I286" s="487" t="s">
        <v>2821</v>
      </c>
      <c r="J286" s="385"/>
      <c r="K286" s="495" t="s">
        <v>4361</v>
      </c>
      <c r="L286" s="494"/>
      <c r="M286" s="459"/>
      <c r="N286" s="459"/>
      <c r="O286" s="385" t="s">
        <v>1229</v>
      </c>
      <c r="P286" s="385" t="s">
        <v>577</v>
      </c>
      <c r="Q286" s="385" t="s">
        <v>577</v>
      </c>
      <c r="R286" s="386" t="s">
        <v>603</v>
      </c>
      <c r="S286" s="487"/>
      <c r="T286" s="487">
        <v>0</v>
      </c>
      <c r="U286" s="487">
        <v>0</v>
      </c>
      <c r="V286" s="487">
        <v>5</v>
      </c>
      <c r="W286" s="487" t="s">
        <v>1670</v>
      </c>
      <c r="X286" s="487"/>
      <c r="Y286" s="385"/>
      <c r="Z286" s="385"/>
      <c r="AA286" s="385"/>
      <c r="AB286" s="487" t="s">
        <v>2827</v>
      </c>
      <c r="AC286" s="487" t="s">
        <v>4760</v>
      </c>
      <c r="AD286" s="487"/>
      <c r="AE286" s="459" t="s">
        <v>1379</v>
      </c>
      <c r="AF286" s="460" t="s">
        <v>1381</v>
      </c>
      <c r="AG286" s="460" t="s">
        <v>1379</v>
      </c>
      <c r="AH286" s="460" t="s">
        <v>1379</v>
      </c>
      <c r="AI286" s="460" t="s">
        <v>1379</v>
      </c>
      <c r="AJ286" s="460"/>
      <c r="AK286" s="460" t="s">
        <v>1379</v>
      </c>
      <c r="AL286" s="460" t="s">
        <v>1379</v>
      </c>
      <c r="AM286" s="460"/>
      <c r="AN286" s="460"/>
      <c r="AO286" s="460" t="s">
        <v>1379</v>
      </c>
      <c r="AP286" s="460" t="s">
        <v>1379</v>
      </c>
      <c r="AQ286" s="460"/>
      <c r="AR286" s="460"/>
      <c r="AS286" s="460"/>
      <c r="AT286" s="460"/>
      <c r="AU286" s="460" t="s">
        <v>1379</v>
      </c>
      <c r="AV286" s="460" t="s">
        <v>1379</v>
      </c>
      <c r="AW286" s="460" t="s">
        <v>1379</v>
      </c>
      <c r="AX286" s="460" t="s">
        <v>1379</v>
      </c>
      <c r="AY286" s="460" t="s">
        <v>1381</v>
      </c>
      <c r="AZ286" s="460" t="s">
        <v>1381</v>
      </c>
      <c r="BA286" s="487"/>
      <c r="BB286" s="487"/>
      <c r="BC286" s="487"/>
      <c r="BD286" s="487"/>
      <c r="BE286" s="487"/>
      <c r="BF286" s="487"/>
      <c r="BG286" s="385"/>
      <c r="BH286" s="385"/>
      <c r="BI286" s="385"/>
      <c r="BJ286" s="385"/>
      <c r="BK286" s="385"/>
      <c r="BL286" s="385"/>
      <c r="BM286" s="385"/>
      <c r="BN286" s="385"/>
      <c r="BO286" s="385"/>
      <c r="BP286" s="385"/>
      <c r="BQ286" s="385"/>
      <c r="BR286" s="487"/>
      <c r="BS286" s="462" t="s">
        <v>2828</v>
      </c>
      <c r="BT286" s="355" t="s">
        <v>4719</v>
      </c>
      <c r="BU286" s="355" t="s">
        <v>4718</v>
      </c>
      <c r="BV286" s="355">
        <v>303</v>
      </c>
      <c r="BW286" s="355">
        <f>VLOOKUP(E286,[1]Demand!$A$2:$C$596,3,)</f>
        <v>138.80000000000001</v>
      </c>
      <c r="BX286" s="355">
        <f>VLOOKUP(E286,[1]Demand!$A$2:$D$596,4,)</f>
        <v>138.96</v>
      </c>
      <c r="BY286" s="355">
        <f>VLOOKUP(E286,[1]Demand!$A$2:$E$596,5,)</f>
        <v>108.96</v>
      </c>
      <c r="BZ286" s="355">
        <f>VLOOKUP(E286,[1]Demand!$A$2:$F$596,6,)</f>
        <v>14.24</v>
      </c>
      <c r="CA286" s="355">
        <f>VLOOKUP(E286,[1]Demand!$A$2:$G$596,7,)</f>
        <v>0</v>
      </c>
      <c r="CB286" s="355">
        <f>VLOOKUP(E286,[1]Demand!$A$2:$H$596,8,)</f>
        <v>0</v>
      </c>
      <c r="CC286" s="355">
        <f>VLOOKUP(E286,[1]Demand!$A$2:$I$596,9,)</f>
        <v>400.96</v>
      </c>
      <c r="CD286" s="355" t="b">
        <f t="shared" si="4"/>
        <v>0</v>
      </c>
      <c r="CE286" s="490"/>
    </row>
    <row r="287" spans="1:83" s="374" customFormat="1" ht="35.1" hidden="1" customHeight="1" x14ac:dyDescent="0.25">
      <c r="A287" s="386" t="s">
        <v>4010</v>
      </c>
      <c r="B287" s="487" t="s">
        <v>1663</v>
      </c>
      <c r="C287" s="385" t="s">
        <v>2829</v>
      </c>
      <c r="D287" s="460">
        <v>0</v>
      </c>
      <c r="E287" s="494" t="s">
        <v>2830</v>
      </c>
      <c r="F287" s="487" t="s">
        <v>2826</v>
      </c>
      <c r="G287" s="459" t="s">
        <v>1287</v>
      </c>
      <c r="H287" s="494" t="s">
        <v>2201</v>
      </c>
      <c r="I287" s="487" t="s">
        <v>2821</v>
      </c>
      <c r="J287" s="385"/>
      <c r="K287" s="495" t="s">
        <v>4361</v>
      </c>
      <c r="L287" s="494"/>
      <c r="M287" s="459"/>
      <c r="N287" s="459"/>
      <c r="O287" s="385" t="s">
        <v>1229</v>
      </c>
      <c r="P287" s="385" t="s">
        <v>577</v>
      </c>
      <c r="Q287" s="385" t="s">
        <v>577</v>
      </c>
      <c r="R287" s="386" t="s">
        <v>603</v>
      </c>
      <c r="S287" s="487"/>
      <c r="T287" s="487">
        <v>0</v>
      </c>
      <c r="U287" s="487">
        <v>0</v>
      </c>
      <c r="V287" s="487">
        <v>5</v>
      </c>
      <c r="W287" s="487" t="s">
        <v>1670</v>
      </c>
      <c r="X287" s="487"/>
      <c r="Y287" s="385"/>
      <c r="Z287" s="385"/>
      <c r="AA287" s="385"/>
      <c r="AB287" s="487" t="s">
        <v>2831</v>
      </c>
      <c r="AC287" s="487" t="s">
        <v>4760</v>
      </c>
      <c r="AD287" s="487"/>
      <c r="AE287" s="459" t="s">
        <v>1379</v>
      </c>
      <c r="AF287" s="460" t="s">
        <v>1381</v>
      </c>
      <c r="AG287" s="460" t="s">
        <v>1379</v>
      </c>
      <c r="AH287" s="460" t="s">
        <v>1379</v>
      </c>
      <c r="AI287" s="460" t="s">
        <v>1379</v>
      </c>
      <c r="AJ287" s="460"/>
      <c r="AK287" s="460" t="s">
        <v>1379</v>
      </c>
      <c r="AL287" s="460" t="s">
        <v>1379</v>
      </c>
      <c r="AM287" s="460"/>
      <c r="AN287" s="460"/>
      <c r="AO287" s="460" t="s">
        <v>1379</v>
      </c>
      <c r="AP287" s="460" t="s">
        <v>1381</v>
      </c>
      <c r="AQ287" s="460"/>
      <c r="AR287" s="460"/>
      <c r="AS287" s="460"/>
      <c r="AT287" s="460"/>
      <c r="AU287" s="460" t="s">
        <v>1379</v>
      </c>
      <c r="AV287" s="460" t="s">
        <v>1379</v>
      </c>
      <c r="AW287" s="460" t="s">
        <v>1379</v>
      </c>
      <c r="AX287" s="460" t="s">
        <v>1379</v>
      </c>
      <c r="AY287" s="460" t="s">
        <v>1381</v>
      </c>
      <c r="AZ287" s="460" t="s">
        <v>1381</v>
      </c>
      <c r="BA287" s="487"/>
      <c r="BB287" s="487"/>
      <c r="BC287" s="487"/>
      <c r="BD287" s="487"/>
      <c r="BE287" s="487"/>
      <c r="BF287" s="487"/>
      <c r="BG287" s="385"/>
      <c r="BH287" s="385"/>
      <c r="BI287" s="385"/>
      <c r="BJ287" s="385"/>
      <c r="BK287" s="385"/>
      <c r="BL287" s="385"/>
      <c r="BM287" s="385"/>
      <c r="BN287" s="385"/>
      <c r="BO287" s="385"/>
      <c r="BP287" s="385"/>
      <c r="BQ287" s="385"/>
      <c r="BR287" s="487"/>
      <c r="BS287" s="462" t="s">
        <v>2832</v>
      </c>
      <c r="BT287" s="355" t="s">
        <v>4719</v>
      </c>
      <c r="BU287" s="355" t="s">
        <v>4718</v>
      </c>
      <c r="BV287" s="355">
        <v>8</v>
      </c>
      <c r="BW287" s="355">
        <f>VLOOKUP(E287,[1]Demand!$A$2:$C$596,3,)</f>
        <v>68</v>
      </c>
      <c r="BX287" s="355">
        <f>VLOOKUP(E287,[1]Demand!$A$2:$D$596,4,)</f>
        <v>92</v>
      </c>
      <c r="BY287" s="355">
        <f>VLOOKUP(E287,[1]Demand!$A$2:$E$596,5,)</f>
        <v>88</v>
      </c>
      <c r="BZ287" s="355">
        <f>VLOOKUP(E287,[1]Demand!$A$2:$F$596,6,)</f>
        <v>14</v>
      </c>
      <c r="CA287" s="355">
        <f>VLOOKUP(E287,[1]Demand!$A$2:$G$596,7,)</f>
        <v>0</v>
      </c>
      <c r="CB287" s="355">
        <f>VLOOKUP(E287,[1]Demand!$A$2:$H$596,8,)</f>
        <v>0</v>
      </c>
      <c r="CC287" s="355">
        <f>VLOOKUP(E287,[1]Demand!$A$2:$I$596,9,)</f>
        <v>262</v>
      </c>
      <c r="CD287" s="355" t="b">
        <f t="shared" si="4"/>
        <v>0</v>
      </c>
      <c r="CE287" s="490"/>
    </row>
    <row r="288" spans="1:83" s="374" customFormat="1" ht="35.1" hidden="1" customHeight="1" x14ac:dyDescent="0.25">
      <c r="A288" s="386" t="s">
        <v>4010</v>
      </c>
      <c r="B288" s="487" t="s">
        <v>1663</v>
      </c>
      <c r="C288" s="385" t="s">
        <v>2833</v>
      </c>
      <c r="D288" s="460">
        <v>0</v>
      </c>
      <c r="E288" s="494" t="s">
        <v>2834</v>
      </c>
      <c r="F288" s="487" t="s">
        <v>2457</v>
      </c>
      <c r="G288" s="459" t="s">
        <v>97</v>
      </c>
      <c r="H288" s="494" t="s">
        <v>2201</v>
      </c>
      <c r="I288" s="487" t="s">
        <v>2821</v>
      </c>
      <c r="J288" s="385"/>
      <c r="K288" s="495" t="s">
        <v>4361</v>
      </c>
      <c r="L288" s="494"/>
      <c r="M288" s="459"/>
      <c r="N288" s="459"/>
      <c r="O288" s="385" t="s">
        <v>1229</v>
      </c>
      <c r="P288" s="385" t="s">
        <v>577</v>
      </c>
      <c r="Q288" s="385" t="s">
        <v>577</v>
      </c>
      <c r="R288" s="386" t="s">
        <v>603</v>
      </c>
      <c r="S288" s="487"/>
      <c r="T288" s="487">
        <v>0</v>
      </c>
      <c r="U288" s="487">
        <v>0</v>
      </c>
      <c r="V288" s="487">
        <v>5</v>
      </c>
      <c r="W288" s="487" t="s">
        <v>1670</v>
      </c>
      <c r="X288" s="487"/>
      <c r="Y288" s="385"/>
      <c r="Z288" s="385"/>
      <c r="AA288" s="385"/>
      <c r="AB288" s="487" t="s">
        <v>2835</v>
      </c>
      <c r="AC288" s="487" t="s">
        <v>4760</v>
      </c>
      <c r="AD288" s="487"/>
      <c r="AE288" s="459" t="s">
        <v>1379</v>
      </c>
      <c r="AF288" s="460" t="s">
        <v>1381</v>
      </c>
      <c r="AG288" s="460" t="s">
        <v>1379</v>
      </c>
      <c r="AH288" s="460" t="s">
        <v>1379</v>
      </c>
      <c r="AI288" s="460" t="s">
        <v>1379</v>
      </c>
      <c r="AJ288" s="460"/>
      <c r="AK288" s="460" t="s">
        <v>1379</v>
      </c>
      <c r="AL288" s="460" t="s">
        <v>1379</v>
      </c>
      <c r="AM288" s="460"/>
      <c r="AN288" s="460"/>
      <c r="AO288" s="460" t="s">
        <v>1379</v>
      </c>
      <c r="AP288" s="460" t="s">
        <v>1381</v>
      </c>
      <c r="AQ288" s="460"/>
      <c r="AR288" s="460"/>
      <c r="AS288" s="460"/>
      <c r="AT288" s="460"/>
      <c r="AU288" s="460" t="s">
        <v>1379</v>
      </c>
      <c r="AV288" s="460" t="s">
        <v>1379</v>
      </c>
      <c r="AW288" s="460" t="s">
        <v>1379</v>
      </c>
      <c r="AX288" s="460" t="s">
        <v>1379</v>
      </c>
      <c r="AY288" s="460" t="s">
        <v>1381</v>
      </c>
      <c r="AZ288" s="460" t="s">
        <v>1381</v>
      </c>
      <c r="BA288" s="487"/>
      <c r="BB288" s="487"/>
      <c r="BC288" s="487"/>
      <c r="BD288" s="487"/>
      <c r="BE288" s="487"/>
      <c r="BF288" s="487"/>
      <c r="BG288" s="385"/>
      <c r="BH288" s="385"/>
      <c r="BI288" s="385"/>
      <c r="BJ288" s="385"/>
      <c r="BK288" s="385"/>
      <c r="BL288" s="385"/>
      <c r="BM288" s="385"/>
      <c r="BN288" s="385"/>
      <c r="BO288" s="385"/>
      <c r="BP288" s="385"/>
      <c r="BQ288" s="385"/>
      <c r="BR288" s="487"/>
      <c r="BS288" s="462" t="s">
        <v>2836</v>
      </c>
      <c r="BT288" s="355" t="s">
        <v>4719</v>
      </c>
      <c r="BU288" s="355" t="s">
        <v>4718</v>
      </c>
      <c r="BV288" s="355">
        <v>99</v>
      </c>
      <c r="BW288" s="355">
        <f>VLOOKUP(E288,[1]Demand!$A$2:$C$596,3,)</f>
        <v>360.47</v>
      </c>
      <c r="BX288" s="355">
        <f>VLOOKUP(E288,[1]Demand!$A$2:$D$596,4,)</f>
        <v>304.95999999999998</v>
      </c>
      <c r="BY288" s="355">
        <f>VLOOKUP(E288,[1]Demand!$A$2:$E$596,5,)</f>
        <v>288.95999999999998</v>
      </c>
      <c r="BZ288" s="355">
        <f>VLOOKUP(E288,[1]Demand!$A$2:$F$596,6,)</f>
        <v>9.49</v>
      </c>
      <c r="CA288" s="355">
        <f>VLOOKUP(E288,[1]Demand!$A$2:$G$596,7,)</f>
        <v>0</v>
      </c>
      <c r="CB288" s="355">
        <f>VLOOKUP(E288,[1]Demand!$A$2:$H$596,8,)</f>
        <v>0</v>
      </c>
      <c r="CC288" s="355">
        <f>VLOOKUP(E288,[1]Demand!$A$2:$I$596,9,)</f>
        <v>963.88000000000011</v>
      </c>
      <c r="CD288" s="355" t="b">
        <f t="shared" si="4"/>
        <v>0</v>
      </c>
      <c r="CE288" s="490"/>
    </row>
    <row r="289" spans="1:83" s="374" customFormat="1" ht="35.1" hidden="1" customHeight="1" x14ac:dyDescent="0.25">
      <c r="A289" s="386" t="s">
        <v>4010</v>
      </c>
      <c r="B289" s="487" t="s">
        <v>1663</v>
      </c>
      <c r="C289" s="385" t="s">
        <v>2829</v>
      </c>
      <c r="D289" s="460">
        <v>0</v>
      </c>
      <c r="E289" s="494" t="s">
        <v>2837</v>
      </c>
      <c r="F289" s="487" t="s">
        <v>2826</v>
      </c>
      <c r="G289" s="459" t="s">
        <v>1287</v>
      </c>
      <c r="H289" s="494" t="s">
        <v>2201</v>
      </c>
      <c r="I289" s="487" t="s">
        <v>2838</v>
      </c>
      <c r="J289" s="385"/>
      <c r="K289" s="494" t="s">
        <v>1694</v>
      </c>
      <c r="L289" s="385" t="s">
        <v>1694</v>
      </c>
      <c r="M289" s="459"/>
      <c r="N289" s="459"/>
      <c r="O289" s="385" t="s">
        <v>1229</v>
      </c>
      <c r="P289" s="385" t="s">
        <v>577</v>
      </c>
      <c r="Q289" s="385" t="s">
        <v>577</v>
      </c>
      <c r="R289" s="386" t="s">
        <v>603</v>
      </c>
      <c r="S289" s="487"/>
      <c r="T289" s="487">
        <v>0</v>
      </c>
      <c r="U289" s="487">
        <v>0</v>
      </c>
      <c r="V289" s="487">
        <v>5</v>
      </c>
      <c r="W289" s="487" t="s">
        <v>1670</v>
      </c>
      <c r="X289" s="487"/>
      <c r="Y289" s="385"/>
      <c r="Z289" s="385"/>
      <c r="AA289" s="385"/>
      <c r="AB289" s="487" t="s">
        <v>2835</v>
      </c>
      <c r="AC289" s="487" t="s">
        <v>4760</v>
      </c>
      <c r="AD289" s="487"/>
      <c r="AE289" s="459" t="s">
        <v>1379</v>
      </c>
      <c r="AF289" s="460" t="s">
        <v>1381</v>
      </c>
      <c r="AG289" s="460" t="s">
        <v>1379</v>
      </c>
      <c r="AH289" s="460" t="s">
        <v>1379</v>
      </c>
      <c r="AI289" s="460" t="s">
        <v>1379</v>
      </c>
      <c r="AJ289" s="460"/>
      <c r="AK289" s="460" t="s">
        <v>1379</v>
      </c>
      <c r="AL289" s="460" t="s">
        <v>1379</v>
      </c>
      <c r="AM289" s="460"/>
      <c r="AN289" s="460"/>
      <c r="AO289" s="460" t="s">
        <v>1379</v>
      </c>
      <c r="AP289" s="460" t="s">
        <v>1381</v>
      </c>
      <c r="AQ289" s="460"/>
      <c r="AR289" s="460"/>
      <c r="AS289" s="460"/>
      <c r="AT289" s="460"/>
      <c r="AU289" s="460" t="s">
        <v>1379</v>
      </c>
      <c r="AV289" s="460" t="s">
        <v>1379</v>
      </c>
      <c r="AW289" s="460" t="s">
        <v>1379</v>
      </c>
      <c r="AX289" s="460" t="s">
        <v>1379</v>
      </c>
      <c r="AY289" s="460" t="s">
        <v>1381</v>
      </c>
      <c r="AZ289" s="460" t="s">
        <v>1381</v>
      </c>
      <c r="BA289" s="487"/>
      <c r="BB289" s="487"/>
      <c r="BC289" s="487"/>
      <c r="BD289" s="487"/>
      <c r="BE289" s="487"/>
      <c r="BF289" s="487"/>
      <c r="BG289" s="385"/>
      <c r="BH289" s="385"/>
      <c r="BI289" s="385"/>
      <c r="BJ289" s="385"/>
      <c r="BK289" s="385"/>
      <c r="BL289" s="385"/>
      <c r="BM289" s="385"/>
      <c r="BN289" s="385"/>
      <c r="BO289" s="385"/>
      <c r="BP289" s="385"/>
      <c r="BQ289" s="385"/>
      <c r="BR289" s="487"/>
      <c r="BS289" s="462" t="s">
        <v>2832</v>
      </c>
      <c r="BT289" s="355" t="s">
        <v>4719</v>
      </c>
      <c r="BU289" s="355" t="s">
        <v>4718</v>
      </c>
      <c r="BV289" s="355">
        <v>26</v>
      </c>
      <c r="BW289" s="355">
        <f>VLOOKUP(E289,[1]Demand!$A$2:$C$596,3,)</f>
        <v>137</v>
      </c>
      <c r="BX289" s="355">
        <f>VLOOKUP(E289,[1]Demand!$A$2:$D$596,4,)</f>
        <v>180</v>
      </c>
      <c r="BY289" s="355">
        <f>VLOOKUP(E289,[1]Demand!$A$2:$E$596,5,)</f>
        <v>172</v>
      </c>
      <c r="BZ289" s="355">
        <f>VLOOKUP(E289,[1]Demand!$A$2:$F$596,6,)</f>
        <v>29</v>
      </c>
      <c r="CA289" s="355">
        <f>VLOOKUP(E289,[1]Demand!$A$2:$G$596,7,)</f>
        <v>0</v>
      </c>
      <c r="CB289" s="355">
        <f>VLOOKUP(E289,[1]Demand!$A$2:$H$596,8,)</f>
        <v>0</v>
      </c>
      <c r="CC289" s="355">
        <f>VLOOKUP(E289,[1]Demand!$A$2:$I$596,9,)</f>
        <v>518</v>
      </c>
      <c r="CD289" s="355" t="b">
        <f t="shared" si="4"/>
        <v>0</v>
      </c>
      <c r="CE289" s="490"/>
    </row>
    <row r="290" spans="1:83" s="374" customFormat="1" ht="35.1" hidden="1" customHeight="1" x14ac:dyDescent="0.25">
      <c r="A290" s="386" t="s">
        <v>4010</v>
      </c>
      <c r="B290" s="487" t="s">
        <v>1663</v>
      </c>
      <c r="C290" s="385" t="s">
        <v>2839</v>
      </c>
      <c r="D290" s="460">
        <v>0</v>
      </c>
      <c r="E290" s="494" t="s">
        <v>2840</v>
      </c>
      <c r="F290" s="487" t="s">
        <v>2457</v>
      </c>
      <c r="G290" s="459" t="s">
        <v>97</v>
      </c>
      <c r="H290" s="494" t="s">
        <v>2201</v>
      </c>
      <c r="I290" s="487" t="s">
        <v>2838</v>
      </c>
      <c r="J290" s="385"/>
      <c r="K290" s="494" t="s">
        <v>1694</v>
      </c>
      <c r="L290" s="385" t="s">
        <v>1694</v>
      </c>
      <c r="M290" s="459"/>
      <c r="N290" s="459"/>
      <c r="O290" s="385" t="s">
        <v>1229</v>
      </c>
      <c r="P290" s="385" t="s">
        <v>577</v>
      </c>
      <c r="Q290" s="385" t="s">
        <v>577</v>
      </c>
      <c r="R290" s="386" t="s">
        <v>603</v>
      </c>
      <c r="S290" s="487"/>
      <c r="T290" s="487">
        <v>0</v>
      </c>
      <c r="U290" s="487">
        <v>0</v>
      </c>
      <c r="V290" s="487">
        <v>5</v>
      </c>
      <c r="W290" s="487" t="s">
        <v>1670</v>
      </c>
      <c r="X290" s="487"/>
      <c r="Y290" s="385"/>
      <c r="Z290" s="385"/>
      <c r="AA290" s="385"/>
      <c r="AB290" s="487" t="s">
        <v>2841</v>
      </c>
      <c r="AC290" s="487" t="s">
        <v>4760</v>
      </c>
      <c r="AD290" s="487"/>
      <c r="AE290" s="459" t="s">
        <v>1379</v>
      </c>
      <c r="AF290" s="460" t="s">
        <v>1381</v>
      </c>
      <c r="AG290" s="460" t="s">
        <v>1379</v>
      </c>
      <c r="AH290" s="460" t="s">
        <v>1379</v>
      </c>
      <c r="AI290" s="460" t="s">
        <v>1379</v>
      </c>
      <c r="AJ290" s="460"/>
      <c r="AK290" s="460" t="s">
        <v>1379</v>
      </c>
      <c r="AL290" s="460" t="s">
        <v>1379</v>
      </c>
      <c r="AM290" s="460"/>
      <c r="AN290" s="460"/>
      <c r="AO290" s="460" t="s">
        <v>1379</v>
      </c>
      <c r="AP290" s="460" t="s">
        <v>1381</v>
      </c>
      <c r="AQ290" s="460"/>
      <c r="AR290" s="460"/>
      <c r="AS290" s="460"/>
      <c r="AT290" s="460"/>
      <c r="AU290" s="460" t="s">
        <v>1379</v>
      </c>
      <c r="AV290" s="460" t="s">
        <v>1379</v>
      </c>
      <c r="AW290" s="460" t="s">
        <v>1379</v>
      </c>
      <c r="AX290" s="460" t="s">
        <v>1379</v>
      </c>
      <c r="AY290" s="460" t="s">
        <v>1381</v>
      </c>
      <c r="AZ290" s="460" t="s">
        <v>1381</v>
      </c>
      <c r="BA290" s="487"/>
      <c r="BB290" s="487"/>
      <c r="BC290" s="487"/>
      <c r="BD290" s="487"/>
      <c r="BE290" s="487"/>
      <c r="BF290" s="487"/>
      <c r="BG290" s="385"/>
      <c r="BH290" s="385"/>
      <c r="BI290" s="385"/>
      <c r="BJ290" s="385"/>
      <c r="BK290" s="385"/>
      <c r="BL290" s="385"/>
      <c r="BM290" s="385"/>
      <c r="BN290" s="385"/>
      <c r="BO290" s="385"/>
      <c r="BP290" s="385"/>
      <c r="BQ290" s="385"/>
      <c r="BR290" s="487"/>
      <c r="BS290" s="462" t="s">
        <v>2842</v>
      </c>
      <c r="BT290" s="355" t="s">
        <v>4719</v>
      </c>
      <c r="BU290" s="355" t="s">
        <v>4718</v>
      </c>
      <c r="BV290" s="355">
        <v>26</v>
      </c>
      <c r="BW290" s="355">
        <f>VLOOKUP(E290,[1]Demand!$A$2:$C$596,3,)</f>
        <v>463</v>
      </c>
      <c r="BX290" s="355">
        <f>VLOOKUP(E290,[1]Demand!$A$2:$D$596,4,)</f>
        <v>478</v>
      </c>
      <c r="BY290" s="355">
        <f>VLOOKUP(E290,[1]Demand!$A$2:$E$596,5,)</f>
        <v>420</v>
      </c>
      <c r="BZ290" s="355">
        <f>VLOOKUP(E290,[1]Demand!$A$2:$F$596,6,)</f>
        <v>54</v>
      </c>
      <c r="CA290" s="355">
        <f>VLOOKUP(E290,[1]Demand!$A$2:$G$596,7,)</f>
        <v>0</v>
      </c>
      <c r="CB290" s="355">
        <f>VLOOKUP(E290,[1]Demand!$A$2:$H$596,8,)</f>
        <v>0</v>
      </c>
      <c r="CC290" s="355">
        <f>VLOOKUP(E290,[1]Demand!$A$2:$I$596,9,)</f>
        <v>1415</v>
      </c>
      <c r="CD290" s="355" t="b">
        <f t="shared" si="4"/>
        <v>0</v>
      </c>
      <c r="CE290" s="490"/>
    </row>
    <row r="291" spans="1:83" s="374" customFormat="1" ht="35.1" hidden="1" customHeight="1" x14ac:dyDescent="0.25">
      <c r="A291" s="355" t="s">
        <v>4010</v>
      </c>
      <c r="B291" s="356" t="s">
        <v>1663</v>
      </c>
      <c r="C291" s="348" t="s">
        <v>2850</v>
      </c>
      <c r="D291" s="350">
        <v>0</v>
      </c>
      <c r="E291" s="360" t="s">
        <v>2851</v>
      </c>
      <c r="F291" s="356" t="s">
        <v>2852</v>
      </c>
      <c r="G291" s="349" t="s">
        <v>1287</v>
      </c>
      <c r="H291" s="360" t="s">
        <v>1171</v>
      </c>
      <c r="I291" s="356" t="s">
        <v>1912</v>
      </c>
      <c r="J291" s="348"/>
      <c r="K291" s="348" t="s">
        <v>1913</v>
      </c>
      <c r="L291" s="360" t="s">
        <v>4826</v>
      </c>
      <c r="M291" s="349" t="s">
        <v>2853</v>
      </c>
      <c r="N291" s="349"/>
      <c r="O291" s="353" t="s">
        <v>1229</v>
      </c>
      <c r="P291" s="353" t="s">
        <v>577</v>
      </c>
      <c r="Q291" s="353" t="s">
        <v>577</v>
      </c>
      <c r="R291" s="355" t="s">
        <v>603</v>
      </c>
      <c r="S291" s="356"/>
      <c r="T291" s="356">
        <v>0</v>
      </c>
      <c r="U291" s="356">
        <v>0</v>
      </c>
      <c r="V291" s="356">
        <v>5</v>
      </c>
      <c r="W291" s="356" t="s">
        <v>1670</v>
      </c>
      <c r="X291" s="356"/>
      <c r="Y291" s="348"/>
      <c r="Z291" s="348"/>
      <c r="AA291" s="348"/>
      <c r="AB291" s="361" t="s">
        <v>2854</v>
      </c>
      <c r="AC291" s="361" t="s">
        <v>4763</v>
      </c>
      <c r="AD291" s="361"/>
      <c r="AE291" s="349" t="s">
        <v>1379</v>
      </c>
      <c r="AF291" s="350" t="s">
        <v>1381</v>
      </c>
      <c r="AG291" s="350" t="s">
        <v>1379</v>
      </c>
      <c r="AH291" s="350" t="s">
        <v>1379</v>
      </c>
      <c r="AI291" s="350" t="s">
        <v>1379</v>
      </c>
      <c r="AJ291" s="350"/>
      <c r="AK291" s="350" t="s">
        <v>1379</v>
      </c>
      <c r="AL291" s="350" t="s">
        <v>1379</v>
      </c>
      <c r="AM291" s="350"/>
      <c r="AN291" s="350"/>
      <c r="AO291" s="350" t="s">
        <v>1379</v>
      </c>
      <c r="AP291" s="350" t="s">
        <v>1381</v>
      </c>
      <c r="AQ291" s="350"/>
      <c r="AR291" s="350"/>
      <c r="AS291" s="350"/>
      <c r="AT291" s="350"/>
      <c r="AU291" s="350" t="s">
        <v>1379</v>
      </c>
      <c r="AV291" s="350" t="s">
        <v>1379</v>
      </c>
      <c r="AW291" s="350" t="s">
        <v>1379</v>
      </c>
      <c r="AX291" s="350" t="s">
        <v>1379</v>
      </c>
      <c r="AY291" s="350" t="s">
        <v>1381</v>
      </c>
      <c r="AZ291" s="350" t="s">
        <v>1381</v>
      </c>
      <c r="BA291" s="356"/>
      <c r="BB291" s="356"/>
      <c r="BC291" s="356"/>
      <c r="BD291" s="356"/>
      <c r="BE291" s="356"/>
      <c r="BF291" s="356"/>
      <c r="BG291" s="348"/>
      <c r="BH291" s="348" t="s">
        <v>4034</v>
      </c>
      <c r="BI291" s="348"/>
      <c r="BJ291" s="348"/>
      <c r="BK291" s="348"/>
      <c r="BL291" s="348"/>
      <c r="BM291" s="348"/>
      <c r="BN291" s="348"/>
      <c r="BO291" s="348"/>
      <c r="BP291" s="348"/>
      <c r="BQ291" s="348" t="s">
        <v>4053</v>
      </c>
      <c r="BR291" s="356"/>
      <c r="BS291" s="388" t="s">
        <v>2855</v>
      </c>
      <c r="BT291" s="355" t="s">
        <v>4719</v>
      </c>
      <c r="BU291" s="355" t="s">
        <v>4718</v>
      </c>
      <c r="BV291" s="355">
        <v>64</v>
      </c>
      <c r="BW291" s="355">
        <f>VLOOKUP(E291,[1]Demand!$A$2:$C$596,3,)</f>
        <v>59</v>
      </c>
      <c r="BX291" s="355">
        <f>VLOOKUP(E291,[1]Demand!$A$2:$D$596,4,)</f>
        <v>18</v>
      </c>
      <c r="BY291" s="355">
        <f>VLOOKUP(E291,[1]Demand!$A$2:$E$596,5,)</f>
        <v>52</v>
      </c>
      <c r="BZ291" s="355">
        <f>VLOOKUP(E291,[1]Demand!$A$2:$F$596,6,)</f>
        <v>16</v>
      </c>
      <c r="CA291" s="355">
        <f>VLOOKUP(E291,[1]Demand!$A$2:$G$596,7,)</f>
        <v>8</v>
      </c>
      <c r="CB291" s="355">
        <f>VLOOKUP(E291,[1]Demand!$A$2:$H$596,8,)</f>
        <v>4</v>
      </c>
      <c r="CC291" s="355">
        <f>VLOOKUP(E291,[1]Demand!$A$2:$I$596,9,)</f>
        <v>157</v>
      </c>
      <c r="CD291" s="355" t="b">
        <f t="shared" si="4"/>
        <v>0</v>
      </c>
      <c r="CE291" s="322"/>
    </row>
    <row r="292" spans="1:83" s="374" customFormat="1" ht="35.1" hidden="1" customHeight="1" x14ac:dyDescent="0.25">
      <c r="A292" s="386" t="s">
        <v>4010</v>
      </c>
      <c r="B292" s="487" t="s">
        <v>1663</v>
      </c>
      <c r="C292" s="385" t="s">
        <v>2856</v>
      </c>
      <c r="D292" s="460">
        <v>0</v>
      </c>
      <c r="E292" s="494" t="s">
        <v>2857</v>
      </c>
      <c r="F292" s="487" t="s">
        <v>2332</v>
      </c>
      <c r="G292" s="459" t="s">
        <v>4730</v>
      </c>
      <c r="H292" s="494" t="s">
        <v>4823</v>
      </c>
      <c r="I292" s="487" t="s">
        <v>2858</v>
      </c>
      <c r="J292" s="385"/>
      <c r="K292" s="494" t="s">
        <v>2847</v>
      </c>
      <c r="L292" s="494"/>
      <c r="M292" s="459"/>
      <c r="N292" s="459"/>
      <c r="O292" s="385" t="s">
        <v>578</v>
      </c>
      <c r="P292" s="385" t="s">
        <v>578</v>
      </c>
      <c r="Q292" s="385" t="s">
        <v>578</v>
      </c>
      <c r="R292" s="386" t="s">
        <v>603</v>
      </c>
      <c r="S292" s="487"/>
      <c r="T292" s="487">
        <v>0</v>
      </c>
      <c r="U292" s="487">
        <v>0</v>
      </c>
      <c r="V292" s="487">
        <v>5</v>
      </c>
      <c r="W292" s="487" t="s">
        <v>1670</v>
      </c>
      <c r="X292" s="487"/>
      <c r="Y292" s="385"/>
      <c r="Z292" s="385"/>
      <c r="AA292" s="385"/>
      <c r="AB292" s="487" t="s">
        <v>2859</v>
      </c>
      <c r="AC292" s="487" t="s">
        <v>4760</v>
      </c>
      <c r="AD292" s="487"/>
      <c r="AE292" s="459" t="s">
        <v>1381</v>
      </c>
      <c r="AF292" s="460" t="s">
        <v>1379</v>
      </c>
      <c r="AG292" s="460" t="s">
        <v>1379</v>
      </c>
      <c r="AH292" s="460" t="s">
        <v>1379</v>
      </c>
      <c r="AI292" s="460" t="s">
        <v>1379</v>
      </c>
      <c r="AJ292" s="460"/>
      <c r="AK292" s="460" t="s">
        <v>1379</v>
      </c>
      <c r="AL292" s="460" t="s">
        <v>1379</v>
      </c>
      <c r="AM292" s="460"/>
      <c r="AN292" s="460"/>
      <c r="AO292" s="460" t="s">
        <v>1379</v>
      </c>
      <c r="AP292" s="460" t="s">
        <v>1379</v>
      </c>
      <c r="AQ292" s="460"/>
      <c r="AR292" s="460"/>
      <c r="AS292" s="460"/>
      <c r="AT292" s="460"/>
      <c r="AU292" s="460" t="s">
        <v>1379</v>
      </c>
      <c r="AV292" s="460" t="s">
        <v>1379</v>
      </c>
      <c r="AW292" s="460" t="s">
        <v>1379</v>
      </c>
      <c r="AX292" s="460" t="s">
        <v>1379</v>
      </c>
      <c r="AY292" s="460" t="s">
        <v>1381</v>
      </c>
      <c r="AZ292" s="460" t="s">
        <v>1381</v>
      </c>
      <c r="BA292" s="487"/>
      <c r="BB292" s="487"/>
      <c r="BC292" s="487"/>
      <c r="BD292" s="487"/>
      <c r="BE292" s="487"/>
      <c r="BF292" s="487"/>
      <c r="BG292" s="385"/>
      <c r="BH292" s="385"/>
      <c r="BI292" s="385"/>
      <c r="BJ292" s="385"/>
      <c r="BK292" s="385"/>
      <c r="BL292" s="385"/>
      <c r="BM292" s="385"/>
      <c r="BN292" s="385"/>
      <c r="BO292" s="385"/>
      <c r="BP292" s="385"/>
      <c r="BQ292" s="385"/>
      <c r="BR292" s="487"/>
      <c r="BS292" s="462" t="s">
        <v>2860</v>
      </c>
      <c r="BT292" s="355" t="s">
        <v>4719</v>
      </c>
      <c r="BU292" s="355" t="s">
        <v>4718</v>
      </c>
      <c r="BV292" s="355">
        <v>57</v>
      </c>
      <c r="BW292" s="355">
        <f>VLOOKUP(E292,[1]Demand!$A$2:$C$596,3,)</f>
        <v>142</v>
      </c>
      <c r="BX292" s="355">
        <f>VLOOKUP(E292,[1]Demand!$A$2:$D$596,4,)</f>
        <v>84</v>
      </c>
      <c r="BY292" s="355">
        <f>VLOOKUP(E292,[1]Demand!$A$2:$E$596,5,)</f>
        <v>92</v>
      </c>
      <c r="BZ292" s="355">
        <f>VLOOKUP(E292,[1]Demand!$A$2:$F$596,6,)</f>
        <v>24.5</v>
      </c>
      <c r="CA292" s="355">
        <f>VLOOKUP(E292,[1]Demand!$A$2:$G$596,7,)</f>
        <v>0</v>
      </c>
      <c r="CB292" s="355">
        <f>VLOOKUP(E292,[1]Demand!$A$2:$H$596,8,)</f>
        <v>0</v>
      </c>
      <c r="CC292" s="355">
        <f>VLOOKUP(E292,[1]Demand!$A$2:$I$596,9,)</f>
        <v>342.5</v>
      </c>
      <c r="CD292" s="355" t="b">
        <f t="shared" si="4"/>
        <v>0</v>
      </c>
      <c r="CE292" s="490"/>
    </row>
    <row r="293" spans="1:83" s="374" customFormat="1" ht="35.1" hidden="1" customHeight="1" x14ac:dyDescent="0.25">
      <c r="A293" s="386" t="s">
        <v>4010</v>
      </c>
      <c r="B293" s="487" t="s">
        <v>1663</v>
      </c>
      <c r="C293" s="385" t="s">
        <v>2861</v>
      </c>
      <c r="D293" s="460">
        <v>0</v>
      </c>
      <c r="E293" s="494" t="s">
        <v>2862</v>
      </c>
      <c r="F293" s="487" t="s">
        <v>2332</v>
      </c>
      <c r="G293" s="459" t="s">
        <v>4730</v>
      </c>
      <c r="H293" s="494" t="s">
        <v>4823</v>
      </c>
      <c r="I293" s="487" t="s">
        <v>2858</v>
      </c>
      <c r="J293" s="385"/>
      <c r="K293" s="494" t="s">
        <v>2847</v>
      </c>
      <c r="L293" s="494"/>
      <c r="M293" s="459"/>
      <c r="N293" s="459"/>
      <c r="O293" s="385" t="s">
        <v>578</v>
      </c>
      <c r="P293" s="385" t="s">
        <v>578</v>
      </c>
      <c r="Q293" s="385" t="s">
        <v>578</v>
      </c>
      <c r="R293" s="386" t="s">
        <v>603</v>
      </c>
      <c r="S293" s="487"/>
      <c r="T293" s="487">
        <v>0</v>
      </c>
      <c r="U293" s="487">
        <v>0</v>
      </c>
      <c r="V293" s="487">
        <v>5</v>
      </c>
      <c r="W293" s="487" t="s">
        <v>1670</v>
      </c>
      <c r="X293" s="487"/>
      <c r="Y293" s="385"/>
      <c r="Z293" s="385"/>
      <c r="AA293" s="385"/>
      <c r="AB293" s="487" t="s">
        <v>2863</v>
      </c>
      <c r="AC293" s="487" t="s">
        <v>4760</v>
      </c>
      <c r="AD293" s="487"/>
      <c r="AE293" s="459" t="s">
        <v>1381</v>
      </c>
      <c r="AF293" s="460" t="s">
        <v>1379</v>
      </c>
      <c r="AG293" s="460" t="s">
        <v>1379</v>
      </c>
      <c r="AH293" s="460" t="s">
        <v>1379</v>
      </c>
      <c r="AI293" s="460" t="s">
        <v>1379</v>
      </c>
      <c r="AJ293" s="460"/>
      <c r="AK293" s="460" t="s">
        <v>1379</v>
      </c>
      <c r="AL293" s="460" t="s">
        <v>1379</v>
      </c>
      <c r="AM293" s="460"/>
      <c r="AN293" s="460"/>
      <c r="AO293" s="460" t="s">
        <v>1379</v>
      </c>
      <c r="AP293" s="460" t="s">
        <v>1379</v>
      </c>
      <c r="AQ293" s="460"/>
      <c r="AR293" s="460"/>
      <c r="AS293" s="460"/>
      <c r="AT293" s="460"/>
      <c r="AU293" s="460" t="s">
        <v>1379</v>
      </c>
      <c r="AV293" s="460" t="s">
        <v>1379</v>
      </c>
      <c r="AW293" s="460" t="s">
        <v>1379</v>
      </c>
      <c r="AX293" s="460" t="s">
        <v>1379</v>
      </c>
      <c r="AY293" s="460" t="s">
        <v>1381</v>
      </c>
      <c r="AZ293" s="460" t="s">
        <v>1381</v>
      </c>
      <c r="BA293" s="487"/>
      <c r="BB293" s="487"/>
      <c r="BC293" s="487"/>
      <c r="BD293" s="487"/>
      <c r="BE293" s="487"/>
      <c r="BF293" s="487"/>
      <c r="BG293" s="385"/>
      <c r="BH293" s="385"/>
      <c r="BI293" s="385"/>
      <c r="BJ293" s="385"/>
      <c r="BK293" s="385"/>
      <c r="BL293" s="385"/>
      <c r="BM293" s="385"/>
      <c r="BN293" s="385"/>
      <c r="BO293" s="385"/>
      <c r="BP293" s="385"/>
      <c r="BQ293" s="385"/>
      <c r="BR293" s="487"/>
      <c r="BS293" s="462" t="s">
        <v>2864</v>
      </c>
      <c r="BT293" s="355" t="s">
        <v>4717</v>
      </c>
      <c r="BU293" s="355" t="s">
        <v>4718</v>
      </c>
      <c r="BV293" s="355">
        <v>6</v>
      </c>
      <c r="BW293" s="355">
        <f>VLOOKUP(E293,[1]Demand!$A$2:$C$596,3,)</f>
        <v>0</v>
      </c>
      <c r="BX293" s="355">
        <f>VLOOKUP(E293,[1]Demand!$A$2:$D$596,4,)</f>
        <v>0</v>
      </c>
      <c r="BY293" s="355">
        <f>VLOOKUP(E293,[1]Demand!$A$2:$E$596,5,)</f>
        <v>0</v>
      </c>
      <c r="BZ293" s="355">
        <f>VLOOKUP(E293,[1]Demand!$A$2:$F$596,6,)</f>
        <v>0</v>
      </c>
      <c r="CA293" s="355">
        <f>VLOOKUP(E293,[1]Demand!$A$2:$G$596,7,)</f>
        <v>0</v>
      </c>
      <c r="CB293" s="355">
        <f>VLOOKUP(E293,[1]Demand!$A$2:$H$596,8,)</f>
        <v>0</v>
      </c>
      <c r="CC293" s="355">
        <f>VLOOKUP(E293,[1]Demand!$A$2:$I$596,9,)</f>
        <v>0</v>
      </c>
      <c r="CD293" s="355" t="b">
        <f t="shared" si="4"/>
        <v>1</v>
      </c>
      <c r="CE293" s="355" t="s">
        <v>4846</v>
      </c>
    </row>
    <row r="294" spans="1:83" s="374" customFormat="1" ht="35.1" hidden="1" customHeight="1" x14ac:dyDescent="0.25">
      <c r="A294" s="386" t="s">
        <v>4010</v>
      </c>
      <c r="B294" s="487" t="s">
        <v>1663</v>
      </c>
      <c r="C294" s="385" t="s">
        <v>2865</v>
      </c>
      <c r="D294" s="460">
        <v>0</v>
      </c>
      <c r="E294" s="494" t="s">
        <v>2866</v>
      </c>
      <c r="F294" s="487" t="s">
        <v>2457</v>
      </c>
      <c r="G294" s="459" t="s">
        <v>97</v>
      </c>
      <c r="H294" s="494" t="s">
        <v>2201</v>
      </c>
      <c r="I294" s="487" t="s">
        <v>2867</v>
      </c>
      <c r="J294" s="385"/>
      <c r="K294" s="494" t="s">
        <v>1694</v>
      </c>
      <c r="L294" s="385" t="s">
        <v>1694</v>
      </c>
      <c r="M294" s="459"/>
      <c r="N294" s="459"/>
      <c r="O294" s="385" t="s">
        <v>1229</v>
      </c>
      <c r="P294" s="385" t="s">
        <v>577</v>
      </c>
      <c r="Q294" s="385" t="s">
        <v>577</v>
      </c>
      <c r="R294" s="386" t="s">
        <v>603</v>
      </c>
      <c r="S294" s="487"/>
      <c r="T294" s="487">
        <v>0</v>
      </c>
      <c r="U294" s="487">
        <v>0</v>
      </c>
      <c r="V294" s="487">
        <v>5</v>
      </c>
      <c r="W294" s="487" t="s">
        <v>1670</v>
      </c>
      <c r="X294" s="487"/>
      <c r="Y294" s="385">
        <v>1</v>
      </c>
      <c r="Z294" s="385"/>
      <c r="AA294" s="385"/>
      <c r="AB294" s="487" t="s">
        <v>2868</v>
      </c>
      <c r="AC294" s="385" t="s">
        <v>4765</v>
      </c>
      <c r="AD294" s="487"/>
      <c r="AE294" s="459" t="s">
        <v>1379</v>
      </c>
      <c r="AF294" s="460" t="s">
        <v>1381</v>
      </c>
      <c r="AG294" s="460" t="s">
        <v>1379</v>
      </c>
      <c r="AH294" s="460" t="s">
        <v>1379</v>
      </c>
      <c r="AI294" s="460" t="s">
        <v>1379</v>
      </c>
      <c r="AJ294" s="460"/>
      <c r="AK294" s="460" t="s">
        <v>1381</v>
      </c>
      <c r="AL294" s="460" t="s">
        <v>1381</v>
      </c>
      <c r="AM294" s="460"/>
      <c r="AN294" s="460"/>
      <c r="AO294" s="460" t="s">
        <v>1379</v>
      </c>
      <c r="AP294" s="460" t="s">
        <v>1381</v>
      </c>
      <c r="AQ294" s="460"/>
      <c r="AR294" s="460"/>
      <c r="AS294" s="460"/>
      <c r="AT294" s="460"/>
      <c r="AU294" s="460" t="s">
        <v>1379</v>
      </c>
      <c r="AV294" s="460" t="s">
        <v>1379</v>
      </c>
      <c r="AW294" s="460" t="s">
        <v>1379</v>
      </c>
      <c r="AX294" s="460" t="s">
        <v>1379</v>
      </c>
      <c r="AY294" s="460" t="s">
        <v>1381</v>
      </c>
      <c r="AZ294" s="460" t="s">
        <v>1381</v>
      </c>
      <c r="BA294" s="487"/>
      <c r="BB294" s="487"/>
      <c r="BC294" s="487"/>
      <c r="BD294" s="487"/>
      <c r="BE294" s="487"/>
      <c r="BF294" s="487"/>
      <c r="BG294" s="385"/>
      <c r="BH294" s="385"/>
      <c r="BI294" s="385"/>
      <c r="BJ294" s="385"/>
      <c r="BK294" s="385"/>
      <c r="BL294" s="385"/>
      <c r="BM294" s="385"/>
      <c r="BN294" s="385"/>
      <c r="BO294" s="385"/>
      <c r="BP294" s="385"/>
      <c r="BQ294" s="385"/>
      <c r="BR294" s="487"/>
      <c r="BS294" s="462"/>
      <c r="BT294" s="355" t="s">
        <v>4717</v>
      </c>
      <c r="BU294" s="355" t="s">
        <v>4718</v>
      </c>
      <c r="BV294" s="355">
        <v>66</v>
      </c>
      <c r="BW294" s="355">
        <f>VLOOKUP(E294,[1]Demand!$A$2:$C$596,3,)</f>
        <v>112</v>
      </c>
      <c r="BX294" s="355">
        <f>VLOOKUP(E294,[1]Demand!$A$2:$D$596,4,)</f>
        <v>148</v>
      </c>
      <c r="BY294" s="355">
        <f>VLOOKUP(E294,[1]Demand!$A$2:$E$596,5,)</f>
        <v>118</v>
      </c>
      <c r="BZ294" s="355">
        <f>VLOOKUP(E294,[1]Demand!$A$2:$F$596,6,)</f>
        <v>0</v>
      </c>
      <c r="CA294" s="355">
        <f>VLOOKUP(E294,[1]Demand!$A$2:$G$596,7,)</f>
        <v>0</v>
      </c>
      <c r="CB294" s="355">
        <f>VLOOKUP(E294,[1]Demand!$A$2:$H$596,8,)</f>
        <v>0</v>
      </c>
      <c r="CC294" s="355">
        <f>VLOOKUP(E294,[1]Demand!$A$2:$I$596,9,)</f>
        <v>378</v>
      </c>
      <c r="CD294" s="355" t="b">
        <f t="shared" si="4"/>
        <v>0</v>
      </c>
      <c r="CE294" s="490"/>
    </row>
    <row r="295" spans="1:83" s="374" customFormat="1" ht="35.1" hidden="1" customHeight="1" x14ac:dyDescent="0.25">
      <c r="A295" s="386" t="s">
        <v>4010</v>
      </c>
      <c r="B295" s="487" t="s">
        <v>1663</v>
      </c>
      <c r="C295" s="385" t="s">
        <v>2865</v>
      </c>
      <c r="D295" s="460">
        <v>0</v>
      </c>
      <c r="E295" s="494" t="s">
        <v>2869</v>
      </c>
      <c r="F295" s="487" t="s">
        <v>2870</v>
      </c>
      <c r="G295" s="459" t="s">
        <v>97</v>
      </c>
      <c r="H295" s="494" t="s">
        <v>2201</v>
      </c>
      <c r="I295" s="487" t="s">
        <v>2867</v>
      </c>
      <c r="J295" s="385"/>
      <c r="K295" s="494" t="s">
        <v>1694</v>
      </c>
      <c r="L295" s="385" t="s">
        <v>1694</v>
      </c>
      <c r="M295" s="459"/>
      <c r="N295" s="459"/>
      <c r="O295" s="385" t="s">
        <v>1229</v>
      </c>
      <c r="P295" s="385" t="s">
        <v>577</v>
      </c>
      <c r="Q295" s="385" t="s">
        <v>577</v>
      </c>
      <c r="R295" s="386" t="s">
        <v>603</v>
      </c>
      <c r="S295" s="487"/>
      <c r="T295" s="487">
        <v>0</v>
      </c>
      <c r="U295" s="487">
        <v>0</v>
      </c>
      <c r="V295" s="487">
        <v>5</v>
      </c>
      <c r="W295" s="487" t="s">
        <v>1670</v>
      </c>
      <c r="X295" s="487"/>
      <c r="Y295" s="385"/>
      <c r="Z295" s="385"/>
      <c r="AA295" s="385"/>
      <c r="AB295" s="487" t="s">
        <v>2868</v>
      </c>
      <c r="AC295" s="385" t="s">
        <v>4765</v>
      </c>
      <c r="AD295" s="487"/>
      <c r="AE295" s="459" t="s">
        <v>1379</v>
      </c>
      <c r="AF295" s="460" t="s">
        <v>1381</v>
      </c>
      <c r="AG295" s="460" t="s">
        <v>1379</v>
      </c>
      <c r="AH295" s="460" t="s">
        <v>1379</v>
      </c>
      <c r="AI295" s="460" t="s">
        <v>1379</v>
      </c>
      <c r="AJ295" s="460"/>
      <c r="AK295" s="460" t="s">
        <v>1381</v>
      </c>
      <c r="AL295" s="460" t="s">
        <v>1381</v>
      </c>
      <c r="AM295" s="460"/>
      <c r="AN295" s="460"/>
      <c r="AO295" s="460" t="s">
        <v>1379</v>
      </c>
      <c r="AP295" s="460" t="s">
        <v>1381</v>
      </c>
      <c r="AQ295" s="460"/>
      <c r="AR295" s="460"/>
      <c r="AS295" s="460"/>
      <c r="AT295" s="460"/>
      <c r="AU295" s="460" t="s">
        <v>1379</v>
      </c>
      <c r="AV295" s="460" t="s">
        <v>1379</v>
      </c>
      <c r="AW295" s="460" t="s">
        <v>1379</v>
      </c>
      <c r="AX295" s="460" t="s">
        <v>1379</v>
      </c>
      <c r="AY295" s="460" t="s">
        <v>1381</v>
      </c>
      <c r="AZ295" s="460" t="s">
        <v>1381</v>
      </c>
      <c r="BA295" s="487"/>
      <c r="BB295" s="487"/>
      <c r="BC295" s="487"/>
      <c r="BD295" s="487"/>
      <c r="BE295" s="487"/>
      <c r="BF295" s="487"/>
      <c r="BG295" s="385"/>
      <c r="BH295" s="385"/>
      <c r="BI295" s="385"/>
      <c r="BJ295" s="385"/>
      <c r="BK295" s="385"/>
      <c r="BL295" s="385"/>
      <c r="BM295" s="385"/>
      <c r="BN295" s="385"/>
      <c r="BO295" s="385"/>
      <c r="BP295" s="385"/>
      <c r="BQ295" s="385"/>
      <c r="BR295" s="487"/>
      <c r="BS295" s="462"/>
      <c r="BT295" s="355" t="s">
        <v>4717</v>
      </c>
      <c r="BU295" s="355" t="s">
        <v>4718</v>
      </c>
      <c r="BV295" s="355">
        <v>86</v>
      </c>
      <c r="BW295" s="355">
        <f>VLOOKUP(E295,[1]Demand!$A$2:$C$596,3,)</f>
        <v>112</v>
      </c>
      <c r="BX295" s="355">
        <f>VLOOKUP(E295,[1]Demand!$A$2:$D$596,4,)</f>
        <v>148</v>
      </c>
      <c r="BY295" s="355">
        <f>VLOOKUP(E295,[1]Demand!$A$2:$E$596,5,)</f>
        <v>118</v>
      </c>
      <c r="BZ295" s="355">
        <f>VLOOKUP(E295,[1]Demand!$A$2:$F$596,6,)</f>
        <v>0</v>
      </c>
      <c r="CA295" s="355">
        <f>VLOOKUP(E295,[1]Demand!$A$2:$G$596,7,)</f>
        <v>0</v>
      </c>
      <c r="CB295" s="355">
        <f>VLOOKUP(E295,[1]Demand!$A$2:$H$596,8,)</f>
        <v>0</v>
      </c>
      <c r="CC295" s="355">
        <f>VLOOKUP(E295,[1]Demand!$A$2:$I$596,9,)</f>
        <v>378</v>
      </c>
      <c r="CD295" s="355" t="b">
        <f t="shared" si="4"/>
        <v>0</v>
      </c>
      <c r="CE295" s="490"/>
    </row>
    <row r="296" spans="1:83" s="374" customFormat="1" ht="35.1" hidden="1" customHeight="1" x14ac:dyDescent="0.25">
      <c r="A296" s="386" t="s">
        <v>4010</v>
      </c>
      <c r="B296" s="487" t="s">
        <v>1663</v>
      </c>
      <c r="C296" s="385" t="s">
        <v>2865</v>
      </c>
      <c r="D296" s="460">
        <v>0</v>
      </c>
      <c r="E296" s="494" t="s">
        <v>2871</v>
      </c>
      <c r="F296" s="487" t="s">
        <v>2457</v>
      </c>
      <c r="G296" s="459" t="s">
        <v>97</v>
      </c>
      <c r="H296" s="494" t="s">
        <v>2201</v>
      </c>
      <c r="I296" s="487" t="s">
        <v>2867</v>
      </c>
      <c r="J296" s="385"/>
      <c r="K296" s="494" t="s">
        <v>1694</v>
      </c>
      <c r="L296" s="385" t="s">
        <v>1694</v>
      </c>
      <c r="M296" s="459"/>
      <c r="N296" s="459"/>
      <c r="O296" s="385" t="s">
        <v>1229</v>
      </c>
      <c r="P296" s="385" t="s">
        <v>577</v>
      </c>
      <c r="Q296" s="385" t="s">
        <v>577</v>
      </c>
      <c r="R296" s="386" t="s">
        <v>603</v>
      </c>
      <c r="S296" s="487"/>
      <c r="T296" s="487">
        <v>0</v>
      </c>
      <c r="U296" s="487">
        <v>0</v>
      </c>
      <c r="V296" s="487">
        <v>5</v>
      </c>
      <c r="W296" s="487" t="s">
        <v>1670</v>
      </c>
      <c r="X296" s="487"/>
      <c r="Y296" s="385"/>
      <c r="Z296" s="385"/>
      <c r="AA296" s="385"/>
      <c r="AB296" s="487" t="s">
        <v>2872</v>
      </c>
      <c r="AC296" s="385" t="s">
        <v>4765</v>
      </c>
      <c r="AD296" s="487"/>
      <c r="AE296" s="459" t="s">
        <v>1379</v>
      </c>
      <c r="AF296" s="460" t="s">
        <v>1381</v>
      </c>
      <c r="AG296" s="460" t="s">
        <v>1379</v>
      </c>
      <c r="AH296" s="460" t="s">
        <v>1379</v>
      </c>
      <c r="AI296" s="460" t="s">
        <v>1379</v>
      </c>
      <c r="AJ296" s="460"/>
      <c r="AK296" s="460" t="s">
        <v>1379</v>
      </c>
      <c r="AL296" s="460" t="s">
        <v>1379</v>
      </c>
      <c r="AM296" s="460"/>
      <c r="AN296" s="460"/>
      <c r="AO296" s="460" t="s">
        <v>1379</v>
      </c>
      <c r="AP296" s="460" t="s">
        <v>1381</v>
      </c>
      <c r="AQ296" s="460"/>
      <c r="AR296" s="460"/>
      <c r="AS296" s="460"/>
      <c r="AT296" s="460"/>
      <c r="AU296" s="460" t="s">
        <v>1379</v>
      </c>
      <c r="AV296" s="460" t="s">
        <v>1379</v>
      </c>
      <c r="AW296" s="460" t="s">
        <v>1379</v>
      </c>
      <c r="AX296" s="460" t="s">
        <v>1379</v>
      </c>
      <c r="AY296" s="460" t="s">
        <v>1381</v>
      </c>
      <c r="AZ296" s="460" t="s">
        <v>1381</v>
      </c>
      <c r="BA296" s="487"/>
      <c r="BB296" s="487"/>
      <c r="BC296" s="487"/>
      <c r="BD296" s="487"/>
      <c r="BE296" s="487"/>
      <c r="BF296" s="487"/>
      <c r="BG296" s="385"/>
      <c r="BH296" s="385"/>
      <c r="BI296" s="385"/>
      <c r="BJ296" s="385"/>
      <c r="BK296" s="385"/>
      <c r="BL296" s="385"/>
      <c r="BM296" s="385"/>
      <c r="BN296" s="385"/>
      <c r="BO296" s="385"/>
      <c r="BP296" s="385"/>
      <c r="BQ296" s="385"/>
      <c r="BR296" s="487"/>
      <c r="BS296" s="462"/>
      <c r="BT296" s="355" t="s">
        <v>4717</v>
      </c>
      <c r="BU296" s="355" t="s">
        <v>4718</v>
      </c>
      <c r="BV296" s="355">
        <v>87</v>
      </c>
      <c r="BW296" s="355">
        <f>VLOOKUP(E296,[1]Demand!$A$2:$C$596,3,)</f>
        <v>112</v>
      </c>
      <c r="BX296" s="355">
        <f>VLOOKUP(E296,[1]Demand!$A$2:$D$596,4,)</f>
        <v>148</v>
      </c>
      <c r="BY296" s="355">
        <f>VLOOKUP(E296,[1]Demand!$A$2:$E$596,5,)</f>
        <v>118</v>
      </c>
      <c r="BZ296" s="355">
        <f>VLOOKUP(E296,[1]Demand!$A$2:$F$596,6,)</f>
        <v>0</v>
      </c>
      <c r="CA296" s="355">
        <f>VLOOKUP(E296,[1]Demand!$A$2:$G$596,7,)</f>
        <v>0</v>
      </c>
      <c r="CB296" s="355">
        <f>VLOOKUP(E296,[1]Demand!$A$2:$H$596,8,)</f>
        <v>0</v>
      </c>
      <c r="CC296" s="355">
        <f>VLOOKUP(E296,[1]Demand!$A$2:$I$596,9,)</f>
        <v>378</v>
      </c>
      <c r="CD296" s="355" t="b">
        <f t="shared" si="4"/>
        <v>0</v>
      </c>
      <c r="CE296" s="490"/>
    </row>
    <row r="297" spans="1:83" s="374" customFormat="1" ht="35.1" hidden="1" customHeight="1" x14ac:dyDescent="0.25">
      <c r="A297" s="386" t="s">
        <v>4010</v>
      </c>
      <c r="B297" s="487" t="s">
        <v>1663</v>
      </c>
      <c r="C297" s="385" t="s">
        <v>2865</v>
      </c>
      <c r="D297" s="460">
        <v>0</v>
      </c>
      <c r="E297" s="494" t="s">
        <v>2873</v>
      </c>
      <c r="F297" s="487" t="s">
        <v>2870</v>
      </c>
      <c r="G297" s="459" t="s">
        <v>1287</v>
      </c>
      <c r="H297" s="494" t="s">
        <v>2201</v>
      </c>
      <c r="I297" s="487" t="s">
        <v>2867</v>
      </c>
      <c r="J297" s="385"/>
      <c r="K297" s="494" t="s">
        <v>1694</v>
      </c>
      <c r="L297" s="385" t="s">
        <v>1694</v>
      </c>
      <c r="M297" s="459"/>
      <c r="N297" s="459"/>
      <c r="O297" s="385" t="s">
        <v>2874</v>
      </c>
      <c r="P297" s="385" t="s">
        <v>577</v>
      </c>
      <c r="Q297" s="385" t="s">
        <v>577</v>
      </c>
      <c r="R297" s="386" t="s">
        <v>603</v>
      </c>
      <c r="S297" s="487"/>
      <c r="T297" s="487">
        <v>0</v>
      </c>
      <c r="U297" s="487">
        <v>0</v>
      </c>
      <c r="V297" s="487">
        <v>5</v>
      </c>
      <c r="W297" s="487" t="s">
        <v>1670</v>
      </c>
      <c r="X297" s="487"/>
      <c r="Y297" s="385"/>
      <c r="Z297" s="385"/>
      <c r="AA297" s="385"/>
      <c r="AB297" s="487" t="s">
        <v>2875</v>
      </c>
      <c r="AC297" s="487" t="s">
        <v>4760</v>
      </c>
      <c r="AD297" s="487"/>
      <c r="AE297" s="459" t="s">
        <v>1379</v>
      </c>
      <c r="AF297" s="460" t="s">
        <v>1381</v>
      </c>
      <c r="AG297" s="460" t="s">
        <v>1379</v>
      </c>
      <c r="AH297" s="460" t="s">
        <v>1379</v>
      </c>
      <c r="AI297" s="460" t="s">
        <v>1379</v>
      </c>
      <c r="AJ297" s="460"/>
      <c r="AK297" s="460" t="s">
        <v>1381</v>
      </c>
      <c r="AL297" s="460" t="s">
        <v>1381</v>
      </c>
      <c r="AM297" s="460"/>
      <c r="AN297" s="460"/>
      <c r="AO297" s="460" t="s">
        <v>1379</v>
      </c>
      <c r="AP297" s="460" t="s">
        <v>1381</v>
      </c>
      <c r="AQ297" s="460"/>
      <c r="AR297" s="460"/>
      <c r="AS297" s="460"/>
      <c r="AT297" s="460"/>
      <c r="AU297" s="460" t="s">
        <v>1379</v>
      </c>
      <c r="AV297" s="460" t="s">
        <v>1379</v>
      </c>
      <c r="AW297" s="460" t="s">
        <v>1379</v>
      </c>
      <c r="AX297" s="460" t="s">
        <v>1379</v>
      </c>
      <c r="AY297" s="460" t="s">
        <v>1381</v>
      </c>
      <c r="AZ297" s="460" t="s">
        <v>1381</v>
      </c>
      <c r="BA297" s="487"/>
      <c r="BB297" s="487"/>
      <c r="BC297" s="487"/>
      <c r="BD297" s="487"/>
      <c r="BE297" s="487"/>
      <c r="BF297" s="487"/>
      <c r="BG297" s="385"/>
      <c r="BH297" s="385"/>
      <c r="BI297" s="385"/>
      <c r="BJ297" s="385"/>
      <c r="BK297" s="385"/>
      <c r="BL297" s="385"/>
      <c r="BM297" s="385"/>
      <c r="BN297" s="385"/>
      <c r="BO297" s="385"/>
      <c r="BP297" s="385"/>
      <c r="BQ297" s="385"/>
      <c r="BR297" s="487"/>
      <c r="BS297" s="462"/>
      <c r="BT297" s="355" t="s">
        <v>4717</v>
      </c>
      <c r="BU297" s="355" t="s">
        <v>4718</v>
      </c>
      <c r="BV297" s="355">
        <v>31</v>
      </c>
      <c r="BW297" s="355">
        <f>VLOOKUP(E297,[1]Demand!$A$2:$C$596,3,)</f>
        <v>112</v>
      </c>
      <c r="BX297" s="355">
        <f>VLOOKUP(E297,[1]Demand!$A$2:$D$596,4,)</f>
        <v>148</v>
      </c>
      <c r="BY297" s="355">
        <f>VLOOKUP(E297,[1]Demand!$A$2:$E$596,5,)</f>
        <v>118</v>
      </c>
      <c r="BZ297" s="355">
        <f>VLOOKUP(E297,[1]Demand!$A$2:$F$596,6,)</f>
        <v>0</v>
      </c>
      <c r="CA297" s="355">
        <f>VLOOKUP(E297,[1]Demand!$A$2:$G$596,7,)</f>
        <v>0</v>
      </c>
      <c r="CB297" s="355">
        <f>VLOOKUP(E297,[1]Demand!$A$2:$H$596,8,)</f>
        <v>0</v>
      </c>
      <c r="CC297" s="355">
        <f>VLOOKUP(E297,[1]Demand!$A$2:$I$596,9,)</f>
        <v>378</v>
      </c>
      <c r="CD297" s="355" t="b">
        <f t="shared" si="4"/>
        <v>0</v>
      </c>
      <c r="CE297" s="490"/>
    </row>
    <row r="298" spans="1:83" s="374" customFormat="1" ht="35.1" hidden="1" customHeight="1" x14ac:dyDescent="0.25">
      <c r="A298" s="386" t="s">
        <v>4010</v>
      </c>
      <c r="B298" s="487" t="s">
        <v>1663</v>
      </c>
      <c r="C298" s="385" t="s">
        <v>2876</v>
      </c>
      <c r="D298" s="460">
        <v>0</v>
      </c>
      <c r="E298" s="494" t="s">
        <v>2877</v>
      </c>
      <c r="F298" s="487" t="s">
        <v>2457</v>
      </c>
      <c r="G298" s="459" t="s">
        <v>1287</v>
      </c>
      <c r="H298" s="494" t="s">
        <v>1286</v>
      </c>
      <c r="I298" s="487" t="s">
        <v>2878</v>
      </c>
      <c r="J298" s="385"/>
      <c r="K298" s="494" t="s">
        <v>2879</v>
      </c>
      <c r="L298" s="494"/>
      <c r="M298" s="459"/>
      <c r="N298" s="459"/>
      <c r="O298" s="385" t="s">
        <v>1229</v>
      </c>
      <c r="P298" s="385" t="s">
        <v>577</v>
      </c>
      <c r="Q298" s="385" t="s">
        <v>577</v>
      </c>
      <c r="R298" s="386" t="s">
        <v>603</v>
      </c>
      <c r="S298" s="487"/>
      <c r="T298" s="487">
        <v>0</v>
      </c>
      <c r="U298" s="487">
        <v>0</v>
      </c>
      <c r="V298" s="487">
        <v>5</v>
      </c>
      <c r="W298" s="487" t="s">
        <v>1670</v>
      </c>
      <c r="X298" s="487"/>
      <c r="Y298" s="385"/>
      <c r="Z298" s="385"/>
      <c r="AA298" s="385"/>
      <c r="AB298" s="487" t="s">
        <v>2880</v>
      </c>
      <c r="AC298" s="487" t="s">
        <v>4760</v>
      </c>
      <c r="AD298" s="487"/>
      <c r="AE298" s="459" t="s">
        <v>1379</v>
      </c>
      <c r="AF298" s="460" t="s">
        <v>1381</v>
      </c>
      <c r="AG298" s="460" t="s">
        <v>1379</v>
      </c>
      <c r="AH298" s="460" t="s">
        <v>1379</v>
      </c>
      <c r="AI298" s="460" t="s">
        <v>1379</v>
      </c>
      <c r="AJ298" s="460"/>
      <c r="AK298" s="460" t="s">
        <v>1381</v>
      </c>
      <c r="AL298" s="460" t="s">
        <v>1381</v>
      </c>
      <c r="AM298" s="460"/>
      <c r="AN298" s="460"/>
      <c r="AO298" s="460" t="s">
        <v>1379</v>
      </c>
      <c r="AP298" s="460" t="s">
        <v>1381</v>
      </c>
      <c r="AQ298" s="460"/>
      <c r="AR298" s="460"/>
      <c r="AS298" s="460"/>
      <c r="AT298" s="460"/>
      <c r="AU298" s="460" t="s">
        <v>1379</v>
      </c>
      <c r="AV298" s="460" t="s">
        <v>1379</v>
      </c>
      <c r="AW298" s="460" t="s">
        <v>1379</v>
      </c>
      <c r="AX298" s="460" t="s">
        <v>1379</v>
      </c>
      <c r="AY298" s="460" t="s">
        <v>1381</v>
      </c>
      <c r="AZ298" s="460" t="s">
        <v>1381</v>
      </c>
      <c r="BA298" s="487"/>
      <c r="BB298" s="487"/>
      <c r="BC298" s="487"/>
      <c r="BD298" s="487"/>
      <c r="BE298" s="487"/>
      <c r="BF298" s="487"/>
      <c r="BG298" s="385"/>
      <c r="BH298" s="385"/>
      <c r="BI298" s="385"/>
      <c r="BJ298" s="385"/>
      <c r="BK298" s="385"/>
      <c r="BL298" s="385"/>
      <c r="BM298" s="385"/>
      <c r="BN298" s="385"/>
      <c r="BO298" s="385"/>
      <c r="BP298" s="385"/>
      <c r="BQ298" s="385"/>
      <c r="BR298" s="487"/>
      <c r="BS298" s="462" t="s">
        <v>2881</v>
      </c>
      <c r="BT298" s="355" t="s">
        <v>4719</v>
      </c>
      <c r="BU298" s="355" t="s">
        <v>4718</v>
      </c>
      <c r="BV298" s="355">
        <v>401</v>
      </c>
      <c r="BW298" s="355">
        <f>VLOOKUP(E298,[1]Demand!$A$2:$C$596,3,)</f>
        <v>2775</v>
      </c>
      <c r="BX298" s="355">
        <f>VLOOKUP(E298,[1]Demand!$A$2:$D$596,4,)</f>
        <v>3123</v>
      </c>
      <c r="BY298" s="355">
        <f>VLOOKUP(E298,[1]Demand!$A$2:$E$596,5,)</f>
        <v>2977</v>
      </c>
      <c r="BZ298" s="355">
        <f>VLOOKUP(E298,[1]Demand!$A$2:$F$596,6,)</f>
        <v>2419</v>
      </c>
      <c r="CA298" s="355">
        <f>VLOOKUP(E298,[1]Demand!$A$2:$G$596,7,)</f>
        <v>0</v>
      </c>
      <c r="CB298" s="355">
        <f>VLOOKUP(E298,[1]Demand!$A$2:$H$596,8,)</f>
        <v>0</v>
      </c>
      <c r="CC298" s="355">
        <f>VLOOKUP(E298,[1]Demand!$A$2:$I$596,9,)</f>
        <v>11294</v>
      </c>
      <c r="CD298" s="355" t="b">
        <f t="shared" si="4"/>
        <v>0</v>
      </c>
      <c r="CE298" s="490"/>
    </row>
    <row r="299" spans="1:83" s="374" customFormat="1" ht="35.1" hidden="1" customHeight="1" x14ac:dyDescent="0.25">
      <c r="A299" s="386" t="s">
        <v>4010</v>
      </c>
      <c r="B299" s="487" t="s">
        <v>1663</v>
      </c>
      <c r="C299" s="385" t="s">
        <v>2876</v>
      </c>
      <c r="D299" s="460">
        <v>0</v>
      </c>
      <c r="E299" s="494" t="s">
        <v>2882</v>
      </c>
      <c r="F299" s="487" t="s">
        <v>2457</v>
      </c>
      <c r="G299" s="459" t="s">
        <v>1287</v>
      </c>
      <c r="H299" s="494" t="s">
        <v>1286</v>
      </c>
      <c r="I299" s="487" t="s">
        <v>2878</v>
      </c>
      <c r="J299" s="385"/>
      <c r="K299" s="494" t="s">
        <v>2879</v>
      </c>
      <c r="L299" s="494"/>
      <c r="M299" s="459"/>
      <c r="N299" s="459"/>
      <c r="O299" s="385" t="s">
        <v>1229</v>
      </c>
      <c r="P299" s="385" t="s">
        <v>577</v>
      </c>
      <c r="Q299" s="385" t="s">
        <v>577</v>
      </c>
      <c r="R299" s="386" t="s">
        <v>603</v>
      </c>
      <c r="S299" s="487"/>
      <c r="T299" s="487">
        <v>0</v>
      </c>
      <c r="U299" s="487">
        <v>0</v>
      </c>
      <c r="V299" s="487">
        <v>5</v>
      </c>
      <c r="W299" s="487" t="s">
        <v>1670</v>
      </c>
      <c r="X299" s="487"/>
      <c r="Y299" s="385"/>
      <c r="Z299" s="385"/>
      <c r="AA299" s="385"/>
      <c r="AB299" s="487" t="s">
        <v>2883</v>
      </c>
      <c r="AC299" s="487" t="s">
        <v>4760</v>
      </c>
      <c r="AD299" s="487"/>
      <c r="AE299" s="459" t="s">
        <v>1379</v>
      </c>
      <c r="AF299" s="460" t="s">
        <v>1381</v>
      </c>
      <c r="AG299" s="460" t="s">
        <v>1379</v>
      </c>
      <c r="AH299" s="460" t="s">
        <v>1379</v>
      </c>
      <c r="AI299" s="460" t="s">
        <v>1379</v>
      </c>
      <c r="AJ299" s="460"/>
      <c r="AK299" s="460" t="s">
        <v>1379</v>
      </c>
      <c r="AL299" s="460" t="s">
        <v>1379</v>
      </c>
      <c r="AM299" s="460"/>
      <c r="AN299" s="460"/>
      <c r="AO299" s="460" t="s">
        <v>1379</v>
      </c>
      <c r="AP299" s="460" t="s">
        <v>1381</v>
      </c>
      <c r="AQ299" s="460"/>
      <c r="AR299" s="460"/>
      <c r="AS299" s="460"/>
      <c r="AT299" s="460"/>
      <c r="AU299" s="460" t="s">
        <v>1379</v>
      </c>
      <c r="AV299" s="460" t="s">
        <v>1379</v>
      </c>
      <c r="AW299" s="460" t="s">
        <v>1379</v>
      </c>
      <c r="AX299" s="460" t="s">
        <v>1379</v>
      </c>
      <c r="AY299" s="460" t="s">
        <v>1381</v>
      </c>
      <c r="AZ299" s="460" t="s">
        <v>1381</v>
      </c>
      <c r="BA299" s="487"/>
      <c r="BB299" s="487"/>
      <c r="BC299" s="487"/>
      <c r="BD299" s="487"/>
      <c r="BE299" s="487"/>
      <c r="BF299" s="487"/>
      <c r="BG299" s="385"/>
      <c r="BH299" s="385"/>
      <c r="BI299" s="385"/>
      <c r="BJ299" s="385"/>
      <c r="BK299" s="385"/>
      <c r="BL299" s="385"/>
      <c r="BM299" s="385"/>
      <c r="BN299" s="385"/>
      <c r="BO299" s="385"/>
      <c r="BP299" s="385"/>
      <c r="BQ299" s="385"/>
      <c r="BR299" s="487"/>
      <c r="BS299" s="462" t="s">
        <v>2881</v>
      </c>
      <c r="BT299" s="355" t="s">
        <v>4719</v>
      </c>
      <c r="BU299" s="355" t="s">
        <v>4718</v>
      </c>
      <c r="BV299" s="355">
        <v>803</v>
      </c>
      <c r="BW299" s="355">
        <f>VLOOKUP(E299,[1]Demand!$A$2:$C$596,3,)</f>
        <v>5550</v>
      </c>
      <c r="BX299" s="355">
        <f>VLOOKUP(E299,[1]Demand!$A$2:$D$596,4,)</f>
        <v>6246</v>
      </c>
      <c r="BY299" s="355">
        <f>VLOOKUP(E299,[1]Demand!$A$2:$E$596,5,)</f>
        <v>5954</v>
      </c>
      <c r="BZ299" s="355">
        <f>VLOOKUP(E299,[1]Demand!$A$2:$F$596,6,)</f>
        <v>4838</v>
      </c>
      <c r="CA299" s="355">
        <f>VLOOKUP(E299,[1]Demand!$A$2:$G$596,7,)</f>
        <v>0</v>
      </c>
      <c r="CB299" s="355">
        <f>VLOOKUP(E299,[1]Demand!$A$2:$H$596,8,)</f>
        <v>0</v>
      </c>
      <c r="CC299" s="355">
        <f>VLOOKUP(E299,[1]Demand!$A$2:$I$596,9,)</f>
        <v>22588</v>
      </c>
      <c r="CD299" s="355" t="b">
        <f t="shared" si="4"/>
        <v>0</v>
      </c>
      <c r="CE299" s="490"/>
    </row>
    <row r="300" spans="1:83" s="374" customFormat="1" ht="35.1" hidden="1" customHeight="1" x14ac:dyDescent="0.25">
      <c r="A300" s="386" t="s">
        <v>4010</v>
      </c>
      <c r="B300" s="487" t="s">
        <v>1663</v>
      </c>
      <c r="C300" s="385" t="s">
        <v>2884</v>
      </c>
      <c r="D300" s="460">
        <v>0</v>
      </c>
      <c r="E300" s="494" t="s">
        <v>2885</v>
      </c>
      <c r="F300" s="487" t="s">
        <v>2886</v>
      </c>
      <c r="G300" s="459" t="s">
        <v>4731</v>
      </c>
      <c r="H300" s="494" t="s">
        <v>4823</v>
      </c>
      <c r="I300" s="487" t="s">
        <v>2108</v>
      </c>
      <c r="J300" s="385"/>
      <c r="K300" s="385" t="s">
        <v>4362</v>
      </c>
      <c r="L300" s="494" t="s">
        <v>4828</v>
      </c>
      <c r="M300" s="459"/>
      <c r="N300" s="459"/>
      <c r="O300" s="385" t="s">
        <v>578</v>
      </c>
      <c r="P300" s="385" t="s">
        <v>578</v>
      </c>
      <c r="Q300" s="385" t="s">
        <v>578</v>
      </c>
      <c r="R300" s="386" t="s">
        <v>603</v>
      </c>
      <c r="S300" s="487"/>
      <c r="T300" s="487">
        <v>0</v>
      </c>
      <c r="U300" s="487">
        <v>0</v>
      </c>
      <c r="V300" s="487">
        <v>5</v>
      </c>
      <c r="W300" s="487" t="s">
        <v>1670</v>
      </c>
      <c r="X300" s="487"/>
      <c r="Y300" s="385"/>
      <c r="Z300" s="385"/>
      <c r="AA300" s="385"/>
      <c r="AB300" s="487" t="s">
        <v>2887</v>
      </c>
      <c r="AC300" s="385" t="s">
        <v>4765</v>
      </c>
      <c r="AD300" s="487"/>
      <c r="AE300" s="459" t="s">
        <v>1381</v>
      </c>
      <c r="AF300" s="460" t="s">
        <v>1379</v>
      </c>
      <c r="AG300" s="460" t="s">
        <v>1379</v>
      </c>
      <c r="AH300" s="460" t="s">
        <v>1379</v>
      </c>
      <c r="AI300" s="460" t="s">
        <v>1379</v>
      </c>
      <c r="AJ300" s="460"/>
      <c r="AK300" s="460" t="s">
        <v>1379</v>
      </c>
      <c r="AL300" s="460" t="s">
        <v>1379</v>
      </c>
      <c r="AM300" s="460"/>
      <c r="AN300" s="460"/>
      <c r="AO300" s="460" t="s">
        <v>1379</v>
      </c>
      <c r="AP300" s="460" t="s">
        <v>1379</v>
      </c>
      <c r="AQ300" s="460"/>
      <c r="AR300" s="460"/>
      <c r="AS300" s="460"/>
      <c r="AT300" s="460"/>
      <c r="AU300" s="460" t="s">
        <v>1379</v>
      </c>
      <c r="AV300" s="460" t="s">
        <v>1379</v>
      </c>
      <c r="AW300" s="460" t="s">
        <v>1379</v>
      </c>
      <c r="AX300" s="460" t="s">
        <v>1379</v>
      </c>
      <c r="AY300" s="460" t="s">
        <v>1381</v>
      </c>
      <c r="AZ300" s="460" t="s">
        <v>1381</v>
      </c>
      <c r="BA300" s="487"/>
      <c r="BB300" s="487"/>
      <c r="BC300" s="487"/>
      <c r="BD300" s="487"/>
      <c r="BE300" s="487"/>
      <c r="BF300" s="487"/>
      <c r="BG300" s="385"/>
      <c r="BH300" s="385"/>
      <c r="BI300" s="385"/>
      <c r="BJ300" s="385"/>
      <c r="BK300" s="385"/>
      <c r="BL300" s="385"/>
      <c r="BM300" s="385"/>
      <c r="BN300" s="385"/>
      <c r="BO300" s="385"/>
      <c r="BP300" s="385"/>
      <c r="BQ300" s="385"/>
      <c r="BR300" s="487"/>
      <c r="BS300" s="462"/>
      <c r="BT300" s="355" t="s">
        <v>4719</v>
      </c>
      <c r="BU300" s="355" t="s">
        <v>4718</v>
      </c>
      <c r="BV300" s="355">
        <v>59</v>
      </c>
      <c r="BW300" s="355">
        <f>VLOOKUP(E300,[1]Demand!$A$2:$C$596,3,)</f>
        <v>201</v>
      </c>
      <c r="BX300" s="355">
        <f>VLOOKUP(E300,[1]Demand!$A$2:$D$596,4,)</f>
        <v>285</v>
      </c>
      <c r="BY300" s="355">
        <f>VLOOKUP(E300,[1]Demand!$A$2:$E$596,5,)</f>
        <v>267</v>
      </c>
      <c r="BZ300" s="355">
        <f>VLOOKUP(E300,[1]Demand!$A$2:$F$596,6,)</f>
        <v>187</v>
      </c>
      <c r="CA300" s="355">
        <f>VLOOKUP(E300,[1]Demand!$A$2:$G$596,7,)</f>
        <v>0</v>
      </c>
      <c r="CB300" s="355">
        <f>VLOOKUP(E300,[1]Demand!$A$2:$H$596,8,)</f>
        <v>0</v>
      </c>
      <c r="CC300" s="355">
        <f>VLOOKUP(E300,[1]Demand!$A$2:$I$596,9,)</f>
        <v>940</v>
      </c>
      <c r="CD300" s="355" t="b">
        <f t="shared" si="4"/>
        <v>0</v>
      </c>
      <c r="CE300" s="490"/>
    </row>
    <row r="301" spans="1:83" s="374" customFormat="1" ht="35.1" hidden="1" customHeight="1" x14ac:dyDescent="0.25">
      <c r="A301" s="386" t="s">
        <v>4010</v>
      </c>
      <c r="B301" s="487" t="s">
        <v>1663</v>
      </c>
      <c r="C301" s="385" t="s">
        <v>2888</v>
      </c>
      <c r="D301" s="460">
        <v>0</v>
      </c>
      <c r="E301" s="494" t="s">
        <v>2889</v>
      </c>
      <c r="F301" s="487" t="s">
        <v>2886</v>
      </c>
      <c r="G301" s="459" t="s">
        <v>4731</v>
      </c>
      <c r="H301" s="494" t="s">
        <v>4823</v>
      </c>
      <c r="I301" s="487" t="s">
        <v>2108</v>
      </c>
      <c r="J301" s="385"/>
      <c r="K301" s="385" t="s">
        <v>4362</v>
      </c>
      <c r="L301" s="494" t="s">
        <v>4828</v>
      </c>
      <c r="M301" s="459"/>
      <c r="N301" s="459"/>
      <c r="O301" s="385" t="s">
        <v>578</v>
      </c>
      <c r="P301" s="385" t="s">
        <v>578</v>
      </c>
      <c r="Q301" s="385" t="s">
        <v>578</v>
      </c>
      <c r="R301" s="386" t="s">
        <v>603</v>
      </c>
      <c r="S301" s="487"/>
      <c r="T301" s="487">
        <v>0</v>
      </c>
      <c r="U301" s="487">
        <v>0</v>
      </c>
      <c r="V301" s="487">
        <v>5</v>
      </c>
      <c r="W301" s="487" t="s">
        <v>1670</v>
      </c>
      <c r="X301" s="487"/>
      <c r="Y301" s="385"/>
      <c r="Z301" s="385"/>
      <c r="AA301" s="385"/>
      <c r="AB301" s="487" t="s">
        <v>2890</v>
      </c>
      <c r="AC301" s="385" t="s">
        <v>4765</v>
      </c>
      <c r="AD301" s="487"/>
      <c r="AE301" s="459" t="s">
        <v>1381</v>
      </c>
      <c r="AF301" s="460" t="s">
        <v>1379</v>
      </c>
      <c r="AG301" s="460" t="s">
        <v>1379</v>
      </c>
      <c r="AH301" s="460" t="s">
        <v>1379</v>
      </c>
      <c r="AI301" s="460" t="s">
        <v>1379</v>
      </c>
      <c r="AJ301" s="460"/>
      <c r="AK301" s="460" t="s">
        <v>1379</v>
      </c>
      <c r="AL301" s="460" t="s">
        <v>1379</v>
      </c>
      <c r="AM301" s="460"/>
      <c r="AN301" s="460"/>
      <c r="AO301" s="460" t="s">
        <v>1379</v>
      </c>
      <c r="AP301" s="460" t="s">
        <v>1379</v>
      </c>
      <c r="AQ301" s="460"/>
      <c r="AR301" s="460"/>
      <c r="AS301" s="460"/>
      <c r="AT301" s="460"/>
      <c r="AU301" s="460" t="s">
        <v>1379</v>
      </c>
      <c r="AV301" s="460" t="s">
        <v>1379</v>
      </c>
      <c r="AW301" s="460" t="s">
        <v>1379</v>
      </c>
      <c r="AX301" s="460" t="s">
        <v>1379</v>
      </c>
      <c r="AY301" s="460" t="s">
        <v>1381</v>
      </c>
      <c r="AZ301" s="460" t="s">
        <v>1381</v>
      </c>
      <c r="BA301" s="487"/>
      <c r="BB301" s="487"/>
      <c r="BC301" s="487"/>
      <c r="BD301" s="487"/>
      <c r="BE301" s="487"/>
      <c r="BF301" s="487"/>
      <c r="BG301" s="385"/>
      <c r="BH301" s="385"/>
      <c r="BI301" s="385"/>
      <c r="BJ301" s="385"/>
      <c r="BK301" s="385"/>
      <c r="BL301" s="385"/>
      <c r="BM301" s="385"/>
      <c r="BN301" s="385"/>
      <c r="BO301" s="385"/>
      <c r="BP301" s="385"/>
      <c r="BQ301" s="385"/>
      <c r="BR301" s="487"/>
      <c r="BS301" s="462" t="s">
        <v>2891</v>
      </c>
      <c r="BT301" s="355" t="s">
        <v>4719</v>
      </c>
      <c r="BU301" s="355" t="s">
        <v>4718</v>
      </c>
      <c r="BV301" s="355">
        <v>783</v>
      </c>
      <c r="BW301" s="355">
        <f>VLOOKUP(E301,[1]Demand!$A$2:$C$596,3,)</f>
        <v>2434</v>
      </c>
      <c r="BX301" s="355">
        <f>VLOOKUP(E301,[1]Demand!$A$2:$D$596,4,)</f>
        <v>2661</v>
      </c>
      <c r="BY301" s="355">
        <f>VLOOKUP(E301,[1]Demand!$A$2:$E$596,5,)</f>
        <v>2280</v>
      </c>
      <c r="BZ301" s="355">
        <f>VLOOKUP(E301,[1]Demand!$A$2:$F$596,6,)</f>
        <v>0</v>
      </c>
      <c r="CA301" s="355">
        <f>VLOOKUP(E301,[1]Demand!$A$2:$G$596,7,)</f>
        <v>0</v>
      </c>
      <c r="CB301" s="355">
        <f>VLOOKUP(E301,[1]Demand!$A$2:$H$596,8,)</f>
        <v>0</v>
      </c>
      <c r="CC301" s="355">
        <f>VLOOKUP(E301,[1]Demand!$A$2:$I$596,9,)</f>
        <v>7375</v>
      </c>
      <c r="CD301" s="355" t="b">
        <f t="shared" si="4"/>
        <v>0</v>
      </c>
      <c r="CE301" s="490"/>
    </row>
    <row r="302" spans="1:83" s="374" customFormat="1" ht="35.1" hidden="1" customHeight="1" x14ac:dyDescent="0.25">
      <c r="A302" s="386" t="s">
        <v>4010</v>
      </c>
      <c r="B302" s="487" t="s">
        <v>1663</v>
      </c>
      <c r="C302" s="385" t="s">
        <v>2892</v>
      </c>
      <c r="D302" s="460">
        <v>0</v>
      </c>
      <c r="E302" s="494" t="s">
        <v>2893</v>
      </c>
      <c r="F302" s="487" t="s">
        <v>2886</v>
      </c>
      <c r="G302" s="459" t="s">
        <v>4731</v>
      </c>
      <c r="H302" s="494" t="s">
        <v>4823</v>
      </c>
      <c r="I302" s="487" t="s">
        <v>2108</v>
      </c>
      <c r="J302" s="385"/>
      <c r="K302" s="385" t="s">
        <v>4362</v>
      </c>
      <c r="L302" s="494" t="s">
        <v>4828</v>
      </c>
      <c r="M302" s="459"/>
      <c r="N302" s="459"/>
      <c r="O302" s="385" t="s">
        <v>578</v>
      </c>
      <c r="P302" s="385" t="s">
        <v>578</v>
      </c>
      <c r="Q302" s="385" t="s">
        <v>578</v>
      </c>
      <c r="R302" s="386" t="s">
        <v>603</v>
      </c>
      <c r="S302" s="487"/>
      <c r="T302" s="487">
        <v>0</v>
      </c>
      <c r="U302" s="487">
        <v>0</v>
      </c>
      <c r="V302" s="487">
        <v>5</v>
      </c>
      <c r="W302" s="487" t="s">
        <v>1670</v>
      </c>
      <c r="X302" s="487"/>
      <c r="Y302" s="385"/>
      <c r="Z302" s="385"/>
      <c r="AA302" s="385"/>
      <c r="AB302" s="487" t="s">
        <v>2894</v>
      </c>
      <c r="AC302" s="385" t="s">
        <v>4765</v>
      </c>
      <c r="AD302" s="487"/>
      <c r="AE302" s="459" t="s">
        <v>1381</v>
      </c>
      <c r="AF302" s="460" t="s">
        <v>1379</v>
      </c>
      <c r="AG302" s="460" t="s">
        <v>1379</v>
      </c>
      <c r="AH302" s="460" t="s">
        <v>1379</v>
      </c>
      <c r="AI302" s="460" t="s">
        <v>1379</v>
      </c>
      <c r="AJ302" s="460"/>
      <c r="AK302" s="460" t="s">
        <v>1379</v>
      </c>
      <c r="AL302" s="460" t="s">
        <v>1379</v>
      </c>
      <c r="AM302" s="460"/>
      <c r="AN302" s="460"/>
      <c r="AO302" s="460" t="s">
        <v>1379</v>
      </c>
      <c r="AP302" s="460" t="s">
        <v>1379</v>
      </c>
      <c r="AQ302" s="460"/>
      <c r="AR302" s="460"/>
      <c r="AS302" s="460"/>
      <c r="AT302" s="460"/>
      <c r="AU302" s="460" t="s">
        <v>1379</v>
      </c>
      <c r="AV302" s="460" t="s">
        <v>1379</v>
      </c>
      <c r="AW302" s="460" t="s">
        <v>1379</v>
      </c>
      <c r="AX302" s="460" t="s">
        <v>1379</v>
      </c>
      <c r="AY302" s="460" t="s">
        <v>1381</v>
      </c>
      <c r="AZ302" s="460" t="s">
        <v>1381</v>
      </c>
      <c r="BA302" s="487"/>
      <c r="BB302" s="487"/>
      <c r="BC302" s="487"/>
      <c r="BD302" s="487"/>
      <c r="BE302" s="487"/>
      <c r="BF302" s="487"/>
      <c r="BG302" s="385"/>
      <c r="BH302" s="385"/>
      <c r="BI302" s="385"/>
      <c r="BJ302" s="385"/>
      <c r="BK302" s="385"/>
      <c r="BL302" s="385"/>
      <c r="BM302" s="385"/>
      <c r="BN302" s="385"/>
      <c r="BO302" s="385"/>
      <c r="BP302" s="385"/>
      <c r="BQ302" s="385"/>
      <c r="BR302" s="487"/>
      <c r="BS302" s="462"/>
      <c r="BT302" s="355" t="s">
        <v>4719</v>
      </c>
      <c r="BU302" s="355" t="s">
        <v>4718</v>
      </c>
      <c r="BV302" s="355">
        <v>73</v>
      </c>
      <c r="BW302" s="355">
        <f>VLOOKUP(E302,[1]Demand!$A$2:$C$596,3,)</f>
        <v>184</v>
      </c>
      <c r="BX302" s="355">
        <f>VLOOKUP(E302,[1]Demand!$A$2:$D$596,4,)</f>
        <v>287</v>
      </c>
      <c r="BY302" s="355">
        <f>VLOOKUP(E302,[1]Demand!$A$2:$E$596,5,)</f>
        <v>203</v>
      </c>
      <c r="BZ302" s="355">
        <f>VLOOKUP(E302,[1]Demand!$A$2:$F$596,6,)</f>
        <v>121</v>
      </c>
      <c r="CA302" s="355">
        <f>VLOOKUP(E302,[1]Demand!$A$2:$G$596,7,)</f>
        <v>0</v>
      </c>
      <c r="CB302" s="355">
        <f>VLOOKUP(E302,[1]Demand!$A$2:$H$596,8,)</f>
        <v>0</v>
      </c>
      <c r="CC302" s="355">
        <f>VLOOKUP(E302,[1]Demand!$A$2:$I$596,9,)</f>
        <v>795</v>
      </c>
      <c r="CD302" s="355" t="b">
        <f t="shared" si="4"/>
        <v>0</v>
      </c>
      <c r="CE302" s="490"/>
    </row>
    <row r="303" spans="1:83" s="374" customFormat="1" ht="35.1" hidden="1" customHeight="1" x14ac:dyDescent="0.25">
      <c r="A303" s="386" t="s">
        <v>4010</v>
      </c>
      <c r="B303" s="487" t="s">
        <v>1663</v>
      </c>
      <c r="C303" s="385" t="s">
        <v>2895</v>
      </c>
      <c r="D303" s="460">
        <v>0</v>
      </c>
      <c r="E303" s="494" t="s">
        <v>2896</v>
      </c>
      <c r="F303" s="487" t="s">
        <v>2897</v>
      </c>
      <c r="G303" s="459" t="s">
        <v>1287</v>
      </c>
      <c r="H303" s="494" t="s">
        <v>1249</v>
      </c>
      <c r="I303" s="487" t="s">
        <v>2024</v>
      </c>
      <c r="J303" s="385"/>
      <c r="K303" s="494" t="s">
        <v>1608</v>
      </c>
      <c r="L303" s="494"/>
      <c r="M303" s="459"/>
      <c r="N303" s="459"/>
      <c r="O303" s="385" t="s">
        <v>1229</v>
      </c>
      <c r="P303" s="385" t="s">
        <v>577</v>
      </c>
      <c r="Q303" s="385" t="s">
        <v>577</v>
      </c>
      <c r="R303" s="386" t="s">
        <v>603</v>
      </c>
      <c r="S303" s="487"/>
      <c r="T303" s="487">
        <v>0</v>
      </c>
      <c r="U303" s="487">
        <v>0</v>
      </c>
      <c r="V303" s="487">
        <v>5</v>
      </c>
      <c r="W303" s="487" t="s">
        <v>1670</v>
      </c>
      <c r="X303" s="487"/>
      <c r="Y303" s="385"/>
      <c r="Z303" s="385"/>
      <c r="AA303" s="385"/>
      <c r="AB303" s="487" t="s">
        <v>2898</v>
      </c>
      <c r="AC303" s="487" t="s">
        <v>4760</v>
      </c>
      <c r="AD303" s="487"/>
      <c r="AE303" s="459" t="s">
        <v>1379</v>
      </c>
      <c r="AF303" s="460" t="s">
        <v>1381</v>
      </c>
      <c r="AG303" s="460" t="s">
        <v>1379</v>
      </c>
      <c r="AH303" s="460" t="s">
        <v>1379</v>
      </c>
      <c r="AI303" s="460" t="s">
        <v>1379</v>
      </c>
      <c r="AJ303" s="460"/>
      <c r="AK303" s="460" t="s">
        <v>1379</v>
      </c>
      <c r="AL303" s="460" t="s">
        <v>1379</v>
      </c>
      <c r="AM303" s="460"/>
      <c r="AN303" s="460"/>
      <c r="AO303" s="460" t="s">
        <v>1379</v>
      </c>
      <c r="AP303" s="460" t="s">
        <v>1381</v>
      </c>
      <c r="AQ303" s="460"/>
      <c r="AR303" s="460"/>
      <c r="AS303" s="460"/>
      <c r="AT303" s="460"/>
      <c r="AU303" s="460" t="s">
        <v>1379</v>
      </c>
      <c r="AV303" s="460" t="s">
        <v>1379</v>
      </c>
      <c r="AW303" s="460" t="s">
        <v>1379</v>
      </c>
      <c r="AX303" s="460" t="s">
        <v>1379</v>
      </c>
      <c r="AY303" s="460" t="s">
        <v>1381</v>
      </c>
      <c r="AZ303" s="460" t="s">
        <v>1381</v>
      </c>
      <c r="BA303" s="487"/>
      <c r="BB303" s="487"/>
      <c r="BC303" s="487"/>
      <c r="BD303" s="487"/>
      <c r="BE303" s="487"/>
      <c r="BF303" s="487"/>
      <c r="BG303" s="385"/>
      <c r="BH303" s="385"/>
      <c r="BI303" s="385"/>
      <c r="BJ303" s="385"/>
      <c r="BK303" s="385"/>
      <c r="BL303" s="385"/>
      <c r="BM303" s="385"/>
      <c r="BN303" s="385"/>
      <c r="BO303" s="385"/>
      <c r="BP303" s="385"/>
      <c r="BQ303" s="385"/>
      <c r="BR303" s="487"/>
      <c r="BS303" s="462" t="s">
        <v>2899</v>
      </c>
      <c r="BT303" s="355" t="s">
        <v>4717</v>
      </c>
      <c r="BU303" s="355" t="s">
        <v>4718</v>
      </c>
      <c r="BV303" s="355">
        <v>20</v>
      </c>
      <c r="BW303" s="355">
        <f>VLOOKUP(E303,[1]Demand!$A$2:$C$596,3,)</f>
        <v>42</v>
      </c>
      <c r="BX303" s="355">
        <f>VLOOKUP(E303,[1]Demand!$A$2:$D$596,4,)</f>
        <v>102</v>
      </c>
      <c r="BY303" s="355">
        <f>VLOOKUP(E303,[1]Demand!$A$2:$E$596,5,)</f>
        <v>123</v>
      </c>
      <c r="BZ303" s="355">
        <f>VLOOKUP(E303,[1]Demand!$A$2:$F$596,6,)</f>
        <v>0</v>
      </c>
      <c r="CA303" s="355">
        <f>VLOOKUP(E303,[1]Demand!$A$2:$G$596,7,)</f>
        <v>0</v>
      </c>
      <c r="CB303" s="355">
        <f>VLOOKUP(E303,[1]Demand!$A$2:$H$596,8,)</f>
        <v>0</v>
      </c>
      <c r="CC303" s="355">
        <f>VLOOKUP(E303,[1]Demand!$A$2:$I$596,9,)</f>
        <v>267</v>
      </c>
      <c r="CD303" s="355" t="b">
        <f t="shared" si="4"/>
        <v>0</v>
      </c>
      <c r="CE303" s="490"/>
    </row>
    <row r="304" spans="1:83" s="374" customFormat="1" ht="35.1" hidden="1" customHeight="1" x14ac:dyDescent="0.25">
      <c r="A304" s="386" t="s">
        <v>4010</v>
      </c>
      <c r="B304" s="487" t="s">
        <v>1663</v>
      </c>
      <c r="C304" s="385" t="s">
        <v>2833</v>
      </c>
      <c r="D304" s="460">
        <v>0</v>
      </c>
      <c r="E304" s="494" t="s">
        <v>2900</v>
      </c>
      <c r="F304" s="487" t="s">
        <v>2457</v>
      </c>
      <c r="G304" s="459" t="s">
        <v>97</v>
      </c>
      <c r="H304" s="494" t="s">
        <v>2201</v>
      </c>
      <c r="I304" s="487" t="s">
        <v>2901</v>
      </c>
      <c r="J304" s="385"/>
      <c r="K304" s="494" t="s">
        <v>1694</v>
      </c>
      <c r="L304" s="385" t="s">
        <v>1694</v>
      </c>
      <c r="M304" s="459"/>
      <c r="N304" s="459"/>
      <c r="O304" s="385" t="s">
        <v>1229</v>
      </c>
      <c r="P304" s="385" t="s">
        <v>577</v>
      </c>
      <c r="Q304" s="385" t="s">
        <v>577</v>
      </c>
      <c r="R304" s="386" t="s">
        <v>603</v>
      </c>
      <c r="S304" s="487"/>
      <c r="T304" s="487">
        <v>0</v>
      </c>
      <c r="U304" s="487">
        <v>0</v>
      </c>
      <c r="V304" s="487">
        <v>5</v>
      </c>
      <c r="W304" s="487" t="s">
        <v>1670</v>
      </c>
      <c r="X304" s="487"/>
      <c r="Y304" s="385"/>
      <c r="Z304" s="385"/>
      <c r="AA304" s="385"/>
      <c r="AB304" s="487" t="s">
        <v>2902</v>
      </c>
      <c r="AC304" s="487" t="s">
        <v>4760</v>
      </c>
      <c r="AD304" s="487"/>
      <c r="AE304" s="459" t="s">
        <v>1379</v>
      </c>
      <c r="AF304" s="460" t="s">
        <v>1381</v>
      </c>
      <c r="AG304" s="460" t="s">
        <v>1379</v>
      </c>
      <c r="AH304" s="460" t="s">
        <v>1379</v>
      </c>
      <c r="AI304" s="460" t="s">
        <v>1379</v>
      </c>
      <c r="AJ304" s="460"/>
      <c r="AK304" s="460" t="s">
        <v>1379</v>
      </c>
      <c r="AL304" s="460" t="s">
        <v>1381</v>
      </c>
      <c r="AM304" s="460"/>
      <c r="AN304" s="460"/>
      <c r="AO304" s="460" t="s">
        <v>1379</v>
      </c>
      <c r="AP304" s="460" t="s">
        <v>1381</v>
      </c>
      <c r="AQ304" s="460"/>
      <c r="AR304" s="460"/>
      <c r="AS304" s="460"/>
      <c r="AT304" s="460"/>
      <c r="AU304" s="460" t="s">
        <v>1379</v>
      </c>
      <c r="AV304" s="460" t="s">
        <v>1379</v>
      </c>
      <c r="AW304" s="460" t="s">
        <v>1379</v>
      </c>
      <c r="AX304" s="460" t="s">
        <v>1379</v>
      </c>
      <c r="AY304" s="460" t="s">
        <v>1381</v>
      </c>
      <c r="AZ304" s="460" t="s">
        <v>1381</v>
      </c>
      <c r="BA304" s="487"/>
      <c r="BB304" s="487"/>
      <c r="BC304" s="487"/>
      <c r="BD304" s="487"/>
      <c r="BE304" s="487"/>
      <c r="BF304" s="487"/>
      <c r="BG304" s="385"/>
      <c r="BH304" s="385"/>
      <c r="BI304" s="385"/>
      <c r="BJ304" s="385"/>
      <c r="BK304" s="385"/>
      <c r="BL304" s="385"/>
      <c r="BM304" s="385"/>
      <c r="BN304" s="385"/>
      <c r="BO304" s="385"/>
      <c r="BP304" s="385"/>
      <c r="BQ304" s="385"/>
      <c r="BR304" s="487"/>
      <c r="BS304" s="462" t="s">
        <v>2836</v>
      </c>
      <c r="BT304" s="355" t="s">
        <v>4719</v>
      </c>
      <c r="BU304" s="355" t="s">
        <v>4718</v>
      </c>
      <c r="BV304" s="355">
        <v>213</v>
      </c>
      <c r="BW304" s="355">
        <f>VLOOKUP(E304,[1]Demand!$A$2:$C$596,3,)</f>
        <v>671</v>
      </c>
      <c r="BX304" s="355">
        <f>VLOOKUP(E304,[1]Demand!$A$2:$D$596,4,)</f>
        <v>566</v>
      </c>
      <c r="BY304" s="355">
        <f>VLOOKUP(E304,[1]Demand!$A$2:$E$596,5,)</f>
        <v>541</v>
      </c>
      <c r="BZ304" s="355">
        <f>VLOOKUP(E304,[1]Demand!$A$2:$F$596,6,)</f>
        <v>8</v>
      </c>
      <c r="CA304" s="355">
        <f>VLOOKUP(E304,[1]Demand!$A$2:$G$596,7,)</f>
        <v>0</v>
      </c>
      <c r="CB304" s="355">
        <f>VLOOKUP(E304,[1]Demand!$A$2:$H$596,8,)</f>
        <v>0</v>
      </c>
      <c r="CC304" s="355">
        <f>VLOOKUP(E304,[1]Demand!$A$2:$I$596,9,)</f>
        <v>1786</v>
      </c>
      <c r="CD304" s="355" t="b">
        <f t="shared" si="4"/>
        <v>0</v>
      </c>
      <c r="CE304" s="490"/>
    </row>
    <row r="305" spans="1:83" s="374" customFormat="1" ht="35.1" hidden="1" customHeight="1" x14ac:dyDescent="0.25">
      <c r="A305" s="386" t="s">
        <v>4010</v>
      </c>
      <c r="B305" s="487" t="s">
        <v>1663</v>
      </c>
      <c r="C305" s="385" t="s">
        <v>2903</v>
      </c>
      <c r="D305" s="460">
        <v>0</v>
      </c>
      <c r="E305" s="494" t="s">
        <v>2904</v>
      </c>
      <c r="F305" s="487" t="s">
        <v>2457</v>
      </c>
      <c r="G305" s="459" t="s">
        <v>97</v>
      </c>
      <c r="H305" s="494" t="s">
        <v>2201</v>
      </c>
      <c r="I305" s="487" t="s">
        <v>2901</v>
      </c>
      <c r="J305" s="385"/>
      <c r="K305" s="494" t="s">
        <v>1694</v>
      </c>
      <c r="L305" s="385" t="s">
        <v>1694</v>
      </c>
      <c r="M305" s="459"/>
      <c r="N305" s="459"/>
      <c r="O305" s="385" t="s">
        <v>1229</v>
      </c>
      <c r="P305" s="385" t="s">
        <v>577</v>
      </c>
      <c r="Q305" s="385" t="s">
        <v>577</v>
      </c>
      <c r="R305" s="386" t="s">
        <v>603</v>
      </c>
      <c r="S305" s="487"/>
      <c r="T305" s="487">
        <v>0</v>
      </c>
      <c r="U305" s="487">
        <v>0</v>
      </c>
      <c r="V305" s="487">
        <v>5</v>
      </c>
      <c r="W305" s="487" t="s">
        <v>1670</v>
      </c>
      <c r="X305" s="487"/>
      <c r="Y305" s="385"/>
      <c r="Z305" s="385"/>
      <c r="AA305" s="385"/>
      <c r="AB305" s="487" t="s">
        <v>2902</v>
      </c>
      <c r="AC305" s="487" t="s">
        <v>4760</v>
      </c>
      <c r="AD305" s="487"/>
      <c r="AE305" s="459" t="s">
        <v>1379</v>
      </c>
      <c r="AF305" s="460" t="s">
        <v>1381</v>
      </c>
      <c r="AG305" s="460" t="s">
        <v>1379</v>
      </c>
      <c r="AH305" s="460" t="s">
        <v>1379</v>
      </c>
      <c r="AI305" s="460" t="s">
        <v>1379</v>
      </c>
      <c r="AJ305" s="460"/>
      <c r="AK305" s="460" t="s">
        <v>1379</v>
      </c>
      <c r="AL305" s="460" t="s">
        <v>1381</v>
      </c>
      <c r="AM305" s="460"/>
      <c r="AN305" s="460"/>
      <c r="AO305" s="460" t="s">
        <v>1379</v>
      </c>
      <c r="AP305" s="460" t="s">
        <v>1381</v>
      </c>
      <c r="AQ305" s="460"/>
      <c r="AR305" s="460"/>
      <c r="AS305" s="460"/>
      <c r="AT305" s="460"/>
      <c r="AU305" s="460" t="s">
        <v>1379</v>
      </c>
      <c r="AV305" s="460" t="s">
        <v>1379</v>
      </c>
      <c r="AW305" s="460" t="s">
        <v>1379</v>
      </c>
      <c r="AX305" s="460" t="s">
        <v>1379</v>
      </c>
      <c r="AY305" s="460" t="s">
        <v>1381</v>
      </c>
      <c r="AZ305" s="460" t="s">
        <v>1381</v>
      </c>
      <c r="BA305" s="487"/>
      <c r="BB305" s="487"/>
      <c r="BC305" s="487"/>
      <c r="BD305" s="487"/>
      <c r="BE305" s="487"/>
      <c r="BF305" s="487"/>
      <c r="BG305" s="385"/>
      <c r="BH305" s="385"/>
      <c r="BI305" s="385"/>
      <c r="BJ305" s="385"/>
      <c r="BK305" s="385"/>
      <c r="BL305" s="385"/>
      <c r="BM305" s="385"/>
      <c r="BN305" s="385"/>
      <c r="BO305" s="385"/>
      <c r="BP305" s="385"/>
      <c r="BQ305" s="385"/>
      <c r="BR305" s="487"/>
      <c r="BS305" s="462" t="s">
        <v>2905</v>
      </c>
      <c r="BT305" s="355" t="s">
        <v>4719</v>
      </c>
      <c r="BU305" s="355" t="s">
        <v>4718</v>
      </c>
      <c r="BV305" s="355">
        <v>372</v>
      </c>
      <c r="BW305" s="355">
        <f>VLOOKUP(E305,[1]Demand!$A$2:$C$596,3,)</f>
        <v>1919</v>
      </c>
      <c r="BX305" s="355">
        <f>VLOOKUP(E305,[1]Demand!$A$2:$D$596,4,)</f>
        <v>1627</v>
      </c>
      <c r="BY305" s="355">
        <f>VLOOKUP(E305,[1]Demand!$A$2:$E$596,5,)</f>
        <v>1558</v>
      </c>
      <c r="BZ305" s="355">
        <f>VLOOKUP(E305,[1]Demand!$A$2:$F$596,6,)</f>
        <v>6</v>
      </c>
      <c r="CA305" s="355">
        <f>VLOOKUP(E305,[1]Demand!$A$2:$G$596,7,)</f>
        <v>0</v>
      </c>
      <c r="CB305" s="355">
        <f>VLOOKUP(E305,[1]Demand!$A$2:$H$596,8,)</f>
        <v>0</v>
      </c>
      <c r="CC305" s="355">
        <f>VLOOKUP(E305,[1]Demand!$A$2:$I$596,9,)</f>
        <v>5110</v>
      </c>
      <c r="CD305" s="355" t="b">
        <f t="shared" si="4"/>
        <v>0</v>
      </c>
      <c r="CE305" s="490"/>
    </row>
    <row r="306" spans="1:83" s="374" customFormat="1" ht="35.1" hidden="1" customHeight="1" x14ac:dyDescent="0.25">
      <c r="A306" s="386" t="s">
        <v>4010</v>
      </c>
      <c r="B306" s="487" t="s">
        <v>1663</v>
      </c>
      <c r="C306" s="385" t="s">
        <v>2906</v>
      </c>
      <c r="D306" s="460">
        <v>0</v>
      </c>
      <c r="E306" s="494" t="s">
        <v>2907</v>
      </c>
      <c r="F306" s="487" t="s">
        <v>2457</v>
      </c>
      <c r="G306" s="459" t="s">
        <v>1287</v>
      </c>
      <c r="H306" s="494" t="s">
        <v>2201</v>
      </c>
      <c r="I306" s="487" t="s">
        <v>2901</v>
      </c>
      <c r="J306" s="385"/>
      <c r="K306" s="494" t="s">
        <v>1694</v>
      </c>
      <c r="L306" s="385" t="s">
        <v>1694</v>
      </c>
      <c r="M306" s="459"/>
      <c r="N306" s="459"/>
      <c r="O306" s="385" t="s">
        <v>1229</v>
      </c>
      <c r="P306" s="385" t="s">
        <v>577</v>
      </c>
      <c r="Q306" s="385" t="s">
        <v>577</v>
      </c>
      <c r="R306" s="386" t="s">
        <v>603</v>
      </c>
      <c r="S306" s="487"/>
      <c r="T306" s="487">
        <v>0</v>
      </c>
      <c r="U306" s="487">
        <v>0</v>
      </c>
      <c r="V306" s="487">
        <v>5</v>
      </c>
      <c r="W306" s="487" t="s">
        <v>1670</v>
      </c>
      <c r="X306" s="487"/>
      <c r="Y306" s="385"/>
      <c r="Z306" s="385"/>
      <c r="AA306" s="385"/>
      <c r="AB306" s="487" t="s">
        <v>2902</v>
      </c>
      <c r="AC306" s="487" t="s">
        <v>4760</v>
      </c>
      <c r="AD306" s="487"/>
      <c r="AE306" s="459" t="s">
        <v>1379</v>
      </c>
      <c r="AF306" s="460" t="s">
        <v>1381</v>
      </c>
      <c r="AG306" s="460" t="s">
        <v>1379</v>
      </c>
      <c r="AH306" s="460" t="s">
        <v>1379</v>
      </c>
      <c r="AI306" s="460" t="s">
        <v>1379</v>
      </c>
      <c r="AJ306" s="460"/>
      <c r="AK306" s="460" t="s">
        <v>1379</v>
      </c>
      <c r="AL306" s="460" t="s">
        <v>1381</v>
      </c>
      <c r="AM306" s="460"/>
      <c r="AN306" s="460"/>
      <c r="AO306" s="460" t="s">
        <v>1379</v>
      </c>
      <c r="AP306" s="460" t="s">
        <v>1381</v>
      </c>
      <c r="AQ306" s="460"/>
      <c r="AR306" s="460"/>
      <c r="AS306" s="460"/>
      <c r="AT306" s="460"/>
      <c r="AU306" s="460" t="s">
        <v>1379</v>
      </c>
      <c r="AV306" s="460" t="s">
        <v>1379</v>
      </c>
      <c r="AW306" s="460" t="s">
        <v>1379</v>
      </c>
      <c r="AX306" s="460" t="s">
        <v>1379</v>
      </c>
      <c r="AY306" s="460" t="s">
        <v>1381</v>
      </c>
      <c r="AZ306" s="460" t="s">
        <v>1381</v>
      </c>
      <c r="BA306" s="487"/>
      <c r="BB306" s="487"/>
      <c r="BC306" s="487"/>
      <c r="BD306" s="487"/>
      <c r="BE306" s="487"/>
      <c r="BF306" s="487"/>
      <c r="BG306" s="385"/>
      <c r="BH306" s="385"/>
      <c r="BI306" s="385"/>
      <c r="BJ306" s="385"/>
      <c r="BK306" s="385"/>
      <c r="BL306" s="385"/>
      <c r="BM306" s="385"/>
      <c r="BN306" s="385"/>
      <c r="BO306" s="385"/>
      <c r="BP306" s="385"/>
      <c r="BQ306" s="385"/>
      <c r="BR306" s="487"/>
      <c r="BS306" s="462" t="s">
        <v>2908</v>
      </c>
      <c r="BT306" s="355" t="s">
        <v>4719</v>
      </c>
      <c r="BU306" s="355" t="s">
        <v>4718</v>
      </c>
      <c r="BV306" s="355">
        <v>19</v>
      </c>
      <c r="BW306" s="355">
        <f>VLOOKUP(E306,[1]Demand!$A$2:$C$596,3,)</f>
        <v>95</v>
      </c>
      <c r="BX306" s="355">
        <f>VLOOKUP(E306,[1]Demand!$A$2:$D$596,4,)</f>
        <v>130</v>
      </c>
      <c r="BY306" s="355">
        <f>VLOOKUP(E306,[1]Demand!$A$2:$E$596,5,)</f>
        <v>107</v>
      </c>
      <c r="BZ306" s="355">
        <f>VLOOKUP(E306,[1]Demand!$A$2:$F$596,6,)</f>
        <v>18</v>
      </c>
      <c r="CA306" s="355">
        <f>VLOOKUP(E306,[1]Demand!$A$2:$G$596,7,)</f>
        <v>0</v>
      </c>
      <c r="CB306" s="355">
        <f>VLOOKUP(E306,[1]Demand!$A$2:$H$596,8,)</f>
        <v>0</v>
      </c>
      <c r="CC306" s="355">
        <f>VLOOKUP(E306,[1]Demand!$A$2:$I$596,9,)</f>
        <v>350</v>
      </c>
      <c r="CD306" s="355" t="b">
        <f t="shared" si="4"/>
        <v>0</v>
      </c>
      <c r="CE306" s="490"/>
    </row>
    <row r="307" spans="1:83" s="374" customFormat="1" ht="35.1" hidden="1" customHeight="1" x14ac:dyDescent="0.25">
      <c r="A307" s="355" t="s">
        <v>4010</v>
      </c>
      <c r="B307" s="356" t="s">
        <v>1663</v>
      </c>
      <c r="C307" s="348" t="s">
        <v>2909</v>
      </c>
      <c r="D307" s="350">
        <v>0</v>
      </c>
      <c r="E307" s="360" t="s">
        <v>2910</v>
      </c>
      <c r="F307" s="356" t="s">
        <v>2911</v>
      </c>
      <c r="G307" s="349" t="s">
        <v>870</v>
      </c>
      <c r="H307" s="360" t="s">
        <v>1239</v>
      </c>
      <c r="I307" s="356" t="s">
        <v>2912</v>
      </c>
      <c r="J307" s="348"/>
      <c r="K307" s="360" t="s">
        <v>4355</v>
      </c>
      <c r="L307" s="360" t="s">
        <v>4350</v>
      </c>
      <c r="M307" s="349" t="s">
        <v>2719</v>
      </c>
      <c r="N307" s="349"/>
      <c r="O307" s="353" t="s">
        <v>578</v>
      </c>
      <c r="P307" s="353" t="s">
        <v>578</v>
      </c>
      <c r="Q307" s="353" t="s">
        <v>578</v>
      </c>
      <c r="R307" s="355" t="s">
        <v>603</v>
      </c>
      <c r="S307" s="356"/>
      <c r="T307" s="356">
        <v>0</v>
      </c>
      <c r="U307" s="356">
        <v>0</v>
      </c>
      <c r="V307" s="356">
        <v>5</v>
      </c>
      <c r="W307" s="356" t="s">
        <v>1670</v>
      </c>
      <c r="X307" s="356"/>
      <c r="Y307" s="348">
        <v>4</v>
      </c>
      <c r="Z307" s="348">
        <v>3</v>
      </c>
      <c r="AA307" s="348"/>
      <c r="AB307" s="361" t="s">
        <v>2913</v>
      </c>
      <c r="AC307" s="361" t="s">
        <v>4765</v>
      </c>
      <c r="AD307" s="361"/>
      <c r="AE307" s="349" t="s">
        <v>1381</v>
      </c>
      <c r="AF307" s="350" t="s">
        <v>1379</v>
      </c>
      <c r="AG307" s="350" t="s">
        <v>1379</v>
      </c>
      <c r="AH307" s="350" t="s">
        <v>1379</v>
      </c>
      <c r="AI307" s="350" t="s">
        <v>1379</v>
      </c>
      <c r="AJ307" s="350"/>
      <c r="AK307" s="350" t="s">
        <v>1379</v>
      </c>
      <c r="AL307" s="350" t="s">
        <v>1381</v>
      </c>
      <c r="AM307" s="350"/>
      <c r="AN307" s="350"/>
      <c r="AO307" s="350" t="s">
        <v>1379</v>
      </c>
      <c r="AP307" s="350" t="s">
        <v>1379</v>
      </c>
      <c r="AQ307" s="350"/>
      <c r="AR307" s="350"/>
      <c r="AS307" s="350"/>
      <c r="AT307" s="350"/>
      <c r="AU307" s="350" t="s">
        <v>1379</v>
      </c>
      <c r="AV307" s="350" t="s">
        <v>1379</v>
      </c>
      <c r="AW307" s="350" t="s">
        <v>1379</v>
      </c>
      <c r="AX307" s="350" t="s">
        <v>1379</v>
      </c>
      <c r="AY307" s="350" t="s">
        <v>1381</v>
      </c>
      <c r="AZ307" s="350" t="s">
        <v>1381</v>
      </c>
      <c r="BA307" s="356"/>
      <c r="BB307" s="356"/>
      <c r="BC307" s="356"/>
      <c r="BD307" s="356"/>
      <c r="BE307" s="356"/>
      <c r="BF307" s="356"/>
      <c r="BG307" s="348"/>
      <c r="BH307" s="348" t="s">
        <v>4035</v>
      </c>
      <c r="BI307" s="348"/>
      <c r="BJ307" s="348"/>
      <c r="BK307" s="348"/>
      <c r="BL307" s="348"/>
      <c r="BM307" s="348"/>
      <c r="BN307" s="348"/>
      <c r="BO307" s="348"/>
      <c r="BP307" s="348"/>
      <c r="BQ307" s="348"/>
      <c r="BR307" s="356"/>
      <c r="BS307" s="388" t="s">
        <v>2914</v>
      </c>
      <c r="BT307" s="355" t="s">
        <v>4719</v>
      </c>
      <c r="BU307" s="355" t="s">
        <v>4718</v>
      </c>
      <c r="BV307" s="355">
        <v>877</v>
      </c>
      <c r="BW307" s="355">
        <f>VLOOKUP(E307,[1]Demand!$A$2:$C$596,3,)</f>
        <v>343</v>
      </c>
      <c r="BX307" s="355">
        <f>VLOOKUP(E307,[1]Demand!$A$2:$D$596,4,)</f>
        <v>300</v>
      </c>
      <c r="BY307" s="355">
        <f>VLOOKUP(E307,[1]Demand!$A$2:$E$596,5,)</f>
        <v>263</v>
      </c>
      <c r="BZ307" s="355">
        <f>VLOOKUP(E307,[1]Demand!$A$2:$F$596,6,)</f>
        <v>152</v>
      </c>
      <c r="CA307" s="355">
        <f>VLOOKUP(E307,[1]Demand!$A$2:$G$596,7,)</f>
        <v>0</v>
      </c>
      <c r="CB307" s="355">
        <f>VLOOKUP(E307,[1]Demand!$A$2:$H$596,8,)</f>
        <v>0</v>
      </c>
      <c r="CC307" s="355">
        <f>VLOOKUP(E307,[1]Demand!$A$2:$I$596,9,)</f>
        <v>1058</v>
      </c>
      <c r="CD307" s="355" t="b">
        <f t="shared" si="4"/>
        <v>0</v>
      </c>
      <c r="CE307" s="322"/>
    </row>
    <row r="308" spans="1:83" s="374" customFormat="1" ht="35.1" hidden="1" customHeight="1" x14ac:dyDescent="0.25">
      <c r="A308" s="355" t="s">
        <v>4018</v>
      </c>
      <c r="B308" s="356" t="s">
        <v>1691</v>
      </c>
      <c r="C308" s="348" t="s">
        <v>3029</v>
      </c>
      <c r="D308" s="350">
        <v>0</v>
      </c>
      <c r="E308" s="360" t="s">
        <v>3030</v>
      </c>
      <c r="F308" s="356" t="s">
        <v>3031</v>
      </c>
      <c r="G308" s="349" t="s">
        <v>63</v>
      </c>
      <c r="H308" s="360" t="s">
        <v>1249</v>
      </c>
      <c r="I308" s="356" t="s">
        <v>3032</v>
      </c>
      <c r="J308" s="348"/>
      <c r="K308" s="360" t="s">
        <v>2742</v>
      </c>
      <c r="L308" s="360"/>
      <c r="M308" s="349"/>
      <c r="N308" s="349"/>
      <c r="O308" s="353" t="s">
        <v>578</v>
      </c>
      <c r="P308" s="353" t="s">
        <v>578</v>
      </c>
      <c r="Q308" s="353" t="s">
        <v>578</v>
      </c>
      <c r="R308" s="355" t="s">
        <v>603</v>
      </c>
      <c r="S308" s="356"/>
      <c r="T308" s="356">
        <v>0</v>
      </c>
      <c r="U308" s="356">
        <v>0</v>
      </c>
      <c r="V308" s="356">
        <v>5</v>
      </c>
      <c r="W308" s="356" t="s">
        <v>1670</v>
      </c>
      <c r="X308" s="356"/>
      <c r="Y308" s="348"/>
      <c r="Z308" s="348"/>
      <c r="AA308" s="348"/>
      <c r="AB308" s="361" t="s">
        <v>3033</v>
      </c>
      <c r="AC308" s="361" t="s">
        <v>4763</v>
      </c>
      <c r="AD308" s="361"/>
      <c r="AE308" s="349" t="s">
        <v>1379</v>
      </c>
      <c r="AF308" s="350" t="s">
        <v>1381</v>
      </c>
      <c r="AG308" s="350" t="s">
        <v>1379</v>
      </c>
      <c r="AH308" s="350" t="s">
        <v>1379</v>
      </c>
      <c r="AI308" s="350" t="s">
        <v>1379</v>
      </c>
      <c r="AJ308" s="350"/>
      <c r="AK308" s="350" t="s">
        <v>1379</v>
      </c>
      <c r="AL308" s="350" t="s">
        <v>1379</v>
      </c>
      <c r="AM308" s="350"/>
      <c r="AN308" s="350"/>
      <c r="AO308" s="350" t="s">
        <v>1379</v>
      </c>
      <c r="AP308" s="350" t="s">
        <v>1379</v>
      </c>
      <c r="AQ308" s="350"/>
      <c r="AR308" s="350"/>
      <c r="AS308" s="350"/>
      <c r="AT308" s="350"/>
      <c r="AU308" s="350" t="s">
        <v>1379</v>
      </c>
      <c r="AV308" s="350" t="s">
        <v>1379</v>
      </c>
      <c r="AW308" s="350" t="s">
        <v>1379</v>
      </c>
      <c r="AX308" s="350" t="s">
        <v>1379</v>
      </c>
      <c r="AY308" s="350" t="s">
        <v>1381</v>
      </c>
      <c r="AZ308" s="350" t="s">
        <v>1381</v>
      </c>
      <c r="BA308" s="356"/>
      <c r="BB308" s="356"/>
      <c r="BC308" s="356"/>
      <c r="BD308" s="356"/>
      <c r="BE308" s="356"/>
      <c r="BF308" s="356"/>
      <c r="BG308" s="480" t="s">
        <v>4688</v>
      </c>
      <c r="BH308" s="348" t="s">
        <v>4689</v>
      </c>
      <c r="BI308" s="348"/>
      <c r="BJ308" s="348"/>
      <c r="BK308" s="348"/>
      <c r="BL308" s="348"/>
      <c r="BM308" s="348"/>
      <c r="BN308" s="348"/>
      <c r="BO308" s="348"/>
      <c r="BP308" s="348"/>
      <c r="BQ308" s="348"/>
      <c r="BR308" s="356"/>
      <c r="BS308" s="388" t="s">
        <v>3034</v>
      </c>
      <c r="BT308" s="355" t="s">
        <v>4717</v>
      </c>
      <c r="BU308" s="355" t="s">
        <v>4718</v>
      </c>
      <c r="BV308" s="355">
        <v>18</v>
      </c>
      <c r="BW308" s="355">
        <f>VLOOKUP(E308,[1]Demand!$A$2:$C$596,3,)</f>
        <v>225</v>
      </c>
      <c r="BX308" s="355">
        <f>VLOOKUP(E308,[1]Demand!$A$2:$D$596,4,)</f>
        <v>165</v>
      </c>
      <c r="BY308" s="355">
        <f>VLOOKUP(E308,[1]Demand!$A$2:$E$596,5,)</f>
        <v>149</v>
      </c>
      <c r="BZ308" s="355">
        <f>VLOOKUP(E308,[1]Demand!$A$2:$F$596,6,)</f>
        <v>0</v>
      </c>
      <c r="CA308" s="355">
        <f>VLOOKUP(E308,[1]Demand!$A$2:$G$596,7,)</f>
        <v>0</v>
      </c>
      <c r="CB308" s="355">
        <f>VLOOKUP(E308,[1]Demand!$A$2:$H$596,8,)</f>
        <v>0</v>
      </c>
      <c r="CC308" s="355">
        <f>VLOOKUP(E308,[1]Demand!$A$2:$I$596,9,)</f>
        <v>539</v>
      </c>
      <c r="CD308" s="355" t="b">
        <f t="shared" si="4"/>
        <v>0</v>
      </c>
      <c r="CE308" s="322"/>
    </row>
    <row r="309" spans="1:83" s="374" customFormat="1" ht="35.1" customHeight="1" x14ac:dyDescent="0.25">
      <c r="A309" s="355" t="s">
        <v>4019</v>
      </c>
      <c r="B309" s="356" t="s">
        <v>1856</v>
      </c>
      <c r="C309" s="348" t="s">
        <v>1287</v>
      </c>
      <c r="D309" s="350">
        <v>0</v>
      </c>
      <c r="E309" s="360" t="s">
        <v>3167</v>
      </c>
      <c r="F309" s="349" t="s">
        <v>3168</v>
      </c>
      <c r="G309" s="350" t="s">
        <v>63</v>
      </c>
      <c r="H309" s="360" t="s">
        <v>1171</v>
      </c>
      <c r="I309" s="356" t="s">
        <v>3169</v>
      </c>
      <c r="J309" s="348"/>
      <c r="K309" s="360" t="s">
        <v>3100</v>
      </c>
      <c r="L309" s="360" t="s">
        <v>4827</v>
      </c>
      <c r="M309" s="349" t="s">
        <v>3170</v>
      </c>
      <c r="N309" s="349"/>
      <c r="O309" s="353" t="s">
        <v>578</v>
      </c>
      <c r="P309" s="353" t="s">
        <v>578</v>
      </c>
      <c r="Q309" s="353" t="s">
        <v>578</v>
      </c>
      <c r="R309" s="355" t="s">
        <v>603</v>
      </c>
      <c r="S309" s="356"/>
      <c r="T309" s="356">
        <v>0</v>
      </c>
      <c r="U309" s="356">
        <v>0</v>
      </c>
      <c r="V309" s="356">
        <v>0</v>
      </c>
      <c r="W309" s="356">
        <v>0</v>
      </c>
      <c r="X309" s="356"/>
      <c r="Y309" s="348"/>
      <c r="Z309" s="348"/>
      <c r="AA309" s="348"/>
      <c r="AB309" s="361" t="s">
        <v>3171</v>
      </c>
      <c r="AC309" s="361" t="s">
        <v>4758</v>
      </c>
      <c r="AD309" s="361" t="s">
        <v>3172</v>
      </c>
      <c r="AE309" s="350" t="s">
        <v>1381</v>
      </c>
      <c r="AF309" s="350" t="s">
        <v>1379</v>
      </c>
      <c r="AG309" s="350" t="s">
        <v>1379</v>
      </c>
      <c r="AH309" s="350" t="s">
        <v>1379</v>
      </c>
      <c r="AI309" s="350" t="s">
        <v>1379</v>
      </c>
      <c r="AJ309" s="350"/>
      <c r="AK309" s="350" t="s">
        <v>1287</v>
      </c>
      <c r="AL309" s="350" t="s">
        <v>1287</v>
      </c>
      <c r="AM309" s="350"/>
      <c r="AN309" s="350"/>
      <c r="AO309" s="350" t="s">
        <v>1379</v>
      </c>
      <c r="AP309" s="350" t="s">
        <v>1379</v>
      </c>
      <c r="AQ309" s="350" t="s">
        <v>1379</v>
      </c>
      <c r="AR309" s="350"/>
      <c r="AS309" s="350"/>
      <c r="AT309" s="350"/>
      <c r="AU309" s="350" t="s">
        <v>1379</v>
      </c>
      <c r="AV309" s="350" t="s">
        <v>1379</v>
      </c>
      <c r="AW309" s="350" t="s">
        <v>1379</v>
      </c>
      <c r="AX309" s="350" t="s">
        <v>1379</v>
      </c>
      <c r="AY309" s="350" t="s">
        <v>1381</v>
      </c>
      <c r="AZ309" s="350" t="s">
        <v>1381</v>
      </c>
      <c r="BA309" s="356"/>
      <c r="BB309" s="356"/>
      <c r="BC309" s="356"/>
      <c r="BD309" s="356"/>
      <c r="BE309" s="356"/>
      <c r="BF309" s="356"/>
      <c r="BG309" s="480" t="s">
        <v>4690</v>
      </c>
      <c r="BH309" s="348" t="s">
        <v>4689</v>
      </c>
      <c r="BI309" s="348"/>
      <c r="BJ309" s="348"/>
      <c r="BK309" s="348"/>
      <c r="BL309" s="348"/>
      <c r="BM309" s="348"/>
      <c r="BN309" s="348"/>
      <c r="BO309" s="348"/>
      <c r="BP309" s="348"/>
      <c r="BQ309" s="348"/>
      <c r="BR309" s="356"/>
      <c r="BS309" s="388"/>
      <c r="BT309" s="355" t="s">
        <v>4717</v>
      </c>
      <c r="BU309" s="355" t="s">
        <v>4718</v>
      </c>
      <c r="BV309" s="355">
        <v>16</v>
      </c>
      <c r="BW309" s="355">
        <f>VLOOKUP(E309,[1]Demand!$A$2:$C$596,3,)</f>
        <v>68</v>
      </c>
      <c r="BX309" s="355">
        <f>VLOOKUP(E309,[1]Demand!$A$2:$D$596,4,)</f>
        <v>70</v>
      </c>
      <c r="BY309" s="355">
        <f>VLOOKUP(E309,[1]Demand!$A$2:$E$596,5,)</f>
        <v>42</v>
      </c>
      <c r="BZ309" s="355">
        <f>VLOOKUP(E309,[1]Demand!$A$2:$F$596,6,)</f>
        <v>0</v>
      </c>
      <c r="CA309" s="355">
        <f>VLOOKUP(E309,[1]Demand!$A$2:$G$596,7,)</f>
        <v>0</v>
      </c>
      <c r="CB309" s="355">
        <f>VLOOKUP(E309,[1]Demand!$A$2:$H$596,8,)</f>
        <v>0</v>
      </c>
      <c r="CC309" s="355">
        <f>VLOOKUP(E309,[1]Demand!$A$2:$I$596,9,)</f>
        <v>180</v>
      </c>
      <c r="CD309" s="355" t="b">
        <f t="shared" si="4"/>
        <v>0</v>
      </c>
      <c r="CE309" s="322"/>
    </row>
    <row r="310" spans="1:83" s="374" customFormat="1" ht="20.100000000000001" hidden="1" customHeight="1" x14ac:dyDescent="0.25">
      <c r="A310" s="386" t="s">
        <v>4061</v>
      </c>
      <c r="B310" s="483" t="s">
        <v>3611</v>
      </c>
      <c r="C310" s="385" t="s">
        <v>3478</v>
      </c>
      <c r="D310" s="503"/>
      <c r="E310" s="482" t="s">
        <v>3410</v>
      </c>
      <c r="F310" s="483" t="s">
        <v>3479</v>
      </c>
      <c r="G310" s="484" t="s">
        <v>1287</v>
      </c>
      <c r="H310" s="496" t="s">
        <v>3465</v>
      </c>
      <c r="I310" s="482" t="s">
        <v>3548</v>
      </c>
      <c r="J310" s="385"/>
      <c r="K310" s="482" t="s">
        <v>4636</v>
      </c>
      <c r="L310" s="482"/>
      <c r="M310" s="387"/>
      <c r="N310" s="387"/>
      <c r="O310" s="385" t="s">
        <v>2595</v>
      </c>
      <c r="P310" s="385" t="s">
        <v>545</v>
      </c>
      <c r="Q310" s="385" t="s">
        <v>545</v>
      </c>
      <c r="R310" s="386" t="s">
        <v>603</v>
      </c>
      <c r="S310" s="483"/>
      <c r="T310" s="483"/>
      <c r="U310" s="483"/>
      <c r="V310" s="483"/>
      <c r="W310" s="483"/>
      <c r="X310" s="483"/>
      <c r="Y310" s="486"/>
      <c r="Z310" s="486"/>
      <c r="AA310" s="486"/>
      <c r="AB310" s="487" t="s">
        <v>3549</v>
      </c>
      <c r="AC310" s="487" t="s">
        <v>4765</v>
      </c>
      <c r="AD310" s="488" t="s">
        <v>3541</v>
      </c>
      <c r="AE310" s="484" t="s">
        <v>1379</v>
      </c>
      <c r="AF310" s="489" t="s">
        <v>1381</v>
      </c>
      <c r="AG310" s="489" t="s">
        <v>1379</v>
      </c>
      <c r="AH310" s="489" t="s">
        <v>1379</v>
      </c>
      <c r="AI310" s="489" t="s">
        <v>1379</v>
      </c>
      <c r="AJ310" s="489"/>
      <c r="AK310" s="489"/>
      <c r="AL310" s="489"/>
      <c r="AM310" s="489"/>
      <c r="AN310" s="489" t="s">
        <v>1379</v>
      </c>
      <c r="AO310" s="489" t="s">
        <v>1379</v>
      </c>
      <c r="AP310" s="489" t="s">
        <v>1379</v>
      </c>
      <c r="AQ310" s="489" t="s">
        <v>1379</v>
      </c>
      <c r="AR310" s="489"/>
      <c r="AS310" s="489"/>
      <c r="AT310" s="489"/>
      <c r="AU310" s="489" t="s">
        <v>1379</v>
      </c>
      <c r="AV310" s="489" t="s">
        <v>1379</v>
      </c>
      <c r="AW310" s="489" t="s">
        <v>1379</v>
      </c>
      <c r="AX310" s="489"/>
      <c r="AY310" s="489" t="s">
        <v>1381</v>
      </c>
      <c r="AZ310" s="489" t="s">
        <v>1381</v>
      </c>
      <c r="BA310" s="490"/>
      <c r="BB310" s="490"/>
      <c r="BC310" s="490"/>
      <c r="BD310" s="490"/>
      <c r="BE310" s="490"/>
      <c r="BF310" s="490"/>
      <c r="BG310" s="385"/>
      <c r="BH310" s="385"/>
      <c r="BI310" s="385"/>
      <c r="BJ310" s="385"/>
      <c r="BK310" s="385"/>
      <c r="BL310" s="385"/>
      <c r="BM310" s="385"/>
      <c r="BN310" s="385"/>
      <c r="BO310" s="385"/>
      <c r="BP310" s="385"/>
      <c r="BQ310" s="385"/>
      <c r="BR310" s="490"/>
      <c r="BS310" s="462" t="s">
        <v>4212</v>
      </c>
      <c r="BT310" s="355" t="s">
        <v>4721</v>
      </c>
      <c r="BU310" s="355" t="s">
        <v>4718</v>
      </c>
      <c r="BV310" s="355">
        <v>5</v>
      </c>
      <c r="BW310" s="355">
        <f>VLOOKUP(E310,[1]Demand!$A$2:$C$596,3,)</f>
        <v>42</v>
      </c>
      <c r="BX310" s="355">
        <f>VLOOKUP(E310,[1]Demand!$A$2:$D$596,4,)</f>
        <v>36</v>
      </c>
      <c r="BY310" s="355">
        <f>VLOOKUP(E310,[1]Demand!$A$2:$E$596,5,)</f>
        <v>22</v>
      </c>
      <c r="BZ310" s="355">
        <f>VLOOKUP(E310,[1]Demand!$A$2:$F$596,6,)</f>
        <v>1</v>
      </c>
      <c r="CA310" s="355">
        <f>VLOOKUP(E310,[1]Demand!$A$2:$G$596,7,)</f>
        <v>0</v>
      </c>
      <c r="CB310" s="355">
        <f>VLOOKUP(E310,[1]Demand!$A$2:$H$596,8,)</f>
        <v>0</v>
      </c>
      <c r="CC310" s="355">
        <f>VLOOKUP(E310,[1]Demand!$A$2:$I$596,9,)</f>
        <v>101</v>
      </c>
      <c r="CD310" s="355" t="b">
        <f t="shared" si="4"/>
        <v>0</v>
      </c>
      <c r="CE310" s="490"/>
    </row>
    <row r="311" spans="1:83" s="374" customFormat="1" ht="20.100000000000001" customHeight="1" x14ac:dyDescent="0.25">
      <c r="A311" s="386" t="s">
        <v>4065</v>
      </c>
      <c r="B311" s="483" t="s">
        <v>3611</v>
      </c>
      <c r="C311" s="385" t="s">
        <v>3534</v>
      </c>
      <c r="D311" s="503"/>
      <c r="E311" s="482" t="s">
        <v>3445</v>
      </c>
      <c r="F311" s="483" t="s">
        <v>3515</v>
      </c>
      <c r="G311" s="484" t="s">
        <v>4732</v>
      </c>
      <c r="H311" s="485" t="s">
        <v>1171</v>
      </c>
      <c r="I311" s="482" t="s">
        <v>3587</v>
      </c>
      <c r="J311" s="385"/>
      <c r="K311" s="385" t="s">
        <v>1855</v>
      </c>
      <c r="L311" s="491" t="s">
        <v>4356</v>
      </c>
      <c r="M311" s="387"/>
      <c r="N311" s="387"/>
      <c r="O311" s="385" t="s">
        <v>3523</v>
      </c>
      <c r="P311" s="385" t="s">
        <v>3524</v>
      </c>
      <c r="Q311" s="385" t="s">
        <v>3524</v>
      </c>
      <c r="R311" s="386" t="s">
        <v>1670</v>
      </c>
      <c r="S311" s="483"/>
      <c r="T311" s="483"/>
      <c r="U311" s="483"/>
      <c r="V311" s="483"/>
      <c r="W311" s="483"/>
      <c r="X311" s="483"/>
      <c r="Y311" s="486"/>
      <c r="Z311" s="486"/>
      <c r="AA311" s="486"/>
      <c r="AB311" s="487" t="s">
        <v>3597</v>
      </c>
      <c r="AC311" s="487" t="s">
        <v>4763</v>
      </c>
      <c r="AD311" s="487" t="s">
        <v>3554</v>
      </c>
      <c r="AE311" s="484" t="s">
        <v>1379</v>
      </c>
      <c r="AF311" s="489" t="s">
        <v>1381</v>
      </c>
      <c r="AG311" s="489" t="s">
        <v>1379</v>
      </c>
      <c r="AH311" s="489" t="s">
        <v>1379</v>
      </c>
      <c r="AI311" s="489" t="s">
        <v>1379</v>
      </c>
      <c r="AJ311" s="489"/>
      <c r="AK311" s="489" t="s">
        <v>1381</v>
      </c>
      <c r="AL311" s="489" t="s">
        <v>1381</v>
      </c>
      <c r="AM311" s="489"/>
      <c r="AN311" s="489" t="s">
        <v>1381</v>
      </c>
      <c r="AO311" s="489" t="s">
        <v>1379</v>
      </c>
      <c r="AP311" s="489" t="s">
        <v>1381</v>
      </c>
      <c r="AQ311" s="489"/>
      <c r="AR311" s="489"/>
      <c r="AS311" s="489"/>
      <c r="AT311" s="489"/>
      <c r="AU311" s="489" t="s">
        <v>1379</v>
      </c>
      <c r="AV311" s="489" t="s">
        <v>1379</v>
      </c>
      <c r="AW311" s="489" t="s">
        <v>1379</v>
      </c>
      <c r="AX311" s="489"/>
      <c r="AY311" s="489" t="s">
        <v>1381</v>
      </c>
      <c r="AZ311" s="489" t="s">
        <v>1381</v>
      </c>
      <c r="BA311" s="490"/>
      <c r="BB311" s="490"/>
      <c r="BC311" s="490"/>
      <c r="BD311" s="490"/>
      <c r="BE311" s="490"/>
      <c r="BF311" s="490"/>
      <c r="BG311" s="385"/>
      <c r="BH311" s="385"/>
      <c r="BI311" s="385"/>
      <c r="BJ311" s="385"/>
      <c r="BK311" s="385"/>
      <c r="BL311" s="385"/>
      <c r="BM311" s="385"/>
      <c r="BN311" s="385"/>
      <c r="BO311" s="385"/>
      <c r="BP311" s="385"/>
      <c r="BQ311" s="385"/>
      <c r="BR311" s="490"/>
      <c r="BS311" s="462"/>
      <c r="BT311" s="355" t="s">
        <v>4717</v>
      </c>
      <c r="BU311" s="355" t="s">
        <v>4723</v>
      </c>
      <c r="BV311" s="355">
        <v>21</v>
      </c>
      <c r="BW311" s="355">
        <f>VLOOKUP(E311,[1]Demand!$A$2:$C$596,3,)</f>
        <v>52</v>
      </c>
      <c r="BX311" s="355">
        <f>VLOOKUP(E311,[1]Demand!$A$2:$D$596,4,)</f>
        <v>58</v>
      </c>
      <c r="BY311" s="355">
        <f>VLOOKUP(E311,[1]Demand!$A$2:$E$596,5,)</f>
        <v>65</v>
      </c>
      <c r="BZ311" s="355">
        <f>VLOOKUP(E311,[1]Demand!$A$2:$F$596,6,)</f>
        <v>44</v>
      </c>
      <c r="CA311" s="355">
        <f>VLOOKUP(E311,[1]Demand!$A$2:$G$596,7,)</f>
        <v>0</v>
      </c>
      <c r="CB311" s="355">
        <f>VLOOKUP(E311,[1]Demand!$A$2:$H$596,8,)</f>
        <v>0</v>
      </c>
      <c r="CC311" s="355">
        <f>VLOOKUP(E311,[1]Demand!$A$2:$I$596,9,)</f>
        <v>219</v>
      </c>
      <c r="CD311" s="355" t="b">
        <f t="shared" si="4"/>
        <v>0</v>
      </c>
      <c r="CE311" s="490"/>
    </row>
    <row r="312" spans="1:83" s="374" customFormat="1" ht="20.100000000000001" customHeight="1" x14ac:dyDescent="0.25">
      <c r="A312" s="386" t="s">
        <v>4065</v>
      </c>
      <c r="B312" s="483" t="s">
        <v>3611</v>
      </c>
      <c r="C312" s="385" t="s">
        <v>3535</v>
      </c>
      <c r="D312" s="503"/>
      <c r="E312" s="482" t="s">
        <v>3446</v>
      </c>
      <c r="F312" s="483" t="s">
        <v>3516</v>
      </c>
      <c r="G312" s="484" t="s">
        <v>870</v>
      </c>
      <c r="H312" s="485" t="s">
        <v>1171</v>
      </c>
      <c r="I312" s="482" t="s">
        <v>3587</v>
      </c>
      <c r="J312" s="385"/>
      <c r="K312" s="385" t="s">
        <v>1855</v>
      </c>
      <c r="L312" s="491" t="s">
        <v>4356</v>
      </c>
      <c r="M312" s="387"/>
      <c r="N312" s="387"/>
      <c r="O312" s="385" t="s">
        <v>3525</v>
      </c>
      <c r="P312" s="385" t="s">
        <v>3524</v>
      </c>
      <c r="Q312" s="385" t="s">
        <v>3524</v>
      </c>
      <c r="R312" s="386" t="s">
        <v>1670</v>
      </c>
      <c r="S312" s="483"/>
      <c r="T312" s="483"/>
      <c r="U312" s="483"/>
      <c r="V312" s="483"/>
      <c r="W312" s="483"/>
      <c r="X312" s="483"/>
      <c r="Y312" s="486"/>
      <c r="Z312" s="486"/>
      <c r="AA312" s="486"/>
      <c r="AB312" s="487" t="s">
        <v>3593</v>
      </c>
      <c r="AC312" s="487" t="s">
        <v>4763</v>
      </c>
      <c r="AD312" s="487" t="s">
        <v>3594</v>
      </c>
      <c r="AE312" s="484" t="s">
        <v>1379</v>
      </c>
      <c r="AF312" s="489" t="s">
        <v>1381</v>
      </c>
      <c r="AG312" s="489" t="s">
        <v>1379</v>
      </c>
      <c r="AH312" s="489" t="s">
        <v>1379</v>
      </c>
      <c r="AI312" s="489" t="s">
        <v>1379</v>
      </c>
      <c r="AJ312" s="489"/>
      <c r="AK312" s="489" t="s">
        <v>1381</v>
      </c>
      <c r="AL312" s="489" t="s">
        <v>1381</v>
      </c>
      <c r="AM312" s="489"/>
      <c r="AN312" s="489" t="s">
        <v>1381</v>
      </c>
      <c r="AO312" s="489" t="s">
        <v>1379</v>
      </c>
      <c r="AP312" s="489" t="s">
        <v>1381</v>
      </c>
      <c r="AQ312" s="489" t="s">
        <v>1379</v>
      </c>
      <c r="AR312" s="489"/>
      <c r="AS312" s="489"/>
      <c r="AT312" s="489"/>
      <c r="AU312" s="489" t="s">
        <v>1379</v>
      </c>
      <c r="AV312" s="489" t="s">
        <v>1379</v>
      </c>
      <c r="AW312" s="489" t="s">
        <v>1379</v>
      </c>
      <c r="AX312" s="489"/>
      <c r="AY312" s="489" t="s">
        <v>1381</v>
      </c>
      <c r="AZ312" s="489" t="s">
        <v>1381</v>
      </c>
      <c r="BA312" s="490"/>
      <c r="BB312" s="490"/>
      <c r="BC312" s="490"/>
      <c r="BD312" s="490"/>
      <c r="BE312" s="490"/>
      <c r="BF312" s="490"/>
      <c r="BG312" s="385"/>
      <c r="BH312" s="385"/>
      <c r="BI312" s="385"/>
      <c r="BJ312" s="385"/>
      <c r="BK312" s="385"/>
      <c r="BL312" s="385"/>
      <c r="BM312" s="385"/>
      <c r="BN312" s="385"/>
      <c r="BO312" s="385"/>
      <c r="BP312" s="385"/>
      <c r="BQ312" s="385"/>
      <c r="BR312" s="490"/>
      <c r="BS312" s="462"/>
      <c r="BT312" s="355" t="s">
        <v>4717</v>
      </c>
      <c r="BU312" s="355" t="s">
        <v>4723</v>
      </c>
      <c r="BV312" s="355">
        <v>42</v>
      </c>
      <c r="BW312" s="355">
        <f>VLOOKUP(E312,[1]Demand!$A$2:$C$596,3,)</f>
        <v>42</v>
      </c>
      <c r="BX312" s="355">
        <f>VLOOKUP(E312,[1]Demand!$A$2:$D$596,4,)</f>
        <v>48</v>
      </c>
      <c r="BY312" s="355">
        <f>VLOOKUP(E312,[1]Demand!$A$2:$E$596,5,)</f>
        <v>56</v>
      </c>
      <c r="BZ312" s="355">
        <f>VLOOKUP(E312,[1]Demand!$A$2:$F$596,6,)</f>
        <v>43</v>
      </c>
      <c r="CA312" s="355">
        <f>VLOOKUP(E312,[1]Demand!$A$2:$G$596,7,)</f>
        <v>0</v>
      </c>
      <c r="CB312" s="355">
        <f>VLOOKUP(E312,[1]Demand!$A$2:$H$596,8,)</f>
        <v>0</v>
      </c>
      <c r="CC312" s="355">
        <f>VLOOKUP(E312,[1]Demand!$A$2:$I$596,9,)</f>
        <v>189</v>
      </c>
      <c r="CD312" s="355" t="b">
        <f t="shared" si="4"/>
        <v>0</v>
      </c>
      <c r="CE312" s="490"/>
    </row>
    <row r="313" spans="1:83" s="374" customFormat="1" ht="20.100000000000001" customHeight="1" x14ac:dyDescent="0.25">
      <c r="A313" s="386" t="s">
        <v>4065</v>
      </c>
      <c r="B313" s="483" t="s">
        <v>3611</v>
      </c>
      <c r="C313" s="385" t="s">
        <v>3536</v>
      </c>
      <c r="D313" s="503"/>
      <c r="E313" s="482" t="s">
        <v>3447</v>
      </c>
      <c r="F313" s="483" t="s">
        <v>3517</v>
      </c>
      <c r="G313" s="484" t="s">
        <v>766</v>
      </c>
      <c r="H313" s="485" t="s">
        <v>1171</v>
      </c>
      <c r="I313" s="482" t="s">
        <v>3587</v>
      </c>
      <c r="J313" s="385"/>
      <c r="K313" s="385" t="s">
        <v>1855</v>
      </c>
      <c r="L313" s="491" t="s">
        <v>4356</v>
      </c>
      <c r="M313" s="387"/>
      <c r="N313" s="387"/>
      <c r="O313" s="385" t="s">
        <v>3525</v>
      </c>
      <c r="P313" s="385" t="s">
        <v>3524</v>
      </c>
      <c r="Q313" s="385" t="s">
        <v>3524</v>
      </c>
      <c r="R313" s="386" t="s">
        <v>1670</v>
      </c>
      <c r="S313" s="483"/>
      <c r="T313" s="483"/>
      <c r="U313" s="483"/>
      <c r="V313" s="483"/>
      <c r="W313" s="483"/>
      <c r="X313" s="483"/>
      <c r="Y313" s="486"/>
      <c r="Z313" s="486"/>
      <c r="AA313" s="486"/>
      <c r="AB313" s="487" t="s">
        <v>3593</v>
      </c>
      <c r="AC313" s="487" t="s">
        <v>4763</v>
      </c>
      <c r="AD313" s="487" t="s">
        <v>3595</v>
      </c>
      <c r="AE313" s="484" t="s">
        <v>1379</v>
      </c>
      <c r="AF313" s="489" t="s">
        <v>1381</v>
      </c>
      <c r="AG313" s="489" t="s">
        <v>1379</v>
      </c>
      <c r="AH313" s="489" t="s">
        <v>1379</v>
      </c>
      <c r="AI313" s="489" t="s">
        <v>1379</v>
      </c>
      <c r="AJ313" s="489"/>
      <c r="AK313" s="489"/>
      <c r="AL313" s="489"/>
      <c r="AM313" s="489"/>
      <c r="AN313" s="489" t="s">
        <v>1381</v>
      </c>
      <c r="AO313" s="489" t="s">
        <v>1379</v>
      </c>
      <c r="AP313" s="489" t="s">
        <v>1381</v>
      </c>
      <c r="AQ313" s="489" t="s">
        <v>1379</v>
      </c>
      <c r="AR313" s="489"/>
      <c r="AS313" s="489"/>
      <c r="AT313" s="489"/>
      <c r="AU313" s="489" t="s">
        <v>1379</v>
      </c>
      <c r="AV313" s="489" t="s">
        <v>1379</v>
      </c>
      <c r="AW313" s="489" t="s">
        <v>1379</v>
      </c>
      <c r="AX313" s="489"/>
      <c r="AY313" s="489" t="s">
        <v>1381</v>
      </c>
      <c r="AZ313" s="489" t="s">
        <v>1381</v>
      </c>
      <c r="BA313" s="490"/>
      <c r="BB313" s="490"/>
      <c r="BC313" s="490"/>
      <c r="BD313" s="490"/>
      <c r="BE313" s="490"/>
      <c r="BF313" s="490"/>
      <c r="BG313" s="385"/>
      <c r="BH313" s="385"/>
      <c r="BI313" s="385"/>
      <c r="BJ313" s="385"/>
      <c r="BK313" s="385"/>
      <c r="BL313" s="385"/>
      <c r="BM313" s="385"/>
      <c r="BN313" s="385"/>
      <c r="BO313" s="385"/>
      <c r="BP313" s="385"/>
      <c r="BQ313" s="385"/>
      <c r="BR313" s="490"/>
      <c r="BS313" s="462"/>
      <c r="BT313" s="355" t="s">
        <v>4717</v>
      </c>
      <c r="BU313" s="355" t="s">
        <v>4723</v>
      </c>
      <c r="BV313" s="355">
        <v>21</v>
      </c>
      <c r="BW313" s="355">
        <f>VLOOKUP(E313,[1]Demand!$A$2:$C$596,3,)</f>
        <v>43</v>
      </c>
      <c r="BX313" s="355">
        <f>VLOOKUP(E313,[1]Demand!$A$2:$D$596,4,)</f>
        <v>56</v>
      </c>
      <c r="BY313" s="355">
        <f>VLOOKUP(E313,[1]Demand!$A$2:$E$596,5,)</f>
        <v>61</v>
      </c>
      <c r="BZ313" s="355">
        <f>VLOOKUP(E313,[1]Demand!$A$2:$F$596,6,)</f>
        <v>44</v>
      </c>
      <c r="CA313" s="355">
        <f>VLOOKUP(E313,[1]Demand!$A$2:$G$596,7,)</f>
        <v>0</v>
      </c>
      <c r="CB313" s="355">
        <f>VLOOKUP(E313,[1]Demand!$A$2:$H$596,8,)</f>
        <v>0</v>
      </c>
      <c r="CC313" s="355">
        <f>VLOOKUP(E313,[1]Demand!$A$2:$I$596,9,)</f>
        <v>204</v>
      </c>
      <c r="CD313" s="355" t="b">
        <f t="shared" si="4"/>
        <v>0</v>
      </c>
      <c r="CE313" s="490"/>
    </row>
    <row r="314" spans="1:83" s="374" customFormat="1" ht="20.100000000000001" customHeight="1" x14ac:dyDescent="0.25">
      <c r="A314" s="386" t="s">
        <v>4065</v>
      </c>
      <c r="B314" s="483" t="s">
        <v>3611</v>
      </c>
      <c r="C314" s="385" t="s">
        <v>3535</v>
      </c>
      <c r="D314" s="503"/>
      <c r="E314" s="482" t="s">
        <v>3448</v>
      </c>
      <c r="F314" s="483" t="s">
        <v>3517</v>
      </c>
      <c r="G314" s="484" t="s">
        <v>961</v>
      </c>
      <c r="H314" s="485" t="s">
        <v>1171</v>
      </c>
      <c r="I314" s="482" t="s">
        <v>3591</v>
      </c>
      <c r="J314" s="385"/>
      <c r="K314" s="385" t="s">
        <v>1855</v>
      </c>
      <c r="L314" s="491" t="s">
        <v>4356</v>
      </c>
      <c r="M314" s="387"/>
      <c r="N314" s="387"/>
      <c r="O314" s="385" t="s">
        <v>3523</v>
      </c>
      <c r="P314" s="385" t="s">
        <v>3524</v>
      </c>
      <c r="Q314" s="385" t="s">
        <v>3524</v>
      </c>
      <c r="R314" s="386" t="s">
        <v>1670</v>
      </c>
      <c r="S314" s="483"/>
      <c r="T314" s="483"/>
      <c r="U314" s="483"/>
      <c r="V314" s="483"/>
      <c r="W314" s="483"/>
      <c r="X314" s="483"/>
      <c r="Y314" s="486"/>
      <c r="Z314" s="486"/>
      <c r="AA314" s="486"/>
      <c r="AB314" s="487" t="s">
        <v>3592</v>
      </c>
      <c r="AC314" s="487" t="s">
        <v>4763</v>
      </c>
      <c r="AD314" s="487" t="s">
        <v>3596</v>
      </c>
      <c r="AE314" s="484" t="s">
        <v>1379</v>
      </c>
      <c r="AF314" s="489" t="s">
        <v>1381</v>
      </c>
      <c r="AG314" s="489" t="s">
        <v>1379</v>
      </c>
      <c r="AH314" s="489" t="s">
        <v>1379</v>
      </c>
      <c r="AI314" s="489" t="s">
        <v>1379</v>
      </c>
      <c r="AJ314" s="489"/>
      <c r="AK314" s="489" t="s">
        <v>1381</v>
      </c>
      <c r="AL314" s="489" t="s">
        <v>1381</v>
      </c>
      <c r="AM314" s="489"/>
      <c r="AN314" s="489" t="s">
        <v>1381</v>
      </c>
      <c r="AO314" s="489" t="s">
        <v>1379</v>
      </c>
      <c r="AP314" s="489" t="s">
        <v>1381</v>
      </c>
      <c r="AQ314" s="489" t="s">
        <v>1379</v>
      </c>
      <c r="AR314" s="489"/>
      <c r="AS314" s="489"/>
      <c r="AT314" s="489"/>
      <c r="AU314" s="489" t="s">
        <v>1379</v>
      </c>
      <c r="AV314" s="489" t="s">
        <v>1379</v>
      </c>
      <c r="AW314" s="489" t="s">
        <v>1379</v>
      </c>
      <c r="AX314" s="489"/>
      <c r="AY314" s="489" t="s">
        <v>1381</v>
      </c>
      <c r="AZ314" s="489" t="s">
        <v>1381</v>
      </c>
      <c r="BA314" s="490"/>
      <c r="BB314" s="490"/>
      <c r="BC314" s="490"/>
      <c r="BD314" s="490"/>
      <c r="BE314" s="490"/>
      <c r="BF314" s="490"/>
      <c r="BG314" s="385"/>
      <c r="BH314" s="385"/>
      <c r="BI314" s="385"/>
      <c r="BJ314" s="385"/>
      <c r="BK314" s="385"/>
      <c r="BL314" s="385"/>
      <c r="BM314" s="385"/>
      <c r="BN314" s="385"/>
      <c r="BO314" s="385"/>
      <c r="BP314" s="385"/>
      <c r="BQ314" s="385"/>
      <c r="BR314" s="490"/>
      <c r="BS314" s="462"/>
      <c r="BT314" s="355" t="s">
        <v>4717</v>
      </c>
      <c r="BU314" s="355" t="s">
        <v>4723</v>
      </c>
      <c r="BV314" s="355">
        <v>26</v>
      </c>
      <c r="BW314" s="355">
        <f>VLOOKUP(E314,[1]Demand!$A$2:$C$596,3,)</f>
        <v>47</v>
      </c>
      <c r="BX314" s="355">
        <f>VLOOKUP(E314,[1]Demand!$A$2:$D$596,4,)</f>
        <v>54</v>
      </c>
      <c r="BY314" s="355">
        <f>VLOOKUP(E314,[1]Demand!$A$2:$E$596,5,)</f>
        <v>56</v>
      </c>
      <c r="BZ314" s="355">
        <f>VLOOKUP(E314,[1]Demand!$A$2:$F$596,6,)</f>
        <v>43</v>
      </c>
      <c r="CA314" s="355">
        <f>VLOOKUP(E314,[1]Demand!$A$2:$G$596,7,)</f>
        <v>0</v>
      </c>
      <c r="CB314" s="355">
        <f>VLOOKUP(E314,[1]Demand!$A$2:$H$596,8,)</f>
        <v>0</v>
      </c>
      <c r="CC314" s="355">
        <f>VLOOKUP(E314,[1]Demand!$A$2:$I$596,9,)</f>
        <v>200</v>
      </c>
      <c r="CD314" s="355" t="b">
        <f t="shared" si="4"/>
        <v>0</v>
      </c>
      <c r="CE314" s="490"/>
    </row>
    <row r="315" spans="1:83" s="374" customFormat="1" ht="20.100000000000001" customHeight="1" x14ac:dyDescent="0.25">
      <c r="A315" s="386" t="s">
        <v>4065</v>
      </c>
      <c r="B315" s="483" t="s">
        <v>3611</v>
      </c>
      <c r="C315" s="385" t="s">
        <v>3538</v>
      </c>
      <c r="D315" s="503"/>
      <c r="E315" s="482" t="s">
        <v>3450</v>
      </c>
      <c r="F315" s="483" t="s">
        <v>3519</v>
      </c>
      <c r="G315" s="484" t="s">
        <v>103</v>
      </c>
      <c r="H315" s="485" t="s">
        <v>1171</v>
      </c>
      <c r="I315" s="482" t="s">
        <v>3587</v>
      </c>
      <c r="J315" s="385"/>
      <c r="K315" s="385" t="s">
        <v>1855</v>
      </c>
      <c r="L315" s="491" t="s">
        <v>4356</v>
      </c>
      <c r="M315" s="387"/>
      <c r="N315" s="387"/>
      <c r="O315" s="385" t="s">
        <v>3525</v>
      </c>
      <c r="P315" s="385" t="s">
        <v>3524</v>
      </c>
      <c r="Q315" s="385" t="s">
        <v>3524</v>
      </c>
      <c r="R315" s="386" t="s">
        <v>1670</v>
      </c>
      <c r="S315" s="483"/>
      <c r="T315" s="483"/>
      <c r="U315" s="483"/>
      <c r="V315" s="483"/>
      <c r="W315" s="483"/>
      <c r="X315" s="483"/>
      <c r="Y315" s="486"/>
      <c r="Z315" s="486"/>
      <c r="AA315" s="486"/>
      <c r="AB315" s="487" t="s">
        <v>3588</v>
      </c>
      <c r="AC315" s="487" t="s">
        <v>4763</v>
      </c>
      <c r="AD315" s="487" t="s">
        <v>3586</v>
      </c>
      <c r="AE315" s="484" t="s">
        <v>1379</v>
      </c>
      <c r="AF315" s="489" t="s">
        <v>1381</v>
      </c>
      <c r="AG315" s="489" t="s">
        <v>1379</v>
      </c>
      <c r="AH315" s="489" t="s">
        <v>1379</v>
      </c>
      <c r="AI315" s="489" t="s">
        <v>1379</v>
      </c>
      <c r="AJ315" s="489"/>
      <c r="AK315" s="489"/>
      <c r="AL315" s="489"/>
      <c r="AM315" s="489"/>
      <c r="AN315" s="489" t="s">
        <v>1379</v>
      </c>
      <c r="AO315" s="489" t="s">
        <v>1379</v>
      </c>
      <c r="AP315" s="489" t="s">
        <v>1381</v>
      </c>
      <c r="AQ315" s="489" t="s">
        <v>1379</v>
      </c>
      <c r="AR315" s="489"/>
      <c r="AS315" s="489"/>
      <c r="AT315" s="489"/>
      <c r="AU315" s="489" t="s">
        <v>1379</v>
      </c>
      <c r="AV315" s="489" t="s">
        <v>1379</v>
      </c>
      <c r="AW315" s="489" t="s">
        <v>1379</v>
      </c>
      <c r="AX315" s="489"/>
      <c r="AY315" s="489" t="s">
        <v>1381</v>
      </c>
      <c r="AZ315" s="489" t="s">
        <v>1381</v>
      </c>
      <c r="BA315" s="490"/>
      <c r="BB315" s="490"/>
      <c r="BC315" s="490"/>
      <c r="BD315" s="490"/>
      <c r="BE315" s="490"/>
      <c r="BF315" s="490"/>
      <c r="BG315" s="385"/>
      <c r="BH315" s="385"/>
      <c r="BI315" s="385"/>
      <c r="BJ315" s="385"/>
      <c r="BK315" s="385"/>
      <c r="BL315" s="385"/>
      <c r="BM315" s="385"/>
      <c r="BN315" s="385"/>
      <c r="BO315" s="385"/>
      <c r="BP315" s="385"/>
      <c r="BQ315" s="385"/>
      <c r="BR315" s="490"/>
      <c r="BS315" s="462"/>
      <c r="BT315" s="355" t="s">
        <v>4717</v>
      </c>
      <c r="BU315" s="355" t="s">
        <v>4723</v>
      </c>
      <c r="BV315" s="355">
        <v>19</v>
      </c>
      <c r="BW315" s="355">
        <f>VLOOKUP(E315,[1]Demand!$A$2:$C$596,3,)</f>
        <v>74</v>
      </c>
      <c r="BX315" s="355">
        <f>VLOOKUP(E315,[1]Demand!$A$2:$D$596,4,)</f>
        <v>55</v>
      </c>
      <c r="BY315" s="355">
        <f>VLOOKUP(E315,[1]Demand!$A$2:$E$596,5,)</f>
        <v>60</v>
      </c>
      <c r="BZ315" s="355">
        <f>VLOOKUP(E315,[1]Demand!$A$2:$F$596,6,)</f>
        <v>44</v>
      </c>
      <c r="CA315" s="355">
        <f>VLOOKUP(E315,[1]Demand!$A$2:$G$596,7,)</f>
        <v>0</v>
      </c>
      <c r="CB315" s="355">
        <f>VLOOKUP(E315,[1]Demand!$A$2:$H$596,8,)</f>
        <v>0</v>
      </c>
      <c r="CC315" s="355">
        <f>VLOOKUP(E315,[1]Demand!$A$2:$I$596,9,)</f>
        <v>233</v>
      </c>
      <c r="CD315" s="355" t="b">
        <f t="shared" si="4"/>
        <v>0</v>
      </c>
      <c r="CE315" s="490"/>
    </row>
    <row r="316" spans="1:83" s="374" customFormat="1" ht="35.1" hidden="1" customHeight="1" x14ac:dyDescent="0.25">
      <c r="A316" s="386" t="s">
        <v>4083</v>
      </c>
      <c r="B316" s="490"/>
      <c r="C316" s="385" t="s">
        <v>4369</v>
      </c>
      <c r="D316" s="504">
        <v>0</v>
      </c>
      <c r="E316" s="495" t="s">
        <v>3615</v>
      </c>
      <c r="F316" s="497" t="s">
        <v>3616</v>
      </c>
      <c r="G316" s="484" t="s">
        <v>976</v>
      </c>
      <c r="H316" s="385" t="s">
        <v>1171</v>
      </c>
      <c r="I316" s="385" t="s">
        <v>4142</v>
      </c>
      <c r="J316" s="385"/>
      <c r="K316" s="385" t="s">
        <v>4346</v>
      </c>
      <c r="L316" s="491" t="s">
        <v>4830</v>
      </c>
      <c r="M316" s="484"/>
      <c r="N316" s="484"/>
      <c r="O316" s="385" t="s">
        <v>1229</v>
      </c>
      <c r="P316" s="385" t="s">
        <v>577</v>
      </c>
      <c r="Q316" s="385" t="s">
        <v>577</v>
      </c>
      <c r="R316" s="386" t="s">
        <v>603</v>
      </c>
      <c r="S316" s="490"/>
      <c r="T316" s="490"/>
      <c r="U316" s="490"/>
      <c r="V316" s="490"/>
      <c r="W316" s="490"/>
      <c r="X316" s="490"/>
      <c r="Y316" s="490"/>
      <c r="Z316" s="490"/>
      <c r="AA316" s="490"/>
      <c r="AB316" s="508" t="s">
        <v>5128</v>
      </c>
      <c r="AC316" s="509"/>
      <c r="AD316" s="508" t="s">
        <v>5001</v>
      </c>
      <c r="AE316" s="364" t="s">
        <v>1379</v>
      </c>
      <c r="AF316" s="364" t="s">
        <v>1379</v>
      </c>
      <c r="AG316" s="364" t="s">
        <v>1379</v>
      </c>
      <c r="AH316" s="369" t="s">
        <v>1379</v>
      </c>
      <c r="AI316" s="369" t="s">
        <v>1379</v>
      </c>
      <c r="AJ316" s="484"/>
      <c r="AK316" s="364" t="s">
        <v>1379</v>
      </c>
      <c r="AL316" s="364" t="s">
        <v>1379</v>
      </c>
      <c r="AM316" s="484"/>
      <c r="AN316" s="484" t="s">
        <v>1381</v>
      </c>
      <c r="AO316" s="364" t="s">
        <v>1379</v>
      </c>
      <c r="AP316" s="484" t="s">
        <v>1381</v>
      </c>
      <c r="AQ316" s="364" t="s">
        <v>1379</v>
      </c>
      <c r="AR316" s="484"/>
      <c r="AS316" s="484"/>
      <c r="AT316" s="484"/>
      <c r="AU316" s="484"/>
      <c r="AV316" s="484"/>
      <c r="AW316" s="484"/>
      <c r="AX316" s="484"/>
      <c r="AY316" s="484"/>
      <c r="AZ316" s="484"/>
      <c r="BA316" s="490"/>
      <c r="BB316" s="490"/>
      <c r="BC316" s="490"/>
      <c r="BD316" s="490"/>
      <c r="BE316" s="490"/>
      <c r="BF316" s="490"/>
      <c r="BG316" s="385"/>
      <c r="BH316" s="385"/>
      <c r="BI316" s="385"/>
      <c r="BJ316" s="385"/>
      <c r="BK316" s="385"/>
      <c r="BL316" s="385"/>
      <c r="BM316" s="385"/>
      <c r="BN316" s="385"/>
      <c r="BO316" s="385"/>
      <c r="BP316" s="385"/>
      <c r="BQ316" s="385"/>
      <c r="BR316" s="490"/>
      <c r="BS316" s="462" t="s">
        <v>4236</v>
      </c>
      <c r="BT316" s="355" t="s">
        <v>4719</v>
      </c>
      <c r="BU316" s="355" t="s">
        <v>4718</v>
      </c>
      <c r="BV316" s="355">
        <v>143</v>
      </c>
      <c r="BW316" s="355">
        <f>VLOOKUP(E316,[1]Demand!$A$2:$C$596,3,)</f>
        <v>1046</v>
      </c>
      <c r="BX316" s="355">
        <f>VLOOKUP(E316,[1]Demand!$A$2:$D$596,4,)</f>
        <v>1203</v>
      </c>
      <c r="BY316" s="355">
        <f>VLOOKUP(E316,[1]Demand!$A$2:$E$596,5,)</f>
        <v>1326</v>
      </c>
      <c r="BZ316" s="355">
        <f>VLOOKUP(E316,[1]Demand!$A$2:$F$596,6,)</f>
        <v>201</v>
      </c>
      <c r="CA316" s="355">
        <f>VLOOKUP(E316,[1]Demand!$A$2:$G$596,7,)</f>
        <v>0</v>
      </c>
      <c r="CB316" s="355">
        <f>VLOOKUP(E316,[1]Demand!$A$2:$H$596,8,)</f>
        <v>0</v>
      </c>
      <c r="CC316" s="355">
        <f>VLOOKUP(E316,[1]Demand!$A$2:$I$596,9,)</f>
        <v>3776</v>
      </c>
      <c r="CD316" s="355" t="b">
        <f t="shared" si="4"/>
        <v>0</v>
      </c>
      <c r="CE316" s="490"/>
    </row>
    <row r="317" spans="1:83" s="374" customFormat="1" ht="35.1" customHeight="1" x14ac:dyDescent="0.25">
      <c r="A317" s="386" t="s">
        <v>4084</v>
      </c>
      <c r="B317" s="490"/>
      <c r="C317" s="385" t="s">
        <v>4370</v>
      </c>
      <c r="D317" s="504">
        <v>0</v>
      </c>
      <c r="E317" s="498" t="s">
        <v>3617</v>
      </c>
      <c r="F317" s="497" t="s">
        <v>3618</v>
      </c>
      <c r="G317" s="484" t="s">
        <v>1287</v>
      </c>
      <c r="H317" s="385" t="s">
        <v>1171</v>
      </c>
      <c r="I317" s="385" t="s">
        <v>4143</v>
      </c>
      <c r="J317" s="385"/>
      <c r="K317" s="491"/>
      <c r="L317" s="491"/>
      <c r="M317" s="484"/>
      <c r="N317" s="484"/>
      <c r="O317" s="385" t="s">
        <v>578</v>
      </c>
      <c r="P317" s="385" t="s">
        <v>578</v>
      </c>
      <c r="Q317" s="385" t="s">
        <v>578</v>
      </c>
      <c r="R317" s="386" t="s">
        <v>603</v>
      </c>
      <c r="S317" s="490"/>
      <c r="T317" s="490"/>
      <c r="U317" s="490"/>
      <c r="V317" s="490"/>
      <c r="W317" s="490"/>
      <c r="X317" s="490"/>
      <c r="Y317" s="490"/>
      <c r="Z317" s="490"/>
      <c r="AA317" s="490"/>
      <c r="AB317" s="508" t="s">
        <v>4926</v>
      </c>
      <c r="AC317" s="509"/>
      <c r="AD317" s="508" t="s">
        <v>5001</v>
      </c>
      <c r="AE317" s="484" t="s">
        <v>1381</v>
      </c>
      <c r="AF317" s="364" t="s">
        <v>1379</v>
      </c>
      <c r="AG317" s="364" t="s">
        <v>1379</v>
      </c>
      <c r="AH317" s="369" t="s">
        <v>1379</v>
      </c>
      <c r="AI317" s="369" t="s">
        <v>1379</v>
      </c>
      <c r="AJ317" s="484"/>
      <c r="AK317" s="364" t="s">
        <v>1379</v>
      </c>
      <c r="AL317" s="364" t="s">
        <v>1379</v>
      </c>
      <c r="AM317" s="484"/>
      <c r="AN317" s="484" t="s">
        <v>1381</v>
      </c>
      <c r="AO317" s="364" t="s">
        <v>1379</v>
      </c>
      <c r="AP317" s="484" t="s">
        <v>1381</v>
      </c>
      <c r="AQ317" s="364" t="s">
        <v>1379</v>
      </c>
      <c r="AR317" s="484"/>
      <c r="AS317" s="484"/>
      <c r="AT317" s="484"/>
      <c r="AU317" s="484"/>
      <c r="AV317" s="484"/>
      <c r="AW317" s="484"/>
      <c r="AX317" s="484"/>
      <c r="AY317" s="484"/>
      <c r="AZ317" s="484"/>
      <c r="BA317" s="490"/>
      <c r="BB317" s="490"/>
      <c r="BC317" s="490"/>
      <c r="BD317" s="490"/>
      <c r="BE317" s="490"/>
      <c r="BF317" s="490"/>
      <c r="BG317" s="385"/>
      <c r="BH317" s="385"/>
      <c r="BI317" s="385"/>
      <c r="BJ317" s="385"/>
      <c r="BK317" s="385"/>
      <c r="BL317" s="385"/>
      <c r="BM317" s="385"/>
      <c r="BN317" s="385"/>
      <c r="BO317" s="385"/>
      <c r="BP317" s="385"/>
      <c r="BQ317" s="385"/>
      <c r="BR317" s="490"/>
      <c r="BS317" s="462" t="s">
        <v>4237</v>
      </c>
      <c r="BT317" s="355" t="s">
        <v>4717</v>
      </c>
      <c r="BU317" s="355" t="s">
        <v>4718</v>
      </c>
      <c r="BV317" s="355">
        <v>20</v>
      </c>
      <c r="BW317" s="355">
        <f>VLOOKUP(E317,[1]Demand!$A$2:$C$596,3,)</f>
        <v>74</v>
      </c>
      <c r="BX317" s="355">
        <f>VLOOKUP(E317,[1]Demand!$A$2:$D$596,4,)</f>
        <v>79</v>
      </c>
      <c r="BY317" s="355">
        <f>VLOOKUP(E317,[1]Demand!$A$2:$E$596,5,)</f>
        <v>80</v>
      </c>
      <c r="BZ317" s="355">
        <f>VLOOKUP(E317,[1]Demand!$A$2:$F$596,6,)</f>
        <v>76</v>
      </c>
      <c r="CA317" s="355">
        <f>VLOOKUP(E317,[1]Demand!$A$2:$G$596,7,)</f>
        <v>65</v>
      </c>
      <c r="CB317" s="355">
        <f>VLOOKUP(E317,[1]Demand!$A$2:$H$596,8,)</f>
        <v>0</v>
      </c>
      <c r="CC317" s="355">
        <f>VLOOKUP(E317,[1]Demand!$A$2:$I$596,9,)</f>
        <v>374</v>
      </c>
      <c r="CD317" s="355" t="b">
        <f t="shared" si="4"/>
        <v>0</v>
      </c>
      <c r="CE317" s="490"/>
    </row>
    <row r="318" spans="1:83" s="374" customFormat="1" ht="35.1" hidden="1" customHeight="1" x14ac:dyDescent="0.25">
      <c r="A318" s="386" t="s">
        <v>4085</v>
      </c>
      <c r="B318" s="490"/>
      <c r="C318" s="385" t="s">
        <v>4371</v>
      </c>
      <c r="D318" s="504">
        <v>0</v>
      </c>
      <c r="E318" s="495" t="s">
        <v>3619</v>
      </c>
      <c r="F318" s="497" t="s">
        <v>3620</v>
      </c>
      <c r="G318" s="484" t="s">
        <v>245</v>
      </c>
      <c r="H318" s="385" t="s">
        <v>1171</v>
      </c>
      <c r="I318" s="385" t="s">
        <v>1719</v>
      </c>
      <c r="J318" s="385"/>
      <c r="K318" s="385" t="s">
        <v>4346</v>
      </c>
      <c r="L318" s="491" t="s">
        <v>4830</v>
      </c>
      <c r="M318" s="484"/>
      <c r="N318" s="484"/>
      <c r="O318" s="385" t="s">
        <v>1229</v>
      </c>
      <c r="P318" s="385" t="s">
        <v>577</v>
      </c>
      <c r="Q318" s="385" t="s">
        <v>577</v>
      </c>
      <c r="R318" s="386" t="s">
        <v>603</v>
      </c>
      <c r="S318" s="490"/>
      <c r="T318" s="490"/>
      <c r="U318" s="490"/>
      <c r="V318" s="490"/>
      <c r="W318" s="490"/>
      <c r="X318" s="490"/>
      <c r="Y318" s="490"/>
      <c r="Z318" s="490"/>
      <c r="AA318" s="490"/>
      <c r="AB318" s="508" t="s">
        <v>4927</v>
      </c>
      <c r="AC318" s="509"/>
      <c r="AD318" s="508" t="s">
        <v>5002</v>
      </c>
      <c r="AE318" s="364" t="s">
        <v>1379</v>
      </c>
      <c r="AF318" s="364" t="s">
        <v>1379</v>
      </c>
      <c r="AG318" s="364" t="s">
        <v>1379</v>
      </c>
      <c r="AH318" s="369" t="s">
        <v>1379</v>
      </c>
      <c r="AI318" s="369" t="s">
        <v>1379</v>
      </c>
      <c r="AJ318" s="484"/>
      <c r="AK318" s="364" t="s">
        <v>1379</v>
      </c>
      <c r="AL318" s="364" t="s">
        <v>1379</v>
      </c>
      <c r="AM318" s="484"/>
      <c r="AN318" s="484" t="s">
        <v>1381</v>
      </c>
      <c r="AO318" s="364" t="s">
        <v>1379</v>
      </c>
      <c r="AP318" s="484" t="s">
        <v>1381</v>
      </c>
      <c r="AQ318" s="364" t="s">
        <v>1379</v>
      </c>
      <c r="AR318" s="484"/>
      <c r="AS318" s="484"/>
      <c r="AT318" s="484"/>
      <c r="AU318" s="484"/>
      <c r="AV318" s="484"/>
      <c r="AW318" s="484"/>
      <c r="AX318" s="484"/>
      <c r="AY318" s="484"/>
      <c r="AZ318" s="484"/>
      <c r="BA318" s="490"/>
      <c r="BB318" s="490"/>
      <c r="BC318" s="490"/>
      <c r="BD318" s="490"/>
      <c r="BE318" s="490"/>
      <c r="BF318" s="490"/>
      <c r="BG318" s="385"/>
      <c r="BH318" s="385"/>
      <c r="BI318" s="385"/>
      <c r="BJ318" s="385"/>
      <c r="BK318" s="385"/>
      <c r="BL318" s="385"/>
      <c r="BM318" s="385"/>
      <c r="BN318" s="385"/>
      <c r="BO318" s="385"/>
      <c r="BP318" s="385"/>
      <c r="BQ318" s="385"/>
      <c r="BR318" s="490"/>
      <c r="BS318" s="462" t="s">
        <v>4238</v>
      </c>
      <c r="BT318" s="355" t="s">
        <v>4717</v>
      </c>
      <c r="BU318" s="355" t="s">
        <v>4722</v>
      </c>
      <c r="BV318" s="355">
        <v>11</v>
      </c>
      <c r="BW318" s="355">
        <f>VLOOKUP(E318,[1]Demand!$A$2:$C$596,3,)</f>
        <v>24</v>
      </c>
      <c r="BX318" s="355">
        <f>VLOOKUP(E318,[1]Demand!$A$2:$D$596,4,)</f>
        <v>30</v>
      </c>
      <c r="BY318" s="355">
        <f>VLOOKUP(E318,[1]Demand!$A$2:$E$596,5,)</f>
        <v>32</v>
      </c>
      <c r="BZ318" s="355">
        <f>VLOOKUP(E318,[1]Demand!$A$2:$F$596,6,)</f>
        <v>6</v>
      </c>
      <c r="CA318" s="355">
        <f>VLOOKUP(E318,[1]Demand!$A$2:$G$596,7,)</f>
        <v>0</v>
      </c>
      <c r="CB318" s="355">
        <f>VLOOKUP(E318,[1]Demand!$A$2:$H$596,8,)</f>
        <v>0</v>
      </c>
      <c r="CC318" s="355">
        <f>VLOOKUP(E318,[1]Demand!$A$2:$I$596,9,)</f>
        <v>92</v>
      </c>
      <c r="CD318" s="355" t="b">
        <f t="shared" si="4"/>
        <v>0</v>
      </c>
      <c r="CE318" s="490"/>
    </row>
    <row r="319" spans="1:83" s="374" customFormat="1" ht="35.1" customHeight="1" x14ac:dyDescent="0.25">
      <c r="A319" s="386" t="s">
        <v>4083</v>
      </c>
      <c r="B319" s="490"/>
      <c r="C319" s="385" t="s">
        <v>4372</v>
      </c>
      <c r="D319" s="504">
        <v>0</v>
      </c>
      <c r="E319" s="495" t="s">
        <v>3621</v>
      </c>
      <c r="F319" s="497" t="s">
        <v>1267</v>
      </c>
      <c r="G319" s="484" t="s">
        <v>976</v>
      </c>
      <c r="H319" s="385" t="s">
        <v>1171</v>
      </c>
      <c r="I319" s="385" t="s">
        <v>4142</v>
      </c>
      <c r="J319" s="385"/>
      <c r="K319" s="385" t="s">
        <v>4346</v>
      </c>
      <c r="L319" s="491" t="s">
        <v>4830</v>
      </c>
      <c r="M319" s="484"/>
      <c r="N319" s="484"/>
      <c r="O319" s="385" t="s">
        <v>578</v>
      </c>
      <c r="P319" s="385" t="s">
        <v>578</v>
      </c>
      <c r="Q319" s="385" t="s">
        <v>578</v>
      </c>
      <c r="R319" s="386" t="s">
        <v>603</v>
      </c>
      <c r="S319" s="490"/>
      <c r="T319" s="490"/>
      <c r="U319" s="490"/>
      <c r="V319" s="490"/>
      <c r="W319" s="490"/>
      <c r="X319" s="490"/>
      <c r="Y319" s="490"/>
      <c r="Z319" s="490"/>
      <c r="AA319" s="490"/>
      <c r="AB319" s="508" t="s">
        <v>4928</v>
      </c>
      <c r="AC319" s="509"/>
      <c r="AD319" s="508" t="s">
        <v>5001</v>
      </c>
      <c r="AE319" s="364" t="s">
        <v>1379</v>
      </c>
      <c r="AF319" s="364" t="s">
        <v>1379</v>
      </c>
      <c r="AG319" s="364" t="s">
        <v>1379</v>
      </c>
      <c r="AH319" s="369" t="s">
        <v>1379</v>
      </c>
      <c r="AI319" s="369" t="s">
        <v>1379</v>
      </c>
      <c r="AJ319" s="484"/>
      <c r="AK319" s="364" t="s">
        <v>1379</v>
      </c>
      <c r="AL319" s="364" t="s">
        <v>1379</v>
      </c>
      <c r="AM319" s="484"/>
      <c r="AN319" s="484" t="s">
        <v>1381</v>
      </c>
      <c r="AO319" s="364" t="s">
        <v>1379</v>
      </c>
      <c r="AP319" s="364" t="s">
        <v>1379</v>
      </c>
      <c r="AQ319" s="364" t="s">
        <v>1379</v>
      </c>
      <c r="AR319" s="484"/>
      <c r="AS319" s="484"/>
      <c r="AT319" s="484"/>
      <c r="AU319" s="484"/>
      <c r="AV319" s="484"/>
      <c r="AW319" s="484"/>
      <c r="AX319" s="484"/>
      <c r="AY319" s="484"/>
      <c r="AZ319" s="484"/>
      <c r="BA319" s="490"/>
      <c r="BB319" s="490"/>
      <c r="BC319" s="490"/>
      <c r="BD319" s="490"/>
      <c r="BE319" s="490"/>
      <c r="BF319" s="490"/>
      <c r="BG319" s="385"/>
      <c r="BH319" s="385"/>
      <c r="BI319" s="385"/>
      <c r="BJ319" s="385"/>
      <c r="BK319" s="385"/>
      <c r="BL319" s="385"/>
      <c r="BM319" s="385"/>
      <c r="BN319" s="385"/>
      <c r="BO319" s="385"/>
      <c r="BP319" s="385"/>
      <c r="BQ319" s="385"/>
      <c r="BR319" s="490"/>
      <c r="BS319" s="462" t="s">
        <v>4237</v>
      </c>
      <c r="BT319" s="355" t="s">
        <v>4719</v>
      </c>
      <c r="BU319" s="355" t="s">
        <v>4718</v>
      </c>
      <c r="BV319" s="355">
        <v>46</v>
      </c>
      <c r="BW319" s="355">
        <f>VLOOKUP(E319,[1]Demand!$A$2:$C$596,3,)</f>
        <v>87</v>
      </c>
      <c r="BX319" s="355">
        <f>VLOOKUP(E319,[1]Demand!$A$2:$D$596,4,)</f>
        <v>84</v>
      </c>
      <c r="BY319" s="355">
        <f>VLOOKUP(E319,[1]Demand!$A$2:$E$596,5,)</f>
        <v>80</v>
      </c>
      <c r="BZ319" s="355">
        <f>VLOOKUP(E319,[1]Demand!$A$2:$F$596,6,)</f>
        <v>75</v>
      </c>
      <c r="CA319" s="355">
        <f>VLOOKUP(E319,[1]Demand!$A$2:$G$596,7,)</f>
        <v>59</v>
      </c>
      <c r="CB319" s="355">
        <f>VLOOKUP(E319,[1]Demand!$A$2:$H$596,8,)</f>
        <v>0</v>
      </c>
      <c r="CC319" s="355">
        <f>VLOOKUP(E319,[1]Demand!$A$2:$I$596,9,)</f>
        <v>385</v>
      </c>
      <c r="CD319" s="355" t="b">
        <f t="shared" si="4"/>
        <v>0</v>
      </c>
      <c r="CE319" s="490"/>
    </row>
    <row r="320" spans="1:83" s="374" customFormat="1" ht="35.1" hidden="1" customHeight="1" x14ac:dyDescent="0.25">
      <c r="A320" s="386" t="s">
        <v>4086</v>
      </c>
      <c r="B320" s="490"/>
      <c r="C320" s="385" t="s">
        <v>4373</v>
      </c>
      <c r="D320" s="504">
        <v>0</v>
      </c>
      <c r="E320" s="495" t="s">
        <v>3622</v>
      </c>
      <c r="F320" s="497" t="s">
        <v>3623</v>
      </c>
      <c r="G320" s="484" t="s">
        <v>766</v>
      </c>
      <c r="H320" s="385" t="s">
        <v>1171</v>
      </c>
      <c r="I320" s="385" t="s">
        <v>1719</v>
      </c>
      <c r="J320" s="385"/>
      <c r="K320" s="385" t="s">
        <v>4346</v>
      </c>
      <c r="L320" s="491" t="s">
        <v>4830</v>
      </c>
      <c r="M320" s="484"/>
      <c r="N320" s="484"/>
      <c r="O320" s="385" t="s">
        <v>1229</v>
      </c>
      <c r="P320" s="385" t="s">
        <v>577</v>
      </c>
      <c r="Q320" s="385" t="s">
        <v>577</v>
      </c>
      <c r="R320" s="386" t="s">
        <v>603</v>
      </c>
      <c r="S320" s="490"/>
      <c r="T320" s="490"/>
      <c r="U320" s="490"/>
      <c r="V320" s="490"/>
      <c r="W320" s="490"/>
      <c r="X320" s="490"/>
      <c r="Y320" s="490"/>
      <c r="Z320" s="490"/>
      <c r="AA320" s="490"/>
      <c r="AB320" s="508" t="s">
        <v>4929</v>
      </c>
      <c r="AC320" s="509"/>
      <c r="AD320" s="508" t="s">
        <v>5003</v>
      </c>
      <c r="AE320" s="364" t="s">
        <v>1379</v>
      </c>
      <c r="AF320" s="364" t="s">
        <v>1379</v>
      </c>
      <c r="AG320" s="364" t="s">
        <v>1379</v>
      </c>
      <c r="AH320" s="369" t="s">
        <v>1379</v>
      </c>
      <c r="AI320" s="369" t="s">
        <v>1379</v>
      </c>
      <c r="AJ320" s="484"/>
      <c r="AK320" s="364" t="s">
        <v>1379</v>
      </c>
      <c r="AL320" s="364" t="s">
        <v>1379</v>
      </c>
      <c r="AM320" s="484"/>
      <c r="AN320" s="484" t="s">
        <v>1381</v>
      </c>
      <c r="AO320" s="364" t="s">
        <v>1379</v>
      </c>
      <c r="AP320" s="484" t="s">
        <v>1381</v>
      </c>
      <c r="AQ320" s="364" t="s">
        <v>1379</v>
      </c>
      <c r="AR320" s="484"/>
      <c r="AS320" s="484"/>
      <c r="AT320" s="484"/>
      <c r="AU320" s="484"/>
      <c r="AV320" s="484"/>
      <c r="AW320" s="484"/>
      <c r="AX320" s="484"/>
      <c r="AY320" s="484"/>
      <c r="AZ320" s="484"/>
      <c r="BA320" s="490"/>
      <c r="BB320" s="490"/>
      <c r="BC320" s="490"/>
      <c r="BD320" s="490"/>
      <c r="BE320" s="490"/>
      <c r="BF320" s="490"/>
      <c r="BG320" s="385"/>
      <c r="BH320" s="385"/>
      <c r="BI320" s="385"/>
      <c r="BJ320" s="385"/>
      <c r="BK320" s="385"/>
      <c r="BL320" s="385"/>
      <c r="BM320" s="385"/>
      <c r="BN320" s="385"/>
      <c r="BO320" s="385"/>
      <c r="BP320" s="385"/>
      <c r="BQ320" s="385"/>
      <c r="BR320" s="490"/>
      <c r="BS320" s="462" t="s">
        <v>4239</v>
      </c>
      <c r="BT320" s="355" t="s">
        <v>4717</v>
      </c>
      <c r="BU320" s="355" t="s">
        <v>4722</v>
      </c>
      <c r="BV320" s="355">
        <v>45</v>
      </c>
      <c r="BW320" s="355">
        <f>VLOOKUP(E320,[1]Demand!$A$2:$C$596,3,)</f>
        <v>218</v>
      </c>
      <c r="BX320" s="355">
        <f>VLOOKUP(E320,[1]Demand!$A$2:$D$596,4,)</f>
        <v>224</v>
      </c>
      <c r="BY320" s="355">
        <f>VLOOKUP(E320,[1]Demand!$A$2:$E$596,5,)</f>
        <v>235</v>
      </c>
      <c r="BZ320" s="355">
        <f>VLOOKUP(E320,[1]Demand!$A$2:$F$596,6,)</f>
        <v>94</v>
      </c>
      <c r="CA320" s="355">
        <f>VLOOKUP(E320,[1]Demand!$A$2:$G$596,7,)</f>
        <v>52</v>
      </c>
      <c r="CB320" s="355">
        <f>VLOOKUP(E320,[1]Demand!$A$2:$H$596,8,)</f>
        <v>0</v>
      </c>
      <c r="CC320" s="355">
        <f>VLOOKUP(E320,[1]Demand!$A$2:$I$596,9,)</f>
        <v>823</v>
      </c>
      <c r="CD320" s="355" t="b">
        <f t="shared" si="4"/>
        <v>0</v>
      </c>
      <c r="CE320" s="490"/>
    </row>
    <row r="321" spans="1:83" s="374" customFormat="1" ht="35.1" hidden="1" customHeight="1" x14ac:dyDescent="0.25">
      <c r="A321" s="355" t="s">
        <v>4340</v>
      </c>
      <c r="B321" s="322"/>
      <c r="C321" s="348" t="s">
        <v>4374</v>
      </c>
      <c r="D321" s="372">
        <v>0</v>
      </c>
      <c r="E321" s="323" t="s">
        <v>3624</v>
      </c>
      <c r="F321" s="324" t="s">
        <v>3625</v>
      </c>
      <c r="G321" s="364" t="s">
        <v>97</v>
      </c>
      <c r="H321" s="348" t="s">
        <v>1171</v>
      </c>
      <c r="I321" s="348" t="s">
        <v>1750</v>
      </c>
      <c r="J321" s="348"/>
      <c r="K321" s="348" t="s">
        <v>4360</v>
      </c>
      <c r="L321" s="373" t="s">
        <v>4834</v>
      </c>
      <c r="M321" s="364"/>
      <c r="N321" s="364"/>
      <c r="O321" s="353" t="s">
        <v>1229</v>
      </c>
      <c r="P321" s="353" t="s">
        <v>577</v>
      </c>
      <c r="Q321" s="353" t="s">
        <v>577</v>
      </c>
      <c r="R321" s="355" t="s">
        <v>603</v>
      </c>
      <c r="S321" s="322"/>
      <c r="T321" s="322"/>
      <c r="U321" s="322"/>
      <c r="V321" s="322"/>
      <c r="W321" s="322"/>
      <c r="X321" s="322"/>
      <c r="Y321" s="322"/>
      <c r="Z321" s="322"/>
      <c r="AA321" s="322"/>
      <c r="AB321" s="508" t="s">
        <v>4930</v>
      </c>
      <c r="AC321" s="510"/>
      <c r="AD321" s="511" t="s">
        <v>1378</v>
      </c>
      <c r="AE321" s="364" t="s">
        <v>1379</v>
      </c>
      <c r="AF321" s="364" t="s">
        <v>1379</v>
      </c>
      <c r="AG321" s="364" t="s">
        <v>1379</v>
      </c>
      <c r="AH321" s="369" t="s">
        <v>1379</v>
      </c>
      <c r="AI321" s="369" t="s">
        <v>1379</v>
      </c>
      <c r="AJ321" s="364"/>
      <c r="AK321" s="484" t="s">
        <v>1381</v>
      </c>
      <c r="AL321" s="364" t="s">
        <v>1379</v>
      </c>
      <c r="AM321" s="364"/>
      <c r="AN321" s="364" t="s">
        <v>1379</v>
      </c>
      <c r="AO321" s="364" t="s">
        <v>1381</v>
      </c>
      <c r="AP321" s="364" t="s">
        <v>1379</v>
      </c>
      <c r="AQ321" s="364" t="s">
        <v>1379</v>
      </c>
      <c r="AR321" s="364"/>
      <c r="AS321" s="364"/>
      <c r="AT321" s="364"/>
      <c r="AU321" s="364"/>
      <c r="AV321" s="364"/>
      <c r="AW321" s="364"/>
      <c r="AX321" s="364"/>
      <c r="AY321" s="364"/>
      <c r="AZ321" s="364"/>
      <c r="BA321" s="322"/>
      <c r="BB321" s="322"/>
      <c r="BC321" s="322"/>
      <c r="BD321" s="322"/>
      <c r="BE321" s="322"/>
      <c r="BF321" s="322"/>
      <c r="BG321" s="481" t="s">
        <v>4678</v>
      </c>
      <c r="BH321" s="348" t="s">
        <v>4691</v>
      </c>
      <c r="BI321" s="348"/>
      <c r="BJ321" s="348"/>
      <c r="BK321" s="348"/>
      <c r="BL321" s="348"/>
      <c r="BM321" s="348"/>
      <c r="BN321" s="348"/>
      <c r="BO321" s="348"/>
      <c r="BP321" s="348"/>
      <c r="BQ321" s="348"/>
      <c r="BR321" s="322"/>
      <c r="BS321" s="388" t="s">
        <v>1752</v>
      </c>
      <c r="BT321" s="355" t="s">
        <v>4717</v>
      </c>
      <c r="BU321" s="355" t="s">
        <v>4718</v>
      </c>
      <c r="BV321" s="355">
        <v>64</v>
      </c>
      <c r="BW321" s="355">
        <f>VLOOKUP(E321,[1]Demand!$A$2:$C$596,3,)</f>
        <v>125.2</v>
      </c>
      <c r="BX321" s="355">
        <f>VLOOKUP(E321,[1]Demand!$A$2:$D$596,4,)</f>
        <v>145.04000000000002</v>
      </c>
      <c r="BY321" s="355">
        <f>VLOOKUP(E321,[1]Demand!$A$2:$E$596,5,)</f>
        <v>138.04000000000002</v>
      </c>
      <c r="BZ321" s="355">
        <f>VLOOKUP(E321,[1]Demand!$A$2:$F$596,6,)</f>
        <v>19.759999999999998</v>
      </c>
      <c r="CA321" s="355">
        <f>VLOOKUP(E321,[1]Demand!$A$2:$G$596,7,)</f>
        <v>0</v>
      </c>
      <c r="CB321" s="355">
        <f>VLOOKUP(E321,[1]Demand!$A$2:$H$596,8,)</f>
        <v>0</v>
      </c>
      <c r="CC321" s="355">
        <f>VLOOKUP(E321,[1]Demand!$A$2:$I$596,9,)</f>
        <v>428.04</v>
      </c>
      <c r="CD321" s="355" t="b">
        <f t="shared" si="4"/>
        <v>0</v>
      </c>
      <c r="CE321" s="322"/>
    </row>
    <row r="322" spans="1:83" s="374" customFormat="1" ht="35.1" hidden="1" customHeight="1" x14ac:dyDescent="0.25">
      <c r="A322" s="386" t="s">
        <v>4087</v>
      </c>
      <c r="B322" s="490"/>
      <c r="C322" s="385" t="s">
        <v>4377</v>
      </c>
      <c r="D322" s="504">
        <v>0</v>
      </c>
      <c r="E322" s="495" t="s">
        <v>3626</v>
      </c>
      <c r="F322" s="497" t="s">
        <v>3627</v>
      </c>
      <c r="G322" s="484" t="s">
        <v>1006</v>
      </c>
      <c r="H322" s="385" t="s">
        <v>1171</v>
      </c>
      <c r="I322" s="385" t="s">
        <v>1719</v>
      </c>
      <c r="J322" s="385"/>
      <c r="K322" s="385" t="s">
        <v>4346</v>
      </c>
      <c r="L322" s="491" t="s">
        <v>4830</v>
      </c>
      <c r="M322" s="484"/>
      <c r="N322" s="484"/>
      <c r="O322" s="385" t="s">
        <v>1229</v>
      </c>
      <c r="P322" s="385" t="s">
        <v>577</v>
      </c>
      <c r="Q322" s="385" t="s">
        <v>577</v>
      </c>
      <c r="R322" s="386" t="s">
        <v>603</v>
      </c>
      <c r="S322" s="490"/>
      <c r="T322" s="490"/>
      <c r="U322" s="490"/>
      <c r="V322" s="490"/>
      <c r="W322" s="490"/>
      <c r="X322" s="490"/>
      <c r="Y322" s="490"/>
      <c r="Z322" s="490"/>
      <c r="AA322" s="490"/>
      <c r="AB322" s="508" t="s">
        <v>4931</v>
      </c>
      <c r="AC322" s="509"/>
      <c r="AD322" s="508" t="s">
        <v>5004</v>
      </c>
      <c r="AE322" s="364" t="s">
        <v>1379</v>
      </c>
      <c r="AF322" s="364" t="s">
        <v>1379</v>
      </c>
      <c r="AG322" s="364" t="s">
        <v>1379</v>
      </c>
      <c r="AH322" s="369" t="s">
        <v>1379</v>
      </c>
      <c r="AI322" s="369" t="s">
        <v>1379</v>
      </c>
      <c r="AJ322" s="484"/>
      <c r="AK322" s="364" t="s">
        <v>1379</v>
      </c>
      <c r="AL322" s="364" t="s">
        <v>1379</v>
      </c>
      <c r="AM322" s="484"/>
      <c r="AN322" s="484" t="s">
        <v>1381</v>
      </c>
      <c r="AO322" s="364" t="s">
        <v>1379</v>
      </c>
      <c r="AP322" s="484" t="s">
        <v>1381</v>
      </c>
      <c r="AQ322" s="364" t="s">
        <v>1379</v>
      </c>
      <c r="AR322" s="484"/>
      <c r="AS322" s="484"/>
      <c r="AT322" s="484"/>
      <c r="AU322" s="484"/>
      <c r="AV322" s="484"/>
      <c r="AW322" s="484"/>
      <c r="AX322" s="484"/>
      <c r="AY322" s="484"/>
      <c r="AZ322" s="484"/>
      <c r="BA322" s="490"/>
      <c r="BB322" s="490"/>
      <c r="BC322" s="490"/>
      <c r="BD322" s="490"/>
      <c r="BE322" s="490"/>
      <c r="BF322" s="490"/>
      <c r="BG322" s="385"/>
      <c r="BH322" s="385"/>
      <c r="BI322" s="385"/>
      <c r="BJ322" s="385"/>
      <c r="BK322" s="385"/>
      <c r="BL322" s="385"/>
      <c r="BM322" s="385"/>
      <c r="BN322" s="385"/>
      <c r="BO322" s="385"/>
      <c r="BP322" s="385"/>
      <c r="BQ322" s="385"/>
      <c r="BR322" s="490"/>
      <c r="BS322" s="462" t="s">
        <v>4238</v>
      </c>
      <c r="BT322" s="355" t="s">
        <v>4717</v>
      </c>
      <c r="BU322" s="355" t="s">
        <v>4718</v>
      </c>
      <c r="BV322" s="355">
        <v>25</v>
      </c>
      <c r="BW322" s="355">
        <f>VLOOKUP(E322,[1]Demand!$A$2:$C$596,3,)</f>
        <v>97</v>
      </c>
      <c r="BX322" s="355">
        <f>VLOOKUP(E322,[1]Demand!$A$2:$D$596,4,)</f>
        <v>76</v>
      </c>
      <c r="BY322" s="355">
        <f>VLOOKUP(E322,[1]Demand!$A$2:$E$596,5,)</f>
        <v>74</v>
      </c>
      <c r="BZ322" s="355">
        <f>VLOOKUP(E322,[1]Demand!$A$2:$F$596,6,)</f>
        <v>10</v>
      </c>
      <c r="CA322" s="355">
        <f>VLOOKUP(E322,[1]Demand!$A$2:$G$596,7,)</f>
        <v>0</v>
      </c>
      <c r="CB322" s="355">
        <f>VLOOKUP(E322,[1]Demand!$A$2:$H$596,8,)</f>
        <v>0</v>
      </c>
      <c r="CC322" s="355">
        <f>VLOOKUP(E322,[1]Demand!$A$2:$I$596,9,)</f>
        <v>257</v>
      </c>
      <c r="CD322" s="355" t="b">
        <f t="shared" si="4"/>
        <v>0</v>
      </c>
      <c r="CE322" s="490"/>
    </row>
    <row r="323" spans="1:83" s="374" customFormat="1" ht="35.1" hidden="1" customHeight="1" x14ac:dyDescent="0.25">
      <c r="A323" s="386" t="s">
        <v>4088</v>
      </c>
      <c r="B323" s="490"/>
      <c r="C323" s="385" t="s">
        <v>4378</v>
      </c>
      <c r="D323" s="504">
        <v>0</v>
      </c>
      <c r="E323" s="498" t="s">
        <v>3628</v>
      </c>
      <c r="F323" s="497" t="s">
        <v>3629</v>
      </c>
      <c r="G323" s="484" t="s">
        <v>1287</v>
      </c>
      <c r="H323" s="385" t="s">
        <v>1171</v>
      </c>
      <c r="I323" s="385" t="e">
        <v>#N/A</v>
      </c>
      <c r="J323" s="385"/>
      <c r="K323" s="491"/>
      <c r="L323" s="491"/>
      <c r="M323" s="484"/>
      <c r="N323" s="484"/>
      <c r="O323" s="385" t="s">
        <v>1229</v>
      </c>
      <c r="P323" s="385" t="s">
        <v>577</v>
      </c>
      <c r="Q323" s="385" t="s">
        <v>577</v>
      </c>
      <c r="R323" s="386" t="s">
        <v>603</v>
      </c>
      <c r="S323" s="490"/>
      <c r="T323" s="490"/>
      <c r="U323" s="490"/>
      <c r="V323" s="490"/>
      <c r="W323" s="490"/>
      <c r="X323" s="490"/>
      <c r="Y323" s="490"/>
      <c r="Z323" s="490"/>
      <c r="AA323" s="490"/>
      <c r="AB323" s="508" t="s">
        <v>4932</v>
      </c>
      <c r="AC323" s="509" t="s">
        <v>4763</v>
      </c>
      <c r="AD323" s="508" t="s">
        <v>5001</v>
      </c>
      <c r="AE323" s="364" t="s">
        <v>1379</v>
      </c>
      <c r="AF323" s="364" t="s">
        <v>1379</v>
      </c>
      <c r="AG323" s="364" t="s">
        <v>1379</v>
      </c>
      <c r="AH323" s="369" t="s">
        <v>1379</v>
      </c>
      <c r="AI323" s="369" t="s">
        <v>1379</v>
      </c>
      <c r="AJ323" s="484"/>
      <c r="AK323" s="364" t="s">
        <v>1379</v>
      </c>
      <c r="AL323" s="364" t="s">
        <v>1379</v>
      </c>
      <c r="AM323" s="484"/>
      <c r="AN323" s="484" t="s">
        <v>1381</v>
      </c>
      <c r="AO323" s="364" t="s">
        <v>1379</v>
      </c>
      <c r="AP323" s="484" t="s">
        <v>1381</v>
      </c>
      <c r="AQ323" s="364" t="s">
        <v>1379</v>
      </c>
      <c r="AR323" s="484"/>
      <c r="AS323" s="484"/>
      <c r="AT323" s="484"/>
      <c r="AU323" s="484"/>
      <c r="AV323" s="484"/>
      <c r="AW323" s="484"/>
      <c r="AX323" s="484"/>
      <c r="AY323" s="484"/>
      <c r="AZ323" s="484"/>
      <c r="BA323" s="490"/>
      <c r="BB323" s="490"/>
      <c r="BC323" s="490"/>
      <c r="BD323" s="490"/>
      <c r="BE323" s="490"/>
      <c r="BF323" s="490"/>
      <c r="BG323" s="385"/>
      <c r="BH323" s="385"/>
      <c r="BI323" s="385"/>
      <c r="BJ323" s="385"/>
      <c r="BK323" s="385"/>
      <c r="BL323" s="385"/>
      <c r="BM323" s="385"/>
      <c r="BN323" s="385"/>
      <c r="BO323" s="385"/>
      <c r="BP323" s="385"/>
      <c r="BQ323" s="385"/>
      <c r="BR323" s="490"/>
      <c r="BS323" s="462" t="s">
        <v>4237</v>
      </c>
      <c r="BT323" s="355" t="s">
        <v>4719</v>
      </c>
      <c r="BU323" s="355" t="s">
        <v>4718</v>
      </c>
      <c r="BV323" s="355">
        <v>57</v>
      </c>
      <c r="BW323" s="355">
        <f>VLOOKUP(E323,[1]Demand!$A$2:$C$596,3,)</f>
        <v>177</v>
      </c>
      <c r="BX323" s="355">
        <f>VLOOKUP(E323,[1]Demand!$A$2:$D$596,4,)</f>
        <v>164</v>
      </c>
      <c r="BY323" s="355">
        <f>VLOOKUP(E323,[1]Demand!$A$2:$E$596,5,)</f>
        <v>170</v>
      </c>
      <c r="BZ323" s="355">
        <f>VLOOKUP(E323,[1]Demand!$A$2:$F$596,6,)</f>
        <v>85</v>
      </c>
      <c r="CA323" s="355">
        <f>VLOOKUP(E323,[1]Demand!$A$2:$G$596,7,)</f>
        <v>59</v>
      </c>
      <c r="CB323" s="355">
        <f>VLOOKUP(E323,[1]Demand!$A$2:$H$596,8,)</f>
        <v>0</v>
      </c>
      <c r="CC323" s="355">
        <f>VLOOKUP(E323,[1]Demand!$A$2:$I$596,9,)</f>
        <v>655</v>
      </c>
      <c r="CD323" s="355" t="b">
        <f t="shared" si="4"/>
        <v>0</v>
      </c>
      <c r="CE323" s="490"/>
    </row>
    <row r="324" spans="1:83" s="374" customFormat="1" ht="35.1" hidden="1" customHeight="1" x14ac:dyDescent="0.25">
      <c r="A324" s="386" t="s">
        <v>4018</v>
      </c>
      <c r="B324" s="490"/>
      <c r="C324" s="385" t="s">
        <v>4379</v>
      </c>
      <c r="D324" s="504">
        <v>0</v>
      </c>
      <c r="E324" s="498" t="s">
        <v>3630</v>
      </c>
      <c r="F324" s="497" t="s">
        <v>2542</v>
      </c>
      <c r="G324" s="484" t="s">
        <v>1381</v>
      </c>
      <c r="H324" s="385" t="s">
        <v>1249</v>
      </c>
      <c r="I324" s="385" t="s">
        <v>4144</v>
      </c>
      <c r="J324" s="385"/>
      <c r="K324" s="482" t="s">
        <v>1611</v>
      </c>
      <c r="L324" s="482" t="s">
        <v>1611</v>
      </c>
      <c r="M324" s="484"/>
      <c r="N324" s="484"/>
      <c r="O324" s="385" t="s">
        <v>578</v>
      </c>
      <c r="P324" s="385" t="s">
        <v>578</v>
      </c>
      <c r="Q324" s="385" t="s">
        <v>578</v>
      </c>
      <c r="R324" s="386" t="s">
        <v>603</v>
      </c>
      <c r="S324" s="490"/>
      <c r="T324" s="490"/>
      <c r="U324" s="490"/>
      <c r="V324" s="490"/>
      <c r="W324" s="490"/>
      <c r="X324" s="490"/>
      <c r="Y324" s="490"/>
      <c r="Z324" s="490"/>
      <c r="AA324" s="490"/>
      <c r="AB324" s="508" t="s">
        <v>4933</v>
      </c>
      <c r="AC324" s="509" t="s">
        <v>4763</v>
      </c>
      <c r="AD324" s="508" t="s">
        <v>5001</v>
      </c>
      <c r="AE324" s="364" t="s">
        <v>1379</v>
      </c>
      <c r="AF324" s="364" t="s">
        <v>1379</v>
      </c>
      <c r="AG324" s="364" t="s">
        <v>1379</v>
      </c>
      <c r="AH324" s="369" t="s">
        <v>1379</v>
      </c>
      <c r="AI324" s="369" t="s">
        <v>1379</v>
      </c>
      <c r="AJ324" s="484"/>
      <c r="AK324" s="364" t="s">
        <v>1379</v>
      </c>
      <c r="AL324" s="364" t="s">
        <v>1379</v>
      </c>
      <c r="AM324" s="484"/>
      <c r="AN324" s="484" t="s">
        <v>1381</v>
      </c>
      <c r="AO324" s="364" t="s">
        <v>1379</v>
      </c>
      <c r="AP324" s="484" t="s">
        <v>1381</v>
      </c>
      <c r="AQ324" s="364" t="s">
        <v>1379</v>
      </c>
      <c r="AR324" s="484"/>
      <c r="AS324" s="484"/>
      <c r="AT324" s="484"/>
      <c r="AU324" s="484"/>
      <c r="AV324" s="484"/>
      <c r="AW324" s="484"/>
      <c r="AX324" s="484"/>
      <c r="AY324" s="484"/>
      <c r="AZ324" s="484"/>
      <c r="BA324" s="490"/>
      <c r="BB324" s="490"/>
      <c r="BC324" s="490"/>
      <c r="BD324" s="490"/>
      <c r="BE324" s="490"/>
      <c r="BF324" s="490"/>
      <c r="BG324" s="385"/>
      <c r="BH324" s="385"/>
      <c r="BI324" s="385"/>
      <c r="BJ324" s="385"/>
      <c r="BK324" s="385"/>
      <c r="BL324" s="385"/>
      <c r="BM324" s="385"/>
      <c r="BN324" s="385"/>
      <c r="BO324" s="385"/>
      <c r="BP324" s="385"/>
      <c r="BQ324" s="385"/>
      <c r="BR324" s="490"/>
      <c r="BS324" s="462"/>
      <c r="BT324" s="355" t="s">
        <v>4719</v>
      </c>
      <c r="BU324" s="355" t="s">
        <v>4718</v>
      </c>
      <c r="BV324" s="355">
        <v>32</v>
      </c>
      <c r="BW324" s="355">
        <f>VLOOKUP(E324,[1]Demand!$A$2:$C$596,3,)</f>
        <v>589</v>
      </c>
      <c r="BX324" s="355">
        <f>VLOOKUP(E324,[1]Demand!$A$2:$D$596,4,)</f>
        <v>778</v>
      </c>
      <c r="BY324" s="355">
        <f>VLOOKUP(E324,[1]Demand!$A$2:$E$596,5,)</f>
        <v>472</v>
      </c>
      <c r="BZ324" s="355">
        <f>VLOOKUP(E324,[1]Demand!$A$2:$F$596,6,)</f>
        <v>0</v>
      </c>
      <c r="CA324" s="355">
        <f>VLOOKUP(E324,[1]Demand!$A$2:$G$596,7,)</f>
        <v>0</v>
      </c>
      <c r="CB324" s="355">
        <f>VLOOKUP(E324,[1]Demand!$A$2:$H$596,8,)</f>
        <v>0</v>
      </c>
      <c r="CC324" s="355">
        <f>VLOOKUP(E324,[1]Demand!$A$2:$I$596,9,)</f>
        <v>1839</v>
      </c>
      <c r="CD324" s="355" t="b">
        <f t="shared" si="4"/>
        <v>0</v>
      </c>
      <c r="CE324" s="490"/>
    </row>
    <row r="325" spans="1:83" s="374" customFormat="1" ht="35.1" hidden="1" customHeight="1" x14ac:dyDescent="0.25">
      <c r="A325" s="386" t="s">
        <v>4083</v>
      </c>
      <c r="B325" s="490"/>
      <c r="C325" s="385" t="s">
        <v>4380</v>
      </c>
      <c r="D325" s="504">
        <v>0</v>
      </c>
      <c r="E325" s="495" t="s">
        <v>3631</v>
      </c>
      <c r="F325" s="497" t="s">
        <v>3632</v>
      </c>
      <c r="G325" s="484" t="s">
        <v>1381</v>
      </c>
      <c r="H325" s="385" t="s">
        <v>1171</v>
      </c>
      <c r="I325" s="385" t="s">
        <v>4142</v>
      </c>
      <c r="J325" s="385"/>
      <c r="K325" s="385" t="s">
        <v>4346</v>
      </c>
      <c r="L325" s="491" t="s">
        <v>4830</v>
      </c>
      <c r="M325" s="484"/>
      <c r="N325" s="484"/>
      <c r="O325" s="385" t="s">
        <v>1229</v>
      </c>
      <c r="P325" s="385" t="s">
        <v>577</v>
      </c>
      <c r="Q325" s="385" t="s">
        <v>577</v>
      </c>
      <c r="R325" s="386" t="s">
        <v>603</v>
      </c>
      <c r="S325" s="490"/>
      <c r="T325" s="490"/>
      <c r="U325" s="490"/>
      <c r="V325" s="490"/>
      <c r="W325" s="490"/>
      <c r="X325" s="490"/>
      <c r="Y325" s="490"/>
      <c r="Z325" s="490"/>
      <c r="AA325" s="490"/>
      <c r="AB325" s="508" t="s">
        <v>4934</v>
      </c>
      <c r="AC325" s="509"/>
      <c r="AD325" s="508" t="s">
        <v>5005</v>
      </c>
      <c r="AE325" s="364" t="s">
        <v>1379</v>
      </c>
      <c r="AF325" s="364" t="s">
        <v>1379</v>
      </c>
      <c r="AG325" s="484" t="s">
        <v>1381</v>
      </c>
      <c r="AH325" s="369" t="s">
        <v>1379</v>
      </c>
      <c r="AI325" s="369" t="s">
        <v>1379</v>
      </c>
      <c r="AJ325" s="484"/>
      <c r="AK325" s="364" t="s">
        <v>1379</v>
      </c>
      <c r="AL325" s="364" t="s">
        <v>1379</v>
      </c>
      <c r="AM325" s="484"/>
      <c r="AN325" s="484" t="s">
        <v>1381</v>
      </c>
      <c r="AO325" s="364" t="s">
        <v>1379</v>
      </c>
      <c r="AP325" s="484" t="s">
        <v>1381</v>
      </c>
      <c r="AQ325" s="364" t="s">
        <v>1379</v>
      </c>
      <c r="AR325" s="484"/>
      <c r="AS325" s="484"/>
      <c r="AT325" s="484"/>
      <c r="AU325" s="484"/>
      <c r="AV325" s="484"/>
      <c r="AW325" s="484"/>
      <c r="AX325" s="484"/>
      <c r="AY325" s="484"/>
      <c r="AZ325" s="484"/>
      <c r="BA325" s="490"/>
      <c r="BB325" s="490"/>
      <c r="BC325" s="490"/>
      <c r="BD325" s="490"/>
      <c r="BE325" s="490"/>
      <c r="BF325" s="490"/>
      <c r="BG325" s="385"/>
      <c r="BH325" s="385"/>
      <c r="BI325" s="385"/>
      <c r="BJ325" s="385"/>
      <c r="BK325" s="385"/>
      <c r="BL325" s="385"/>
      <c r="BM325" s="385"/>
      <c r="BN325" s="385"/>
      <c r="BO325" s="385"/>
      <c r="BP325" s="385"/>
      <c r="BQ325" s="385"/>
      <c r="BR325" s="490"/>
      <c r="BS325" s="462" t="s">
        <v>4240</v>
      </c>
      <c r="BT325" s="355" t="s">
        <v>4717</v>
      </c>
      <c r="BU325" s="355" t="s">
        <v>4718</v>
      </c>
      <c r="BV325" s="355">
        <v>60</v>
      </c>
      <c r="BW325" s="355">
        <f>VLOOKUP(E325,[1]Demand!$A$2:$C$596,3,)</f>
        <v>435</v>
      </c>
      <c r="BX325" s="355">
        <f>VLOOKUP(E325,[1]Demand!$A$2:$D$596,4,)</f>
        <v>452</v>
      </c>
      <c r="BY325" s="355">
        <f>VLOOKUP(E325,[1]Demand!$A$2:$E$596,5,)</f>
        <v>461</v>
      </c>
      <c r="BZ325" s="355">
        <f>VLOOKUP(E325,[1]Demand!$A$2:$F$596,6,)</f>
        <v>119</v>
      </c>
      <c r="CA325" s="355">
        <f>VLOOKUP(E325,[1]Demand!$A$2:$G$596,7,)</f>
        <v>65</v>
      </c>
      <c r="CB325" s="355">
        <f>VLOOKUP(E325,[1]Demand!$A$2:$H$596,8,)</f>
        <v>0</v>
      </c>
      <c r="CC325" s="355">
        <f>VLOOKUP(E325,[1]Demand!$A$2:$I$596,9,)</f>
        <v>1532</v>
      </c>
      <c r="CD325" s="355" t="b">
        <f t="shared" si="4"/>
        <v>0</v>
      </c>
      <c r="CE325" s="490"/>
    </row>
    <row r="326" spans="1:83" s="374" customFormat="1" ht="35.1" hidden="1" customHeight="1" x14ac:dyDescent="0.25">
      <c r="A326" s="386" t="s">
        <v>4340</v>
      </c>
      <c r="B326" s="490"/>
      <c r="C326" s="385" t="s">
        <v>4381</v>
      </c>
      <c r="D326" s="504">
        <v>0</v>
      </c>
      <c r="E326" s="495" t="s">
        <v>3633</v>
      </c>
      <c r="F326" s="497" t="s">
        <v>3634</v>
      </c>
      <c r="G326" s="484" t="s">
        <v>1380</v>
      </c>
      <c r="H326" s="385" t="s">
        <v>1171</v>
      </c>
      <c r="I326" s="385" t="s">
        <v>1719</v>
      </c>
      <c r="J326" s="385"/>
      <c r="K326" s="385" t="s">
        <v>4346</v>
      </c>
      <c r="L326" s="491" t="s">
        <v>4830</v>
      </c>
      <c r="M326" s="484"/>
      <c r="N326" s="484"/>
      <c r="O326" s="385" t="s">
        <v>1229</v>
      </c>
      <c r="P326" s="385" t="s">
        <v>577</v>
      </c>
      <c r="Q326" s="385" t="s">
        <v>577</v>
      </c>
      <c r="R326" s="386" t="s">
        <v>603</v>
      </c>
      <c r="S326" s="490"/>
      <c r="T326" s="490"/>
      <c r="U326" s="490"/>
      <c r="V326" s="490"/>
      <c r="W326" s="490"/>
      <c r="X326" s="490"/>
      <c r="Y326" s="490"/>
      <c r="Z326" s="490"/>
      <c r="AA326" s="490"/>
      <c r="AB326" s="508" t="s">
        <v>4935</v>
      </c>
      <c r="AC326" s="509"/>
      <c r="AD326" s="508" t="s">
        <v>5006</v>
      </c>
      <c r="AE326" s="364" t="s">
        <v>1379</v>
      </c>
      <c r="AF326" s="364" t="s">
        <v>1379</v>
      </c>
      <c r="AG326" s="484" t="s">
        <v>1381</v>
      </c>
      <c r="AH326" s="369" t="s">
        <v>1379</v>
      </c>
      <c r="AI326" s="369" t="s">
        <v>1379</v>
      </c>
      <c r="AJ326" s="484"/>
      <c r="AK326" s="364" t="s">
        <v>1379</v>
      </c>
      <c r="AL326" s="364" t="s">
        <v>1379</v>
      </c>
      <c r="AM326" s="484"/>
      <c r="AN326" s="484" t="s">
        <v>1381</v>
      </c>
      <c r="AO326" s="364" t="s">
        <v>1379</v>
      </c>
      <c r="AP326" s="364" t="s">
        <v>1379</v>
      </c>
      <c r="AQ326" s="364" t="s">
        <v>1379</v>
      </c>
      <c r="AR326" s="484"/>
      <c r="AS326" s="484"/>
      <c r="AT326" s="484"/>
      <c r="AU326" s="484"/>
      <c r="AV326" s="484"/>
      <c r="AW326" s="484"/>
      <c r="AX326" s="484"/>
      <c r="AY326" s="484"/>
      <c r="AZ326" s="484"/>
      <c r="BA326" s="490"/>
      <c r="BB326" s="490"/>
      <c r="BC326" s="490"/>
      <c r="BD326" s="490"/>
      <c r="BE326" s="490"/>
      <c r="BF326" s="490"/>
      <c r="BG326" s="385"/>
      <c r="BH326" s="385"/>
      <c r="BI326" s="385"/>
      <c r="BJ326" s="385"/>
      <c r="BK326" s="385"/>
      <c r="BL326" s="385"/>
      <c r="BM326" s="385"/>
      <c r="BN326" s="385"/>
      <c r="BO326" s="385"/>
      <c r="BP326" s="385"/>
      <c r="BQ326" s="385"/>
      <c r="BR326" s="490"/>
      <c r="BS326" s="462"/>
      <c r="BT326" s="355" t="s">
        <v>4719</v>
      </c>
      <c r="BU326" s="355" t="s">
        <v>4718</v>
      </c>
      <c r="BV326" s="355">
        <v>42</v>
      </c>
      <c r="BW326" s="355">
        <f>VLOOKUP(E326,[1]Demand!$A$2:$C$596,3,)</f>
        <v>126</v>
      </c>
      <c r="BX326" s="355">
        <f>VLOOKUP(E326,[1]Demand!$A$2:$D$596,4,)</f>
        <v>118</v>
      </c>
      <c r="BY326" s="355">
        <f>VLOOKUP(E326,[1]Demand!$A$2:$E$596,5,)</f>
        <v>113</v>
      </c>
      <c r="BZ326" s="355">
        <f>VLOOKUP(E326,[1]Demand!$A$2:$F$596,6,)</f>
        <v>81</v>
      </c>
      <c r="CA326" s="355">
        <f>VLOOKUP(E326,[1]Demand!$A$2:$G$596,7,)</f>
        <v>59</v>
      </c>
      <c r="CB326" s="355">
        <f>VLOOKUP(E326,[1]Demand!$A$2:$H$596,8,)</f>
        <v>0</v>
      </c>
      <c r="CC326" s="355">
        <f>VLOOKUP(E326,[1]Demand!$A$2:$I$596,9,)</f>
        <v>497</v>
      </c>
      <c r="CD326" s="355" t="b">
        <f t="shared" si="4"/>
        <v>0</v>
      </c>
      <c r="CE326" s="490"/>
    </row>
    <row r="327" spans="1:83" s="374" customFormat="1" ht="35.1" hidden="1" customHeight="1" x14ac:dyDescent="0.25">
      <c r="A327" s="386" t="s">
        <v>4089</v>
      </c>
      <c r="B327" s="490"/>
      <c r="C327" s="385" t="s">
        <v>4382</v>
      </c>
      <c r="D327" s="504">
        <v>0</v>
      </c>
      <c r="E327" s="495" t="s">
        <v>3641</v>
      </c>
      <c r="F327" s="497" t="s">
        <v>3642</v>
      </c>
      <c r="G327" s="484" t="s">
        <v>4732</v>
      </c>
      <c r="H327" s="385" t="s">
        <v>1171</v>
      </c>
      <c r="I327" s="385" t="s">
        <v>1719</v>
      </c>
      <c r="J327" s="385"/>
      <c r="K327" s="385" t="s">
        <v>4346</v>
      </c>
      <c r="L327" s="491" t="s">
        <v>4830</v>
      </c>
      <c r="M327" s="484"/>
      <c r="N327" s="484"/>
      <c r="O327" s="385" t="s">
        <v>1229</v>
      </c>
      <c r="P327" s="385" t="s">
        <v>577</v>
      </c>
      <c r="Q327" s="385" t="s">
        <v>577</v>
      </c>
      <c r="R327" s="386" t="s">
        <v>603</v>
      </c>
      <c r="S327" s="490"/>
      <c r="T327" s="490"/>
      <c r="U327" s="490"/>
      <c r="V327" s="490"/>
      <c r="W327" s="490"/>
      <c r="X327" s="490"/>
      <c r="Y327" s="490"/>
      <c r="Z327" s="490"/>
      <c r="AA327" s="490"/>
      <c r="AB327" s="508" t="s">
        <v>4936</v>
      </c>
      <c r="AC327" s="509"/>
      <c r="AD327" s="508" t="s">
        <v>5007</v>
      </c>
      <c r="AE327" s="364" t="s">
        <v>1379</v>
      </c>
      <c r="AF327" s="364" t="s">
        <v>1379</v>
      </c>
      <c r="AG327" s="484" t="s">
        <v>1381</v>
      </c>
      <c r="AH327" s="369" t="s">
        <v>1379</v>
      </c>
      <c r="AI327" s="369" t="s">
        <v>1379</v>
      </c>
      <c r="AJ327" s="484"/>
      <c r="AK327" s="364" t="s">
        <v>1379</v>
      </c>
      <c r="AL327" s="364" t="s">
        <v>1379</v>
      </c>
      <c r="AM327" s="484"/>
      <c r="AN327" s="484" t="s">
        <v>1381</v>
      </c>
      <c r="AO327" s="364" t="s">
        <v>1379</v>
      </c>
      <c r="AP327" s="484" t="s">
        <v>1381</v>
      </c>
      <c r="AQ327" s="364" t="s">
        <v>1379</v>
      </c>
      <c r="AR327" s="484"/>
      <c r="AS327" s="484"/>
      <c r="AT327" s="484"/>
      <c r="AU327" s="484"/>
      <c r="AV327" s="484"/>
      <c r="AW327" s="484"/>
      <c r="AX327" s="484"/>
      <c r="AY327" s="484"/>
      <c r="AZ327" s="484"/>
      <c r="BA327" s="490"/>
      <c r="BB327" s="490"/>
      <c r="BC327" s="490"/>
      <c r="BD327" s="490"/>
      <c r="BE327" s="490"/>
      <c r="BF327" s="490"/>
      <c r="BG327" s="385"/>
      <c r="BH327" s="385"/>
      <c r="BI327" s="385"/>
      <c r="BJ327" s="385"/>
      <c r="BK327" s="385"/>
      <c r="BL327" s="385"/>
      <c r="BM327" s="385"/>
      <c r="BN327" s="385"/>
      <c r="BO327" s="385"/>
      <c r="BP327" s="385"/>
      <c r="BQ327" s="385"/>
      <c r="BR327" s="490"/>
      <c r="BS327" s="462" t="s">
        <v>4240</v>
      </c>
      <c r="BT327" s="355" t="s">
        <v>4717</v>
      </c>
      <c r="BU327" s="355" t="s">
        <v>4722</v>
      </c>
      <c r="BV327" s="355">
        <v>11</v>
      </c>
      <c r="BW327" s="355">
        <f>VLOOKUP(E327,[1]Demand!$A$2:$C$596,3,)</f>
        <v>100</v>
      </c>
      <c r="BX327" s="355">
        <f>VLOOKUP(E327,[1]Demand!$A$2:$D$596,4,)</f>
        <v>84</v>
      </c>
      <c r="BY327" s="355">
        <f>VLOOKUP(E327,[1]Demand!$A$2:$E$596,5,)</f>
        <v>77</v>
      </c>
      <c r="BZ327" s="355">
        <f>VLOOKUP(E327,[1]Demand!$A$2:$F$596,6,)</f>
        <v>76</v>
      </c>
      <c r="CA327" s="355">
        <f>VLOOKUP(E327,[1]Demand!$A$2:$G$596,7,)</f>
        <v>65</v>
      </c>
      <c r="CB327" s="355">
        <f>VLOOKUP(E327,[1]Demand!$A$2:$H$596,8,)</f>
        <v>0</v>
      </c>
      <c r="CC327" s="355">
        <f>VLOOKUP(E327,[1]Demand!$A$2:$I$596,9,)</f>
        <v>402</v>
      </c>
      <c r="CD327" s="355" t="b">
        <f t="shared" si="4"/>
        <v>0</v>
      </c>
      <c r="CE327" s="490"/>
    </row>
    <row r="328" spans="1:83" s="374" customFormat="1" ht="35.1" hidden="1" customHeight="1" x14ac:dyDescent="0.25">
      <c r="A328" s="386" t="s">
        <v>4083</v>
      </c>
      <c r="B328" s="490"/>
      <c r="C328" s="385" t="s">
        <v>4383</v>
      </c>
      <c r="D328" s="504">
        <v>0</v>
      </c>
      <c r="E328" s="495" t="s">
        <v>3643</v>
      </c>
      <c r="F328" s="497" t="s">
        <v>3644</v>
      </c>
      <c r="G328" s="484" t="s">
        <v>870</v>
      </c>
      <c r="H328" s="385" t="s">
        <v>1171</v>
      </c>
      <c r="I328" s="385" t="s">
        <v>1719</v>
      </c>
      <c r="J328" s="385"/>
      <c r="K328" s="385" t="s">
        <v>4346</v>
      </c>
      <c r="L328" s="491" t="s">
        <v>4830</v>
      </c>
      <c r="M328" s="484"/>
      <c r="N328" s="484"/>
      <c r="O328" s="385" t="s">
        <v>1229</v>
      </c>
      <c r="P328" s="385" t="s">
        <v>577</v>
      </c>
      <c r="Q328" s="385" t="s">
        <v>577</v>
      </c>
      <c r="R328" s="386" t="s">
        <v>603</v>
      </c>
      <c r="S328" s="490"/>
      <c r="T328" s="490"/>
      <c r="U328" s="490"/>
      <c r="V328" s="490"/>
      <c r="W328" s="490"/>
      <c r="X328" s="490"/>
      <c r="Y328" s="490"/>
      <c r="Z328" s="490"/>
      <c r="AA328" s="490"/>
      <c r="AB328" s="508" t="s">
        <v>4937</v>
      </c>
      <c r="AC328" s="509"/>
      <c r="AD328" s="508" t="s">
        <v>5008</v>
      </c>
      <c r="AE328" s="364" t="s">
        <v>1379</v>
      </c>
      <c r="AF328" s="364" t="s">
        <v>1379</v>
      </c>
      <c r="AG328" s="484" t="s">
        <v>1381</v>
      </c>
      <c r="AH328" s="369" t="s">
        <v>1379</v>
      </c>
      <c r="AI328" s="369" t="s">
        <v>1379</v>
      </c>
      <c r="AJ328" s="484"/>
      <c r="AK328" s="364" t="s">
        <v>1379</v>
      </c>
      <c r="AL328" s="364" t="s">
        <v>1379</v>
      </c>
      <c r="AM328" s="484"/>
      <c r="AN328" s="484" t="s">
        <v>1381</v>
      </c>
      <c r="AO328" s="364" t="s">
        <v>1379</v>
      </c>
      <c r="AP328" s="484" t="s">
        <v>1381</v>
      </c>
      <c r="AQ328" s="364" t="s">
        <v>1379</v>
      </c>
      <c r="AR328" s="484"/>
      <c r="AS328" s="484"/>
      <c r="AT328" s="484"/>
      <c r="AU328" s="484"/>
      <c r="AV328" s="484"/>
      <c r="AW328" s="484"/>
      <c r="AX328" s="484"/>
      <c r="AY328" s="484"/>
      <c r="AZ328" s="484"/>
      <c r="BA328" s="490"/>
      <c r="BB328" s="490"/>
      <c r="BC328" s="490"/>
      <c r="BD328" s="490"/>
      <c r="BE328" s="490"/>
      <c r="BF328" s="490"/>
      <c r="BG328" s="385"/>
      <c r="BH328" s="385"/>
      <c r="BI328" s="385"/>
      <c r="BJ328" s="385"/>
      <c r="BK328" s="385"/>
      <c r="BL328" s="385"/>
      <c r="BM328" s="385"/>
      <c r="BN328" s="385"/>
      <c r="BO328" s="385"/>
      <c r="BP328" s="385"/>
      <c r="BQ328" s="385"/>
      <c r="BR328" s="490"/>
      <c r="BS328" s="462" t="s">
        <v>4239</v>
      </c>
      <c r="BT328" s="355" t="s">
        <v>4717</v>
      </c>
      <c r="BU328" s="355" t="s">
        <v>4718</v>
      </c>
      <c r="BV328" s="355">
        <v>29</v>
      </c>
      <c r="BW328" s="355">
        <f>VLOOKUP(E328,[1]Demand!$A$2:$C$596,3,)</f>
        <v>127</v>
      </c>
      <c r="BX328" s="355">
        <f>VLOOKUP(E328,[1]Demand!$A$2:$D$596,4,)</f>
        <v>185</v>
      </c>
      <c r="BY328" s="355">
        <f>VLOOKUP(E328,[1]Demand!$A$2:$E$596,5,)</f>
        <v>185</v>
      </c>
      <c r="BZ328" s="355">
        <f>VLOOKUP(E328,[1]Demand!$A$2:$F$596,6,)</f>
        <v>85</v>
      </c>
      <c r="CA328" s="355">
        <f>VLOOKUP(E328,[1]Demand!$A$2:$G$596,7,)</f>
        <v>52</v>
      </c>
      <c r="CB328" s="355">
        <f>VLOOKUP(E328,[1]Demand!$A$2:$H$596,8,)</f>
        <v>0</v>
      </c>
      <c r="CC328" s="355">
        <f>VLOOKUP(E328,[1]Demand!$A$2:$I$596,9,)</f>
        <v>634</v>
      </c>
      <c r="CD328" s="355" t="b">
        <f t="shared" si="4"/>
        <v>0</v>
      </c>
      <c r="CE328" s="490"/>
    </row>
    <row r="329" spans="1:83" s="374" customFormat="1" ht="35.1" customHeight="1" x14ac:dyDescent="0.25">
      <c r="A329" s="386" t="s">
        <v>1662</v>
      </c>
      <c r="B329" s="490"/>
      <c r="C329" s="385" t="s">
        <v>4384</v>
      </c>
      <c r="D329" s="504">
        <v>0</v>
      </c>
      <c r="E329" s="495" t="s">
        <v>3259</v>
      </c>
      <c r="F329" s="497" t="s">
        <v>3645</v>
      </c>
      <c r="G329" s="484" t="s">
        <v>203</v>
      </c>
      <c r="H329" s="385" t="s">
        <v>1171</v>
      </c>
      <c r="I329" s="385" t="s">
        <v>3591</v>
      </c>
      <c r="J329" s="385"/>
      <c r="K329" s="385" t="s">
        <v>1855</v>
      </c>
      <c r="L329" s="491" t="s">
        <v>4356</v>
      </c>
      <c r="M329" s="484"/>
      <c r="N329" s="484"/>
      <c r="O329" s="385" t="s">
        <v>4115</v>
      </c>
      <c r="P329" s="385" t="s">
        <v>3524</v>
      </c>
      <c r="Q329" s="385" t="s">
        <v>3524</v>
      </c>
      <c r="R329" s="386" t="s">
        <v>1670</v>
      </c>
      <c r="S329" s="490"/>
      <c r="T329" s="490"/>
      <c r="U329" s="490"/>
      <c r="V329" s="490"/>
      <c r="W329" s="490"/>
      <c r="X329" s="490"/>
      <c r="Y329" s="490"/>
      <c r="Z329" s="490"/>
      <c r="AA329" s="490"/>
      <c r="AB329" s="508" t="s">
        <v>4938</v>
      </c>
      <c r="AC329" s="509" t="s">
        <v>4758</v>
      </c>
      <c r="AD329" s="508" t="s">
        <v>5009</v>
      </c>
      <c r="AE329" s="364" t="s">
        <v>1379</v>
      </c>
      <c r="AF329" s="364" t="s">
        <v>1379</v>
      </c>
      <c r="AG329" s="484" t="s">
        <v>1381</v>
      </c>
      <c r="AH329" s="369" t="s">
        <v>1379</v>
      </c>
      <c r="AI329" s="369" t="s">
        <v>1379</v>
      </c>
      <c r="AJ329" s="484"/>
      <c r="AK329" s="364" t="s">
        <v>1379</v>
      </c>
      <c r="AL329" s="364" t="s">
        <v>1379</v>
      </c>
      <c r="AM329" s="484"/>
      <c r="AN329" s="484" t="s">
        <v>1381</v>
      </c>
      <c r="AO329" s="364" t="s">
        <v>1379</v>
      </c>
      <c r="AP329" s="364" t="s">
        <v>1379</v>
      </c>
      <c r="AQ329" s="364" t="s">
        <v>1379</v>
      </c>
      <c r="AR329" s="484"/>
      <c r="AS329" s="484"/>
      <c r="AT329" s="484"/>
      <c r="AU329" s="484"/>
      <c r="AV329" s="484"/>
      <c r="AW329" s="484"/>
      <c r="AX329" s="484"/>
      <c r="AY329" s="484"/>
      <c r="AZ329" s="484"/>
      <c r="BA329" s="490"/>
      <c r="BB329" s="490"/>
      <c r="BC329" s="490"/>
      <c r="BD329" s="490"/>
      <c r="BE329" s="490"/>
      <c r="BF329" s="490"/>
      <c r="BG329" s="385"/>
      <c r="BH329" s="385"/>
      <c r="BI329" s="385"/>
      <c r="BJ329" s="385"/>
      <c r="BK329" s="385"/>
      <c r="BL329" s="385"/>
      <c r="BM329" s="385"/>
      <c r="BN329" s="385"/>
      <c r="BO329" s="385"/>
      <c r="BP329" s="385"/>
      <c r="BQ329" s="385"/>
      <c r="BR329" s="490"/>
      <c r="BS329" s="462" t="s">
        <v>4241</v>
      </c>
      <c r="BT329" s="355" t="s">
        <v>4717</v>
      </c>
      <c r="BU329" s="355" t="s">
        <v>4718</v>
      </c>
      <c r="BV329" s="355">
        <v>136</v>
      </c>
      <c r="BW329" s="355">
        <f>VLOOKUP(E329,[1]Demand!$A$2:$C$596,3,)</f>
        <v>77</v>
      </c>
      <c r="BX329" s="355">
        <f>VLOOKUP(E329,[1]Demand!$A$2:$D$596,4,)</f>
        <v>112</v>
      </c>
      <c r="BY329" s="355">
        <f>VLOOKUP(E329,[1]Demand!$A$2:$E$596,5,)</f>
        <v>121</v>
      </c>
      <c r="BZ329" s="355">
        <f>VLOOKUP(E329,[1]Demand!$A$2:$F$596,6,)</f>
        <v>80</v>
      </c>
      <c r="CA329" s="355">
        <f>VLOOKUP(E329,[1]Demand!$A$2:$G$596,7,)</f>
        <v>0</v>
      </c>
      <c r="CB329" s="355">
        <f>VLOOKUP(E329,[1]Demand!$A$2:$H$596,8,)</f>
        <v>0</v>
      </c>
      <c r="CC329" s="355">
        <f>VLOOKUP(E329,[1]Demand!$A$2:$I$596,9,)</f>
        <v>390</v>
      </c>
      <c r="CD329" s="355" t="b">
        <f t="shared" si="4"/>
        <v>0</v>
      </c>
      <c r="CE329" s="490"/>
    </row>
    <row r="330" spans="1:83" s="374" customFormat="1" ht="35.1" hidden="1" customHeight="1" x14ac:dyDescent="0.25">
      <c r="A330" s="386" t="s">
        <v>4090</v>
      </c>
      <c r="B330" s="490"/>
      <c r="C330" s="385" t="s">
        <v>4385</v>
      </c>
      <c r="D330" s="504">
        <v>0</v>
      </c>
      <c r="E330" s="495" t="s">
        <v>3646</v>
      </c>
      <c r="F330" s="497" t="s">
        <v>3647</v>
      </c>
      <c r="G330" s="484" t="s">
        <v>870</v>
      </c>
      <c r="H330" s="385" t="s">
        <v>1171</v>
      </c>
      <c r="I330" s="385" t="s">
        <v>1719</v>
      </c>
      <c r="J330" s="385"/>
      <c r="K330" s="385" t="s">
        <v>4346</v>
      </c>
      <c r="L330" s="491" t="s">
        <v>4830</v>
      </c>
      <c r="M330" s="484"/>
      <c r="N330" s="484"/>
      <c r="O330" s="385" t="s">
        <v>1229</v>
      </c>
      <c r="P330" s="385" t="s">
        <v>577</v>
      </c>
      <c r="Q330" s="385" t="s">
        <v>577</v>
      </c>
      <c r="R330" s="386" t="s">
        <v>603</v>
      </c>
      <c r="S330" s="490"/>
      <c r="T330" s="490"/>
      <c r="U330" s="490"/>
      <c r="V330" s="490"/>
      <c r="W330" s="490"/>
      <c r="X330" s="490"/>
      <c r="Y330" s="490"/>
      <c r="Z330" s="490"/>
      <c r="AA330" s="490"/>
      <c r="AB330" s="508" t="s">
        <v>4939</v>
      </c>
      <c r="AC330" s="509"/>
      <c r="AD330" s="508" t="s">
        <v>5007</v>
      </c>
      <c r="AE330" s="364" t="s">
        <v>1379</v>
      </c>
      <c r="AF330" s="364" t="s">
        <v>1379</v>
      </c>
      <c r="AG330" s="484" t="s">
        <v>1381</v>
      </c>
      <c r="AH330" s="369" t="s">
        <v>1379</v>
      </c>
      <c r="AI330" s="369" t="s">
        <v>1379</v>
      </c>
      <c r="AJ330" s="484"/>
      <c r="AK330" s="364" t="s">
        <v>1379</v>
      </c>
      <c r="AL330" s="364" t="s">
        <v>1379</v>
      </c>
      <c r="AM330" s="484"/>
      <c r="AN330" s="484" t="s">
        <v>1381</v>
      </c>
      <c r="AO330" s="364" t="s">
        <v>1379</v>
      </c>
      <c r="AP330" s="484" t="s">
        <v>1381</v>
      </c>
      <c r="AQ330" s="364" t="s">
        <v>1379</v>
      </c>
      <c r="AR330" s="484"/>
      <c r="AS330" s="484"/>
      <c r="AT330" s="484"/>
      <c r="AU330" s="484"/>
      <c r="AV330" s="484"/>
      <c r="AW330" s="484"/>
      <c r="AX330" s="484"/>
      <c r="AY330" s="484"/>
      <c r="AZ330" s="484"/>
      <c r="BA330" s="490"/>
      <c r="BB330" s="490"/>
      <c r="BC330" s="490"/>
      <c r="BD330" s="490"/>
      <c r="BE330" s="490"/>
      <c r="BF330" s="490"/>
      <c r="BG330" s="385"/>
      <c r="BH330" s="385"/>
      <c r="BI330" s="385"/>
      <c r="BJ330" s="385"/>
      <c r="BK330" s="385"/>
      <c r="BL330" s="385"/>
      <c r="BM330" s="385"/>
      <c r="BN330" s="385"/>
      <c r="BO330" s="385"/>
      <c r="BP330" s="385"/>
      <c r="BQ330" s="385"/>
      <c r="BR330" s="490"/>
      <c r="BS330" s="462" t="s">
        <v>4242</v>
      </c>
      <c r="BT330" s="355" t="s">
        <v>4719</v>
      </c>
      <c r="BU330" s="355" t="s">
        <v>4718</v>
      </c>
      <c r="BV330" s="355">
        <v>39</v>
      </c>
      <c r="BW330" s="355">
        <f>VLOOKUP(E330,[1]Demand!$A$2:$C$596,3,)</f>
        <v>122</v>
      </c>
      <c r="BX330" s="355">
        <f>VLOOKUP(E330,[1]Demand!$A$2:$D$596,4,)</f>
        <v>162</v>
      </c>
      <c r="BY330" s="355">
        <f>VLOOKUP(E330,[1]Demand!$A$2:$E$596,5,)</f>
        <v>157</v>
      </c>
      <c r="BZ330" s="355">
        <f>VLOOKUP(E330,[1]Demand!$A$2:$F$596,6,)</f>
        <v>83</v>
      </c>
      <c r="CA330" s="355">
        <f>VLOOKUP(E330,[1]Demand!$A$2:$G$596,7,)</f>
        <v>59</v>
      </c>
      <c r="CB330" s="355">
        <f>VLOOKUP(E330,[1]Demand!$A$2:$H$596,8,)</f>
        <v>0</v>
      </c>
      <c r="CC330" s="355">
        <f>VLOOKUP(E330,[1]Demand!$A$2:$I$596,9,)</f>
        <v>583</v>
      </c>
      <c r="CD330" s="355" t="b">
        <f t="shared" si="4"/>
        <v>0</v>
      </c>
      <c r="CE330" s="490"/>
    </row>
    <row r="331" spans="1:83" s="374" customFormat="1" ht="35.1" hidden="1" customHeight="1" x14ac:dyDescent="0.25">
      <c r="A331" s="355" t="s">
        <v>4102</v>
      </c>
      <c r="B331" s="322"/>
      <c r="C331" s="348" t="s">
        <v>4386</v>
      </c>
      <c r="D331" s="372">
        <v>0</v>
      </c>
      <c r="E331" s="323" t="s">
        <v>3648</v>
      </c>
      <c r="F331" s="324" t="s">
        <v>3649</v>
      </c>
      <c r="G331" s="364" t="s">
        <v>1387</v>
      </c>
      <c r="H331" s="348" t="s">
        <v>1286</v>
      </c>
      <c r="I331" s="348" t="s">
        <v>4145</v>
      </c>
      <c r="J331" s="348"/>
      <c r="K331" s="475" t="s">
        <v>4648</v>
      </c>
      <c r="L331" s="373"/>
      <c r="M331" s="364"/>
      <c r="N331" s="364"/>
      <c r="O331" s="353" t="s">
        <v>1229</v>
      </c>
      <c r="P331" s="353" t="s">
        <v>577</v>
      </c>
      <c r="Q331" s="353" t="s">
        <v>577</v>
      </c>
      <c r="R331" s="355" t="s">
        <v>603</v>
      </c>
      <c r="S331" s="322"/>
      <c r="T331" s="322"/>
      <c r="U331" s="322"/>
      <c r="V331" s="322"/>
      <c r="W331" s="322"/>
      <c r="X331" s="322"/>
      <c r="Y331" s="322"/>
      <c r="Z331" s="322"/>
      <c r="AA331" s="322"/>
      <c r="AB331" s="508" t="s">
        <v>4940</v>
      </c>
      <c r="AC331" s="510"/>
      <c r="AD331" s="508" t="s">
        <v>5001</v>
      </c>
      <c r="AE331" s="364" t="s">
        <v>1379</v>
      </c>
      <c r="AF331" s="364" t="s">
        <v>1379</v>
      </c>
      <c r="AG331" s="364" t="s">
        <v>1379</v>
      </c>
      <c r="AH331" s="369" t="s">
        <v>1379</v>
      </c>
      <c r="AI331" s="369" t="s">
        <v>1379</v>
      </c>
      <c r="AJ331" s="364"/>
      <c r="AK331" s="364" t="s">
        <v>1379</v>
      </c>
      <c r="AL331" s="364" t="s">
        <v>1379</v>
      </c>
      <c r="AM331" s="364"/>
      <c r="AN331" s="364" t="s">
        <v>1381</v>
      </c>
      <c r="AO331" s="364" t="s">
        <v>1379</v>
      </c>
      <c r="AP331" s="364" t="s">
        <v>1381</v>
      </c>
      <c r="AQ331" s="364" t="s">
        <v>1379</v>
      </c>
      <c r="AR331" s="364"/>
      <c r="AS331" s="364"/>
      <c r="AT331" s="364"/>
      <c r="AU331" s="364"/>
      <c r="AV331" s="364"/>
      <c r="AW331" s="364"/>
      <c r="AX331" s="364"/>
      <c r="AY331" s="364"/>
      <c r="AZ331" s="364"/>
      <c r="BA331" s="322"/>
      <c r="BB331" s="322"/>
      <c r="BC331" s="322"/>
      <c r="BD331" s="322"/>
      <c r="BE331" s="322"/>
      <c r="BF331" s="322"/>
      <c r="BG331" s="348"/>
      <c r="BH331" s="480" t="s">
        <v>4692</v>
      </c>
      <c r="BI331" s="348"/>
      <c r="BJ331" s="348"/>
      <c r="BK331" s="348"/>
      <c r="BL331" s="348"/>
      <c r="BM331" s="348"/>
      <c r="BN331" s="348"/>
      <c r="BO331" s="348"/>
      <c r="BP331" s="348"/>
      <c r="BQ331" s="348"/>
      <c r="BR331" s="322"/>
      <c r="BS331" s="388" t="s">
        <v>4243</v>
      </c>
      <c r="BT331" s="355" t="s">
        <v>4717</v>
      </c>
      <c r="BU331" s="355" t="s">
        <v>4722</v>
      </c>
      <c r="BV331" s="355">
        <v>23</v>
      </c>
      <c r="BW331" s="355">
        <f>VLOOKUP(E331,[1]Demand!$A$2:$C$596,3,)</f>
        <v>755</v>
      </c>
      <c r="BX331" s="355">
        <f>VLOOKUP(E331,[1]Demand!$A$2:$D$596,4,)</f>
        <v>636</v>
      </c>
      <c r="BY331" s="355">
        <f>VLOOKUP(E331,[1]Demand!$A$2:$E$596,5,)</f>
        <v>44</v>
      </c>
      <c r="BZ331" s="355">
        <f>VLOOKUP(E331,[1]Demand!$A$2:$F$596,6,)</f>
        <v>7</v>
      </c>
      <c r="CA331" s="355">
        <f>VLOOKUP(E331,[1]Demand!$A$2:$G$596,7,)</f>
        <v>0</v>
      </c>
      <c r="CB331" s="355">
        <f>VLOOKUP(E331,[1]Demand!$A$2:$H$596,8,)</f>
        <v>0</v>
      </c>
      <c r="CC331" s="355">
        <f>VLOOKUP(E331,[1]Demand!$A$2:$I$596,9,)</f>
        <v>1442</v>
      </c>
      <c r="CD331" s="355" t="b">
        <f t="shared" si="4"/>
        <v>0</v>
      </c>
      <c r="CE331" s="322"/>
    </row>
    <row r="332" spans="1:83" s="374" customFormat="1" ht="35.1" hidden="1" customHeight="1" x14ac:dyDescent="0.25">
      <c r="A332" s="386" t="s">
        <v>4092</v>
      </c>
      <c r="B332" s="490"/>
      <c r="C332" s="385" t="s">
        <v>4387</v>
      </c>
      <c r="D332" s="504">
        <v>0</v>
      </c>
      <c r="E332" s="495" t="s">
        <v>3654</v>
      </c>
      <c r="F332" s="497" t="s">
        <v>3655</v>
      </c>
      <c r="G332" s="484" t="s">
        <v>97</v>
      </c>
      <c r="H332" s="385" t="s">
        <v>1171</v>
      </c>
      <c r="I332" s="385" t="s">
        <v>1172</v>
      </c>
      <c r="J332" s="385"/>
      <c r="K332" s="495" t="s">
        <v>2032</v>
      </c>
      <c r="L332" s="499" t="s">
        <v>1487</v>
      </c>
      <c r="M332" s="484"/>
      <c r="N332" s="484"/>
      <c r="O332" s="385" t="s">
        <v>1229</v>
      </c>
      <c r="P332" s="385" t="s">
        <v>577</v>
      </c>
      <c r="Q332" s="385" t="s">
        <v>577</v>
      </c>
      <c r="R332" s="386" t="s">
        <v>603</v>
      </c>
      <c r="S332" s="490"/>
      <c r="T332" s="490"/>
      <c r="U332" s="490"/>
      <c r="V332" s="490"/>
      <c r="W332" s="490"/>
      <c r="X332" s="490"/>
      <c r="Y332" s="490"/>
      <c r="Z332" s="490"/>
      <c r="AA332" s="490"/>
      <c r="AB332" s="508" t="s">
        <v>4941</v>
      </c>
      <c r="AC332" s="509"/>
      <c r="AD332" s="508" t="s">
        <v>5010</v>
      </c>
      <c r="AE332" s="364" t="s">
        <v>1379</v>
      </c>
      <c r="AF332" s="364" t="s">
        <v>1379</v>
      </c>
      <c r="AG332" s="364" t="s">
        <v>1379</v>
      </c>
      <c r="AH332" s="369" t="s">
        <v>1379</v>
      </c>
      <c r="AI332" s="369" t="s">
        <v>1379</v>
      </c>
      <c r="AJ332" s="484"/>
      <c r="AK332" s="364" t="s">
        <v>1379</v>
      </c>
      <c r="AL332" s="364" t="s">
        <v>1379</v>
      </c>
      <c r="AM332" s="484"/>
      <c r="AN332" s="484" t="s">
        <v>1381</v>
      </c>
      <c r="AO332" s="364" t="s">
        <v>1381</v>
      </c>
      <c r="AP332" s="484" t="s">
        <v>1381</v>
      </c>
      <c r="AQ332" s="364" t="s">
        <v>1379</v>
      </c>
      <c r="AR332" s="484"/>
      <c r="AS332" s="484"/>
      <c r="AT332" s="484"/>
      <c r="AU332" s="484"/>
      <c r="AV332" s="484"/>
      <c r="AW332" s="484"/>
      <c r="AX332" s="484"/>
      <c r="AY332" s="484"/>
      <c r="AZ332" s="484"/>
      <c r="BA332" s="490"/>
      <c r="BB332" s="490"/>
      <c r="BC332" s="490"/>
      <c r="BD332" s="490"/>
      <c r="BE332" s="490"/>
      <c r="BF332" s="490"/>
      <c r="BG332" s="385"/>
      <c r="BH332" s="385"/>
      <c r="BI332" s="385"/>
      <c r="BJ332" s="385"/>
      <c r="BK332" s="385"/>
      <c r="BL332" s="385"/>
      <c r="BM332" s="385"/>
      <c r="BN332" s="385"/>
      <c r="BO332" s="385"/>
      <c r="BP332" s="385"/>
      <c r="BQ332" s="385"/>
      <c r="BR332" s="490"/>
      <c r="BS332" s="462" t="s">
        <v>4244</v>
      </c>
      <c r="BT332" s="355" t="s">
        <v>4717</v>
      </c>
      <c r="BU332" s="355" t="s">
        <v>4718</v>
      </c>
      <c r="BV332" s="355">
        <v>69</v>
      </c>
      <c r="BW332" s="355">
        <f>VLOOKUP(E332,[1]Demand!$A$2:$C$596,3,)</f>
        <v>283</v>
      </c>
      <c r="BX332" s="355">
        <f>VLOOKUP(E332,[1]Demand!$A$2:$D$596,4,)</f>
        <v>349</v>
      </c>
      <c r="BY332" s="355">
        <f>VLOOKUP(E332,[1]Demand!$A$2:$E$596,5,)</f>
        <v>265</v>
      </c>
      <c r="BZ332" s="355">
        <f>VLOOKUP(E332,[1]Demand!$A$2:$F$596,6,)</f>
        <v>76</v>
      </c>
      <c r="CA332" s="355">
        <f>VLOOKUP(E332,[1]Demand!$A$2:$G$596,7,)</f>
        <v>0</v>
      </c>
      <c r="CB332" s="355">
        <f>VLOOKUP(E332,[1]Demand!$A$2:$H$596,8,)</f>
        <v>0</v>
      </c>
      <c r="CC332" s="355">
        <f>VLOOKUP(E332,[1]Demand!$A$2:$I$596,9,)</f>
        <v>973</v>
      </c>
      <c r="CD332" s="355" t="b">
        <f t="shared" si="4"/>
        <v>0</v>
      </c>
      <c r="CE332" s="490"/>
    </row>
    <row r="333" spans="1:83" s="374" customFormat="1" ht="35.1" customHeight="1" x14ac:dyDescent="0.25">
      <c r="A333" s="386" t="s">
        <v>4093</v>
      </c>
      <c r="B333" s="490"/>
      <c r="C333" s="385" t="s">
        <v>4388</v>
      </c>
      <c r="D333" s="504">
        <v>0</v>
      </c>
      <c r="E333" s="495" t="s">
        <v>3656</v>
      </c>
      <c r="F333" s="497" t="s">
        <v>3657</v>
      </c>
      <c r="G333" s="484" t="s">
        <v>203</v>
      </c>
      <c r="H333" s="385" t="s">
        <v>1171</v>
      </c>
      <c r="I333" s="385" t="s">
        <v>4146</v>
      </c>
      <c r="J333" s="385"/>
      <c r="K333" s="500" t="s">
        <v>1796</v>
      </c>
      <c r="L333" s="491" t="s">
        <v>4832</v>
      </c>
      <c r="M333" s="484"/>
      <c r="N333" s="484"/>
      <c r="O333" s="385" t="s">
        <v>2269</v>
      </c>
      <c r="P333" s="385" t="s">
        <v>577</v>
      </c>
      <c r="Q333" s="385" t="s">
        <v>577</v>
      </c>
      <c r="R333" s="386" t="s">
        <v>603</v>
      </c>
      <c r="S333" s="490"/>
      <c r="T333" s="490"/>
      <c r="U333" s="490"/>
      <c r="V333" s="490"/>
      <c r="W333" s="490"/>
      <c r="X333" s="490"/>
      <c r="Y333" s="490"/>
      <c r="Z333" s="490"/>
      <c r="AA333" s="490"/>
      <c r="AB333" s="508" t="s">
        <v>4942</v>
      </c>
      <c r="AC333" s="509"/>
      <c r="AD333" s="508" t="s">
        <v>5011</v>
      </c>
      <c r="AE333" s="364" t="s">
        <v>1379</v>
      </c>
      <c r="AF333" s="364" t="s">
        <v>1379</v>
      </c>
      <c r="AG333" s="484" t="s">
        <v>1381</v>
      </c>
      <c r="AH333" s="369" t="s">
        <v>1379</v>
      </c>
      <c r="AI333" s="369" t="s">
        <v>1379</v>
      </c>
      <c r="AJ333" s="484"/>
      <c r="AK333" s="364" t="s">
        <v>1379</v>
      </c>
      <c r="AL333" s="364" t="s">
        <v>1379</v>
      </c>
      <c r="AM333" s="484"/>
      <c r="AN333" s="484" t="s">
        <v>1381</v>
      </c>
      <c r="AO333" s="364" t="s">
        <v>1379</v>
      </c>
      <c r="AP333" s="484" t="s">
        <v>1381</v>
      </c>
      <c r="AQ333" s="364" t="s">
        <v>1379</v>
      </c>
      <c r="AR333" s="484"/>
      <c r="AS333" s="484"/>
      <c r="AT333" s="484"/>
      <c r="AU333" s="484"/>
      <c r="AV333" s="484"/>
      <c r="AW333" s="484"/>
      <c r="AX333" s="484"/>
      <c r="AY333" s="484"/>
      <c r="AZ333" s="484"/>
      <c r="BA333" s="490"/>
      <c r="BB333" s="490"/>
      <c r="BC333" s="490"/>
      <c r="BD333" s="490"/>
      <c r="BE333" s="490"/>
      <c r="BF333" s="490"/>
      <c r="BG333" s="385"/>
      <c r="BH333" s="385"/>
      <c r="BI333" s="385"/>
      <c r="BJ333" s="385"/>
      <c r="BK333" s="385"/>
      <c r="BL333" s="385"/>
      <c r="BM333" s="385"/>
      <c r="BN333" s="385"/>
      <c r="BO333" s="385"/>
      <c r="BP333" s="385"/>
      <c r="BQ333" s="385"/>
      <c r="BR333" s="490"/>
      <c r="BS333" s="462"/>
      <c r="BT333" s="355" t="s">
        <v>4717</v>
      </c>
      <c r="BU333" s="355" t="s">
        <v>4722</v>
      </c>
      <c r="BV333" s="355">
        <v>19</v>
      </c>
      <c r="BW333" s="355">
        <f>VLOOKUP(E333,[1]Demand!$A$2:$C$596,3,)</f>
        <v>70</v>
      </c>
      <c r="BX333" s="355">
        <f>VLOOKUP(E333,[1]Demand!$A$2:$D$596,4,)</f>
        <v>68</v>
      </c>
      <c r="BY333" s="355">
        <f>VLOOKUP(E333,[1]Demand!$A$2:$E$596,5,)</f>
        <v>42</v>
      </c>
      <c r="BZ333" s="355">
        <f>VLOOKUP(E333,[1]Demand!$A$2:$F$596,6,)</f>
        <v>0</v>
      </c>
      <c r="CA333" s="355">
        <f>VLOOKUP(E333,[1]Demand!$A$2:$G$596,7,)</f>
        <v>0</v>
      </c>
      <c r="CB333" s="355">
        <f>VLOOKUP(E333,[1]Demand!$A$2:$H$596,8,)</f>
        <v>0</v>
      </c>
      <c r="CC333" s="355">
        <f>VLOOKUP(E333,[1]Demand!$A$2:$I$596,9,)</f>
        <v>180</v>
      </c>
      <c r="CD333" s="355" t="b">
        <f t="shared" si="4"/>
        <v>0</v>
      </c>
      <c r="CE333" s="490"/>
    </row>
    <row r="334" spans="1:83" s="374" customFormat="1" ht="35.1" customHeight="1" x14ac:dyDescent="0.25">
      <c r="A334" s="386" t="s">
        <v>4019</v>
      </c>
      <c r="B334" s="490"/>
      <c r="C334" s="385" t="s">
        <v>4389</v>
      </c>
      <c r="D334" s="504">
        <v>0</v>
      </c>
      <c r="E334" s="498" t="s">
        <v>3658</v>
      </c>
      <c r="F334" s="497" t="s">
        <v>3659</v>
      </c>
      <c r="G334" s="484" t="s">
        <v>1287</v>
      </c>
      <c r="H334" s="385" t="s">
        <v>1171</v>
      </c>
      <c r="I334" s="385" t="e">
        <v>#N/A</v>
      </c>
      <c r="J334" s="385"/>
      <c r="K334" s="491"/>
      <c r="L334" s="491"/>
      <c r="M334" s="484"/>
      <c r="N334" s="484"/>
      <c r="O334" s="385" t="s">
        <v>2269</v>
      </c>
      <c r="P334" s="385" t="s">
        <v>577</v>
      </c>
      <c r="Q334" s="385" t="s">
        <v>577</v>
      </c>
      <c r="R334" s="386" t="s">
        <v>603</v>
      </c>
      <c r="S334" s="490"/>
      <c r="T334" s="490"/>
      <c r="U334" s="490"/>
      <c r="V334" s="490"/>
      <c r="W334" s="490"/>
      <c r="X334" s="490"/>
      <c r="Y334" s="490"/>
      <c r="Z334" s="490"/>
      <c r="AA334" s="490"/>
      <c r="AB334" s="508" t="s">
        <v>4943</v>
      </c>
      <c r="AC334" s="509" t="s">
        <v>4770</v>
      </c>
      <c r="AD334" s="508" t="s">
        <v>5012</v>
      </c>
      <c r="AE334" s="364" t="s">
        <v>1379</v>
      </c>
      <c r="AF334" s="364" t="s">
        <v>1379</v>
      </c>
      <c r="AG334" s="484" t="s">
        <v>1381</v>
      </c>
      <c r="AH334" s="369" t="s">
        <v>1379</v>
      </c>
      <c r="AI334" s="369" t="s">
        <v>1379</v>
      </c>
      <c r="AJ334" s="484"/>
      <c r="AK334" s="364" t="s">
        <v>1379</v>
      </c>
      <c r="AL334" s="364" t="s">
        <v>1379</v>
      </c>
      <c r="AM334" s="484"/>
      <c r="AN334" s="484" t="s">
        <v>1381</v>
      </c>
      <c r="AO334" s="364" t="s">
        <v>1379</v>
      </c>
      <c r="AP334" s="484" t="s">
        <v>1381</v>
      </c>
      <c r="AQ334" s="364" t="s">
        <v>1379</v>
      </c>
      <c r="AR334" s="484"/>
      <c r="AS334" s="484"/>
      <c r="AT334" s="484"/>
      <c r="AU334" s="484"/>
      <c r="AV334" s="484"/>
      <c r="AW334" s="484"/>
      <c r="AX334" s="484"/>
      <c r="AY334" s="484"/>
      <c r="AZ334" s="484"/>
      <c r="BA334" s="490"/>
      <c r="BB334" s="490"/>
      <c r="BC334" s="490"/>
      <c r="BD334" s="490"/>
      <c r="BE334" s="490"/>
      <c r="BF334" s="490"/>
      <c r="BG334" s="385"/>
      <c r="BH334" s="385"/>
      <c r="BI334" s="385"/>
      <c r="BJ334" s="385"/>
      <c r="BK334" s="385"/>
      <c r="BL334" s="385"/>
      <c r="BM334" s="385"/>
      <c r="BN334" s="385"/>
      <c r="BO334" s="385"/>
      <c r="BP334" s="385"/>
      <c r="BQ334" s="385"/>
      <c r="BR334" s="490"/>
      <c r="BS334" s="462"/>
      <c r="BT334" s="355" t="s">
        <v>4717</v>
      </c>
      <c r="BU334" s="355" t="s">
        <v>4718</v>
      </c>
      <c r="BV334" s="355">
        <v>2</v>
      </c>
      <c r="BW334" s="355">
        <f>VLOOKUP(E334,[1]Demand!$A$2:$C$596,3,)</f>
        <v>70</v>
      </c>
      <c r="BX334" s="355">
        <f>VLOOKUP(E334,[1]Demand!$A$2:$D$596,4,)</f>
        <v>68</v>
      </c>
      <c r="BY334" s="355">
        <f>VLOOKUP(E334,[1]Demand!$A$2:$E$596,5,)</f>
        <v>42</v>
      </c>
      <c r="BZ334" s="355">
        <f>VLOOKUP(E334,[1]Demand!$A$2:$F$596,6,)</f>
        <v>0</v>
      </c>
      <c r="CA334" s="355">
        <f>VLOOKUP(E334,[1]Demand!$A$2:$G$596,7,)</f>
        <v>0</v>
      </c>
      <c r="CB334" s="355">
        <f>VLOOKUP(E334,[1]Demand!$A$2:$H$596,8,)</f>
        <v>0</v>
      </c>
      <c r="CC334" s="355">
        <f>VLOOKUP(E334,[1]Demand!$A$2:$I$596,9,)</f>
        <v>180</v>
      </c>
      <c r="CD334" s="355" t="b">
        <f t="shared" si="4"/>
        <v>0</v>
      </c>
      <c r="CE334" s="490"/>
    </row>
    <row r="335" spans="1:83" s="374" customFormat="1" ht="35.1" hidden="1" customHeight="1" x14ac:dyDescent="0.25">
      <c r="A335" s="386" t="s">
        <v>4092</v>
      </c>
      <c r="B335" s="490"/>
      <c r="C335" s="385" t="s">
        <v>4387</v>
      </c>
      <c r="D335" s="504">
        <v>0</v>
      </c>
      <c r="E335" s="495" t="s">
        <v>3660</v>
      </c>
      <c r="F335" s="497" t="s">
        <v>3661</v>
      </c>
      <c r="G335" s="484" t="s">
        <v>1287</v>
      </c>
      <c r="H335" s="385" t="s">
        <v>1171</v>
      </c>
      <c r="I335" s="385" t="s">
        <v>1172</v>
      </c>
      <c r="J335" s="385"/>
      <c r="K335" s="495" t="s">
        <v>2032</v>
      </c>
      <c r="L335" s="499" t="s">
        <v>1487</v>
      </c>
      <c r="M335" s="484"/>
      <c r="N335" s="484"/>
      <c r="O335" s="385" t="s">
        <v>1229</v>
      </c>
      <c r="P335" s="385" t="s">
        <v>577</v>
      </c>
      <c r="Q335" s="385" t="s">
        <v>577</v>
      </c>
      <c r="R335" s="386" t="s">
        <v>603</v>
      </c>
      <c r="S335" s="490"/>
      <c r="T335" s="490"/>
      <c r="U335" s="490"/>
      <c r="V335" s="490"/>
      <c r="W335" s="490"/>
      <c r="X335" s="490"/>
      <c r="Y335" s="490"/>
      <c r="Z335" s="490"/>
      <c r="AA335" s="490"/>
      <c r="AB335" s="508" t="s">
        <v>4944</v>
      </c>
      <c r="AC335" s="509"/>
      <c r="AD335" s="508" t="s">
        <v>5013</v>
      </c>
      <c r="AE335" s="364" t="s">
        <v>1379</v>
      </c>
      <c r="AF335" s="364" t="s">
        <v>1379</v>
      </c>
      <c r="AG335" s="364" t="s">
        <v>1379</v>
      </c>
      <c r="AH335" s="369" t="s">
        <v>1379</v>
      </c>
      <c r="AI335" s="369" t="s">
        <v>1379</v>
      </c>
      <c r="AJ335" s="484"/>
      <c r="AK335" s="364" t="s">
        <v>1379</v>
      </c>
      <c r="AL335" s="484" t="s">
        <v>1381</v>
      </c>
      <c r="AM335" s="484"/>
      <c r="AN335" s="484" t="s">
        <v>1381</v>
      </c>
      <c r="AO335" s="364" t="s">
        <v>1379</v>
      </c>
      <c r="AP335" s="484" t="s">
        <v>1381</v>
      </c>
      <c r="AQ335" s="364" t="s">
        <v>1379</v>
      </c>
      <c r="AR335" s="484"/>
      <c r="AS335" s="484"/>
      <c r="AT335" s="484"/>
      <c r="AU335" s="484"/>
      <c r="AV335" s="484"/>
      <c r="AW335" s="484"/>
      <c r="AX335" s="484"/>
      <c r="AY335" s="484"/>
      <c r="AZ335" s="484"/>
      <c r="BA335" s="490"/>
      <c r="BB335" s="490"/>
      <c r="BC335" s="490"/>
      <c r="BD335" s="490"/>
      <c r="BE335" s="490"/>
      <c r="BF335" s="490"/>
      <c r="BG335" s="385"/>
      <c r="BH335" s="385"/>
      <c r="BI335" s="385"/>
      <c r="BJ335" s="385"/>
      <c r="BK335" s="385"/>
      <c r="BL335" s="385"/>
      <c r="BM335" s="385"/>
      <c r="BN335" s="385"/>
      <c r="BO335" s="385"/>
      <c r="BP335" s="385"/>
      <c r="BQ335" s="385"/>
      <c r="BR335" s="490"/>
      <c r="BS335" s="462" t="s">
        <v>4244</v>
      </c>
      <c r="BT335" s="355" t="s">
        <v>4717</v>
      </c>
      <c r="BU335" s="355" t="s">
        <v>4718</v>
      </c>
      <c r="BV335" s="355">
        <v>5</v>
      </c>
      <c r="BW335" s="355">
        <f>VLOOKUP(E335,[1]Demand!$A$2:$C$596,3,)</f>
        <v>865</v>
      </c>
      <c r="BX335" s="355">
        <f>VLOOKUP(E335,[1]Demand!$A$2:$D$596,4,)</f>
        <v>602</v>
      </c>
      <c r="BY335" s="355">
        <f>VLOOKUP(E335,[1]Demand!$A$2:$E$596,5,)</f>
        <v>463</v>
      </c>
      <c r="BZ335" s="355">
        <f>VLOOKUP(E335,[1]Demand!$A$2:$F$596,6,)</f>
        <v>118</v>
      </c>
      <c r="CA335" s="355">
        <f>VLOOKUP(E335,[1]Demand!$A$2:$G$596,7,)</f>
        <v>0</v>
      </c>
      <c r="CB335" s="355">
        <f>VLOOKUP(E335,[1]Demand!$A$2:$H$596,8,)</f>
        <v>0</v>
      </c>
      <c r="CC335" s="355">
        <f>VLOOKUP(E335,[1]Demand!$A$2:$I$596,9,)</f>
        <v>2048</v>
      </c>
      <c r="CD335" s="355" t="b">
        <f t="shared" si="4"/>
        <v>0</v>
      </c>
      <c r="CE335" s="490"/>
    </row>
    <row r="336" spans="1:83" s="374" customFormat="1" ht="35.1" hidden="1" customHeight="1" x14ac:dyDescent="0.25">
      <c r="A336" s="386" t="e">
        <v>#N/A</v>
      </c>
      <c r="B336" s="490"/>
      <c r="C336" s="385" t="s">
        <v>4390</v>
      </c>
      <c r="D336" s="504">
        <v>0</v>
      </c>
      <c r="E336" s="495" t="s">
        <v>3662</v>
      </c>
      <c r="F336" s="497" t="s">
        <v>3663</v>
      </c>
      <c r="G336" s="484" t="s">
        <v>97</v>
      </c>
      <c r="H336" s="385" t="s">
        <v>1171</v>
      </c>
      <c r="I336" s="385" t="s">
        <v>1172</v>
      </c>
      <c r="J336" s="385"/>
      <c r="K336" s="495" t="s">
        <v>2032</v>
      </c>
      <c r="L336" s="499" t="s">
        <v>1487</v>
      </c>
      <c r="M336" s="484"/>
      <c r="N336" s="484"/>
      <c r="O336" s="385" t="s">
        <v>1229</v>
      </c>
      <c r="P336" s="385" t="s">
        <v>577</v>
      </c>
      <c r="Q336" s="385" t="s">
        <v>577</v>
      </c>
      <c r="R336" s="386" t="s">
        <v>603</v>
      </c>
      <c r="S336" s="490"/>
      <c r="T336" s="490"/>
      <c r="U336" s="490"/>
      <c r="V336" s="490"/>
      <c r="W336" s="490"/>
      <c r="X336" s="490"/>
      <c r="Y336" s="490"/>
      <c r="Z336" s="490"/>
      <c r="AA336" s="490"/>
      <c r="AB336" s="508" t="s">
        <v>4945</v>
      </c>
      <c r="AC336" s="509"/>
      <c r="AD336" s="508" t="s">
        <v>5014</v>
      </c>
      <c r="AE336" s="364" t="s">
        <v>1379</v>
      </c>
      <c r="AF336" s="364" t="s">
        <v>1379</v>
      </c>
      <c r="AG336" s="484" t="s">
        <v>1381</v>
      </c>
      <c r="AH336" s="369" t="s">
        <v>1379</v>
      </c>
      <c r="AI336" s="369" t="s">
        <v>1379</v>
      </c>
      <c r="AJ336" s="484"/>
      <c r="AK336" s="364" t="s">
        <v>1379</v>
      </c>
      <c r="AL336" s="364" t="s">
        <v>1379</v>
      </c>
      <c r="AM336" s="484"/>
      <c r="AN336" s="484" t="s">
        <v>1381</v>
      </c>
      <c r="AO336" s="364" t="s">
        <v>1379</v>
      </c>
      <c r="AP336" s="484" t="s">
        <v>1381</v>
      </c>
      <c r="AQ336" s="364" t="s">
        <v>1379</v>
      </c>
      <c r="AR336" s="484"/>
      <c r="AS336" s="484"/>
      <c r="AT336" s="484"/>
      <c r="AU336" s="484"/>
      <c r="AV336" s="484"/>
      <c r="AW336" s="484"/>
      <c r="AX336" s="484"/>
      <c r="AY336" s="484"/>
      <c r="AZ336" s="484"/>
      <c r="BA336" s="490"/>
      <c r="BB336" s="490"/>
      <c r="BC336" s="490"/>
      <c r="BD336" s="490"/>
      <c r="BE336" s="490"/>
      <c r="BF336" s="490"/>
      <c r="BG336" s="385"/>
      <c r="BH336" s="385"/>
      <c r="BI336" s="385"/>
      <c r="BJ336" s="385"/>
      <c r="BK336" s="385"/>
      <c r="BL336" s="385"/>
      <c r="BM336" s="385"/>
      <c r="BN336" s="385"/>
      <c r="BO336" s="385"/>
      <c r="BP336" s="385"/>
      <c r="BQ336" s="385"/>
      <c r="BR336" s="490"/>
      <c r="BS336" s="462" t="s">
        <v>4244</v>
      </c>
      <c r="BT336" s="355" t="s">
        <v>4717</v>
      </c>
      <c r="BU336" s="355" t="s">
        <v>3196</v>
      </c>
      <c r="BV336" s="355">
        <v>43</v>
      </c>
      <c r="BW336" s="355">
        <f>VLOOKUP(E336,[1]Demand!$A$2:$C$596,3,)</f>
        <v>516</v>
      </c>
      <c r="BX336" s="355">
        <f>VLOOKUP(E336,[1]Demand!$A$2:$D$596,4,)</f>
        <v>660</v>
      </c>
      <c r="BY336" s="355">
        <f>VLOOKUP(E336,[1]Demand!$A$2:$E$596,5,)</f>
        <v>518</v>
      </c>
      <c r="BZ336" s="355">
        <f>VLOOKUP(E336,[1]Demand!$A$2:$F$596,6,)</f>
        <v>156</v>
      </c>
      <c r="CA336" s="355">
        <f>VLOOKUP(E336,[1]Demand!$A$2:$G$596,7,)</f>
        <v>0</v>
      </c>
      <c r="CB336" s="355">
        <f>VLOOKUP(E336,[1]Demand!$A$2:$H$596,8,)</f>
        <v>0</v>
      </c>
      <c r="CC336" s="355">
        <f>VLOOKUP(E336,[1]Demand!$A$2:$I$596,9,)</f>
        <v>1850</v>
      </c>
      <c r="CD336" s="355" t="b">
        <f t="shared" si="4"/>
        <v>0</v>
      </c>
      <c r="CE336" s="490"/>
    </row>
    <row r="337" spans="1:83" s="374" customFormat="1" ht="35.1" hidden="1" customHeight="1" x14ac:dyDescent="0.25">
      <c r="A337" s="386" t="e">
        <v>#N/A</v>
      </c>
      <c r="B337" s="490"/>
      <c r="C337" s="385" t="s">
        <v>4390</v>
      </c>
      <c r="D337" s="504">
        <v>0</v>
      </c>
      <c r="E337" s="495" t="s">
        <v>3664</v>
      </c>
      <c r="F337" s="497" t="s">
        <v>3665</v>
      </c>
      <c r="G337" s="484" t="s">
        <v>203</v>
      </c>
      <c r="H337" s="385" t="s">
        <v>1171</v>
      </c>
      <c r="I337" s="385" t="s">
        <v>1172</v>
      </c>
      <c r="J337" s="385"/>
      <c r="K337" s="495" t="s">
        <v>2032</v>
      </c>
      <c r="L337" s="499" t="s">
        <v>1487</v>
      </c>
      <c r="M337" s="484"/>
      <c r="N337" s="484"/>
      <c r="O337" s="385" t="s">
        <v>1229</v>
      </c>
      <c r="P337" s="385" t="s">
        <v>577</v>
      </c>
      <c r="Q337" s="385" t="s">
        <v>577</v>
      </c>
      <c r="R337" s="386" t="s">
        <v>603</v>
      </c>
      <c r="S337" s="490"/>
      <c r="T337" s="490"/>
      <c r="U337" s="490"/>
      <c r="V337" s="490"/>
      <c r="W337" s="490"/>
      <c r="X337" s="490"/>
      <c r="Y337" s="490"/>
      <c r="Z337" s="490"/>
      <c r="AA337" s="490"/>
      <c r="AB337" s="508" t="s">
        <v>4946</v>
      </c>
      <c r="AC337" s="509"/>
      <c r="AD337" s="508" t="s">
        <v>5015</v>
      </c>
      <c r="AE337" s="364" t="s">
        <v>1379</v>
      </c>
      <c r="AF337" s="364" t="s">
        <v>1379</v>
      </c>
      <c r="AG337" s="364" t="s">
        <v>1379</v>
      </c>
      <c r="AH337" s="369" t="s">
        <v>1379</v>
      </c>
      <c r="AI337" s="369" t="s">
        <v>1379</v>
      </c>
      <c r="AJ337" s="484"/>
      <c r="AK337" s="364" t="s">
        <v>1379</v>
      </c>
      <c r="AL337" s="364" t="s">
        <v>1379</v>
      </c>
      <c r="AM337" s="484"/>
      <c r="AN337" s="484" t="s">
        <v>1381</v>
      </c>
      <c r="AO337" s="364" t="s">
        <v>1379</v>
      </c>
      <c r="AP337" s="484" t="s">
        <v>1381</v>
      </c>
      <c r="AQ337" s="364" t="s">
        <v>1379</v>
      </c>
      <c r="AR337" s="484"/>
      <c r="AS337" s="484"/>
      <c r="AT337" s="484"/>
      <c r="AU337" s="484"/>
      <c r="AV337" s="484"/>
      <c r="AW337" s="484"/>
      <c r="AX337" s="484"/>
      <c r="AY337" s="484"/>
      <c r="AZ337" s="484"/>
      <c r="BA337" s="490"/>
      <c r="BB337" s="490"/>
      <c r="BC337" s="490"/>
      <c r="BD337" s="490"/>
      <c r="BE337" s="490"/>
      <c r="BF337" s="490"/>
      <c r="BG337" s="385"/>
      <c r="BH337" s="385"/>
      <c r="BI337" s="385"/>
      <c r="BJ337" s="385"/>
      <c r="BK337" s="385"/>
      <c r="BL337" s="385"/>
      <c r="BM337" s="385"/>
      <c r="BN337" s="385"/>
      <c r="BO337" s="385"/>
      <c r="BP337" s="385"/>
      <c r="BQ337" s="385"/>
      <c r="BR337" s="490"/>
      <c r="BS337" s="462" t="s">
        <v>4244</v>
      </c>
      <c r="BT337" s="355" t="s">
        <v>4717</v>
      </c>
      <c r="BU337" s="355" t="s">
        <v>3196</v>
      </c>
      <c r="BV337" s="355">
        <v>58</v>
      </c>
      <c r="BW337" s="355">
        <f>VLOOKUP(E337,[1]Demand!$A$2:$C$596,3,)</f>
        <v>508</v>
      </c>
      <c r="BX337" s="355">
        <f>VLOOKUP(E337,[1]Demand!$A$2:$D$596,4,)</f>
        <v>660</v>
      </c>
      <c r="BY337" s="355">
        <f>VLOOKUP(E337,[1]Demand!$A$2:$E$596,5,)</f>
        <v>518</v>
      </c>
      <c r="BZ337" s="355">
        <f>VLOOKUP(E337,[1]Demand!$A$2:$F$596,6,)</f>
        <v>156</v>
      </c>
      <c r="CA337" s="355">
        <f>VLOOKUP(E337,[1]Demand!$A$2:$G$596,7,)</f>
        <v>0</v>
      </c>
      <c r="CB337" s="355">
        <f>VLOOKUP(E337,[1]Demand!$A$2:$H$596,8,)</f>
        <v>0</v>
      </c>
      <c r="CC337" s="355">
        <f>VLOOKUP(E337,[1]Demand!$A$2:$I$596,9,)</f>
        <v>1842</v>
      </c>
      <c r="CD337" s="355" t="b">
        <f t="shared" si="4"/>
        <v>0</v>
      </c>
      <c r="CE337" s="490"/>
    </row>
    <row r="338" spans="1:83" s="374" customFormat="1" ht="35.1" customHeight="1" x14ac:dyDescent="0.25">
      <c r="A338" s="386" t="s">
        <v>3999</v>
      </c>
      <c r="B338" s="490"/>
      <c r="C338" s="385" t="s">
        <v>4391</v>
      </c>
      <c r="D338" s="504">
        <v>0</v>
      </c>
      <c r="E338" s="495" t="s">
        <v>3670</v>
      </c>
      <c r="F338" s="497" t="s">
        <v>3671</v>
      </c>
      <c r="G338" s="484" t="s">
        <v>63</v>
      </c>
      <c r="H338" s="385" t="s">
        <v>1171</v>
      </c>
      <c r="I338" s="385" t="s">
        <v>4147</v>
      </c>
      <c r="J338" s="385"/>
      <c r="K338" s="385" t="s">
        <v>1874</v>
      </c>
      <c r="L338" s="385" t="s">
        <v>4824</v>
      </c>
      <c r="M338" s="484"/>
      <c r="N338" s="484"/>
      <c r="O338" s="385" t="s">
        <v>578</v>
      </c>
      <c r="P338" s="385" t="s">
        <v>578</v>
      </c>
      <c r="Q338" s="385" t="s">
        <v>578</v>
      </c>
      <c r="R338" s="386" t="s">
        <v>603</v>
      </c>
      <c r="S338" s="490"/>
      <c r="T338" s="490"/>
      <c r="U338" s="490"/>
      <c r="V338" s="490"/>
      <c r="W338" s="490"/>
      <c r="X338" s="490"/>
      <c r="Y338" s="490"/>
      <c r="Z338" s="490"/>
      <c r="AA338" s="490"/>
      <c r="AB338" s="508" t="s">
        <v>4947</v>
      </c>
      <c r="AC338" s="509" t="s">
        <v>4765</v>
      </c>
      <c r="AD338" s="511" t="s">
        <v>1378</v>
      </c>
      <c r="AE338" s="484" t="s">
        <v>1381</v>
      </c>
      <c r="AF338" s="364" t="s">
        <v>1379</v>
      </c>
      <c r="AG338" s="484" t="s">
        <v>1381</v>
      </c>
      <c r="AH338" s="369" t="s">
        <v>1379</v>
      </c>
      <c r="AI338" s="369" t="s">
        <v>1379</v>
      </c>
      <c r="AJ338" s="484"/>
      <c r="AK338" s="364" t="s">
        <v>1379</v>
      </c>
      <c r="AL338" s="364" t="s">
        <v>1379</v>
      </c>
      <c r="AM338" s="484"/>
      <c r="AN338" s="364" t="s">
        <v>1379</v>
      </c>
      <c r="AO338" s="364" t="s">
        <v>1379</v>
      </c>
      <c r="AP338" s="364" t="s">
        <v>1379</v>
      </c>
      <c r="AQ338" s="364" t="s">
        <v>1379</v>
      </c>
      <c r="AR338" s="484"/>
      <c r="AS338" s="484"/>
      <c r="AT338" s="484"/>
      <c r="AU338" s="484"/>
      <c r="AV338" s="484"/>
      <c r="AW338" s="484"/>
      <c r="AX338" s="484"/>
      <c r="AY338" s="484"/>
      <c r="AZ338" s="484"/>
      <c r="BA338" s="490"/>
      <c r="BB338" s="490"/>
      <c r="BC338" s="490"/>
      <c r="BD338" s="490"/>
      <c r="BE338" s="490"/>
      <c r="BF338" s="490"/>
      <c r="BG338" s="385"/>
      <c r="BH338" s="385"/>
      <c r="BI338" s="385"/>
      <c r="BJ338" s="385"/>
      <c r="BK338" s="385"/>
      <c r="BL338" s="385"/>
      <c r="BM338" s="385"/>
      <c r="BN338" s="385"/>
      <c r="BO338" s="385"/>
      <c r="BP338" s="385"/>
      <c r="BQ338" s="385"/>
      <c r="BR338" s="490"/>
      <c r="BS338" s="462" t="s">
        <v>1875</v>
      </c>
      <c r="BT338" s="355" t="s">
        <v>4717</v>
      </c>
      <c r="BU338" s="355" t="s">
        <v>4718</v>
      </c>
      <c r="BV338" s="355">
        <v>8</v>
      </c>
      <c r="BW338" s="355">
        <f>VLOOKUP(E338,[1]Demand!$A$2:$C$596,3,)</f>
        <v>20</v>
      </c>
      <c r="BX338" s="355">
        <f>VLOOKUP(E338,[1]Demand!$A$2:$D$596,4,)</f>
        <v>25</v>
      </c>
      <c r="BY338" s="355">
        <f>VLOOKUP(E338,[1]Demand!$A$2:$E$596,5,)</f>
        <v>22</v>
      </c>
      <c r="BZ338" s="355">
        <f>VLOOKUP(E338,[1]Demand!$A$2:$F$596,6,)</f>
        <v>0</v>
      </c>
      <c r="CA338" s="355">
        <f>VLOOKUP(E338,[1]Demand!$A$2:$G$596,7,)</f>
        <v>0</v>
      </c>
      <c r="CB338" s="355">
        <f>VLOOKUP(E338,[1]Demand!$A$2:$H$596,8,)</f>
        <v>0</v>
      </c>
      <c r="CC338" s="355">
        <f>VLOOKUP(E338,[1]Demand!$A$2:$I$596,9,)</f>
        <v>67</v>
      </c>
      <c r="CD338" s="355" t="b">
        <f t="shared" si="4"/>
        <v>0</v>
      </c>
      <c r="CE338" s="490"/>
    </row>
    <row r="339" spans="1:83" s="374" customFormat="1" ht="35.1" customHeight="1" x14ac:dyDescent="0.25">
      <c r="A339" s="386" t="s">
        <v>1662</v>
      </c>
      <c r="B339" s="490"/>
      <c r="C339" s="385" t="s">
        <v>4392</v>
      </c>
      <c r="D339" s="504">
        <v>0</v>
      </c>
      <c r="E339" s="498" t="s">
        <v>3258</v>
      </c>
      <c r="F339" s="497" t="s">
        <v>3672</v>
      </c>
      <c r="G339" s="484" t="s">
        <v>203</v>
      </c>
      <c r="H339" s="385" t="s">
        <v>1171</v>
      </c>
      <c r="I339" s="385" t="s">
        <v>3591</v>
      </c>
      <c r="J339" s="385"/>
      <c r="K339" s="385" t="s">
        <v>1855</v>
      </c>
      <c r="L339" s="491" t="s">
        <v>4356</v>
      </c>
      <c r="M339" s="484"/>
      <c r="N339" s="484"/>
      <c r="O339" s="385" t="s">
        <v>4115</v>
      </c>
      <c r="P339" s="385" t="s">
        <v>3524</v>
      </c>
      <c r="Q339" s="385" t="s">
        <v>3524</v>
      </c>
      <c r="R339" s="386" t="s">
        <v>1670</v>
      </c>
      <c r="S339" s="490"/>
      <c r="T339" s="490"/>
      <c r="U339" s="490"/>
      <c r="V339" s="490"/>
      <c r="W339" s="490"/>
      <c r="X339" s="490"/>
      <c r="Y339" s="490"/>
      <c r="Z339" s="490"/>
      <c r="AA339" s="490"/>
      <c r="AB339" s="508" t="s">
        <v>4948</v>
      </c>
      <c r="AC339" s="509" t="s">
        <v>4758</v>
      </c>
      <c r="AD339" s="511" t="s">
        <v>1378</v>
      </c>
      <c r="AE339" s="364" t="s">
        <v>1379</v>
      </c>
      <c r="AF339" s="364" t="s">
        <v>1379</v>
      </c>
      <c r="AG339" s="364" t="s">
        <v>1379</v>
      </c>
      <c r="AH339" s="369" t="s">
        <v>1379</v>
      </c>
      <c r="AI339" s="369" t="s">
        <v>1379</v>
      </c>
      <c r="AJ339" s="484"/>
      <c r="AK339" s="364" t="s">
        <v>1379</v>
      </c>
      <c r="AL339" s="364" t="s">
        <v>1379</v>
      </c>
      <c r="AM339" s="484"/>
      <c r="AN339" s="364" t="s">
        <v>1379</v>
      </c>
      <c r="AO339" s="364" t="s">
        <v>1379</v>
      </c>
      <c r="AP339" s="364" t="s">
        <v>1379</v>
      </c>
      <c r="AQ339" s="364" t="s">
        <v>1379</v>
      </c>
      <c r="AR339" s="484"/>
      <c r="AS339" s="484"/>
      <c r="AT339" s="484"/>
      <c r="AU339" s="484"/>
      <c r="AV339" s="484"/>
      <c r="AW339" s="484"/>
      <c r="AX339" s="484"/>
      <c r="AY339" s="484"/>
      <c r="AZ339" s="484"/>
      <c r="BA339" s="490"/>
      <c r="BB339" s="490"/>
      <c r="BC339" s="490"/>
      <c r="BD339" s="490"/>
      <c r="BE339" s="490"/>
      <c r="BF339" s="490"/>
      <c r="BG339" s="385"/>
      <c r="BH339" s="385"/>
      <c r="BI339" s="385"/>
      <c r="BJ339" s="385"/>
      <c r="BK339" s="385"/>
      <c r="BL339" s="385"/>
      <c r="BM339" s="385"/>
      <c r="BN339" s="385"/>
      <c r="BO339" s="385"/>
      <c r="BP339" s="385"/>
      <c r="BQ339" s="385"/>
      <c r="BR339" s="490"/>
      <c r="BS339" s="462" t="s">
        <v>4241</v>
      </c>
      <c r="BT339" s="355" t="s">
        <v>4717</v>
      </c>
      <c r="BU339" s="355" t="s">
        <v>4718</v>
      </c>
      <c r="BV339" s="355">
        <v>71</v>
      </c>
      <c r="BW339" s="355">
        <f>VLOOKUP(E339,[1]Demand!$A$2:$C$596,3,)</f>
        <v>39</v>
      </c>
      <c r="BX339" s="355">
        <f>VLOOKUP(E339,[1]Demand!$A$2:$D$596,4,)</f>
        <v>60</v>
      </c>
      <c r="BY339" s="355">
        <f>VLOOKUP(E339,[1]Demand!$A$2:$E$596,5,)</f>
        <v>55</v>
      </c>
      <c r="BZ339" s="355">
        <f>VLOOKUP(E339,[1]Demand!$A$2:$F$596,6,)</f>
        <v>42</v>
      </c>
      <c r="CA339" s="355">
        <f>VLOOKUP(E339,[1]Demand!$A$2:$G$596,7,)</f>
        <v>0</v>
      </c>
      <c r="CB339" s="355">
        <f>VLOOKUP(E339,[1]Demand!$A$2:$H$596,8,)</f>
        <v>0</v>
      </c>
      <c r="CC339" s="355">
        <f>VLOOKUP(E339,[1]Demand!$A$2:$I$596,9,)</f>
        <v>196</v>
      </c>
      <c r="CD339" s="355" t="b">
        <f t="shared" si="4"/>
        <v>0</v>
      </c>
      <c r="CE339" s="490"/>
    </row>
    <row r="340" spans="1:83" s="374" customFormat="1" ht="35.1" customHeight="1" x14ac:dyDescent="0.25">
      <c r="A340" s="386" t="s">
        <v>1662</v>
      </c>
      <c r="B340" s="490"/>
      <c r="C340" s="385" t="s">
        <v>4393</v>
      </c>
      <c r="D340" s="504">
        <v>0</v>
      </c>
      <c r="E340" s="498" t="s">
        <v>3260</v>
      </c>
      <c r="F340" s="497" t="s">
        <v>3673</v>
      </c>
      <c r="G340" s="484" t="s">
        <v>203</v>
      </c>
      <c r="H340" s="385" t="s">
        <v>1171</v>
      </c>
      <c r="I340" s="385" t="s">
        <v>3591</v>
      </c>
      <c r="J340" s="385"/>
      <c r="K340" s="385" t="s">
        <v>1855</v>
      </c>
      <c r="L340" s="491" t="s">
        <v>4356</v>
      </c>
      <c r="M340" s="484"/>
      <c r="N340" s="484"/>
      <c r="O340" s="385" t="s">
        <v>4115</v>
      </c>
      <c r="P340" s="385" t="s">
        <v>3524</v>
      </c>
      <c r="Q340" s="385" t="s">
        <v>3524</v>
      </c>
      <c r="R340" s="386" t="s">
        <v>1670</v>
      </c>
      <c r="S340" s="490"/>
      <c r="T340" s="490"/>
      <c r="U340" s="490"/>
      <c r="V340" s="490"/>
      <c r="W340" s="490"/>
      <c r="X340" s="490"/>
      <c r="Y340" s="490"/>
      <c r="Z340" s="490"/>
      <c r="AA340" s="490"/>
      <c r="AB340" s="508" t="s">
        <v>4949</v>
      </c>
      <c r="AC340" s="509" t="s">
        <v>4758</v>
      </c>
      <c r="AD340" s="511" t="s">
        <v>1378</v>
      </c>
      <c r="AE340" s="364" t="s">
        <v>1379</v>
      </c>
      <c r="AF340" s="364" t="s">
        <v>1379</v>
      </c>
      <c r="AG340" s="364" t="s">
        <v>1379</v>
      </c>
      <c r="AH340" s="369" t="s">
        <v>1379</v>
      </c>
      <c r="AI340" s="369" t="s">
        <v>1379</v>
      </c>
      <c r="AJ340" s="484"/>
      <c r="AK340" s="364" t="s">
        <v>1379</v>
      </c>
      <c r="AL340" s="364" t="s">
        <v>1379</v>
      </c>
      <c r="AM340" s="484"/>
      <c r="AN340" s="364" t="s">
        <v>1379</v>
      </c>
      <c r="AO340" s="364" t="s">
        <v>1379</v>
      </c>
      <c r="AP340" s="364" t="s">
        <v>1379</v>
      </c>
      <c r="AQ340" s="364" t="s">
        <v>1379</v>
      </c>
      <c r="AR340" s="484"/>
      <c r="AS340" s="484"/>
      <c r="AT340" s="484"/>
      <c r="AU340" s="484"/>
      <c r="AV340" s="484"/>
      <c r="AW340" s="484"/>
      <c r="AX340" s="484"/>
      <c r="AY340" s="484"/>
      <c r="AZ340" s="484"/>
      <c r="BA340" s="490"/>
      <c r="BB340" s="490"/>
      <c r="BC340" s="490"/>
      <c r="BD340" s="490"/>
      <c r="BE340" s="490"/>
      <c r="BF340" s="490"/>
      <c r="BG340" s="385"/>
      <c r="BH340" s="385"/>
      <c r="BI340" s="385"/>
      <c r="BJ340" s="385"/>
      <c r="BK340" s="385"/>
      <c r="BL340" s="385"/>
      <c r="BM340" s="385"/>
      <c r="BN340" s="385"/>
      <c r="BO340" s="385"/>
      <c r="BP340" s="385"/>
      <c r="BQ340" s="385"/>
      <c r="BR340" s="490"/>
      <c r="BS340" s="462" t="s">
        <v>4241</v>
      </c>
      <c r="BT340" s="355" t="s">
        <v>4717</v>
      </c>
      <c r="BU340" s="355" t="s">
        <v>4718</v>
      </c>
      <c r="BV340" s="355">
        <v>318</v>
      </c>
      <c r="BW340" s="355">
        <f>VLOOKUP(E340,[1]Demand!$A$2:$C$596,3,)</f>
        <v>768</v>
      </c>
      <c r="BX340" s="355">
        <f>VLOOKUP(E340,[1]Demand!$A$2:$D$596,4,)</f>
        <v>542</v>
      </c>
      <c r="BY340" s="355">
        <f>VLOOKUP(E340,[1]Demand!$A$2:$E$596,5,)</f>
        <v>525</v>
      </c>
      <c r="BZ340" s="355">
        <f>VLOOKUP(E340,[1]Demand!$A$2:$F$596,6,)</f>
        <v>292</v>
      </c>
      <c r="CA340" s="355">
        <f>VLOOKUP(E340,[1]Demand!$A$2:$G$596,7,)</f>
        <v>0</v>
      </c>
      <c r="CB340" s="355">
        <f>VLOOKUP(E340,[1]Demand!$A$2:$H$596,8,)</f>
        <v>0</v>
      </c>
      <c r="CC340" s="355">
        <f>VLOOKUP(E340,[1]Demand!$A$2:$I$596,9,)</f>
        <v>2127</v>
      </c>
      <c r="CD340" s="355" t="b">
        <f t="shared" ref="CD340:CD409" si="5">BV340&gt;CC340</f>
        <v>0</v>
      </c>
      <c r="CE340" s="490"/>
    </row>
    <row r="341" spans="1:83" s="374" customFormat="1" ht="35.1" customHeight="1" x14ac:dyDescent="0.25">
      <c r="A341" s="386" t="s">
        <v>1662</v>
      </c>
      <c r="B341" s="490"/>
      <c r="C341" s="385" t="s">
        <v>4394</v>
      </c>
      <c r="D341" s="504">
        <v>0</v>
      </c>
      <c r="E341" s="498" t="s">
        <v>3261</v>
      </c>
      <c r="F341" s="497" t="s">
        <v>3673</v>
      </c>
      <c r="G341" s="484" t="s">
        <v>203</v>
      </c>
      <c r="H341" s="385" t="s">
        <v>1171</v>
      </c>
      <c r="I341" s="385" t="s">
        <v>3591</v>
      </c>
      <c r="J341" s="385"/>
      <c r="K341" s="385" t="s">
        <v>1855</v>
      </c>
      <c r="L341" s="491" t="s">
        <v>4356</v>
      </c>
      <c r="M341" s="484"/>
      <c r="N341" s="484"/>
      <c r="O341" s="385" t="s">
        <v>4115</v>
      </c>
      <c r="P341" s="385" t="s">
        <v>3524</v>
      </c>
      <c r="Q341" s="385" t="s">
        <v>3524</v>
      </c>
      <c r="R341" s="386" t="s">
        <v>1670</v>
      </c>
      <c r="S341" s="490"/>
      <c r="T341" s="490"/>
      <c r="U341" s="490"/>
      <c r="V341" s="490"/>
      <c r="W341" s="490"/>
      <c r="X341" s="490"/>
      <c r="Y341" s="490"/>
      <c r="Z341" s="490"/>
      <c r="AA341" s="490"/>
      <c r="AB341" s="508" t="s">
        <v>4950</v>
      </c>
      <c r="AC341" s="509" t="s">
        <v>4758</v>
      </c>
      <c r="AD341" s="511" t="s">
        <v>1378</v>
      </c>
      <c r="AE341" s="364" t="s">
        <v>1379</v>
      </c>
      <c r="AF341" s="364" t="s">
        <v>1379</v>
      </c>
      <c r="AG341" s="364" t="s">
        <v>1379</v>
      </c>
      <c r="AH341" s="369" t="s">
        <v>1379</v>
      </c>
      <c r="AI341" s="369" t="s">
        <v>1379</v>
      </c>
      <c r="AJ341" s="484"/>
      <c r="AK341" s="364" t="s">
        <v>1379</v>
      </c>
      <c r="AL341" s="364" t="s">
        <v>1379</v>
      </c>
      <c r="AM341" s="484"/>
      <c r="AN341" s="364" t="s">
        <v>1379</v>
      </c>
      <c r="AO341" s="364" t="s">
        <v>1379</v>
      </c>
      <c r="AP341" s="364" t="s">
        <v>1379</v>
      </c>
      <c r="AQ341" s="364" t="s">
        <v>1379</v>
      </c>
      <c r="AR341" s="484"/>
      <c r="AS341" s="484"/>
      <c r="AT341" s="484"/>
      <c r="AU341" s="484"/>
      <c r="AV341" s="484"/>
      <c r="AW341" s="484"/>
      <c r="AX341" s="484"/>
      <c r="AY341" s="484"/>
      <c r="AZ341" s="484"/>
      <c r="BA341" s="490"/>
      <c r="BB341" s="490"/>
      <c r="BC341" s="490"/>
      <c r="BD341" s="490"/>
      <c r="BE341" s="490"/>
      <c r="BF341" s="490"/>
      <c r="BG341" s="385"/>
      <c r="BH341" s="385"/>
      <c r="BI341" s="385"/>
      <c r="BJ341" s="385"/>
      <c r="BK341" s="385"/>
      <c r="BL341" s="385"/>
      <c r="BM341" s="385"/>
      <c r="BN341" s="385"/>
      <c r="BO341" s="385"/>
      <c r="BP341" s="385"/>
      <c r="BQ341" s="385"/>
      <c r="BR341" s="490"/>
      <c r="BS341" s="462" t="s">
        <v>4241</v>
      </c>
      <c r="BT341" s="355" t="s">
        <v>4717</v>
      </c>
      <c r="BU341" s="355" t="s">
        <v>4718</v>
      </c>
      <c r="BV341" s="355">
        <v>54</v>
      </c>
      <c r="BW341" s="355">
        <f>VLOOKUP(E341,[1]Demand!$A$2:$C$596,3,)</f>
        <v>135</v>
      </c>
      <c r="BX341" s="355">
        <f>VLOOKUP(E341,[1]Demand!$A$2:$D$596,4,)</f>
        <v>123</v>
      </c>
      <c r="BY341" s="355">
        <f>VLOOKUP(E341,[1]Demand!$A$2:$E$596,5,)</f>
        <v>118</v>
      </c>
      <c r="BZ341" s="355">
        <f>VLOOKUP(E341,[1]Demand!$A$2:$F$596,6,)</f>
        <v>56</v>
      </c>
      <c r="CA341" s="355">
        <f>VLOOKUP(E341,[1]Demand!$A$2:$G$596,7,)</f>
        <v>0</v>
      </c>
      <c r="CB341" s="355">
        <f>VLOOKUP(E341,[1]Demand!$A$2:$H$596,8,)</f>
        <v>0</v>
      </c>
      <c r="CC341" s="355">
        <f>VLOOKUP(E341,[1]Demand!$A$2:$I$596,9,)</f>
        <v>432</v>
      </c>
      <c r="CD341" s="355" t="b">
        <f t="shared" si="5"/>
        <v>0</v>
      </c>
      <c r="CE341" s="490"/>
    </row>
    <row r="342" spans="1:83" s="374" customFormat="1" ht="35.1" hidden="1" customHeight="1" x14ac:dyDescent="0.25">
      <c r="A342" s="386" t="e">
        <v>#N/A</v>
      </c>
      <c r="B342" s="490"/>
      <c r="C342" s="385" t="s">
        <v>4415</v>
      </c>
      <c r="D342" s="504">
        <v>0</v>
      </c>
      <c r="E342" s="498" t="s">
        <v>3688</v>
      </c>
      <c r="F342" s="497" t="s">
        <v>3031</v>
      </c>
      <c r="G342" s="484" t="s">
        <v>4733</v>
      </c>
      <c r="H342" s="385" t="s">
        <v>1249</v>
      </c>
      <c r="I342" s="385" t="s">
        <v>1861</v>
      </c>
      <c r="J342" s="385"/>
      <c r="K342" s="482" t="s">
        <v>1611</v>
      </c>
      <c r="L342" s="482" t="s">
        <v>1611</v>
      </c>
      <c r="M342" s="484"/>
      <c r="N342" s="484"/>
      <c r="O342" s="385" t="s">
        <v>578</v>
      </c>
      <c r="P342" s="385" t="s">
        <v>578</v>
      </c>
      <c r="Q342" s="385" t="s">
        <v>578</v>
      </c>
      <c r="R342" s="386" t="s">
        <v>603</v>
      </c>
      <c r="S342" s="490"/>
      <c r="T342" s="490"/>
      <c r="U342" s="490"/>
      <c r="V342" s="490"/>
      <c r="W342" s="490"/>
      <c r="X342" s="490"/>
      <c r="Y342" s="490"/>
      <c r="Z342" s="490"/>
      <c r="AA342" s="490"/>
      <c r="AB342" s="508" t="s">
        <v>4951</v>
      </c>
      <c r="AC342" s="509"/>
      <c r="AD342" s="511" t="s">
        <v>1378</v>
      </c>
      <c r="AE342" s="364" t="s">
        <v>1379</v>
      </c>
      <c r="AF342" s="364" t="s">
        <v>1379</v>
      </c>
      <c r="AG342" s="364" t="s">
        <v>1379</v>
      </c>
      <c r="AH342" s="369" t="s">
        <v>1379</v>
      </c>
      <c r="AI342" s="369" t="s">
        <v>1379</v>
      </c>
      <c r="AJ342" s="484"/>
      <c r="AK342" s="484" t="s">
        <v>1381</v>
      </c>
      <c r="AL342" s="364" t="s">
        <v>1379</v>
      </c>
      <c r="AM342" s="484"/>
      <c r="AN342" s="364" t="s">
        <v>1379</v>
      </c>
      <c r="AO342" s="364" t="s">
        <v>1379</v>
      </c>
      <c r="AP342" s="364" t="s">
        <v>1379</v>
      </c>
      <c r="AQ342" s="364" t="s">
        <v>1379</v>
      </c>
      <c r="AR342" s="484"/>
      <c r="AS342" s="484"/>
      <c r="AT342" s="484"/>
      <c r="AU342" s="484"/>
      <c r="AV342" s="484"/>
      <c r="AW342" s="484"/>
      <c r="AX342" s="484"/>
      <c r="AY342" s="484"/>
      <c r="AZ342" s="484"/>
      <c r="BA342" s="490"/>
      <c r="BB342" s="490"/>
      <c r="BC342" s="490"/>
      <c r="BD342" s="490"/>
      <c r="BE342" s="490"/>
      <c r="BF342" s="490"/>
      <c r="BG342" s="385"/>
      <c r="BH342" s="385"/>
      <c r="BI342" s="385"/>
      <c r="BJ342" s="385"/>
      <c r="BK342" s="385"/>
      <c r="BL342" s="385"/>
      <c r="BM342" s="385"/>
      <c r="BN342" s="385"/>
      <c r="BO342" s="385"/>
      <c r="BP342" s="385"/>
      <c r="BQ342" s="385"/>
      <c r="BR342" s="490"/>
      <c r="BS342" s="462" t="s">
        <v>4257</v>
      </c>
      <c r="BT342" s="355" t="s">
        <v>4719</v>
      </c>
      <c r="BU342" s="355" t="s">
        <v>3196</v>
      </c>
      <c r="BV342" s="355">
        <v>1</v>
      </c>
      <c r="BW342" s="355">
        <f>VLOOKUP(E342,[1]Demand!$A$2:$C$596,3,)</f>
        <v>16</v>
      </c>
      <c r="BX342" s="355">
        <f>VLOOKUP(E342,[1]Demand!$A$2:$D$596,4,)</f>
        <v>10</v>
      </c>
      <c r="BY342" s="355">
        <f>VLOOKUP(E342,[1]Demand!$A$2:$E$596,5,)</f>
        <v>0</v>
      </c>
      <c r="BZ342" s="355">
        <f>VLOOKUP(E342,[1]Demand!$A$2:$F$596,6,)</f>
        <v>0</v>
      </c>
      <c r="CA342" s="355">
        <f>VLOOKUP(E342,[1]Demand!$A$2:$G$596,7,)</f>
        <v>0</v>
      </c>
      <c r="CB342" s="355">
        <f>VLOOKUP(E342,[1]Demand!$A$2:$H$596,8,)</f>
        <v>0</v>
      </c>
      <c r="CC342" s="355">
        <f>VLOOKUP(E342,[1]Demand!$A$2:$I$596,9,)</f>
        <v>26</v>
      </c>
      <c r="CD342" s="355" t="b">
        <f t="shared" si="5"/>
        <v>0</v>
      </c>
      <c r="CE342" s="490"/>
    </row>
    <row r="343" spans="1:83" s="374" customFormat="1" ht="35.1" hidden="1" customHeight="1" x14ac:dyDescent="0.25">
      <c r="A343" s="386" t="s">
        <v>4095</v>
      </c>
      <c r="B343" s="490"/>
      <c r="C343" s="385" t="s">
        <v>4416</v>
      </c>
      <c r="D343" s="504">
        <v>0</v>
      </c>
      <c r="E343" s="498" t="s">
        <v>3693</v>
      </c>
      <c r="F343" s="497" t="s">
        <v>3694</v>
      </c>
      <c r="G343" s="484" t="s">
        <v>1006</v>
      </c>
      <c r="H343" s="496" t="s">
        <v>3465</v>
      </c>
      <c r="I343" s="385" t="s">
        <v>4149</v>
      </c>
      <c r="J343" s="385"/>
      <c r="K343" s="482" t="s">
        <v>4636</v>
      </c>
      <c r="L343" s="491"/>
      <c r="M343" s="484"/>
      <c r="N343" s="484"/>
      <c r="O343" s="385" t="s">
        <v>2595</v>
      </c>
      <c r="P343" s="385" t="s">
        <v>545</v>
      </c>
      <c r="Q343" s="385" t="s">
        <v>545</v>
      </c>
      <c r="R343" s="386" t="s">
        <v>603</v>
      </c>
      <c r="S343" s="490"/>
      <c r="T343" s="490"/>
      <c r="U343" s="490"/>
      <c r="V343" s="490"/>
      <c r="W343" s="490"/>
      <c r="X343" s="490"/>
      <c r="Y343" s="490"/>
      <c r="Z343" s="490"/>
      <c r="AA343" s="490"/>
      <c r="AB343" s="508" t="s">
        <v>4952</v>
      </c>
      <c r="AC343" s="509" t="s">
        <v>4767</v>
      </c>
      <c r="AD343" s="511" t="s">
        <v>1378</v>
      </c>
      <c r="AE343" s="364" t="s">
        <v>1379</v>
      </c>
      <c r="AF343" s="364" t="s">
        <v>1379</v>
      </c>
      <c r="AG343" s="364" t="s">
        <v>1379</v>
      </c>
      <c r="AH343" s="369" t="s">
        <v>1379</v>
      </c>
      <c r="AI343" s="369" t="s">
        <v>1379</v>
      </c>
      <c r="AJ343" s="484"/>
      <c r="AK343" s="364" t="s">
        <v>1379</v>
      </c>
      <c r="AL343" s="364" t="s">
        <v>1379</v>
      </c>
      <c r="AM343" s="484"/>
      <c r="AN343" s="364" t="s">
        <v>1379</v>
      </c>
      <c r="AO343" s="364" t="s">
        <v>1379</v>
      </c>
      <c r="AP343" s="364" t="s">
        <v>1381</v>
      </c>
      <c r="AQ343" s="364" t="s">
        <v>1379</v>
      </c>
      <c r="AR343" s="484"/>
      <c r="AS343" s="484"/>
      <c r="AT343" s="484"/>
      <c r="AU343" s="484"/>
      <c r="AV343" s="484"/>
      <c r="AW343" s="484"/>
      <c r="AX343" s="484"/>
      <c r="AY343" s="484"/>
      <c r="AZ343" s="484"/>
      <c r="BA343" s="490"/>
      <c r="BB343" s="490"/>
      <c r="BC343" s="490"/>
      <c r="BD343" s="490"/>
      <c r="BE343" s="490"/>
      <c r="BF343" s="490"/>
      <c r="BG343" s="385"/>
      <c r="BH343" s="385"/>
      <c r="BI343" s="385"/>
      <c r="BJ343" s="385"/>
      <c r="BK343" s="385"/>
      <c r="BL343" s="385"/>
      <c r="BM343" s="385"/>
      <c r="BN343" s="385"/>
      <c r="BO343" s="385"/>
      <c r="BP343" s="385"/>
      <c r="BQ343" s="385"/>
      <c r="BR343" s="490"/>
      <c r="BS343" s="462" t="s">
        <v>4258</v>
      </c>
      <c r="BT343" s="355" t="s">
        <v>4721</v>
      </c>
      <c r="BU343" s="355" t="s">
        <v>4722</v>
      </c>
      <c r="BV343" s="355">
        <v>45</v>
      </c>
      <c r="BW343" s="355">
        <f>VLOOKUP(E343,[1]Demand!$A$2:$C$596,3,)</f>
        <v>524</v>
      </c>
      <c r="BX343" s="355">
        <f>VLOOKUP(E343,[1]Demand!$A$2:$D$596,4,)</f>
        <v>582.5</v>
      </c>
      <c r="BY343" s="355">
        <f>VLOOKUP(E343,[1]Demand!$A$2:$E$596,5,)</f>
        <v>582</v>
      </c>
      <c r="BZ343" s="355">
        <f>VLOOKUP(E343,[1]Demand!$A$2:$F$596,6,)</f>
        <v>145.5</v>
      </c>
      <c r="CA343" s="355">
        <f>VLOOKUP(E343,[1]Demand!$A$2:$G$596,7,)</f>
        <v>0</v>
      </c>
      <c r="CB343" s="355">
        <f>VLOOKUP(E343,[1]Demand!$A$2:$H$596,8,)</f>
        <v>0</v>
      </c>
      <c r="CC343" s="355">
        <f>VLOOKUP(E343,[1]Demand!$A$2:$I$596,9,)</f>
        <v>1834</v>
      </c>
      <c r="CD343" s="355" t="b">
        <f t="shared" si="5"/>
        <v>0</v>
      </c>
      <c r="CE343" s="490"/>
    </row>
    <row r="344" spans="1:83" s="374" customFormat="1" ht="35.1" hidden="1" customHeight="1" x14ac:dyDescent="0.25">
      <c r="A344" s="386" t="s">
        <v>3999</v>
      </c>
      <c r="B344" s="490"/>
      <c r="C344" s="385" t="s">
        <v>4389</v>
      </c>
      <c r="D344" s="504">
        <v>0</v>
      </c>
      <c r="E344" s="498" t="s">
        <v>3697</v>
      </c>
      <c r="F344" s="497" t="s">
        <v>3698</v>
      </c>
      <c r="G344" s="484" t="s">
        <v>1380</v>
      </c>
      <c r="H344" s="385" t="s">
        <v>1249</v>
      </c>
      <c r="I344" s="385" t="s">
        <v>4151</v>
      </c>
      <c r="J344" s="385"/>
      <c r="K344" s="482" t="s">
        <v>1611</v>
      </c>
      <c r="L344" s="482" t="s">
        <v>1611</v>
      </c>
      <c r="M344" s="484"/>
      <c r="N344" s="484"/>
      <c r="O344" s="385" t="s">
        <v>1229</v>
      </c>
      <c r="P344" s="385" t="s">
        <v>577</v>
      </c>
      <c r="Q344" s="385" t="s">
        <v>577</v>
      </c>
      <c r="R344" s="386" t="s">
        <v>603</v>
      </c>
      <c r="S344" s="490"/>
      <c r="T344" s="490"/>
      <c r="U344" s="490"/>
      <c r="V344" s="490"/>
      <c r="W344" s="490"/>
      <c r="X344" s="490"/>
      <c r="Y344" s="490"/>
      <c r="Z344" s="490"/>
      <c r="AA344" s="490"/>
      <c r="AB344" s="508" t="s">
        <v>4953</v>
      </c>
      <c r="AC344" s="509" t="s">
        <v>4765</v>
      </c>
      <c r="AD344" s="511" t="s">
        <v>1378</v>
      </c>
      <c r="AE344" s="364" t="s">
        <v>1379</v>
      </c>
      <c r="AF344" s="364" t="s">
        <v>1379</v>
      </c>
      <c r="AG344" s="364" t="s">
        <v>1379</v>
      </c>
      <c r="AH344" s="369" t="s">
        <v>1379</v>
      </c>
      <c r="AI344" s="369" t="s">
        <v>1379</v>
      </c>
      <c r="AJ344" s="484"/>
      <c r="AK344" s="484" t="s">
        <v>1381</v>
      </c>
      <c r="AL344" s="364" t="s">
        <v>1379</v>
      </c>
      <c r="AM344" s="484"/>
      <c r="AN344" s="364" t="s">
        <v>1379</v>
      </c>
      <c r="AO344" s="364" t="s">
        <v>1379</v>
      </c>
      <c r="AP344" s="364" t="s">
        <v>1381</v>
      </c>
      <c r="AQ344" s="364" t="s">
        <v>1379</v>
      </c>
      <c r="AR344" s="484"/>
      <c r="AS344" s="484"/>
      <c r="AT344" s="484"/>
      <c r="AU344" s="484"/>
      <c r="AV344" s="484"/>
      <c r="AW344" s="484"/>
      <c r="AX344" s="484"/>
      <c r="AY344" s="484"/>
      <c r="AZ344" s="484"/>
      <c r="BA344" s="490"/>
      <c r="BB344" s="490"/>
      <c r="BC344" s="490"/>
      <c r="BD344" s="490"/>
      <c r="BE344" s="490"/>
      <c r="BF344" s="490"/>
      <c r="BG344" s="385"/>
      <c r="BH344" s="385"/>
      <c r="BI344" s="385"/>
      <c r="BJ344" s="385"/>
      <c r="BK344" s="385"/>
      <c r="BL344" s="385"/>
      <c r="BM344" s="385"/>
      <c r="BN344" s="385"/>
      <c r="BO344" s="385"/>
      <c r="BP344" s="385"/>
      <c r="BQ344" s="385"/>
      <c r="BR344" s="490"/>
      <c r="BS344" s="462"/>
      <c r="BT344" s="355" t="s">
        <v>4719</v>
      </c>
      <c r="BU344" s="355" t="s">
        <v>4718</v>
      </c>
      <c r="BV344" s="355">
        <v>5</v>
      </c>
      <c r="BW344" s="355">
        <f>VLOOKUP(E344,[1]Demand!$A$2:$C$596,3,)</f>
        <v>551</v>
      </c>
      <c r="BX344" s="355">
        <f>VLOOKUP(E344,[1]Demand!$A$2:$D$596,4,)</f>
        <v>26</v>
      </c>
      <c r="BY344" s="355">
        <f>VLOOKUP(E344,[1]Demand!$A$2:$E$596,5,)</f>
        <v>0</v>
      </c>
      <c r="BZ344" s="355">
        <f>VLOOKUP(E344,[1]Demand!$A$2:$F$596,6,)</f>
        <v>0</v>
      </c>
      <c r="CA344" s="355">
        <f>VLOOKUP(E344,[1]Demand!$A$2:$G$596,7,)</f>
        <v>0</v>
      </c>
      <c r="CB344" s="355">
        <f>VLOOKUP(E344,[1]Demand!$A$2:$H$596,8,)</f>
        <v>0</v>
      </c>
      <c r="CC344" s="355">
        <f>VLOOKUP(E344,[1]Demand!$A$2:$I$596,9,)</f>
        <v>577</v>
      </c>
      <c r="CD344" s="355" t="b">
        <f t="shared" si="5"/>
        <v>0</v>
      </c>
      <c r="CE344" s="490"/>
    </row>
    <row r="345" spans="1:83" s="374" customFormat="1" ht="35.1" hidden="1" customHeight="1" x14ac:dyDescent="0.25">
      <c r="A345" s="386" t="s">
        <v>4627</v>
      </c>
      <c r="B345" s="490"/>
      <c r="C345" s="385" t="s">
        <v>4417</v>
      </c>
      <c r="D345" s="504">
        <v>0</v>
      </c>
      <c r="E345" s="498" t="s">
        <v>3699</v>
      </c>
      <c r="F345" s="497" t="s">
        <v>3700</v>
      </c>
      <c r="G345" s="484" t="s">
        <v>961</v>
      </c>
      <c r="H345" s="385" t="s">
        <v>4139</v>
      </c>
      <c r="I345" s="385" t="s">
        <v>4152</v>
      </c>
      <c r="J345" s="385"/>
      <c r="K345" s="385" t="s">
        <v>4634</v>
      </c>
      <c r="L345" s="491"/>
      <c r="M345" s="484"/>
      <c r="N345" s="484"/>
      <c r="O345" s="385" t="s">
        <v>2595</v>
      </c>
      <c r="P345" s="385" t="s">
        <v>545</v>
      </c>
      <c r="Q345" s="385" t="s">
        <v>545</v>
      </c>
      <c r="R345" s="386" t="s">
        <v>603</v>
      </c>
      <c r="S345" s="490"/>
      <c r="T345" s="490"/>
      <c r="U345" s="490"/>
      <c r="V345" s="490"/>
      <c r="W345" s="490"/>
      <c r="X345" s="490"/>
      <c r="Y345" s="490"/>
      <c r="Z345" s="490"/>
      <c r="AA345" s="490"/>
      <c r="AB345" s="508" t="s">
        <v>4954</v>
      </c>
      <c r="AC345" s="509"/>
      <c r="AD345" s="511" t="s">
        <v>1378</v>
      </c>
      <c r="AE345" s="364" t="s">
        <v>1379</v>
      </c>
      <c r="AF345" s="364" t="s">
        <v>1379</v>
      </c>
      <c r="AG345" s="364" t="s">
        <v>1379</v>
      </c>
      <c r="AH345" s="369" t="s">
        <v>1379</v>
      </c>
      <c r="AI345" s="369" t="s">
        <v>1379</v>
      </c>
      <c r="AJ345" s="484"/>
      <c r="AK345" s="364" t="s">
        <v>1379</v>
      </c>
      <c r="AL345" s="364" t="s">
        <v>1379</v>
      </c>
      <c r="AM345" s="484"/>
      <c r="AN345" s="364" t="s">
        <v>1379</v>
      </c>
      <c r="AO345" s="364" t="s">
        <v>1379</v>
      </c>
      <c r="AP345" s="364" t="s">
        <v>1381</v>
      </c>
      <c r="AQ345" s="364" t="s">
        <v>1379</v>
      </c>
      <c r="AR345" s="484"/>
      <c r="AS345" s="484"/>
      <c r="AT345" s="484"/>
      <c r="AU345" s="484"/>
      <c r="AV345" s="484"/>
      <c r="AW345" s="484"/>
      <c r="AX345" s="484"/>
      <c r="AY345" s="484"/>
      <c r="AZ345" s="484"/>
      <c r="BA345" s="490"/>
      <c r="BB345" s="490"/>
      <c r="BC345" s="490"/>
      <c r="BD345" s="490"/>
      <c r="BE345" s="490"/>
      <c r="BF345" s="490"/>
      <c r="BG345" s="385"/>
      <c r="BH345" s="385"/>
      <c r="BI345" s="385"/>
      <c r="BJ345" s="385"/>
      <c r="BK345" s="385"/>
      <c r="BL345" s="385"/>
      <c r="BM345" s="385"/>
      <c r="BN345" s="385"/>
      <c r="BO345" s="385"/>
      <c r="BP345" s="385"/>
      <c r="BQ345" s="385"/>
      <c r="BR345" s="490"/>
      <c r="BS345" s="462"/>
      <c r="BT345" s="355" t="s">
        <v>4725</v>
      </c>
      <c r="BU345" s="355" t="s">
        <v>4726</v>
      </c>
      <c r="BV345" s="355">
        <v>0</v>
      </c>
      <c r="BW345" s="355">
        <f>VLOOKUP(E345,[1]Demand!$A$2:$C$596,3,)</f>
        <v>0</v>
      </c>
      <c r="BX345" s="355">
        <f>VLOOKUP(E345,[1]Demand!$A$2:$D$596,4,)</f>
        <v>0</v>
      </c>
      <c r="BY345" s="355">
        <f>VLOOKUP(E345,[1]Demand!$A$2:$E$596,5,)</f>
        <v>0</v>
      </c>
      <c r="BZ345" s="355">
        <f>VLOOKUP(E345,[1]Demand!$A$2:$F$596,6,)</f>
        <v>0</v>
      </c>
      <c r="CA345" s="355">
        <f>VLOOKUP(E345,[1]Demand!$A$2:$G$596,7,)</f>
        <v>0</v>
      </c>
      <c r="CB345" s="355">
        <f>VLOOKUP(E345,[1]Demand!$A$2:$H$596,8,)</f>
        <v>0</v>
      </c>
      <c r="CC345" s="355">
        <f>VLOOKUP(E345,[1]Demand!$A$2:$I$596,9,)</f>
        <v>0</v>
      </c>
      <c r="CD345" s="355" t="b">
        <f t="shared" si="5"/>
        <v>0</v>
      </c>
      <c r="CE345" s="355" t="s">
        <v>4846</v>
      </c>
    </row>
    <row r="346" spans="1:83" s="374" customFormat="1" ht="35.1" hidden="1" customHeight="1" x14ac:dyDescent="0.25">
      <c r="A346" s="386" t="s">
        <v>4340</v>
      </c>
      <c r="B346" s="490"/>
      <c r="C346" s="385" t="s">
        <v>4418</v>
      </c>
      <c r="D346" s="504">
        <v>0</v>
      </c>
      <c r="E346" s="495" t="s">
        <v>3701</v>
      </c>
      <c r="F346" s="497" t="s">
        <v>3702</v>
      </c>
      <c r="G346" s="484" t="s">
        <v>103</v>
      </c>
      <c r="H346" s="385" t="s">
        <v>2201</v>
      </c>
      <c r="I346" s="385" t="s">
        <v>4153</v>
      </c>
      <c r="J346" s="385"/>
      <c r="K346" s="494" t="s">
        <v>1694</v>
      </c>
      <c r="L346" s="385" t="s">
        <v>1694</v>
      </c>
      <c r="M346" s="484"/>
      <c r="N346" s="484"/>
      <c r="O346" s="385" t="s">
        <v>1229</v>
      </c>
      <c r="P346" s="385" t="s">
        <v>577</v>
      </c>
      <c r="Q346" s="385" t="s">
        <v>577</v>
      </c>
      <c r="R346" s="386" t="s">
        <v>603</v>
      </c>
      <c r="S346" s="490"/>
      <c r="T346" s="490"/>
      <c r="U346" s="490"/>
      <c r="V346" s="490"/>
      <c r="W346" s="490"/>
      <c r="X346" s="490"/>
      <c r="Y346" s="490"/>
      <c r="Z346" s="490"/>
      <c r="AA346" s="490"/>
      <c r="AB346" s="508" t="s">
        <v>4955</v>
      </c>
      <c r="AC346" s="509"/>
      <c r="AD346" s="511" t="s">
        <v>1378</v>
      </c>
      <c r="AE346" s="364" t="s">
        <v>1379</v>
      </c>
      <c r="AF346" s="364" t="s">
        <v>1379</v>
      </c>
      <c r="AG346" s="364" t="s">
        <v>1379</v>
      </c>
      <c r="AH346" s="369" t="s">
        <v>1379</v>
      </c>
      <c r="AI346" s="369" t="s">
        <v>1379</v>
      </c>
      <c r="AJ346" s="484"/>
      <c r="AK346" s="364" t="s">
        <v>1379</v>
      </c>
      <c r="AL346" s="364" t="s">
        <v>1379</v>
      </c>
      <c r="AM346" s="484"/>
      <c r="AN346" s="364" t="s">
        <v>1379</v>
      </c>
      <c r="AO346" s="364" t="s">
        <v>1379</v>
      </c>
      <c r="AP346" s="364" t="s">
        <v>1381</v>
      </c>
      <c r="AQ346" s="364" t="s">
        <v>1379</v>
      </c>
      <c r="AR346" s="484"/>
      <c r="AS346" s="484"/>
      <c r="AT346" s="484"/>
      <c r="AU346" s="484"/>
      <c r="AV346" s="484"/>
      <c r="AW346" s="484"/>
      <c r="AX346" s="484"/>
      <c r="AY346" s="484"/>
      <c r="AZ346" s="484"/>
      <c r="BA346" s="490"/>
      <c r="BB346" s="490"/>
      <c r="BC346" s="490"/>
      <c r="BD346" s="490"/>
      <c r="BE346" s="490"/>
      <c r="BF346" s="490"/>
      <c r="BG346" s="385"/>
      <c r="BH346" s="385"/>
      <c r="BI346" s="385"/>
      <c r="BJ346" s="385"/>
      <c r="BK346" s="385"/>
      <c r="BL346" s="385"/>
      <c r="BM346" s="385"/>
      <c r="BN346" s="385"/>
      <c r="BO346" s="385"/>
      <c r="BP346" s="385"/>
      <c r="BQ346" s="385"/>
      <c r="BR346" s="490"/>
      <c r="BS346" s="462" t="s">
        <v>4259</v>
      </c>
      <c r="BT346" s="355" t="s">
        <v>4719</v>
      </c>
      <c r="BU346" s="355" t="s">
        <v>4718</v>
      </c>
      <c r="BV346" s="355">
        <v>115</v>
      </c>
      <c r="BW346" s="355">
        <f>VLOOKUP(E346,[1]Demand!$A$2:$C$596,3,)</f>
        <v>1383.2</v>
      </c>
      <c r="BX346" s="355">
        <f>VLOOKUP(E346,[1]Demand!$A$2:$D$596,4,)</f>
        <v>1593.04</v>
      </c>
      <c r="BY346" s="355">
        <f>VLOOKUP(E346,[1]Demand!$A$2:$E$596,5,)</f>
        <v>669.04</v>
      </c>
      <c r="BZ346" s="355">
        <f>VLOOKUP(E346,[1]Demand!$A$2:$F$596,6,)</f>
        <v>14.01</v>
      </c>
      <c r="CA346" s="355">
        <f>VLOOKUP(E346,[1]Demand!$A$2:$G$596,7,)</f>
        <v>0</v>
      </c>
      <c r="CB346" s="355">
        <f>VLOOKUP(E346,[1]Demand!$A$2:$H$596,8,)</f>
        <v>0</v>
      </c>
      <c r="CC346" s="355">
        <f>VLOOKUP(E346,[1]Demand!$A$2:$I$596,9,)</f>
        <v>3659.29</v>
      </c>
      <c r="CD346" s="355" t="b">
        <f t="shared" si="5"/>
        <v>0</v>
      </c>
      <c r="CE346" s="490"/>
    </row>
    <row r="347" spans="1:83" s="374" customFormat="1" ht="35.1" hidden="1" customHeight="1" x14ac:dyDescent="0.25">
      <c r="A347" s="386" t="s">
        <v>4628</v>
      </c>
      <c r="B347" s="490"/>
      <c r="C347" s="385" t="s">
        <v>4419</v>
      </c>
      <c r="D347" s="504">
        <v>0</v>
      </c>
      <c r="E347" s="498" t="s">
        <v>3705</v>
      </c>
      <c r="F347" s="497" t="s">
        <v>3706</v>
      </c>
      <c r="G347" s="484" t="s">
        <v>870</v>
      </c>
      <c r="H347" s="385" t="s">
        <v>4139</v>
      </c>
      <c r="I347" s="385" t="s">
        <v>4152</v>
      </c>
      <c r="J347" s="385"/>
      <c r="K347" s="385" t="s">
        <v>4634</v>
      </c>
      <c r="L347" s="491"/>
      <c r="M347" s="484"/>
      <c r="N347" s="484"/>
      <c r="O347" s="385" t="s">
        <v>2595</v>
      </c>
      <c r="P347" s="385" t="s">
        <v>545</v>
      </c>
      <c r="Q347" s="385" t="s">
        <v>545</v>
      </c>
      <c r="R347" s="386" t="s">
        <v>603</v>
      </c>
      <c r="S347" s="490"/>
      <c r="T347" s="490"/>
      <c r="U347" s="490"/>
      <c r="V347" s="490"/>
      <c r="W347" s="490"/>
      <c r="X347" s="490"/>
      <c r="Y347" s="490"/>
      <c r="Z347" s="490"/>
      <c r="AA347" s="490"/>
      <c r="AB347" s="508" t="s">
        <v>4956</v>
      </c>
      <c r="AC347" s="509"/>
      <c r="AD347" s="511" t="s">
        <v>1378</v>
      </c>
      <c r="AE347" s="364" t="s">
        <v>1379</v>
      </c>
      <c r="AF347" s="364" t="s">
        <v>1379</v>
      </c>
      <c r="AG347" s="364" t="s">
        <v>1379</v>
      </c>
      <c r="AH347" s="369" t="s">
        <v>1379</v>
      </c>
      <c r="AI347" s="369" t="s">
        <v>1379</v>
      </c>
      <c r="AJ347" s="484"/>
      <c r="AK347" s="364" t="s">
        <v>1379</v>
      </c>
      <c r="AL347" s="364" t="s">
        <v>1379</v>
      </c>
      <c r="AM347" s="484"/>
      <c r="AN347" s="364" t="s">
        <v>1379</v>
      </c>
      <c r="AO347" s="364" t="s">
        <v>1379</v>
      </c>
      <c r="AP347" s="364" t="s">
        <v>1381</v>
      </c>
      <c r="AQ347" s="364" t="s">
        <v>1379</v>
      </c>
      <c r="AR347" s="484"/>
      <c r="AS347" s="484"/>
      <c r="AT347" s="484"/>
      <c r="AU347" s="484"/>
      <c r="AV347" s="484"/>
      <c r="AW347" s="484"/>
      <c r="AX347" s="484"/>
      <c r="AY347" s="484"/>
      <c r="AZ347" s="484"/>
      <c r="BA347" s="490"/>
      <c r="BB347" s="490"/>
      <c r="BC347" s="490"/>
      <c r="BD347" s="490"/>
      <c r="BE347" s="490"/>
      <c r="BF347" s="490"/>
      <c r="BG347" s="385"/>
      <c r="BH347" s="385"/>
      <c r="BI347" s="385"/>
      <c r="BJ347" s="385"/>
      <c r="BK347" s="385"/>
      <c r="BL347" s="385"/>
      <c r="BM347" s="385"/>
      <c r="BN347" s="385"/>
      <c r="BO347" s="385"/>
      <c r="BP347" s="385"/>
      <c r="BQ347" s="385"/>
      <c r="BR347" s="490"/>
      <c r="BS347" s="462"/>
      <c r="BT347" s="355" t="s">
        <v>4725</v>
      </c>
      <c r="BU347" s="355" t="s">
        <v>4722</v>
      </c>
      <c r="BV347" s="355">
        <v>0</v>
      </c>
      <c r="BW347" s="355">
        <f>VLOOKUP(E347,[1]Demand!$A$2:$C$596,3,)</f>
        <v>0</v>
      </c>
      <c r="BX347" s="355">
        <f>VLOOKUP(E347,[1]Demand!$A$2:$D$596,4,)</f>
        <v>0</v>
      </c>
      <c r="BY347" s="355">
        <f>VLOOKUP(E347,[1]Demand!$A$2:$E$596,5,)</f>
        <v>0</v>
      </c>
      <c r="BZ347" s="355">
        <f>VLOOKUP(E347,[1]Demand!$A$2:$F$596,6,)</f>
        <v>0</v>
      </c>
      <c r="CA347" s="355">
        <f>VLOOKUP(E347,[1]Demand!$A$2:$G$596,7,)</f>
        <v>0</v>
      </c>
      <c r="CB347" s="355">
        <f>VLOOKUP(E347,[1]Demand!$A$2:$H$596,8,)</f>
        <v>0</v>
      </c>
      <c r="CC347" s="355">
        <f>VLOOKUP(E347,[1]Demand!$A$2:$I$596,9,)</f>
        <v>0</v>
      </c>
      <c r="CD347" s="355" t="b">
        <f t="shared" si="5"/>
        <v>0</v>
      </c>
      <c r="CE347" s="355" t="s">
        <v>4846</v>
      </c>
    </row>
    <row r="348" spans="1:83" s="374" customFormat="1" ht="35.1" hidden="1" customHeight="1" x14ac:dyDescent="0.25">
      <c r="A348" s="386" t="s">
        <v>4340</v>
      </c>
      <c r="B348" s="490"/>
      <c r="C348" s="385" t="s">
        <v>4420</v>
      </c>
      <c r="D348" s="504">
        <v>0</v>
      </c>
      <c r="E348" s="495" t="s">
        <v>3707</v>
      </c>
      <c r="F348" s="497" t="s">
        <v>3708</v>
      </c>
      <c r="G348" s="484" t="s">
        <v>203</v>
      </c>
      <c r="H348" s="385" t="s">
        <v>2201</v>
      </c>
      <c r="I348" s="385" t="s">
        <v>4194</v>
      </c>
      <c r="J348" s="385"/>
      <c r="K348" s="494" t="s">
        <v>1694</v>
      </c>
      <c r="L348" s="385" t="s">
        <v>1694</v>
      </c>
      <c r="M348" s="484"/>
      <c r="N348" s="484"/>
      <c r="O348" s="385" t="s">
        <v>1229</v>
      </c>
      <c r="P348" s="385" t="s">
        <v>577</v>
      </c>
      <c r="Q348" s="385" t="s">
        <v>577</v>
      </c>
      <c r="R348" s="386" t="s">
        <v>603</v>
      </c>
      <c r="S348" s="490"/>
      <c r="T348" s="490"/>
      <c r="U348" s="490"/>
      <c r="V348" s="490"/>
      <c r="W348" s="490"/>
      <c r="X348" s="490"/>
      <c r="Y348" s="490"/>
      <c r="Z348" s="490"/>
      <c r="AA348" s="490"/>
      <c r="AB348" s="508" t="s">
        <v>4957</v>
      </c>
      <c r="AC348" s="509"/>
      <c r="AD348" s="508" t="s">
        <v>5016</v>
      </c>
      <c r="AE348" s="364" t="s">
        <v>1379</v>
      </c>
      <c r="AF348" s="364" t="s">
        <v>1379</v>
      </c>
      <c r="AG348" s="364" t="s">
        <v>1379</v>
      </c>
      <c r="AH348" s="369" t="s">
        <v>1379</v>
      </c>
      <c r="AI348" s="369" t="s">
        <v>1379</v>
      </c>
      <c r="AJ348" s="484"/>
      <c r="AK348" s="364" t="s">
        <v>1379</v>
      </c>
      <c r="AL348" s="364" t="s">
        <v>1379</v>
      </c>
      <c r="AM348" s="484"/>
      <c r="AN348" s="484" t="s">
        <v>1381</v>
      </c>
      <c r="AO348" s="364" t="s">
        <v>1379</v>
      </c>
      <c r="AP348" s="484" t="s">
        <v>1381</v>
      </c>
      <c r="AQ348" s="364" t="s">
        <v>1379</v>
      </c>
      <c r="AR348" s="484"/>
      <c r="AS348" s="484"/>
      <c r="AT348" s="484"/>
      <c r="AU348" s="484"/>
      <c r="AV348" s="484"/>
      <c r="AW348" s="484"/>
      <c r="AX348" s="484"/>
      <c r="AY348" s="484"/>
      <c r="AZ348" s="484"/>
      <c r="BA348" s="490"/>
      <c r="BB348" s="490"/>
      <c r="BC348" s="490"/>
      <c r="BD348" s="490"/>
      <c r="BE348" s="490"/>
      <c r="BF348" s="490"/>
      <c r="BG348" s="385"/>
      <c r="BH348" s="385"/>
      <c r="BI348" s="385"/>
      <c r="BJ348" s="385"/>
      <c r="BK348" s="385"/>
      <c r="BL348" s="385"/>
      <c r="BM348" s="385"/>
      <c r="BN348" s="385"/>
      <c r="BO348" s="385"/>
      <c r="BP348" s="385"/>
      <c r="BQ348" s="385"/>
      <c r="BR348" s="490"/>
      <c r="BS348" s="462" t="s">
        <v>4260</v>
      </c>
      <c r="BT348" s="355" t="s">
        <v>4719</v>
      </c>
      <c r="BU348" s="355" t="s">
        <v>4718</v>
      </c>
      <c r="BV348" s="355">
        <v>376</v>
      </c>
      <c r="BW348" s="355">
        <f>VLOOKUP(E348,[1]Demand!$A$2:$C$596,3,)</f>
        <v>1510.87</v>
      </c>
      <c r="BX348" s="355">
        <f>VLOOKUP(E348,[1]Demand!$A$2:$D$596,4,)</f>
        <v>1395.34</v>
      </c>
      <c r="BY348" s="355">
        <f>VLOOKUP(E348,[1]Demand!$A$2:$E$596,5,)</f>
        <v>1376.52</v>
      </c>
      <c r="BZ348" s="355">
        <f>VLOOKUP(E348,[1]Demand!$A$2:$F$596,6,)</f>
        <v>245.38</v>
      </c>
      <c r="CA348" s="355">
        <f>VLOOKUP(E348,[1]Demand!$A$2:$G$596,7,)</f>
        <v>0</v>
      </c>
      <c r="CB348" s="355">
        <f>VLOOKUP(E348,[1]Demand!$A$2:$H$596,8,)</f>
        <v>0</v>
      </c>
      <c r="CC348" s="355">
        <f>VLOOKUP(E348,[1]Demand!$A$2:$I$596,9,)</f>
        <v>4528.1099999999997</v>
      </c>
      <c r="CD348" s="355" t="b">
        <f t="shared" si="5"/>
        <v>0</v>
      </c>
      <c r="CE348" s="490"/>
    </row>
    <row r="349" spans="1:83" s="374" customFormat="1" ht="35.1" hidden="1" customHeight="1" x14ac:dyDescent="0.25">
      <c r="A349" s="386" t="s">
        <v>4096</v>
      </c>
      <c r="B349" s="490"/>
      <c r="C349" s="385" t="s">
        <v>4421</v>
      </c>
      <c r="D349" s="504">
        <v>0</v>
      </c>
      <c r="E349" s="495" t="s">
        <v>3709</v>
      </c>
      <c r="F349" s="497" t="s">
        <v>3710</v>
      </c>
      <c r="G349" s="484" t="s">
        <v>245</v>
      </c>
      <c r="H349" s="385" t="s">
        <v>1171</v>
      </c>
      <c r="I349" s="385" t="s">
        <v>1688</v>
      </c>
      <c r="J349" s="385"/>
      <c r="K349" s="491" t="s">
        <v>1689</v>
      </c>
      <c r="L349" s="491" t="s">
        <v>4834</v>
      </c>
      <c r="M349" s="484"/>
      <c r="N349" s="484"/>
      <c r="O349" s="385" t="s">
        <v>1229</v>
      </c>
      <c r="P349" s="385" t="s">
        <v>577</v>
      </c>
      <c r="Q349" s="385" t="s">
        <v>577</v>
      </c>
      <c r="R349" s="386" t="s">
        <v>603</v>
      </c>
      <c r="S349" s="490"/>
      <c r="T349" s="490"/>
      <c r="U349" s="490"/>
      <c r="V349" s="490"/>
      <c r="W349" s="490"/>
      <c r="X349" s="490"/>
      <c r="Y349" s="490"/>
      <c r="Z349" s="490"/>
      <c r="AA349" s="490"/>
      <c r="AB349" s="508" t="s">
        <v>4958</v>
      </c>
      <c r="AC349" s="509" t="s">
        <v>4763</v>
      </c>
      <c r="AD349" s="511" t="s">
        <v>1378</v>
      </c>
      <c r="AE349" s="364" t="s">
        <v>1379</v>
      </c>
      <c r="AF349" s="364" t="s">
        <v>1379</v>
      </c>
      <c r="AG349" s="364" t="s">
        <v>1379</v>
      </c>
      <c r="AH349" s="369" t="s">
        <v>1379</v>
      </c>
      <c r="AI349" s="369" t="s">
        <v>1379</v>
      </c>
      <c r="AJ349" s="484"/>
      <c r="AK349" s="484" t="s">
        <v>1381</v>
      </c>
      <c r="AL349" s="484" t="s">
        <v>1381</v>
      </c>
      <c r="AM349" s="484"/>
      <c r="AN349" s="364" t="s">
        <v>1379</v>
      </c>
      <c r="AO349" s="364" t="s">
        <v>1379</v>
      </c>
      <c r="AP349" s="364" t="s">
        <v>1381</v>
      </c>
      <c r="AQ349" s="364" t="s">
        <v>1379</v>
      </c>
      <c r="AR349" s="484"/>
      <c r="AS349" s="484"/>
      <c r="AT349" s="484"/>
      <c r="AU349" s="484"/>
      <c r="AV349" s="484"/>
      <c r="AW349" s="484"/>
      <c r="AX349" s="484"/>
      <c r="AY349" s="484"/>
      <c r="AZ349" s="484"/>
      <c r="BA349" s="490"/>
      <c r="BB349" s="490"/>
      <c r="BC349" s="490"/>
      <c r="BD349" s="490"/>
      <c r="BE349" s="490"/>
      <c r="BF349" s="490"/>
      <c r="BG349" s="385"/>
      <c r="BH349" s="385"/>
      <c r="BI349" s="385"/>
      <c r="BJ349" s="385"/>
      <c r="BK349" s="385"/>
      <c r="BL349" s="385"/>
      <c r="BM349" s="385"/>
      <c r="BN349" s="385"/>
      <c r="BO349" s="385"/>
      <c r="BP349" s="385"/>
      <c r="BQ349" s="385"/>
      <c r="BR349" s="490"/>
      <c r="BS349" s="462" t="s">
        <v>4261</v>
      </c>
      <c r="BT349" s="355" t="s">
        <v>4717</v>
      </c>
      <c r="BU349" s="355" t="s">
        <v>4727</v>
      </c>
      <c r="BV349" s="355">
        <v>0</v>
      </c>
      <c r="BW349" s="355">
        <f>VLOOKUP(E349,[1]Demand!$A$2:$C$596,3,)</f>
        <v>0</v>
      </c>
      <c r="BX349" s="355">
        <f>VLOOKUP(E349,[1]Demand!$A$2:$D$596,4,)</f>
        <v>0</v>
      </c>
      <c r="BY349" s="355">
        <f>VLOOKUP(E349,[1]Demand!$A$2:$E$596,5,)</f>
        <v>0</v>
      </c>
      <c r="BZ349" s="355">
        <f>VLOOKUP(E349,[1]Demand!$A$2:$F$596,6,)</f>
        <v>0</v>
      </c>
      <c r="CA349" s="355">
        <f>VLOOKUP(E349,[1]Demand!$A$2:$G$596,7,)</f>
        <v>0</v>
      </c>
      <c r="CB349" s="355">
        <f>VLOOKUP(E349,[1]Demand!$A$2:$H$596,8,)</f>
        <v>0</v>
      </c>
      <c r="CC349" s="355">
        <f>VLOOKUP(E349,[1]Demand!$A$2:$I$596,9,)</f>
        <v>0</v>
      </c>
      <c r="CD349" s="355" t="b">
        <f t="shared" si="5"/>
        <v>0</v>
      </c>
      <c r="CE349" s="355" t="s">
        <v>4846</v>
      </c>
    </row>
    <row r="350" spans="1:83" s="374" customFormat="1" ht="35.1" hidden="1" customHeight="1" x14ac:dyDescent="0.25">
      <c r="A350" s="386" t="s">
        <v>4097</v>
      </c>
      <c r="B350" s="490"/>
      <c r="C350" s="385" t="s">
        <v>4422</v>
      </c>
      <c r="D350" s="504">
        <v>0</v>
      </c>
      <c r="E350" s="495" t="s">
        <v>3711</v>
      </c>
      <c r="F350" s="497" t="s">
        <v>3712</v>
      </c>
      <c r="G350" s="484" t="s">
        <v>97</v>
      </c>
      <c r="H350" s="385" t="s">
        <v>2201</v>
      </c>
      <c r="I350" s="385" t="s">
        <v>4154</v>
      </c>
      <c r="J350" s="385"/>
      <c r="K350" s="494" t="s">
        <v>1694</v>
      </c>
      <c r="L350" s="385" t="s">
        <v>1694</v>
      </c>
      <c r="M350" s="484"/>
      <c r="N350" s="484"/>
      <c r="O350" s="385" t="s">
        <v>553</v>
      </c>
      <c r="P350" s="385" t="s">
        <v>577</v>
      </c>
      <c r="Q350" s="385" t="s">
        <v>577</v>
      </c>
      <c r="R350" s="386" t="s">
        <v>603</v>
      </c>
      <c r="S350" s="490"/>
      <c r="T350" s="490"/>
      <c r="U350" s="490"/>
      <c r="V350" s="490"/>
      <c r="W350" s="490"/>
      <c r="X350" s="490"/>
      <c r="Y350" s="490"/>
      <c r="Z350" s="490"/>
      <c r="AA350" s="490"/>
      <c r="AB350" s="508" t="s">
        <v>4959</v>
      </c>
      <c r="AC350" s="509"/>
      <c r="AD350" s="511" t="s">
        <v>1378</v>
      </c>
      <c r="AE350" s="364" t="s">
        <v>1379</v>
      </c>
      <c r="AF350" s="364" t="s">
        <v>1379</v>
      </c>
      <c r="AG350" s="364" t="s">
        <v>1379</v>
      </c>
      <c r="AH350" s="484" t="s">
        <v>4188</v>
      </c>
      <c r="AI350" s="369" t="s">
        <v>1379</v>
      </c>
      <c r="AJ350" s="484"/>
      <c r="AK350" s="364" t="s">
        <v>1379</v>
      </c>
      <c r="AL350" s="364" t="s">
        <v>1379</v>
      </c>
      <c r="AM350" s="484"/>
      <c r="AN350" s="364" t="s">
        <v>1379</v>
      </c>
      <c r="AO350" s="364" t="s">
        <v>1379</v>
      </c>
      <c r="AP350" s="364" t="s">
        <v>1381</v>
      </c>
      <c r="AQ350" s="364" t="s">
        <v>1379</v>
      </c>
      <c r="AR350" s="484"/>
      <c r="AS350" s="484"/>
      <c r="AT350" s="484"/>
      <c r="AU350" s="484"/>
      <c r="AV350" s="484"/>
      <c r="AW350" s="484"/>
      <c r="AX350" s="484"/>
      <c r="AY350" s="484"/>
      <c r="AZ350" s="484"/>
      <c r="BA350" s="490"/>
      <c r="BB350" s="490"/>
      <c r="BC350" s="490"/>
      <c r="BD350" s="490"/>
      <c r="BE350" s="490"/>
      <c r="BF350" s="490"/>
      <c r="BG350" s="385"/>
      <c r="BH350" s="385"/>
      <c r="BI350" s="385"/>
      <c r="BJ350" s="385"/>
      <c r="BK350" s="385"/>
      <c r="BL350" s="385"/>
      <c r="BM350" s="385"/>
      <c r="BN350" s="385"/>
      <c r="BO350" s="385"/>
      <c r="BP350" s="385"/>
      <c r="BQ350" s="385"/>
      <c r="BR350" s="490"/>
      <c r="BS350" s="462" t="s">
        <v>4262</v>
      </c>
      <c r="BT350" s="355" t="s">
        <v>4719</v>
      </c>
      <c r="BU350" s="355" t="s">
        <v>4718</v>
      </c>
      <c r="BV350" s="355">
        <v>29</v>
      </c>
      <c r="BW350" s="355">
        <f>VLOOKUP(E350,[1]Demand!$A$2:$C$596,3,)</f>
        <v>1377</v>
      </c>
      <c r="BX350" s="355">
        <f>VLOOKUP(E350,[1]Demand!$A$2:$D$596,4,)</f>
        <v>1391</v>
      </c>
      <c r="BY350" s="355">
        <f>VLOOKUP(E350,[1]Demand!$A$2:$E$596,5,)</f>
        <v>1258</v>
      </c>
      <c r="BZ350" s="355">
        <f>VLOOKUP(E350,[1]Demand!$A$2:$F$596,6,)</f>
        <v>44</v>
      </c>
      <c r="CA350" s="355">
        <f>VLOOKUP(E350,[1]Demand!$A$2:$G$596,7,)</f>
        <v>0</v>
      </c>
      <c r="CB350" s="355">
        <f>VLOOKUP(E350,[1]Demand!$A$2:$H$596,8,)</f>
        <v>0</v>
      </c>
      <c r="CC350" s="355">
        <f>VLOOKUP(E350,[1]Demand!$A$2:$I$596,9,)</f>
        <v>4070</v>
      </c>
      <c r="CD350" s="355" t="b">
        <f t="shared" si="5"/>
        <v>0</v>
      </c>
      <c r="CE350" s="490"/>
    </row>
    <row r="351" spans="1:83" s="374" customFormat="1" ht="35.1" hidden="1" customHeight="1" x14ac:dyDescent="0.25">
      <c r="A351" s="386"/>
      <c r="B351" s="490"/>
      <c r="C351" s="385"/>
      <c r="D351" s="504">
        <v>1</v>
      </c>
      <c r="E351" s="495" t="s">
        <v>5121</v>
      </c>
      <c r="F351" s="324" t="s">
        <v>3964</v>
      </c>
      <c r="G351" s="484"/>
      <c r="H351" s="385"/>
      <c r="I351" s="385"/>
      <c r="J351" s="385"/>
      <c r="K351" s="494"/>
      <c r="L351" s="385"/>
      <c r="M351" s="484"/>
      <c r="N351" s="484"/>
      <c r="O351" s="385"/>
      <c r="P351" s="385"/>
      <c r="Q351" s="385"/>
      <c r="R351" s="386"/>
      <c r="S351" s="490"/>
      <c r="T351" s="490"/>
      <c r="U351" s="490"/>
      <c r="V351" s="490"/>
      <c r="W351" s="490"/>
      <c r="X351" s="490"/>
      <c r="Y351" s="490"/>
      <c r="Z351" s="490"/>
      <c r="AA351" s="490"/>
      <c r="AB351" s="378" t="s">
        <v>5123</v>
      </c>
      <c r="AC351" s="509"/>
      <c r="AD351" s="511" t="s">
        <v>5127</v>
      </c>
      <c r="AE351" s="364" t="s">
        <v>1379</v>
      </c>
      <c r="AF351" s="364" t="s">
        <v>1379</v>
      </c>
      <c r="AG351" s="364" t="s">
        <v>1379</v>
      </c>
      <c r="AH351" s="364" t="s">
        <v>1379</v>
      </c>
      <c r="AI351" s="369" t="s">
        <v>1379</v>
      </c>
      <c r="AJ351" s="484"/>
      <c r="AK351" s="364" t="s">
        <v>1379</v>
      </c>
      <c r="AL351" s="364" t="s">
        <v>1379</v>
      </c>
      <c r="AM351" s="484"/>
      <c r="AN351" s="364" t="s">
        <v>1379</v>
      </c>
      <c r="AO351" s="364" t="s">
        <v>1379</v>
      </c>
      <c r="AP351" s="364" t="s">
        <v>1381</v>
      </c>
      <c r="AQ351" s="364" t="s">
        <v>1379</v>
      </c>
      <c r="AR351" s="484"/>
      <c r="AS351" s="484"/>
      <c r="AT351" s="484"/>
      <c r="AU351" s="484"/>
      <c r="AV351" s="484"/>
      <c r="AW351" s="484"/>
      <c r="AX351" s="484"/>
      <c r="AY351" s="484"/>
      <c r="AZ351" s="484"/>
      <c r="BA351" s="490"/>
      <c r="BB351" s="490"/>
      <c r="BC351" s="490"/>
      <c r="BD351" s="490"/>
      <c r="BE351" s="490"/>
      <c r="BF351" s="490"/>
      <c r="BG351" s="385"/>
      <c r="BH351" s="385"/>
      <c r="BI351" s="385"/>
      <c r="BJ351" s="385"/>
      <c r="BK351" s="385"/>
      <c r="BL351" s="385"/>
      <c r="BM351" s="385"/>
      <c r="BN351" s="385"/>
      <c r="BO351" s="385"/>
      <c r="BP351" s="385"/>
      <c r="BQ351" s="385"/>
      <c r="BR351" s="490"/>
      <c r="BS351" s="462"/>
      <c r="BT351" s="355"/>
      <c r="BU351" s="355"/>
      <c r="BV351" s="355"/>
      <c r="BW351" s="355"/>
      <c r="BX351" s="355"/>
      <c r="BY351" s="355"/>
      <c r="BZ351" s="355"/>
      <c r="CA351" s="355"/>
      <c r="CB351" s="355"/>
      <c r="CC351" s="355"/>
      <c r="CD351" s="355"/>
      <c r="CE351" s="490"/>
    </row>
    <row r="352" spans="1:83" s="374" customFormat="1" ht="35.1" hidden="1" customHeight="1" x14ac:dyDescent="0.25">
      <c r="A352" s="386"/>
      <c r="B352" s="490"/>
      <c r="C352" s="385"/>
      <c r="D352" s="504">
        <v>1</v>
      </c>
      <c r="E352" s="495" t="s">
        <v>5122</v>
      </c>
      <c r="F352" s="324" t="s">
        <v>3964</v>
      </c>
      <c r="G352" s="484"/>
      <c r="H352" s="385"/>
      <c r="I352" s="385"/>
      <c r="J352" s="385"/>
      <c r="K352" s="494"/>
      <c r="L352" s="385"/>
      <c r="M352" s="484"/>
      <c r="N352" s="484"/>
      <c r="O352" s="385"/>
      <c r="P352" s="385"/>
      <c r="Q352" s="385"/>
      <c r="R352" s="386"/>
      <c r="S352" s="490"/>
      <c r="T352" s="490"/>
      <c r="U352" s="490"/>
      <c r="V352" s="490"/>
      <c r="W352" s="490"/>
      <c r="X352" s="490"/>
      <c r="Y352" s="490"/>
      <c r="Z352" s="490"/>
      <c r="AA352" s="490"/>
      <c r="AB352" s="378" t="s">
        <v>5124</v>
      </c>
      <c r="AC352" s="509"/>
      <c r="AD352" s="511" t="s">
        <v>5127</v>
      </c>
      <c r="AE352" s="364" t="s">
        <v>1379</v>
      </c>
      <c r="AF352" s="364" t="s">
        <v>1379</v>
      </c>
      <c r="AG352" s="364" t="s">
        <v>1379</v>
      </c>
      <c r="AH352" s="364" t="s">
        <v>1379</v>
      </c>
      <c r="AI352" s="369" t="s">
        <v>1379</v>
      </c>
      <c r="AJ352" s="484"/>
      <c r="AK352" s="364" t="s">
        <v>1379</v>
      </c>
      <c r="AL352" s="364" t="s">
        <v>1379</v>
      </c>
      <c r="AM352" s="484"/>
      <c r="AN352" s="364" t="s">
        <v>1379</v>
      </c>
      <c r="AO352" s="364" t="s">
        <v>1379</v>
      </c>
      <c r="AP352" s="364" t="s">
        <v>1381</v>
      </c>
      <c r="AQ352" s="364" t="s">
        <v>1379</v>
      </c>
      <c r="AR352" s="484"/>
      <c r="AS352" s="484"/>
      <c r="AT352" s="484"/>
      <c r="AU352" s="484"/>
      <c r="AV352" s="484"/>
      <c r="AW352" s="484"/>
      <c r="AX352" s="484"/>
      <c r="AY352" s="484"/>
      <c r="AZ352" s="484"/>
      <c r="BA352" s="490"/>
      <c r="BB352" s="490"/>
      <c r="BC352" s="490"/>
      <c r="BD352" s="490"/>
      <c r="BE352" s="490"/>
      <c r="BF352" s="490"/>
      <c r="BG352" s="385"/>
      <c r="BH352" s="385"/>
      <c r="BI352" s="385"/>
      <c r="BJ352" s="385"/>
      <c r="BK352" s="385"/>
      <c r="BL352" s="385"/>
      <c r="BM352" s="385"/>
      <c r="BN352" s="385"/>
      <c r="BO352" s="385"/>
      <c r="BP352" s="385"/>
      <c r="BQ352" s="385"/>
      <c r="BR352" s="490"/>
      <c r="BS352" s="462"/>
      <c r="BT352" s="355"/>
      <c r="BU352" s="355"/>
      <c r="BV352" s="355"/>
      <c r="BW352" s="355"/>
      <c r="BX352" s="355"/>
      <c r="BY352" s="355"/>
      <c r="BZ352" s="355"/>
      <c r="CA352" s="355"/>
      <c r="CB352" s="355"/>
      <c r="CC352" s="355"/>
      <c r="CD352" s="355"/>
      <c r="CE352" s="490"/>
    </row>
    <row r="353" spans="1:83" s="374" customFormat="1" ht="35.1" hidden="1" customHeight="1" x14ac:dyDescent="0.25">
      <c r="A353" s="386" t="s">
        <v>4097</v>
      </c>
      <c r="B353" s="490"/>
      <c r="C353" s="385" t="s">
        <v>4423</v>
      </c>
      <c r="D353" s="504">
        <v>0</v>
      </c>
      <c r="E353" s="495" t="s">
        <v>3713</v>
      </c>
      <c r="F353" s="497" t="s">
        <v>3712</v>
      </c>
      <c r="G353" s="484" t="s">
        <v>1287</v>
      </c>
      <c r="H353" s="385" t="s">
        <v>2201</v>
      </c>
      <c r="I353" s="385" t="s">
        <v>4154</v>
      </c>
      <c r="J353" s="385"/>
      <c r="K353" s="494" t="s">
        <v>1694</v>
      </c>
      <c r="L353" s="385" t="s">
        <v>1694</v>
      </c>
      <c r="M353" s="484"/>
      <c r="N353" s="484"/>
      <c r="O353" s="385" t="s">
        <v>1232</v>
      </c>
      <c r="P353" s="385" t="s">
        <v>577</v>
      </c>
      <c r="Q353" s="385" t="s">
        <v>577</v>
      </c>
      <c r="R353" s="386" t="s">
        <v>603</v>
      </c>
      <c r="S353" s="490"/>
      <c r="T353" s="490"/>
      <c r="U353" s="490"/>
      <c r="V353" s="490"/>
      <c r="W353" s="490"/>
      <c r="X353" s="490"/>
      <c r="Y353" s="490"/>
      <c r="Z353" s="490"/>
      <c r="AA353" s="490"/>
      <c r="AB353" s="508" t="s">
        <v>4960</v>
      </c>
      <c r="AC353" s="509"/>
      <c r="AD353" s="511" t="s">
        <v>1378</v>
      </c>
      <c r="AE353" s="364" t="s">
        <v>1379</v>
      </c>
      <c r="AF353" s="364" t="s">
        <v>1379</v>
      </c>
      <c r="AG353" s="364" t="s">
        <v>1379</v>
      </c>
      <c r="AH353" s="484" t="s">
        <v>4189</v>
      </c>
      <c r="AI353" s="369" t="s">
        <v>1379</v>
      </c>
      <c r="AJ353" s="484"/>
      <c r="AK353" s="364" t="s">
        <v>1379</v>
      </c>
      <c r="AL353" s="364" t="s">
        <v>1379</v>
      </c>
      <c r="AM353" s="484"/>
      <c r="AN353" s="364" t="s">
        <v>1379</v>
      </c>
      <c r="AO353" s="364" t="s">
        <v>1379</v>
      </c>
      <c r="AP353" s="364" t="s">
        <v>1381</v>
      </c>
      <c r="AQ353" s="364" t="s">
        <v>1379</v>
      </c>
      <c r="AR353" s="484"/>
      <c r="AS353" s="484"/>
      <c r="AT353" s="484"/>
      <c r="AU353" s="484"/>
      <c r="AV353" s="484"/>
      <c r="AW353" s="484"/>
      <c r="AX353" s="484"/>
      <c r="AY353" s="484"/>
      <c r="AZ353" s="484"/>
      <c r="BA353" s="490"/>
      <c r="BB353" s="490"/>
      <c r="BC353" s="490"/>
      <c r="BD353" s="490"/>
      <c r="BE353" s="490"/>
      <c r="BF353" s="490"/>
      <c r="BG353" s="385"/>
      <c r="BH353" s="385"/>
      <c r="BI353" s="385"/>
      <c r="BJ353" s="385"/>
      <c r="BK353" s="385"/>
      <c r="BL353" s="385"/>
      <c r="BM353" s="385"/>
      <c r="BN353" s="385"/>
      <c r="BO353" s="385"/>
      <c r="BP353" s="385"/>
      <c r="BQ353" s="385"/>
      <c r="BR353" s="490"/>
      <c r="BS353" s="462" t="s">
        <v>4263</v>
      </c>
      <c r="BT353" s="355" t="s">
        <v>4719</v>
      </c>
      <c r="BU353" s="355" t="s">
        <v>4718</v>
      </c>
      <c r="BV353" s="355">
        <v>135</v>
      </c>
      <c r="BW353" s="355">
        <f>VLOOKUP(E353,[1]Demand!$A$2:$C$596,3,)</f>
        <v>1309</v>
      </c>
      <c r="BX353" s="355">
        <f>VLOOKUP(E353,[1]Demand!$A$2:$D$596,4,)</f>
        <v>1409</v>
      </c>
      <c r="BY353" s="355">
        <f>VLOOKUP(E353,[1]Demand!$A$2:$E$596,5,)</f>
        <v>1177</v>
      </c>
      <c r="BZ353" s="355">
        <f>VLOOKUP(E353,[1]Demand!$A$2:$F$596,6,)</f>
        <v>5</v>
      </c>
      <c r="CA353" s="355">
        <f>VLOOKUP(E353,[1]Demand!$A$2:$G$596,7,)</f>
        <v>0</v>
      </c>
      <c r="CB353" s="355">
        <f>VLOOKUP(E353,[1]Demand!$A$2:$H$596,8,)</f>
        <v>0</v>
      </c>
      <c r="CC353" s="355">
        <f>VLOOKUP(E353,[1]Demand!$A$2:$I$596,9,)</f>
        <v>3900</v>
      </c>
      <c r="CD353" s="355" t="b">
        <f t="shared" si="5"/>
        <v>0</v>
      </c>
      <c r="CE353" s="490"/>
    </row>
    <row r="354" spans="1:83" s="374" customFormat="1" ht="35.1" customHeight="1" x14ac:dyDescent="0.25">
      <c r="A354" s="386" t="s">
        <v>4003</v>
      </c>
      <c r="B354" s="490"/>
      <c r="C354" s="385" t="s">
        <v>4424</v>
      </c>
      <c r="D354" s="504">
        <v>0</v>
      </c>
      <c r="E354" s="498" t="s">
        <v>3319</v>
      </c>
      <c r="F354" s="497" t="s">
        <v>3714</v>
      </c>
      <c r="G354" s="484" t="s">
        <v>97</v>
      </c>
      <c r="H354" s="385" t="s">
        <v>1171</v>
      </c>
      <c r="I354" s="385" t="e">
        <v>#N/A</v>
      </c>
      <c r="J354" s="385"/>
      <c r="K354" s="491"/>
      <c r="L354" s="491"/>
      <c r="M354" s="484"/>
      <c r="N354" s="484"/>
      <c r="O354" s="385" t="s">
        <v>1230</v>
      </c>
      <c r="P354" s="385" t="s">
        <v>1231</v>
      </c>
      <c r="Q354" s="385" t="s">
        <v>1231</v>
      </c>
      <c r="R354" s="386" t="s">
        <v>1670</v>
      </c>
      <c r="S354" s="490"/>
      <c r="T354" s="490"/>
      <c r="U354" s="490"/>
      <c r="V354" s="490"/>
      <c r="W354" s="490"/>
      <c r="X354" s="490"/>
      <c r="Y354" s="490"/>
      <c r="Z354" s="490"/>
      <c r="AA354" s="490"/>
      <c r="AB354" s="508" t="s">
        <v>4389</v>
      </c>
      <c r="AC354" s="509"/>
      <c r="AD354" s="511" t="s">
        <v>1378</v>
      </c>
      <c r="AE354" s="364" t="s">
        <v>1379</v>
      </c>
      <c r="AF354" s="364" t="s">
        <v>1379</v>
      </c>
      <c r="AG354" s="364" t="s">
        <v>1379</v>
      </c>
      <c r="AH354" s="369" t="s">
        <v>1379</v>
      </c>
      <c r="AI354" s="369" t="s">
        <v>1379</v>
      </c>
      <c r="AJ354" s="484"/>
      <c r="AK354" s="364" t="s">
        <v>1379</v>
      </c>
      <c r="AL354" s="364" t="s">
        <v>1379</v>
      </c>
      <c r="AM354" s="484"/>
      <c r="AN354" s="364" t="s">
        <v>1379</v>
      </c>
      <c r="AO354" s="364" t="s">
        <v>1379</v>
      </c>
      <c r="AP354" s="364" t="s">
        <v>1379</v>
      </c>
      <c r="AQ354" s="364" t="s">
        <v>1379</v>
      </c>
      <c r="AR354" s="484"/>
      <c r="AS354" s="484"/>
      <c r="AT354" s="484"/>
      <c r="AU354" s="484"/>
      <c r="AV354" s="484"/>
      <c r="AW354" s="484"/>
      <c r="AX354" s="484"/>
      <c r="AY354" s="484"/>
      <c r="AZ354" s="484"/>
      <c r="BA354" s="490"/>
      <c r="BB354" s="490"/>
      <c r="BC354" s="490"/>
      <c r="BD354" s="490"/>
      <c r="BE354" s="490"/>
      <c r="BF354" s="490"/>
      <c r="BG354" s="385"/>
      <c r="BH354" s="385"/>
      <c r="BI354" s="385"/>
      <c r="BJ354" s="385"/>
      <c r="BK354" s="385"/>
      <c r="BL354" s="385"/>
      <c r="BM354" s="385"/>
      <c r="BN354" s="385"/>
      <c r="BO354" s="385"/>
      <c r="BP354" s="385"/>
      <c r="BQ354" s="385"/>
      <c r="BR354" s="490"/>
      <c r="BS354" s="462" t="s">
        <v>4264</v>
      </c>
      <c r="BT354" s="355" t="s">
        <v>4717</v>
      </c>
      <c r="BU354" s="355" t="s">
        <v>4718</v>
      </c>
      <c r="BV354" s="355">
        <v>5</v>
      </c>
      <c r="BW354" s="355">
        <f>VLOOKUP(E354,[1]Demand!$A$2:$C$596,3,)</f>
        <v>85</v>
      </c>
      <c r="BX354" s="355">
        <f>VLOOKUP(E354,[1]Demand!$A$2:$D$596,4,)</f>
        <v>91</v>
      </c>
      <c r="BY354" s="355">
        <f>VLOOKUP(E354,[1]Demand!$A$2:$E$596,5,)</f>
        <v>51</v>
      </c>
      <c r="BZ354" s="355">
        <f>VLOOKUP(E354,[1]Demand!$A$2:$F$596,6,)</f>
        <v>21</v>
      </c>
      <c r="CA354" s="355">
        <f>VLOOKUP(E354,[1]Demand!$A$2:$G$596,7,)</f>
        <v>12</v>
      </c>
      <c r="CB354" s="355">
        <f>VLOOKUP(E354,[1]Demand!$A$2:$H$596,8,)</f>
        <v>11</v>
      </c>
      <c r="CC354" s="355">
        <f>VLOOKUP(E354,[1]Demand!$A$2:$I$596,9,)</f>
        <v>271</v>
      </c>
      <c r="CD354" s="355" t="b">
        <f t="shared" si="5"/>
        <v>0</v>
      </c>
      <c r="CE354" s="490"/>
    </row>
    <row r="355" spans="1:83" s="374" customFormat="1" ht="35.1" hidden="1" customHeight="1" x14ac:dyDescent="0.25">
      <c r="A355" s="386" t="s">
        <v>4748</v>
      </c>
      <c r="B355" s="490"/>
      <c r="C355" s="385" t="s">
        <v>4425</v>
      </c>
      <c r="D355" s="504">
        <v>0</v>
      </c>
      <c r="E355" s="498">
        <v>2681914</v>
      </c>
      <c r="F355" s="497" t="s">
        <v>3715</v>
      </c>
      <c r="G355" s="484" t="s">
        <v>870</v>
      </c>
      <c r="H355" s="385" t="s">
        <v>1239</v>
      </c>
      <c r="I355" s="385" t="e">
        <v>#N/A</v>
      </c>
      <c r="J355" s="385"/>
      <c r="K355" s="385" t="s">
        <v>1228</v>
      </c>
      <c r="L355" s="385" t="s">
        <v>1228</v>
      </c>
      <c r="M355" s="484"/>
      <c r="N355" s="484"/>
      <c r="O355" s="385" t="s">
        <v>1229</v>
      </c>
      <c r="P355" s="385" t="s">
        <v>577</v>
      </c>
      <c r="Q355" s="385" t="s">
        <v>577</v>
      </c>
      <c r="R355" s="386" t="s">
        <v>603</v>
      </c>
      <c r="S355" s="490"/>
      <c r="T355" s="490"/>
      <c r="U355" s="490"/>
      <c r="V355" s="490"/>
      <c r="W355" s="490"/>
      <c r="X355" s="490"/>
      <c r="Y355" s="490"/>
      <c r="Z355" s="490"/>
      <c r="AA355" s="490"/>
      <c r="AB355" s="508" t="s">
        <v>4961</v>
      </c>
      <c r="AC355" s="509"/>
      <c r="AD355" s="511" t="s">
        <v>1378</v>
      </c>
      <c r="AE355" s="364" t="s">
        <v>1379</v>
      </c>
      <c r="AF355" s="364" t="s">
        <v>1379</v>
      </c>
      <c r="AG355" s="364" t="s">
        <v>1379</v>
      </c>
      <c r="AH355" s="369" t="s">
        <v>1379</v>
      </c>
      <c r="AI355" s="369" t="s">
        <v>1379</v>
      </c>
      <c r="AJ355" s="484"/>
      <c r="AK355" s="364" t="s">
        <v>1379</v>
      </c>
      <c r="AL355" s="484" t="s">
        <v>1381</v>
      </c>
      <c r="AM355" s="484"/>
      <c r="AN355" s="364" t="s">
        <v>1379</v>
      </c>
      <c r="AO355" s="364" t="s">
        <v>1379</v>
      </c>
      <c r="AP355" s="364" t="s">
        <v>1381</v>
      </c>
      <c r="AQ355" s="364" t="s">
        <v>1379</v>
      </c>
      <c r="AR355" s="484"/>
      <c r="AS355" s="484"/>
      <c r="AT355" s="484"/>
      <c r="AU355" s="484"/>
      <c r="AV355" s="484"/>
      <c r="AW355" s="484"/>
      <c r="AX355" s="484"/>
      <c r="AY355" s="484"/>
      <c r="AZ355" s="484"/>
      <c r="BA355" s="490"/>
      <c r="BB355" s="490"/>
      <c r="BC355" s="490"/>
      <c r="BD355" s="490"/>
      <c r="BE355" s="490"/>
      <c r="BF355" s="490"/>
      <c r="BG355" s="385"/>
      <c r="BH355" s="385"/>
      <c r="BI355" s="385"/>
      <c r="BJ355" s="385"/>
      <c r="BK355" s="385"/>
      <c r="BL355" s="385"/>
      <c r="BM355" s="385"/>
      <c r="BN355" s="385"/>
      <c r="BO355" s="385"/>
      <c r="BP355" s="385"/>
      <c r="BQ355" s="385"/>
      <c r="BR355" s="490"/>
      <c r="BS355" s="462"/>
      <c r="BT355" s="355" t="s">
        <v>4717</v>
      </c>
      <c r="BU355" s="355" t="s">
        <v>4720</v>
      </c>
      <c r="BV355" s="355">
        <v>60</v>
      </c>
      <c r="BW355" s="355">
        <f>VLOOKUP(E355,[1]Demand!$A$2:$C$596,3,)</f>
        <v>202</v>
      </c>
      <c r="BX355" s="355">
        <f>VLOOKUP(E355,[1]Demand!$A$2:$D$596,4,)</f>
        <v>242</v>
      </c>
      <c r="BY355" s="355">
        <f>VLOOKUP(E355,[1]Demand!$A$2:$E$596,5,)</f>
        <v>168</v>
      </c>
      <c r="BZ355" s="355">
        <f>VLOOKUP(E355,[1]Demand!$A$2:$F$596,6,)</f>
        <v>4</v>
      </c>
      <c r="CA355" s="355">
        <f>VLOOKUP(E355,[1]Demand!$A$2:$G$596,7,)</f>
        <v>0</v>
      </c>
      <c r="CB355" s="355">
        <f>VLOOKUP(E355,[1]Demand!$A$2:$H$596,8,)</f>
        <v>0</v>
      </c>
      <c r="CC355" s="355">
        <f>VLOOKUP(E355,[1]Demand!$A$2:$I$596,9,)</f>
        <v>616</v>
      </c>
      <c r="CD355" s="355" t="b">
        <f t="shared" si="5"/>
        <v>0</v>
      </c>
      <c r="CE355" s="490"/>
    </row>
    <row r="356" spans="1:83" s="374" customFormat="1" ht="35.1" hidden="1" customHeight="1" x14ac:dyDescent="0.25">
      <c r="A356" s="386"/>
      <c r="B356" s="490"/>
      <c r="C356" s="385"/>
      <c r="D356" s="504">
        <v>1</v>
      </c>
      <c r="E356" s="512">
        <v>2681915</v>
      </c>
      <c r="F356" s="324" t="s">
        <v>5125</v>
      </c>
      <c r="G356" s="484"/>
      <c r="H356" s="385"/>
      <c r="I356" s="385"/>
      <c r="J356" s="385"/>
      <c r="K356" s="385"/>
      <c r="L356" s="385"/>
      <c r="M356" s="484"/>
      <c r="N356" s="484"/>
      <c r="O356" s="385"/>
      <c r="P356" s="385"/>
      <c r="Q356" s="385"/>
      <c r="R356" s="386"/>
      <c r="S356" s="490"/>
      <c r="T356" s="490"/>
      <c r="U356" s="490"/>
      <c r="V356" s="490"/>
      <c r="W356" s="490"/>
      <c r="X356" s="490"/>
      <c r="Y356" s="490"/>
      <c r="Z356" s="490"/>
      <c r="AA356" s="490"/>
      <c r="AB356" s="378" t="s">
        <v>5126</v>
      </c>
      <c r="AC356" s="509"/>
      <c r="AD356" s="511" t="s">
        <v>5127</v>
      </c>
      <c r="AE356" s="364" t="s">
        <v>1379</v>
      </c>
      <c r="AF356" s="364" t="s">
        <v>1379</v>
      </c>
      <c r="AG356" s="364" t="s">
        <v>1379</v>
      </c>
      <c r="AH356" s="369" t="s">
        <v>1379</v>
      </c>
      <c r="AI356" s="369" t="s">
        <v>1379</v>
      </c>
      <c r="AJ356" s="484"/>
      <c r="AK356" s="364" t="s">
        <v>1381</v>
      </c>
      <c r="AL356" s="484" t="s">
        <v>1381</v>
      </c>
      <c r="AM356" s="484"/>
      <c r="AN356" s="364" t="s">
        <v>1379</v>
      </c>
      <c r="AO356" s="364" t="s">
        <v>1379</v>
      </c>
      <c r="AP356" s="364" t="s">
        <v>1379</v>
      </c>
      <c r="AQ356" s="364" t="s">
        <v>1379</v>
      </c>
      <c r="AR356" s="484"/>
      <c r="AS356" s="484"/>
      <c r="AT356" s="484"/>
      <c r="AU356" s="484"/>
      <c r="AV356" s="484"/>
      <c r="AW356" s="484"/>
      <c r="AX356" s="484"/>
      <c r="AY356" s="484"/>
      <c r="AZ356" s="484"/>
      <c r="BA356" s="490"/>
      <c r="BB356" s="490"/>
      <c r="BC356" s="490"/>
      <c r="BD356" s="490"/>
      <c r="BE356" s="490"/>
      <c r="BF356" s="490"/>
      <c r="BG356" s="385"/>
      <c r="BH356" s="385"/>
      <c r="BI356" s="385"/>
      <c r="BJ356" s="385"/>
      <c r="BK356" s="385"/>
      <c r="BL356" s="385"/>
      <c r="BM356" s="385"/>
      <c r="BN356" s="385"/>
      <c r="BO356" s="385"/>
      <c r="BP356" s="385"/>
      <c r="BQ356" s="385"/>
      <c r="BR356" s="490"/>
      <c r="BS356" s="462"/>
      <c r="BT356" s="355"/>
      <c r="BU356" s="355"/>
      <c r="BV356" s="355"/>
      <c r="BW356" s="355"/>
      <c r="BX356" s="355"/>
      <c r="BY356" s="355"/>
      <c r="BZ356" s="355"/>
      <c r="CA356" s="355"/>
      <c r="CB356" s="355"/>
      <c r="CC356" s="355"/>
      <c r="CD356" s="355"/>
      <c r="CE356" s="490"/>
    </row>
    <row r="357" spans="1:83" s="374" customFormat="1" ht="35.1" hidden="1" customHeight="1" x14ac:dyDescent="0.25">
      <c r="A357" s="386" t="s">
        <v>4067</v>
      </c>
      <c r="B357" s="490"/>
      <c r="C357" s="385" t="s">
        <v>4426</v>
      </c>
      <c r="D357" s="504">
        <v>0</v>
      </c>
      <c r="E357" s="495">
        <v>2616710</v>
      </c>
      <c r="F357" s="497" t="s">
        <v>3716</v>
      </c>
      <c r="G357" s="484" t="s">
        <v>97</v>
      </c>
      <c r="H357" s="385" t="s">
        <v>1272</v>
      </c>
      <c r="I357" s="385" t="s">
        <v>1181</v>
      </c>
      <c r="J357" s="385"/>
      <c r="K357" s="385" t="s">
        <v>1225</v>
      </c>
      <c r="L357" s="385" t="s">
        <v>1228</v>
      </c>
      <c r="M357" s="484"/>
      <c r="N357" s="484"/>
      <c r="O357" s="385" t="s">
        <v>1229</v>
      </c>
      <c r="P357" s="385" t="s">
        <v>577</v>
      </c>
      <c r="Q357" s="385" t="s">
        <v>577</v>
      </c>
      <c r="R357" s="386" t="s">
        <v>603</v>
      </c>
      <c r="S357" s="490"/>
      <c r="T357" s="490"/>
      <c r="U357" s="490"/>
      <c r="V357" s="490"/>
      <c r="W357" s="490"/>
      <c r="X357" s="490"/>
      <c r="Y357" s="490"/>
      <c r="Z357" s="490"/>
      <c r="AA357" s="490"/>
      <c r="AB357" s="508" t="s">
        <v>4962</v>
      </c>
      <c r="AC357" s="509" t="s">
        <v>4763</v>
      </c>
      <c r="AD357" s="511" t="s">
        <v>1378</v>
      </c>
      <c r="AE357" s="484" t="s">
        <v>1381</v>
      </c>
      <c r="AF357" s="364" t="s">
        <v>1379</v>
      </c>
      <c r="AG357" s="364" t="s">
        <v>1379</v>
      </c>
      <c r="AH357" s="369" t="s">
        <v>1379</v>
      </c>
      <c r="AI357" s="369" t="s">
        <v>1379</v>
      </c>
      <c r="AJ357" s="484"/>
      <c r="AK357" s="364" t="s">
        <v>1379</v>
      </c>
      <c r="AL357" s="364" t="s">
        <v>1379</v>
      </c>
      <c r="AM357" s="484"/>
      <c r="AN357" s="364" t="s">
        <v>1379</v>
      </c>
      <c r="AO357" s="364" t="s">
        <v>1379</v>
      </c>
      <c r="AP357" s="364" t="s">
        <v>1379</v>
      </c>
      <c r="AQ357" s="364" t="s">
        <v>1379</v>
      </c>
      <c r="AR357" s="484"/>
      <c r="AS357" s="484"/>
      <c r="AT357" s="484"/>
      <c r="AU357" s="484"/>
      <c r="AV357" s="484"/>
      <c r="AW357" s="484"/>
      <c r="AX357" s="484"/>
      <c r="AY357" s="484"/>
      <c r="AZ357" s="484"/>
      <c r="BA357" s="490"/>
      <c r="BB357" s="490"/>
      <c r="BC357" s="490"/>
      <c r="BD357" s="490"/>
      <c r="BE357" s="490"/>
      <c r="BF357" s="490"/>
      <c r="BG357" s="385"/>
      <c r="BH357" s="385"/>
      <c r="BI357" s="385"/>
      <c r="BJ357" s="385"/>
      <c r="BK357" s="385"/>
      <c r="BL357" s="385"/>
      <c r="BM357" s="385"/>
      <c r="BN357" s="385"/>
      <c r="BO357" s="385"/>
      <c r="BP357" s="385"/>
      <c r="BQ357" s="385"/>
      <c r="BR357" s="490"/>
      <c r="BS357" s="462"/>
      <c r="BT357" s="355" t="s">
        <v>4719</v>
      </c>
      <c r="BU357" s="355" t="s">
        <v>4720</v>
      </c>
      <c r="BV357" s="355">
        <v>78</v>
      </c>
      <c r="BW357" s="355">
        <f>VLOOKUP(E357,[1]Demand!$A$2:$C$596,3,)</f>
        <v>96</v>
      </c>
      <c r="BX357" s="355">
        <f>VLOOKUP(E357,[1]Demand!$A$2:$D$596,4,)</f>
        <v>32</v>
      </c>
      <c r="BY357" s="355">
        <f>VLOOKUP(E357,[1]Demand!$A$2:$E$596,5,)</f>
        <v>77</v>
      </c>
      <c r="BZ357" s="355">
        <f>VLOOKUP(E357,[1]Demand!$A$2:$F$596,6,)</f>
        <v>52</v>
      </c>
      <c r="CA357" s="355">
        <f>VLOOKUP(E357,[1]Demand!$A$2:$G$596,7,)</f>
        <v>0</v>
      </c>
      <c r="CB357" s="355">
        <f>VLOOKUP(E357,[1]Demand!$A$2:$H$596,8,)</f>
        <v>0</v>
      </c>
      <c r="CC357" s="355">
        <f>VLOOKUP(E357,[1]Demand!$A$2:$I$596,9,)</f>
        <v>257</v>
      </c>
      <c r="CD357" s="355" t="b">
        <f t="shared" si="5"/>
        <v>0</v>
      </c>
      <c r="CE357" s="490"/>
    </row>
    <row r="358" spans="1:83" s="374" customFormat="1" ht="35.1" hidden="1" customHeight="1" x14ac:dyDescent="0.25">
      <c r="A358" s="386" t="s">
        <v>4010</v>
      </c>
      <c r="B358" s="490"/>
      <c r="C358" s="385" t="s">
        <v>4427</v>
      </c>
      <c r="D358" s="504">
        <v>0</v>
      </c>
      <c r="E358" s="495" t="s">
        <v>3719</v>
      </c>
      <c r="F358" s="497" t="s">
        <v>2457</v>
      </c>
      <c r="G358" s="484" t="s">
        <v>203</v>
      </c>
      <c r="H358" s="385" t="s">
        <v>2201</v>
      </c>
      <c r="I358" s="501" t="s">
        <v>4195</v>
      </c>
      <c r="J358" s="385"/>
      <c r="K358" s="494" t="s">
        <v>1694</v>
      </c>
      <c r="L358" s="385" t="s">
        <v>1694</v>
      </c>
      <c r="M358" s="484"/>
      <c r="N358" s="484"/>
      <c r="O358" s="385" t="s">
        <v>1229</v>
      </c>
      <c r="P358" s="385" t="s">
        <v>577</v>
      </c>
      <c r="Q358" s="385" t="s">
        <v>577</v>
      </c>
      <c r="R358" s="386" t="s">
        <v>603</v>
      </c>
      <c r="S358" s="490"/>
      <c r="T358" s="490"/>
      <c r="U358" s="490"/>
      <c r="V358" s="490"/>
      <c r="W358" s="490"/>
      <c r="X358" s="490"/>
      <c r="Y358" s="490"/>
      <c r="Z358" s="490"/>
      <c r="AA358" s="490"/>
      <c r="AB358" s="508" t="s">
        <v>4963</v>
      </c>
      <c r="AC358" s="509"/>
      <c r="AD358" s="508" t="s">
        <v>5007</v>
      </c>
      <c r="AE358" s="364" t="s">
        <v>1379</v>
      </c>
      <c r="AF358" s="364" t="s">
        <v>1379</v>
      </c>
      <c r="AG358" s="364" t="s">
        <v>1379</v>
      </c>
      <c r="AH358" s="369" t="s">
        <v>1379</v>
      </c>
      <c r="AI358" s="369" t="s">
        <v>1379</v>
      </c>
      <c r="AJ358" s="484"/>
      <c r="AK358" s="364" t="s">
        <v>1379</v>
      </c>
      <c r="AL358" s="364" t="s">
        <v>1379</v>
      </c>
      <c r="AM358" s="484"/>
      <c r="AN358" s="484" t="s">
        <v>1381</v>
      </c>
      <c r="AO358" s="364" t="s">
        <v>1379</v>
      </c>
      <c r="AP358" s="484" t="s">
        <v>1381</v>
      </c>
      <c r="AQ358" s="364" t="s">
        <v>1379</v>
      </c>
      <c r="AR358" s="484"/>
      <c r="AS358" s="484"/>
      <c r="AT358" s="484"/>
      <c r="AU358" s="484"/>
      <c r="AV358" s="484"/>
      <c r="AW358" s="484"/>
      <c r="AX358" s="484"/>
      <c r="AY358" s="484"/>
      <c r="AZ358" s="484"/>
      <c r="BA358" s="490"/>
      <c r="BB358" s="490"/>
      <c r="BC358" s="490"/>
      <c r="BD358" s="490"/>
      <c r="BE358" s="490"/>
      <c r="BF358" s="490"/>
      <c r="BG358" s="385"/>
      <c r="BH358" s="385"/>
      <c r="BI358" s="385"/>
      <c r="BJ358" s="385"/>
      <c r="BK358" s="385"/>
      <c r="BL358" s="385"/>
      <c r="BM358" s="385"/>
      <c r="BN358" s="385"/>
      <c r="BO358" s="385"/>
      <c r="BP358" s="385"/>
      <c r="BQ358" s="385"/>
      <c r="BR358" s="490"/>
      <c r="BS358" s="462" t="s">
        <v>4266</v>
      </c>
      <c r="BT358" s="355" t="s">
        <v>4719</v>
      </c>
      <c r="BU358" s="355" t="s">
        <v>4718</v>
      </c>
      <c r="BV358" s="355">
        <v>1209</v>
      </c>
      <c r="BW358" s="355">
        <f>VLOOKUP(E358,[1]Demand!$A$2:$C$596,3,)</f>
        <v>5185.8</v>
      </c>
      <c r="BX358" s="355">
        <f>VLOOKUP(E358,[1]Demand!$A$2:$D$596,4,)</f>
        <v>5928.96</v>
      </c>
      <c r="BY358" s="355">
        <f>VLOOKUP(E358,[1]Demand!$A$2:$E$596,5,)</f>
        <v>3908.96</v>
      </c>
      <c r="BZ358" s="355">
        <f>VLOOKUP(E358,[1]Demand!$A$2:$F$596,6,)</f>
        <v>590.74</v>
      </c>
      <c r="CA358" s="355">
        <f>VLOOKUP(E358,[1]Demand!$A$2:$G$596,7,)</f>
        <v>0</v>
      </c>
      <c r="CB358" s="355">
        <f>VLOOKUP(E358,[1]Demand!$A$2:$H$596,8,)</f>
        <v>0</v>
      </c>
      <c r="CC358" s="355">
        <f>VLOOKUP(E358,[1]Demand!$A$2:$I$596,9,)</f>
        <v>15614.460000000001</v>
      </c>
      <c r="CD358" s="355" t="b">
        <f t="shared" si="5"/>
        <v>0</v>
      </c>
      <c r="CE358" s="490"/>
    </row>
    <row r="359" spans="1:83" s="374" customFormat="1" ht="35.1" hidden="1" customHeight="1" x14ac:dyDescent="0.25">
      <c r="A359" s="386" t="s">
        <v>4010</v>
      </c>
      <c r="B359" s="490"/>
      <c r="C359" s="385" t="s">
        <v>4428</v>
      </c>
      <c r="D359" s="504">
        <v>0</v>
      </c>
      <c r="E359" s="495" t="s">
        <v>3720</v>
      </c>
      <c r="F359" s="497" t="s">
        <v>2457</v>
      </c>
      <c r="G359" s="484" t="s">
        <v>97</v>
      </c>
      <c r="H359" s="385" t="s">
        <v>2201</v>
      </c>
      <c r="I359" s="385" t="s">
        <v>4196</v>
      </c>
      <c r="J359" s="385"/>
      <c r="K359" s="494" t="s">
        <v>1694</v>
      </c>
      <c r="L359" s="385" t="s">
        <v>1694</v>
      </c>
      <c r="M359" s="484"/>
      <c r="N359" s="484"/>
      <c r="O359" s="385" t="s">
        <v>1229</v>
      </c>
      <c r="P359" s="385" t="s">
        <v>577</v>
      </c>
      <c r="Q359" s="385" t="s">
        <v>577</v>
      </c>
      <c r="R359" s="386" t="s">
        <v>603</v>
      </c>
      <c r="S359" s="490"/>
      <c r="T359" s="490"/>
      <c r="U359" s="490"/>
      <c r="V359" s="490"/>
      <c r="W359" s="490"/>
      <c r="X359" s="490"/>
      <c r="Y359" s="490"/>
      <c r="Z359" s="490"/>
      <c r="AA359" s="490"/>
      <c r="AB359" s="508" t="s">
        <v>4964</v>
      </c>
      <c r="AC359" s="509" t="s">
        <v>4760</v>
      </c>
      <c r="AD359" s="511" t="s">
        <v>1378</v>
      </c>
      <c r="AE359" s="364" t="s">
        <v>1379</v>
      </c>
      <c r="AF359" s="364" t="s">
        <v>1379</v>
      </c>
      <c r="AG359" s="364" t="s">
        <v>1379</v>
      </c>
      <c r="AH359" s="369" t="s">
        <v>1379</v>
      </c>
      <c r="AI359" s="369" t="s">
        <v>1379</v>
      </c>
      <c r="AJ359" s="484"/>
      <c r="AK359" s="364" t="s">
        <v>1379</v>
      </c>
      <c r="AL359" s="364" t="s">
        <v>1379</v>
      </c>
      <c r="AM359" s="484"/>
      <c r="AN359" s="364" t="s">
        <v>1379</v>
      </c>
      <c r="AO359" s="364" t="s">
        <v>1379</v>
      </c>
      <c r="AP359" s="364" t="s">
        <v>1381</v>
      </c>
      <c r="AQ359" s="364" t="s">
        <v>1379</v>
      </c>
      <c r="AR359" s="484"/>
      <c r="AS359" s="484"/>
      <c r="AT359" s="484"/>
      <c r="AU359" s="484"/>
      <c r="AV359" s="484"/>
      <c r="AW359" s="484"/>
      <c r="AX359" s="484"/>
      <c r="AY359" s="484"/>
      <c r="AZ359" s="484"/>
      <c r="BA359" s="490"/>
      <c r="BB359" s="490"/>
      <c r="BC359" s="490"/>
      <c r="BD359" s="490"/>
      <c r="BE359" s="490"/>
      <c r="BF359" s="490"/>
      <c r="BG359" s="385"/>
      <c r="BH359" s="385"/>
      <c r="BI359" s="385"/>
      <c r="BJ359" s="385"/>
      <c r="BK359" s="385"/>
      <c r="BL359" s="385"/>
      <c r="BM359" s="385"/>
      <c r="BN359" s="385"/>
      <c r="BO359" s="385"/>
      <c r="BP359" s="385"/>
      <c r="BQ359" s="385"/>
      <c r="BR359" s="490"/>
      <c r="BS359" s="462" t="s">
        <v>4267</v>
      </c>
      <c r="BT359" s="355" t="s">
        <v>4719</v>
      </c>
      <c r="BU359" s="355" t="s">
        <v>4718</v>
      </c>
      <c r="BV359" s="355">
        <v>96</v>
      </c>
      <c r="BW359" s="355">
        <f>VLOOKUP(E359,[1]Demand!$A$2:$C$596,3,)</f>
        <v>966</v>
      </c>
      <c r="BX359" s="355">
        <f>VLOOKUP(E359,[1]Demand!$A$2:$D$596,4,)</f>
        <v>812</v>
      </c>
      <c r="BY359" s="355">
        <f>VLOOKUP(E359,[1]Demand!$A$2:$E$596,5,)</f>
        <v>778</v>
      </c>
      <c r="BZ359" s="355">
        <f>VLOOKUP(E359,[1]Demand!$A$2:$F$596,6,)</f>
        <v>3</v>
      </c>
      <c r="CA359" s="355">
        <f>VLOOKUP(E359,[1]Demand!$A$2:$G$596,7,)</f>
        <v>0</v>
      </c>
      <c r="CB359" s="355">
        <f>VLOOKUP(E359,[1]Demand!$A$2:$H$596,8,)</f>
        <v>0</v>
      </c>
      <c r="CC359" s="355">
        <f>VLOOKUP(E359,[1]Demand!$A$2:$I$596,9,)</f>
        <v>2559</v>
      </c>
      <c r="CD359" s="355" t="b">
        <f t="shared" si="5"/>
        <v>0</v>
      </c>
      <c r="CE359" s="490"/>
    </row>
    <row r="360" spans="1:83" s="374" customFormat="1" ht="35.1" customHeight="1" x14ac:dyDescent="0.25">
      <c r="A360" s="386" t="s">
        <v>4001</v>
      </c>
      <c r="B360" s="490"/>
      <c r="C360" s="385" t="s">
        <v>4429</v>
      </c>
      <c r="D360" s="504">
        <v>0</v>
      </c>
      <c r="E360" s="495">
        <v>692993</v>
      </c>
      <c r="F360" s="497" t="s">
        <v>3722</v>
      </c>
      <c r="G360" s="484" t="s">
        <v>766</v>
      </c>
      <c r="H360" s="385" t="s">
        <v>1171</v>
      </c>
      <c r="I360" s="385" t="s">
        <v>1928</v>
      </c>
      <c r="J360" s="385"/>
      <c r="K360" s="385" t="s">
        <v>4643</v>
      </c>
      <c r="L360" s="385" t="s">
        <v>4835</v>
      </c>
      <c r="M360" s="484"/>
      <c r="N360" s="484"/>
      <c r="O360" s="385" t="s">
        <v>3231</v>
      </c>
      <c r="P360" s="385" t="s">
        <v>577</v>
      </c>
      <c r="Q360" s="385" t="s">
        <v>577</v>
      </c>
      <c r="R360" s="386" t="s">
        <v>603</v>
      </c>
      <c r="S360" s="490"/>
      <c r="T360" s="490"/>
      <c r="U360" s="490"/>
      <c r="V360" s="490"/>
      <c r="W360" s="490"/>
      <c r="X360" s="490"/>
      <c r="Y360" s="490"/>
      <c r="Z360" s="490"/>
      <c r="AA360" s="490"/>
      <c r="AB360" s="508" t="s">
        <v>4965</v>
      </c>
      <c r="AC360" s="509" t="s">
        <v>4758</v>
      </c>
      <c r="AD360" s="511" t="s">
        <v>1378</v>
      </c>
      <c r="AE360" s="484" t="s">
        <v>1381</v>
      </c>
      <c r="AF360" s="364" t="s">
        <v>1379</v>
      </c>
      <c r="AG360" s="364" t="s">
        <v>1379</v>
      </c>
      <c r="AH360" s="369" t="s">
        <v>1379</v>
      </c>
      <c r="AI360" s="369" t="s">
        <v>1379</v>
      </c>
      <c r="AJ360" s="484"/>
      <c r="AK360" s="364" t="s">
        <v>1379</v>
      </c>
      <c r="AL360" s="364" t="s">
        <v>1379</v>
      </c>
      <c r="AM360" s="484"/>
      <c r="AN360" s="364" t="s">
        <v>1379</v>
      </c>
      <c r="AO360" s="364" t="s">
        <v>1379</v>
      </c>
      <c r="AP360" s="364" t="s">
        <v>1381</v>
      </c>
      <c r="AQ360" s="364" t="s">
        <v>1379</v>
      </c>
      <c r="AR360" s="484"/>
      <c r="AS360" s="484"/>
      <c r="AT360" s="484"/>
      <c r="AU360" s="484"/>
      <c r="AV360" s="484"/>
      <c r="AW360" s="484"/>
      <c r="AX360" s="484"/>
      <c r="AY360" s="484"/>
      <c r="AZ360" s="484"/>
      <c r="BA360" s="490"/>
      <c r="BB360" s="490"/>
      <c r="BC360" s="490"/>
      <c r="BD360" s="490"/>
      <c r="BE360" s="490"/>
      <c r="BF360" s="490"/>
      <c r="BG360" s="385"/>
      <c r="BH360" s="385"/>
      <c r="BI360" s="385"/>
      <c r="BJ360" s="385"/>
      <c r="BK360" s="385"/>
      <c r="BL360" s="385"/>
      <c r="BM360" s="385"/>
      <c r="BN360" s="385"/>
      <c r="BO360" s="385"/>
      <c r="BP360" s="385"/>
      <c r="BQ360" s="385"/>
      <c r="BR360" s="490"/>
      <c r="BS360" s="462" t="s">
        <v>4269</v>
      </c>
      <c r="BT360" s="355" t="s">
        <v>4717</v>
      </c>
      <c r="BU360" s="355" t="s">
        <v>4718</v>
      </c>
      <c r="BV360" s="355">
        <v>86</v>
      </c>
      <c r="BW360" s="355">
        <f>VLOOKUP(E360,[1]Demand!$A$2:$C$596,3,)</f>
        <v>171</v>
      </c>
      <c r="BX360" s="355">
        <f>VLOOKUP(E360,[1]Demand!$A$2:$D$596,4,)</f>
        <v>60</v>
      </c>
      <c r="BY360" s="355">
        <f>VLOOKUP(E360,[1]Demand!$A$2:$E$596,5,)</f>
        <v>56</v>
      </c>
      <c r="BZ360" s="355">
        <f>VLOOKUP(E360,[1]Demand!$A$2:$F$596,6,)</f>
        <v>8</v>
      </c>
      <c r="CA360" s="355">
        <f>VLOOKUP(E360,[1]Demand!$A$2:$G$596,7,)</f>
        <v>0</v>
      </c>
      <c r="CB360" s="355">
        <f>VLOOKUP(E360,[1]Demand!$A$2:$H$596,8,)</f>
        <v>0</v>
      </c>
      <c r="CC360" s="355">
        <f>VLOOKUP(E360,[1]Demand!$A$2:$I$596,9,)</f>
        <v>295</v>
      </c>
      <c r="CD360" s="355" t="b">
        <f t="shared" si="5"/>
        <v>0</v>
      </c>
      <c r="CE360" s="490"/>
    </row>
    <row r="361" spans="1:83" s="374" customFormat="1" ht="35.1" hidden="1" customHeight="1" x14ac:dyDescent="0.25">
      <c r="A361" s="386" t="s">
        <v>4068</v>
      </c>
      <c r="B361" s="490"/>
      <c r="C361" s="385" t="s">
        <v>4430</v>
      </c>
      <c r="D361" s="504">
        <v>0</v>
      </c>
      <c r="E361" s="495" t="s">
        <v>3374</v>
      </c>
      <c r="F361" s="497" t="s">
        <v>3723</v>
      </c>
      <c r="G361" s="484" t="s">
        <v>958</v>
      </c>
      <c r="H361" s="385" t="s">
        <v>1239</v>
      </c>
      <c r="I361" s="385" t="s">
        <v>4155</v>
      </c>
      <c r="J361" s="385"/>
      <c r="K361" s="491" t="s">
        <v>4349</v>
      </c>
      <c r="L361" s="491" t="s">
        <v>4350</v>
      </c>
      <c r="M361" s="484"/>
      <c r="N361" s="484"/>
      <c r="O361" s="385" t="s">
        <v>1229</v>
      </c>
      <c r="P361" s="385" t="s">
        <v>577</v>
      </c>
      <c r="Q361" s="385" t="s">
        <v>577</v>
      </c>
      <c r="R361" s="386" t="s">
        <v>603</v>
      </c>
      <c r="S361" s="490"/>
      <c r="T361" s="490"/>
      <c r="U361" s="490"/>
      <c r="V361" s="490"/>
      <c r="W361" s="490"/>
      <c r="X361" s="490"/>
      <c r="Y361" s="490"/>
      <c r="Z361" s="490"/>
      <c r="AA361" s="490"/>
      <c r="AB361" s="508" t="s">
        <v>4966</v>
      </c>
      <c r="AC361" s="509"/>
      <c r="AD361" s="511" t="s">
        <v>1378</v>
      </c>
      <c r="AE361" s="364" t="s">
        <v>1379</v>
      </c>
      <c r="AF361" s="364" t="s">
        <v>1379</v>
      </c>
      <c r="AG361" s="364" t="s">
        <v>1379</v>
      </c>
      <c r="AH361" s="369" t="s">
        <v>1379</v>
      </c>
      <c r="AI361" s="369" t="s">
        <v>1379</v>
      </c>
      <c r="AJ361" s="484"/>
      <c r="AK361" s="484" t="s">
        <v>1381</v>
      </c>
      <c r="AL361" s="364" t="s">
        <v>1379</v>
      </c>
      <c r="AM361" s="484"/>
      <c r="AN361" s="364" t="s">
        <v>1379</v>
      </c>
      <c r="AO361" s="364" t="s">
        <v>1379</v>
      </c>
      <c r="AP361" s="364" t="s">
        <v>1379</v>
      </c>
      <c r="AQ361" s="364" t="s">
        <v>1379</v>
      </c>
      <c r="AR361" s="484"/>
      <c r="AS361" s="484"/>
      <c r="AT361" s="484"/>
      <c r="AU361" s="484"/>
      <c r="AV361" s="484"/>
      <c r="AW361" s="484"/>
      <c r="AX361" s="484"/>
      <c r="AY361" s="484"/>
      <c r="AZ361" s="484"/>
      <c r="BA361" s="490"/>
      <c r="BB361" s="490"/>
      <c r="BC361" s="490"/>
      <c r="BD361" s="490"/>
      <c r="BE361" s="490"/>
      <c r="BF361" s="490"/>
      <c r="BG361" s="385"/>
      <c r="BH361" s="385"/>
      <c r="BI361" s="385"/>
      <c r="BJ361" s="385"/>
      <c r="BK361" s="385"/>
      <c r="BL361" s="385"/>
      <c r="BM361" s="385"/>
      <c r="BN361" s="385"/>
      <c r="BO361" s="385"/>
      <c r="BP361" s="385"/>
      <c r="BQ361" s="385"/>
      <c r="BR361" s="490"/>
      <c r="BS361" s="462" t="s">
        <v>4270</v>
      </c>
      <c r="BT361" s="355" t="s">
        <v>4719</v>
      </c>
      <c r="BU361" s="355" t="s">
        <v>4718</v>
      </c>
      <c r="BV361" s="355">
        <v>22</v>
      </c>
      <c r="BW361" s="355">
        <f>VLOOKUP(E361,[1]Demand!$A$2:$C$596,3,)</f>
        <v>177</v>
      </c>
      <c r="BX361" s="355">
        <f>VLOOKUP(E361,[1]Demand!$A$2:$D$596,4,)</f>
        <v>39</v>
      </c>
      <c r="BY361" s="355">
        <f>VLOOKUP(E361,[1]Demand!$A$2:$E$596,5,)</f>
        <v>27</v>
      </c>
      <c r="BZ361" s="355">
        <f>VLOOKUP(E361,[1]Demand!$A$2:$F$596,6,)</f>
        <v>0</v>
      </c>
      <c r="CA361" s="355">
        <f>VLOOKUP(E361,[1]Demand!$A$2:$G$596,7,)</f>
        <v>0</v>
      </c>
      <c r="CB361" s="355">
        <f>VLOOKUP(E361,[1]Demand!$A$2:$H$596,8,)</f>
        <v>0</v>
      </c>
      <c r="CC361" s="355">
        <f>VLOOKUP(E361,[1]Demand!$A$2:$I$596,9,)</f>
        <v>243</v>
      </c>
      <c r="CD361" s="355" t="b">
        <f t="shared" si="5"/>
        <v>0</v>
      </c>
      <c r="CE361" s="490"/>
    </row>
    <row r="362" spans="1:83" s="374" customFormat="1" ht="35.1" hidden="1" customHeight="1" x14ac:dyDescent="0.25">
      <c r="A362" s="386" t="s">
        <v>4010</v>
      </c>
      <c r="B362" s="490"/>
      <c r="C362" s="385" t="s">
        <v>4431</v>
      </c>
      <c r="D362" s="504">
        <v>0</v>
      </c>
      <c r="E362" s="495" t="s">
        <v>3724</v>
      </c>
      <c r="F362" s="497" t="s">
        <v>2457</v>
      </c>
      <c r="G362" s="484" t="s">
        <v>203</v>
      </c>
      <c r="H362" s="385" t="s">
        <v>2201</v>
      </c>
      <c r="I362" s="385" t="s">
        <v>4197</v>
      </c>
      <c r="J362" s="385"/>
      <c r="K362" s="495" t="s">
        <v>4361</v>
      </c>
      <c r="L362" s="491"/>
      <c r="M362" s="484"/>
      <c r="N362" s="484"/>
      <c r="O362" s="385" t="s">
        <v>1229</v>
      </c>
      <c r="P362" s="385" t="s">
        <v>577</v>
      </c>
      <c r="Q362" s="385" t="s">
        <v>577</v>
      </c>
      <c r="R362" s="386" t="s">
        <v>603</v>
      </c>
      <c r="S362" s="490"/>
      <c r="T362" s="490"/>
      <c r="U362" s="490"/>
      <c r="V362" s="490"/>
      <c r="W362" s="490"/>
      <c r="X362" s="490"/>
      <c r="Y362" s="490"/>
      <c r="Z362" s="490"/>
      <c r="AA362" s="490"/>
      <c r="AB362" s="508" t="s">
        <v>4967</v>
      </c>
      <c r="AC362" s="509" t="s">
        <v>4760</v>
      </c>
      <c r="AD362" s="511" t="s">
        <v>1378</v>
      </c>
      <c r="AE362" s="484" t="s">
        <v>1381</v>
      </c>
      <c r="AF362" s="364" t="s">
        <v>1379</v>
      </c>
      <c r="AG362" s="364" t="s">
        <v>1379</v>
      </c>
      <c r="AH362" s="369" t="s">
        <v>1379</v>
      </c>
      <c r="AI362" s="369" t="s">
        <v>1379</v>
      </c>
      <c r="AJ362" s="484"/>
      <c r="AK362" s="364" t="s">
        <v>1379</v>
      </c>
      <c r="AL362" s="364" t="s">
        <v>1379</v>
      </c>
      <c r="AM362" s="484"/>
      <c r="AN362" s="364" t="s">
        <v>1379</v>
      </c>
      <c r="AO362" s="364" t="s">
        <v>1379</v>
      </c>
      <c r="AP362" s="364" t="s">
        <v>1381</v>
      </c>
      <c r="AQ362" s="364" t="s">
        <v>1379</v>
      </c>
      <c r="AR362" s="484"/>
      <c r="AS362" s="484"/>
      <c r="AT362" s="484"/>
      <c r="AU362" s="484"/>
      <c r="AV362" s="484"/>
      <c r="AW362" s="484"/>
      <c r="AX362" s="484"/>
      <c r="AY362" s="484"/>
      <c r="AZ362" s="484"/>
      <c r="BA362" s="490"/>
      <c r="BB362" s="490"/>
      <c r="BC362" s="490"/>
      <c r="BD362" s="490"/>
      <c r="BE362" s="490"/>
      <c r="BF362" s="490"/>
      <c r="BG362" s="385"/>
      <c r="BH362" s="385"/>
      <c r="BI362" s="385"/>
      <c r="BJ362" s="385"/>
      <c r="BK362" s="385"/>
      <c r="BL362" s="385"/>
      <c r="BM362" s="385"/>
      <c r="BN362" s="385"/>
      <c r="BO362" s="385"/>
      <c r="BP362" s="385"/>
      <c r="BQ362" s="385"/>
      <c r="BR362" s="490"/>
      <c r="BS362" s="462" t="s">
        <v>4271</v>
      </c>
      <c r="BT362" s="355" t="s">
        <v>4719</v>
      </c>
      <c r="BU362" s="355" t="s">
        <v>4718</v>
      </c>
      <c r="BV362" s="355">
        <v>230</v>
      </c>
      <c r="BW362" s="355">
        <f>VLOOKUP(E362,[1]Demand!$A$2:$C$596,3,)</f>
        <v>1521.2</v>
      </c>
      <c r="BX362" s="355">
        <f>VLOOKUP(E362,[1]Demand!$A$2:$D$596,4,)</f>
        <v>1545.04</v>
      </c>
      <c r="BY362" s="355">
        <f>VLOOKUP(E362,[1]Demand!$A$2:$E$596,5,)</f>
        <v>1420.04</v>
      </c>
      <c r="BZ362" s="355">
        <f>VLOOKUP(E362,[1]Demand!$A$2:$F$596,6,)</f>
        <v>274.76</v>
      </c>
      <c r="CA362" s="355">
        <f>VLOOKUP(E362,[1]Demand!$A$2:$G$596,7,)</f>
        <v>0</v>
      </c>
      <c r="CB362" s="355">
        <f>VLOOKUP(E362,[1]Demand!$A$2:$H$596,8,)</f>
        <v>0</v>
      </c>
      <c r="CC362" s="355">
        <f>VLOOKUP(E362,[1]Demand!$A$2:$I$596,9,)</f>
        <v>4761.04</v>
      </c>
      <c r="CD362" s="355" t="b">
        <f t="shared" si="5"/>
        <v>0</v>
      </c>
      <c r="CE362" s="490"/>
    </row>
    <row r="363" spans="1:83" s="374" customFormat="1" ht="35.1" hidden="1" customHeight="1" x14ac:dyDescent="0.25">
      <c r="A363" s="386" t="s">
        <v>4068</v>
      </c>
      <c r="B363" s="490"/>
      <c r="C363" s="385" t="s">
        <v>4432</v>
      </c>
      <c r="D363" s="504">
        <v>0</v>
      </c>
      <c r="E363" s="495" t="s">
        <v>3373</v>
      </c>
      <c r="F363" s="497" t="s">
        <v>3727</v>
      </c>
      <c r="G363" s="484" t="s">
        <v>958</v>
      </c>
      <c r="H363" s="385" t="s">
        <v>1239</v>
      </c>
      <c r="I363" s="385" t="s">
        <v>4155</v>
      </c>
      <c r="J363" s="385"/>
      <c r="K363" s="491" t="s">
        <v>4349</v>
      </c>
      <c r="L363" s="491" t="s">
        <v>4350</v>
      </c>
      <c r="M363" s="484"/>
      <c r="N363" s="484"/>
      <c r="O363" s="385" t="s">
        <v>1229</v>
      </c>
      <c r="P363" s="385" t="s">
        <v>577</v>
      </c>
      <c r="Q363" s="385" t="s">
        <v>577</v>
      </c>
      <c r="R363" s="386" t="s">
        <v>603</v>
      </c>
      <c r="S363" s="490"/>
      <c r="T363" s="490"/>
      <c r="U363" s="490"/>
      <c r="V363" s="490"/>
      <c r="W363" s="490"/>
      <c r="X363" s="490"/>
      <c r="Y363" s="490"/>
      <c r="Z363" s="490"/>
      <c r="AA363" s="490"/>
      <c r="AB363" s="508" t="s">
        <v>4968</v>
      </c>
      <c r="AC363" s="509"/>
      <c r="AD363" s="511" t="s">
        <v>1378</v>
      </c>
      <c r="AE363" s="364" t="s">
        <v>1379</v>
      </c>
      <c r="AF363" s="364" t="s">
        <v>1379</v>
      </c>
      <c r="AG363" s="364" t="s">
        <v>1379</v>
      </c>
      <c r="AH363" s="369" t="s">
        <v>1379</v>
      </c>
      <c r="AI363" s="369" t="s">
        <v>1379</v>
      </c>
      <c r="AJ363" s="484"/>
      <c r="AK363" s="484" t="s">
        <v>1381</v>
      </c>
      <c r="AL363" s="364" t="s">
        <v>1379</v>
      </c>
      <c r="AM363" s="484"/>
      <c r="AN363" s="364" t="s">
        <v>1379</v>
      </c>
      <c r="AO363" s="364" t="s">
        <v>1379</v>
      </c>
      <c r="AP363" s="364" t="s">
        <v>1381</v>
      </c>
      <c r="AQ363" s="364" t="s">
        <v>1379</v>
      </c>
      <c r="AR363" s="484"/>
      <c r="AS363" s="484"/>
      <c r="AT363" s="484"/>
      <c r="AU363" s="484"/>
      <c r="AV363" s="484"/>
      <c r="AW363" s="484"/>
      <c r="AX363" s="484"/>
      <c r="AY363" s="484"/>
      <c r="AZ363" s="484"/>
      <c r="BA363" s="490"/>
      <c r="BB363" s="490"/>
      <c r="BC363" s="490"/>
      <c r="BD363" s="490"/>
      <c r="BE363" s="490"/>
      <c r="BF363" s="490"/>
      <c r="BG363" s="385"/>
      <c r="BH363" s="385"/>
      <c r="BI363" s="385"/>
      <c r="BJ363" s="385"/>
      <c r="BK363" s="385"/>
      <c r="BL363" s="385"/>
      <c r="BM363" s="385"/>
      <c r="BN363" s="385"/>
      <c r="BO363" s="385"/>
      <c r="BP363" s="385"/>
      <c r="BQ363" s="385"/>
      <c r="BR363" s="490"/>
      <c r="BS363" s="462" t="s">
        <v>4274</v>
      </c>
      <c r="BT363" s="355" t="s">
        <v>4719</v>
      </c>
      <c r="BU363" s="355" t="s">
        <v>4718</v>
      </c>
      <c r="BV363" s="355">
        <v>8</v>
      </c>
      <c r="BW363" s="355">
        <f>VLOOKUP(E363,[1]Demand!$A$2:$C$596,3,)</f>
        <v>60</v>
      </c>
      <c r="BX363" s="355">
        <f>VLOOKUP(E363,[1]Demand!$A$2:$D$596,4,)</f>
        <v>66</v>
      </c>
      <c r="BY363" s="355">
        <f>VLOOKUP(E363,[1]Demand!$A$2:$E$596,5,)</f>
        <v>30</v>
      </c>
      <c r="BZ363" s="355">
        <f>VLOOKUP(E363,[1]Demand!$A$2:$F$596,6,)</f>
        <v>6</v>
      </c>
      <c r="CA363" s="355">
        <f>VLOOKUP(E363,[1]Demand!$A$2:$G$596,7,)</f>
        <v>0</v>
      </c>
      <c r="CB363" s="355">
        <f>VLOOKUP(E363,[1]Demand!$A$2:$H$596,8,)</f>
        <v>0</v>
      </c>
      <c r="CC363" s="355">
        <f>VLOOKUP(E363,[1]Demand!$A$2:$I$596,9,)</f>
        <v>162</v>
      </c>
      <c r="CD363" s="355" t="b">
        <f t="shared" si="5"/>
        <v>0</v>
      </c>
      <c r="CE363" s="490"/>
    </row>
    <row r="364" spans="1:83" s="374" customFormat="1" ht="35.1" hidden="1" customHeight="1" x14ac:dyDescent="0.25">
      <c r="A364" s="386" t="s">
        <v>4010</v>
      </c>
      <c r="B364" s="490"/>
      <c r="C364" s="385" t="s">
        <v>4433</v>
      </c>
      <c r="D364" s="504">
        <v>0</v>
      </c>
      <c r="E364" s="495" t="s">
        <v>3730</v>
      </c>
      <c r="F364" s="497" t="s">
        <v>2457</v>
      </c>
      <c r="G364" s="484" t="s">
        <v>203</v>
      </c>
      <c r="H364" s="385" t="s">
        <v>2201</v>
      </c>
      <c r="I364" s="385" t="s">
        <v>4198</v>
      </c>
      <c r="J364" s="385"/>
      <c r="K364" s="494" t="s">
        <v>1694</v>
      </c>
      <c r="L364" s="385" t="s">
        <v>1694</v>
      </c>
      <c r="M364" s="484"/>
      <c r="N364" s="484"/>
      <c r="O364" s="385" t="s">
        <v>1229</v>
      </c>
      <c r="P364" s="385" t="s">
        <v>577</v>
      </c>
      <c r="Q364" s="385" t="s">
        <v>577</v>
      </c>
      <c r="R364" s="386" t="s">
        <v>603</v>
      </c>
      <c r="S364" s="490"/>
      <c r="T364" s="490"/>
      <c r="U364" s="490"/>
      <c r="V364" s="490"/>
      <c r="W364" s="490"/>
      <c r="X364" s="490"/>
      <c r="Y364" s="490"/>
      <c r="Z364" s="490"/>
      <c r="AA364" s="490"/>
      <c r="AB364" s="508" t="s">
        <v>4967</v>
      </c>
      <c r="AC364" s="509" t="s">
        <v>4760</v>
      </c>
      <c r="AD364" s="511" t="s">
        <v>1378</v>
      </c>
      <c r="AE364" s="484" t="s">
        <v>1381</v>
      </c>
      <c r="AF364" s="364" t="s">
        <v>1379</v>
      </c>
      <c r="AG364" s="364" t="s">
        <v>1379</v>
      </c>
      <c r="AH364" s="369" t="s">
        <v>1379</v>
      </c>
      <c r="AI364" s="369" t="s">
        <v>1379</v>
      </c>
      <c r="AJ364" s="484"/>
      <c r="AK364" s="364" t="s">
        <v>1379</v>
      </c>
      <c r="AL364" s="364" t="s">
        <v>1379</v>
      </c>
      <c r="AM364" s="484"/>
      <c r="AN364" s="364" t="s">
        <v>1379</v>
      </c>
      <c r="AO364" s="364" t="s">
        <v>1379</v>
      </c>
      <c r="AP364" s="364" t="s">
        <v>1381</v>
      </c>
      <c r="AQ364" s="364" t="s">
        <v>1379</v>
      </c>
      <c r="AR364" s="484"/>
      <c r="AS364" s="484"/>
      <c r="AT364" s="484"/>
      <c r="AU364" s="484"/>
      <c r="AV364" s="484"/>
      <c r="AW364" s="484"/>
      <c r="AX364" s="484"/>
      <c r="AY364" s="484"/>
      <c r="AZ364" s="484"/>
      <c r="BA364" s="490"/>
      <c r="BB364" s="490"/>
      <c r="BC364" s="490"/>
      <c r="BD364" s="490"/>
      <c r="BE364" s="490"/>
      <c r="BF364" s="490"/>
      <c r="BG364" s="385"/>
      <c r="BH364" s="385"/>
      <c r="BI364" s="385"/>
      <c r="BJ364" s="385"/>
      <c r="BK364" s="385"/>
      <c r="BL364" s="385"/>
      <c r="BM364" s="385"/>
      <c r="BN364" s="385"/>
      <c r="BO364" s="385"/>
      <c r="BP364" s="385"/>
      <c r="BQ364" s="385"/>
      <c r="BR364" s="490"/>
      <c r="BS364" s="462" t="s">
        <v>4275</v>
      </c>
      <c r="BT364" s="355" t="s">
        <v>4719</v>
      </c>
      <c r="BU364" s="355" t="s">
        <v>4718</v>
      </c>
      <c r="BV364" s="355">
        <v>288</v>
      </c>
      <c r="BW364" s="355">
        <f>VLOOKUP(E364,[1]Demand!$A$2:$C$596,3,)</f>
        <v>1368.04</v>
      </c>
      <c r="BX364" s="355">
        <f>VLOOKUP(E364,[1]Demand!$A$2:$D$596,4,)</f>
        <v>1387.04</v>
      </c>
      <c r="BY364" s="355">
        <f>VLOOKUP(E364,[1]Demand!$A$2:$E$596,5,)</f>
        <v>1319.04</v>
      </c>
      <c r="BZ364" s="355">
        <f>VLOOKUP(E364,[1]Demand!$A$2:$F$596,6,)</f>
        <v>232.76</v>
      </c>
      <c r="CA364" s="355">
        <f>VLOOKUP(E364,[1]Demand!$A$2:$G$596,7,)</f>
        <v>0</v>
      </c>
      <c r="CB364" s="355">
        <f>VLOOKUP(E364,[1]Demand!$A$2:$H$596,8,)</f>
        <v>0</v>
      </c>
      <c r="CC364" s="355">
        <f>VLOOKUP(E364,[1]Demand!$A$2:$I$596,9,)</f>
        <v>4306.88</v>
      </c>
      <c r="CD364" s="355" t="b">
        <f t="shared" si="5"/>
        <v>0</v>
      </c>
      <c r="CE364" s="490"/>
    </row>
    <row r="365" spans="1:83" s="374" customFormat="1" ht="35.1" hidden="1" customHeight="1" x14ac:dyDescent="0.25">
      <c r="A365" s="386" t="s">
        <v>4070</v>
      </c>
      <c r="B365" s="490"/>
      <c r="C365" s="385" t="s">
        <v>4389</v>
      </c>
      <c r="D365" s="504">
        <v>0</v>
      </c>
      <c r="E365" s="498" t="s">
        <v>3347</v>
      </c>
      <c r="F365" s="497" t="s">
        <v>3731</v>
      </c>
      <c r="G365" s="484">
        <v>4</v>
      </c>
      <c r="H365" s="385" t="s">
        <v>2754</v>
      </c>
      <c r="I365" s="385" t="s">
        <v>4157</v>
      </c>
      <c r="J365" s="385"/>
      <c r="K365" s="385" t="s">
        <v>4642</v>
      </c>
      <c r="L365" s="491"/>
      <c r="M365" s="484"/>
      <c r="N365" s="484"/>
      <c r="O365" s="385" t="s">
        <v>2595</v>
      </c>
      <c r="P365" s="385" t="s">
        <v>578</v>
      </c>
      <c r="Q365" s="385" t="s">
        <v>578</v>
      </c>
      <c r="R365" s="386" t="s">
        <v>603</v>
      </c>
      <c r="S365" s="490"/>
      <c r="T365" s="490"/>
      <c r="U365" s="490"/>
      <c r="V365" s="490"/>
      <c r="W365" s="490"/>
      <c r="X365" s="490"/>
      <c r="Y365" s="490"/>
      <c r="Z365" s="490"/>
      <c r="AA365" s="490"/>
      <c r="AB365" s="508" t="s">
        <v>4969</v>
      </c>
      <c r="AC365" s="509"/>
      <c r="AD365" s="511" t="s">
        <v>1378</v>
      </c>
      <c r="AE365" s="364" t="s">
        <v>1379</v>
      </c>
      <c r="AF365" s="364" t="s">
        <v>1379</v>
      </c>
      <c r="AG365" s="364" t="s">
        <v>1379</v>
      </c>
      <c r="AH365" s="369" t="s">
        <v>1379</v>
      </c>
      <c r="AI365" s="369" t="s">
        <v>1379</v>
      </c>
      <c r="AJ365" s="484"/>
      <c r="AK365" s="364" t="s">
        <v>1379</v>
      </c>
      <c r="AL365" s="364" t="s">
        <v>1379</v>
      </c>
      <c r="AM365" s="484"/>
      <c r="AN365" s="364" t="s">
        <v>1379</v>
      </c>
      <c r="AO365" s="364" t="s">
        <v>1379</v>
      </c>
      <c r="AP365" s="364" t="s">
        <v>1379</v>
      </c>
      <c r="AQ365" s="364" t="s">
        <v>1379</v>
      </c>
      <c r="AR365" s="484"/>
      <c r="AS365" s="484"/>
      <c r="AT365" s="484"/>
      <c r="AU365" s="484"/>
      <c r="AV365" s="484"/>
      <c r="AW365" s="484"/>
      <c r="AX365" s="484"/>
      <c r="AY365" s="484"/>
      <c r="AZ365" s="484"/>
      <c r="BA365" s="490"/>
      <c r="BB365" s="490"/>
      <c r="BC365" s="490"/>
      <c r="BD365" s="490"/>
      <c r="BE365" s="490"/>
      <c r="BF365" s="490"/>
      <c r="BG365" s="385"/>
      <c r="BH365" s="385"/>
      <c r="BI365" s="385"/>
      <c r="BJ365" s="385"/>
      <c r="BK365" s="385"/>
      <c r="BL365" s="385"/>
      <c r="BM365" s="385"/>
      <c r="BN365" s="385"/>
      <c r="BO365" s="385"/>
      <c r="BP365" s="385"/>
      <c r="BQ365" s="385"/>
      <c r="BR365" s="490"/>
      <c r="BS365" s="462"/>
      <c r="BT365" s="355" t="s">
        <v>4721</v>
      </c>
      <c r="BU365" s="355" t="s">
        <v>4720</v>
      </c>
      <c r="BV365" s="355">
        <v>1</v>
      </c>
      <c r="BW365" s="355">
        <f>VLOOKUP(E365,[1]Demand!$A$2:$C$596,3,)</f>
        <v>13</v>
      </c>
      <c r="BX365" s="355">
        <f>VLOOKUP(E365,[1]Demand!$A$2:$D$596,4,)</f>
        <v>0</v>
      </c>
      <c r="BY365" s="355">
        <f>VLOOKUP(E365,[1]Demand!$A$2:$E$596,5,)</f>
        <v>0</v>
      </c>
      <c r="BZ365" s="355">
        <f>VLOOKUP(E365,[1]Demand!$A$2:$F$596,6,)</f>
        <v>0</v>
      </c>
      <c r="CA365" s="355">
        <f>VLOOKUP(E365,[1]Demand!$A$2:$G$596,7,)</f>
        <v>0</v>
      </c>
      <c r="CB365" s="355">
        <f>VLOOKUP(E365,[1]Demand!$A$2:$H$596,8,)</f>
        <v>0</v>
      </c>
      <c r="CC365" s="355">
        <f>VLOOKUP(E365,[1]Demand!$A$2:$I$596,9,)</f>
        <v>13</v>
      </c>
      <c r="CD365" s="355" t="b">
        <f t="shared" si="5"/>
        <v>0</v>
      </c>
      <c r="CE365" s="490"/>
    </row>
    <row r="366" spans="1:83" s="374" customFormat="1" ht="35.1" hidden="1" customHeight="1" x14ac:dyDescent="0.25">
      <c r="A366" s="386" t="s">
        <v>4010</v>
      </c>
      <c r="B366" s="490"/>
      <c r="C366" s="385" t="s">
        <v>4434</v>
      </c>
      <c r="D366" s="504">
        <v>0</v>
      </c>
      <c r="E366" s="495" t="s">
        <v>3732</v>
      </c>
      <c r="F366" s="497" t="s">
        <v>2457</v>
      </c>
      <c r="G366" s="484" t="s">
        <v>203</v>
      </c>
      <c r="H366" s="385" t="s">
        <v>2201</v>
      </c>
      <c r="I366" s="385" t="s">
        <v>4198</v>
      </c>
      <c r="J366" s="385"/>
      <c r="K366" s="494" t="s">
        <v>1694</v>
      </c>
      <c r="L366" s="385" t="s">
        <v>1694</v>
      </c>
      <c r="M366" s="484"/>
      <c r="N366" s="484"/>
      <c r="O366" s="385" t="s">
        <v>1229</v>
      </c>
      <c r="P366" s="385" t="s">
        <v>577</v>
      </c>
      <c r="Q366" s="385" t="s">
        <v>577</v>
      </c>
      <c r="R366" s="386" t="s">
        <v>603</v>
      </c>
      <c r="S366" s="490"/>
      <c r="T366" s="490"/>
      <c r="U366" s="490"/>
      <c r="V366" s="490"/>
      <c r="W366" s="490"/>
      <c r="X366" s="490"/>
      <c r="Y366" s="490"/>
      <c r="Z366" s="490"/>
      <c r="AA366" s="490"/>
      <c r="AB366" s="508" t="s">
        <v>4967</v>
      </c>
      <c r="AC366" s="509"/>
      <c r="AD366" s="511" t="s">
        <v>1378</v>
      </c>
      <c r="AE366" s="484" t="s">
        <v>1381</v>
      </c>
      <c r="AF366" s="364" t="s">
        <v>1379</v>
      </c>
      <c r="AG366" s="364" t="s">
        <v>1379</v>
      </c>
      <c r="AH366" s="369" t="s">
        <v>1379</v>
      </c>
      <c r="AI366" s="369" t="s">
        <v>1379</v>
      </c>
      <c r="AJ366" s="484"/>
      <c r="AK366" s="364" t="s">
        <v>1379</v>
      </c>
      <c r="AL366" s="364" t="s">
        <v>1379</v>
      </c>
      <c r="AM366" s="484"/>
      <c r="AN366" s="364" t="s">
        <v>1379</v>
      </c>
      <c r="AO366" s="364" t="s">
        <v>1379</v>
      </c>
      <c r="AP366" s="364" t="s">
        <v>1381</v>
      </c>
      <c r="AQ366" s="364" t="s">
        <v>1379</v>
      </c>
      <c r="AR366" s="484"/>
      <c r="AS366" s="484"/>
      <c r="AT366" s="484"/>
      <c r="AU366" s="484"/>
      <c r="AV366" s="484"/>
      <c r="AW366" s="484"/>
      <c r="AX366" s="484"/>
      <c r="AY366" s="484"/>
      <c r="AZ366" s="484"/>
      <c r="BA366" s="490"/>
      <c r="BB366" s="490"/>
      <c r="BC366" s="490"/>
      <c r="BD366" s="490"/>
      <c r="BE366" s="490"/>
      <c r="BF366" s="490"/>
      <c r="BG366" s="385"/>
      <c r="BH366" s="385"/>
      <c r="BI366" s="385"/>
      <c r="BJ366" s="385"/>
      <c r="BK366" s="385"/>
      <c r="BL366" s="385"/>
      <c r="BM366" s="385"/>
      <c r="BN366" s="385"/>
      <c r="BO366" s="385"/>
      <c r="BP366" s="385"/>
      <c r="BQ366" s="385"/>
      <c r="BR366" s="490"/>
      <c r="BS366" s="462" t="s">
        <v>4276</v>
      </c>
      <c r="BT366" s="355" t="s">
        <v>4719</v>
      </c>
      <c r="BU366" s="355" t="s">
        <v>4718</v>
      </c>
      <c r="BV366" s="355">
        <v>305</v>
      </c>
      <c r="BW366" s="355">
        <f>VLOOKUP(E366,[1]Demand!$A$2:$C$596,3,)</f>
        <v>3055.8</v>
      </c>
      <c r="BX366" s="355">
        <f>VLOOKUP(E366,[1]Demand!$A$2:$D$596,4,)</f>
        <v>3110.96</v>
      </c>
      <c r="BY366" s="355">
        <f>VLOOKUP(E366,[1]Demand!$A$2:$E$596,5,)</f>
        <v>2950.96</v>
      </c>
      <c r="BZ366" s="355">
        <f>VLOOKUP(E366,[1]Demand!$A$2:$F$596,6,)</f>
        <v>535.24</v>
      </c>
      <c r="CA366" s="355">
        <f>VLOOKUP(E366,[1]Demand!$A$2:$G$596,7,)</f>
        <v>0</v>
      </c>
      <c r="CB366" s="355">
        <f>VLOOKUP(E366,[1]Demand!$A$2:$H$596,8,)</f>
        <v>0</v>
      </c>
      <c r="CC366" s="355">
        <f>VLOOKUP(E366,[1]Demand!$A$2:$I$596,9,)</f>
        <v>9652.9600000000009</v>
      </c>
      <c r="CD366" s="355" t="b">
        <f t="shared" si="5"/>
        <v>0</v>
      </c>
      <c r="CE366" s="490"/>
    </row>
    <row r="367" spans="1:83" s="374" customFormat="1" ht="35.1" hidden="1" customHeight="1" x14ac:dyDescent="0.25">
      <c r="A367" s="386" t="s">
        <v>4010</v>
      </c>
      <c r="B367" s="490"/>
      <c r="C367" s="385" t="s">
        <v>4435</v>
      </c>
      <c r="D367" s="504">
        <v>0</v>
      </c>
      <c r="E367" s="495" t="s">
        <v>3733</v>
      </c>
      <c r="F367" s="502" t="s">
        <v>4647</v>
      </c>
      <c r="G367" s="484" t="s">
        <v>97</v>
      </c>
      <c r="H367" s="385" t="s">
        <v>2201</v>
      </c>
      <c r="I367" s="385" t="s">
        <v>4199</v>
      </c>
      <c r="J367" s="385"/>
      <c r="K367" s="494" t="s">
        <v>2847</v>
      </c>
      <c r="L367" s="491"/>
      <c r="M367" s="484"/>
      <c r="N367" s="484"/>
      <c r="O367" s="385" t="s">
        <v>1229</v>
      </c>
      <c r="P367" s="385" t="s">
        <v>577</v>
      </c>
      <c r="Q367" s="385" t="s">
        <v>577</v>
      </c>
      <c r="R367" s="386" t="s">
        <v>603</v>
      </c>
      <c r="S367" s="490"/>
      <c r="T367" s="490"/>
      <c r="U367" s="490"/>
      <c r="V367" s="490"/>
      <c r="W367" s="490"/>
      <c r="X367" s="490"/>
      <c r="Y367" s="490"/>
      <c r="Z367" s="490"/>
      <c r="AA367" s="490"/>
      <c r="AB367" s="508" t="s">
        <v>4970</v>
      </c>
      <c r="AC367" s="509" t="s">
        <v>4760</v>
      </c>
      <c r="AD367" s="511" t="s">
        <v>1378</v>
      </c>
      <c r="AE367" s="364" t="s">
        <v>1379</v>
      </c>
      <c r="AF367" s="364" t="s">
        <v>1379</v>
      </c>
      <c r="AG367" s="364" t="s">
        <v>1379</v>
      </c>
      <c r="AH367" s="369" t="s">
        <v>1379</v>
      </c>
      <c r="AI367" s="369" t="s">
        <v>1379</v>
      </c>
      <c r="AJ367" s="484"/>
      <c r="AK367" s="364" t="s">
        <v>1379</v>
      </c>
      <c r="AL367" s="364" t="s">
        <v>1379</v>
      </c>
      <c r="AM367" s="484"/>
      <c r="AN367" s="364" t="s">
        <v>1379</v>
      </c>
      <c r="AO367" s="364" t="s">
        <v>1379</v>
      </c>
      <c r="AP367" s="364" t="s">
        <v>1381</v>
      </c>
      <c r="AQ367" s="364" t="s">
        <v>1379</v>
      </c>
      <c r="AR367" s="484"/>
      <c r="AS367" s="484"/>
      <c r="AT367" s="484"/>
      <c r="AU367" s="484"/>
      <c r="AV367" s="484"/>
      <c r="AW367" s="484"/>
      <c r="AX367" s="484"/>
      <c r="AY367" s="484"/>
      <c r="AZ367" s="484"/>
      <c r="BA367" s="490"/>
      <c r="BB367" s="490"/>
      <c r="BC367" s="490"/>
      <c r="BD367" s="490"/>
      <c r="BE367" s="490"/>
      <c r="BF367" s="490"/>
      <c r="BG367" s="385"/>
      <c r="BH367" s="385"/>
      <c r="BI367" s="385"/>
      <c r="BJ367" s="385"/>
      <c r="BK367" s="385"/>
      <c r="BL367" s="385"/>
      <c r="BM367" s="385"/>
      <c r="BN367" s="385"/>
      <c r="BO367" s="385"/>
      <c r="BP367" s="385"/>
      <c r="BQ367" s="385"/>
      <c r="BR367" s="490"/>
      <c r="BS367" s="462"/>
      <c r="BT367" s="355" t="s">
        <v>4719</v>
      </c>
      <c r="BU367" s="355" t="s">
        <v>4718</v>
      </c>
      <c r="BV367" s="355">
        <v>105</v>
      </c>
      <c r="BW367" s="355">
        <f>VLOOKUP(E367,[1]Demand!$A$2:$C$596,3,)</f>
        <v>92</v>
      </c>
      <c r="BX367" s="355">
        <f>VLOOKUP(E367,[1]Demand!$A$2:$D$596,4,)</f>
        <v>103</v>
      </c>
      <c r="BY367" s="355">
        <f>VLOOKUP(E367,[1]Demand!$A$2:$E$596,5,)</f>
        <v>15</v>
      </c>
      <c r="BZ367" s="355">
        <f>VLOOKUP(E367,[1]Demand!$A$2:$F$596,6,)</f>
        <v>0</v>
      </c>
      <c r="CA367" s="355">
        <f>VLOOKUP(E367,[1]Demand!$A$2:$G$596,7,)</f>
        <v>0</v>
      </c>
      <c r="CB367" s="355">
        <f>VLOOKUP(E367,[1]Demand!$A$2:$H$596,8,)</f>
        <v>0</v>
      </c>
      <c r="CC367" s="355">
        <f>VLOOKUP(E367,[1]Demand!$A$2:$I$596,9,)</f>
        <v>210</v>
      </c>
      <c r="CD367" s="355" t="b">
        <f t="shared" si="5"/>
        <v>0</v>
      </c>
      <c r="CE367" s="490"/>
    </row>
    <row r="368" spans="1:83" s="374" customFormat="1" ht="35.1" hidden="1" customHeight="1" x14ac:dyDescent="0.25">
      <c r="A368" s="386" t="s">
        <v>4010</v>
      </c>
      <c r="B368" s="490"/>
      <c r="C368" s="385" t="s">
        <v>4436</v>
      </c>
      <c r="D368" s="504">
        <v>0</v>
      </c>
      <c r="E368" s="495" t="s">
        <v>3734</v>
      </c>
      <c r="F368" s="497" t="s">
        <v>2457</v>
      </c>
      <c r="G368" s="484" t="s">
        <v>203</v>
      </c>
      <c r="H368" s="385" t="s">
        <v>2201</v>
      </c>
      <c r="I368" s="385" t="s">
        <v>4195</v>
      </c>
      <c r="J368" s="385"/>
      <c r="K368" s="494" t="s">
        <v>1694</v>
      </c>
      <c r="L368" s="385" t="s">
        <v>1694</v>
      </c>
      <c r="M368" s="484"/>
      <c r="N368" s="484"/>
      <c r="O368" s="385" t="s">
        <v>1229</v>
      </c>
      <c r="P368" s="385" t="s">
        <v>577</v>
      </c>
      <c r="Q368" s="385" t="s">
        <v>577</v>
      </c>
      <c r="R368" s="386" t="s">
        <v>603</v>
      </c>
      <c r="S368" s="490"/>
      <c r="T368" s="490"/>
      <c r="U368" s="490"/>
      <c r="V368" s="490"/>
      <c r="W368" s="490"/>
      <c r="X368" s="490"/>
      <c r="Y368" s="490"/>
      <c r="Z368" s="490"/>
      <c r="AA368" s="490"/>
      <c r="AB368" s="508" t="s">
        <v>4971</v>
      </c>
      <c r="AC368" s="509"/>
      <c r="AD368" s="511" t="s">
        <v>1378</v>
      </c>
      <c r="AE368" s="484" t="s">
        <v>1381</v>
      </c>
      <c r="AF368" s="364" t="s">
        <v>1379</v>
      </c>
      <c r="AG368" s="364" t="s">
        <v>1379</v>
      </c>
      <c r="AH368" s="369" t="s">
        <v>1379</v>
      </c>
      <c r="AI368" s="369" t="s">
        <v>1379</v>
      </c>
      <c r="AJ368" s="484"/>
      <c r="AK368" s="364" t="s">
        <v>1379</v>
      </c>
      <c r="AL368" s="364" t="s">
        <v>1379</v>
      </c>
      <c r="AM368" s="484"/>
      <c r="AN368" s="364" t="s">
        <v>1379</v>
      </c>
      <c r="AO368" s="364" t="s">
        <v>1379</v>
      </c>
      <c r="AP368" s="364" t="s">
        <v>1379</v>
      </c>
      <c r="AQ368" s="364" t="s">
        <v>1379</v>
      </c>
      <c r="AR368" s="484"/>
      <c r="AS368" s="484"/>
      <c r="AT368" s="484"/>
      <c r="AU368" s="484"/>
      <c r="AV368" s="484"/>
      <c r="AW368" s="484"/>
      <c r="AX368" s="484"/>
      <c r="AY368" s="484"/>
      <c r="AZ368" s="484"/>
      <c r="BA368" s="490"/>
      <c r="BB368" s="490"/>
      <c r="BC368" s="490"/>
      <c r="BD368" s="490"/>
      <c r="BE368" s="490"/>
      <c r="BF368" s="490"/>
      <c r="BG368" s="385"/>
      <c r="BH368" s="385"/>
      <c r="BI368" s="385"/>
      <c r="BJ368" s="385"/>
      <c r="BK368" s="385"/>
      <c r="BL368" s="385"/>
      <c r="BM368" s="385"/>
      <c r="BN368" s="385"/>
      <c r="BO368" s="385"/>
      <c r="BP368" s="385"/>
      <c r="BQ368" s="385"/>
      <c r="BR368" s="490"/>
      <c r="BS368" s="462" t="s">
        <v>4259</v>
      </c>
      <c r="BT368" s="355" t="s">
        <v>4719</v>
      </c>
      <c r="BU368" s="355" t="s">
        <v>4718</v>
      </c>
      <c r="BV368" s="355">
        <v>477</v>
      </c>
      <c r="BW368" s="355">
        <f>VLOOKUP(E368,[1]Demand!$A$2:$C$596,3,)</f>
        <v>2070.36</v>
      </c>
      <c r="BX368" s="355">
        <f>VLOOKUP(E368,[1]Demand!$A$2:$D$596,4,)</f>
        <v>2389.04</v>
      </c>
      <c r="BY368" s="355">
        <f>VLOOKUP(E368,[1]Demand!$A$2:$E$596,5,)</f>
        <v>1458.04</v>
      </c>
      <c r="BZ368" s="355">
        <f>VLOOKUP(E368,[1]Demand!$A$2:$F$596,6,)</f>
        <v>208.26</v>
      </c>
      <c r="CA368" s="355">
        <f>VLOOKUP(E368,[1]Demand!$A$2:$G$596,7,)</f>
        <v>0</v>
      </c>
      <c r="CB368" s="355">
        <f>VLOOKUP(E368,[1]Demand!$A$2:$H$596,8,)</f>
        <v>0</v>
      </c>
      <c r="CC368" s="355">
        <f>VLOOKUP(E368,[1]Demand!$A$2:$I$596,9,)</f>
        <v>6125.7</v>
      </c>
      <c r="CD368" s="355" t="b">
        <f t="shared" si="5"/>
        <v>0</v>
      </c>
      <c r="CE368" s="490"/>
    </row>
    <row r="369" spans="1:83" s="374" customFormat="1" ht="35.1" hidden="1" customHeight="1" x14ac:dyDescent="0.25">
      <c r="A369" s="386" t="s">
        <v>4010</v>
      </c>
      <c r="B369" s="490"/>
      <c r="C369" s="385" t="s">
        <v>4437</v>
      </c>
      <c r="D369" s="504">
        <v>0</v>
      </c>
      <c r="E369" s="498" t="s">
        <v>3737</v>
      </c>
      <c r="F369" s="497" t="s">
        <v>2457</v>
      </c>
      <c r="G369" s="484" t="s">
        <v>97</v>
      </c>
      <c r="H369" s="385" t="s">
        <v>2201</v>
      </c>
      <c r="I369" s="385" t="e">
        <v>#N/A</v>
      </c>
      <c r="J369" s="385"/>
      <c r="K369" s="482" t="s">
        <v>1694</v>
      </c>
      <c r="L369" s="385" t="s">
        <v>1694</v>
      </c>
      <c r="M369" s="484"/>
      <c r="N369" s="484"/>
      <c r="O369" s="385" t="s">
        <v>1229</v>
      </c>
      <c r="P369" s="385" t="s">
        <v>577</v>
      </c>
      <c r="Q369" s="385" t="s">
        <v>577</v>
      </c>
      <c r="R369" s="386" t="s">
        <v>603</v>
      </c>
      <c r="S369" s="490"/>
      <c r="T369" s="490"/>
      <c r="U369" s="490"/>
      <c r="V369" s="490"/>
      <c r="W369" s="490"/>
      <c r="X369" s="490"/>
      <c r="Y369" s="490"/>
      <c r="Z369" s="490"/>
      <c r="AA369" s="490"/>
      <c r="AB369" s="508" t="s">
        <v>4972</v>
      </c>
      <c r="AC369" s="509"/>
      <c r="AD369" s="511" t="s">
        <v>1378</v>
      </c>
      <c r="AE369" s="364" t="s">
        <v>1379</v>
      </c>
      <c r="AF369" s="364" t="s">
        <v>1379</v>
      </c>
      <c r="AG369" s="364" t="s">
        <v>1379</v>
      </c>
      <c r="AH369" s="369" t="s">
        <v>1379</v>
      </c>
      <c r="AI369" s="369" t="s">
        <v>1379</v>
      </c>
      <c r="AJ369" s="484"/>
      <c r="AK369" s="364" t="s">
        <v>1379</v>
      </c>
      <c r="AL369" s="364" t="s">
        <v>1379</v>
      </c>
      <c r="AM369" s="484"/>
      <c r="AN369" s="364" t="s">
        <v>1379</v>
      </c>
      <c r="AO369" s="364" t="s">
        <v>1379</v>
      </c>
      <c r="AP369" s="364" t="s">
        <v>1381</v>
      </c>
      <c r="AQ369" s="364" t="s">
        <v>1379</v>
      </c>
      <c r="AR369" s="484"/>
      <c r="AS369" s="484"/>
      <c r="AT369" s="484"/>
      <c r="AU369" s="484"/>
      <c r="AV369" s="484"/>
      <c r="AW369" s="484"/>
      <c r="AX369" s="484"/>
      <c r="AY369" s="484"/>
      <c r="AZ369" s="484"/>
      <c r="BA369" s="490"/>
      <c r="BB369" s="490"/>
      <c r="BC369" s="490"/>
      <c r="BD369" s="490"/>
      <c r="BE369" s="490"/>
      <c r="BF369" s="490"/>
      <c r="BG369" s="385"/>
      <c r="BH369" s="385"/>
      <c r="BI369" s="385"/>
      <c r="BJ369" s="385"/>
      <c r="BK369" s="385"/>
      <c r="BL369" s="385"/>
      <c r="BM369" s="385"/>
      <c r="BN369" s="385"/>
      <c r="BO369" s="385"/>
      <c r="BP369" s="385"/>
      <c r="BQ369" s="385"/>
      <c r="BR369" s="490"/>
      <c r="BS369" s="462" t="s">
        <v>4278</v>
      </c>
      <c r="BT369" s="355" t="s">
        <v>4719</v>
      </c>
      <c r="BU369" s="355" t="s">
        <v>4718</v>
      </c>
      <c r="BV369" s="355">
        <v>12</v>
      </c>
      <c r="BW369" s="355">
        <f>VLOOKUP(E369,[1]Demand!$A$2:$C$596,3,)</f>
        <v>1817</v>
      </c>
      <c r="BX369" s="355">
        <f>VLOOKUP(E369,[1]Demand!$A$2:$D$596,4,)</f>
        <v>1208</v>
      </c>
      <c r="BY369" s="355">
        <f>VLOOKUP(E369,[1]Demand!$A$2:$E$596,5,)</f>
        <v>955</v>
      </c>
      <c r="BZ369" s="355">
        <f>VLOOKUP(E369,[1]Demand!$A$2:$F$596,6,)</f>
        <v>161</v>
      </c>
      <c r="CA369" s="355">
        <f>VLOOKUP(E369,[1]Demand!$A$2:$G$596,7,)</f>
        <v>0</v>
      </c>
      <c r="CB369" s="355">
        <f>VLOOKUP(E369,[1]Demand!$A$2:$H$596,8,)</f>
        <v>0</v>
      </c>
      <c r="CC369" s="355">
        <f>VLOOKUP(E369,[1]Demand!$A$2:$I$596,9,)</f>
        <v>4141</v>
      </c>
      <c r="CD369" s="355" t="b">
        <f t="shared" si="5"/>
        <v>0</v>
      </c>
      <c r="CE369" s="490"/>
    </row>
    <row r="370" spans="1:83" s="374" customFormat="1" ht="35.1" customHeight="1" x14ac:dyDescent="0.25">
      <c r="A370" s="386" t="s">
        <v>4010</v>
      </c>
      <c r="B370" s="490"/>
      <c r="C370" s="385" t="s">
        <v>4438</v>
      </c>
      <c r="D370" s="504">
        <v>0</v>
      </c>
      <c r="E370" s="498" t="s">
        <v>3738</v>
      </c>
      <c r="F370" s="497" t="s">
        <v>2886</v>
      </c>
      <c r="G370" s="484" t="s">
        <v>4731</v>
      </c>
      <c r="H370" s="385" t="s">
        <v>1171</v>
      </c>
      <c r="I370" s="385" t="s">
        <v>2858</v>
      </c>
      <c r="J370" s="385"/>
      <c r="K370" s="491"/>
      <c r="L370" s="491"/>
      <c r="M370" s="484"/>
      <c r="N370" s="484"/>
      <c r="O370" s="385" t="s">
        <v>578</v>
      </c>
      <c r="P370" s="385" t="s">
        <v>578</v>
      </c>
      <c r="Q370" s="385" t="s">
        <v>578</v>
      </c>
      <c r="R370" s="386" t="s">
        <v>603</v>
      </c>
      <c r="S370" s="490"/>
      <c r="T370" s="490"/>
      <c r="U370" s="490"/>
      <c r="V370" s="490"/>
      <c r="W370" s="490"/>
      <c r="X370" s="490"/>
      <c r="Y370" s="490"/>
      <c r="Z370" s="490"/>
      <c r="AA370" s="490"/>
      <c r="AB370" s="508" t="s">
        <v>4973</v>
      </c>
      <c r="AC370" s="509" t="s">
        <v>4760</v>
      </c>
      <c r="AD370" s="508" t="s">
        <v>5007</v>
      </c>
      <c r="AE370" s="364" t="s">
        <v>1379</v>
      </c>
      <c r="AF370" s="364" t="s">
        <v>1379</v>
      </c>
      <c r="AG370" s="364" t="s">
        <v>1379</v>
      </c>
      <c r="AH370" s="369" t="s">
        <v>1379</v>
      </c>
      <c r="AI370" s="369" t="s">
        <v>1379</v>
      </c>
      <c r="AJ370" s="484"/>
      <c r="AK370" s="364" t="s">
        <v>1379</v>
      </c>
      <c r="AL370" s="364" t="s">
        <v>1379</v>
      </c>
      <c r="AM370" s="484"/>
      <c r="AN370" s="484" t="s">
        <v>1381</v>
      </c>
      <c r="AO370" s="364" t="s">
        <v>1379</v>
      </c>
      <c r="AP370" s="484" t="s">
        <v>1381</v>
      </c>
      <c r="AQ370" s="364" t="s">
        <v>1379</v>
      </c>
      <c r="AR370" s="484"/>
      <c r="AS370" s="484"/>
      <c r="AT370" s="484"/>
      <c r="AU370" s="484"/>
      <c r="AV370" s="484"/>
      <c r="AW370" s="484"/>
      <c r="AX370" s="484"/>
      <c r="AY370" s="484"/>
      <c r="AZ370" s="484"/>
      <c r="BA370" s="490"/>
      <c r="BB370" s="490"/>
      <c r="BC370" s="490"/>
      <c r="BD370" s="490"/>
      <c r="BE370" s="490"/>
      <c r="BF370" s="490"/>
      <c r="BG370" s="385"/>
      <c r="BH370" s="385"/>
      <c r="BI370" s="385"/>
      <c r="BJ370" s="385"/>
      <c r="BK370" s="385"/>
      <c r="BL370" s="385"/>
      <c r="BM370" s="385"/>
      <c r="BN370" s="385"/>
      <c r="BO370" s="385"/>
      <c r="BP370" s="385"/>
      <c r="BQ370" s="385"/>
      <c r="BR370" s="490"/>
      <c r="BS370" s="462"/>
      <c r="BT370" s="355" t="s">
        <v>4719</v>
      </c>
      <c r="BU370" s="355" t="s">
        <v>4718</v>
      </c>
      <c r="BV370" s="355">
        <v>155</v>
      </c>
      <c r="BW370" s="355">
        <f>VLOOKUP(E370,[1]Demand!$A$2:$C$596,3,)</f>
        <v>318</v>
      </c>
      <c r="BX370" s="355">
        <f>VLOOKUP(E370,[1]Demand!$A$2:$D$596,4,)</f>
        <v>408</v>
      </c>
      <c r="BY370" s="355">
        <f>VLOOKUP(E370,[1]Demand!$A$2:$E$596,5,)</f>
        <v>393</v>
      </c>
      <c r="BZ370" s="355">
        <f>VLOOKUP(E370,[1]Demand!$A$2:$F$596,6,)</f>
        <v>186</v>
      </c>
      <c r="CA370" s="355">
        <f>VLOOKUP(E370,[1]Demand!$A$2:$G$596,7,)</f>
        <v>0</v>
      </c>
      <c r="CB370" s="355">
        <f>VLOOKUP(E370,[1]Demand!$A$2:$H$596,8,)</f>
        <v>0</v>
      </c>
      <c r="CC370" s="355">
        <f>VLOOKUP(E370,[1]Demand!$A$2:$I$596,9,)</f>
        <v>1305</v>
      </c>
      <c r="CD370" s="355" t="b">
        <f t="shared" si="5"/>
        <v>0</v>
      </c>
      <c r="CE370" s="490"/>
    </row>
    <row r="371" spans="1:83" s="374" customFormat="1" ht="35.1" hidden="1" customHeight="1" x14ac:dyDescent="0.25">
      <c r="A371" s="386" t="s">
        <v>4098</v>
      </c>
      <c r="B371" s="490"/>
      <c r="C371" s="385" t="s">
        <v>4439</v>
      </c>
      <c r="D371" s="504">
        <v>0</v>
      </c>
      <c r="E371" s="495" t="s">
        <v>3739</v>
      </c>
      <c r="F371" s="497" t="s">
        <v>3740</v>
      </c>
      <c r="G371" s="484" t="s">
        <v>4734</v>
      </c>
      <c r="H371" s="385" t="s">
        <v>2559</v>
      </c>
      <c r="I371" s="385" t="s">
        <v>2099</v>
      </c>
      <c r="J371" s="385"/>
      <c r="K371" s="385" t="s">
        <v>2068</v>
      </c>
      <c r="L371" s="491"/>
      <c r="M371" s="484"/>
      <c r="N371" s="484"/>
      <c r="O371" s="385" t="s">
        <v>578</v>
      </c>
      <c r="P371" s="385" t="s">
        <v>578</v>
      </c>
      <c r="Q371" s="385" t="s">
        <v>578</v>
      </c>
      <c r="R371" s="386" t="s">
        <v>603</v>
      </c>
      <c r="S371" s="490"/>
      <c r="T371" s="490"/>
      <c r="U371" s="490"/>
      <c r="V371" s="490"/>
      <c r="W371" s="490"/>
      <c r="X371" s="490"/>
      <c r="Y371" s="490"/>
      <c r="Z371" s="490"/>
      <c r="AA371" s="490"/>
      <c r="AB371" s="508" t="s">
        <v>4974</v>
      </c>
      <c r="AC371" s="509"/>
      <c r="AD371" s="511" t="s">
        <v>1378</v>
      </c>
      <c r="AE371" s="364" t="s">
        <v>1379</v>
      </c>
      <c r="AF371" s="364" t="s">
        <v>1379</v>
      </c>
      <c r="AG371" s="364" t="s">
        <v>1379</v>
      </c>
      <c r="AH371" s="369" t="s">
        <v>1379</v>
      </c>
      <c r="AI371" s="369" t="s">
        <v>1379</v>
      </c>
      <c r="AJ371" s="484"/>
      <c r="AK371" s="364" t="s">
        <v>1379</v>
      </c>
      <c r="AL371" s="364" t="s">
        <v>1379</v>
      </c>
      <c r="AM371" s="484"/>
      <c r="AN371" s="364" t="s">
        <v>1379</v>
      </c>
      <c r="AO371" s="364" t="s">
        <v>1379</v>
      </c>
      <c r="AP371" s="364" t="s">
        <v>1381</v>
      </c>
      <c r="AQ371" s="364" t="s">
        <v>1379</v>
      </c>
      <c r="AR371" s="484"/>
      <c r="AS371" s="484"/>
      <c r="AT371" s="484"/>
      <c r="AU371" s="484"/>
      <c r="AV371" s="484"/>
      <c r="AW371" s="484"/>
      <c r="AX371" s="484"/>
      <c r="AY371" s="484"/>
      <c r="AZ371" s="484"/>
      <c r="BA371" s="490"/>
      <c r="BB371" s="490"/>
      <c r="BC371" s="490"/>
      <c r="BD371" s="490"/>
      <c r="BE371" s="490"/>
      <c r="BF371" s="490"/>
      <c r="BG371" s="385"/>
      <c r="BH371" s="385"/>
      <c r="BI371" s="385"/>
      <c r="BJ371" s="385"/>
      <c r="BK371" s="385"/>
      <c r="BL371" s="385"/>
      <c r="BM371" s="385"/>
      <c r="BN371" s="385"/>
      <c r="BO371" s="385"/>
      <c r="BP371" s="385"/>
      <c r="BQ371" s="385"/>
      <c r="BR371" s="490"/>
      <c r="BS371" s="462" t="s">
        <v>4279</v>
      </c>
      <c r="BT371" s="355" t="s">
        <v>4721</v>
      </c>
      <c r="BU371" s="355" t="s">
        <v>4723</v>
      </c>
      <c r="BV371" s="355">
        <v>50</v>
      </c>
      <c r="BW371" s="355">
        <f>VLOOKUP(E371,[1]Demand!$A$2:$C$596,3,)</f>
        <v>1</v>
      </c>
      <c r="BX371" s="355">
        <f>VLOOKUP(E371,[1]Demand!$A$2:$D$596,4,)</f>
        <v>0</v>
      </c>
      <c r="BY371" s="355">
        <f>VLOOKUP(E371,[1]Demand!$A$2:$E$596,5,)</f>
        <v>0</v>
      </c>
      <c r="BZ371" s="355">
        <f>VLOOKUP(E371,[1]Demand!$A$2:$F$596,6,)</f>
        <v>0</v>
      </c>
      <c r="CA371" s="355">
        <f>VLOOKUP(E371,[1]Demand!$A$2:$G$596,7,)</f>
        <v>0</v>
      </c>
      <c r="CB371" s="355">
        <f>VLOOKUP(E371,[1]Demand!$A$2:$H$596,8,)</f>
        <v>0</v>
      </c>
      <c r="CC371" s="355">
        <f>VLOOKUP(E371,[1]Demand!$A$2:$I$596,9,)</f>
        <v>1</v>
      </c>
      <c r="CD371" s="355" t="b">
        <f t="shared" si="5"/>
        <v>1</v>
      </c>
      <c r="CE371" s="490"/>
    </row>
    <row r="372" spans="1:83" s="374" customFormat="1" ht="35.1" hidden="1" customHeight="1" x14ac:dyDescent="0.25">
      <c r="A372" s="386" t="s">
        <v>4001</v>
      </c>
      <c r="B372" s="490"/>
      <c r="C372" s="385" t="s">
        <v>4440</v>
      </c>
      <c r="D372" s="504">
        <v>0</v>
      </c>
      <c r="E372" s="495" t="s">
        <v>3392</v>
      </c>
      <c r="F372" s="497" t="s">
        <v>2264</v>
      </c>
      <c r="G372" s="484" t="s">
        <v>1379</v>
      </c>
      <c r="H372" s="385" t="s">
        <v>1171</v>
      </c>
      <c r="I372" s="385" t="s">
        <v>1769</v>
      </c>
      <c r="J372" s="385"/>
      <c r="K372" s="385" t="s">
        <v>1689</v>
      </c>
      <c r="L372" s="491" t="s">
        <v>4834</v>
      </c>
      <c r="M372" s="484"/>
      <c r="N372" s="484"/>
      <c r="O372" s="385" t="s">
        <v>1229</v>
      </c>
      <c r="P372" s="385" t="s">
        <v>577</v>
      </c>
      <c r="Q372" s="385" t="s">
        <v>577</v>
      </c>
      <c r="R372" s="386" t="s">
        <v>603</v>
      </c>
      <c r="S372" s="490"/>
      <c r="T372" s="490"/>
      <c r="U372" s="490"/>
      <c r="V372" s="490"/>
      <c r="W372" s="490"/>
      <c r="X372" s="490"/>
      <c r="Y372" s="490"/>
      <c r="Z372" s="490"/>
      <c r="AA372" s="490"/>
      <c r="AB372" s="508" t="s">
        <v>4975</v>
      </c>
      <c r="AC372" s="509" t="s">
        <v>4758</v>
      </c>
      <c r="AD372" s="511" t="s">
        <v>1378</v>
      </c>
      <c r="AE372" s="364" t="s">
        <v>1379</v>
      </c>
      <c r="AF372" s="364" t="s">
        <v>1379</v>
      </c>
      <c r="AG372" s="364" t="s">
        <v>1379</v>
      </c>
      <c r="AH372" s="369" t="s">
        <v>1379</v>
      </c>
      <c r="AI372" s="369" t="s">
        <v>1379</v>
      </c>
      <c r="AJ372" s="484"/>
      <c r="AK372" s="364" t="s">
        <v>1379</v>
      </c>
      <c r="AL372" s="364" t="s">
        <v>1379</v>
      </c>
      <c r="AM372" s="484"/>
      <c r="AN372" s="364" t="s">
        <v>1379</v>
      </c>
      <c r="AO372" s="364" t="s">
        <v>1379</v>
      </c>
      <c r="AP372" s="364" t="s">
        <v>1381</v>
      </c>
      <c r="AQ372" s="364" t="s">
        <v>1379</v>
      </c>
      <c r="AR372" s="484"/>
      <c r="AS372" s="484"/>
      <c r="AT372" s="484"/>
      <c r="AU372" s="484"/>
      <c r="AV372" s="484"/>
      <c r="AW372" s="484"/>
      <c r="AX372" s="484"/>
      <c r="AY372" s="484"/>
      <c r="AZ372" s="484"/>
      <c r="BA372" s="490"/>
      <c r="BB372" s="490"/>
      <c r="BC372" s="490"/>
      <c r="BD372" s="490"/>
      <c r="BE372" s="490"/>
      <c r="BF372" s="490"/>
      <c r="BG372" s="385"/>
      <c r="BH372" s="385"/>
      <c r="BI372" s="385"/>
      <c r="BJ372" s="385"/>
      <c r="BK372" s="385"/>
      <c r="BL372" s="385"/>
      <c r="BM372" s="385"/>
      <c r="BN372" s="385"/>
      <c r="BO372" s="385"/>
      <c r="BP372" s="385"/>
      <c r="BQ372" s="385"/>
      <c r="BR372" s="490"/>
      <c r="BS372" s="462" t="s">
        <v>4280</v>
      </c>
      <c r="BT372" s="355" t="s">
        <v>4717</v>
      </c>
      <c r="BU372" s="355" t="s">
        <v>4718</v>
      </c>
      <c r="BV372" s="355">
        <v>0</v>
      </c>
      <c r="BW372" s="355">
        <f>VLOOKUP(E372,[1]Demand!$A$2:$C$596,3,)</f>
        <v>0</v>
      </c>
      <c r="BX372" s="355">
        <f>VLOOKUP(E372,[1]Demand!$A$2:$D$596,4,)</f>
        <v>0</v>
      </c>
      <c r="BY372" s="355">
        <f>VLOOKUP(E372,[1]Demand!$A$2:$E$596,5,)</f>
        <v>0</v>
      </c>
      <c r="BZ372" s="355">
        <f>VLOOKUP(E372,[1]Demand!$A$2:$F$596,6,)</f>
        <v>0</v>
      </c>
      <c r="CA372" s="355">
        <f>VLOOKUP(E372,[1]Demand!$A$2:$G$596,7,)</f>
        <v>0</v>
      </c>
      <c r="CB372" s="355">
        <f>VLOOKUP(E372,[1]Demand!$A$2:$H$596,8,)</f>
        <v>0</v>
      </c>
      <c r="CC372" s="355">
        <f>VLOOKUP(E372,[1]Demand!$A$2:$I$596,9,)</f>
        <v>0</v>
      </c>
      <c r="CD372" s="355" t="b">
        <f t="shared" si="5"/>
        <v>0</v>
      </c>
      <c r="CE372" s="355" t="s">
        <v>4846</v>
      </c>
    </row>
    <row r="373" spans="1:83" s="374" customFormat="1" ht="35.1" hidden="1" customHeight="1" x14ac:dyDescent="0.25">
      <c r="A373" s="386" t="s">
        <v>4072</v>
      </c>
      <c r="B373" s="490"/>
      <c r="C373" s="385" t="s">
        <v>4440</v>
      </c>
      <c r="D373" s="504">
        <v>0</v>
      </c>
      <c r="E373" s="498" t="s">
        <v>3283</v>
      </c>
      <c r="F373" s="497" t="s">
        <v>3741</v>
      </c>
      <c r="G373" s="484" t="s">
        <v>203</v>
      </c>
      <c r="H373" s="385" t="s">
        <v>1249</v>
      </c>
      <c r="I373" s="385" t="s">
        <v>4200</v>
      </c>
      <c r="J373" s="385"/>
      <c r="K373" s="482" t="s">
        <v>1611</v>
      </c>
      <c r="L373" s="482" t="s">
        <v>1611</v>
      </c>
      <c r="M373" s="484"/>
      <c r="N373" s="484"/>
      <c r="O373" s="385" t="s">
        <v>3231</v>
      </c>
      <c r="P373" s="385" t="s">
        <v>577</v>
      </c>
      <c r="Q373" s="385" t="s">
        <v>577</v>
      </c>
      <c r="R373" s="386" t="s">
        <v>603</v>
      </c>
      <c r="S373" s="490"/>
      <c r="T373" s="490"/>
      <c r="U373" s="490"/>
      <c r="V373" s="490"/>
      <c r="W373" s="490"/>
      <c r="X373" s="490"/>
      <c r="Y373" s="490"/>
      <c r="Z373" s="490"/>
      <c r="AA373" s="490"/>
      <c r="AB373" s="508" t="s">
        <v>4389</v>
      </c>
      <c r="AC373" s="509"/>
      <c r="AD373" s="508" t="s">
        <v>5017</v>
      </c>
      <c r="AE373" s="364" t="s">
        <v>1379</v>
      </c>
      <c r="AF373" s="364" t="s">
        <v>1379</v>
      </c>
      <c r="AG373" s="364" t="s">
        <v>1379</v>
      </c>
      <c r="AH373" s="369" t="s">
        <v>1379</v>
      </c>
      <c r="AI373" s="369" t="s">
        <v>1379</v>
      </c>
      <c r="AJ373" s="484"/>
      <c r="AK373" s="364" t="s">
        <v>1379</v>
      </c>
      <c r="AL373" s="364" t="s">
        <v>1379</v>
      </c>
      <c r="AM373" s="484"/>
      <c r="AN373" s="484" t="s">
        <v>1381</v>
      </c>
      <c r="AO373" s="364" t="s">
        <v>1379</v>
      </c>
      <c r="AP373" s="484" t="s">
        <v>1381</v>
      </c>
      <c r="AQ373" s="364" t="s">
        <v>1379</v>
      </c>
      <c r="AR373" s="484"/>
      <c r="AS373" s="484"/>
      <c r="AT373" s="484"/>
      <c r="AU373" s="484"/>
      <c r="AV373" s="484"/>
      <c r="AW373" s="484"/>
      <c r="AX373" s="484"/>
      <c r="AY373" s="484"/>
      <c r="AZ373" s="484"/>
      <c r="BA373" s="490"/>
      <c r="BB373" s="490"/>
      <c r="BC373" s="490"/>
      <c r="BD373" s="490"/>
      <c r="BE373" s="490"/>
      <c r="BF373" s="490"/>
      <c r="BG373" s="385"/>
      <c r="BH373" s="385"/>
      <c r="BI373" s="385"/>
      <c r="BJ373" s="385"/>
      <c r="BK373" s="385"/>
      <c r="BL373" s="385"/>
      <c r="BM373" s="385"/>
      <c r="BN373" s="385"/>
      <c r="BO373" s="385"/>
      <c r="BP373" s="385"/>
      <c r="BQ373" s="385"/>
      <c r="BR373" s="490"/>
      <c r="BS373" s="462"/>
      <c r="BT373" s="355" t="s">
        <v>4719</v>
      </c>
      <c r="BU373" s="355" t="s">
        <v>4722</v>
      </c>
      <c r="BV373" s="355">
        <v>3</v>
      </c>
      <c r="BW373" s="355">
        <f>VLOOKUP(E373,[1]Demand!$A$2:$C$596,3,)</f>
        <v>91</v>
      </c>
      <c r="BX373" s="355">
        <f>VLOOKUP(E373,[1]Demand!$A$2:$D$596,4,)</f>
        <v>132</v>
      </c>
      <c r="BY373" s="355">
        <f>VLOOKUP(E373,[1]Demand!$A$2:$E$596,5,)</f>
        <v>132</v>
      </c>
      <c r="BZ373" s="355">
        <f>VLOOKUP(E373,[1]Demand!$A$2:$F$596,6,)</f>
        <v>105</v>
      </c>
      <c r="CA373" s="355">
        <f>VLOOKUP(E373,[1]Demand!$A$2:$G$596,7,)</f>
        <v>0</v>
      </c>
      <c r="CB373" s="355">
        <f>VLOOKUP(E373,[1]Demand!$A$2:$H$596,8,)</f>
        <v>0</v>
      </c>
      <c r="CC373" s="355">
        <f>VLOOKUP(E373,[1]Demand!$A$2:$I$596,9,)</f>
        <v>460</v>
      </c>
      <c r="CD373" s="355" t="b">
        <f t="shared" si="5"/>
        <v>0</v>
      </c>
      <c r="CE373" s="490"/>
    </row>
    <row r="374" spans="1:83" s="374" customFormat="1" ht="35.1" hidden="1" customHeight="1" x14ac:dyDescent="0.25">
      <c r="A374" s="386" t="s">
        <v>4068</v>
      </c>
      <c r="B374" s="490"/>
      <c r="C374" s="385" t="s">
        <v>4441</v>
      </c>
      <c r="D374" s="504">
        <v>0</v>
      </c>
      <c r="E374" s="495">
        <v>3244153</v>
      </c>
      <c r="F374" s="497" t="s">
        <v>3743</v>
      </c>
      <c r="G374" s="484" t="s">
        <v>245</v>
      </c>
      <c r="H374" s="385" t="s">
        <v>1239</v>
      </c>
      <c r="I374" s="385" t="s">
        <v>4158</v>
      </c>
      <c r="J374" s="385"/>
      <c r="K374" s="491" t="s">
        <v>4349</v>
      </c>
      <c r="L374" s="491" t="s">
        <v>4350</v>
      </c>
      <c r="M374" s="484"/>
      <c r="N374" s="484"/>
      <c r="O374" s="385" t="s">
        <v>1229</v>
      </c>
      <c r="P374" s="385" t="s">
        <v>577</v>
      </c>
      <c r="Q374" s="385" t="s">
        <v>577</v>
      </c>
      <c r="R374" s="386" t="s">
        <v>603</v>
      </c>
      <c r="S374" s="490"/>
      <c r="T374" s="490"/>
      <c r="U374" s="490"/>
      <c r="V374" s="490"/>
      <c r="W374" s="490"/>
      <c r="X374" s="490"/>
      <c r="Y374" s="490"/>
      <c r="Z374" s="490"/>
      <c r="AA374" s="490"/>
      <c r="AB374" s="508" t="s">
        <v>4976</v>
      </c>
      <c r="AC374" s="509" t="s">
        <v>4763</v>
      </c>
      <c r="AD374" s="511" t="s">
        <v>1378</v>
      </c>
      <c r="AE374" s="364" t="s">
        <v>1379</v>
      </c>
      <c r="AF374" s="364" t="s">
        <v>1379</v>
      </c>
      <c r="AG374" s="364" t="s">
        <v>1379</v>
      </c>
      <c r="AH374" s="369" t="s">
        <v>1379</v>
      </c>
      <c r="AI374" s="369" t="s">
        <v>1379</v>
      </c>
      <c r="AJ374" s="484"/>
      <c r="AK374" s="364" t="s">
        <v>1379</v>
      </c>
      <c r="AL374" s="364" t="s">
        <v>1379</v>
      </c>
      <c r="AM374" s="484"/>
      <c r="AN374" s="364" t="s">
        <v>1379</v>
      </c>
      <c r="AO374" s="364" t="s">
        <v>1379</v>
      </c>
      <c r="AP374" s="364" t="s">
        <v>1379</v>
      </c>
      <c r="AQ374" s="364" t="s">
        <v>1379</v>
      </c>
      <c r="AR374" s="484"/>
      <c r="AS374" s="484"/>
      <c r="AT374" s="484"/>
      <c r="AU374" s="484"/>
      <c r="AV374" s="484"/>
      <c r="AW374" s="484"/>
      <c r="AX374" s="484"/>
      <c r="AY374" s="484"/>
      <c r="AZ374" s="484"/>
      <c r="BA374" s="490"/>
      <c r="BB374" s="490"/>
      <c r="BC374" s="490"/>
      <c r="BD374" s="490"/>
      <c r="BE374" s="490"/>
      <c r="BF374" s="490"/>
      <c r="BG374" s="385"/>
      <c r="BH374" s="385"/>
      <c r="BI374" s="385"/>
      <c r="BJ374" s="385"/>
      <c r="BK374" s="385"/>
      <c r="BL374" s="385"/>
      <c r="BM374" s="385"/>
      <c r="BN374" s="385"/>
      <c r="BO374" s="385"/>
      <c r="BP374" s="385"/>
      <c r="BQ374" s="385"/>
      <c r="BR374" s="490"/>
      <c r="BS374" s="462" t="s">
        <v>4282</v>
      </c>
      <c r="BT374" s="355" t="s">
        <v>4719</v>
      </c>
      <c r="BU374" s="355" t="s">
        <v>4718</v>
      </c>
      <c r="BV374" s="355">
        <v>0</v>
      </c>
      <c r="BW374" s="355">
        <f>VLOOKUP(E374,[1]Demand!$A$2:$C$596,3,)</f>
        <v>530</v>
      </c>
      <c r="BX374" s="355">
        <f>VLOOKUP(E374,[1]Demand!$A$2:$D$596,4,)</f>
        <v>579</v>
      </c>
      <c r="BY374" s="355">
        <f>VLOOKUP(E374,[1]Demand!$A$2:$E$596,5,)</f>
        <v>121</v>
      </c>
      <c r="BZ374" s="355">
        <f>VLOOKUP(E374,[1]Demand!$A$2:$F$596,6,)</f>
        <v>180</v>
      </c>
      <c r="CA374" s="355">
        <f>VLOOKUP(E374,[1]Demand!$A$2:$G$596,7,)</f>
        <v>0</v>
      </c>
      <c r="CB374" s="355">
        <f>VLOOKUP(E374,[1]Demand!$A$2:$H$596,8,)</f>
        <v>0</v>
      </c>
      <c r="CC374" s="355">
        <f>VLOOKUP(E374,[1]Demand!$A$2:$I$596,9,)</f>
        <v>1410</v>
      </c>
      <c r="CD374" s="355" t="b">
        <f t="shared" si="5"/>
        <v>0</v>
      </c>
      <c r="CE374" s="490"/>
    </row>
    <row r="375" spans="1:83" s="374" customFormat="1" ht="74.25" hidden="1" customHeight="1" x14ac:dyDescent="0.25">
      <c r="A375" s="386" t="s">
        <v>4008</v>
      </c>
      <c r="B375" s="490"/>
      <c r="C375" s="385" t="s">
        <v>4442</v>
      </c>
      <c r="D375" s="504">
        <v>0</v>
      </c>
      <c r="E375" s="495" t="s">
        <v>3744</v>
      </c>
      <c r="F375" s="497" t="s">
        <v>3745</v>
      </c>
      <c r="G375" s="484" t="s">
        <v>97</v>
      </c>
      <c r="H375" s="385" t="s">
        <v>1171</v>
      </c>
      <c r="I375" s="385" t="s">
        <v>4159</v>
      </c>
      <c r="J375" s="385"/>
      <c r="K375" s="495" t="s">
        <v>2032</v>
      </c>
      <c r="L375" s="499" t="s">
        <v>1487</v>
      </c>
      <c r="M375" s="484"/>
      <c r="N375" s="484"/>
      <c r="O375" s="385" t="s">
        <v>1229</v>
      </c>
      <c r="P375" s="385" t="s">
        <v>577</v>
      </c>
      <c r="Q375" s="385" t="s">
        <v>577</v>
      </c>
      <c r="R375" s="386" t="s">
        <v>603</v>
      </c>
      <c r="S375" s="490"/>
      <c r="T375" s="490"/>
      <c r="U375" s="490"/>
      <c r="V375" s="490"/>
      <c r="W375" s="490"/>
      <c r="X375" s="490"/>
      <c r="Y375" s="490"/>
      <c r="Z375" s="490"/>
      <c r="AA375" s="490"/>
      <c r="AB375" s="508" t="s">
        <v>4977</v>
      </c>
      <c r="AC375" s="509"/>
      <c r="AD375" s="508" t="s">
        <v>5018</v>
      </c>
      <c r="AE375" s="364" t="s">
        <v>1379</v>
      </c>
      <c r="AF375" s="364" t="s">
        <v>1379</v>
      </c>
      <c r="AG375" s="364" t="s">
        <v>1379</v>
      </c>
      <c r="AH375" s="369" t="s">
        <v>1379</v>
      </c>
      <c r="AI375" s="369" t="s">
        <v>1379</v>
      </c>
      <c r="AJ375" s="484"/>
      <c r="AK375" s="364" t="s">
        <v>1379</v>
      </c>
      <c r="AL375" s="364" t="s">
        <v>1379</v>
      </c>
      <c r="AM375" s="484"/>
      <c r="AN375" s="484" t="s">
        <v>1381</v>
      </c>
      <c r="AO375" s="364" t="s">
        <v>1379</v>
      </c>
      <c r="AP375" s="484" t="s">
        <v>1381</v>
      </c>
      <c r="AQ375" s="364" t="s">
        <v>1379</v>
      </c>
      <c r="AR375" s="484"/>
      <c r="AS375" s="484"/>
      <c r="AT375" s="484"/>
      <c r="AU375" s="484"/>
      <c r="AV375" s="484"/>
      <c r="AW375" s="484"/>
      <c r="AX375" s="484"/>
      <c r="AY375" s="484"/>
      <c r="AZ375" s="484"/>
      <c r="BA375" s="490"/>
      <c r="BB375" s="490"/>
      <c r="BC375" s="490"/>
      <c r="BD375" s="490"/>
      <c r="BE375" s="490"/>
      <c r="BF375" s="490"/>
      <c r="BG375" s="385"/>
      <c r="BH375" s="385"/>
      <c r="BI375" s="385"/>
      <c r="BJ375" s="385"/>
      <c r="BK375" s="385"/>
      <c r="BL375" s="385"/>
      <c r="BM375" s="385"/>
      <c r="BN375" s="385"/>
      <c r="BO375" s="385"/>
      <c r="BP375" s="385"/>
      <c r="BQ375" s="385"/>
      <c r="BR375" s="490"/>
      <c r="BS375" s="462" t="s">
        <v>4283</v>
      </c>
      <c r="BT375" s="355" t="s">
        <v>4717</v>
      </c>
      <c r="BU375" s="355" t="s">
        <v>4718</v>
      </c>
      <c r="BV375" s="355">
        <v>77</v>
      </c>
      <c r="BW375" s="355">
        <f>VLOOKUP(E375,[1]Demand!$A$2:$C$596,3,)</f>
        <v>168.01</v>
      </c>
      <c r="BX375" s="355">
        <f>VLOOKUP(E375,[1]Demand!$A$2:$D$596,4,)</f>
        <v>272.69</v>
      </c>
      <c r="BY375" s="355">
        <f>VLOOKUP(E375,[1]Demand!$A$2:$E$596,5,)</f>
        <v>251</v>
      </c>
      <c r="BZ375" s="355">
        <f>VLOOKUP(E375,[1]Demand!$A$2:$F$596,6,)</f>
        <v>0</v>
      </c>
      <c r="CA375" s="355">
        <f>VLOOKUP(E375,[1]Demand!$A$2:$G$596,7,)</f>
        <v>0</v>
      </c>
      <c r="CB375" s="355">
        <f>VLOOKUP(E375,[1]Demand!$A$2:$H$596,8,)</f>
        <v>0</v>
      </c>
      <c r="CC375" s="355">
        <f>VLOOKUP(E375,[1]Demand!$A$2:$I$596,9,)</f>
        <v>691.7</v>
      </c>
      <c r="CD375" s="355" t="b">
        <f t="shared" si="5"/>
        <v>0</v>
      </c>
      <c r="CE375" s="490"/>
    </row>
    <row r="376" spans="1:83" s="374" customFormat="1" ht="35.1" hidden="1" customHeight="1" x14ac:dyDescent="0.25">
      <c r="A376" s="386" t="s">
        <v>4099</v>
      </c>
      <c r="B376" s="490"/>
      <c r="C376" s="385" t="s">
        <v>4443</v>
      </c>
      <c r="D376" s="504">
        <v>0</v>
      </c>
      <c r="E376" s="495" t="s">
        <v>3748</v>
      </c>
      <c r="F376" s="497" t="s">
        <v>3749</v>
      </c>
      <c r="G376" s="484" t="s">
        <v>870</v>
      </c>
      <c r="H376" s="385" t="s">
        <v>1171</v>
      </c>
      <c r="I376" s="385" t="s">
        <v>3587</v>
      </c>
      <c r="J376" s="385"/>
      <c r="K376" s="385" t="s">
        <v>1855</v>
      </c>
      <c r="L376" s="491" t="s">
        <v>4356</v>
      </c>
      <c r="M376" s="484"/>
      <c r="N376" s="484"/>
      <c r="O376" s="385" t="s">
        <v>1229</v>
      </c>
      <c r="P376" s="385" t="s">
        <v>577</v>
      </c>
      <c r="Q376" s="385" t="s">
        <v>577</v>
      </c>
      <c r="R376" s="386" t="s">
        <v>603</v>
      </c>
      <c r="S376" s="490"/>
      <c r="T376" s="490"/>
      <c r="U376" s="490"/>
      <c r="V376" s="490"/>
      <c r="W376" s="490"/>
      <c r="X376" s="490"/>
      <c r="Y376" s="490"/>
      <c r="Z376" s="490"/>
      <c r="AA376" s="490"/>
      <c r="AB376" s="508" t="s">
        <v>4978</v>
      </c>
      <c r="AC376" s="509"/>
      <c r="AD376" s="508" t="s">
        <v>5019</v>
      </c>
      <c r="AE376" s="364" t="s">
        <v>1379</v>
      </c>
      <c r="AF376" s="364" t="s">
        <v>1379</v>
      </c>
      <c r="AG376" s="364" t="s">
        <v>1379</v>
      </c>
      <c r="AH376" s="369" t="s">
        <v>1379</v>
      </c>
      <c r="AI376" s="369" t="s">
        <v>1379</v>
      </c>
      <c r="AJ376" s="484"/>
      <c r="AK376" s="364" t="s">
        <v>1379</v>
      </c>
      <c r="AL376" s="364" t="s">
        <v>1379</v>
      </c>
      <c r="AM376" s="484"/>
      <c r="AN376" s="484" t="s">
        <v>1381</v>
      </c>
      <c r="AO376" s="364" t="s">
        <v>1379</v>
      </c>
      <c r="AP376" s="484" t="s">
        <v>1381</v>
      </c>
      <c r="AQ376" s="364" t="s">
        <v>1379</v>
      </c>
      <c r="AR376" s="484"/>
      <c r="AS376" s="484"/>
      <c r="AT376" s="484"/>
      <c r="AU376" s="484"/>
      <c r="AV376" s="484"/>
      <c r="AW376" s="484"/>
      <c r="AX376" s="484"/>
      <c r="AY376" s="484"/>
      <c r="AZ376" s="484"/>
      <c r="BA376" s="490"/>
      <c r="BB376" s="490"/>
      <c r="BC376" s="490"/>
      <c r="BD376" s="490"/>
      <c r="BE376" s="490"/>
      <c r="BF376" s="490"/>
      <c r="BG376" s="385"/>
      <c r="BH376" s="385"/>
      <c r="BI376" s="385"/>
      <c r="BJ376" s="385"/>
      <c r="BK376" s="385"/>
      <c r="BL376" s="385"/>
      <c r="BM376" s="385"/>
      <c r="BN376" s="385"/>
      <c r="BO376" s="385"/>
      <c r="BP376" s="385"/>
      <c r="BQ376" s="385"/>
      <c r="BR376" s="490"/>
      <c r="BS376" s="462"/>
      <c r="BT376" s="355" t="s">
        <v>4717</v>
      </c>
      <c r="BU376" s="355" t="s">
        <v>4722</v>
      </c>
      <c r="BV376" s="355">
        <v>70</v>
      </c>
      <c r="BW376" s="355">
        <f>VLOOKUP(E376,[1]Demand!$A$2:$C$596,3,)</f>
        <v>138</v>
      </c>
      <c r="BX376" s="355">
        <f>VLOOKUP(E376,[1]Demand!$A$2:$D$596,4,)</f>
        <v>144</v>
      </c>
      <c r="BY376" s="355">
        <f>VLOOKUP(E376,[1]Demand!$A$2:$E$596,5,)</f>
        <v>139</v>
      </c>
      <c r="BZ376" s="355">
        <f>VLOOKUP(E376,[1]Demand!$A$2:$F$596,6,)</f>
        <v>58</v>
      </c>
      <c r="CA376" s="355">
        <f>VLOOKUP(E376,[1]Demand!$A$2:$G$596,7,)</f>
        <v>0</v>
      </c>
      <c r="CB376" s="355">
        <f>VLOOKUP(E376,[1]Demand!$A$2:$H$596,8,)</f>
        <v>0</v>
      </c>
      <c r="CC376" s="355">
        <f>VLOOKUP(E376,[1]Demand!$A$2:$I$596,9,)</f>
        <v>479</v>
      </c>
      <c r="CD376" s="355" t="b">
        <f t="shared" si="5"/>
        <v>0</v>
      </c>
      <c r="CE376" s="490"/>
    </row>
    <row r="377" spans="1:83" s="374" customFormat="1" ht="35.1" hidden="1" customHeight="1" x14ac:dyDescent="0.25">
      <c r="A377" s="386" t="s">
        <v>4100</v>
      </c>
      <c r="B377" s="490"/>
      <c r="C377" s="385" t="s">
        <v>4444</v>
      </c>
      <c r="D377" s="504">
        <v>0</v>
      </c>
      <c r="E377" s="495" t="s">
        <v>3750</v>
      </c>
      <c r="F377" s="497" t="s">
        <v>3751</v>
      </c>
      <c r="G377" s="484" t="s">
        <v>870</v>
      </c>
      <c r="H377" s="385" t="s">
        <v>1171</v>
      </c>
      <c r="I377" s="385" t="s">
        <v>3587</v>
      </c>
      <c r="J377" s="385"/>
      <c r="K377" s="385" t="s">
        <v>1855</v>
      </c>
      <c r="L377" s="491" t="s">
        <v>4356</v>
      </c>
      <c r="M377" s="484"/>
      <c r="N377" s="484"/>
      <c r="O377" s="385" t="s">
        <v>1229</v>
      </c>
      <c r="P377" s="385" t="s">
        <v>577</v>
      </c>
      <c r="Q377" s="385" t="s">
        <v>577</v>
      </c>
      <c r="R377" s="386" t="s">
        <v>603</v>
      </c>
      <c r="S377" s="490"/>
      <c r="T377" s="490"/>
      <c r="U377" s="490"/>
      <c r="V377" s="490"/>
      <c r="W377" s="490"/>
      <c r="X377" s="490"/>
      <c r="Y377" s="490"/>
      <c r="Z377" s="490"/>
      <c r="AA377" s="490"/>
      <c r="AB377" s="508" t="s">
        <v>4972</v>
      </c>
      <c r="AC377" s="509"/>
      <c r="AD377" s="508" t="s">
        <v>5020</v>
      </c>
      <c r="AE377" s="364" t="s">
        <v>1379</v>
      </c>
      <c r="AF377" s="364" t="s">
        <v>1379</v>
      </c>
      <c r="AG377" s="364" t="s">
        <v>1379</v>
      </c>
      <c r="AH377" s="369" t="s">
        <v>1379</v>
      </c>
      <c r="AI377" s="369" t="s">
        <v>1379</v>
      </c>
      <c r="AJ377" s="484"/>
      <c r="AK377" s="364" t="s">
        <v>1379</v>
      </c>
      <c r="AL377" s="364" t="s">
        <v>1379</v>
      </c>
      <c r="AM377" s="484"/>
      <c r="AN377" s="484" t="s">
        <v>1381</v>
      </c>
      <c r="AO377" s="364" t="s">
        <v>1379</v>
      </c>
      <c r="AP377" s="484" t="s">
        <v>1381</v>
      </c>
      <c r="AQ377" s="364" t="s">
        <v>1379</v>
      </c>
      <c r="AR377" s="484"/>
      <c r="AS377" s="484"/>
      <c r="AT377" s="484"/>
      <c r="AU377" s="484"/>
      <c r="AV377" s="484"/>
      <c r="AW377" s="484"/>
      <c r="AX377" s="484"/>
      <c r="AY377" s="484"/>
      <c r="AZ377" s="484"/>
      <c r="BA377" s="490"/>
      <c r="BB377" s="490"/>
      <c r="BC377" s="490"/>
      <c r="BD377" s="490"/>
      <c r="BE377" s="490"/>
      <c r="BF377" s="490"/>
      <c r="BG377" s="385"/>
      <c r="BH377" s="385"/>
      <c r="BI377" s="385"/>
      <c r="BJ377" s="385"/>
      <c r="BK377" s="385"/>
      <c r="BL377" s="385"/>
      <c r="BM377" s="385"/>
      <c r="BN377" s="385"/>
      <c r="BO377" s="385"/>
      <c r="BP377" s="385"/>
      <c r="BQ377" s="385"/>
      <c r="BR377" s="490"/>
      <c r="BS377" s="462"/>
      <c r="BT377" s="355" t="s">
        <v>4717</v>
      </c>
      <c r="BU377" s="355" t="s">
        <v>4718</v>
      </c>
      <c r="BV377" s="355">
        <v>33</v>
      </c>
      <c r="BW377" s="355">
        <f>VLOOKUP(E377,[1]Demand!$A$2:$C$596,3,)</f>
        <v>101</v>
      </c>
      <c r="BX377" s="355">
        <f>VLOOKUP(E377,[1]Demand!$A$2:$D$596,4,)</f>
        <v>49</v>
      </c>
      <c r="BY377" s="355">
        <f>VLOOKUP(E377,[1]Demand!$A$2:$E$596,5,)</f>
        <v>58</v>
      </c>
      <c r="BZ377" s="355">
        <f>VLOOKUP(E377,[1]Demand!$A$2:$F$596,6,)</f>
        <v>42</v>
      </c>
      <c r="CA377" s="355">
        <f>VLOOKUP(E377,[1]Demand!$A$2:$G$596,7,)</f>
        <v>0</v>
      </c>
      <c r="CB377" s="355">
        <f>VLOOKUP(E377,[1]Demand!$A$2:$H$596,8,)</f>
        <v>0</v>
      </c>
      <c r="CC377" s="355">
        <f>VLOOKUP(E377,[1]Demand!$A$2:$I$596,9,)</f>
        <v>250</v>
      </c>
      <c r="CD377" s="355" t="b">
        <f t="shared" si="5"/>
        <v>0</v>
      </c>
      <c r="CE377" s="490"/>
    </row>
    <row r="378" spans="1:83" s="374" customFormat="1" ht="35.1" hidden="1" customHeight="1" x14ac:dyDescent="0.25">
      <c r="A378" s="386" t="s">
        <v>4099</v>
      </c>
      <c r="B378" s="490"/>
      <c r="C378" s="385" t="s">
        <v>4445</v>
      </c>
      <c r="D378" s="504">
        <v>0</v>
      </c>
      <c r="E378" s="495" t="s">
        <v>3752</v>
      </c>
      <c r="F378" s="497" t="s">
        <v>3749</v>
      </c>
      <c r="G378" s="484" t="s">
        <v>870</v>
      </c>
      <c r="H378" s="385" t="s">
        <v>1171</v>
      </c>
      <c r="I378" s="385" t="s">
        <v>3587</v>
      </c>
      <c r="J378" s="385"/>
      <c r="K378" s="385" t="s">
        <v>1855</v>
      </c>
      <c r="L378" s="491" t="s">
        <v>4356</v>
      </c>
      <c r="M378" s="484"/>
      <c r="N378" s="484"/>
      <c r="O378" s="385" t="s">
        <v>1229</v>
      </c>
      <c r="P378" s="385" t="s">
        <v>577</v>
      </c>
      <c r="Q378" s="385" t="s">
        <v>577</v>
      </c>
      <c r="R378" s="386" t="s">
        <v>603</v>
      </c>
      <c r="S378" s="490"/>
      <c r="T378" s="490"/>
      <c r="U378" s="490"/>
      <c r="V378" s="490"/>
      <c r="W378" s="490"/>
      <c r="X378" s="490"/>
      <c r="Y378" s="490"/>
      <c r="Z378" s="490"/>
      <c r="AA378" s="490"/>
      <c r="AB378" s="508" t="s">
        <v>4979</v>
      </c>
      <c r="AC378" s="509"/>
      <c r="AD378" s="508" t="s">
        <v>5021</v>
      </c>
      <c r="AE378" s="364" t="s">
        <v>1379</v>
      </c>
      <c r="AF378" s="364" t="s">
        <v>1379</v>
      </c>
      <c r="AG378" s="364" t="s">
        <v>1379</v>
      </c>
      <c r="AH378" s="369" t="s">
        <v>1379</v>
      </c>
      <c r="AI378" s="369" t="s">
        <v>1379</v>
      </c>
      <c r="AJ378" s="484"/>
      <c r="AK378" s="364" t="s">
        <v>1379</v>
      </c>
      <c r="AL378" s="364" t="s">
        <v>1379</v>
      </c>
      <c r="AM378" s="484"/>
      <c r="AN378" s="484" t="s">
        <v>1381</v>
      </c>
      <c r="AO378" s="364" t="s">
        <v>1379</v>
      </c>
      <c r="AP378" s="484" t="s">
        <v>1381</v>
      </c>
      <c r="AQ378" s="364" t="s">
        <v>1379</v>
      </c>
      <c r="AR378" s="484"/>
      <c r="AS378" s="484"/>
      <c r="AT378" s="484"/>
      <c r="AU378" s="484"/>
      <c r="AV378" s="484"/>
      <c r="AW378" s="484"/>
      <c r="AX378" s="484"/>
      <c r="AY378" s="484"/>
      <c r="AZ378" s="484"/>
      <c r="BA378" s="490"/>
      <c r="BB378" s="490"/>
      <c r="BC378" s="490"/>
      <c r="BD378" s="490"/>
      <c r="BE378" s="490"/>
      <c r="BF378" s="490"/>
      <c r="BG378" s="385"/>
      <c r="BH378" s="385"/>
      <c r="BI378" s="385"/>
      <c r="BJ378" s="385"/>
      <c r="BK378" s="385"/>
      <c r="BL378" s="385"/>
      <c r="BM378" s="385"/>
      <c r="BN378" s="385"/>
      <c r="BO378" s="385"/>
      <c r="BP378" s="385"/>
      <c r="BQ378" s="385"/>
      <c r="BR378" s="490"/>
      <c r="BS378" s="462"/>
      <c r="BT378" s="355" t="s">
        <v>4717</v>
      </c>
      <c r="BU378" s="355" t="s">
        <v>4722</v>
      </c>
      <c r="BV378" s="355">
        <v>79</v>
      </c>
      <c r="BW378" s="355">
        <f>VLOOKUP(E378,[1]Demand!$A$2:$C$596,3,)</f>
        <v>342</v>
      </c>
      <c r="BX378" s="355">
        <f>VLOOKUP(E378,[1]Demand!$A$2:$D$596,4,)</f>
        <v>299</v>
      </c>
      <c r="BY378" s="355">
        <f>VLOOKUP(E378,[1]Demand!$A$2:$E$596,5,)</f>
        <v>287</v>
      </c>
      <c r="BZ378" s="355">
        <f>VLOOKUP(E378,[1]Demand!$A$2:$F$596,6,)</f>
        <v>109</v>
      </c>
      <c r="CA378" s="355">
        <f>VLOOKUP(E378,[1]Demand!$A$2:$G$596,7,)</f>
        <v>0</v>
      </c>
      <c r="CB378" s="355">
        <f>VLOOKUP(E378,[1]Demand!$A$2:$H$596,8,)</f>
        <v>0</v>
      </c>
      <c r="CC378" s="355">
        <f>VLOOKUP(E378,[1]Demand!$A$2:$I$596,9,)</f>
        <v>1037</v>
      </c>
      <c r="CD378" s="355" t="b">
        <f t="shared" si="5"/>
        <v>0</v>
      </c>
      <c r="CE378" s="490"/>
    </row>
    <row r="379" spans="1:83" s="374" customFormat="1" ht="35.1" hidden="1" customHeight="1" x14ac:dyDescent="0.25">
      <c r="A379" s="386" t="s">
        <v>4099</v>
      </c>
      <c r="B379" s="490"/>
      <c r="C379" s="385" t="s">
        <v>4445</v>
      </c>
      <c r="D379" s="504">
        <v>0</v>
      </c>
      <c r="E379" s="495" t="s">
        <v>3753</v>
      </c>
      <c r="F379" s="497" t="s">
        <v>3749</v>
      </c>
      <c r="G379" s="484" t="s">
        <v>870</v>
      </c>
      <c r="H379" s="385" t="s">
        <v>1171</v>
      </c>
      <c r="I379" s="385" t="s">
        <v>3587</v>
      </c>
      <c r="J379" s="385"/>
      <c r="K379" s="385" t="s">
        <v>1855</v>
      </c>
      <c r="L379" s="491" t="s">
        <v>4356</v>
      </c>
      <c r="M379" s="484"/>
      <c r="N379" s="484"/>
      <c r="O379" s="385" t="s">
        <v>1229</v>
      </c>
      <c r="P379" s="385" t="s">
        <v>577</v>
      </c>
      <c r="Q379" s="385" t="s">
        <v>577</v>
      </c>
      <c r="R379" s="386" t="s">
        <v>603</v>
      </c>
      <c r="S379" s="490"/>
      <c r="T379" s="490"/>
      <c r="U379" s="490"/>
      <c r="V379" s="490"/>
      <c r="W379" s="490"/>
      <c r="X379" s="490"/>
      <c r="Y379" s="490"/>
      <c r="Z379" s="490"/>
      <c r="AA379" s="490"/>
      <c r="AB379" s="508" t="s">
        <v>4980</v>
      </c>
      <c r="AC379" s="509"/>
      <c r="AD379" s="511" t="s">
        <v>1378</v>
      </c>
      <c r="AE379" s="364" t="s">
        <v>1379</v>
      </c>
      <c r="AF379" s="364" t="s">
        <v>1379</v>
      </c>
      <c r="AG379" s="364" t="s">
        <v>1379</v>
      </c>
      <c r="AH379" s="369" t="s">
        <v>1379</v>
      </c>
      <c r="AI379" s="369" t="s">
        <v>1379</v>
      </c>
      <c r="AJ379" s="484"/>
      <c r="AK379" s="364" t="s">
        <v>1379</v>
      </c>
      <c r="AL379" s="364" t="s">
        <v>1379</v>
      </c>
      <c r="AM379" s="484"/>
      <c r="AN379" s="364" t="s">
        <v>1379</v>
      </c>
      <c r="AO379" s="364" t="s">
        <v>1379</v>
      </c>
      <c r="AP379" s="364" t="s">
        <v>1379</v>
      </c>
      <c r="AQ379" s="364" t="s">
        <v>1379</v>
      </c>
      <c r="AR379" s="484"/>
      <c r="AS379" s="484"/>
      <c r="AT379" s="484"/>
      <c r="AU379" s="484"/>
      <c r="AV379" s="484"/>
      <c r="AW379" s="484"/>
      <c r="AX379" s="484"/>
      <c r="AY379" s="484"/>
      <c r="AZ379" s="484"/>
      <c r="BA379" s="490"/>
      <c r="BB379" s="490"/>
      <c r="BC379" s="490"/>
      <c r="BD379" s="490"/>
      <c r="BE379" s="490"/>
      <c r="BF379" s="490"/>
      <c r="BG379" s="385"/>
      <c r="BH379" s="385"/>
      <c r="BI379" s="385"/>
      <c r="BJ379" s="385"/>
      <c r="BK379" s="385"/>
      <c r="BL379" s="385"/>
      <c r="BM379" s="385"/>
      <c r="BN379" s="385"/>
      <c r="BO379" s="385"/>
      <c r="BP379" s="385"/>
      <c r="BQ379" s="385"/>
      <c r="BR379" s="490"/>
      <c r="BS379" s="462"/>
      <c r="BT379" s="355" t="s">
        <v>4717</v>
      </c>
      <c r="BU379" s="355" t="s">
        <v>4722</v>
      </c>
      <c r="BV379" s="355">
        <v>104</v>
      </c>
      <c r="BW379" s="355">
        <f>VLOOKUP(E379,[1]Demand!$A$2:$C$596,3,)</f>
        <v>280</v>
      </c>
      <c r="BX379" s="355">
        <f>VLOOKUP(E379,[1]Demand!$A$2:$D$596,4,)</f>
        <v>278</v>
      </c>
      <c r="BY379" s="355">
        <f>VLOOKUP(E379,[1]Demand!$A$2:$E$596,5,)</f>
        <v>276</v>
      </c>
      <c r="BZ379" s="355">
        <f>VLOOKUP(E379,[1]Demand!$A$2:$F$596,6,)</f>
        <v>108</v>
      </c>
      <c r="CA379" s="355">
        <f>VLOOKUP(E379,[1]Demand!$A$2:$G$596,7,)</f>
        <v>0</v>
      </c>
      <c r="CB379" s="355">
        <f>VLOOKUP(E379,[1]Demand!$A$2:$H$596,8,)</f>
        <v>0</v>
      </c>
      <c r="CC379" s="355">
        <f>VLOOKUP(E379,[1]Demand!$A$2:$I$596,9,)</f>
        <v>942</v>
      </c>
      <c r="CD379" s="355" t="b">
        <f t="shared" si="5"/>
        <v>0</v>
      </c>
      <c r="CE379" s="490"/>
    </row>
    <row r="380" spans="1:83" s="374" customFormat="1" ht="35.1" hidden="1" customHeight="1" x14ac:dyDescent="0.25">
      <c r="A380" s="386" t="s">
        <v>4100</v>
      </c>
      <c r="B380" s="490"/>
      <c r="C380" s="385" t="s">
        <v>4446</v>
      </c>
      <c r="D380" s="504">
        <v>0</v>
      </c>
      <c r="E380" s="495" t="s">
        <v>3760</v>
      </c>
      <c r="F380" s="497" t="s">
        <v>3761</v>
      </c>
      <c r="G380" s="484" t="s">
        <v>1380</v>
      </c>
      <c r="H380" s="385" t="s">
        <v>1171</v>
      </c>
      <c r="I380" s="385" t="s">
        <v>3587</v>
      </c>
      <c r="J380" s="385"/>
      <c r="K380" s="385" t="s">
        <v>1855</v>
      </c>
      <c r="L380" s="491" t="s">
        <v>4356</v>
      </c>
      <c r="M380" s="484"/>
      <c r="N380" s="484"/>
      <c r="O380" s="385" t="s">
        <v>1229</v>
      </c>
      <c r="P380" s="385" t="s">
        <v>577</v>
      </c>
      <c r="Q380" s="385" t="s">
        <v>577</v>
      </c>
      <c r="R380" s="386" t="s">
        <v>603</v>
      </c>
      <c r="S380" s="490"/>
      <c r="T380" s="490"/>
      <c r="U380" s="490"/>
      <c r="V380" s="490"/>
      <c r="W380" s="490"/>
      <c r="X380" s="490"/>
      <c r="Y380" s="490"/>
      <c r="Z380" s="490"/>
      <c r="AA380" s="490"/>
      <c r="AB380" s="508" t="s">
        <v>4981</v>
      </c>
      <c r="AC380" s="509"/>
      <c r="AD380" s="511" t="s">
        <v>1378</v>
      </c>
      <c r="AE380" s="364" t="s">
        <v>1379</v>
      </c>
      <c r="AF380" s="364" t="s">
        <v>1379</v>
      </c>
      <c r="AG380" s="364" t="s">
        <v>1379</v>
      </c>
      <c r="AH380" s="369" t="s">
        <v>1379</v>
      </c>
      <c r="AI380" s="369" t="s">
        <v>1379</v>
      </c>
      <c r="AJ380" s="484"/>
      <c r="AK380" s="364" t="s">
        <v>1379</v>
      </c>
      <c r="AL380" s="364" t="s">
        <v>1379</v>
      </c>
      <c r="AM380" s="484"/>
      <c r="AN380" s="364" t="s">
        <v>1379</v>
      </c>
      <c r="AO380" s="364" t="s">
        <v>1379</v>
      </c>
      <c r="AP380" s="364" t="s">
        <v>1379</v>
      </c>
      <c r="AQ380" s="364" t="s">
        <v>1379</v>
      </c>
      <c r="AR380" s="484"/>
      <c r="AS380" s="484"/>
      <c r="AT380" s="484"/>
      <c r="AU380" s="484"/>
      <c r="AV380" s="484"/>
      <c r="AW380" s="484"/>
      <c r="AX380" s="484"/>
      <c r="AY380" s="484"/>
      <c r="AZ380" s="484"/>
      <c r="BA380" s="490"/>
      <c r="BB380" s="490"/>
      <c r="BC380" s="490"/>
      <c r="BD380" s="490"/>
      <c r="BE380" s="490"/>
      <c r="BF380" s="490"/>
      <c r="BG380" s="385"/>
      <c r="BH380" s="385"/>
      <c r="BI380" s="385"/>
      <c r="BJ380" s="385"/>
      <c r="BK380" s="385"/>
      <c r="BL380" s="385"/>
      <c r="BM380" s="385"/>
      <c r="BN380" s="385"/>
      <c r="BO380" s="385"/>
      <c r="BP380" s="385"/>
      <c r="BQ380" s="385"/>
      <c r="BR380" s="490"/>
      <c r="BS380" s="462"/>
      <c r="BT380" s="355" t="s">
        <v>4717</v>
      </c>
      <c r="BU380" s="355" t="s">
        <v>4718</v>
      </c>
      <c r="BV380" s="355">
        <v>81</v>
      </c>
      <c r="BW380" s="355">
        <f>VLOOKUP(E380,[1]Demand!$A$2:$C$596,3,)</f>
        <v>234</v>
      </c>
      <c r="BX380" s="355">
        <f>VLOOKUP(E380,[1]Demand!$A$2:$D$596,4,)</f>
        <v>178</v>
      </c>
      <c r="BY380" s="355">
        <f>VLOOKUP(E380,[1]Demand!$A$2:$E$596,5,)</f>
        <v>182</v>
      </c>
      <c r="BZ380" s="355">
        <f>VLOOKUP(E380,[1]Demand!$A$2:$F$596,6,)</f>
        <v>104</v>
      </c>
      <c r="CA380" s="355">
        <f>VLOOKUP(E380,[1]Demand!$A$2:$G$596,7,)</f>
        <v>0</v>
      </c>
      <c r="CB380" s="355">
        <f>VLOOKUP(E380,[1]Demand!$A$2:$H$596,8,)</f>
        <v>0</v>
      </c>
      <c r="CC380" s="355">
        <f>VLOOKUP(E380,[1]Demand!$A$2:$I$596,9,)</f>
        <v>698</v>
      </c>
      <c r="CD380" s="355" t="b">
        <f t="shared" si="5"/>
        <v>0</v>
      </c>
      <c r="CE380" s="490"/>
    </row>
    <row r="381" spans="1:83" s="374" customFormat="1" ht="35.1" hidden="1" customHeight="1" x14ac:dyDescent="0.25">
      <c r="A381" s="386" t="s">
        <v>4100</v>
      </c>
      <c r="B381" s="490"/>
      <c r="C381" s="385" t="s">
        <v>4447</v>
      </c>
      <c r="D381" s="504">
        <v>0</v>
      </c>
      <c r="E381" s="495" t="s">
        <v>3762</v>
      </c>
      <c r="F381" s="497" t="s">
        <v>3763</v>
      </c>
      <c r="G381" s="484" t="s">
        <v>203</v>
      </c>
      <c r="H381" s="385" t="s">
        <v>1171</v>
      </c>
      <c r="I381" s="385" t="s">
        <v>3591</v>
      </c>
      <c r="J381" s="385"/>
      <c r="K381" s="385" t="s">
        <v>1855</v>
      </c>
      <c r="L381" s="491" t="s">
        <v>4356</v>
      </c>
      <c r="M381" s="484"/>
      <c r="N381" s="484"/>
      <c r="O381" s="385" t="s">
        <v>1229</v>
      </c>
      <c r="P381" s="385" t="s">
        <v>577</v>
      </c>
      <c r="Q381" s="385" t="s">
        <v>577</v>
      </c>
      <c r="R381" s="386" t="s">
        <v>603</v>
      </c>
      <c r="S381" s="490"/>
      <c r="T381" s="490"/>
      <c r="U381" s="490"/>
      <c r="V381" s="490"/>
      <c r="W381" s="490"/>
      <c r="X381" s="490"/>
      <c r="Y381" s="490"/>
      <c r="Z381" s="490"/>
      <c r="AA381" s="490"/>
      <c r="AB381" s="508" t="s">
        <v>4982</v>
      </c>
      <c r="AC381" s="509"/>
      <c r="AD381" s="511" t="s">
        <v>1378</v>
      </c>
      <c r="AE381" s="364" t="s">
        <v>1379</v>
      </c>
      <c r="AF381" s="364" t="s">
        <v>1379</v>
      </c>
      <c r="AG381" s="364" t="s">
        <v>1379</v>
      </c>
      <c r="AH381" s="369" t="s">
        <v>1379</v>
      </c>
      <c r="AI381" s="369" t="s">
        <v>1379</v>
      </c>
      <c r="AJ381" s="484"/>
      <c r="AK381" s="364" t="s">
        <v>1379</v>
      </c>
      <c r="AL381" s="364" t="s">
        <v>1379</v>
      </c>
      <c r="AM381" s="484"/>
      <c r="AN381" s="364" t="s">
        <v>1379</v>
      </c>
      <c r="AO381" s="364" t="s">
        <v>1379</v>
      </c>
      <c r="AP381" s="364" t="s">
        <v>1381</v>
      </c>
      <c r="AQ381" s="364" t="s">
        <v>1379</v>
      </c>
      <c r="AR381" s="484"/>
      <c r="AS381" s="484"/>
      <c r="AT381" s="484"/>
      <c r="AU381" s="484"/>
      <c r="AV381" s="484"/>
      <c r="AW381" s="484"/>
      <c r="AX381" s="484"/>
      <c r="AY381" s="484"/>
      <c r="AZ381" s="484"/>
      <c r="BA381" s="490"/>
      <c r="BB381" s="490"/>
      <c r="BC381" s="490"/>
      <c r="BD381" s="490"/>
      <c r="BE381" s="490"/>
      <c r="BF381" s="490"/>
      <c r="BG381" s="385"/>
      <c r="BH381" s="385"/>
      <c r="BI381" s="385"/>
      <c r="BJ381" s="385"/>
      <c r="BK381" s="385"/>
      <c r="BL381" s="385"/>
      <c r="BM381" s="385"/>
      <c r="BN381" s="385"/>
      <c r="BO381" s="385"/>
      <c r="BP381" s="385"/>
      <c r="BQ381" s="385"/>
      <c r="BR381" s="490"/>
      <c r="BS381" s="462"/>
      <c r="BT381" s="355" t="s">
        <v>4717</v>
      </c>
      <c r="BU381" s="355" t="s">
        <v>4718</v>
      </c>
      <c r="BV381" s="355">
        <v>42</v>
      </c>
      <c r="BW381" s="355">
        <f>VLOOKUP(E381,[1]Demand!$A$2:$C$596,3,)</f>
        <v>575</v>
      </c>
      <c r="BX381" s="355">
        <f>VLOOKUP(E381,[1]Demand!$A$2:$D$596,4,)</f>
        <v>270</v>
      </c>
      <c r="BY381" s="355">
        <f>VLOOKUP(E381,[1]Demand!$A$2:$E$596,5,)</f>
        <v>282</v>
      </c>
      <c r="BZ381" s="355">
        <f>VLOOKUP(E381,[1]Demand!$A$2:$F$596,6,)</f>
        <v>124</v>
      </c>
      <c r="CA381" s="355">
        <f>VLOOKUP(E381,[1]Demand!$A$2:$G$596,7,)</f>
        <v>0</v>
      </c>
      <c r="CB381" s="355">
        <f>VLOOKUP(E381,[1]Demand!$A$2:$H$596,8,)</f>
        <v>0</v>
      </c>
      <c r="CC381" s="355">
        <f>VLOOKUP(E381,[1]Demand!$A$2:$I$596,9,)</f>
        <v>1251</v>
      </c>
      <c r="CD381" s="355" t="b">
        <f t="shared" si="5"/>
        <v>0</v>
      </c>
      <c r="CE381" s="490"/>
    </row>
    <row r="382" spans="1:83" s="374" customFormat="1" ht="35.1" hidden="1" customHeight="1" x14ac:dyDescent="0.25">
      <c r="A382" s="386" t="s">
        <v>4102</v>
      </c>
      <c r="B382" s="490"/>
      <c r="C382" s="385" t="s">
        <v>4448</v>
      </c>
      <c r="D382" s="504">
        <v>0</v>
      </c>
      <c r="E382" s="495" t="s">
        <v>3766</v>
      </c>
      <c r="F382" s="497" t="s">
        <v>3767</v>
      </c>
      <c r="G382" s="484" t="s">
        <v>4735</v>
      </c>
      <c r="H382" s="385" t="s">
        <v>1171</v>
      </c>
      <c r="I382" s="385" t="s">
        <v>4160</v>
      </c>
      <c r="J382" s="385"/>
      <c r="K382" s="385" t="s">
        <v>2006</v>
      </c>
      <c r="L382" s="491" t="s">
        <v>2006</v>
      </c>
      <c r="M382" s="484"/>
      <c r="N382" s="484"/>
      <c r="O382" s="385" t="s">
        <v>1229</v>
      </c>
      <c r="P382" s="385" t="s">
        <v>577</v>
      </c>
      <c r="Q382" s="385" t="s">
        <v>577</v>
      </c>
      <c r="R382" s="386" t="s">
        <v>603</v>
      </c>
      <c r="S382" s="490"/>
      <c r="T382" s="490"/>
      <c r="U382" s="490"/>
      <c r="V382" s="490"/>
      <c r="W382" s="490"/>
      <c r="X382" s="490"/>
      <c r="Y382" s="490"/>
      <c r="Z382" s="490"/>
      <c r="AA382" s="490"/>
      <c r="AB382" s="508" t="s">
        <v>4983</v>
      </c>
      <c r="AC382" s="509"/>
      <c r="AD382" s="511" t="s">
        <v>1378</v>
      </c>
      <c r="AE382" s="364" t="s">
        <v>1379</v>
      </c>
      <c r="AF382" s="364" t="s">
        <v>1379</v>
      </c>
      <c r="AG382" s="364" t="s">
        <v>1379</v>
      </c>
      <c r="AH382" s="369" t="s">
        <v>1379</v>
      </c>
      <c r="AI382" s="369" t="s">
        <v>1379</v>
      </c>
      <c r="AJ382" s="484"/>
      <c r="AK382" s="364" t="s">
        <v>1379</v>
      </c>
      <c r="AL382" s="364" t="s">
        <v>1379</v>
      </c>
      <c r="AM382" s="484"/>
      <c r="AN382" s="364" t="s">
        <v>1379</v>
      </c>
      <c r="AO382" s="364" t="s">
        <v>1379</v>
      </c>
      <c r="AP382" s="364" t="s">
        <v>1379</v>
      </c>
      <c r="AQ382" s="364" t="s">
        <v>1379</v>
      </c>
      <c r="AR382" s="484"/>
      <c r="AS382" s="484"/>
      <c r="AT382" s="484"/>
      <c r="AU382" s="484"/>
      <c r="AV382" s="484"/>
      <c r="AW382" s="484"/>
      <c r="AX382" s="484"/>
      <c r="AY382" s="484"/>
      <c r="AZ382" s="484"/>
      <c r="BA382" s="490"/>
      <c r="BB382" s="490"/>
      <c r="BC382" s="490"/>
      <c r="BD382" s="490"/>
      <c r="BE382" s="490"/>
      <c r="BF382" s="490"/>
      <c r="BG382" s="385"/>
      <c r="BH382" s="385"/>
      <c r="BI382" s="385"/>
      <c r="BJ382" s="385"/>
      <c r="BK382" s="385"/>
      <c r="BL382" s="385"/>
      <c r="BM382" s="385"/>
      <c r="BN382" s="385"/>
      <c r="BO382" s="385"/>
      <c r="BP382" s="385"/>
      <c r="BQ382" s="385"/>
      <c r="BR382" s="490"/>
      <c r="BS382" s="462" t="s">
        <v>2007</v>
      </c>
      <c r="BT382" s="355" t="s">
        <v>4717</v>
      </c>
      <c r="BU382" s="355" t="s">
        <v>4722</v>
      </c>
      <c r="BV382" s="355">
        <v>26</v>
      </c>
      <c r="BW382" s="355">
        <f>VLOOKUP(E382,[1]Demand!$A$2:$C$596,3,)</f>
        <v>66</v>
      </c>
      <c r="BX382" s="355">
        <f>VLOOKUP(E382,[1]Demand!$A$2:$D$596,4,)</f>
        <v>75</v>
      </c>
      <c r="BY382" s="355">
        <f>VLOOKUP(E382,[1]Demand!$A$2:$E$596,5,)</f>
        <v>82</v>
      </c>
      <c r="BZ382" s="355">
        <f>VLOOKUP(E382,[1]Demand!$A$2:$F$596,6,)</f>
        <v>64</v>
      </c>
      <c r="CA382" s="355">
        <f>VLOOKUP(E382,[1]Demand!$A$2:$G$596,7,)</f>
        <v>23</v>
      </c>
      <c r="CB382" s="355">
        <f>VLOOKUP(E382,[1]Demand!$A$2:$H$596,8,)</f>
        <v>0</v>
      </c>
      <c r="CC382" s="355">
        <f>VLOOKUP(E382,[1]Demand!$A$2:$I$596,9,)</f>
        <v>310</v>
      </c>
      <c r="CD382" s="355" t="b">
        <f t="shared" si="5"/>
        <v>0</v>
      </c>
      <c r="CE382" s="490"/>
    </row>
    <row r="383" spans="1:83" s="374" customFormat="1" ht="35.1" hidden="1" customHeight="1" x14ac:dyDescent="0.25">
      <c r="A383" s="386" t="s">
        <v>4102</v>
      </c>
      <c r="B383" s="490"/>
      <c r="C383" s="385" t="s">
        <v>4449</v>
      </c>
      <c r="D383" s="504">
        <v>0</v>
      </c>
      <c r="E383" s="495" t="s">
        <v>3768</v>
      </c>
      <c r="F383" s="497" t="s">
        <v>3769</v>
      </c>
      <c r="G383" s="484" t="s">
        <v>1379</v>
      </c>
      <c r="H383" s="385" t="s">
        <v>1171</v>
      </c>
      <c r="I383" s="385" t="s">
        <v>3587</v>
      </c>
      <c r="J383" s="385"/>
      <c r="K383" s="385" t="s">
        <v>1855</v>
      </c>
      <c r="L383" s="491" t="s">
        <v>4356</v>
      </c>
      <c r="M383" s="484"/>
      <c r="N383" s="484"/>
      <c r="O383" s="385" t="s">
        <v>1229</v>
      </c>
      <c r="P383" s="385" t="s">
        <v>577</v>
      </c>
      <c r="Q383" s="385" t="s">
        <v>577</v>
      </c>
      <c r="R383" s="386" t="s">
        <v>603</v>
      </c>
      <c r="S383" s="490"/>
      <c r="T383" s="490"/>
      <c r="U383" s="490"/>
      <c r="V383" s="490"/>
      <c r="W383" s="490"/>
      <c r="X383" s="490"/>
      <c r="Y383" s="490"/>
      <c r="Z383" s="490"/>
      <c r="AA383" s="490"/>
      <c r="AB383" s="508" t="s">
        <v>4984</v>
      </c>
      <c r="AC383" s="509"/>
      <c r="AD383" s="511" t="s">
        <v>1378</v>
      </c>
      <c r="AE383" s="484" t="s">
        <v>1381</v>
      </c>
      <c r="AF383" s="364" t="s">
        <v>1379</v>
      </c>
      <c r="AG383" s="364" t="s">
        <v>1379</v>
      </c>
      <c r="AH383" s="369" t="s">
        <v>1379</v>
      </c>
      <c r="AI383" s="369" t="s">
        <v>1379</v>
      </c>
      <c r="AJ383" s="484"/>
      <c r="AK383" s="364" t="s">
        <v>1379</v>
      </c>
      <c r="AL383" s="364" t="s">
        <v>1379</v>
      </c>
      <c r="AM383" s="484"/>
      <c r="AN383" s="364" t="s">
        <v>1379</v>
      </c>
      <c r="AO383" s="364" t="s">
        <v>1379</v>
      </c>
      <c r="AP383" s="364" t="s">
        <v>1379</v>
      </c>
      <c r="AQ383" s="364" t="s">
        <v>1379</v>
      </c>
      <c r="AR383" s="484"/>
      <c r="AS383" s="484"/>
      <c r="AT383" s="484"/>
      <c r="AU383" s="484"/>
      <c r="AV383" s="484"/>
      <c r="AW383" s="484"/>
      <c r="AX383" s="484"/>
      <c r="AY383" s="484"/>
      <c r="AZ383" s="484"/>
      <c r="BA383" s="490"/>
      <c r="BB383" s="490"/>
      <c r="BC383" s="490"/>
      <c r="BD383" s="490"/>
      <c r="BE383" s="490"/>
      <c r="BF383" s="490"/>
      <c r="BG383" s="385"/>
      <c r="BH383" s="385"/>
      <c r="BI383" s="385"/>
      <c r="BJ383" s="385"/>
      <c r="BK383" s="385"/>
      <c r="BL383" s="385"/>
      <c r="BM383" s="385"/>
      <c r="BN383" s="385"/>
      <c r="BO383" s="385"/>
      <c r="BP383" s="385"/>
      <c r="BQ383" s="385"/>
      <c r="BR383" s="490"/>
      <c r="BS383" s="462"/>
      <c r="BT383" s="355" t="s">
        <v>4717</v>
      </c>
      <c r="BU383" s="355" t="s">
        <v>4722</v>
      </c>
      <c r="BV383" s="355">
        <v>28</v>
      </c>
      <c r="BW383" s="355">
        <f>VLOOKUP(E383,[1]Demand!$A$2:$C$596,3,)</f>
        <v>103</v>
      </c>
      <c r="BX383" s="355">
        <f>VLOOKUP(E383,[1]Demand!$A$2:$D$596,4,)</f>
        <v>100</v>
      </c>
      <c r="BY383" s="355">
        <f>VLOOKUP(E383,[1]Demand!$A$2:$E$596,5,)</f>
        <v>103</v>
      </c>
      <c r="BZ383" s="355">
        <f>VLOOKUP(E383,[1]Demand!$A$2:$F$596,6,)</f>
        <v>52</v>
      </c>
      <c r="CA383" s="355">
        <f>VLOOKUP(E383,[1]Demand!$A$2:$G$596,7,)</f>
        <v>0</v>
      </c>
      <c r="CB383" s="355">
        <f>VLOOKUP(E383,[1]Demand!$A$2:$H$596,8,)</f>
        <v>0</v>
      </c>
      <c r="CC383" s="355">
        <f>VLOOKUP(E383,[1]Demand!$A$2:$I$596,9,)</f>
        <v>358</v>
      </c>
      <c r="CD383" s="355" t="b">
        <f t="shared" si="5"/>
        <v>0</v>
      </c>
      <c r="CE383" s="490"/>
    </row>
    <row r="384" spans="1:83" s="374" customFormat="1" ht="35.1" hidden="1" customHeight="1" x14ac:dyDescent="0.25">
      <c r="A384" s="386" t="s">
        <v>4100</v>
      </c>
      <c r="B384" s="490"/>
      <c r="C384" s="385" t="s">
        <v>4450</v>
      </c>
      <c r="D384" s="504">
        <v>0</v>
      </c>
      <c r="E384" s="495" t="s">
        <v>3770</v>
      </c>
      <c r="F384" s="497" t="s">
        <v>3771</v>
      </c>
      <c r="G384" s="484" t="s">
        <v>1390</v>
      </c>
      <c r="H384" s="385" t="s">
        <v>1171</v>
      </c>
      <c r="I384" s="385" t="s">
        <v>3587</v>
      </c>
      <c r="J384" s="385"/>
      <c r="K384" s="385" t="s">
        <v>1855</v>
      </c>
      <c r="L384" s="491" t="s">
        <v>4356</v>
      </c>
      <c r="M384" s="484"/>
      <c r="N384" s="484"/>
      <c r="O384" s="385" t="s">
        <v>1229</v>
      </c>
      <c r="P384" s="385" t="s">
        <v>577</v>
      </c>
      <c r="Q384" s="385" t="s">
        <v>577</v>
      </c>
      <c r="R384" s="386" t="s">
        <v>603</v>
      </c>
      <c r="S384" s="490"/>
      <c r="T384" s="490"/>
      <c r="U384" s="490"/>
      <c r="V384" s="490"/>
      <c r="W384" s="490"/>
      <c r="X384" s="490"/>
      <c r="Y384" s="490"/>
      <c r="Z384" s="490"/>
      <c r="AA384" s="490"/>
      <c r="AB384" s="508" t="s">
        <v>4985</v>
      </c>
      <c r="AC384" s="509"/>
      <c r="AD384" s="508" t="s">
        <v>5022</v>
      </c>
      <c r="AE384" s="364" t="s">
        <v>1379</v>
      </c>
      <c r="AF384" s="364" t="s">
        <v>1379</v>
      </c>
      <c r="AG384" s="364" t="s">
        <v>1379</v>
      </c>
      <c r="AH384" s="369" t="s">
        <v>1379</v>
      </c>
      <c r="AI384" s="369" t="s">
        <v>1379</v>
      </c>
      <c r="AJ384" s="484"/>
      <c r="AK384" s="364" t="s">
        <v>1379</v>
      </c>
      <c r="AL384" s="364" t="s">
        <v>1379</v>
      </c>
      <c r="AM384" s="484"/>
      <c r="AN384" s="484" t="s">
        <v>1381</v>
      </c>
      <c r="AO384" s="364" t="s">
        <v>1379</v>
      </c>
      <c r="AP384" s="484" t="s">
        <v>1381</v>
      </c>
      <c r="AQ384" s="364" t="s">
        <v>1379</v>
      </c>
      <c r="AR384" s="484"/>
      <c r="AS384" s="484"/>
      <c r="AT384" s="484"/>
      <c r="AU384" s="484"/>
      <c r="AV384" s="484"/>
      <c r="AW384" s="484"/>
      <c r="AX384" s="484"/>
      <c r="AY384" s="484"/>
      <c r="AZ384" s="484"/>
      <c r="BA384" s="490"/>
      <c r="BB384" s="490"/>
      <c r="BC384" s="490"/>
      <c r="BD384" s="490"/>
      <c r="BE384" s="490"/>
      <c r="BF384" s="490"/>
      <c r="BG384" s="385"/>
      <c r="BH384" s="385"/>
      <c r="BI384" s="385"/>
      <c r="BJ384" s="385"/>
      <c r="BK384" s="385"/>
      <c r="BL384" s="385"/>
      <c r="BM384" s="385"/>
      <c r="BN384" s="385"/>
      <c r="BO384" s="385"/>
      <c r="BP384" s="385"/>
      <c r="BQ384" s="385"/>
      <c r="BR384" s="490"/>
      <c r="BS384" s="462"/>
      <c r="BT384" s="355" t="s">
        <v>4717</v>
      </c>
      <c r="BU384" s="355" t="s">
        <v>4718</v>
      </c>
      <c r="BV384" s="355">
        <v>42</v>
      </c>
      <c r="BW384" s="355">
        <f>VLOOKUP(E384,[1]Demand!$A$2:$C$596,3,)</f>
        <v>56</v>
      </c>
      <c r="BX384" s="355">
        <f>VLOOKUP(E384,[1]Demand!$A$2:$D$596,4,)</f>
        <v>42</v>
      </c>
      <c r="BY384" s="355">
        <f>VLOOKUP(E384,[1]Demand!$A$2:$E$596,5,)</f>
        <v>51</v>
      </c>
      <c r="BZ384" s="355">
        <f>VLOOKUP(E384,[1]Demand!$A$2:$F$596,6,)</f>
        <v>42</v>
      </c>
      <c r="CA384" s="355">
        <f>VLOOKUP(E384,[1]Demand!$A$2:$G$596,7,)</f>
        <v>0</v>
      </c>
      <c r="CB384" s="355">
        <f>VLOOKUP(E384,[1]Demand!$A$2:$H$596,8,)</f>
        <v>0</v>
      </c>
      <c r="CC384" s="355">
        <f>VLOOKUP(E384,[1]Demand!$A$2:$I$596,9,)</f>
        <v>191</v>
      </c>
      <c r="CD384" s="355" t="b">
        <f t="shared" si="5"/>
        <v>0</v>
      </c>
      <c r="CE384" s="490"/>
    </row>
    <row r="385" spans="1:83" s="374" customFormat="1" ht="35.1" hidden="1" customHeight="1" x14ac:dyDescent="0.25">
      <c r="A385" s="386" t="s">
        <v>4013</v>
      </c>
      <c r="B385" s="490"/>
      <c r="C385" s="385" t="s">
        <v>4451</v>
      </c>
      <c r="D385" s="504">
        <v>0</v>
      </c>
      <c r="E385" s="498">
        <v>4009249</v>
      </c>
      <c r="F385" s="497" t="s">
        <v>3772</v>
      </c>
      <c r="G385" s="484" t="s">
        <v>3227</v>
      </c>
      <c r="H385" s="385" t="s">
        <v>2613</v>
      </c>
      <c r="I385" s="385" t="s">
        <v>4161</v>
      </c>
      <c r="J385" s="385"/>
      <c r="K385" s="491" t="s">
        <v>4638</v>
      </c>
      <c r="L385" s="491"/>
      <c r="M385" s="484"/>
      <c r="N385" s="484"/>
      <c r="O385" s="385" t="s">
        <v>578</v>
      </c>
      <c r="P385" s="385" t="s">
        <v>578</v>
      </c>
      <c r="Q385" s="385" t="s">
        <v>578</v>
      </c>
      <c r="R385" s="386" t="s">
        <v>603</v>
      </c>
      <c r="S385" s="490"/>
      <c r="T385" s="490"/>
      <c r="U385" s="490"/>
      <c r="V385" s="490"/>
      <c r="W385" s="490"/>
      <c r="X385" s="490"/>
      <c r="Y385" s="490"/>
      <c r="Z385" s="490"/>
      <c r="AA385" s="490"/>
      <c r="AB385" s="508" t="s">
        <v>4986</v>
      </c>
      <c r="AC385" s="509" t="s">
        <v>4760</v>
      </c>
      <c r="AD385" s="511" t="s">
        <v>1378</v>
      </c>
      <c r="AE385" s="364" t="s">
        <v>1379</v>
      </c>
      <c r="AF385" s="364" t="s">
        <v>1379</v>
      </c>
      <c r="AG385" s="364" t="s">
        <v>1379</v>
      </c>
      <c r="AH385" s="369" t="s">
        <v>1379</v>
      </c>
      <c r="AI385" s="369" t="s">
        <v>1379</v>
      </c>
      <c r="AJ385" s="484"/>
      <c r="AK385" s="364" t="s">
        <v>1379</v>
      </c>
      <c r="AL385" s="364" t="s">
        <v>1379</v>
      </c>
      <c r="AM385" s="484"/>
      <c r="AN385" s="364" t="s">
        <v>1379</v>
      </c>
      <c r="AO385" s="364" t="s">
        <v>1379</v>
      </c>
      <c r="AP385" s="364" t="s">
        <v>1381</v>
      </c>
      <c r="AQ385" s="364" t="s">
        <v>1379</v>
      </c>
      <c r="AR385" s="484"/>
      <c r="AS385" s="484"/>
      <c r="AT385" s="484"/>
      <c r="AU385" s="484"/>
      <c r="AV385" s="484"/>
      <c r="AW385" s="484"/>
      <c r="AX385" s="484"/>
      <c r="AY385" s="484"/>
      <c r="AZ385" s="484"/>
      <c r="BA385" s="490"/>
      <c r="BB385" s="490"/>
      <c r="BC385" s="490"/>
      <c r="BD385" s="490"/>
      <c r="BE385" s="490"/>
      <c r="BF385" s="490"/>
      <c r="BG385" s="385"/>
      <c r="BH385" s="385"/>
      <c r="BI385" s="385"/>
      <c r="BJ385" s="385"/>
      <c r="BK385" s="385"/>
      <c r="BL385" s="385"/>
      <c r="BM385" s="385"/>
      <c r="BN385" s="385"/>
      <c r="BO385" s="385"/>
      <c r="BP385" s="385"/>
      <c r="BQ385" s="385"/>
      <c r="BR385" s="490"/>
      <c r="BS385" s="462"/>
      <c r="BT385" s="355" t="s">
        <v>4721</v>
      </c>
      <c r="BU385" s="355" t="s">
        <v>4722</v>
      </c>
      <c r="BV385" s="355"/>
      <c r="BW385" s="355"/>
      <c r="BX385" s="355"/>
      <c r="BY385" s="355"/>
      <c r="BZ385" s="355"/>
      <c r="CA385" s="355"/>
      <c r="CB385" s="355"/>
      <c r="CC385" s="355"/>
      <c r="CD385" s="355" t="b">
        <f t="shared" si="5"/>
        <v>0</v>
      </c>
      <c r="CE385" s="490"/>
    </row>
    <row r="386" spans="1:83" s="374" customFormat="1" ht="35.1" hidden="1" customHeight="1" x14ac:dyDescent="0.25">
      <c r="A386" s="386" t="s">
        <v>4342</v>
      </c>
      <c r="B386" s="490"/>
      <c r="C386" s="385" t="s">
        <v>4452</v>
      </c>
      <c r="D386" s="504">
        <v>0</v>
      </c>
      <c r="E386" s="495" t="s">
        <v>3773</v>
      </c>
      <c r="F386" s="497" t="s">
        <v>3774</v>
      </c>
      <c r="G386" s="484" t="s">
        <v>1287</v>
      </c>
      <c r="H386" s="385" t="s">
        <v>1171</v>
      </c>
      <c r="I386" s="385" t="s">
        <v>4159</v>
      </c>
      <c r="J386" s="385"/>
      <c r="K386" s="495" t="s">
        <v>2032</v>
      </c>
      <c r="L386" s="499" t="s">
        <v>1487</v>
      </c>
      <c r="M386" s="484"/>
      <c r="N386" s="484"/>
      <c r="O386" s="385" t="s">
        <v>1229</v>
      </c>
      <c r="P386" s="385" t="s">
        <v>577</v>
      </c>
      <c r="Q386" s="385" t="s">
        <v>577</v>
      </c>
      <c r="R386" s="386" t="s">
        <v>603</v>
      </c>
      <c r="S386" s="490"/>
      <c r="T386" s="490"/>
      <c r="U386" s="490"/>
      <c r="V386" s="490"/>
      <c r="W386" s="490"/>
      <c r="X386" s="490"/>
      <c r="Y386" s="490"/>
      <c r="Z386" s="490"/>
      <c r="AA386" s="490"/>
      <c r="AB386" s="508" t="s">
        <v>4987</v>
      </c>
      <c r="AC386" s="509"/>
      <c r="AD386" s="508" t="s">
        <v>5023</v>
      </c>
      <c r="AE386" s="364" t="s">
        <v>1379</v>
      </c>
      <c r="AF386" s="364" t="s">
        <v>1379</v>
      </c>
      <c r="AG386" s="364" t="s">
        <v>1379</v>
      </c>
      <c r="AH386" s="369" t="s">
        <v>1379</v>
      </c>
      <c r="AI386" s="369" t="s">
        <v>1379</v>
      </c>
      <c r="AJ386" s="484"/>
      <c r="AK386" s="484" t="s">
        <v>1381</v>
      </c>
      <c r="AL386" s="364" t="s">
        <v>1379</v>
      </c>
      <c r="AM386" s="484"/>
      <c r="AN386" s="484" t="s">
        <v>1381</v>
      </c>
      <c r="AO386" s="364" t="s">
        <v>1379</v>
      </c>
      <c r="AP386" s="484" t="s">
        <v>1381</v>
      </c>
      <c r="AQ386" s="364" t="s">
        <v>1379</v>
      </c>
      <c r="AR386" s="484"/>
      <c r="AS386" s="484"/>
      <c r="AT386" s="484"/>
      <c r="AU386" s="484"/>
      <c r="AV386" s="484"/>
      <c r="AW386" s="484"/>
      <c r="AX386" s="484"/>
      <c r="AY386" s="484"/>
      <c r="AZ386" s="484"/>
      <c r="BA386" s="490"/>
      <c r="BB386" s="490"/>
      <c r="BC386" s="490"/>
      <c r="BD386" s="490"/>
      <c r="BE386" s="490"/>
      <c r="BF386" s="490"/>
      <c r="BG386" s="385"/>
      <c r="BH386" s="385"/>
      <c r="BI386" s="385"/>
      <c r="BJ386" s="385"/>
      <c r="BK386" s="385"/>
      <c r="BL386" s="385"/>
      <c r="BM386" s="385"/>
      <c r="BN386" s="385"/>
      <c r="BO386" s="385"/>
      <c r="BP386" s="385"/>
      <c r="BQ386" s="385"/>
      <c r="BR386" s="490"/>
      <c r="BS386" s="462"/>
      <c r="BT386" s="355" t="s">
        <v>4717</v>
      </c>
      <c r="BU386" s="355" t="s">
        <v>4722</v>
      </c>
      <c r="BV386" s="355">
        <v>43</v>
      </c>
      <c r="BW386" s="355">
        <f>VLOOKUP(E386,[1]Demand!$A$2:$C$596,3,)</f>
        <v>267.08</v>
      </c>
      <c r="BX386" s="355">
        <f>VLOOKUP(E386,[1]Demand!$A$2:$D$596,4,)</f>
        <v>271.95999999999998</v>
      </c>
      <c r="BY386" s="355">
        <f>VLOOKUP(E386,[1]Demand!$A$2:$E$596,5,)</f>
        <v>275.95999999999998</v>
      </c>
      <c r="BZ386" s="355">
        <f>VLOOKUP(E386,[1]Demand!$A$2:$F$596,6,)</f>
        <v>21.74</v>
      </c>
      <c r="CA386" s="355">
        <f>VLOOKUP(E386,[1]Demand!$A$2:$G$596,7,)</f>
        <v>0</v>
      </c>
      <c r="CB386" s="355">
        <f>VLOOKUP(E386,[1]Demand!$A$2:$H$596,8,)</f>
        <v>0</v>
      </c>
      <c r="CC386" s="355">
        <f>VLOOKUP(E386,[1]Demand!$A$2:$I$596,9,)</f>
        <v>836.74</v>
      </c>
      <c r="CD386" s="355" t="b">
        <f t="shared" si="5"/>
        <v>0</v>
      </c>
      <c r="CE386" s="490"/>
    </row>
    <row r="387" spans="1:83" s="374" customFormat="1" ht="35.1" hidden="1" customHeight="1" x14ac:dyDescent="0.25">
      <c r="A387" s="386" t="s">
        <v>4010</v>
      </c>
      <c r="B387" s="490"/>
      <c r="C387" s="385" t="s">
        <v>4454</v>
      </c>
      <c r="D387" s="504">
        <v>0</v>
      </c>
      <c r="E387" s="498">
        <v>2689321</v>
      </c>
      <c r="F387" s="497" t="s">
        <v>2457</v>
      </c>
      <c r="G387" s="484" t="s">
        <v>103</v>
      </c>
      <c r="H387" s="385" t="s">
        <v>1239</v>
      </c>
      <c r="I387" s="385" t="e">
        <v>#N/A</v>
      </c>
      <c r="J387" s="385"/>
      <c r="K387" s="385" t="s">
        <v>1228</v>
      </c>
      <c r="L387" s="385" t="s">
        <v>1228</v>
      </c>
      <c r="M387" s="484"/>
      <c r="N387" s="484"/>
      <c r="O387" s="385" t="s">
        <v>578</v>
      </c>
      <c r="P387" s="385" t="s">
        <v>578</v>
      </c>
      <c r="Q387" s="385" t="s">
        <v>578</v>
      </c>
      <c r="R387" s="386" t="s">
        <v>603</v>
      </c>
      <c r="S387" s="490"/>
      <c r="T387" s="490"/>
      <c r="U387" s="490"/>
      <c r="V387" s="490"/>
      <c r="W387" s="490"/>
      <c r="X387" s="490"/>
      <c r="Y387" s="490"/>
      <c r="Z387" s="490"/>
      <c r="AA387" s="490"/>
      <c r="AB387" s="508" t="s">
        <v>4988</v>
      </c>
      <c r="AC387" s="509"/>
      <c r="AD387" s="508" t="s">
        <v>5024</v>
      </c>
      <c r="AE387" s="364" t="s">
        <v>1379</v>
      </c>
      <c r="AF387" s="364" t="s">
        <v>1379</v>
      </c>
      <c r="AG387" s="364" t="s">
        <v>1379</v>
      </c>
      <c r="AH387" s="369" t="s">
        <v>1379</v>
      </c>
      <c r="AI387" s="369" t="s">
        <v>1379</v>
      </c>
      <c r="AJ387" s="484"/>
      <c r="AK387" s="364" t="s">
        <v>1379</v>
      </c>
      <c r="AL387" s="364" t="s">
        <v>1379</v>
      </c>
      <c r="AM387" s="484"/>
      <c r="AN387" s="484" t="s">
        <v>1381</v>
      </c>
      <c r="AO387" s="364" t="s">
        <v>1379</v>
      </c>
      <c r="AP387" s="484" t="s">
        <v>1381</v>
      </c>
      <c r="AQ387" s="364" t="s">
        <v>1379</v>
      </c>
      <c r="AR387" s="484"/>
      <c r="AS387" s="484"/>
      <c r="AT387" s="484"/>
      <c r="AU387" s="484"/>
      <c r="AV387" s="484"/>
      <c r="AW387" s="484"/>
      <c r="AX387" s="484"/>
      <c r="AY387" s="484"/>
      <c r="AZ387" s="484"/>
      <c r="BA387" s="490"/>
      <c r="BB387" s="490"/>
      <c r="BC387" s="490"/>
      <c r="BD387" s="490"/>
      <c r="BE387" s="490"/>
      <c r="BF387" s="490"/>
      <c r="BG387" s="385"/>
      <c r="BH387" s="385"/>
      <c r="BI387" s="385"/>
      <c r="BJ387" s="385"/>
      <c r="BK387" s="385"/>
      <c r="BL387" s="385"/>
      <c r="BM387" s="385"/>
      <c r="BN387" s="385"/>
      <c r="BO387" s="385"/>
      <c r="BP387" s="385"/>
      <c r="BQ387" s="385"/>
      <c r="BR387" s="490"/>
      <c r="BS387" s="462"/>
      <c r="BT387" s="355" t="s">
        <v>4719</v>
      </c>
      <c r="BU387" s="355" t="s">
        <v>4718</v>
      </c>
      <c r="BV387" s="355">
        <v>255</v>
      </c>
      <c r="BW387" s="355">
        <f>VLOOKUP(E387,[1]Demand!$A$2:$C$596,3,)</f>
        <v>727.84999999999934</v>
      </c>
      <c r="BX387" s="355">
        <f>VLOOKUP(E387,[1]Demand!$A$2:$D$596,4,)</f>
        <v>732.6499999999993</v>
      </c>
      <c r="BY387" s="355">
        <f>VLOOKUP(E387,[1]Demand!$A$2:$E$596,5,)</f>
        <v>704.79999999999927</v>
      </c>
      <c r="BZ387" s="355">
        <f>VLOOKUP(E387,[1]Demand!$A$2:$F$596,6,)</f>
        <v>720</v>
      </c>
      <c r="CA387" s="355">
        <f>VLOOKUP(E387,[1]Demand!$A$2:$G$596,7,)</f>
        <v>688</v>
      </c>
      <c r="CB387" s="355">
        <f>VLOOKUP(E387,[1]Demand!$A$2:$H$596,8,)</f>
        <v>628</v>
      </c>
      <c r="CC387" s="355">
        <f>VLOOKUP(E387,[1]Demand!$A$2:$I$596,9,)</f>
        <v>4201.2999999999975</v>
      </c>
      <c r="CD387" s="355" t="b">
        <f t="shared" si="5"/>
        <v>0</v>
      </c>
      <c r="CE387" s="490"/>
    </row>
    <row r="388" spans="1:83" s="374" customFormat="1" ht="35.1" customHeight="1" x14ac:dyDescent="0.25">
      <c r="A388" s="386" t="s">
        <v>4340</v>
      </c>
      <c r="B388" s="490"/>
      <c r="C388" s="385" t="s">
        <v>4452</v>
      </c>
      <c r="D388" s="504">
        <v>0</v>
      </c>
      <c r="E388" s="495" t="s">
        <v>3776</v>
      </c>
      <c r="F388" s="497" t="s">
        <v>3777</v>
      </c>
      <c r="G388" s="484" t="s">
        <v>97</v>
      </c>
      <c r="H388" s="385" t="s">
        <v>1171</v>
      </c>
      <c r="I388" s="385" t="s">
        <v>1701</v>
      </c>
      <c r="J388" s="385"/>
      <c r="K388" s="495" t="s">
        <v>2032</v>
      </c>
      <c r="L388" s="499" t="s">
        <v>1487</v>
      </c>
      <c r="M388" s="484"/>
      <c r="N388" s="484"/>
      <c r="O388" s="385" t="s">
        <v>2269</v>
      </c>
      <c r="P388" s="385" t="s">
        <v>577</v>
      </c>
      <c r="Q388" s="385" t="s">
        <v>577</v>
      </c>
      <c r="R388" s="386" t="s">
        <v>603</v>
      </c>
      <c r="S388" s="490"/>
      <c r="T388" s="490"/>
      <c r="U388" s="490"/>
      <c r="V388" s="490"/>
      <c r="W388" s="490"/>
      <c r="X388" s="490"/>
      <c r="Y388" s="386"/>
      <c r="Z388" s="386"/>
      <c r="AA388" s="386"/>
      <c r="AB388" s="508" t="s">
        <v>4989</v>
      </c>
      <c r="AC388" s="509"/>
      <c r="AD388" s="508" t="s">
        <v>5024</v>
      </c>
      <c r="AE388" s="364" t="s">
        <v>1379</v>
      </c>
      <c r="AF388" s="369" t="s">
        <v>1379</v>
      </c>
      <c r="AG388" s="369" t="s">
        <v>1379</v>
      </c>
      <c r="AH388" s="369" t="s">
        <v>1379</v>
      </c>
      <c r="AI388" s="369" t="s">
        <v>1379</v>
      </c>
      <c r="AJ388" s="489"/>
      <c r="AK388" s="369" t="s">
        <v>1379</v>
      </c>
      <c r="AL388" s="369" t="s">
        <v>1379</v>
      </c>
      <c r="AM388" s="489"/>
      <c r="AN388" s="489" t="s">
        <v>1381</v>
      </c>
      <c r="AO388" s="369" t="s">
        <v>1379</v>
      </c>
      <c r="AP388" s="489" t="s">
        <v>1381</v>
      </c>
      <c r="AQ388" s="369" t="s">
        <v>1379</v>
      </c>
      <c r="AR388" s="489"/>
      <c r="AS388" s="489"/>
      <c r="AT388" s="489"/>
      <c r="AU388" s="489"/>
      <c r="AV388" s="489"/>
      <c r="AW388" s="489"/>
      <c r="AX388" s="489"/>
      <c r="AY388" s="489"/>
      <c r="AZ388" s="489"/>
      <c r="BA388" s="490"/>
      <c r="BB388" s="490"/>
      <c r="BC388" s="490"/>
      <c r="BD388" s="490"/>
      <c r="BE388" s="490"/>
      <c r="BF388" s="490"/>
      <c r="BG388" s="385"/>
      <c r="BH388" s="385"/>
      <c r="BI388" s="385"/>
      <c r="BJ388" s="385"/>
      <c r="BK388" s="385"/>
      <c r="BL388" s="385"/>
      <c r="BM388" s="385"/>
      <c r="BN388" s="385"/>
      <c r="BO388" s="385"/>
      <c r="BP388" s="385"/>
      <c r="BQ388" s="385"/>
      <c r="BR388" s="490"/>
      <c r="BS388" s="462"/>
      <c r="BT388" s="355" t="s">
        <v>4717</v>
      </c>
      <c r="BU388" s="355" t="s">
        <v>4726</v>
      </c>
      <c r="BV388" s="355">
        <v>3</v>
      </c>
      <c r="BW388" s="355">
        <f>VLOOKUP(E388,[1]Demand!$A$2:$C$596,3,)</f>
        <v>215</v>
      </c>
      <c r="BX388" s="355">
        <f>VLOOKUP(E388,[1]Demand!$A$2:$D$596,4,)</f>
        <v>273</v>
      </c>
      <c r="BY388" s="355">
        <f>VLOOKUP(E388,[1]Demand!$A$2:$E$596,5,)</f>
        <v>256</v>
      </c>
      <c r="BZ388" s="355">
        <f>VLOOKUP(E388,[1]Demand!$A$2:$F$596,6,)</f>
        <v>0</v>
      </c>
      <c r="CA388" s="355">
        <f>VLOOKUP(E388,[1]Demand!$A$2:$G$596,7,)</f>
        <v>0</v>
      </c>
      <c r="CB388" s="355">
        <f>VLOOKUP(E388,[1]Demand!$A$2:$H$596,8,)</f>
        <v>0</v>
      </c>
      <c r="CC388" s="355">
        <f>VLOOKUP(E388,[1]Demand!$A$2:$I$596,9,)</f>
        <v>744</v>
      </c>
      <c r="CD388" s="355" t="b">
        <f t="shared" si="5"/>
        <v>0</v>
      </c>
      <c r="CE388" s="490"/>
    </row>
    <row r="389" spans="1:83" s="374" customFormat="1" ht="35.1" hidden="1" customHeight="1" x14ac:dyDescent="0.25">
      <c r="A389" s="386" t="s">
        <v>3998</v>
      </c>
      <c r="B389" s="490"/>
      <c r="C389" s="385" t="s">
        <v>4455</v>
      </c>
      <c r="D389" s="504">
        <v>0</v>
      </c>
      <c r="E389" s="495" t="s">
        <v>3778</v>
      </c>
      <c r="F389" s="497" t="s">
        <v>3779</v>
      </c>
      <c r="G389" s="484" t="s">
        <v>97</v>
      </c>
      <c r="H389" s="385" t="s">
        <v>1171</v>
      </c>
      <c r="I389" s="385" t="s">
        <v>1688</v>
      </c>
      <c r="J389" s="385"/>
      <c r="K389" s="491" t="s">
        <v>1689</v>
      </c>
      <c r="L389" s="491" t="s">
        <v>4834</v>
      </c>
      <c r="M389" s="484"/>
      <c r="N389" s="484"/>
      <c r="O389" s="385" t="s">
        <v>1229</v>
      </c>
      <c r="P389" s="385" t="s">
        <v>577</v>
      </c>
      <c r="Q389" s="385" t="s">
        <v>577</v>
      </c>
      <c r="R389" s="386" t="s">
        <v>603</v>
      </c>
      <c r="S389" s="490"/>
      <c r="T389" s="490"/>
      <c r="U389" s="490"/>
      <c r="V389" s="490"/>
      <c r="W389" s="490"/>
      <c r="X389" s="490"/>
      <c r="Y389" s="386"/>
      <c r="Z389" s="386"/>
      <c r="AA389" s="386"/>
      <c r="AB389" s="508" t="s">
        <v>4990</v>
      </c>
      <c r="AC389" s="509"/>
      <c r="AD389" s="508" t="s">
        <v>5025</v>
      </c>
      <c r="AE389" s="364" t="s">
        <v>1379</v>
      </c>
      <c r="AF389" s="369" t="s">
        <v>1379</v>
      </c>
      <c r="AG389" s="489" t="s">
        <v>1381</v>
      </c>
      <c r="AH389" s="369" t="s">
        <v>1379</v>
      </c>
      <c r="AI389" s="369" t="s">
        <v>1379</v>
      </c>
      <c r="AJ389" s="489"/>
      <c r="AK389" s="369" t="s">
        <v>1379</v>
      </c>
      <c r="AL389" s="369" t="s">
        <v>1379</v>
      </c>
      <c r="AM389" s="489"/>
      <c r="AN389" s="489" t="s">
        <v>1381</v>
      </c>
      <c r="AO389" s="369" t="s">
        <v>1379</v>
      </c>
      <c r="AP389" s="489" t="s">
        <v>1381</v>
      </c>
      <c r="AQ389" s="369" t="s">
        <v>1379</v>
      </c>
      <c r="AR389" s="489"/>
      <c r="AS389" s="489"/>
      <c r="AT389" s="489"/>
      <c r="AU389" s="489"/>
      <c r="AV389" s="489"/>
      <c r="AW389" s="489"/>
      <c r="AX389" s="489"/>
      <c r="AY389" s="489"/>
      <c r="AZ389" s="489"/>
      <c r="BA389" s="490"/>
      <c r="BB389" s="490"/>
      <c r="BC389" s="490"/>
      <c r="BD389" s="490"/>
      <c r="BE389" s="490"/>
      <c r="BF389" s="490"/>
      <c r="BG389" s="385"/>
      <c r="BH389" s="385"/>
      <c r="BI389" s="385"/>
      <c r="BJ389" s="385"/>
      <c r="BK389" s="385"/>
      <c r="BL389" s="385"/>
      <c r="BM389" s="385"/>
      <c r="BN389" s="385"/>
      <c r="BO389" s="385"/>
      <c r="BP389" s="385"/>
      <c r="BQ389" s="385"/>
      <c r="BR389" s="490"/>
      <c r="BS389" s="462" t="s">
        <v>4287</v>
      </c>
      <c r="BT389" s="355" t="s">
        <v>4717</v>
      </c>
      <c r="BU389" s="355" t="s">
        <v>4718</v>
      </c>
      <c r="BV389" s="355">
        <v>19</v>
      </c>
      <c r="BW389" s="355">
        <f>VLOOKUP(E389,[1]Demand!$A$2:$C$596,3,)</f>
        <v>49</v>
      </c>
      <c r="BX389" s="355">
        <f>VLOOKUP(E389,[1]Demand!$A$2:$D$596,4,)</f>
        <v>93</v>
      </c>
      <c r="BY389" s="355">
        <f>VLOOKUP(E389,[1]Demand!$A$2:$E$596,5,)</f>
        <v>109</v>
      </c>
      <c r="BZ389" s="355">
        <f>VLOOKUP(E389,[1]Demand!$A$2:$F$596,6,)</f>
        <v>0</v>
      </c>
      <c r="CA389" s="355">
        <f>VLOOKUP(E389,[1]Demand!$A$2:$G$596,7,)</f>
        <v>0</v>
      </c>
      <c r="CB389" s="355">
        <f>VLOOKUP(E389,[1]Demand!$A$2:$H$596,8,)</f>
        <v>0</v>
      </c>
      <c r="CC389" s="355">
        <f>VLOOKUP(E389,[1]Demand!$A$2:$I$596,9,)</f>
        <v>251</v>
      </c>
      <c r="CD389" s="355" t="b">
        <f t="shared" si="5"/>
        <v>0</v>
      </c>
      <c r="CE389" s="490"/>
    </row>
    <row r="390" spans="1:83" s="374" customFormat="1" ht="35.1" hidden="1" customHeight="1" x14ac:dyDescent="0.25">
      <c r="A390" s="386" t="s">
        <v>3998</v>
      </c>
      <c r="B390" s="490"/>
      <c r="C390" s="385" t="s">
        <v>4455</v>
      </c>
      <c r="D390" s="504">
        <v>0</v>
      </c>
      <c r="E390" s="495" t="s">
        <v>3780</v>
      </c>
      <c r="F390" s="497" t="s">
        <v>3781</v>
      </c>
      <c r="G390" s="484" t="s">
        <v>97</v>
      </c>
      <c r="H390" s="385" t="s">
        <v>1171</v>
      </c>
      <c r="I390" s="385" t="s">
        <v>1688</v>
      </c>
      <c r="J390" s="385"/>
      <c r="K390" s="491" t="s">
        <v>1689</v>
      </c>
      <c r="L390" s="491" t="s">
        <v>4834</v>
      </c>
      <c r="M390" s="484"/>
      <c r="N390" s="484"/>
      <c r="O390" s="385" t="s">
        <v>1229</v>
      </c>
      <c r="P390" s="385" t="s">
        <v>577</v>
      </c>
      <c r="Q390" s="385" t="s">
        <v>577</v>
      </c>
      <c r="R390" s="386" t="s">
        <v>603</v>
      </c>
      <c r="S390" s="490"/>
      <c r="T390" s="490"/>
      <c r="U390" s="490"/>
      <c r="V390" s="490"/>
      <c r="W390" s="490"/>
      <c r="X390" s="490"/>
      <c r="Y390" s="386"/>
      <c r="Z390" s="386"/>
      <c r="AA390" s="386"/>
      <c r="AB390" s="508" t="s">
        <v>4991</v>
      </c>
      <c r="AC390" s="509"/>
      <c r="AD390" s="511" t="s">
        <v>1378</v>
      </c>
      <c r="AE390" s="364" t="s">
        <v>1379</v>
      </c>
      <c r="AF390" s="369" t="s">
        <v>1379</v>
      </c>
      <c r="AG390" s="489" t="s">
        <v>1381</v>
      </c>
      <c r="AH390" s="369" t="s">
        <v>1379</v>
      </c>
      <c r="AI390" s="369" t="s">
        <v>1379</v>
      </c>
      <c r="AJ390" s="489"/>
      <c r="AK390" s="369" t="s">
        <v>1379</v>
      </c>
      <c r="AL390" s="369" t="s">
        <v>1379</v>
      </c>
      <c r="AM390" s="489"/>
      <c r="AN390" s="369" t="s">
        <v>1379</v>
      </c>
      <c r="AO390" s="369" t="s">
        <v>1379</v>
      </c>
      <c r="AP390" s="369" t="s">
        <v>1381</v>
      </c>
      <c r="AQ390" s="369" t="s">
        <v>1379</v>
      </c>
      <c r="AR390" s="489"/>
      <c r="AS390" s="489"/>
      <c r="AT390" s="489"/>
      <c r="AU390" s="489"/>
      <c r="AV390" s="489"/>
      <c r="AW390" s="489"/>
      <c r="AX390" s="489"/>
      <c r="AY390" s="489"/>
      <c r="AZ390" s="489"/>
      <c r="BA390" s="490"/>
      <c r="BB390" s="490"/>
      <c r="BC390" s="490"/>
      <c r="BD390" s="490"/>
      <c r="BE390" s="490"/>
      <c r="BF390" s="490"/>
      <c r="BG390" s="385"/>
      <c r="BH390" s="385"/>
      <c r="BI390" s="385"/>
      <c r="BJ390" s="385"/>
      <c r="BK390" s="385"/>
      <c r="BL390" s="385"/>
      <c r="BM390" s="385"/>
      <c r="BN390" s="385"/>
      <c r="BO390" s="385"/>
      <c r="BP390" s="385"/>
      <c r="BQ390" s="385"/>
      <c r="BR390" s="490"/>
      <c r="BS390" s="462" t="s">
        <v>4287</v>
      </c>
      <c r="BT390" s="355" t="s">
        <v>4717</v>
      </c>
      <c r="BU390" s="355" t="s">
        <v>4718</v>
      </c>
      <c r="BV390" s="355">
        <v>18</v>
      </c>
      <c r="BW390" s="355">
        <f>VLOOKUP(E390,[1]Demand!$A$2:$C$596,3,)</f>
        <v>49</v>
      </c>
      <c r="BX390" s="355">
        <f>VLOOKUP(E390,[1]Demand!$A$2:$D$596,4,)</f>
        <v>93</v>
      </c>
      <c r="BY390" s="355">
        <f>VLOOKUP(E390,[1]Demand!$A$2:$E$596,5,)</f>
        <v>109</v>
      </c>
      <c r="BZ390" s="355">
        <f>VLOOKUP(E390,[1]Demand!$A$2:$F$596,6,)</f>
        <v>0</v>
      </c>
      <c r="CA390" s="355">
        <f>VLOOKUP(E390,[1]Demand!$A$2:$G$596,7,)</f>
        <v>0</v>
      </c>
      <c r="CB390" s="355">
        <f>VLOOKUP(E390,[1]Demand!$A$2:$H$596,8,)</f>
        <v>0</v>
      </c>
      <c r="CC390" s="355">
        <f>VLOOKUP(E390,[1]Demand!$A$2:$I$596,9,)</f>
        <v>251</v>
      </c>
      <c r="CD390" s="355" t="b">
        <f t="shared" si="5"/>
        <v>0</v>
      </c>
      <c r="CE390" s="490"/>
    </row>
    <row r="391" spans="1:83" s="374" customFormat="1" ht="35.1" hidden="1" customHeight="1" x14ac:dyDescent="0.25">
      <c r="A391" s="386" t="s">
        <v>4340</v>
      </c>
      <c r="B391" s="490"/>
      <c r="C391" s="385" t="s">
        <v>4456</v>
      </c>
      <c r="D391" s="504">
        <v>0</v>
      </c>
      <c r="E391" s="495" t="s">
        <v>3782</v>
      </c>
      <c r="F391" s="497" t="s">
        <v>3783</v>
      </c>
      <c r="G391" s="484" t="s">
        <v>103</v>
      </c>
      <c r="H391" s="385" t="s">
        <v>1171</v>
      </c>
      <c r="I391" s="385" t="s">
        <v>1688</v>
      </c>
      <c r="J391" s="385"/>
      <c r="K391" s="491" t="s">
        <v>1689</v>
      </c>
      <c r="L391" s="491" t="s">
        <v>4834</v>
      </c>
      <c r="M391" s="484"/>
      <c r="N391" s="484"/>
      <c r="O391" s="385" t="s">
        <v>1229</v>
      </c>
      <c r="P391" s="385" t="s">
        <v>577</v>
      </c>
      <c r="Q391" s="385" t="s">
        <v>577</v>
      </c>
      <c r="R391" s="386" t="s">
        <v>603</v>
      </c>
      <c r="S391" s="490"/>
      <c r="T391" s="490"/>
      <c r="U391" s="490"/>
      <c r="V391" s="490"/>
      <c r="W391" s="490"/>
      <c r="X391" s="490"/>
      <c r="Y391" s="386"/>
      <c r="Z391" s="386"/>
      <c r="AA391" s="386"/>
      <c r="AB391" s="508" t="s">
        <v>4992</v>
      </c>
      <c r="AC391" s="509" t="s">
        <v>4763</v>
      </c>
      <c r="AD391" s="508" t="s">
        <v>5026</v>
      </c>
      <c r="AE391" s="364" t="s">
        <v>1379</v>
      </c>
      <c r="AF391" s="369" t="s">
        <v>1379</v>
      </c>
      <c r="AG391" s="489" t="s">
        <v>1381</v>
      </c>
      <c r="AH391" s="369" t="s">
        <v>1379</v>
      </c>
      <c r="AI391" s="369" t="s">
        <v>1379</v>
      </c>
      <c r="AJ391" s="489"/>
      <c r="AK391" s="489" t="s">
        <v>1381</v>
      </c>
      <c r="AL391" s="369" t="s">
        <v>1379</v>
      </c>
      <c r="AM391" s="489"/>
      <c r="AN391" s="489" t="s">
        <v>1381</v>
      </c>
      <c r="AO391" s="369" t="s">
        <v>1379</v>
      </c>
      <c r="AP391" s="489" t="s">
        <v>1381</v>
      </c>
      <c r="AQ391" s="369" t="s">
        <v>1379</v>
      </c>
      <c r="AR391" s="489"/>
      <c r="AS391" s="489"/>
      <c r="AT391" s="489"/>
      <c r="AU391" s="489"/>
      <c r="AV391" s="489"/>
      <c r="AW391" s="489"/>
      <c r="AX391" s="489"/>
      <c r="AY391" s="489"/>
      <c r="AZ391" s="489"/>
      <c r="BA391" s="490"/>
      <c r="BB391" s="490"/>
      <c r="BC391" s="490"/>
      <c r="BD391" s="490"/>
      <c r="BE391" s="490"/>
      <c r="BF391" s="490"/>
      <c r="BG391" s="385"/>
      <c r="BH391" s="385"/>
      <c r="BI391" s="385"/>
      <c r="BJ391" s="385"/>
      <c r="BK391" s="385"/>
      <c r="BL391" s="385"/>
      <c r="BM391" s="385"/>
      <c r="BN391" s="385"/>
      <c r="BO391" s="385"/>
      <c r="BP391" s="385"/>
      <c r="BQ391" s="385"/>
      <c r="BR391" s="490"/>
      <c r="BS391" s="462" t="s">
        <v>1896</v>
      </c>
      <c r="BT391" s="355" t="s">
        <v>4717</v>
      </c>
      <c r="BU391" s="355" t="s">
        <v>4718</v>
      </c>
      <c r="BV391" s="355">
        <v>54</v>
      </c>
      <c r="BW391" s="355">
        <f>VLOOKUP(E391,[1]Demand!$A$2:$C$596,3,)</f>
        <v>645.45000000000005</v>
      </c>
      <c r="BX391" s="355">
        <f>VLOOKUP(E391,[1]Demand!$A$2:$D$596,4,)</f>
        <v>762</v>
      </c>
      <c r="BY391" s="355">
        <f>VLOOKUP(E391,[1]Demand!$A$2:$E$596,5,)</f>
        <v>538</v>
      </c>
      <c r="BZ391" s="355">
        <f>VLOOKUP(E391,[1]Demand!$A$2:$F$596,6,)</f>
        <v>4.5</v>
      </c>
      <c r="CA391" s="355">
        <f>VLOOKUP(E391,[1]Demand!$A$2:$G$596,7,)</f>
        <v>0</v>
      </c>
      <c r="CB391" s="355">
        <f>VLOOKUP(E391,[1]Demand!$A$2:$H$596,8,)</f>
        <v>0</v>
      </c>
      <c r="CC391" s="355">
        <f>VLOOKUP(E391,[1]Demand!$A$2:$I$596,9,)</f>
        <v>1949.95</v>
      </c>
      <c r="CD391" s="355" t="b">
        <f t="shared" si="5"/>
        <v>0</v>
      </c>
      <c r="CE391" s="490"/>
    </row>
    <row r="392" spans="1:83" s="374" customFormat="1" ht="35.1" hidden="1" customHeight="1" x14ac:dyDescent="0.25">
      <c r="A392" s="386" t="s">
        <v>4340</v>
      </c>
      <c r="B392" s="490"/>
      <c r="C392" s="385" t="s">
        <v>4457</v>
      </c>
      <c r="D392" s="504">
        <v>0</v>
      </c>
      <c r="E392" s="495" t="s">
        <v>3784</v>
      </c>
      <c r="F392" s="497" t="s">
        <v>3785</v>
      </c>
      <c r="G392" s="484" t="s">
        <v>97</v>
      </c>
      <c r="H392" s="385" t="s">
        <v>1171</v>
      </c>
      <c r="I392" s="385" t="s">
        <v>1688</v>
      </c>
      <c r="J392" s="385"/>
      <c r="K392" s="491" t="s">
        <v>1689</v>
      </c>
      <c r="L392" s="491" t="s">
        <v>4834</v>
      </c>
      <c r="M392" s="484"/>
      <c r="N392" s="484"/>
      <c r="O392" s="385" t="s">
        <v>1229</v>
      </c>
      <c r="P392" s="385" t="s">
        <v>577</v>
      </c>
      <c r="Q392" s="385" t="s">
        <v>577</v>
      </c>
      <c r="R392" s="386" t="s">
        <v>603</v>
      </c>
      <c r="S392" s="490"/>
      <c r="T392" s="490"/>
      <c r="U392" s="490"/>
      <c r="V392" s="490"/>
      <c r="W392" s="490"/>
      <c r="X392" s="490"/>
      <c r="Y392" s="386"/>
      <c r="Z392" s="386"/>
      <c r="AA392" s="386"/>
      <c r="AB392" s="508" t="s">
        <v>4993</v>
      </c>
      <c r="AC392" s="509" t="s">
        <v>4763</v>
      </c>
      <c r="AD392" s="508" t="s">
        <v>5026</v>
      </c>
      <c r="AE392" s="364" t="s">
        <v>1379</v>
      </c>
      <c r="AF392" s="369" t="s">
        <v>1379</v>
      </c>
      <c r="AG392" s="489" t="s">
        <v>1381</v>
      </c>
      <c r="AH392" s="369" t="s">
        <v>1379</v>
      </c>
      <c r="AI392" s="369" t="s">
        <v>1379</v>
      </c>
      <c r="AJ392" s="489"/>
      <c r="AK392" s="489" t="s">
        <v>1381</v>
      </c>
      <c r="AL392" s="369" t="s">
        <v>1379</v>
      </c>
      <c r="AM392" s="489"/>
      <c r="AN392" s="489" t="s">
        <v>1381</v>
      </c>
      <c r="AO392" s="369" t="s">
        <v>1379</v>
      </c>
      <c r="AP392" s="489" t="s">
        <v>1381</v>
      </c>
      <c r="AQ392" s="369" t="s">
        <v>1379</v>
      </c>
      <c r="AR392" s="489"/>
      <c r="AS392" s="489"/>
      <c r="AT392" s="489"/>
      <c r="AU392" s="489"/>
      <c r="AV392" s="489"/>
      <c r="AW392" s="489"/>
      <c r="AX392" s="489"/>
      <c r="AY392" s="489"/>
      <c r="AZ392" s="489"/>
      <c r="BA392" s="490"/>
      <c r="BB392" s="490"/>
      <c r="BC392" s="490"/>
      <c r="BD392" s="490"/>
      <c r="BE392" s="490"/>
      <c r="BF392" s="490"/>
      <c r="BG392" s="385"/>
      <c r="BH392" s="385"/>
      <c r="BI392" s="385"/>
      <c r="BJ392" s="385"/>
      <c r="BK392" s="385"/>
      <c r="BL392" s="385"/>
      <c r="BM392" s="385"/>
      <c r="BN392" s="385"/>
      <c r="BO392" s="385"/>
      <c r="BP392" s="385"/>
      <c r="BQ392" s="385"/>
      <c r="BR392" s="490"/>
      <c r="BS392" s="462"/>
      <c r="BT392" s="355" t="s">
        <v>4717</v>
      </c>
      <c r="BU392" s="355" t="s">
        <v>4718</v>
      </c>
      <c r="BV392" s="355">
        <v>44</v>
      </c>
      <c r="BW392" s="355">
        <f>VLOOKUP(E392,[1]Demand!$A$2:$C$596,3,)</f>
        <v>632.55999999999995</v>
      </c>
      <c r="BX392" s="355">
        <f>VLOOKUP(E392,[1]Demand!$A$2:$D$596,4,)</f>
        <v>758.04</v>
      </c>
      <c r="BY392" s="355">
        <f>VLOOKUP(E392,[1]Demand!$A$2:$E$596,5,)</f>
        <v>661.04</v>
      </c>
      <c r="BZ392" s="355">
        <f>VLOOKUP(E392,[1]Demand!$A$2:$F$596,6,)</f>
        <v>9.51</v>
      </c>
      <c r="CA392" s="355">
        <f>VLOOKUP(E392,[1]Demand!$A$2:$G$596,7,)</f>
        <v>0</v>
      </c>
      <c r="CB392" s="355">
        <f>VLOOKUP(E392,[1]Demand!$A$2:$H$596,8,)</f>
        <v>0</v>
      </c>
      <c r="CC392" s="355">
        <f>VLOOKUP(E392,[1]Demand!$A$2:$I$596,9,)</f>
        <v>2061.15</v>
      </c>
      <c r="CD392" s="355" t="b">
        <f t="shared" si="5"/>
        <v>0</v>
      </c>
      <c r="CE392" s="490"/>
    </row>
    <row r="393" spans="1:83" s="374" customFormat="1" ht="35.1" hidden="1" customHeight="1" x14ac:dyDescent="0.25">
      <c r="A393" s="386" t="s">
        <v>3998</v>
      </c>
      <c r="B393" s="490"/>
      <c r="C393" s="385" t="s">
        <v>4458</v>
      </c>
      <c r="D393" s="504">
        <v>0</v>
      </c>
      <c r="E393" s="495" t="s">
        <v>3786</v>
      </c>
      <c r="F393" s="497" t="s">
        <v>3787</v>
      </c>
      <c r="G393" s="484" t="s">
        <v>245</v>
      </c>
      <c r="H393" s="385" t="s">
        <v>1171</v>
      </c>
      <c r="I393" s="385" t="s">
        <v>1688</v>
      </c>
      <c r="J393" s="385"/>
      <c r="K393" s="491" t="s">
        <v>1689</v>
      </c>
      <c r="L393" s="491" t="s">
        <v>4834</v>
      </c>
      <c r="M393" s="484"/>
      <c r="N393" s="484"/>
      <c r="O393" s="385" t="s">
        <v>1229</v>
      </c>
      <c r="P393" s="385" t="s">
        <v>577</v>
      </c>
      <c r="Q393" s="385" t="s">
        <v>577</v>
      </c>
      <c r="R393" s="386" t="s">
        <v>603</v>
      </c>
      <c r="S393" s="490"/>
      <c r="T393" s="490"/>
      <c r="U393" s="490"/>
      <c r="V393" s="490"/>
      <c r="W393" s="490"/>
      <c r="X393" s="490"/>
      <c r="Y393" s="386"/>
      <c r="Z393" s="386"/>
      <c r="AA393" s="386"/>
      <c r="AB393" s="508" t="s">
        <v>4994</v>
      </c>
      <c r="AC393" s="509" t="s">
        <v>4763</v>
      </c>
      <c r="AD393" s="508" t="s">
        <v>5026</v>
      </c>
      <c r="AE393" s="364" t="s">
        <v>1379</v>
      </c>
      <c r="AF393" s="369" t="s">
        <v>1379</v>
      </c>
      <c r="AG393" s="489" t="s">
        <v>1381</v>
      </c>
      <c r="AH393" s="369" t="s">
        <v>1379</v>
      </c>
      <c r="AI393" s="369" t="s">
        <v>1379</v>
      </c>
      <c r="AJ393" s="489"/>
      <c r="AK393" s="489" t="s">
        <v>1381</v>
      </c>
      <c r="AL393" s="369" t="s">
        <v>1379</v>
      </c>
      <c r="AM393" s="489"/>
      <c r="AN393" s="489" t="s">
        <v>1381</v>
      </c>
      <c r="AO393" s="369" t="s">
        <v>1379</v>
      </c>
      <c r="AP393" s="489" t="s">
        <v>1381</v>
      </c>
      <c r="AQ393" s="369" t="s">
        <v>1379</v>
      </c>
      <c r="AR393" s="489"/>
      <c r="AS393" s="489"/>
      <c r="AT393" s="489"/>
      <c r="AU393" s="489"/>
      <c r="AV393" s="489"/>
      <c r="AW393" s="489"/>
      <c r="AX393" s="489"/>
      <c r="AY393" s="489"/>
      <c r="AZ393" s="489"/>
      <c r="BA393" s="490"/>
      <c r="BB393" s="490"/>
      <c r="BC393" s="490"/>
      <c r="BD393" s="490"/>
      <c r="BE393" s="490"/>
      <c r="BF393" s="490"/>
      <c r="BG393" s="385"/>
      <c r="BH393" s="385"/>
      <c r="BI393" s="385"/>
      <c r="BJ393" s="385"/>
      <c r="BK393" s="385"/>
      <c r="BL393" s="385"/>
      <c r="BM393" s="385"/>
      <c r="BN393" s="385"/>
      <c r="BO393" s="385"/>
      <c r="BP393" s="385"/>
      <c r="BQ393" s="385"/>
      <c r="BR393" s="490"/>
      <c r="BS393" s="462" t="s">
        <v>4288</v>
      </c>
      <c r="BT393" s="355" t="s">
        <v>4717</v>
      </c>
      <c r="BU393" s="355" t="s">
        <v>4718</v>
      </c>
      <c r="BV393" s="355">
        <v>18</v>
      </c>
      <c r="BW393" s="355">
        <f>VLOOKUP(E393,[1]Demand!$A$2:$C$596,3,)</f>
        <v>603</v>
      </c>
      <c r="BX393" s="355">
        <f>VLOOKUP(E393,[1]Demand!$A$2:$D$596,4,)</f>
        <v>766</v>
      </c>
      <c r="BY393" s="355">
        <f>VLOOKUP(E393,[1]Demand!$A$2:$E$596,5,)</f>
        <v>637</v>
      </c>
      <c r="BZ393" s="355">
        <f>VLOOKUP(E393,[1]Demand!$A$2:$F$596,6,)</f>
        <v>4</v>
      </c>
      <c r="CA393" s="355">
        <f>VLOOKUP(E393,[1]Demand!$A$2:$G$596,7,)</f>
        <v>0</v>
      </c>
      <c r="CB393" s="355">
        <f>VLOOKUP(E393,[1]Demand!$A$2:$H$596,8,)</f>
        <v>0</v>
      </c>
      <c r="CC393" s="355">
        <f>VLOOKUP(E393,[1]Demand!$A$2:$I$596,9,)</f>
        <v>2010</v>
      </c>
      <c r="CD393" s="355" t="b">
        <f t="shared" si="5"/>
        <v>0</v>
      </c>
      <c r="CE393" s="490"/>
    </row>
    <row r="394" spans="1:83" s="374" customFormat="1" ht="35.1" hidden="1" customHeight="1" x14ac:dyDescent="0.25">
      <c r="A394" s="386"/>
      <c r="B394" s="490"/>
      <c r="C394" s="385"/>
      <c r="D394" s="504">
        <v>1</v>
      </c>
      <c r="E394" s="498" t="s">
        <v>4897</v>
      </c>
      <c r="F394" s="497" t="s">
        <v>3787</v>
      </c>
      <c r="G394" s="484"/>
      <c r="H394" s="385"/>
      <c r="I394" s="385"/>
      <c r="J394" s="385"/>
      <c r="K394" s="491"/>
      <c r="L394" s="491"/>
      <c r="M394" s="484"/>
      <c r="N394" s="484"/>
      <c r="O394" s="385"/>
      <c r="P394" s="385"/>
      <c r="Q394" s="385"/>
      <c r="R394" s="386"/>
      <c r="S394" s="490"/>
      <c r="T394" s="490"/>
      <c r="U394" s="490"/>
      <c r="V394" s="490"/>
      <c r="W394" s="490"/>
      <c r="X394" s="490"/>
      <c r="Y394" s="386"/>
      <c r="Z394" s="386"/>
      <c r="AA394" s="386"/>
      <c r="AB394" s="378" t="s">
        <v>4994</v>
      </c>
      <c r="AC394" s="509"/>
      <c r="AD394" s="378" t="s">
        <v>5026</v>
      </c>
      <c r="AE394" s="364" t="s">
        <v>1379</v>
      </c>
      <c r="AF394" s="369" t="s">
        <v>1379</v>
      </c>
      <c r="AG394" s="369" t="s">
        <v>1379</v>
      </c>
      <c r="AH394" s="369" t="s">
        <v>1379</v>
      </c>
      <c r="AI394" s="369" t="s">
        <v>1379</v>
      </c>
      <c r="AJ394" s="489"/>
      <c r="AK394" s="489" t="s">
        <v>1381</v>
      </c>
      <c r="AL394" s="369" t="s">
        <v>1379</v>
      </c>
      <c r="AM394" s="489"/>
      <c r="AN394" s="489" t="s">
        <v>1381</v>
      </c>
      <c r="AO394" s="369" t="s">
        <v>1379</v>
      </c>
      <c r="AP394" s="489" t="s">
        <v>1381</v>
      </c>
      <c r="AQ394" s="369" t="s">
        <v>1379</v>
      </c>
      <c r="AR394" s="489"/>
      <c r="AS394" s="489"/>
      <c r="AT394" s="489"/>
      <c r="AU394" s="489"/>
      <c r="AV394" s="489"/>
      <c r="AW394" s="489"/>
      <c r="AX394" s="489"/>
      <c r="AY394" s="489"/>
      <c r="AZ394" s="489"/>
      <c r="BA394" s="490"/>
      <c r="BB394" s="490"/>
      <c r="BC394" s="490"/>
      <c r="BD394" s="490"/>
      <c r="BE394" s="490"/>
      <c r="BF394" s="490"/>
      <c r="BG394" s="385"/>
      <c r="BH394" s="385"/>
      <c r="BI394" s="385"/>
      <c r="BJ394" s="385"/>
      <c r="BK394" s="385"/>
      <c r="BL394" s="385"/>
      <c r="BM394" s="385"/>
      <c r="BN394" s="385"/>
      <c r="BO394" s="385"/>
      <c r="BP394" s="385"/>
      <c r="BQ394" s="385"/>
      <c r="BR394" s="490"/>
      <c r="BS394" s="462"/>
      <c r="BT394" s="355"/>
      <c r="BU394" s="355"/>
      <c r="BV394" s="355"/>
      <c r="BW394" s="355"/>
      <c r="BX394" s="355"/>
      <c r="BY394" s="355"/>
      <c r="BZ394" s="355"/>
      <c r="CA394" s="355"/>
      <c r="CB394" s="355"/>
      <c r="CC394" s="355"/>
      <c r="CD394" s="355"/>
      <c r="CE394" s="490"/>
    </row>
    <row r="395" spans="1:83" s="374" customFormat="1" ht="35.1" hidden="1" customHeight="1" x14ac:dyDescent="0.25">
      <c r="A395" s="386"/>
      <c r="B395" s="490"/>
      <c r="C395" s="385"/>
      <c r="D395" s="504">
        <v>1</v>
      </c>
      <c r="E395" s="498" t="s">
        <v>4898</v>
      </c>
      <c r="F395" s="497" t="s">
        <v>3787</v>
      </c>
      <c r="G395" s="484"/>
      <c r="H395" s="385"/>
      <c r="I395" s="385"/>
      <c r="J395" s="385"/>
      <c r="K395" s="491"/>
      <c r="L395" s="491"/>
      <c r="M395" s="484"/>
      <c r="N395" s="484"/>
      <c r="O395" s="385"/>
      <c r="P395" s="385"/>
      <c r="Q395" s="385"/>
      <c r="R395" s="386"/>
      <c r="S395" s="490"/>
      <c r="T395" s="490"/>
      <c r="U395" s="490"/>
      <c r="V395" s="490"/>
      <c r="W395" s="490"/>
      <c r="X395" s="490"/>
      <c r="Y395" s="386"/>
      <c r="Z395" s="386"/>
      <c r="AA395" s="386"/>
      <c r="AB395" s="378" t="s">
        <v>4994</v>
      </c>
      <c r="AC395" s="509"/>
      <c r="AD395" s="378" t="s">
        <v>5026</v>
      </c>
      <c r="AE395" s="364" t="s">
        <v>1379</v>
      </c>
      <c r="AF395" s="369" t="s">
        <v>1379</v>
      </c>
      <c r="AG395" s="369" t="s">
        <v>1379</v>
      </c>
      <c r="AH395" s="369" t="s">
        <v>1379</v>
      </c>
      <c r="AI395" s="369" t="s">
        <v>1379</v>
      </c>
      <c r="AJ395" s="489"/>
      <c r="AK395" s="489" t="s">
        <v>1381</v>
      </c>
      <c r="AL395" s="369" t="s">
        <v>1379</v>
      </c>
      <c r="AM395" s="489"/>
      <c r="AN395" s="489" t="s">
        <v>1381</v>
      </c>
      <c r="AO395" s="369" t="s">
        <v>1379</v>
      </c>
      <c r="AP395" s="489" t="s">
        <v>1381</v>
      </c>
      <c r="AQ395" s="369" t="s">
        <v>1379</v>
      </c>
      <c r="AR395" s="489"/>
      <c r="AS395" s="489"/>
      <c r="AT395" s="489"/>
      <c r="AU395" s="489"/>
      <c r="AV395" s="489"/>
      <c r="AW395" s="489"/>
      <c r="AX395" s="489"/>
      <c r="AY395" s="489"/>
      <c r="AZ395" s="489"/>
      <c r="BA395" s="490"/>
      <c r="BB395" s="490"/>
      <c r="BC395" s="490"/>
      <c r="BD395" s="490"/>
      <c r="BE395" s="490"/>
      <c r="BF395" s="490"/>
      <c r="BG395" s="385"/>
      <c r="BH395" s="385"/>
      <c r="BI395" s="385"/>
      <c r="BJ395" s="385"/>
      <c r="BK395" s="385"/>
      <c r="BL395" s="385"/>
      <c r="BM395" s="385"/>
      <c r="BN395" s="385"/>
      <c r="BO395" s="385"/>
      <c r="BP395" s="385"/>
      <c r="BQ395" s="385"/>
      <c r="BR395" s="490"/>
      <c r="BS395" s="462"/>
      <c r="BT395" s="355"/>
      <c r="BU395" s="355"/>
      <c r="BV395" s="355"/>
      <c r="BW395" s="355"/>
      <c r="BX395" s="355"/>
      <c r="BY395" s="355"/>
      <c r="BZ395" s="355"/>
      <c r="CA395" s="355"/>
      <c r="CB395" s="355"/>
      <c r="CC395" s="355"/>
      <c r="CD395" s="355"/>
      <c r="CE395" s="490"/>
    </row>
    <row r="396" spans="1:83" s="374" customFormat="1" ht="35.1" hidden="1" customHeight="1" x14ac:dyDescent="0.25">
      <c r="A396" s="386"/>
      <c r="B396" s="490"/>
      <c r="C396" s="385"/>
      <c r="D396" s="504">
        <v>1</v>
      </c>
      <c r="E396" s="498" t="s">
        <v>4896</v>
      </c>
      <c r="F396" s="497" t="s">
        <v>3787</v>
      </c>
      <c r="G396" s="484"/>
      <c r="H396" s="385"/>
      <c r="I396" s="385"/>
      <c r="J396" s="385"/>
      <c r="K396" s="491"/>
      <c r="L396" s="491"/>
      <c r="M396" s="484"/>
      <c r="N396" s="484"/>
      <c r="O396" s="385"/>
      <c r="P396" s="385"/>
      <c r="Q396" s="385"/>
      <c r="R396" s="386"/>
      <c r="S396" s="490"/>
      <c r="T396" s="490"/>
      <c r="U396" s="490"/>
      <c r="V396" s="490"/>
      <c r="W396" s="490"/>
      <c r="X396" s="490"/>
      <c r="Y396" s="386"/>
      <c r="Z396" s="386"/>
      <c r="AA396" s="386"/>
      <c r="AB396" s="378" t="s">
        <v>4994</v>
      </c>
      <c r="AC396" s="509"/>
      <c r="AD396" s="378" t="s">
        <v>5026</v>
      </c>
      <c r="AE396" s="364" t="s">
        <v>1379</v>
      </c>
      <c r="AF396" s="369" t="s">
        <v>1379</v>
      </c>
      <c r="AG396" s="369" t="s">
        <v>1379</v>
      </c>
      <c r="AH396" s="369" t="s">
        <v>1379</v>
      </c>
      <c r="AI396" s="369" t="s">
        <v>1379</v>
      </c>
      <c r="AJ396" s="489"/>
      <c r="AK396" s="489" t="s">
        <v>1381</v>
      </c>
      <c r="AL396" s="369" t="s">
        <v>1379</v>
      </c>
      <c r="AM396" s="489"/>
      <c r="AN396" s="489" t="s">
        <v>1381</v>
      </c>
      <c r="AO396" s="369" t="s">
        <v>1379</v>
      </c>
      <c r="AP396" s="489" t="s">
        <v>1381</v>
      </c>
      <c r="AQ396" s="369" t="s">
        <v>1379</v>
      </c>
      <c r="AR396" s="489"/>
      <c r="AS396" s="489"/>
      <c r="AT396" s="489"/>
      <c r="AU396" s="489"/>
      <c r="AV396" s="489"/>
      <c r="AW396" s="489"/>
      <c r="AX396" s="489"/>
      <c r="AY396" s="489"/>
      <c r="AZ396" s="489"/>
      <c r="BA396" s="490"/>
      <c r="BB396" s="490"/>
      <c r="BC396" s="490"/>
      <c r="BD396" s="490"/>
      <c r="BE396" s="490"/>
      <c r="BF396" s="490"/>
      <c r="BG396" s="385"/>
      <c r="BH396" s="385"/>
      <c r="BI396" s="385"/>
      <c r="BJ396" s="385"/>
      <c r="BK396" s="385"/>
      <c r="BL396" s="385"/>
      <c r="BM396" s="385"/>
      <c r="BN396" s="385"/>
      <c r="BO396" s="385"/>
      <c r="BP396" s="385"/>
      <c r="BQ396" s="385"/>
      <c r="BR396" s="490"/>
      <c r="BS396" s="462"/>
      <c r="BT396" s="355"/>
      <c r="BU396" s="355"/>
      <c r="BV396" s="355"/>
      <c r="BW396" s="355"/>
      <c r="BX396" s="355"/>
      <c r="BY396" s="355"/>
      <c r="BZ396" s="355"/>
      <c r="CA396" s="355"/>
      <c r="CB396" s="355"/>
      <c r="CC396" s="355"/>
      <c r="CD396" s="355"/>
      <c r="CE396" s="490"/>
    </row>
    <row r="397" spans="1:83" s="374" customFormat="1" ht="35.1" hidden="1" customHeight="1" x14ac:dyDescent="0.25">
      <c r="A397" s="386" t="s">
        <v>4340</v>
      </c>
      <c r="B397" s="490"/>
      <c r="C397" s="385" t="s">
        <v>4459</v>
      </c>
      <c r="D397" s="504">
        <v>0</v>
      </c>
      <c r="E397" s="495" t="s">
        <v>3788</v>
      </c>
      <c r="F397" s="497" t="s">
        <v>3789</v>
      </c>
      <c r="G397" s="484" t="s">
        <v>103</v>
      </c>
      <c r="H397" s="385" t="s">
        <v>1171</v>
      </c>
      <c r="I397" s="385" t="s">
        <v>1688</v>
      </c>
      <c r="J397" s="385"/>
      <c r="K397" s="491" t="s">
        <v>1689</v>
      </c>
      <c r="L397" s="491" t="s">
        <v>4834</v>
      </c>
      <c r="M397" s="484"/>
      <c r="N397" s="484"/>
      <c r="O397" s="385" t="s">
        <v>1229</v>
      </c>
      <c r="P397" s="385" t="s">
        <v>577</v>
      </c>
      <c r="Q397" s="385" t="s">
        <v>577</v>
      </c>
      <c r="R397" s="386" t="s">
        <v>603</v>
      </c>
      <c r="S397" s="490"/>
      <c r="T397" s="490"/>
      <c r="U397" s="490"/>
      <c r="V397" s="490"/>
      <c r="W397" s="490"/>
      <c r="X397" s="490"/>
      <c r="Y397" s="386"/>
      <c r="Z397" s="386"/>
      <c r="AA397" s="386"/>
      <c r="AB397" s="508" t="s">
        <v>4995</v>
      </c>
      <c r="AC397" s="509" t="s">
        <v>4763</v>
      </c>
      <c r="AD397" s="508" t="s">
        <v>5026</v>
      </c>
      <c r="AE397" s="364" t="s">
        <v>1379</v>
      </c>
      <c r="AF397" s="369" t="s">
        <v>1379</v>
      </c>
      <c r="AG397" s="489" t="s">
        <v>1381</v>
      </c>
      <c r="AH397" s="369" t="s">
        <v>1379</v>
      </c>
      <c r="AI397" s="369" t="s">
        <v>1379</v>
      </c>
      <c r="AJ397" s="489"/>
      <c r="AK397" s="369" t="s">
        <v>1379</v>
      </c>
      <c r="AL397" s="369" t="s">
        <v>1379</v>
      </c>
      <c r="AM397" s="489"/>
      <c r="AN397" s="489" t="s">
        <v>1381</v>
      </c>
      <c r="AO397" s="369" t="s">
        <v>1379</v>
      </c>
      <c r="AP397" s="489" t="s">
        <v>1381</v>
      </c>
      <c r="AQ397" s="369" t="s">
        <v>1379</v>
      </c>
      <c r="AR397" s="489"/>
      <c r="AS397" s="489"/>
      <c r="AT397" s="489"/>
      <c r="AU397" s="489"/>
      <c r="AV397" s="489"/>
      <c r="AW397" s="489"/>
      <c r="AX397" s="489"/>
      <c r="AY397" s="489"/>
      <c r="AZ397" s="489"/>
      <c r="BA397" s="490"/>
      <c r="BB397" s="490"/>
      <c r="BC397" s="490"/>
      <c r="BD397" s="490"/>
      <c r="BE397" s="490"/>
      <c r="BF397" s="490"/>
      <c r="BG397" s="385"/>
      <c r="BH397" s="385"/>
      <c r="BI397" s="385"/>
      <c r="BJ397" s="385"/>
      <c r="BK397" s="385"/>
      <c r="BL397" s="385"/>
      <c r="BM397" s="385"/>
      <c r="BN397" s="385"/>
      <c r="BO397" s="385"/>
      <c r="BP397" s="385"/>
      <c r="BQ397" s="385"/>
      <c r="BR397" s="490"/>
      <c r="BS397" s="462" t="s">
        <v>4289</v>
      </c>
      <c r="BT397" s="355" t="s">
        <v>4717</v>
      </c>
      <c r="BU397" s="355" t="s">
        <v>4718</v>
      </c>
      <c r="BV397" s="355">
        <v>160</v>
      </c>
      <c r="BW397" s="355">
        <f>VLOOKUP(E397,[1]Demand!$A$2:$C$596,3,)</f>
        <v>648.9</v>
      </c>
      <c r="BX397" s="355">
        <f>VLOOKUP(E397,[1]Demand!$A$2:$D$596,4,)</f>
        <v>760.61</v>
      </c>
      <c r="BY397" s="355">
        <f>VLOOKUP(E397,[1]Demand!$A$2:$E$596,5,)</f>
        <v>663.04</v>
      </c>
      <c r="BZ397" s="355">
        <f>VLOOKUP(E397,[1]Demand!$A$2:$F$596,6,)</f>
        <v>10.26</v>
      </c>
      <c r="CA397" s="355">
        <f>VLOOKUP(E397,[1]Demand!$A$2:$G$596,7,)</f>
        <v>0</v>
      </c>
      <c r="CB397" s="355">
        <f>VLOOKUP(E397,[1]Demand!$A$2:$H$596,8,)</f>
        <v>0</v>
      </c>
      <c r="CC397" s="355">
        <f>VLOOKUP(E397,[1]Demand!$A$2:$I$596,9,)</f>
        <v>2082.8100000000004</v>
      </c>
      <c r="CD397" s="355" t="b">
        <f t="shared" si="5"/>
        <v>0</v>
      </c>
      <c r="CE397" s="490"/>
    </row>
    <row r="398" spans="1:83" s="374" customFormat="1" ht="35.1" hidden="1" customHeight="1" x14ac:dyDescent="0.25">
      <c r="A398" s="386" t="s">
        <v>4000</v>
      </c>
      <c r="B398" s="490"/>
      <c r="C398" s="385" t="s">
        <v>4460</v>
      </c>
      <c r="D398" s="504">
        <v>0</v>
      </c>
      <c r="E398" s="495" t="s">
        <v>3790</v>
      </c>
      <c r="F398" s="497" t="s">
        <v>3791</v>
      </c>
      <c r="G398" s="484" t="s">
        <v>103</v>
      </c>
      <c r="H398" s="385" t="s">
        <v>1171</v>
      </c>
      <c r="I398" s="385" t="s">
        <v>1688</v>
      </c>
      <c r="J398" s="385"/>
      <c r="K398" s="491" t="s">
        <v>1689</v>
      </c>
      <c r="L398" s="491" t="s">
        <v>4834</v>
      </c>
      <c r="M398" s="484"/>
      <c r="N398" s="484"/>
      <c r="O398" s="385" t="s">
        <v>1229</v>
      </c>
      <c r="P398" s="385" t="s">
        <v>577</v>
      </c>
      <c r="Q398" s="385" t="s">
        <v>577</v>
      </c>
      <c r="R398" s="386" t="s">
        <v>603</v>
      </c>
      <c r="S398" s="490"/>
      <c r="T398" s="490"/>
      <c r="U398" s="490"/>
      <c r="V398" s="490"/>
      <c r="W398" s="490"/>
      <c r="X398" s="490"/>
      <c r="Y398" s="386"/>
      <c r="Z398" s="386"/>
      <c r="AA398" s="386"/>
      <c r="AB398" s="508" t="s">
        <v>4995</v>
      </c>
      <c r="AC398" s="509" t="s">
        <v>4763</v>
      </c>
      <c r="AD398" s="508" t="s">
        <v>5027</v>
      </c>
      <c r="AE398" s="364" t="s">
        <v>1379</v>
      </c>
      <c r="AF398" s="369" t="s">
        <v>1379</v>
      </c>
      <c r="AG398" s="489" t="s">
        <v>1381</v>
      </c>
      <c r="AH398" s="369" t="s">
        <v>1379</v>
      </c>
      <c r="AI398" s="369" t="s">
        <v>1379</v>
      </c>
      <c r="AJ398" s="489"/>
      <c r="AK398" s="369" t="s">
        <v>1379</v>
      </c>
      <c r="AL398" s="369" t="s">
        <v>1379</v>
      </c>
      <c r="AM398" s="489"/>
      <c r="AN398" s="489" t="s">
        <v>1381</v>
      </c>
      <c r="AO398" s="369" t="s">
        <v>1379</v>
      </c>
      <c r="AP398" s="489" t="s">
        <v>1381</v>
      </c>
      <c r="AQ398" s="369" t="s">
        <v>1379</v>
      </c>
      <c r="AR398" s="489"/>
      <c r="AS398" s="489"/>
      <c r="AT398" s="489"/>
      <c r="AU398" s="489"/>
      <c r="AV398" s="489"/>
      <c r="AW398" s="489"/>
      <c r="AX398" s="489"/>
      <c r="AY398" s="489"/>
      <c r="AZ398" s="489"/>
      <c r="BA398" s="490"/>
      <c r="BB398" s="490"/>
      <c r="BC398" s="490"/>
      <c r="BD398" s="490"/>
      <c r="BE398" s="490"/>
      <c r="BF398" s="490"/>
      <c r="BG398" s="385"/>
      <c r="BH398" s="385"/>
      <c r="BI398" s="385"/>
      <c r="BJ398" s="385"/>
      <c r="BK398" s="385"/>
      <c r="BL398" s="385"/>
      <c r="BM398" s="385"/>
      <c r="BN398" s="385"/>
      <c r="BO398" s="385"/>
      <c r="BP398" s="385"/>
      <c r="BQ398" s="385"/>
      <c r="BR398" s="490"/>
      <c r="BS398" s="462" t="s">
        <v>4289</v>
      </c>
      <c r="BT398" s="355" t="s">
        <v>4717</v>
      </c>
      <c r="BU398" s="355" t="s">
        <v>4718</v>
      </c>
      <c r="BV398" s="355">
        <v>133</v>
      </c>
      <c r="BW398" s="355">
        <f>VLOOKUP(E398,[1]Demand!$A$2:$C$596,3,)</f>
        <v>641.20000000000005</v>
      </c>
      <c r="BX398" s="355">
        <f>VLOOKUP(E398,[1]Demand!$A$2:$D$596,4,)</f>
        <v>756.64</v>
      </c>
      <c r="BY398" s="355">
        <f>VLOOKUP(E398,[1]Demand!$A$2:$E$596,5,)</f>
        <v>659.64</v>
      </c>
      <c r="BZ398" s="355">
        <f>VLOOKUP(E398,[1]Demand!$A$2:$F$596,6,)</f>
        <v>8.16</v>
      </c>
      <c r="CA398" s="355">
        <f>VLOOKUP(E398,[1]Demand!$A$2:$G$596,7,)</f>
        <v>0</v>
      </c>
      <c r="CB398" s="355">
        <f>VLOOKUP(E398,[1]Demand!$A$2:$H$596,8,)</f>
        <v>0</v>
      </c>
      <c r="CC398" s="355">
        <f>VLOOKUP(E398,[1]Demand!$A$2:$I$596,9,)</f>
        <v>2065.64</v>
      </c>
      <c r="CD398" s="355" t="b">
        <f t="shared" si="5"/>
        <v>0</v>
      </c>
      <c r="CE398" s="490"/>
    </row>
    <row r="399" spans="1:83" s="374" customFormat="1" ht="35.1" hidden="1" customHeight="1" x14ac:dyDescent="0.25">
      <c r="A399" s="386" t="s">
        <v>4103</v>
      </c>
      <c r="B399" s="490"/>
      <c r="C399" s="385" t="s">
        <v>4461</v>
      </c>
      <c r="D399" s="504">
        <v>0</v>
      </c>
      <c r="E399" s="495" t="s">
        <v>3792</v>
      </c>
      <c r="F399" s="497" t="s">
        <v>3793</v>
      </c>
      <c r="G399" s="484" t="s">
        <v>245</v>
      </c>
      <c r="H399" s="385" t="s">
        <v>1171</v>
      </c>
      <c r="I399" s="385" t="s">
        <v>1688</v>
      </c>
      <c r="J399" s="385"/>
      <c r="K399" s="491" t="s">
        <v>1689</v>
      </c>
      <c r="L399" s="491" t="s">
        <v>4834</v>
      </c>
      <c r="M399" s="484"/>
      <c r="N399" s="484"/>
      <c r="O399" s="385" t="s">
        <v>1229</v>
      </c>
      <c r="P399" s="385" t="s">
        <v>577</v>
      </c>
      <c r="Q399" s="385" t="s">
        <v>577</v>
      </c>
      <c r="R399" s="386" t="s">
        <v>603</v>
      </c>
      <c r="S399" s="490"/>
      <c r="T399" s="490"/>
      <c r="U399" s="490"/>
      <c r="V399" s="490"/>
      <c r="W399" s="490"/>
      <c r="X399" s="490"/>
      <c r="Y399" s="386"/>
      <c r="Z399" s="386"/>
      <c r="AA399" s="386"/>
      <c r="AB399" s="508" t="s">
        <v>4996</v>
      </c>
      <c r="AC399" s="509"/>
      <c r="AD399" s="508" t="s">
        <v>5027</v>
      </c>
      <c r="AE399" s="364" t="s">
        <v>1379</v>
      </c>
      <c r="AF399" s="369" t="s">
        <v>1379</v>
      </c>
      <c r="AG399" s="489" t="s">
        <v>1381</v>
      </c>
      <c r="AH399" s="369" t="s">
        <v>1379</v>
      </c>
      <c r="AI399" s="369" t="s">
        <v>1379</v>
      </c>
      <c r="AJ399" s="489"/>
      <c r="AK399" s="369" t="s">
        <v>1379</v>
      </c>
      <c r="AL399" s="369" t="s">
        <v>1379</v>
      </c>
      <c r="AM399" s="489"/>
      <c r="AN399" s="489" t="s">
        <v>1381</v>
      </c>
      <c r="AO399" s="369" t="s">
        <v>1379</v>
      </c>
      <c r="AP399" s="489" t="s">
        <v>1381</v>
      </c>
      <c r="AQ399" s="369" t="s">
        <v>1379</v>
      </c>
      <c r="AR399" s="489"/>
      <c r="AS399" s="489"/>
      <c r="AT399" s="489"/>
      <c r="AU399" s="489"/>
      <c r="AV399" s="489"/>
      <c r="AW399" s="489"/>
      <c r="AX399" s="489"/>
      <c r="AY399" s="489"/>
      <c r="AZ399" s="489"/>
      <c r="BA399" s="490"/>
      <c r="BB399" s="490"/>
      <c r="BC399" s="490"/>
      <c r="BD399" s="490"/>
      <c r="BE399" s="490"/>
      <c r="BF399" s="490"/>
      <c r="BG399" s="385"/>
      <c r="BH399" s="385"/>
      <c r="BI399" s="385"/>
      <c r="BJ399" s="385"/>
      <c r="BK399" s="385"/>
      <c r="BL399" s="385"/>
      <c r="BM399" s="385"/>
      <c r="BN399" s="385"/>
      <c r="BO399" s="385"/>
      <c r="BP399" s="385"/>
      <c r="BQ399" s="385"/>
      <c r="BR399" s="490"/>
      <c r="BS399" s="462" t="s">
        <v>4259</v>
      </c>
      <c r="BT399" s="355" t="s">
        <v>4717</v>
      </c>
      <c r="BU399" s="355" t="s">
        <v>4722</v>
      </c>
      <c r="BV399" s="355">
        <v>79</v>
      </c>
      <c r="BW399" s="355">
        <f>VLOOKUP(E399,[1]Demand!$A$2:$C$596,3,)</f>
        <v>1925.6</v>
      </c>
      <c r="BX399" s="355">
        <f>VLOOKUP(E399,[1]Demand!$A$2:$D$596,4,)</f>
        <v>2241</v>
      </c>
      <c r="BY399" s="355">
        <f>VLOOKUP(E399,[1]Demand!$A$2:$E$596,5,)</f>
        <v>1918</v>
      </c>
      <c r="BZ399" s="355">
        <f>VLOOKUP(E399,[1]Demand!$A$2:$F$596,6,)</f>
        <v>141.25</v>
      </c>
      <c r="CA399" s="355">
        <f>VLOOKUP(E399,[1]Demand!$A$2:$G$596,7,)</f>
        <v>0</v>
      </c>
      <c r="CB399" s="355">
        <f>VLOOKUP(E399,[1]Demand!$A$2:$H$596,8,)</f>
        <v>0</v>
      </c>
      <c r="CC399" s="355">
        <f>VLOOKUP(E399,[1]Demand!$A$2:$I$596,9,)</f>
        <v>6225.85</v>
      </c>
      <c r="CD399" s="355" t="b">
        <f t="shared" si="5"/>
        <v>0</v>
      </c>
      <c r="CE399" s="490"/>
    </row>
    <row r="400" spans="1:83" s="374" customFormat="1" ht="35.1" hidden="1" customHeight="1" x14ac:dyDescent="0.25">
      <c r="A400" s="386" t="s">
        <v>4340</v>
      </c>
      <c r="B400" s="490"/>
      <c r="C400" s="385" t="s">
        <v>4462</v>
      </c>
      <c r="D400" s="504">
        <v>0</v>
      </c>
      <c r="E400" s="495" t="s">
        <v>3794</v>
      </c>
      <c r="F400" s="497" t="s">
        <v>3795</v>
      </c>
      <c r="G400" s="484" t="s">
        <v>103</v>
      </c>
      <c r="H400" s="385" t="s">
        <v>1249</v>
      </c>
      <c r="I400" s="385" t="s">
        <v>4159</v>
      </c>
      <c r="J400" s="385"/>
      <c r="K400" s="495" t="s">
        <v>2032</v>
      </c>
      <c r="L400" s="499" t="s">
        <v>1487</v>
      </c>
      <c r="M400" s="484"/>
      <c r="N400" s="484"/>
      <c r="O400" s="385" t="s">
        <v>1229</v>
      </c>
      <c r="P400" s="385" t="s">
        <v>577</v>
      </c>
      <c r="Q400" s="385" t="s">
        <v>577</v>
      </c>
      <c r="R400" s="386" t="s">
        <v>603</v>
      </c>
      <c r="S400" s="490"/>
      <c r="T400" s="490"/>
      <c r="U400" s="490"/>
      <c r="V400" s="490"/>
      <c r="W400" s="490"/>
      <c r="X400" s="490"/>
      <c r="Y400" s="386"/>
      <c r="Z400" s="386"/>
      <c r="AA400" s="386"/>
      <c r="AB400" s="508" t="s">
        <v>4997</v>
      </c>
      <c r="AC400" s="509"/>
      <c r="AD400" s="508" t="s">
        <v>5028</v>
      </c>
      <c r="AE400" s="364" t="s">
        <v>1379</v>
      </c>
      <c r="AF400" s="369" t="s">
        <v>1379</v>
      </c>
      <c r="AG400" s="489" t="s">
        <v>1381</v>
      </c>
      <c r="AH400" s="369" t="s">
        <v>1379</v>
      </c>
      <c r="AI400" s="369" t="s">
        <v>1379</v>
      </c>
      <c r="AJ400" s="489"/>
      <c r="AK400" s="489" t="s">
        <v>1381</v>
      </c>
      <c r="AL400" s="369" t="s">
        <v>1379</v>
      </c>
      <c r="AM400" s="489"/>
      <c r="AN400" s="489" t="s">
        <v>1381</v>
      </c>
      <c r="AO400" s="369" t="s">
        <v>1379</v>
      </c>
      <c r="AP400" s="489" t="s">
        <v>1381</v>
      </c>
      <c r="AQ400" s="369" t="s">
        <v>1379</v>
      </c>
      <c r="AR400" s="489"/>
      <c r="AS400" s="489"/>
      <c r="AT400" s="489"/>
      <c r="AU400" s="489"/>
      <c r="AV400" s="489"/>
      <c r="AW400" s="489"/>
      <c r="AX400" s="489"/>
      <c r="AY400" s="489"/>
      <c r="AZ400" s="489"/>
      <c r="BA400" s="490"/>
      <c r="BB400" s="490"/>
      <c r="BC400" s="490"/>
      <c r="BD400" s="490"/>
      <c r="BE400" s="490"/>
      <c r="BF400" s="490"/>
      <c r="BG400" s="385"/>
      <c r="BH400" s="385"/>
      <c r="BI400" s="385"/>
      <c r="BJ400" s="385"/>
      <c r="BK400" s="385"/>
      <c r="BL400" s="385"/>
      <c r="BM400" s="385"/>
      <c r="BN400" s="385"/>
      <c r="BO400" s="385"/>
      <c r="BP400" s="385"/>
      <c r="BQ400" s="385"/>
      <c r="BR400" s="490"/>
      <c r="BS400" s="462" t="s">
        <v>4290</v>
      </c>
      <c r="BT400" s="355" t="s">
        <v>4719</v>
      </c>
      <c r="BU400" s="355" t="s">
        <v>4722</v>
      </c>
      <c r="BV400" s="355">
        <v>226</v>
      </c>
      <c r="BW400" s="355">
        <f>VLOOKUP(E400,[1]Demand!$A$2:$C$596,3,)</f>
        <v>1263.4299999999998</v>
      </c>
      <c r="BX400" s="355">
        <f>VLOOKUP(E400,[1]Demand!$A$2:$D$596,4,)</f>
        <v>1404.06</v>
      </c>
      <c r="BY400" s="355">
        <f>VLOOKUP(E400,[1]Demand!$A$2:$E$596,5,)</f>
        <v>739.06000000000006</v>
      </c>
      <c r="BZ400" s="355">
        <f>VLOOKUP(E400,[1]Demand!$A$2:$F$596,6,)</f>
        <v>75.599999999999994</v>
      </c>
      <c r="CA400" s="355">
        <f>VLOOKUP(E400,[1]Demand!$A$2:$G$596,7,)</f>
        <v>0</v>
      </c>
      <c r="CB400" s="355">
        <f>VLOOKUP(E400,[1]Demand!$A$2:$H$596,8,)</f>
        <v>0</v>
      </c>
      <c r="CC400" s="355">
        <f>VLOOKUP(E400,[1]Demand!$A$2:$I$596,9,)</f>
        <v>3482.1499999999996</v>
      </c>
      <c r="CD400" s="355" t="b">
        <f t="shared" si="5"/>
        <v>0</v>
      </c>
      <c r="CE400" s="490"/>
    </row>
    <row r="401" spans="1:83" s="374" customFormat="1" ht="35.1" hidden="1" customHeight="1" x14ac:dyDescent="0.25">
      <c r="A401" s="386" t="s">
        <v>4343</v>
      </c>
      <c r="B401" s="490"/>
      <c r="C401" s="385" t="s">
        <v>4463</v>
      </c>
      <c r="D401" s="504">
        <v>0</v>
      </c>
      <c r="E401" s="495" t="s">
        <v>3796</v>
      </c>
      <c r="F401" s="497" t="s">
        <v>3797</v>
      </c>
      <c r="G401" s="484" t="s">
        <v>961</v>
      </c>
      <c r="H401" s="385" t="s">
        <v>1171</v>
      </c>
      <c r="I401" s="385" t="s">
        <v>1688</v>
      </c>
      <c r="J401" s="385"/>
      <c r="K401" s="491" t="s">
        <v>1689</v>
      </c>
      <c r="L401" s="491" t="s">
        <v>4834</v>
      </c>
      <c r="M401" s="484"/>
      <c r="N401" s="484"/>
      <c r="O401" s="385" t="s">
        <v>1229</v>
      </c>
      <c r="P401" s="385" t="s">
        <v>577</v>
      </c>
      <c r="Q401" s="385" t="s">
        <v>577</v>
      </c>
      <c r="R401" s="386" t="s">
        <v>603</v>
      </c>
      <c r="S401" s="490"/>
      <c r="T401" s="490"/>
      <c r="U401" s="490"/>
      <c r="V401" s="490"/>
      <c r="W401" s="490"/>
      <c r="X401" s="490"/>
      <c r="Y401" s="386"/>
      <c r="Z401" s="386"/>
      <c r="AA401" s="386"/>
      <c r="AB401" s="508" t="s">
        <v>4998</v>
      </c>
      <c r="AC401" s="509"/>
      <c r="AD401" s="511" t="s">
        <v>1378</v>
      </c>
      <c r="AE401" s="364" t="s">
        <v>1379</v>
      </c>
      <c r="AF401" s="369" t="s">
        <v>1379</v>
      </c>
      <c r="AG401" s="369" t="s">
        <v>1379</v>
      </c>
      <c r="AH401" s="369" t="s">
        <v>1379</v>
      </c>
      <c r="AI401" s="369" t="s">
        <v>1379</v>
      </c>
      <c r="AJ401" s="489"/>
      <c r="AK401" s="369" t="s">
        <v>1379</v>
      </c>
      <c r="AL401" s="369" t="s">
        <v>1379</v>
      </c>
      <c r="AM401" s="489"/>
      <c r="AN401" s="369" t="s">
        <v>1379</v>
      </c>
      <c r="AO401" s="369" t="s">
        <v>1379</v>
      </c>
      <c r="AP401" s="369" t="s">
        <v>1381</v>
      </c>
      <c r="AQ401" s="369" t="s">
        <v>1379</v>
      </c>
      <c r="AR401" s="489"/>
      <c r="AS401" s="489"/>
      <c r="AT401" s="489"/>
      <c r="AU401" s="489"/>
      <c r="AV401" s="489"/>
      <c r="AW401" s="489"/>
      <c r="AX401" s="489"/>
      <c r="AY401" s="489"/>
      <c r="AZ401" s="489"/>
      <c r="BA401" s="490"/>
      <c r="BB401" s="490"/>
      <c r="BC401" s="490"/>
      <c r="BD401" s="490"/>
      <c r="BE401" s="490"/>
      <c r="BF401" s="490"/>
      <c r="BG401" s="385"/>
      <c r="BH401" s="385"/>
      <c r="BI401" s="385"/>
      <c r="BJ401" s="385"/>
      <c r="BK401" s="385"/>
      <c r="BL401" s="385"/>
      <c r="BM401" s="385"/>
      <c r="BN401" s="385"/>
      <c r="BO401" s="385"/>
      <c r="BP401" s="385"/>
      <c r="BQ401" s="385"/>
      <c r="BR401" s="490"/>
      <c r="BS401" s="462" t="s">
        <v>4288</v>
      </c>
      <c r="BT401" s="355" t="s">
        <v>4717</v>
      </c>
      <c r="BU401" s="355" t="s">
        <v>4722</v>
      </c>
      <c r="BV401" s="355">
        <v>36</v>
      </c>
      <c r="BW401" s="355">
        <f>VLOOKUP(E401,[1]Demand!$A$2:$C$596,3,)</f>
        <v>642.29999999999995</v>
      </c>
      <c r="BX401" s="355">
        <f>VLOOKUP(E401,[1]Demand!$A$2:$D$596,4,)</f>
        <v>761.96</v>
      </c>
      <c r="BY401" s="355">
        <f>VLOOKUP(E401,[1]Demand!$A$2:$E$596,5,)</f>
        <v>664.96</v>
      </c>
      <c r="BZ401" s="355">
        <f>VLOOKUP(E401,[1]Demand!$A$2:$F$596,6,)</f>
        <v>8.99</v>
      </c>
      <c r="CA401" s="355">
        <f>VLOOKUP(E401,[1]Demand!$A$2:$G$596,7,)</f>
        <v>0</v>
      </c>
      <c r="CB401" s="355">
        <f>VLOOKUP(E401,[1]Demand!$A$2:$H$596,8,)</f>
        <v>0</v>
      </c>
      <c r="CC401" s="355">
        <f>VLOOKUP(E401,[1]Demand!$A$2:$I$596,9,)</f>
        <v>2078.21</v>
      </c>
      <c r="CD401" s="355" t="b">
        <f t="shared" si="5"/>
        <v>0</v>
      </c>
      <c r="CE401" s="490"/>
    </row>
    <row r="402" spans="1:83" s="374" customFormat="1" ht="35.1" hidden="1" customHeight="1" x14ac:dyDescent="0.25">
      <c r="A402" s="355" t="s">
        <v>4102</v>
      </c>
      <c r="B402" s="322"/>
      <c r="C402" s="348" t="s">
        <v>4464</v>
      </c>
      <c r="D402" s="372">
        <v>0</v>
      </c>
      <c r="E402" s="323" t="s">
        <v>3798</v>
      </c>
      <c r="F402" s="324" t="s">
        <v>3649</v>
      </c>
      <c r="G402" s="364" t="s">
        <v>1387</v>
      </c>
      <c r="H402" s="348" t="s">
        <v>1286</v>
      </c>
      <c r="I402" s="348" t="s">
        <v>4145</v>
      </c>
      <c r="J402" s="348"/>
      <c r="K402" s="475" t="s">
        <v>4648</v>
      </c>
      <c r="L402" s="373"/>
      <c r="M402" s="364"/>
      <c r="N402" s="364"/>
      <c r="O402" s="353" t="s">
        <v>1229</v>
      </c>
      <c r="P402" s="353" t="s">
        <v>577</v>
      </c>
      <c r="Q402" s="353" t="s">
        <v>577</v>
      </c>
      <c r="R402" s="355" t="s">
        <v>603</v>
      </c>
      <c r="S402" s="322"/>
      <c r="T402" s="322"/>
      <c r="U402" s="322"/>
      <c r="V402" s="322"/>
      <c r="W402" s="322"/>
      <c r="X402" s="322"/>
      <c r="Y402" s="355"/>
      <c r="Z402" s="355"/>
      <c r="AA402" s="355"/>
      <c r="AB402" s="508" t="s">
        <v>4999</v>
      </c>
      <c r="AC402" s="510"/>
      <c r="AD402" s="508" t="s">
        <v>5029</v>
      </c>
      <c r="AE402" s="364" t="s">
        <v>1379</v>
      </c>
      <c r="AF402" s="369" t="s">
        <v>1379</v>
      </c>
      <c r="AG402" s="369" t="s">
        <v>1381</v>
      </c>
      <c r="AH402" s="369" t="s">
        <v>1379</v>
      </c>
      <c r="AI402" s="369" t="s">
        <v>1379</v>
      </c>
      <c r="AJ402" s="369"/>
      <c r="AK402" s="369" t="s">
        <v>1379</v>
      </c>
      <c r="AL402" s="369" t="s">
        <v>1379</v>
      </c>
      <c r="AM402" s="369"/>
      <c r="AN402" s="369" t="s">
        <v>1381</v>
      </c>
      <c r="AO402" s="369" t="s">
        <v>1379</v>
      </c>
      <c r="AP402" s="369" t="s">
        <v>1381</v>
      </c>
      <c r="AQ402" s="369" t="s">
        <v>1379</v>
      </c>
      <c r="AR402" s="369"/>
      <c r="AS402" s="369"/>
      <c r="AT402" s="369"/>
      <c r="AU402" s="369"/>
      <c r="AV402" s="369"/>
      <c r="AW402" s="369"/>
      <c r="AX402" s="369"/>
      <c r="AY402" s="369"/>
      <c r="AZ402" s="369"/>
      <c r="BA402" s="322"/>
      <c r="BB402" s="322"/>
      <c r="BC402" s="322"/>
      <c r="BD402" s="322"/>
      <c r="BE402" s="322"/>
      <c r="BF402" s="322"/>
      <c r="BG402" s="348"/>
      <c r="BH402" s="480" t="s">
        <v>4692</v>
      </c>
      <c r="BI402" s="348"/>
      <c r="BJ402" s="348"/>
      <c r="BK402" s="348"/>
      <c r="BL402" s="348"/>
      <c r="BM402" s="348"/>
      <c r="BN402" s="348"/>
      <c r="BO402" s="348"/>
      <c r="BP402" s="348"/>
      <c r="BQ402" s="348"/>
      <c r="BR402" s="322"/>
      <c r="BS402" s="388" t="s">
        <v>4291</v>
      </c>
      <c r="BT402" s="355" t="s">
        <v>4717</v>
      </c>
      <c r="BU402" s="355" t="s">
        <v>4722</v>
      </c>
      <c r="BV402" s="355">
        <v>33</v>
      </c>
      <c r="BW402" s="355">
        <f>VLOOKUP(E402,[1]Demand!$A$2:$C$596,3,)</f>
        <v>822</v>
      </c>
      <c r="BX402" s="355">
        <f>VLOOKUP(E402,[1]Demand!$A$2:$D$596,4,)</f>
        <v>788</v>
      </c>
      <c r="BY402" s="355">
        <f>VLOOKUP(E402,[1]Demand!$A$2:$E$596,5,)</f>
        <v>33</v>
      </c>
      <c r="BZ402" s="355">
        <f>VLOOKUP(E402,[1]Demand!$A$2:$F$596,6,)</f>
        <v>0</v>
      </c>
      <c r="CA402" s="355">
        <f>VLOOKUP(E402,[1]Demand!$A$2:$G$596,7,)</f>
        <v>0</v>
      </c>
      <c r="CB402" s="355">
        <f>VLOOKUP(E402,[1]Demand!$A$2:$H$596,8,)</f>
        <v>0</v>
      </c>
      <c r="CC402" s="355">
        <f>VLOOKUP(E402,[1]Demand!$A$2:$I$596,9,)</f>
        <v>1643</v>
      </c>
      <c r="CD402" s="355" t="b">
        <f t="shared" si="5"/>
        <v>0</v>
      </c>
      <c r="CE402" s="322"/>
    </row>
    <row r="403" spans="1:83" s="374" customFormat="1" ht="35.1" hidden="1" customHeight="1" x14ac:dyDescent="0.25">
      <c r="A403" s="386" t="s">
        <v>4344</v>
      </c>
      <c r="B403" s="490"/>
      <c r="C403" s="385" t="s">
        <v>4457</v>
      </c>
      <c r="D403" s="504">
        <v>0</v>
      </c>
      <c r="E403" s="495" t="s">
        <v>3799</v>
      </c>
      <c r="F403" s="497" t="s">
        <v>3800</v>
      </c>
      <c r="G403" s="484" t="s">
        <v>63</v>
      </c>
      <c r="H403" s="385" t="s">
        <v>1171</v>
      </c>
      <c r="I403" s="385" t="s">
        <v>1688</v>
      </c>
      <c r="J403" s="385"/>
      <c r="K403" s="491" t="s">
        <v>1689</v>
      </c>
      <c r="L403" s="491" t="s">
        <v>4834</v>
      </c>
      <c r="M403" s="484"/>
      <c r="N403" s="484"/>
      <c r="O403" s="385" t="s">
        <v>1229</v>
      </c>
      <c r="P403" s="385" t="s">
        <v>577</v>
      </c>
      <c r="Q403" s="385" t="s">
        <v>577</v>
      </c>
      <c r="R403" s="386" t="s">
        <v>603</v>
      </c>
      <c r="S403" s="490"/>
      <c r="T403" s="490"/>
      <c r="U403" s="490"/>
      <c r="V403" s="490"/>
      <c r="W403" s="490"/>
      <c r="X403" s="490"/>
      <c r="Y403" s="386"/>
      <c r="Z403" s="386"/>
      <c r="AA403" s="386"/>
      <c r="AB403" s="508" t="s">
        <v>5000</v>
      </c>
      <c r="AC403" s="509" t="s">
        <v>4763</v>
      </c>
      <c r="AD403" s="511" t="s">
        <v>1378</v>
      </c>
      <c r="AE403" s="364" t="s">
        <v>1379</v>
      </c>
      <c r="AF403" s="369" t="s">
        <v>1379</v>
      </c>
      <c r="AG403" s="369" t="s">
        <v>1379</v>
      </c>
      <c r="AH403" s="369" t="s">
        <v>1379</v>
      </c>
      <c r="AI403" s="369" t="s">
        <v>1379</v>
      </c>
      <c r="AJ403" s="489"/>
      <c r="AK403" s="489" t="s">
        <v>1381</v>
      </c>
      <c r="AL403" s="369" t="s">
        <v>1379</v>
      </c>
      <c r="AM403" s="489"/>
      <c r="AN403" s="369" t="s">
        <v>1379</v>
      </c>
      <c r="AO403" s="369" t="s">
        <v>1379</v>
      </c>
      <c r="AP403" s="369" t="s">
        <v>1381</v>
      </c>
      <c r="AQ403" s="369" t="s">
        <v>1379</v>
      </c>
      <c r="AR403" s="489"/>
      <c r="AS403" s="489"/>
      <c r="AT403" s="489"/>
      <c r="AU403" s="489"/>
      <c r="AV403" s="489"/>
      <c r="AW403" s="489"/>
      <c r="AX403" s="489"/>
      <c r="AY403" s="489"/>
      <c r="AZ403" s="489"/>
      <c r="BA403" s="490"/>
      <c r="BB403" s="490"/>
      <c r="BC403" s="490"/>
      <c r="BD403" s="490"/>
      <c r="BE403" s="490"/>
      <c r="BF403" s="490"/>
      <c r="BG403" s="385"/>
      <c r="BH403" s="385"/>
      <c r="BI403" s="385"/>
      <c r="BJ403" s="385"/>
      <c r="BK403" s="385"/>
      <c r="BL403" s="385"/>
      <c r="BM403" s="385"/>
      <c r="BN403" s="385"/>
      <c r="BO403" s="385"/>
      <c r="BP403" s="385"/>
      <c r="BQ403" s="385"/>
      <c r="BR403" s="490"/>
      <c r="BS403" s="462"/>
      <c r="BT403" s="355" t="s">
        <v>4717</v>
      </c>
      <c r="BU403" s="355" t="s">
        <v>4718</v>
      </c>
      <c r="BV403" s="355">
        <v>227</v>
      </c>
      <c r="BW403" s="355">
        <f>VLOOKUP(E403,[1]Demand!$A$2:$C$596,3,)</f>
        <v>1036.3899999999999</v>
      </c>
      <c r="BX403" s="355">
        <f>VLOOKUP(E403,[1]Demand!$A$2:$D$596,4,)</f>
        <v>1186.8899999999999</v>
      </c>
      <c r="BY403" s="355">
        <f>VLOOKUP(E403,[1]Demand!$A$2:$E$596,5,)</f>
        <v>1086.96</v>
      </c>
      <c r="BZ403" s="355">
        <f>VLOOKUP(E403,[1]Demand!$A$2:$F$596,6,)</f>
        <v>95.240000000000009</v>
      </c>
      <c r="CA403" s="355">
        <f>VLOOKUP(E403,[1]Demand!$A$2:$G$596,7,)</f>
        <v>0</v>
      </c>
      <c r="CB403" s="355">
        <f>VLOOKUP(E403,[1]Demand!$A$2:$H$596,8,)</f>
        <v>0</v>
      </c>
      <c r="CC403" s="355">
        <f>VLOOKUP(E403,[1]Demand!$A$2:$I$596,9,)</f>
        <v>3405.4799999999996</v>
      </c>
      <c r="CD403" s="355" t="b">
        <f t="shared" si="5"/>
        <v>0</v>
      </c>
      <c r="CE403" s="490"/>
    </row>
    <row r="404" spans="1:83" s="374" customFormat="1" ht="35.1" hidden="1" customHeight="1" x14ac:dyDescent="0.25">
      <c r="A404" s="386" t="s">
        <v>4629</v>
      </c>
      <c r="B404" s="490"/>
      <c r="C404" s="385" t="s">
        <v>4465</v>
      </c>
      <c r="D404" s="504">
        <v>0</v>
      </c>
      <c r="E404" s="495" t="s">
        <v>3801</v>
      </c>
      <c r="F404" s="497" t="s">
        <v>3745</v>
      </c>
      <c r="G404" s="484" t="s">
        <v>97</v>
      </c>
      <c r="H404" s="385" t="s">
        <v>1171</v>
      </c>
      <c r="I404" s="385" t="s">
        <v>4162</v>
      </c>
      <c r="J404" s="385"/>
      <c r="K404" s="385" t="s">
        <v>4359</v>
      </c>
      <c r="L404" s="491" t="s">
        <v>4829</v>
      </c>
      <c r="M404" s="484"/>
      <c r="N404" s="484"/>
      <c r="O404" s="385" t="s">
        <v>1229</v>
      </c>
      <c r="P404" s="385" t="s">
        <v>577</v>
      </c>
      <c r="Q404" s="385" t="s">
        <v>577</v>
      </c>
      <c r="R404" s="386" t="s">
        <v>603</v>
      </c>
      <c r="S404" s="490"/>
      <c r="T404" s="490"/>
      <c r="U404" s="490"/>
      <c r="V404" s="490"/>
      <c r="W404" s="490"/>
      <c r="X404" s="490"/>
      <c r="Y404" s="386"/>
      <c r="Z404" s="386"/>
      <c r="AA404" s="386"/>
      <c r="AB404" s="508" t="s">
        <v>4998</v>
      </c>
      <c r="AC404" s="509"/>
      <c r="AD404" s="511" t="s">
        <v>1378</v>
      </c>
      <c r="AE404" s="364" t="s">
        <v>1379</v>
      </c>
      <c r="AF404" s="369" t="s">
        <v>1379</v>
      </c>
      <c r="AG404" s="369" t="s">
        <v>1379</v>
      </c>
      <c r="AH404" s="369" t="s">
        <v>1379</v>
      </c>
      <c r="AI404" s="369" t="s">
        <v>1379</v>
      </c>
      <c r="AJ404" s="489"/>
      <c r="AK404" s="369" t="s">
        <v>1379</v>
      </c>
      <c r="AL404" s="369" t="s">
        <v>1379</v>
      </c>
      <c r="AM404" s="489"/>
      <c r="AN404" s="369" t="s">
        <v>1379</v>
      </c>
      <c r="AO404" s="369" t="s">
        <v>1379</v>
      </c>
      <c r="AP404" s="369" t="s">
        <v>1381</v>
      </c>
      <c r="AQ404" s="369" t="s">
        <v>1379</v>
      </c>
      <c r="AR404" s="489"/>
      <c r="AS404" s="489"/>
      <c r="AT404" s="489"/>
      <c r="AU404" s="489"/>
      <c r="AV404" s="489"/>
      <c r="AW404" s="489"/>
      <c r="AX404" s="489"/>
      <c r="AY404" s="489"/>
      <c r="AZ404" s="489"/>
      <c r="BA404" s="490"/>
      <c r="BB404" s="490"/>
      <c r="BC404" s="490"/>
      <c r="BD404" s="490"/>
      <c r="BE404" s="490"/>
      <c r="BF404" s="490"/>
      <c r="BG404" s="385"/>
      <c r="BH404" s="385"/>
      <c r="BI404" s="385"/>
      <c r="BJ404" s="385"/>
      <c r="BK404" s="385"/>
      <c r="BL404" s="385"/>
      <c r="BM404" s="385"/>
      <c r="BN404" s="385"/>
      <c r="BO404" s="385"/>
      <c r="BP404" s="385"/>
      <c r="BQ404" s="385"/>
      <c r="BR404" s="490"/>
      <c r="BS404" s="462" t="s">
        <v>4292</v>
      </c>
      <c r="BT404" s="355" t="s">
        <v>4717</v>
      </c>
      <c r="BU404" s="355" t="s">
        <v>4720</v>
      </c>
      <c r="BV404" s="355">
        <v>82</v>
      </c>
      <c r="BW404" s="355">
        <f>VLOOKUP(E404,[1]Demand!$A$2:$C$596,3,)</f>
        <v>1455.74</v>
      </c>
      <c r="BX404" s="355">
        <f>VLOOKUP(E404,[1]Demand!$A$2:$D$596,4,)</f>
        <v>1642.88</v>
      </c>
      <c r="BY404" s="355">
        <f>VLOOKUP(E404,[1]Demand!$A$2:$E$596,5,)</f>
        <v>1299.08</v>
      </c>
      <c r="BZ404" s="355">
        <f>VLOOKUP(E404,[1]Demand!$A$2:$F$596,6,)</f>
        <v>41.269999999999996</v>
      </c>
      <c r="CA404" s="355">
        <f>VLOOKUP(E404,[1]Demand!$A$2:$G$596,7,)</f>
        <v>0</v>
      </c>
      <c r="CB404" s="355">
        <f>VLOOKUP(E404,[1]Demand!$A$2:$H$596,8,)</f>
        <v>0</v>
      </c>
      <c r="CC404" s="355">
        <f>VLOOKUP(E404,[1]Demand!$A$2:$I$596,9,)</f>
        <v>4438.97</v>
      </c>
      <c r="CD404" s="355" t="b">
        <f t="shared" si="5"/>
        <v>0</v>
      </c>
      <c r="CE404" s="490"/>
    </row>
    <row r="405" spans="1:83" s="374" customFormat="1" ht="35.1" hidden="1" customHeight="1" x14ac:dyDescent="0.25">
      <c r="A405" s="386" t="s">
        <v>4754</v>
      </c>
      <c r="B405" s="490"/>
      <c r="C405" s="385" t="s">
        <v>4466</v>
      </c>
      <c r="D405" s="504">
        <v>0</v>
      </c>
      <c r="E405" s="495" t="s">
        <v>3802</v>
      </c>
      <c r="F405" s="497" t="s">
        <v>3803</v>
      </c>
      <c r="G405" s="484" t="s">
        <v>245</v>
      </c>
      <c r="H405" s="385" t="s">
        <v>1171</v>
      </c>
      <c r="I405" s="385" t="s">
        <v>4163</v>
      </c>
      <c r="J405" s="385"/>
      <c r="K405" s="385" t="s">
        <v>1874</v>
      </c>
      <c r="L405" s="385" t="s">
        <v>4824</v>
      </c>
      <c r="M405" s="484"/>
      <c r="N405" s="484"/>
      <c r="O405" s="385" t="s">
        <v>1229</v>
      </c>
      <c r="P405" s="385" t="s">
        <v>577</v>
      </c>
      <c r="Q405" s="385" t="s">
        <v>577</v>
      </c>
      <c r="R405" s="386" t="s">
        <v>603</v>
      </c>
      <c r="S405" s="490"/>
      <c r="T405" s="490"/>
      <c r="U405" s="490"/>
      <c r="V405" s="490"/>
      <c r="W405" s="490"/>
      <c r="X405" s="490"/>
      <c r="Y405" s="386"/>
      <c r="Z405" s="386"/>
      <c r="AA405" s="386"/>
      <c r="AB405" s="508" t="s">
        <v>4999</v>
      </c>
      <c r="AC405" s="509"/>
      <c r="AD405" s="508" t="s">
        <v>5100</v>
      </c>
      <c r="AE405" s="364" t="s">
        <v>1379</v>
      </c>
      <c r="AF405" s="369" t="s">
        <v>1379</v>
      </c>
      <c r="AG405" s="489" t="s">
        <v>1381</v>
      </c>
      <c r="AH405" s="369" t="s">
        <v>1379</v>
      </c>
      <c r="AI405" s="369" t="s">
        <v>1379</v>
      </c>
      <c r="AJ405" s="489"/>
      <c r="AK405" s="369" t="s">
        <v>1379</v>
      </c>
      <c r="AL405" s="369" t="s">
        <v>1379</v>
      </c>
      <c r="AM405" s="489"/>
      <c r="AN405" s="489" t="s">
        <v>1381</v>
      </c>
      <c r="AO405" s="369" t="s">
        <v>1379</v>
      </c>
      <c r="AP405" s="489" t="s">
        <v>1381</v>
      </c>
      <c r="AQ405" s="369" t="s">
        <v>1379</v>
      </c>
      <c r="AR405" s="489"/>
      <c r="AS405" s="489"/>
      <c r="AT405" s="489"/>
      <c r="AU405" s="489"/>
      <c r="AV405" s="489"/>
      <c r="AW405" s="489"/>
      <c r="AX405" s="489"/>
      <c r="AY405" s="489"/>
      <c r="AZ405" s="489"/>
      <c r="BA405" s="490"/>
      <c r="BB405" s="490"/>
      <c r="BC405" s="490"/>
      <c r="BD405" s="490"/>
      <c r="BE405" s="490"/>
      <c r="BF405" s="490"/>
      <c r="BG405" s="385"/>
      <c r="BH405" s="385"/>
      <c r="BI405" s="385"/>
      <c r="BJ405" s="385"/>
      <c r="BK405" s="385"/>
      <c r="BL405" s="385"/>
      <c r="BM405" s="385"/>
      <c r="BN405" s="385"/>
      <c r="BO405" s="385"/>
      <c r="BP405" s="385"/>
      <c r="BQ405" s="385"/>
      <c r="BR405" s="490"/>
      <c r="BS405" s="462" t="s">
        <v>4293</v>
      </c>
      <c r="BT405" s="355" t="s">
        <v>4717</v>
      </c>
      <c r="BU405" s="355" t="s">
        <v>4722</v>
      </c>
      <c r="BV405" s="355">
        <v>205</v>
      </c>
      <c r="BW405" s="355">
        <f>VLOOKUP(E405,[1]Demand!$A$2:$C$596,3,)</f>
        <v>459</v>
      </c>
      <c r="BX405" s="355">
        <f>VLOOKUP(E405,[1]Demand!$A$2:$D$596,4,)</f>
        <v>106</v>
      </c>
      <c r="BY405" s="355">
        <f>VLOOKUP(E405,[1]Demand!$A$2:$E$596,5,)</f>
        <v>18</v>
      </c>
      <c r="BZ405" s="355">
        <f>VLOOKUP(E405,[1]Demand!$A$2:$F$596,6,)</f>
        <v>2</v>
      </c>
      <c r="CA405" s="355">
        <f>VLOOKUP(E405,[1]Demand!$A$2:$G$596,7,)</f>
        <v>0</v>
      </c>
      <c r="CB405" s="355">
        <f>VLOOKUP(E405,[1]Demand!$A$2:$H$596,8,)</f>
        <v>0</v>
      </c>
      <c r="CC405" s="355">
        <f>VLOOKUP(E405,[1]Demand!$A$2:$I$596,9,)</f>
        <v>585</v>
      </c>
      <c r="CD405" s="355" t="b">
        <f t="shared" si="5"/>
        <v>0</v>
      </c>
      <c r="CE405" s="490"/>
    </row>
    <row r="406" spans="1:83" s="374" customFormat="1" ht="35.1" hidden="1" customHeight="1" x14ac:dyDescent="0.25">
      <c r="A406" s="386" t="s">
        <v>4018</v>
      </c>
      <c r="B406" s="490"/>
      <c r="C406" s="385" t="s">
        <v>4467</v>
      </c>
      <c r="D406" s="504">
        <v>0</v>
      </c>
      <c r="E406" s="495" t="s">
        <v>3804</v>
      </c>
      <c r="F406" s="497" t="s">
        <v>3805</v>
      </c>
      <c r="G406" s="484" t="s">
        <v>203</v>
      </c>
      <c r="H406" s="385" t="s">
        <v>1171</v>
      </c>
      <c r="I406" s="385" t="s">
        <v>2091</v>
      </c>
      <c r="J406" s="385"/>
      <c r="K406" s="385" t="s">
        <v>1874</v>
      </c>
      <c r="L406" s="385" t="s">
        <v>4824</v>
      </c>
      <c r="M406" s="484"/>
      <c r="N406" s="484"/>
      <c r="O406" s="385" t="s">
        <v>1229</v>
      </c>
      <c r="P406" s="385" t="s">
        <v>577</v>
      </c>
      <c r="Q406" s="385" t="s">
        <v>577</v>
      </c>
      <c r="R406" s="386" t="s">
        <v>603</v>
      </c>
      <c r="S406" s="490"/>
      <c r="T406" s="490"/>
      <c r="U406" s="490"/>
      <c r="V406" s="490"/>
      <c r="W406" s="490"/>
      <c r="X406" s="490"/>
      <c r="Y406" s="386"/>
      <c r="Z406" s="386"/>
      <c r="AA406" s="386"/>
      <c r="AB406" s="508" t="s">
        <v>5000</v>
      </c>
      <c r="AC406" s="509" t="s">
        <v>4763</v>
      </c>
      <c r="AD406" s="508" t="s">
        <v>5101</v>
      </c>
      <c r="AE406" s="364" t="s">
        <v>1379</v>
      </c>
      <c r="AF406" s="369" t="s">
        <v>1379</v>
      </c>
      <c r="AG406" s="489" t="s">
        <v>1381</v>
      </c>
      <c r="AH406" s="369" t="s">
        <v>1379</v>
      </c>
      <c r="AI406" s="369" t="s">
        <v>1379</v>
      </c>
      <c r="AJ406" s="489"/>
      <c r="AK406" s="369" t="s">
        <v>1379</v>
      </c>
      <c r="AL406" s="369" t="s">
        <v>1379</v>
      </c>
      <c r="AM406" s="489"/>
      <c r="AN406" s="489" t="s">
        <v>1381</v>
      </c>
      <c r="AO406" s="369" t="s">
        <v>1379</v>
      </c>
      <c r="AP406" s="489" t="s">
        <v>1381</v>
      </c>
      <c r="AQ406" s="369" t="s">
        <v>1379</v>
      </c>
      <c r="AR406" s="489"/>
      <c r="AS406" s="489"/>
      <c r="AT406" s="489"/>
      <c r="AU406" s="489"/>
      <c r="AV406" s="489"/>
      <c r="AW406" s="489"/>
      <c r="AX406" s="489"/>
      <c r="AY406" s="489"/>
      <c r="AZ406" s="489"/>
      <c r="BA406" s="490"/>
      <c r="BB406" s="490"/>
      <c r="BC406" s="490"/>
      <c r="BD406" s="490"/>
      <c r="BE406" s="490"/>
      <c r="BF406" s="490"/>
      <c r="BG406" s="385"/>
      <c r="BH406" s="385"/>
      <c r="BI406" s="385"/>
      <c r="BJ406" s="385"/>
      <c r="BK406" s="385"/>
      <c r="BL406" s="385"/>
      <c r="BM406" s="385"/>
      <c r="BN406" s="385"/>
      <c r="BO406" s="385"/>
      <c r="BP406" s="385"/>
      <c r="BQ406" s="385"/>
      <c r="BR406" s="490"/>
      <c r="BS406" s="462" t="s">
        <v>2120</v>
      </c>
      <c r="BT406" s="355" t="s">
        <v>4717</v>
      </c>
      <c r="BU406" s="355" t="s">
        <v>4718</v>
      </c>
      <c r="BV406" s="355">
        <v>132</v>
      </c>
      <c r="BW406" s="355">
        <f>VLOOKUP(E406,[1]Demand!$A$2:$C$596,3,)</f>
        <v>477.7</v>
      </c>
      <c r="BX406" s="355">
        <f>VLOOKUP(E406,[1]Demand!$A$2:$D$596,4,)</f>
        <v>480.04</v>
      </c>
      <c r="BY406" s="355">
        <f>VLOOKUP(E406,[1]Demand!$A$2:$E$596,5,)</f>
        <v>419.04</v>
      </c>
      <c r="BZ406" s="355">
        <f>VLOOKUP(E406,[1]Demand!$A$2:$F$596,6,)</f>
        <v>59.51</v>
      </c>
      <c r="CA406" s="355">
        <f>VLOOKUP(E406,[1]Demand!$A$2:$G$596,7,)</f>
        <v>0</v>
      </c>
      <c r="CB406" s="355">
        <f>VLOOKUP(E406,[1]Demand!$A$2:$H$596,8,)</f>
        <v>0</v>
      </c>
      <c r="CC406" s="355">
        <f>VLOOKUP(E406,[1]Demand!$A$2:$I$596,9,)</f>
        <v>1436.29</v>
      </c>
      <c r="CD406" s="355" t="b">
        <f t="shared" si="5"/>
        <v>0</v>
      </c>
      <c r="CE406" s="490"/>
    </row>
    <row r="407" spans="1:83" s="374" customFormat="1" ht="35.1" hidden="1" customHeight="1" x14ac:dyDescent="0.25">
      <c r="A407" s="386" t="s">
        <v>4755</v>
      </c>
      <c r="B407" s="490"/>
      <c r="C407" s="385" t="s">
        <v>4468</v>
      </c>
      <c r="D407" s="504">
        <v>0</v>
      </c>
      <c r="E407" s="495" t="s">
        <v>3806</v>
      </c>
      <c r="F407" s="497" t="s">
        <v>3807</v>
      </c>
      <c r="G407" s="484" t="s">
        <v>97</v>
      </c>
      <c r="H407" s="385" t="s">
        <v>1171</v>
      </c>
      <c r="I407" s="385" t="s">
        <v>1873</v>
      </c>
      <c r="J407" s="385"/>
      <c r="K407" s="385" t="s">
        <v>1874</v>
      </c>
      <c r="L407" s="385" t="s">
        <v>4824</v>
      </c>
      <c r="M407" s="484"/>
      <c r="N407" s="484"/>
      <c r="O407" s="385" t="s">
        <v>1229</v>
      </c>
      <c r="P407" s="385" t="s">
        <v>577</v>
      </c>
      <c r="Q407" s="385" t="s">
        <v>577</v>
      </c>
      <c r="R407" s="386" t="s">
        <v>603</v>
      </c>
      <c r="S407" s="490"/>
      <c r="T407" s="490"/>
      <c r="U407" s="490"/>
      <c r="V407" s="490"/>
      <c r="W407" s="490"/>
      <c r="X407" s="490"/>
      <c r="Y407" s="386"/>
      <c r="Z407" s="386"/>
      <c r="AA407" s="386"/>
      <c r="AB407" s="508" t="s">
        <v>5030</v>
      </c>
      <c r="AC407" s="509" t="s">
        <v>4760</v>
      </c>
      <c r="AD407" s="511" t="s">
        <v>1378</v>
      </c>
      <c r="AE407" s="364" t="s">
        <v>1379</v>
      </c>
      <c r="AF407" s="369" t="s">
        <v>1379</v>
      </c>
      <c r="AG407" s="369" t="s">
        <v>1379</v>
      </c>
      <c r="AH407" s="369" t="s">
        <v>1379</v>
      </c>
      <c r="AI407" s="369" t="s">
        <v>1379</v>
      </c>
      <c r="AJ407" s="489"/>
      <c r="AK407" s="369" t="s">
        <v>1379</v>
      </c>
      <c r="AL407" s="369" t="s">
        <v>1379</v>
      </c>
      <c r="AM407" s="489"/>
      <c r="AN407" s="369" t="s">
        <v>1379</v>
      </c>
      <c r="AO407" s="369" t="s">
        <v>1379</v>
      </c>
      <c r="AP407" s="369" t="s">
        <v>1379</v>
      </c>
      <c r="AQ407" s="369" t="s">
        <v>1379</v>
      </c>
      <c r="AR407" s="489"/>
      <c r="AS407" s="489"/>
      <c r="AT407" s="489"/>
      <c r="AU407" s="489"/>
      <c r="AV407" s="489"/>
      <c r="AW407" s="489"/>
      <c r="AX407" s="489"/>
      <c r="AY407" s="489"/>
      <c r="AZ407" s="489"/>
      <c r="BA407" s="490"/>
      <c r="BB407" s="490"/>
      <c r="BC407" s="490"/>
      <c r="BD407" s="490"/>
      <c r="BE407" s="490"/>
      <c r="BF407" s="490"/>
      <c r="BG407" s="385"/>
      <c r="BH407" s="385"/>
      <c r="BI407" s="385"/>
      <c r="BJ407" s="385"/>
      <c r="BK407" s="385"/>
      <c r="BL407" s="385"/>
      <c r="BM407" s="385"/>
      <c r="BN407" s="385"/>
      <c r="BO407" s="385"/>
      <c r="BP407" s="385"/>
      <c r="BQ407" s="385"/>
      <c r="BR407" s="490"/>
      <c r="BS407" s="462" t="s">
        <v>2120</v>
      </c>
      <c r="BT407" s="355" t="s">
        <v>4717</v>
      </c>
      <c r="BU407" s="355" t="s">
        <v>4718</v>
      </c>
      <c r="BV407" s="355">
        <v>18</v>
      </c>
      <c r="BW407" s="355">
        <f>VLOOKUP(E407,[1]Demand!$A$2:$C$596,3,)</f>
        <v>35</v>
      </c>
      <c r="BX407" s="355">
        <f>VLOOKUP(E407,[1]Demand!$A$2:$D$596,4,)</f>
        <v>42</v>
      </c>
      <c r="BY407" s="355">
        <f>VLOOKUP(E407,[1]Demand!$A$2:$E$596,5,)</f>
        <v>31</v>
      </c>
      <c r="BZ407" s="355">
        <f>VLOOKUP(E407,[1]Demand!$A$2:$F$596,6,)</f>
        <v>0</v>
      </c>
      <c r="CA407" s="355">
        <f>VLOOKUP(E407,[1]Demand!$A$2:$G$596,7,)</f>
        <v>0</v>
      </c>
      <c r="CB407" s="355">
        <f>VLOOKUP(E407,[1]Demand!$A$2:$H$596,8,)</f>
        <v>0</v>
      </c>
      <c r="CC407" s="355">
        <f>VLOOKUP(E407,[1]Demand!$A$2:$I$596,9,)</f>
        <v>108</v>
      </c>
      <c r="CD407" s="355" t="b">
        <f t="shared" si="5"/>
        <v>0</v>
      </c>
      <c r="CE407" s="490"/>
    </row>
    <row r="408" spans="1:83" s="374" customFormat="1" ht="35.1" hidden="1" customHeight="1" x14ac:dyDescent="0.25">
      <c r="A408" s="386" t="e">
        <v>#N/A</v>
      </c>
      <c r="B408" s="490"/>
      <c r="C408" s="385" t="s">
        <v>4469</v>
      </c>
      <c r="D408" s="504">
        <v>0</v>
      </c>
      <c r="E408" s="495" t="s">
        <v>3808</v>
      </c>
      <c r="F408" s="497" t="s">
        <v>3809</v>
      </c>
      <c r="G408" s="484" t="s">
        <v>976</v>
      </c>
      <c r="H408" s="385" t="s">
        <v>1171</v>
      </c>
      <c r="I408" s="385" t="s">
        <v>4164</v>
      </c>
      <c r="J408" s="385"/>
      <c r="K408" s="385" t="s">
        <v>1874</v>
      </c>
      <c r="L408" s="385" t="s">
        <v>4824</v>
      </c>
      <c r="M408" s="484"/>
      <c r="N408" s="484"/>
      <c r="O408" s="385" t="s">
        <v>1229</v>
      </c>
      <c r="P408" s="385" t="s">
        <v>577</v>
      </c>
      <c r="Q408" s="385" t="s">
        <v>577</v>
      </c>
      <c r="R408" s="386" t="s">
        <v>603</v>
      </c>
      <c r="S408" s="490"/>
      <c r="T408" s="490"/>
      <c r="U408" s="490"/>
      <c r="V408" s="490"/>
      <c r="W408" s="490"/>
      <c r="X408" s="490"/>
      <c r="Y408" s="386"/>
      <c r="Z408" s="386"/>
      <c r="AA408" s="386"/>
      <c r="AB408" s="508" t="s">
        <v>5031</v>
      </c>
      <c r="AC408" s="509" t="s">
        <v>4763</v>
      </c>
      <c r="AD408" s="508" t="s">
        <v>5102</v>
      </c>
      <c r="AE408" s="364" t="s">
        <v>1379</v>
      </c>
      <c r="AF408" s="369" t="s">
        <v>1379</v>
      </c>
      <c r="AG408" s="489" t="s">
        <v>1381</v>
      </c>
      <c r="AH408" s="369" t="s">
        <v>1379</v>
      </c>
      <c r="AI408" s="369" t="s">
        <v>1379</v>
      </c>
      <c r="AJ408" s="489"/>
      <c r="AK408" s="369" t="s">
        <v>1379</v>
      </c>
      <c r="AL408" s="369" t="s">
        <v>1379</v>
      </c>
      <c r="AM408" s="489"/>
      <c r="AN408" s="489" t="s">
        <v>1381</v>
      </c>
      <c r="AO408" s="369" t="s">
        <v>1379</v>
      </c>
      <c r="AP408" s="489" t="s">
        <v>1381</v>
      </c>
      <c r="AQ408" s="369" t="s">
        <v>1379</v>
      </c>
      <c r="AR408" s="489"/>
      <c r="AS408" s="489"/>
      <c r="AT408" s="489"/>
      <c r="AU408" s="489"/>
      <c r="AV408" s="489"/>
      <c r="AW408" s="489"/>
      <c r="AX408" s="489"/>
      <c r="AY408" s="489"/>
      <c r="AZ408" s="489"/>
      <c r="BA408" s="490"/>
      <c r="BB408" s="490"/>
      <c r="BC408" s="490"/>
      <c r="BD408" s="490"/>
      <c r="BE408" s="490"/>
      <c r="BF408" s="490"/>
      <c r="BG408" s="385"/>
      <c r="BH408" s="385"/>
      <c r="BI408" s="385"/>
      <c r="BJ408" s="385"/>
      <c r="BK408" s="385"/>
      <c r="BL408" s="385"/>
      <c r="BM408" s="385"/>
      <c r="BN408" s="385"/>
      <c r="BO408" s="385"/>
      <c r="BP408" s="385"/>
      <c r="BQ408" s="385"/>
      <c r="BR408" s="490"/>
      <c r="BS408" s="462" t="s">
        <v>1879</v>
      </c>
      <c r="BT408" s="355" t="s">
        <v>4717</v>
      </c>
      <c r="BU408" s="355" t="s">
        <v>4718</v>
      </c>
      <c r="BV408" s="355">
        <v>42</v>
      </c>
      <c r="BW408" s="355">
        <f>VLOOKUP(E408,[1]Demand!$A$2:$C$596,3,)</f>
        <v>56</v>
      </c>
      <c r="BX408" s="355">
        <f>VLOOKUP(E408,[1]Demand!$A$2:$D$596,4,)</f>
        <v>50</v>
      </c>
      <c r="BY408" s="355">
        <f>VLOOKUP(E408,[1]Demand!$A$2:$E$596,5,)</f>
        <v>43</v>
      </c>
      <c r="BZ408" s="355">
        <f>VLOOKUP(E408,[1]Demand!$A$2:$F$596,6,)</f>
        <v>2</v>
      </c>
      <c r="CA408" s="355">
        <f>VLOOKUP(E408,[1]Demand!$A$2:$G$596,7,)</f>
        <v>0</v>
      </c>
      <c r="CB408" s="355">
        <f>VLOOKUP(E408,[1]Demand!$A$2:$H$596,8,)</f>
        <v>0</v>
      </c>
      <c r="CC408" s="355">
        <f>VLOOKUP(E408,[1]Demand!$A$2:$I$596,9,)</f>
        <v>151</v>
      </c>
      <c r="CD408" s="355" t="b">
        <f t="shared" si="5"/>
        <v>0</v>
      </c>
      <c r="CE408" s="490"/>
    </row>
    <row r="409" spans="1:83" s="374" customFormat="1" ht="35.1" hidden="1" customHeight="1" x14ac:dyDescent="0.25">
      <c r="A409" s="386" t="s">
        <v>4749</v>
      </c>
      <c r="B409" s="490"/>
      <c r="C409" s="385" t="s">
        <v>4470</v>
      </c>
      <c r="D409" s="504">
        <v>0</v>
      </c>
      <c r="E409" s="498">
        <v>2684649</v>
      </c>
      <c r="F409" s="497" t="s">
        <v>3810</v>
      </c>
      <c r="G409" s="484" t="s">
        <v>97</v>
      </c>
      <c r="H409" s="385" t="s">
        <v>1239</v>
      </c>
      <c r="I409" s="385" t="e">
        <v>#N/A</v>
      </c>
      <c r="J409" s="385"/>
      <c r="K409" s="385" t="s">
        <v>1228</v>
      </c>
      <c r="L409" s="385" t="s">
        <v>1228</v>
      </c>
      <c r="M409" s="484"/>
      <c r="N409" s="484"/>
      <c r="O409" s="385" t="s">
        <v>1229</v>
      </c>
      <c r="P409" s="385" t="s">
        <v>577</v>
      </c>
      <c r="Q409" s="385" t="s">
        <v>577</v>
      </c>
      <c r="R409" s="386" t="s">
        <v>603</v>
      </c>
      <c r="S409" s="490"/>
      <c r="T409" s="490"/>
      <c r="U409" s="490"/>
      <c r="V409" s="490"/>
      <c r="W409" s="490"/>
      <c r="X409" s="490"/>
      <c r="Y409" s="386"/>
      <c r="Z409" s="386"/>
      <c r="AA409" s="386"/>
      <c r="AB409" s="508" t="s">
        <v>5032</v>
      </c>
      <c r="AC409" s="509" t="s">
        <v>4764</v>
      </c>
      <c r="AD409" s="511" t="s">
        <v>1378</v>
      </c>
      <c r="AE409" s="364" t="s">
        <v>1379</v>
      </c>
      <c r="AF409" s="369" t="s">
        <v>1379</v>
      </c>
      <c r="AG409" s="369" t="s">
        <v>1379</v>
      </c>
      <c r="AH409" s="369" t="s">
        <v>1379</v>
      </c>
      <c r="AI409" s="369" t="s">
        <v>1379</v>
      </c>
      <c r="AJ409" s="489"/>
      <c r="AK409" s="369" t="s">
        <v>1379</v>
      </c>
      <c r="AL409" s="369" t="s">
        <v>1379</v>
      </c>
      <c r="AM409" s="489"/>
      <c r="AN409" s="369" t="s">
        <v>1379</v>
      </c>
      <c r="AO409" s="369" t="s">
        <v>1379</v>
      </c>
      <c r="AP409" s="369" t="s">
        <v>1379</v>
      </c>
      <c r="AQ409" s="369" t="s">
        <v>1379</v>
      </c>
      <c r="AR409" s="489"/>
      <c r="AS409" s="489"/>
      <c r="AT409" s="489"/>
      <c r="AU409" s="489"/>
      <c r="AV409" s="489"/>
      <c r="AW409" s="489"/>
      <c r="AX409" s="489"/>
      <c r="AY409" s="489"/>
      <c r="AZ409" s="489"/>
      <c r="BA409" s="490"/>
      <c r="BB409" s="490"/>
      <c r="BC409" s="490"/>
      <c r="BD409" s="490"/>
      <c r="BE409" s="490"/>
      <c r="BF409" s="490"/>
      <c r="BG409" s="385"/>
      <c r="BH409" s="385"/>
      <c r="BI409" s="385"/>
      <c r="BJ409" s="385"/>
      <c r="BK409" s="385"/>
      <c r="BL409" s="385"/>
      <c r="BM409" s="385"/>
      <c r="BN409" s="385"/>
      <c r="BO409" s="385"/>
      <c r="BP409" s="385"/>
      <c r="BQ409" s="385"/>
      <c r="BR409" s="490"/>
      <c r="BS409" s="462"/>
      <c r="BT409" s="355" t="s">
        <v>4719</v>
      </c>
      <c r="BU409" s="355" t="s">
        <v>4718</v>
      </c>
      <c r="BV409" s="355">
        <v>127</v>
      </c>
      <c r="BW409" s="355">
        <f>VLOOKUP(E409,[1]Demand!$A$2:$C$596,3,)</f>
        <v>400.2</v>
      </c>
      <c r="BX409" s="355">
        <f>VLOOKUP(E409,[1]Demand!$A$2:$D$596,4,)</f>
        <v>428.04</v>
      </c>
      <c r="BY409" s="355">
        <f>VLOOKUP(E409,[1]Demand!$A$2:$E$596,5,)</f>
        <v>399.04</v>
      </c>
      <c r="BZ409" s="355">
        <f>VLOOKUP(E409,[1]Demand!$A$2:$F$596,6,)</f>
        <v>53.76</v>
      </c>
      <c r="CA409" s="355">
        <f>VLOOKUP(E409,[1]Demand!$A$2:$G$596,7,)</f>
        <v>0</v>
      </c>
      <c r="CB409" s="355">
        <f>VLOOKUP(E409,[1]Demand!$A$2:$H$596,8,)</f>
        <v>0</v>
      </c>
      <c r="CC409" s="355">
        <f>VLOOKUP(E409,[1]Demand!$A$2:$I$596,9,)</f>
        <v>1281.04</v>
      </c>
      <c r="CD409" s="355" t="b">
        <f t="shared" si="5"/>
        <v>0</v>
      </c>
      <c r="CE409" s="490"/>
    </row>
    <row r="410" spans="1:83" s="374" customFormat="1" ht="35.1" hidden="1" customHeight="1" x14ac:dyDescent="0.25">
      <c r="A410" s="386" t="s">
        <v>4746</v>
      </c>
      <c r="B410" s="490"/>
      <c r="C410" s="385" t="s">
        <v>4471</v>
      </c>
      <c r="D410" s="504">
        <v>0</v>
      </c>
      <c r="E410" s="498" t="s">
        <v>3811</v>
      </c>
      <c r="F410" s="497" t="s">
        <v>3812</v>
      </c>
      <c r="G410" s="484" t="s">
        <v>1381</v>
      </c>
      <c r="H410" s="385" t="s">
        <v>1249</v>
      </c>
      <c r="I410" s="385" t="e">
        <v>#N/A</v>
      </c>
      <c r="J410" s="385"/>
      <c r="K410" s="482" t="s">
        <v>1611</v>
      </c>
      <c r="L410" s="482" t="s">
        <v>1611</v>
      </c>
      <c r="M410" s="484"/>
      <c r="N410" s="484"/>
      <c r="O410" s="385" t="s">
        <v>1229</v>
      </c>
      <c r="P410" s="385" t="s">
        <v>577</v>
      </c>
      <c r="Q410" s="385" t="s">
        <v>577</v>
      </c>
      <c r="R410" s="386" t="s">
        <v>603</v>
      </c>
      <c r="S410" s="490"/>
      <c r="T410" s="490"/>
      <c r="U410" s="490"/>
      <c r="V410" s="490"/>
      <c r="W410" s="490"/>
      <c r="X410" s="490"/>
      <c r="Y410" s="386"/>
      <c r="Z410" s="386"/>
      <c r="AA410" s="386"/>
      <c r="AB410" s="508" t="s">
        <v>5033</v>
      </c>
      <c r="AC410" s="509"/>
      <c r="AD410" s="511" t="s">
        <v>1378</v>
      </c>
      <c r="AE410" s="364" t="s">
        <v>1379</v>
      </c>
      <c r="AF410" s="369" t="s">
        <v>1379</v>
      </c>
      <c r="AG410" s="369" t="s">
        <v>1379</v>
      </c>
      <c r="AH410" s="369" t="s">
        <v>1379</v>
      </c>
      <c r="AI410" s="369" t="s">
        <v>1379</v>
      </c>
      <c r="AJ410" s="489"/>
      <c r="AK410" s="369" t="s">
        <v>1379</v>
      </c>
      <c r="AL410" s="369" t="s">
        <v>1379</v>
      </c>
      <c r="AM410" s="489"/>
      <c r="AN410" s="369" t="s">
        <v>1379</v>
      </c>
      <c r="AO410" s="369" t="s">
        <v>1379</v>
      </c>
      <c r="AP410" s="369" t="s">
        <v>1381</v>
      </c>
      <c r="AQ410" s="369" t="s">
        <v>1379</v>
      </c>
      <c r="AR410" s="489"/>
      <c r="AS410" s="489"/>
      <c r="AT410" s="489"/>
      <c r="AU410" s="489"/>
      <c r="AV410" s="489"/>
      <c r="AW410" s="489"/>
      <c r="AX410" s="489"/>
      <c r="AY410" s="489"/>
      <c r="AZ410" s="489"/>
      <c r="BA410" s="490"/>
      <c r="BB410" s="490"/>
      <c r="BC410" s="490"/>
      <c r="BD410" s="490"/>
      <c r="BE410" s="490"/>
      <c r="BF410" s="490"/>
      <c r="BG410" s="385"/>
      <c r="BH410" s="385"/>
      <c r="BI410" s="385"/>
      <c r="BJ410" s="385"/>
      <c r="BK410" s="385"/>
      <c r="BL410" s="385"/>
      <c r="BM410" s="385"/>
      <c r="BN410" s="385"/>
      <c r="BO410" s="385"/>
      <c r="BP410" s="385"/>
      <c r="BQ410" s="385"/>
      <c r="BR410" s="490"/>
      <c r="BS410" s="462" t="s">
        <v>2120</v>
      </c>
      <c r="BT410" s="355" t="s">
        <v>4719</v>
      </c>
      <c r="BU410" s="355" t="s">
        <v>4722</v>
      </c>
      <c r="BV410" s="355">
        <v>11</v>
      </c>
      <c r="BW410" s="355">
        <f>VLOOKUP(E410,[1]Demand!$A$2:$C$596,3,)</f>
        <v>34</v>
      </c>
      <c r="BX410" s="355">
        <f>VLOOKUP(E410,[1]Demand!$A$2:$D$596,4,)</f>
        <v>52</v>
      </c>
      <c r="BY410" s="355">
        <f>VLOOKUP(E410,[1]Demand!$A$2:$E$596,5,)</f>
        <v>37</v>
      </c>
      <c r="BZ410" s="355">
        <f>VLOOKUP(E410,[1]Demand!$A$2:$F$596,6,)</f>
        <v>2</v>
      </c>
      <c r="CA410" s="355">
        <f>VLOOKUP(E410,[1]Demand!$A$2:$G$596,7,)</f>
        <v>0</v>
      </c>
      <c r="CB410" s="355">
        <f>VLOOKUP(E410,[1]Demand!$A$2:$H$596,8,)</f>
        <v>0</v>
      </c>
      <c r="CC410" s="355">
        <f>VLOOKUP(E410,[1]Demand!$A$2:$I$596,9,)</f>
        <v>125</v>
      </c>
      <c r="CD410" s="355" t="b">
        <f t="shared" ref="CD410:CD476" si="6">BV410&gt;CC410</f>
        <v>0</v>
      </c>
      <c r="CE410" s="490"/>
    </row>
    <row r="411" spans="1:83" s="374" customFormat="1" ht="35.1" hidden="1" customHeight="1" x14ac:dyDescent="0.25">
      <c r="A411" s="386" t="s">
        <v>3999</v>
      </c>
      <c r="B411" s="490"/>
      <c r="C411" s="385" t="s">
        <v>4472</v>
      </c>
      <c r="D411" s="504">
        <v>0</v>
      </c>
      <c r="E411" s="495" t="s">
        <v>3813</v>
      </c>
      <c r="F411" s="497" t="s">
        <v>3814</v>
      </c>
      <c r="G411" s="484" t="s">
        <v>97</v>
      </c>
      <c r="H411" s="385" t="s">
        <v>1171</v>
      </c>
      <c r="I411" s="385" t="s">
        <v>1873</v>
      </c>
      <c r="J411" s="385"/>
      <c r="K411" s="385" t="s">
        <v>1874</v>
      </c>
      <c r="L411" s="385" t="s">
        <v>4824</v>
      </c>
      <c r="M411" s="484"/>
      <c r="N411" s="484"/>
      <c r="O411" s="385" t="s">
        <v>1229</v>
      </c>
      <c r="P411" s="385" t="s">
        <v>577</v>
      </c>
      <c r="Q411" s="385" t="s">
        <v>577</v>
      </c>
      <c r="R411" s="386" t="s">
        <v>603</v>
      </c>
      <c r="S411" s="490"/>
      <c r="T411" s="490"/>
      <c r="U411" s="490"/>
      <c r="V411" s="490"/>
      <c r="W411" s="490"/>
      <c r="X411" s="490"/>
      <c r="Y411" s="386"/>
      <c r="Z411" s="386"/>
      <c r="AA411" s="386"/>
      <c r="AB411" s="508" t="s">
        <v>5034</v>
      </c>
      <c r="AC411" s="509" t="s">
        <v>4763</v>
      </c>
      <c r="AD411" s="511" t="s">
        <v>1378</v>
      </c>
      <c r="AE411" s="364" t="s">
        <v>1379</v>
      </c>
      <c r="AF411" s="489" t="s">
        <v>1381</v>
      </c>
      <c r="AG411" s="489" t="s">
        <v>1381</v>
      </c>
      <c r="AH411" s="369" t="s">
        <v>1379</v>
      </c>
      <c r="AI411" s="369" t="s">
        <v>1379</v>
      </c>
      <c r="AJ411" s="489"/>
      <c r="AK411" s="369" t="s">
        <v>1379</v>
      </c>
      <c r="AL411" s="369" t="s">
        <v>1379</v>
      </c>
      <c r="AM411" s="489"/>
      <c r="AN411" s="369" t="s">
        <v>1379</v>
      </c>
      <c r="AO411" s="369" t="s">
        <v>1379</v>
      </c>
      <c r="AP411" s="369" t="s">
        <v>1381</v>
      </c>
      <c r="AQ411" s="369" t="s">
        <v>1379</v>
      </c>
      <c r="AR411" s="489"/>
      <c r="AS411" s="489"/>
      <c r="AT411" s="489"/>
      <c r="AU411" s="489"/>
      <c r="AV411" s="489"/>
      <c r="AW411" s="489"/>
      <c r="AX411" s="489"/>
      <c r="AY411" s="489"/>
      <c r="AZ411" s="489"/>
      <c r="BA411" s="490"/>
      <c r="BB411" s="490"/>
      <c r="BC411" s="490"/>
      <c r="BD411" s="490"/>
      <c r="BE411" s="490"/>
      <c r="BF411" s="490"/>
      <c r="BG411" s="385"/>
      <c r="BH411" s="385"/>
      <c r="BI411" s="385"/>
      <c r="BJ411" s="385"/>
      <c r="BK411" s="385"/>
      <c r="BL411" s="385"/>
      <c r="BM411" s="385"/>
      <c r="BN411" s="385"/>
      <c r="BO411" s="385"/>
      <c r="BP411" s="385"/>
      <c r="BQ411" s="385"/>
      <c r="BR411" s="490"/>
      <c r="BS411" s="462" t="s">
        <v>1879</v>
      </c>
      <c r="BT411" s="355" t="s">
        <v>4717</v>
      </c>
      <c r="BU411" s="355" t="s">
        <v>4718</v>
      </c>
      <c r="BV411" s="355">
        <v>37</v>
      </c>
      <c r="BW411" s="355">
        <f>VLOOKUP(E411,[1]Demand!$A$2:$C$596,3,)</f>
        <v>292</v>
      </c>
      <c r="BX411" s="355">
        <f>VLOOKUP(E411,[1]Demand!$A$2:$D$596,4,)</f>
        <v>364</v>
      </c>
      <c r="BY411" s="355">
        <f>VLOOKUP(E411,[1]Demand!$A$2:$E$596,5,)</f>
        <v>276</v>
      </c>
      <c r="BZ411" s="355">
        <f>VLOOKUP(E411,[1]Demand!$A$2:$F$596,6,)</f>
        <v>4</v>
      </c>
      <c r="CA411" s="355">
        <f>VLOOKUP(E411,[1]Demand!$A$2:$G$596,7,)</f>
        <v>0</v>
      </c>
      <c r="CB411" s="355">
        <f>VLOOKUP(E411,[1]Demand!$A$2:$H$596,8,)</f>
        <v>0</v>
      </c>
      <c r="CC411" s="355">
        <f>VLOOKUP(E411,[1]Demand!$A$2:$I$596,9,)</f>
        <v>936</v>
      </c>
      <c r="CD411" s="355" t="b">
        <f t="shared" si="6"/>
        <v>0</v>
      </c>
      <c r="CE411" s="490"/>
    </row>
    <row r="412" spans="1:83" s="374" customFormat="1" ht="35.1" customHeight="1" x14ac:dyDescent="0.25">
      <c r="A412" s="386" t="s">
        <v>4083</v>
      </c>
      <c r="B412" s="490"/>
      <c r="C412" s="385" t="s">
        <v>4473</v>
      </c>
      <c r="D412" s="504">
        <v>0</v>
      </c>
      <c r="E412" s="498" t="s">
        <v>3815</v>
      </c>
      <c r="F412" s="497" t="s">
        <v>3816</v>
      </c>
      <c r="G412" s="484" t="s">
        <v>978</v>
      </c>
      <c r="H412" s="385" t="s">
        <v>1171</v>
      </c>
      <c r="I412" s="385" t="s">
        <v>2858</v>
      </c>
      <c r="J412" s="385"/>
      <c r="K412" s="491"/>
      <c r="L412" s="491"/>
      <c r="M412" s="484"/>
      <c r="N412" s="484"/>
      <c r="O412" s="385" t="s">
        <v>578</v>
      </c>
      <c r="P412" s="385" t="s">
        <v>578</v>
      </c>
      <c r="Q412" s="385" t="s">
        <v>578</v>
      </c>
      <c r="R412" s="386" t="s">
        <v>603</v>
      </c>
      <c r="S412" s="490"/>
      <c r="T412" s="490"/>
      <c r="U412" s="490"/>
      <c r="V412" s="490"/>
      <c r="W412" s="490"/>
      <c r="X412" s="490"/>
      <c r="Y412" s="386"/>
      <c r="Z412" s="386"/>
      <c r="AA412" s="386"/>
      <c r="AB412" s="508" t="s">
        <v>5035</v>
      </c>
      <c r="AC412" s="509" t="s">
        <v>4763</v>
      </c>
      <c r="AD412" s="511" t="s">
        <v>1378</v>
      </c>
      <c r="AE412" s="484" t="s">
        <v>1381</v>
      </c>
      <c r="AF412" s="369" t="s">
        <v>1379</v>
      </c>
      <c r="AG412" s="369" t="s">
        <v>1379</v>
      </c>
      <c r="AH412" s="369" t="s">
        <v>1379</v>
      </c>
      <c r="AI412" s="369" t="s">
        <v>1379</v>
      </c>
      <c r="AJ412" s="489"/>
      <c r="AK412" s="369" t="s">
        <v>1379</v>
      </c>
      <c r="AL412" s="489" t="s">
        <v>1381</v>
      </c>
      <c r="AM412" s="489"/>
      <c r="AN412" s="369" t="s">
        <v>1379</v>
      </c>
      <c r="AO412" s="369" t="s">
        <v>1379</v>
      </c>
      <c r="AP412" s="369" t="s">
        <v>1379</v>
      </c>
      <c r="AQ412" s="369" t="s">
        <v>1379</v>
      </c>
      <c r="AR412" s="489"/>
      <c r="AS412" s="489"/>
      <c r="AT412" s="489"/>
      <c r="AU412" s="489"/>
      <c r="AV412" s="489"/>
      <c r="AW412" s="489"/>
      <c r="AX412" s="489"/>
      <c r="AY412" s="489"/>
      <c r="AZ412" s="489"/>
      <c r="BA412" s="490"/>
      <c r="BB412" s="490"/>
      <c r="BC412" s="490"/>
      <c r="BD412" s="490"/>
      <c r="BE412" s="490"/>
      <c r="BF412" s="490"/>
      <c r="BG412" s="385"/>
      <c r="BH412" s="385"/>
      <c r="BI412" s="385"/>
      <c r="BJ412" s="385"/>
      <c r="BK412" s="385"/>
      <c r="BL412" s="385"/>
      <c r="BM412" s="385"/>
      <c r="BN412" s="385"/>
      <c r="BO412" s="385"/>
      <c r="BP412" s="385"/>
      <c r="BQ412" s="385"/>
      <c r="BR412" s="490"/>
      <c r="BS412" s="462" t="s">
        <v>4294</v>
      </c>
      <c r="BT412" s="355" t="s">
        <v>4717</v>
      </c>
      <c r="BU412" s="355" t="s">
        <v>4718</v>
      </c>
      <c r="BV412" s="355">
        <v>17</v>
      </c>
      <c r="BW412" s="355">
        <f>VLOOKUP(E412,[1]Demand!$A$2:$C$596,3,)</f>
        <v>41</v>
      </c>
      <c r="BX412" s="355">
        <f>VLOOKUP(E412,[1]Demand!$A$2:$D$596,4,)</f>
        <v>37</v>
      </c>
      <c r="BY412" s="355">
        <f>VLOOKUP(E412,[1]Demand!$A$2:$E$596,5,)</f>
        <v>41</v>
      </c>
      <c r="BZ412" s="355">
        <f>VLOOKUP(E412,[1]Demand!$A$2:$F$596,6,)</f>
        <v>9</v>
      </c>
      <c r="CA412" s="355">
        <f>VLOOKUP(E412,[1]Demand!$A$2:$G$596,7,)</f>
        <v>0</v>
      </c>
      <c r="CB412" s="355">
        <f>VLOOKUP(E412,[1]Demand!$A$2:$H$596,8,)</f>
        <v>0</v>
      </c>
      <c r="CC412" s="355">
        <f>VLOOKUP(E412,[1]Demand!$A$2:$I$596,9,)</f>
        <v>128</v>
      </c>
      <c r="CD412" s="355" t="b">
        <f t="shared" si="6"/>
        <v>0</v>
      </c>
      <c r="CE412" s="490"/>
    </row>
    <row r="413" spans="1:83" s="374" customFormat="1" ht="35.1" hidden="1" customHeight="1" x14ac:dyDescent="0.25">
      <c r="A413" s="386" t="s">
        <v>4104</v>
      </c>
      <c r="B413" s="490"/>
      <c r="C413" s="385" t="s">
        <v>4468</v>
      </c>
      <c r="D413" s="504">
        <v>0</v>
      </c>
      <c r="E413" s="495" t="s">
        <v>3817</v>
      </c>
      <c r="F413" s="497" t="s">
        <v>3818</v>
      </c>
      <c r="G413" s="484" t="s">
        <v>97</v>
      </c>
      <c r="H413" s="385" t="s">
        <v>1171</v>
      </c>
      <c r="I413" s="385" t="s">
        <v>1873</v>
      </c>
      <c r="J413" s="385"/>
      <c r="K413" s="385" t="s">
        <v>1874</v>
      </c>
      <c r="L413" s="385" t="s">
        <v>4824</v>
      </c>
      <c r="M413" s="484"/>
      <c r="N413" s="484"/>
      <c r="O413" s="385" t="s">
        <v>1229</v>
      </c>
      <c r="P413" s="385" t="s">
        <v>577</v>
      </c>
      <c r="Q413" s="385" t="s">
        <v>577</v>
      </c>
      <c r="R413" s="386" t="s">
        <v>603</v>
      </c>
      <c r="S413" s="490"/>
      <c r="T413" s="490"/>
      <c r="U413" s="490"/>
      <c r="V413" s="490"/>
      <c r="W413" s="490"/>
      <c r="X413" s="490"/>
      <c r="Y413" s="386"/>
      <c r="Z413" s="386"/>
      <c r="AA413" s="386"/>
      <c r="AB413" s="508" t="s">
        <v>5036</v>
      </c>
      <c r="AC413" s="509" t="s">
        <v>4760</v>
      </c>
      <c r="AD413" s="511" t="s">
        <v>1378</v>
      </c>
      <c r="AE413" s="364" t="s">
        <v>1379</v>
      </c>
      <c r="AF413" s="369" t="s">
        <v>1379</v>
      </c>
      <c r="AG413" s="369" t="s">
        <v>1379</v>
      </c>
      <c r="AH413" s="369" t="s">
        <v>1379</v>
      </c>
      <c r="AI413" s="369" t="s">
        <v>1379</v>
      </c>
      <c r="AJ413" s="489"/>
      <c r="AK413" s="369" t="s">
        <v>1379</v>
      </c>
      <c r="AL413" s="369" t="s">
        <v>1379</v>
      </c>
      <c r="AM413" s="489"/>
      <c r="AN413" s="369" t="s">
        <v>1379</v>
      </c>
      <c r="AO413" s="369" t="s">
        <v>1379</v>
      </c>
      <c r="AP413" s="369" t="s">
        <v>1379</v>
      </c>
      <c r="AQ413" s="369" t="s">
        <v>1379</v>
      </c>
      <c r="AR413" s="489"/>
      <c r="AS413" s="489"/>
      <c r="AT413" s="489"/>
      <c r="AU413" s="489"/>
      <c r="AV413" s="489"/>
      <c r="AW413" s="489"/>
      <c r="AX413" s="489"/>
      <c r="AY413" s="489"/>
      <c r="AZ413" s="489"/>
      <c r="BA413" s="490"/>
      <c r="BB413" s="490"/>
      <c r="BC413" s="490"/>
      <c r="BD413" s="490"/>
      <c r="BE413" s="490"/>
      <c r="BF413" s="490"/>
      <c r="BG413" s="385"/>
      <c r="BH413" s="385"/>
      <c r="BI413" s="385"/>
      <c r="BJ413" s="385"/>
      <c r="BK413" s="385"/>
      <c r="BL413" s="385"/>
      <c r="BM413" s="385"/>
      <c r="BN413" s="385"/>
      <c r="BO413" s="385"/>
      <c r="BP413" s="385"/>
      <c r="BQ413" s="385"/>
      <c r="BR413" s="490"/>
      <c r="BS413" s="462" t="s">
        <v>2120</v>
      </c>
      <c r="BT413" s="355" t="s">
        <v>4717</v>
      </c>
      <c r="BU413" s="355" t="s">
        <v>4718</v>
      </c>
      <c r="BV413" s="355">
        <v>16</v>
      </c>
      <c r="BW413" s="355">
        <f>VLOOKUP(E413,[1]Demand!$A$2:$C$596,3,)</f>
        <v>74</v>
      </c>
      <c r="BX413" s="355">
        <f>VLOOKUP(E413,[1]Demand!$A$2:$D$596,4,)</f>
        <v>86</v>
      </c>
      <c r="BY413" s="355">
        <f>VLOOKUP(E413,[1]Demand!$A$2:$E$596,5,)</f>
        <v>64</v>
      </c>
      <c r="BZ413" s="355">
        <f>VLOOKUP(E413,[1]Demand!$A$2:$F$596,6,)</f>
        <v>0</v>
      </c>
      <c r="CA413" s="355">
        <f>VLOOKUP(E413,[1]Demand!$A$2:$G$596,7,)</f>
        <v>0</v>
      </c>
      <c r="CB413" s="355">
        <f>VLOOKUP(E413,[1]Demand!$A$2:$H$596,8,)</f>
        <v>0</v>
      </c>
      <c r="CC413" s="355">
        <f>VLOOKUP(E413,[1]Demand!$A$2:$I$596,9,)</f>
        <v>224</v>
      </c>
      <c r="CD413" s="355" t="b">
        <f t="shared" si="6"/>
        <v>0</v>
      </c>
      <c r="CE413" s="490"/>
    </row>
    <row r="414" spans="1:83" s="374" customFormat="1" ht="35.1" hidden="1" customHeight="1" x14ac:dyDescent="0.25">
      <c r="A414" s="386" t="s">
        <v>4754</v>
      </c>
      <c r="B414" s="490"/>
      <c r="C414" s="385" t="s">
        <v>4474</v>
      </c>
      <c r="D414" s="504">
        <v>0</v>
      </c>
      <c r="E414" s="495" t="s">
        <v>3821</v>
      </c>
      <c r="F414" s="497" t="s">
        <v>3803</v>
      </c>
      <c r="G414" s="484" t="s">
        <v>245</v>
      </c>
      <c r="H414" s="385" t="s">
        <v>1171</v>
      </c>
      <c r="I414" s="385" t="s">
        <v>1873</v>
      </c>
      <c r="J414" s="385"/>
      <c r="K414" s="385" t="s">
        <v>1874</v>
      </c>
      <c r="L414" s="385" t="s">
        <v>4824</v>
      </c>
      <c r="M414" s="484"/>
      <c r="N414" s="484"/>
      <c r="O414" s="385" t="s">
        <v>1229</v>
      </c>
      <c r="P414" s="385" t="s">
        <v>577</v>
      </c>
      <c r="Q414" s="385" t="s">
        <v>577</v>
      </c>
      <c r="R414" s="386" t="s">
        <v>603</v>
      </c>
      <c r="S414" s="490"/>
      <c r="T414" s="490"/>
      <c r="U414" s="490"/>
      <c r="V414" s="490"/>
      <c r="W414" s="490"/>
      <c r="X414" s="490"/>
      <c r="Y414" s="386"/>
      <c r="Z414" s="386"/>
      <c r="AA414" s="386"/>
      <c r="AB414" s="508" t="s">
        <v>5037</v>
      </c>
      <c r="AC414" s="509"/>
      <c r="AD414" s="508" t="s">
        <v>5103</v>
      </c>
      <c r="AE414" s="364" t="s">
        <v>1379</v>
      </c>
      <c r="AF414" s="369" t="s">
        <v>1379</v>
      </c>
      <c r="AG414" s="489" t="s">
        <v>1381</v>
      </c>
      <c r="AH414" s="369" t="s">
        <v>1379</v>
      </c>
      <c r="AI414" s="369" t="s">
        <v>1379</v>
      </c>
      <c r="AJ414" s="489"/>
      <c r="AK414" s="369" t="s">
        <v>1379</v>
      </c>
      <c r="AL414" s="369" t="s">
        <v>1379</v>
      </c>
      <c r="AM414" s="489"/>
      <c r="AN414" s="489" t="s">
        <v>1381</v>
      </c>
      <c r="AO414" s="369" t="s">
        <v>1379</v>
      </c>
      <c r="AP414" s="489" t="s">
        <v>1381</v>
      </c>
      <c r="AQ414" s="369" t="s">
        <v>1379</v>
      </c>
      <c r="AR414" s="489"/>
      <c r="AS414" s="489"/>
      <c r="AT414" s="489"/>
      <c r="AU414" s="489"/>
      <c r="AV414" s="489"/>
      <c r="AW414" s="489"/>
      <c r="AX414" s="489"/>
      <c r="AY414" s="489"/>
      <c r="AZ414" s="489"/>
      <c r="BA414" s="490"/>
      <c r="BB414" s="490"/>
      <c r="BC414" s="490"/>
      <c r="BD414" s="490"/>
      <c r="BE414" s="490"/>
      <c r="BF414" s="490"/>
      <c r="BG414" s="385"/>
      <c r="BH414" s="385"/>
      <c r="BI414" s="385"/>
      <c r="BJ414" s="385"/>
      <c r="BK414" s="385"/>
      <c r="BL414" s="385"/>
      <c r="BM414" s="385"/>
      <c r="BN414" s="385"/>
      <c r="BO414" s="385"/>
      <c r="BP414" s="385"/>
      <c r="BQ414" s="385"/>
      <c r="BR414" s="490"/>
      <c r="BS414" s="462" t="s">
        <v>4293</v>
      </c>
      <c r="BT414" s="355" t="s">
        <v>4717</v>
      </c>
      <c r="BU414" s="355" t="s">
        <v>4722</v>
      </c>
      <c r="BV414" s="355">
        <v>136</v>
      </c>
      <c r="BW414" s="355">
        <f>VLOOKUP(E414,[1]Demand!$A$2:$C$596,3,)</f>
        <v>303</v>
      </c>
      <c r="BX414" s="355">
        <f>VLOOKUP(E414,[1]Demand!$A$2:$D$596,4,)</f>
        <v>63</v>
      </c>
      <c r="BY414" s="355">
        <f>VLOOKUP(E414,[1]Demand!$A$2:$E$596,5,)</f>
        <v>2</v>
      </c>
      <c r="BZ414" s="355">
        <f>VLOOKUP(E414,[1]Demand!$A$2:$F$596,6,)</f>
        <v>1</v>
      </c>
      <c r="CA414" s="355">
        <f>VLOOKUP(E414,[1]Demand!$A$2:$G$596,7,)</f>
        <v>0</v>
      </c>
      <c r="CB414" s="355">
        <f>VLOOKUP(E414,[1]Demand!$A$2:$H$596,8,)</f>
        <v>0</v>
      </c>
      <c r="CC414" s="355">
        <f>VLOOKUP(E414,[1]Demand!$A$2:$I$596,9,)</f>
        <v>369</v>
      </c>
      <c r="CD414" s="355" t="b">
        <f t="shared" si="6"/>
        <v>0</v>
      </c>
      <c r="CE414" s="490"/>
    </row>
    <row r="415" spans="1:83" s="374" customFormat="1" ht="35.1" hidden="1" customHeight="1" x14ac:dyDescent="0.25">
      <c r="A415" s="386" t="s">
        <v>4072</v>
      </c>
      <c r="B415" s="490"/>
      <c r="C415" s="385" t="s">
        <v>4475</v>
      </c>
      <c r="D415" s="504">
        <v>0</v>
      </c>
      <c r="E415" s="495" t="s">
        <v>3285</v>
      </c>
      <c r="F415" s="497" t="s">
        <v>3822</v>
      </c>
      <c r="G415" s="484" t="s">
        <v>4736</v>
      </c>
      <c r="H415" s="385" t="s">
        <v>1249</v>
      </c>
      <c r="I415" s="385" t="s">
        <v>4366</v>
      </c>
      <c r="J415" s="385"/>
      <c r="K415" s="491" t="s">
        <v>4362</v>
      </c>
      <c r="L415" s="491"/>
      <c r="M415" s="484"/>
      <c r="N415" s="484"/>
      <c r="O415" s="385" t="s">
        <v>1229</v>
      </c>
      <c r="P415" s="385" t="s">
        <v>577</v>
      </c>
      <c r="Q415" s="385" t="s">
        <v>577</v>
      </c>
      <c r="R415" s="386" t="s">
        <v>603</v>
      </c>
      <c r="S415" s="490"/>
      <c r="T415" s="490"/>
      <c r="U415" s="490"/>
      <c r="V415" s="490"/>
      <c r="W415" s="490"/>
      <c r="X415" s="490"/>
      <c r="Y415" s="386"/>
      <c r="Z415" s="386"/>
      <c r="AA415" s="386"/>
      <c r="AB415" s="508" t="s">
        <v>5038</v>
      </c>
      <c r="AC415" s="509"/>
      <c r="AD415" s="511" t="s">
        <v>1378</v>
      </c>
      <c r="AE415" s="364" t="s">
        <v>1379</v>
      </c>
      <c r="AF415" s="369" t="s">
        <v>1379</v>
      </c>
      <c r="AG415" s="369" t="s">
        <v>1379</v>
      </c>
      <c r="AH415" s="369" t="s">
        <v>1379</v>
      </c>
      <c r="AI415" s="369" t="s">
        <v>1379</v>
      </c>
      <c r="AJ415" s="489"/>
      <c r="AK415" s="369" t="s">
        <v>1379</v>
      </c>
      <c r="AL415" s="369" t="s">
        <v>1379</v>
      </c>
      <c r="AM415" s="489"/>
      <c r="AN415" s="369" t="s">
        <v>1379</v>
      </c>
      <c r="AO415" s="369" t="s">
        <v>1379</v>
      </c>
      <c r="AP415" s="369" t="s">
        <v>1379</v>
      </c>
      <c r="AQ415" s="369" t="s">
        <v>1379</v>
      </c>
      <c r="AR415" s="489"/>
      <c r="AS415" s="489"/>
      <c r="AT415" s="489"/>
      <c r="AU415" s="489"/>
      <c r="AV415" s="489"/>
      <c r="AW415" s="489"/>
      <c r="AX415" s="489"/>
      <c r="AY415" s="489"/>
      <c r="AZ415" s="489"/>
      <c r="BA415" s="490"/>
      <c r="BB415" s="490"/>
      <c r="BC415" s="490"/>
      <c r="BD415" s="490"/>
      <c r="BE415" s="490"/>
      <c r="BF415" s="490"/>
      <c r="BG415" s="385"/>
      <c r="BH415" s="385"/>
      <c r="BI415" s="385"/>
      <c r="BJ415" s="385"/>
      <c r="BK415" s="385"/>
      <c r="BL415" s="385"/>
      <c r="BM415" s="385"/>
      <c r="BN415" s="385"/>
      <c r="BO415" s="385"/>
      <c r="BP415" s="385"/>
      <c r="BQ415" s="385"/>
      <c r="BR415" s="490"/>
      <c r="BS415" s="462"/>
      <c r="BT415" s="355" t="s">
        <v>4719</v>
      </c>
      <c r="BU415" s="355" t="s">
        <v>4722</v>
      </c>
      <c r="BV415" s="355">
        <v>14</v>
      </c>
      <c r="BW415" s="355">
        <f>VLOOKUP(E415,[1]Demand!$A$2:$C$596,3,)</f>
        <v>185</v>
      </c>
      <c r="BX415" s="355">
        <f>VLOOKUP(E415,[1]Demand!$A$2:$D$596,4,)</f>
        <v>264</v>
      </c>
      <c r="BY415" s="355">
        <f>VLOOKUP(E415,[1]Demand!$A$2:$E$596,5,)</f>
        <v>264</v>
      </c>
      <c r="BZ415" s="355">
        <f>VLOOKUP(E415,[1]Demand!$A$2:$F$596,6,)</f>
        <v>211</v>
      </c>
      <c r="CA415" s="355">
        <f>VLOOKUP(E415,[1]Demand!$A$2:$G$596,7,)</f>
        <v>0</v>
      </c>
      <c r="CB415" s="355">
        <f>VLOOKUP(E415,[1]Demand!$A$2:$H$596,8,)</f>
        <v>0</v>
      </c>
      <c r="CC415" s="355">
        <f>VLOOKUP(E415,[1]Demand!$A$2:$I$596,9,)</f>
        <v>924</v>
      </c>
      <c r="CD415" s="355" t="b">
        <f t="shared" si="6"/>
        <v>0</v>
      </c>
      <c r="CE415" s="490"/>
    </row>
    <row r="416" spans="1:83" s="374" customFormat="1" ht="35.1" hidden="1" customHeight="1" x14ac:dyDescent="0.25">
      <c r="A416" s="386" t="s">
        <v>4072</v>
      </c>
      <c r="B416" s="490"/>
      <c r="C416" s="385" t="s">
        <v>4476</v>
      </c>
      <c r="D416" s="504">
        <v>0</v>
      </c>
      <c r="E416" s="495" t="s">
        <v>3281</v>
      </c>
      <c r="F416" s="497" t="s">
        <v>3823</v>
      </c>
      <c r="G416" s="484" t="s">
        <v>103</v>
      </c>
      <c r="H416" s="385" t="s">
        <v>1249</v>
      </c>
      <c r="I416" s="385" t="s">
        <v>4366</v>
      </c>
      <c r="J416" s="385"/>
      <c r="K416" s="491" t="s">
        <v>4362</v>
      </c>
      <c r="L416" s="491"/>
      <c r="M416" s="484"/>
      <c r="N416" s="484"/>
      <c r="O416" s="385" t="s">
        <v>1229</v>
      </c>
      <c r="P416" s="385" t="s">
        <v>577</v>
      </c>
      <c r="Q416" s="385" t="s">
        <v>577</v>
      </c>
      <c r="R416" s="386" t="s">
        <v>603</v>
      </c>
      <c r="S416" s="490"/>
      <c r="T416" s="490"/>
      <c r="U416" s="490"/>
      <c r="V416" s="490"/>
      <c r="W416" s="490"/>
      <c r="X416" s="490"/>
      <c r="Y416" s="386"/>
      <c r="Z416" s="386"/>
      <c r="AA416" s="386"/>
      <c r="AB416" s="508" t="s">
        <v>1832</v>
      </c>
      <c r="AC416" s="509"/>
      <c r="AD416" s="511" t="s">
        <v>1378</v>
      </c>
      <c r="AE416" s="364" t="s">
        <v>1379</v>
      </c>
      <c r="AF416" s="369" t="s">
        <v>1379</v>
      </c>
      <c r="AG416" s="369" t="s">
        <v>1379</v>
      </c>
      <c r="AH416" s="369" t="s">
        <v>1379</v>
      </c>
      <c r="AI416" s="369" t="s">
        <v>1379</v>
      </c>
      <c r="AJ416" s="489"/>
      <c r="AK416" s="369" t="s">
        <v>1379</v>
      </c>
      <c r="AL416" s="369" t="s">
        <v>1379</v>
      </c>
      <c r="AM416" s="489"/>
      <c r="AN416" s="369" t="s">
        <v>1379</v>
      </c>
      <c r="AO416" s="369" t="s">
        <v>1379</v>
      </c>
      <c r="AP416" s="369" t="s">
        <v>1379</v>
      </c>
      <c r="AQ416" s="369" t="s">
        <v>1379</v>
      </c>
      <c r="AR416" s="489"/>
      <c r="AS416" s="489"/>
      <c r="AT416" s="489"/>
      <c r="AU416" s="489"/>
      <c r="AV416" s="489"/>
      <c r="AW416" s="489"/>
      <c r="AX416" s="489"/>
      <c r="AY416" s="489"/>
      <c r="AZ416" s="489"/>
      <c r="BA416" s="490"/>
      <c r="BB416" s="490"/>
      <c r="BC416" s="490"/>
      <c r="BD416" s="490"/>
      <c r="BE416" s="490"/>
      <c r="BF416" s="490"/>
      <c r="BG416" s="385"/>
      <c r="BH416" s="385"/>
      <c r="BI416" s="385"/>
      <c r="BJ416" s="385"/>
      <c r="BK416" s="385"/>
      <c r="BL416" s="385"/>
      <c r="BM416" s="385"/>
      <c r="BN416" s="385"/>
      <c r="BO416" s="385"/>
      <c r="BP416" s="385"/>
      <c r="BQ416" s="385"/>
      <c r="BR416" s="490"/>
      <c r="BS416" s="462"/>
      <c r="BT416" s="355" t="s">
        <v>4719</v>
      </c>
      <c r="BU416" s="355" t="s">
        <v>3196</v>
      </c>
      <c r="BV416" s="355">
        <v>10</v>
      </c>
      <c r="BW416" s="355">
        <f>VLOOKUP(E416,[1]Demand!$A$2:$C$596,3,)</f>
        <v>0</v>
      </c>
      <c r="BX416" s="355">
        <f>VLOOKUP(E416,[1]Demand!$A$2:$D$596,4,)</f>
        <v>0</v>
      </c>
      <c r="BY416" s="355">
        <f>VLOOKUP(E416,[1]Demand!$A$2:$E$596,5,)</f>
        <v>0</v>
      </c>
      <c r="BZ416" s="355">
        <f>VLOOKUP(E416,[1]Demand!$A$2:$F$596,6,)</f>
        <v>0</v>
      </c>
      <c r="CA416" s="355">
        <f>VLOOKUP(E416,[1]Demand!$A$2:$G$596,7,)</f>
        <v>0</v>
      </c>
      <c r="CB416" s="355">
        <f>VLOOKUP(E416,[1]Demand!$A$2:$H$596,8,)</f>
        <v>0</v>
      </c>
      <c r="CC416" s="355">
        <f>VLOOKUP(E416,[1]Demand!$A$2:$I$596,9,)</f>
        <v>0</v>
      </c>
      <c r="CD416" s="355" t="b">
        <f t="shared" si="6"/>
        <v>1</v>
      </c>
      <c r="CE416" s="355" t="s">
        <v>4846</v>
      </c>
    </row>
    <row r="417" spans="1:83" s="374" customFormat="1" ht="35.1" hidden="1" customHeight="1" x14ac:dyDescent="0.25">
      <c r="A417" s="386" t="s">
        <v>4072</v>
      </c>
      <c r="B417" s="490"/>
      <c r="C417" s="385" t="s">
        <v>4477</v>
      </c>
      <c r="D417" s="504">
        <v>0</v>
      </c>
      <c r="E417" s="495" t="s">
        <v>3287</v>
      </c>
      <c r="F417" s="497" t="s">
        <v>3823</v>
      </c>
      <c r="G417" s="484" t="s">
        <v>103</v>
      </c>
      <c r="H417" s="385" t="s">
        <v>1249</v>
      </c>
      <c r="I417" s="385" t="s">
        <v>4366</v>
      </c>
      <c r="J417" s="385"/>
      <c r="K417" s="491" t="s">
        <v>4362</v>
      </c>
      <c r="L417" s="491"/>
      <c r="M417" s="484"/>
      <c r="N417" s="484"/>
      <c r="O417" s="385" t="s">
        <v>1229</v>
      </c>
      <c r="P417" s="385" t="s">
        <v>577</v>
      </c>
      <c r="Q417" s="385" t="s">
        <v>577</v>
      </c>
      <c r="R417" s="386" t="s">
        <v>603</v>
      </c>
      <c r="S417" s="490"/>
      <c r="T417" s="490"/>
      <c r="U417" s="490"/>
      <c r="V417" s="490"/>
      <c r="W417" s="490"/>
      <c r="X417" s="490"/>
      <c r="Y417" s="386"/>
      <c r="Z417" s="386"/>
      <c r="AA417" s="386"/>
      <c r="AB417" s="508" t="s">
        <v>1832</v>
      </c>
      <c r="AC417" s="509"/>
      <c r="AD417" s="511" t="s">
        <v>1378</v>
      </c>
      <c r="AE417" s="364" t="s">
        <v>1379</v>
      </c>
      <c r="AF417" s="369" t="s">
        <v>1379</v>
      </c>
      <c r="AG417" s="369" t="s">
        <v>1379</v>
      </c>
      <c r="AH417" s="369" t="s">
        <v>1379</v>
      </c>
      <c r="AI417" s="369" t="s">
        <v>1379</v>
      </c>
      <c r="AJ417" s="489"/>
      <c r="AK417" s="369" t="s">
        <v>1379</v>
      </c>
      <c r="AL417" s="369" t="s">
        <v>1379</v>
      </c>
      <c r="AM417" s="489"/>
      <c r="AN417" s="369" t="s">
        <v>1379</v>
      </c>
      <c r="AO417" s="369" t="s">
        <v>1379</v>
      </c>
      <c r="AP417" s="369" t="s">
        <v>1379</v>
      </c>
      <c r="AQ417" s="369" t="s">
        <v>1379</v>
      </c>
      <c r="AR417" s="489"/>
      <c r="AS417" s="489"/>
      <c r="AT417" s="489"/>
      <c r="AU417" s="489"/>
      <c r="AV417" s="489"/>
      <c r="AW417" s="489"/>
      <c r="AX417" s="489"/>
      <c r="AY417" s="489"/>
      <c r="AZ417" s="489"/>
      <c r="BA417" s="490"/>
      <c r="BB417" s="490"/>
      <c r="BC417" s="490"/>
      <c r="BD417" s="490"/>
      <c r="BE417" s="490"/>
      <c r="BF417" s="490"/>
      <c r="BG417" s="385"/>
      <c r="BH417" s="385"/>
      <c r="BI417" s="385"/>
      <c r="BJ417" s="385"/>
      <c r="BK417" s="385"/>
      <c r="BL417" s="385"/>
      <c r="BM417" s="385"/>
      <c r="BN417" s="385"/>
      <c r="BO417" s="385"/>
      <c r="BP417" s="385"/>
      <c r="BQ417" s="385"/>
      <c r="BR417" s="490"/>
      <c r="BS417" s="462"/>
      <c r="BT417" s="355" t="s">
        <v>4719</v>
      </c>
      <c r="BU417" s="355" t="s">
        <v>4722</v>
      </c>
      <c r="BV417" s="355">
        <v>190</v>
      </c>
      <c r="BW417" s="355">
        <f>VLOOKUP(E417,[1]Demand!$A$2:$C$596,3,)</f>
        <v>1229</v>
      </c>
      <c r="BX417" s="355">
        <f>VLOOKUP(E417,[1]Demand!$A$2:$D$596,4,)</f>
        <v>1848</v>
      </c>
      <c r="BY417" s="355">
        <f>VLOOKUP(E417,[1]Demand!$A$2:$E$596,5,)</f>
        <v>1848</v>
      </c>
      <c r="BZ417" s="355">
        <f>VLOOKUP(E417,[1]Demand!$A$2:$F$596,6,)</f>
        <v>1477</v>
      </c>
      <c r="CA417" s="355">
        <f>VLOOKUP(E417,[1]Demand!$A$2:$G$596,7,)</f>
        <v>0</v>
      </c>
      <c r="CB417" s="355">
        <f>VLOOKUP(E417,[1]Demand!$A$2:$H$596,8,)</f>
        <v>0</v>
      </c>
      <c r="CC417" s="355">
        <f>VLOOKUP(E417,[1]Demand!$A$2:$I$596,9,)</f>
        <v>6402</v>
      </c>
      <c r="CD417" s="355" t="b">
        <f t="shared" si="6"/>
        <v>0</v>
      </c>
      <c r="CE417" s="490"/>
    </row>
    <row r="418" spans="1:83" s="374" customFormat="1" ht="35.1" hidden="1" customHeight="1" x14ac:dyDescent="0.25">
      <c r="A418" s="386" t="s">
        <v>4072</v>
      </c>
      <c r="B418" s="490"/>
      <c r="C418" s="385" t="s">
        <v>4476</v>
      </c>
      <c r="D418" s="504">
        <v>0</v>
      </c>
      <c r="E418" s="495" t="s">
        <v>3282</v>
      </c>
      <c r="F418" s="497" t="s">
        <v>3824</v>
      </c>
      <c r="G418" s="484" t="s">
        <v>103</v>
      </c>
      <c r="H418" s="385" t="s">
        <v>1249</v>
      </c>
      <c r="I418" s="385" t="s">
        <v>4367</v>
      </c>
      <c r="J418" s="385"/>
      <c r="K418" s="491" t="s">
        <v>4362</v>
      </c>
      <c r="L418" s="491"/>
      <c r="M418" s="484"/>
      <c r="N418" s="484"/>
      <c r="O418" s="385" t="s">
        <v>1229</v>
      </c>
      <c r="P418" s="385" t="s">
        <v>577</v>
      </c>
      <c r="Q418" s="385" t="s">
        <v>577</v>
      </c>
      <c r="R418" s="386" t="s">
        <v>603</v>
      </c>
      <c r="S418" s="490"/>
      <c r="T418" s="490"/>
      <c r="U418" s="490"/>
      <c r="V418" s="490"/>
      <c r="W418" s="490"/>
      <c r="X418" s="490"/>
      <c r="Y418" s="386"/>
      <c r="Z418" s="386"/>
      <c r="AA418" s="386"/>
      <c r="AB418" s="508" t="s">
        <v>1832</v>
      </c>
      <c r="AC418" s="509"/>
      <c r="AD418" s="511" t="s">
        <v>1378</v>
      </c>
      <c r="AE418" s="364" t="s">
        <v>1379</v>
      </c>
      <c r="AF418" s="369" t="s">
        <v>1379</v>
      </c>
      <c r="AG418" s="369" t="s">
        <v>1379</v>
      </c>
      <c r="AH418" s="369" t="s">
        <v>1379</v>
      </c>
      <c r="AI418" s="369" t="s">
        <v>1379</v>
      </c>
      <c r="AJ418" s="489"/>
      <c r="AK418" s="369" t="s">
        <v>1379</v>
      </c>
      <c r="AL418" s="369" t="s">
        <v>1379</v>
      </c>
      <c r="AM418" s="489"/>
      <c r="AN418" s="369" t="s">
        <v>1379</v>
      </c>
      <c r="AO418" s="369" t="s">
        <v>1379</v>
      </c>
      <c r="AP418" s="369" t="s">
        <v>1379</v>
      </c>
      <c r="AQ418" s="369" t="s">
        <v>1379</v>
      </c>
      <c r="AR418" s="489"/>
      <c r="AS418" s="489"/>
      <c r="AT418" s="489"/>
      <c r="AU418" s="489"/>
      <c r="AV418" s="489"/>
      <c r="AW418" s="489"/>
      <c r="AX418" s="489"/>
      <c r="AY418" s="489"/>
      <c r="AZ418" s="489"/>
      <c r="BA418" s="490"/>
      <c r="BB418" s="490"/>
      <c r="BC418" s="490"/>
      <c r="BD418" s="490"/>
      <c r="BE418" s="490"/>
      <c r="BF418" s="490"/>
      <c r="BG418" s="385"/>
      <c r="BH418" s="385"/>
      <c r="BI418" s="385"/>
      <c r="BJ418" s="385"/>
      <c r="BK418" s="385"/>
      <c r="BL418" s="385"/>
      <c r="BM418" s="385"/>
      <c r="BN418" s="385"/>
      <c r="BO418" s="385"/>
      <c r="BP418" s="385"/>
      <c r="BQ418" s="385"/>
      <c r="BR418" s="490"/>
      <c r="BS418" s="462"/>
      <c r="BT418" s="355" t="s">
        <v>4719</v>
      </c>
      <c r="BU418" s="355" t="s">
        <v>3196</v>
      </c>
      <c r="BV418" s="355">
        <v>36</v>
      </c>
      <c r="BW418" s="355">
        <f>VLOOKUP(E418,[1]Demand!$A$2:$C$596,3,)</f>
        <v>0</v>
      </c>
      <c r="BX418" s="355">
        <f>VLOOKUP(E418,[1]Demand!$A$2:$D$596,4,)</f>
        <v>0</v>
      </c>
      <c r="BY418" s="355">
        <f>VLOOKUP(E418,[1]Demand!$A$2:$E$596,5,)</f>
        <v>0</v>
      </c>
      <c r="BZ418" s="355">
        <f>VLOOKUP(E418,[1]Demand!$A$2:$F$596,6,)</f>
        <v>0</v>
      </c>
      <c r="CA418" s="355">
        <f>VLOOKUP(E418,[1]Demand!$A$2:$G$596,7,)</f>
        <v>0</v>
      </c>
      <c r="CB418" s="355">
        <f>VLOOKUP(E418,[1]Demand!$A$2:$H$596,8,)</f>
        <v>0</v>
      </c>
      <c r="CC418" s="355">
        <f>VLOOKUP(E418,[1]Demand!$A$2:$I$596,9,)</f>
        <v>0</v>
      </c>
      <c r="CD418" s="355" t="b">
        <f t="shared" si="6"/>
        <v>1</v>
      </c>
      <c r="CE418" s="355" t="s">
        <v>4846</v>
      </c>
    </row>
    <row r="419" spans="1:83" s="374" customFormat="1" ht="35.1" hidden="1" customHeight="1" x14ac:dyDescent="0.25">
      <c r="A419" s="386" t="s">
        <v>4072</v>
      </c>
      <c r="B419" s="490"/>
      <c r="C419" s="385" t="s">
        <v>4477</v>
      </c>
      <c r="D419" s="504">
        <v>0</v>
      </c>
      <c r="E419" s="495" t="s">
        <v>3286</v>
      </c>
      <c r="F419" s="497" t="s">
        <v>3824</v>
      </c>
      <c r="G419" s="484" t="s">
        <v>103</v>
      </c>
      <c r="H419" s="385" t="s">
        <v>1249</v>
      </c>
      <c r="I419" s="385" t="s">
        <v>4367</v>
      </c>
      <c r="J419" s="385"/>
      <c r="K419" s="491" t="s">
        <v>4362</v>
      </c>
      <c r="L419" s="491"/>
      <c r="M419" s="484"/>
      <c r="N419" s="484"/>
      <c r="O419" s="385" t="s">
        <v>1229</v>
      </c>
      <c r="P419" s="385" t="s">
        <v>577</v>
      </c>
      <c r="Q419" s="385" t="s">
        <v>577</v>
      </c>
      <c r="R419" s="386" t="s">
        <v>603</v>
      </c>
      <c r="S419" s="490"/>
      <c r="T419" s="490"/>
      <c r="U419" s="490"/>
      <c r="V419" s="490"/>
      <c r="W419" s="490"/>
      <c r="X419" s="490"/>
      <c r="Y419" s="386"/>
      <c r="Z419" s="386"/>
      <c r="AA419" s="386"/>
      <c r="AB419" s="508" t="s">
        <v>1832</v>
      </c>
      <c r="AC419" s="509"/>
      <c r="AD419" s="511" t="s">
        <v>1378</v>
      </c>
      <c r="AE419" s="364" t="s">
        <v>1379</v>
      </c>
      <c r="AF419" s="369" t="s">
        <v>1379</v>
      </c>
      <c r="AG419" s="369" t="s">
        <v>1379</v>
      </c>
      <c r="AH419" s="369" t="s">
        <v>1379</v>
      </c>
      <c r="AI419" s="369" t="s">
        <v>1379</v>
      </c>
      <c r="AJ419" s="489"/>
      <c r="AK419" s="369" t="s">
        <v>1379</v>
      </c>
      <c r="AL419" s="369" t="s">
        <v>1379</v>
      </c>
      <c r="AM419" s="489"/>
      <c r="AN419" s="369" t="s">
        <v>1379</v>
      </c>
      <c r="AO419" s="369" t="s">
        <v>1379</v>
      </c>
      <c r="AP419" s="369" t="s">
        <v>1379</v>
      </c>
      <c r="AQ419" s="369" t="s">
        <v>1379</v>
      </c>
      <c r="AR419" s="489"/>
      <c r="AS419" s="489"/>
      <c r="AT419" s="489"/>
      <c r="AU419" s="489"/>
      <c r="AV419" s="489"/>
      <c r="AW419" s="489"/>
      <c r="AX419" s="489"/>
      <c r="AY419" s="489"/>
      <c r="AZ419" s="489"/>
      <c r="BA419" s="490"/>
      <c r="BB419" s="490"/>
      <c r="BC419" s="490"/>
      <c r="BD419" s="490"/>
      <c r="BE419" s="490"/>
      <c r="BF419" s="490"/>
      <c r="BG419" s="385"/>
      <c r="BH419" s="385"/>
      <c r="BI419" s="385"/>
      <c r="BJ419" s="385"/>
      <c r="BK419" s="385"/>
      <c r="BL419" s="385"/>
      <c r="BM419" s="385"/>
      <c r="BN419" s="385"/>
      <c r="BO419" s="385"/>
      <c r="BP419" s="385"/>
      <c r="BQ419" s="385"/>
      <c r="BR419" s="490"/>
      <c r="BS419" s="462"/>
      <c r="BT419" s="355" t="s">
        <v>4719</v>
      </c>
      <c r="BU419" s="355" t="s">
        <v>4722</v>
      </c>
      <c r="BV419" s="355">
        <v>72</v>
      </c>
      <c r="BW419" s="355">
        <f>VLOOKUP(E419,[1]Demand!$A$2:$C$596,3,)</f>
        <v>491</v>
      </c>
      <c r="BX419" s="355">
        <f>VLOOKUP(E419,[1]Demand!$A$2:$D$596,4,)</f>
        <v>792</v>
      </c>
      <c r="BY419" s="355">
        <f>VLOOKUP(E419,[1]Demand!$A$2:$E$596,5,)</f>
        <v>792</v>
      </c>
      <c r="BZ419" s="355">
        <f>VLOOKUP(E419,[1]Demand!$A$2:$F$596,6,)</f>
        <v>633</v>
      </c>
      <c r="CA419" s="355">
        <f>VLOOKUP(E419,[1]Demand!$A$2:$G$596,7,)</f>
        <v>0</v>
      </c>
      <c r="CB419" s="355">
        <f>VLOOKUP(E419,[1]Demand!$A$2:$H$596,8,)</f>
        <v>0</v>
      </c>
      <c r="CC419" s="355">
        <f>VLOOKUP(E419,[1]Demand!$A$2:$I$596,9,)</f>
        <v>2708</v>
      </c>
      <c r="CD419" s="355" t="b">
        <f t="shared" si="6"/>
        <v>0</v>
      </c>
      <c r="CE419" s="490"/>
    </row>
    <row r="420" spans="1:83" s="374" customFormat="1" ht="35.1" hidden="1" customHeight="1" x14ac:dyDescent="0.25">
      <c r="A420" s="386" t="s">
        <v>4072</v>
      </c>
      <c r="B420" s="490"/>
      <c r="C420" s="385" t="s">
        <v>4478</v>
      </c>
      <c r="D420" s="504">
        <v>0</v>
      </c>
      <c r="E420" s="498" t="s">
        <v>3284</v>
      </c>
      <c r="F420" s="497" t="s">
        <v>3825</v>
      </c>
      <c r="G420" s="484" t="s">
        <v>766</v>
      </c>
      <c r="H420" s="496" t="s">
        <v>3465</v>
      </c>
      <c r="I420" s="385" t="s">
        <v>4165</v>
      </c>
      <c r="J420" s="385"/>
      <c r="K420" s="482" t="s">
        <v>4636</v>
      </c>
      <c r="L420" s="491"/>
      <c r="M420" s="484"/>
      <c r="N420" s="484"/>
      <c r="O420" s="385" t="s">
        <v>2595</v>
      </c>
      <c r="P420" s="385" t="s">
        <v>545</v>
      </c>
      <c r="Q420" s="385" t="s">
        <v>545</v>
      </c>
      <c r="R420" s="386" t="s">
        <v>603</v>
      </c>
      <c r="S420" s="490"/>
      <c r="T420" s="490"/>
      <c r="U420" s="490"/>
      <c r="V420" s="490"/>
      <c r="W420" s="490"/>
      <c r="X420" s="490"/>
      <c r="Y420" s="386"/>
      <c r="Z420" s="386"/>
      <c r="AA420" s="386"/>
      <c r="AB420" s="508" t="s">
        <v>5039</v>
      </c>
      <c r="AC420" s="509"/>
      <c r="AD420" s="511" t="s">
        <v>1378</v>
      </c>
      <c r="AE420" s="364" t="s">
        <v>1379</v>
      </c>
      <c r="AF420" s="369" t="s">
        <v>1379</v>
      </c>
      <c r="AG420" s="369" t="s">
        <v>1379</v>
      </c>
      <c r="AH420" s="369" t="s">
        <v>1379</v>
      </c>
      <c r="AI420" s="369" t="s">
        <v>1379</v>
      </c>
      <c r="AJ420" s="489"/>
      <c r="AK420" s="489" t="s">
        <v>1381</v>
      </c>
      <c r="AL420" s="369" t="s">
        <v>1379</v>
      </c>
      <c r="AM420" s="489"/>
      <c r="AN420" s="369" t="s">
        <v>1379</v>
      </c>
      <c r="AO420" s="369" t="s">
        <v>1379</v>
      </c>
      <c r="AP420" s="369" t="s">
        <v>1381</v>
      </c>
      <c r="AQ420" s="369" t="s">
        <v>1379</v>
      </c>
      <c r="AR420" s="489"/>
      <c r="AS420" s="489"/>
      <c r="AT420" s="489"/>
      <c r="AU420" s="489"/>
      <c r="AV420" s="489"/>
      <c r="AW420" s="489"/>
      <c r="AX420" s="489"/>
      <c r="AY420" s="489"/>
      <c r="AZ420" s="489"/>
      <c r="BA420" s="490"/>
      <c r="BB420" s="490"/>
      <c r="BC420" s="490"/>
      <c r="BD420" s="490"/>
      <c r="BE420" s="490"/>
      <c r="BF420" s="490"/>
      <c r="BG420" s="385"/>
      <c r="BH420" s="385"/>
      <c r="BI420" s="385"/>
      <c r="BJ420" s="385"/>
      <c r="BK420" s="385"/>
      <c r="BL420" s="385"/>
      <c r="BM420" s="385"/>
      <c r="BN420" s="385"/>
      <c r="BO420" s="385"/>
      <c r="BP420" s="385"/>
      <c r="BQ420" s="385"/>
      <c r="BR420" s="490"/>
      <c r="BS420" s="462" t="s">
        <v>4295</v>
      </c>
      <c r="BT420" s="355" t="s">
        <v>4721</v>
      </c>
      <c r="BU420" s="355" t="s">
        <v>4722</v>
      </c>
      <c r="BV420" s="355">
        <v>14</v>
      </c>
      <c r="BW420" s="355">
        <f>VLOOKUP(E420,[1]Demand!$A$2:$C$596,3,)</f>
        <v>148.73999999999998</v>
      </c>
      <c r="BX420" s="355">
        <f>VLOOKUP(E420,[1]Demand!$A$2:$D$596,4,)</f>
        <v>156</v>
      </c>
      <c r="BY420" s="355">
        <f>VLOOKUP(E420,[1]Demand!$A$2:$E$596,5,)</f>
        <v>156</v>
      </c>
      <c r="BZ420" s="355">
        <f>VLOOKUP(E420,[1]Demand!$A$2:$F$596,6,)</f>
        <v>39</v>
      </c>
      <c r="CA420" s="355">
        <f>VLOOKUP(E420,[1]Demand!$A$2:$G$596,7,)</f>
        <v>0</v>
      </c>
      <c r="CB420" s="355">
        <f>VLOOKUP(E420,[1]Demand!$A$2:$H$596,8,)</f>
        <v>0</v>
      </c>
      <c r="CC420" s="355">
        <f>VLOOKUP(E420,[1]Demand!$A$2:$I$596,9,)</f>
        <v>499.74</v>
      </c>
      <c r="CD420" s="355" t="b">
        <f t="shared" si="6"/>
        <v>0</v>
      </c>
      <c r="CE420" s="490"/>
    </row>
    <row r="421" spans="1:83" s="374" customFormat="1" ht="35.1" hidden="1" customHeight="1" x14ac:dyDescent="0.25">
      <c r="A421" s="386" t="s">
        <v>4003</v>
      </c>
      <c r="B421" s="490"/>
      <c r="C421" s="385" t="s">
        <v>4479</v>
      </c>
      <c r="D421" s="504">
        <v>0</v>
      </c>
      <c r="E421" s="498" t="s">
        <v>3304</v>
      </c>
      <c r="F421" s="497" t="s">
        <v>2533</v>
      </c>
      <c r="G421" s="484" t="s">
        <v>1006</v>
      </c>
      <c r="H421" s="385" t="s">
        <v>2201</v>
      </c>
      <c r="I421" s="385" t="e">
        <v>#N/A</v>
      </c>
      <c r="J421" s="385"/>
      <c r="K421" s="482" t="s">
        <v>1694</v>
      </c>
      <c r="L421" s="385" t="s">
        <v>1694</v>
      </c>
      <c r="M421" s="484"/>
      <c r="N421" s="484"/>
      <c r="O421" s="385" t="s">
        <v>578</v>
      </c>
      <c r="P421" s="385" t="s">
        <v>578</v>
      </c>
      <c r="Q421" s="385" t="s">
        <v>578</v>
      </c>
      <c r="R421" s="386" t="s">
        <v>603</v>
      </c>
      <c r="S421" s="490"/>
      <c r="T421" s="490"/>
      <c r="U421" s="490"/>
      <c r="V421" s="490"/>
      <c r="W421" s="490"/>
      <c r="X421" s="490"/>
      <c r="Y421" s="386"/>
      <c r="Z421" s="386"/>
      <c r="AA421" s="386"/>
      <c r="AB421" s="508" t="s">
        <v>5040</v>
      </c>
      <c r="AC421" s="509" t="s">
        <v>4765</v>
      </c>
      <c r="AD421" s="508" t="s">
        <v>5104</v>
      </c>
      <c r="AE421" s="364" t="s">
        <v>1379</v>
      </c>
      <c r="AF421" s="369" t="s">
        <v>1379</v>
      </c>
      <c r="AG421" s="369" t="s">
        <v>1379</v>
      </c>
      <c r="AH421" s="369" t="s">
        <v>1379</v>
      </c>
      <c r="AI421" s="369" t="s">
        <v>1379</v>
      </c>
      <c r="AJ421" s="489"/>
      <c r="AK421" s="369" t="s">
        <v>1379</v>
      </c>
      <c r="AL421" s="369" t="s">
        <v>1379</v>
      </c>
      <c r="AM421" s="489"/>
      <c r="AN421" s="489" t="s">
        <v>1381</v>
      </c>
      <c r="AO421" s="369" t="s">
        <v>1379</v>
      </c>
      <c r="AP421" s="489" t="s">
        <v>1381</v>
      </c>
      <c r="AQ421" s="369" t="s">
        <v>1379</v>
      </c>
      <c r="AR421" s="489"/>
      <c r="AS421" s="489"/>
      <c r="AT421" s="489"/>
      <c r="AU421" s="489"/>
      <c r="AV421" s="489"/>
      <c r="AW421" s="489"/>
      <c r="AX421" s="489"/>
      <c r="AY421" s="489"/>
      <c r="AZ421" s="489"/>
      <c r="BA421" s="490"/>
      <c r="BB421" s="490"/>
      <c r="BC421" s="490"/>
      <c r="BD421" s="490"/>
      <c r="BE421" s="490"/>
      <c r="BF421" s="490"/>
      <c r="BG421" s="385"/>
      <c r="BH421" s="385"/>
      <c r="BI421" s="385"/>
      <c r="BJ421" s="385"/>
      <c r="BK421" s="385"/>
      <c r="BL421" s="385"/>
      <c r="BM421" s="385"/>
      <c r="BN421" s="385"/>
      <c r="BO421" s="385"/>
      <c r="BP421" s="385"/>
      <c r="BQ421" s="385"/>
      <c r="BR421" s="490"/>
      <c r="BS421" s="462"/>
      <c r="BT421" s="355" t="s">
        <v>4719</v>
      </c>
      <c r="BU421" s="355" t="s">
        <v>4718</v>
      </c>
      <c r="BV421" s="355">
        <v>0</v>
      </c>
      <c r="BW421" s="355">
        <f>VLOOKUP(E421,[1]Demand!$A$2:$C$596,3,)</f>
        <v>6</v>
      </c>
      <c r="BX421" s="355">
        <f>VLOOKUP(E421,[1]Demand!$A$2:$D$596,4,)</f>
        <v>0</v>
      </c>
      <c r="BY421" s="355">
        <f>VLOOKUP(E421,[1]Demand!$A$2:$E$596,5,)</f>
        <v>0</v>
      </c>
      <c r="BZ421" s="355">
        <f>VLOOKUP(E421,[1]Demand!$A$2:$F$596,6,)</f>
        <v>0</v>
      </c>
      <c r="CA421" s="355">
        <f>VLOOKUP(E421,[1]Demand!$A$2:$G$596,7,)</f>
        <v>0</v>
      </c>
      <c r="CB421" s="355">
        <f>VLOOKUP(E421,[1]Demand!$A$2:$H$596,8,)</f>
        <v>0</v>
      </c>
      <c r="CC421" s="355">
        <f>VLOOKUP(E421,[1]Demand!$A$2:$I$596,9,)</f>
        <v>6</v>
      </c>
      <c r="CD421" s="355" t="b">
        <f t="shared" si="6"/>
        <v>0</v>
      </c>
      <c r="CE421" s="490"/>
    </row>
    <row r="422" spans="1:83" s="374" customFormat="1" ht="35.1" hidden="1" customHeight="1" x14ac:dyDescent="0.25">
      <c r="A422" s="386" t="s">
        <v>4003</v>
      </c>
      <c r="B422" s="490"/>
      <c r="C422" s="385" t="s">
        <v>4480</v>
      </c>
      <c r="D422" s="504">
        <v>0</v>
      </c>
      <c r="E422" s="495" t="s">
        <v>3293</v>
      </c>
      <c r="F422" s="497" t="s">
        <v>3831</v>
      </c>
      <c r="G422" s="484" t="s">
        <v>103</v>
      </c>
      <c r="H422" s="385" t="s">
        <v>1171</v>
      </c>
      <c r="I422" s="385" t="s">
        <v>4163</v>
      </c>
      <c r="J422" s="385"/>
      <c r="K422" s="385" t="s">
        <v>1874</v>
      </c>
      <c r="L422" s="491" t="s">
        <v>4824</v>
      </c>
      <c r="M422" s="484"/>
      <c r="N422" s="484"/>
      <c r="O422" s="385" t="s">
        <v>1229</v>
      </c>
      <c r="P422" s="385" t="s">
        <v>577</v>
      </c>
      <c r="Q422" s="385" t="s">
        <v>577</v>
      </c>
      <c r="R422" s="386" t="s">
        <v>603</v>
      </c>
      <c r="S422" s="490"/>
      <c r="T422" s="490"/>
      <c r="U422" s="490"/>
      <c r="V422" s="490"/>
      <c r="W422" s="490"/>
      <c r="X422" s="490"/>
      <c r="Y422" s="386"/>
      <c r="Z422" s="386"/>
      <c r="AA422" s="386"/>
      <c r="AB422" s="508" t="s">
        <v>5041</v>
      </c>
      <c r="AC422" s="509"/>
      <c r="AD422" s="508" t="s">
        <v>5105</v>
      </c>
      <c r="AE422" s="364" t="s">
        <v>1379</v>
      </c>
      <c r="AF422" s="369" t="s">
        <v>1379</v>
      </c>
      <c r="AG422" s="489" t="s">
        <v>1381</v>
      </c>
      <c r="AH422" s="369" t="s">
        <v>1379</v>
      </c>
      <c r="AI422" s="369" t="s">
        <v>1379</v>
      </c>
      <c r="AJ422" s="489"/>
      <c r="AK422" s="369" t="s">
        <v>1379</v>
      </c>
      <c r="AL422" s="369" t="s">
        <v>1379</v>
      </c>
      <c r="AM422" s="489"/>
      <c r="AN422" s="489" t="s">
        <v>1381</v>
      </c>
      <c r="AO422" s="369" t="s">
        <v>1379</v>
      </c>
      <c r="AP422" s="489" t="s">
        <v>1381</v>
      </c>
      <c r="AQ422" s="369" t="s">
        <v>1379</v>
      </c>
      <c r="AR422" s="489"/>
      <c r="AS422" s="489"/>
      <c r="AT422" s="489"/>
      <c r="AU422" s="489"/>
      <c r="AV422" s="489"/>
      <c r="AW422" s="489"/>
      <c r="AX422" s="489"/>
      <c r="AY422" s="489"/>
      <c r="AZ422" s="489"/>
      <c r="BA422" s="490"/>
      <c r="BB422" s="490"/>
      <c r="BC422" s="490"/>
      <c r="BD422" s="490"/>
      <c r="BE422" s="490"/>
      <c r="BF422" s="490"/>
      <c r="BG422" s="385"/>
      <c r="BH422" s="385"/>
      <c r="BI422" s="385"/>
      <c r="BJ422" s="385"/>
      <c r="BK422" s="385"/>
      <c r="BL422" s="385"/>
      <c r="BM422" s="385"/>
      <c r="BN422" s="385"/>
      <c r="BO422" s="385"/>
      <c r="BP422" s="385"/>
      <c r="BQ422" s="385"/>
      <c r="BR422" s="490"/>
      <c r="BS422" s="462"/>
      <c r="BT422" s="355" t="s">
        <v>4719</v>
      </c>
      <c r="BU422" s="355" t="s">
        <v>3196</v>
      </c>
      <c r="BV422" s="355">
        <v>0</v>
      </c>
      <c r="BW422" s="355">
        <f>VLOOKUP(E422,[1]Demand!$A$2:$C$596,3,)</f>
        <v>0</v>
      </c>
      <c r="BX422" s="355">
        <f>VLOOKUP(E422,[1]Demand!$A$2:$D$596,4,)</f>
        <v>0</v>
      </c>
      <c r="BY422" s="355">
        <f>VLOOKUP(E422,[1]Demand!$A$2:$E$596,5,)</f>
        <v>0</v>
      </c>
      <c r="BZ422" s="355">
        <f>VLOOKUP(E422,[1]Demand!$A$2:$F$596,6,)</f>
        <v>0</v>
      </c>
      <c r="CA422" s="355">
        <f>VLOOKUP(E422,[1]Demand!$A$2:$G$596,7,)</f>
        <v>0</v>
      </c>
      <c r="CB422" s="355">
        <f>VLOOKUP(E422,[1]Demand!$A$2:$H$596,8,)</f>
        <v>0</v>
      </c>
      <c r="CC422" s="355">
        <f>VLOOKUP(E422,[1]Demand!$A$2:$I$596,9,)</f>
        <v>0</v>
      </c>
      <c r="CD422" s="355" t="b">
        <f t="shared" si="6"/>
        <v>0</v>
      </c>
      <c r="CE422" s="355" t="s">
        <v>4846</v>
      </c>
    </row>
    <row r="423" spans="1:83" s="374" customFormat="1" ht="35.1" hidden="1" customHeight="1" x14ac:dyDescent="0.25">
      <c r="A423" s="386" t="s">
        <v>4003</v>
      </c>
      <c r="B423" s="490"/>
      <c r="C423" s="385" t="s">
        <v>4481</v>
      </c>
      <c r="D423" s="504">
        <v>0</v>
      </c>
      <c r="E423" s="495" t="s">
        <v>3294</v>
      </c>
      <c r="F423" s="497" t="s">
        <v>3833</v>
      </c>
      <c r="G423" s="484" t="s">
        <v>97</v>
      </c>
      <c r="H423" s="385" t="s">
        <v>1171</v>
      </c>
      <c r="I423" s="385" t="s">
        <v>1719</v>
      </c>
      <c r="J423" s="385"/>
      <c r="K423" s="385" t="s">
        <v>4346</v>
      </c>
      <c r="L423" s="491" t="s">
        <v>4830</v>
      </c>
      <c r="M423" s="484"/>
      <c r="N423" s="484"/>
      <c r="O423" s="385" t="s">
        <v>1229</v>
      </c>
      <c r="P423" s="385" t="s">
        <v>577</v>
      </c>
      <c r="Q423" s="385" t="s">
        <v>577</v>
      </c>
      <c r="R423" s="386" t="s">
        <v>603</v>
      </c>
      <c r="S423" s="490"/>
      <c r="T423" s="490"/>
      <c r="U423" s="490"/>
      <c r="V423" s="490"/>
      <c r="W423" s="490"/>
      <c r="X423" s="490"/>
      <c r="Y423" s="386"/>
      <c r="Z423" s="386"/>
      <c r="AA423" s="386"/>
      <c r="AB423" s="508" t="s">
        <v>5042</v>
      </c>
      <c r="AC423" s="509"/>
      <c r="AD423" s="508" t="s">
        <v>5106</v>
      </c>
      <c r="AE423" s="364" t="s">
        <v>1379</v>
      </c>
      <c r="AF423" s="369" t="s">
        <v>1379</v>
      </c>
      <c r="AG423" s="489" t="s">
        <v>1381</v>
      </c>
      <c r="AH423" s="369" t="s">
        <v>1379</v>
      </c>
      <c r="AI423" s="369" t="s">
        <v>1379</v>
      </c>
      <c r="AJ423" s="489"/>
      <c r="AK423" s="369" t="s">
        <v>1379</v>
      </c>
      <c r="AL423" s="369" t="s">
        <v>1379</v>
      </c>
      <c r="AM423" s="489"/>
      <c r="AN423" s="489" t="s">
        <v>1381</v>
      </c>
      <c r="AO423" s="369" t="s">
        <v>1379</v>
      </c>
      <c r="AP423" s="489" t="s">
        <v>1381</v>
      </c>
      <c r="AQ423" s="369" t="s">
        <v>1379</v>
      </c>
      <c r="AR423" s="489"/>
      <c r="AS423" s="489"/>
      <c r="AT423" s="489"/>
      <c r="AU423" s="489"/>
      <c r="AV423" s="489"/>
      <c r="AW423" s="489"/>
      <c r="AX423" s="489"/>
      <c r="AY423" s="489"/>
      <c r="AZ423" s="489"/>
      <c r="BA423" s="490"/>
      <c r="BB423" s="490"/>
      <c r="BC423" s="490"/>
      <c r="BD423" s="490"/>
      <c r="BE423" s="490"/>
      <c r="BF423" s="490"/>
      <c r="BG423" s="385"/>
      <c r="BH423" s="385"/>
      <c r="BI423" s="385"/>
      <c r="BJ423" s="385"/>
      <c r="BK423" s="385"/>
      <c r="BL423" s="385"/>
      <c r="BM423" s="385"/>
      <c r="BN423" s="385"/>
      <c r="BO423" s="385"/>
      <c r="BP423" s="385"/>
      <c r="BQ423" s="385"/>
      <c r="BR423" s="490"/>
      <c r="BS423" s="462"/>
      <c r="BT423" s="355" t="s">
        <v>4717</v>
      </c>
      <c r="BU423" s="355" t="s">
        <v>3196</v>
      </c>
      <c r="BV423" s="355">
        <v>4</v>
      </c>
      <c r="BW423" s="355">
        <f>VLOOKUP(E423,[1]Demand!$A$2:$C$596,3,)</f>
        <v>0</v>
      </c>
      <c r="BX423" s="355">
        <f>VLOOKUP(E423,[1]Demand!$A$2:$D$596,4,)</f>
        <v>0</v>
      </c>
      <c r="BY423" s="355">
        <f>VLOOKUP(E423,[1]Demand!$A$2:$E$596,5,)</f>
        <v>0</v>
      </c>
      <c r="BZ423" s="355">
        <f>VLOOKUP(E423,[1]Demand!$A$2:$F$596,6,)</f>
        <v>0</v>
      </c>
      <c r="CA423" s="355">
        <f>VLOOKUP(E423,[1]Demand!$A$2:$G$596,7,)</f>
        <v>0</v>
      </c>
      <c r="CB423" s="355">
        <f>VLOOKUP(E423,[1]Demand!$A$2:$H$596,8,)</f>
        <v>0</v>
      </c>
      <c r="CC423" s="355">
        <f>VLOOKUP(E423,[1]Demand!$A$2:$I$596,9,)</f>
        <v>0</v>
      </c>
      <c r="CD423" s="355" t="b">
        <f t="shared" si="6"/>
        <v>1</v>
      </c>
      <c r="CE423" s="355" t="s">
        <v>4846</v>
      </c>
    </row>
    <row r="424" spans="1:83" s="374" customFormat="1" ht="35.1" hidden="1" customHeight="1" x14ac:dyDescent="0.25">
      <c r="A424" s="386" t="s">
        <v>4003</v>
      </c>
      <c r="B424" s="490"/>
      <c r="C424" s="385" t="s">
        <v>4482</v>
      </c>
      <c r="D424" s="504">
        <v>0</v>
      </c>
      <c r="E424" s="495" t="s">
        <v>3310</v>
      </c>
      <c r="F424" s="497" t="s">
        <v>3834</v>
      </c>
      <c r="G424" s="484" t="s">
        <v>1287</v>
      </c>
      <c r="H424" s="385" t="s">
        <v>1171</v>
      </c>
      <c r="I424" s="385" t="s">
        <v>1688</v>
      </c>
      <c r="J424" s="385"/>
      <c r="K424" s="491" t="s">
        <v>1689</v>
      </c>
      <c r="L424" s="491" t="s">
        <v>4834</v>
      </c>
      <c r="M424" s="484"/>
      <c r="N424" s="484"/>
      <c r="O424" s="385" t="s">
        <v>1229</v>
      </c>
      <c r="P424" s="385" t="s">
        <v>577</v>
      </c>
      <c r="Q424" s="385" t="s">
        <v>577</v>
      </c>
      <c r="R424" s="386" t="s">
        <v>603</v>
      </c>
      <c r="S424" s="490"/>
      <c r="T424" s="490"/>
      <c r="U424" s="490"/>
      <c r="V424" s="490"/>
      <c r="W424" s="490"/>
      <c r="X424" s="490"/>
      <c r="Y424" s="386"/>
      <c r="Z424" s="386"/>
      <c r="AA424" s="386"/>
      <c r="AB424" s="508" t="s">
        <v>5043</v>
      </c>
      <c r="AC424" s="509" t="s">
        <v>4763</v>
      </c>
      <c r="AD424" s="511" t="s">
        <v>1378</v>
      </c>
      <c r="AE424" s="364" t="s">
        <v>1379</v>
      </c>
      <c r="AF424" s="369" t="s">
        <v>1379</v>
      </c>
      <c r="AG424" s="369" t="s">
        <v>1379</v>
      </c>
      <c r="AH424" s="369" t="s">
        <v>1379</v>
      </c>
      <c r="AI424" s="369" t="s">
        <v>1379</v>
      </c>
      <c r="AJ424" s="489"/>
      <c r="AK424" s="369" t="s">
        <v>1379</v>
      </c>
      <c r="AL424" s="369" t="s">
        <v>1379</v>
      </c>
      <c r="AM424" s="489"/>
      <c r="AN424" s="369" t="s">
        <v>1379</v>
      </c>
      <c r="AO424" s="369" t="s">
        <v>1379</v>
      </c>
      <c r="AP424" s="369" t="s">
        <v>1381</v>
      </c>
      <c r="AQ424" s="369" t="s">
        <v>1379</v>
      </c>
      <c r="AR424" s="489"/>
      <c r="AS424" s="489"/>
      <c r="AT424" s="489"/>
      <c r="AU424" s="489"/>
      <c r="AV424" s="489"/>
      <c r="AW424" s="489"/>
      <c r="AX424" s="489"/>
      <c r="AY424" s="489"/>
      <c r="AZ424" s="489"/>
      <c r="BA424" s="490"/>
      <c r="BB424" s="490"/>
      <c r="BC424" s="490"/>
      <c r="BD424" s="490"/>
      <c r="BE424" s="490"/>
      <c r="BF424" s="490"/>
      <c r="BG424" s="385"/>
      <c r="BH424" s="385"/>
      <c r="BI424" s="385"/>
      <c r="BJ424" s="385"/>
      <c r="BK424" s="385"/>
      <c r="BL424" s="385"/>
      <c r="BM424" s="385"/>
      <c r="BN424" s="385"/>
      <c r="BO424" s="385"/>
      <c r="BP424" s="385"/>
      <c r="BQ424" s="385"/>
      <c r="BR424" s="490"/>
      <c r="BS424" s="462"/>
      <c r="BT424" s="355" t="s">
        <v>4717</v>
      </c>
      <c r="BU424" s="355" t="s">
        <v>3196</v>
      </c>
      <c r="BV424" s="355">
        <v>3</v>
      </c>
      <c r="BW424" s="355">
        <f>VLOOKUP(E424,[1]Demand!$A$2:$C$596,3,)</f>
        <v>1</v>
      </c>
      <c r="BX424" s="355">
        <f>VLOOKUP(E424,[1]Demand!$A$2:$D$596,4,)</f>
        <v>18</v>
      </c>
      <c r="BY424" s="355">
        <f>VLOOKUP(E424,[1]Demand!$A$2:$E$596,5,)</f>
        <v>21</v>
      </c>
      <c r="BZ424" s="355">
        <f>VLOOKUP(E424,[1]Demand!$A$2:$F$596,6,)</f>
        <v>3</v>
      </c>
      <c r="CA424" s="355">
        <f>VLOOKUP(E424,[1]Demand!$A$2:$G$596,7,)</f>
        <v>0</v>
      </c>
      <c r="CB424" s="355">
        <f>VLOOKUP(E424,[1]Demand!$A$2:$H$596,8,)</f>
        <v>0</v>
      </c>
      <c r="CC424" s="355">
        <f>VLOOKUP(E424,[1]Demand!$A$2:$I$596,9,)</f>
        <v>43</v>
      </c>
      <c r="CD424" s="355" t="b">
        <f t="shared" si="6"/>
        <v>0</v>
      </c>
      <c r="CE424" s="490"/>
    </row>
    <row r="425" spans="1:83" s="374" customFormat="1" ht="35.1" hidden="1" customHeight="1" x14ac:dyDescent="0.25">
      <c r="A425" s="386" t="s">
        <v>4003</v>
      </c>
      <c r="B425" s="490"/>
      <c r="C425" s="385" t="s">
        <v>4483</v>
      </c>
      <c r="D425" s="504">
        <v>0</v>
      </c>
      <c r="E425" s="498" t="s">
        <v>3311</v>
      </c>
      <c r="F425" s="497" t="s">
        <v>2223</v>
      </c>
      <c r="G425" s="484" t="s">
        <v>103</v>
      </c>
      <c r="H425" s="385" t="s">
        <v>1249</v>
      </c>
      <c r="I425" s="385" t="e">
        <v>#N/A</v>
      </c>
      <c r="J425" s="385"/>
      <c r="K425" s="482" t="s">
        <v>1611</v>
      </c>
      <c r="L425" s="482" t="s">
        <v>1611</v>
      </c>
      <c r="M425" s="484"/>
      <c r="N425" s="484"/>
      <c r="O425" s="385" t="s">
        <v>578</v>
      </c>
      <c r="P425" s="385" t="s">
        <v>578</v>
      </c>
      <c r="Q425" s="385" t="s">
        <v>578</v>
      </c>
      <c r="R425" s="386" t="s">
        <v>603</v>
      </c>
      <c r="S425" s="490"/>
      <c r="T425" s="490"/>
      <c r="U425" s="490"/>
      <c r="V425" s="490"/>
      <c r="W425" s="490"/>
      <c r="X425" s="490"/>
      <c r="Y425" s="386"/>
      <c r="Z425" s="386"/>
      <c r="AA425" s="386"/>
      <c r="AB425" s="508" t="s">
        <v>5044</v>
      </c>
      <c r="AC425" s="509" t="s">
        <v>4763</v>
      </c>
      <c r="AD425" s="511" t="s">
        <v>1378</v>
      </c>
      <c r="AE425" s="364" t="s">
        <v>1379</v>
      </c>
      <c r="AF425" s="369" t="s">
        <v>1379</v>
      </c>
      <c r="AG425" s="369" t="s">
        <v>1379</v>
      </c>
      <c r="AH425" s="369" t="s">
        <v>1379</v>
      </c>
      <c r="AI425" s="369" t="s">
        <v>1379</v>
      </c>
      <c r="AJ425" s="489"/>
      <c r="AK425" s="369" t="s">
        <v>1379</v>
      </c>
      <c r="AL425" s="369" t="s">
        <v>1379</v>
      </c>
      <c r="AM425" s="489"/>
      <c r="AN425" s="369" t="s">
        <v>1379</v>
      </c>
      <c r="AO425" s="369" t="s">
        <v>1379</v>
      </c>
      <c r="AP425" s="369" t="s">
        <v>1381</v>
      </c>
      <c r="AQ425" s="369" t="s">
        <v>1379</v>
      </c>
      <c r="AR425" s="489"/>
      <c r="AS425" s="489"/>
      <c r="AT425" s="489"/>
      <c r="AU425" s="489"/>
      <c r="AV425" s="489"/>
      <c r="AW425" s="489"/>
      <c r="AX425" s="489"/>
      <c r="AY425" s="489"/>
      <c r="AZ425" s="489"/>
      <c r="BA425" s="490"/>
      <c r="BB425" s="490"/>
      <c r="BC425" s="490"/>
      <c r="BD425" s="490"/>
      <c r="BE425" s="490"/>
      <c r="BF425" s="490"/>
      <c r="BG425" s="385"/>
      <c r="BH425" s="385"/>
      <c r="BI425" s="385"/>
      <c r="BJ425" s="385"/>
      <c r="BK425" s="385"/>
      <c r="BL425" s="385"/>
      <c r="BM425" s="385"/>
      <c r="BN425" s="385"/>
      <c r="BO425" s="385"/>
      <c r="BP425" s="385"/>
      <c r="BQ425" s="385"/>
      <c r="BR425" s="490"/>
      <c r="BS425" s="462"/>
      <c r="BT425" s="355" t="s">
        <v>4719</v>
      </c>
      <c r="BU425" s="355" t="s">
        <v>4718</v>
      </c>
      <c r="BV425" s="355">
        <v>31</v>
      </c>
      <c r="BW425" s="355">
        <f>VLOOKUP(E425,[1]Demand!$A$2:$C$596,3,)</f>
        <v>17</v>
      </c>
      <c r="BX425" s="355">
        <f>VLOOKUP(E425,[1]Demand!$A$2:$D$596,4,)</f>
        <v>18</v>
      </c>
      <c r="BY425" s="355">
        <f>VLOOKUP(E425,[1]Demand!$A$2:$E$596,5,)</f>
        <v>0</v>
      </c>
      <c r="BZ425" s="355">
        <f>VLOOKUP(E425,[1]Demand!$A$2:$F$596,6,)</f>
        <v>0</v>
      </c>
      <c r="CA425" s="355">
        <f>VLOOKUP(E425,[1]Demand!$A$2:$G$596,7,)</f>
        <v>0</v>
      </c>
      <c r="CB425" s="355">
        <f>VLOOKUP(E425,[1]Demand!$A$2:$H$596,8,)</f>
        <v>0</v>
      </c>
      <c r="CC425" s="355">
        <f>VLOOKUP(E425,[1]Demand!$A$2:$I$596,9,)</f>
        <v>35</v>
      </c>
      <c r="CD425" s="355" t="b">
        <f t="shared" si="6"/>
        <v>0</v>
      </c>
      <c r="CE425" s="490"/>
    </row>
    <row r="426" spans="1:83" s="374" customFormat="1" ht="35.1" customHeight="1" x14ac:dyDescent="0.25">
      <c r="A426" s="386" t="s">
        <v>4003</v>
      </c>
      <c r="B426" s="490"/>
      <c r="C426" s="385" t="s">
        <v>4484</v>
      </c>
      <c r="D426" s="504">
        <v>0</v>
      </c>
      <c r="E426" s="495" t="s">
        <v>3309</v>
      </c>
      <c r="F426" s="497" t="s">
        <v>2403</v>
      </c>
      <c r="G426" s="484" t="s">
        <v>958</v>
      </c>
      <c r="H426" s="385" t="s">
        <v>1171</v>
      </c>
      <c r="I426" s="385" t="s">
        <v>4167</v>
      </c>
      <c r="J426" s="385"/>
      <c r="K426" s="495" t="s">
        <v>2032</v>
      </c>
      <c r="L426" s="499" t="s">
        <v>1487</v>
      </c>
      <c r="M426" s="484"/>
      <c r="N426" s="484"/>
      <c r="O426" s="385" t="s">
        <v>578</v>
      </c>
      <c r="P426" s="385" t="s">
        <v>578</v>
      </c>
      <c r="Q426" s="385" t="s">
        <v>578</v>
      </c>
      <c r="R426" s="386" t="s">
        <v>603</v>
      </c>
      <c r="S426" s="490"/>
      <c r="T426" s="490"/>
      <c r="U426" s="490"/>
      <c r="V426" s="490"/>
      <c r="W426" s="490"/>
      <c r="X426" s="490"/>
      <c r="Y426" s="386"/>
      <c r="Z426" s="386"/>
      <c r="AA426" s="386"/>
      <c r="AB426" s="508" t="s">
        <v>5045</v>
      </c>
      <c r="AC426" s="509" t="s">
        <v>4763</v>
      </c>
      <c r="AD426" s="511" t="s">
        <v>1378</v>
      </c>
      <c r="AE426" s="484" t="s">
        <v>1381</v>
      </c>
      <c r="AF426" s="369" t="s">
        <v>1379</v>
      </c>
      <c r="AG426" s="369" t="s">
        <v>1379</v>
      </c>
      <c r="AH426" s="369" t="s">
        <v>1379</v>
      </c>
      <c r="AI426" s="369" t="s">
        <v>1379</v>
      </c>
      <c r="AJ426" s="489"/>
      <c r="AK426" s="369" t="s">
        <v>1379</v>
      </c>
      <c r="AL426" s="369" t="s">
        <v>1379</v>
      </c>
      <c r="AM426" s="489"/>
      <c r="AN426" s="369" t="s">
        <v>1379</v>
      </c>
      <c r="AO426" s="369" t="s">
        <v>1379</v>
      </c>
      <c r="AP426" s="369" t="s">
        <v>1381</v>
      </c>
      <c r="AQ426" s="369" t="s">
        <v>1379</v>
      </c>
      <c r="AR426" s="489"/>
      <c r="AS426" s="489"/>
      <c r="AT426" s="489"/>
      <c r="AU426" s="489"/>
      <c r="AV426" s="489"/>
      <c r="AW426" s="489"/>
      <c r="AX426" s="489"/>
      <c r="AY426" s="489"/>
      <c r="AZ426" s="489"/>
      <c r="BA426" s="490"/>
      <c r="BB426" s="490"/>
      <c r="BC426" s="490"/>
      <c r="BD426" s="490"/>
      <c r="BE426" s="490"/>
      <c r="BF426" s="490"/>
      <c r="BG426" s="385"/>
      <c r="BH426" s="385"/>
      <c r="BI426" s="385"/>
      <c r="BJ426" s="385"/>
      <c r="BK426" s="385"/>
      <c r="BL426" s="385"/>
      <c r="BM426" s="385"/>
      <c r="BN426" s="385"/>
      <c r="BO426" s="385"/>
      <c r="BP426" s="385"/>
      <c r="BQ426" s="385"/>
      <c r="BR426" s="490"/>
      <c r="BS426" s="462"/>
      <c r="BT426" s="355" t="s">
        <v>4717</v>
      </c>
      <c r="BU426" s="355" t="s">
        <v>3196</v>
      </c>
      <c r="BV426" s="355">
        <v>24</v>
      </c>
      <c r="BW426" s="355">
        <f>VLOOKUP(E426,[1]Demand!$A$2:$C$596,3,)</f>
        <v>8</v>
      </c>
      <c r="BX426" s="355">
        <f>VLOOKUP(E426,[1]Demand!$A$2:$D$596,4,)</f>
        <v>18</v>
      </c>
      <c r="BY426" s="355">
        <f>VLOOKUP(E426,[1]Demand!$A$2:$E$596,5,)</f>
        <v>14</v>
      </c>
      <c r="BZ426" s="355">
        <f>VLOOKUP(E426,[1]Demand!$A$2:$F$596,6,)</f>
        <v>8</v>
      </c>
      <c r="CA426" s="355">
        <f>VLOOKUP(E426,[1]Demand!$A$2:$G$596,7,)</f>
        <v>8</v>
      </c>
      <c r="CB426" s="355">
        <f>VLOOKUP(E426,[1]Demand!$A$2:$H$596,8,)</f>
        <v>4</v>
      </c>
      <c r="CC426" s="355">
        <f>VLOOKUP(E426,[1]Demand!$A$2:$I$596,9,)</f>
        <v>60</v>
      </c>
      <c r="CD426" s="355" t="b">
        <f t="shared" si="6"/>
        <v>0</v>
      </c>
      <c r="CE426" s="490"/>
    </row>
    <row r="427" spans="1:83" s="374" customFormat="1" ht="35.1" hidden="1" customHeight="1" x14ac:dyDescent="0.25">
      <c r="A427" s="386" t="s">
        <v>4003</v>
      </c>
      <c r="B427" s="490"/>
      <c r="C427" s="385" t="s">
        <v>4485</v>
      </c>
      <c r="D427" s="504">
        <v>0</v>
      </c>
      <c r="E427" s="495" t="s">
        <v>3299</v>
      </c>
      <c r="F427" s="497" t="s">
        <v>3836</v>
      </c>
      <c r="G427" s="484" t="s">
        <v>870</v>
      </c>
      <c r="H427" s="385" t="s">
        <v>1171</v>
      </c>
      <c r="I427" s="385" t="s">
        <v>1928</v>
      </c>
      <c r="J427" s="385"/>
      <c r="K427" s="385" t="s">
        <v>4643</v>
      </c>
      <c r="L427" s="385" t="s">
        <v>4835</v>
      </c>
      <c r="M427" s="484"/>
      <c r="N427" s="484"/>
      <c r="O427" s="385" t="s">
        <v>1229</v>
      </c>
      <c r="P427" s="385" t="s">
        <v>577</v>
      </c>
      <c r="Q427" s="385" t="s">
        <v>577</v>
      </c>
      <c r="R427" s="386" t="s">
        <v>603</v>
      </c>
      <c r="S427" s="490"/>
      <c r="T427" s="490"/>
      <c r="U427" s="490"/>
      <c r="V427" s="490"/>
      <c r="W427" s="490"/>
      <c r="X427" s="490"/>
      <c r="Y427" s="386"/>
      <c r="Z427" s="386"/>
      <c r="AA427" s="386"/>
      <c r="AB427" s="508" t="s">
        <v>5046</v>
      </c>
      <c r="AC427" s="509" t="s">
        <v>4763</v>
      </c>
      <c r="AD427" s="508" t="s">
        <v>5107</v>
      </c>
      <c r="AE427" s="364" t="s">
        <v>1379</v>
      </c>
      <c r="AF427" s="369" t="s">
        <v>1379</v>
      </c>
      <c r="AG427" s="369" t="s">
        <v>1379</v>
      </c>
      <c r="AH427" s="369" t="s">
        <v>1379</v>
      </c>
      <c r="AI427" s="369" t="s">
        <v>1379</v>
      </c>
      <c r="AJ427" s="489"/>
      <c r="AK427" s="369" t="s">
        <v>1379</v>
      </c>
      <c r="AL427" s="369" t="s">
        <v>1379</v>
      </c>
      <c r="AM427" s="489"/>
      <c r="AN427" s="489" t="s">
        <v>1381</v>
      </c>
      <c r="AO427" s="369" t="s">
        <v>1379</v>
      </c>
      <c r="AP427" s="489" t="s">
        <v>1381</v>
      </c>
      <c r="AQ427" s="369" t="s">
        <v>1379</v>
      </c>
      <c r="AR427" s="489"/>
      <c r="AS427" s="489"/>
      <c r="AT427" s="489"/>
      <c r="AU427" s="489"/>
      <c r="AV427" s="489"/>
      <c r="AW427" s="489"/>
      <c r="AX427" s="489"/>
      <c r="AY427" s="489"/>
      <c r="AZ427" s="489"/>
      <c r="BA427" s="490"/>
      <c r="BB427" s="490"/>
      <c r="BC427" s="490"/>
      <c r="BD427" s="490"/>
      <c r="BE427" s="490"/>
      <c r="BF427" s="490"/>
      <c r="BG427" s="385"/>
      <c r="BH427" s="385"/>
      <c r="BI427" s="385"/>
      <c r="BJ427" s="385"/>
      <c r="BK427" s="385"/>
      <c r="BL427" s="385"/>
      <c r="BM427" s="385"/>
      <c r="BN427" s="385"/>
      <c r="BO427" s="385"/>
      <c r="BP427" s="385"/>
      <c r="BQ427" s="385"/>
      <c r="BR427" s="490"/>
      <c r="BS427" s="462"/>
      <c r="BT427" s="355" t="s">
        <v>4717</v>
      </c>
      <c r="BU427" s="355" t="s">
        <v>3196</v>
      </c>
      <c r="BV427" s="355">
        <v>11</v>
      </c>
      <c r="BW427" s="355">
        <f>VLOOKUP(E427,[1]Demand!$A$2:$C$596,3,)</f>
        <v>0</v>
      </c>
      <c r="BX427" s="355">
        <f>VLOOKUP(E427,[1]Demand!$A$2:$D$596,4,)</f>
        <v>0</v>
      </c>
      <c r="BY427" s="355">
        <f>VLOOKUP(E427,[1]Demand!$A$2:$E$596,5,)</f>
        <v>0</v>
      </c>
      <c r="BZ427" s="355">
        <f>VLOOKUP(E427,[1]Demand!$A$2:$F$596,6,)</f>
        <v>0</v>
      </c>
      <c r="CA427" s="355">
        <f>VLOOKUP(E427,[1]Demand!$A$2:$G$596,7,)</f>
        <v>0</v>
      </c>
      <c r="CB427" s="355">
        <f>VLOOKUP(E427,[1]Demand!$A$2:$H$596,8,)</f>
        <v>0</v>
      </c>
      <c r="CC427" s="355">
        <f>VLOOKUP(E427,[1]Demand!$A$2:$I$596,9,)</f>
        <v>0</v>
      </c>
      <c r="CD427" s="355" t="b">
        <f t="shared" si="6"/>
        <v>1</v>
      </c>
      <c r="CE427" s="355" t="s">
        <v>4846</v>
      </c>
    </row>
    <row r="428" spans="1:83" s="374" customFormat="1" ht="35.1" hidden="1" customHeight="1" x14ac:dyDescent="0.25">
      <c r="A428" s="386" t="s">
        <v>4005</v>
      </c>
      <c r="B428" s="490"/>
      <c r="C428" s="385" t="s">
        <v>4486</v>
      </c>
      <c r="D428" s="504">
        <v>0</v>
      </c>
      <c r="E428" s="498" t="s">
        <v>3326</v>
      </c>
      <c r="F428" s="497" t="s">
        <v>3838</v>
      </c>
      <c r="G428" s="484" t="s">
        <v>766</v>
      </c>
      <c r="H428" s="385" t="s">
        <v>1286</v>
      </c>
      <c r="I428" s="385" t="s">
        <v>3602</v>
      </c>
      <c r="J428" s="385"/>
      <c r="K428" s="482" t="s">
        <v>4635</v>
      </c>
      <c r="L428" s="491"/>
      <c r="M428" s="484"/>
      <c r="N428" s="484"/>
      <c r="O428" s="385" t="s">
        <v>1229</v>
      </c>
      <c r="P428" s="385" t="s">
        <v>577</v>
      </c>
      <c r="Q428" s="385" t="s">
        <v>577</v>
      </c>
      <c r="R428" s="386" t="s">
        <v>603</v>
      </c>
      <c r="S428" s="490"/>
      <c r="T428" s="490"/>
      <c r="U428" s="490"/>
      <c r="V428" s="490"/>
      <c r="W428" s="490"/>
      <c r="X428" s="490"/>
      <c r="Y428" s="386"/>
      <c r="Z428" s="386"/>
      <c r="AA428" s="386"/>
      <c r="AB428" s="508" t="s">
        <v>5047</v>
      </c>
      <c r="AC428" s="509"/>
      <c r="AD428" s="511" t="s">
        <v>1378</v>
      </c>
      <c r="AE428" s="364" t="s">
        <v>1379</v>
      </c>
      <c r="AF428" s="369" t="s">
        <v>1379</v>
      </c>
      <c r="AG428" s="369" t="s">
        <v>1379</v>
      </c>
      <c r="AH428" s="369" t="s">
        <v>1379</v>
      </c>
      <c r="AI428" s="369" t="s">
        <v>1379</v>
      </c>
      <c r="AJ428" s="489"/>
      <c r="AK428" s="369" t="s">
        <v>1379</v>
      </c>
      <c r="AL428" s="369" t="s">
        <v>1379</v>
      </c>
      <c r="AM428" s="489"/>
      <c r="AN428" s="369" t="s">
        <v>1379</v>
      </c>
      <c r="AO428" s="369" t="s">
        <v>1379</v>
      </c>
      <c r="AP428" s="369" t="s">
        <v>1381</v>
      </c>
      <c r="AQ428" s="369" t="s">
        <v>1379</v>
      </c>
      <c r="AR428" s="489"/>
      <c r="AS428" s="489"/>
      <c r="AT428" s="489"/>
      <c r="AU428" s="489"/>
      <c r="AV428" s="489"/>
      <c r="AW428" s="489"/>
      <c r="AX428" s="489"/>
      <c r="AY428" s="489"/>
      <c r="AZ428" s="489"/>
      <c r="BA428" s="490"/>
      <c r="BB428" s="490"/>
      <c r="BC428" s="490"/>
      <c r="BD428" s="490"/>
      <c r="BE428" s="490"/>
      <c r="BF428" s="490"/>
      <c r="BG428" s="385"/>
      <c r="BH428" s="385"/>
      <c r="BI428" s="385"/>
      <c r="BJ428" s="385"/>
      <c r="BK428" s="385"/>
      <c r="BL428" s="385"/>
      <c r="BM428" s="385"/>
      <c r="BN428" s="385"/>
      <c r="BO428" s="385"/>
      <c r="BP428" s="385"/>
      <c r="BQ428" s="385"/>
      <c r="BR428" s="490"/>
      <c r="BS428" s="462"/>
      <c r="BT428" s="355" t="s">
        <v>4719</v>
      </c>
      <c r="BU428" s="355" t="s">
        <v>3196</v>
      </c>
      <c r="BV428" s="355">
        <v>8</v>
      </c>
      <c r="BW428" s="355">
        <f>VLOOKUP(E428,[1]Demand!$A$2:$C$596,3,)</f>
        <v>0</v>
      </c>
      <c r="BX428" s="355">
        <f>VLOOKUP(E428,[1]Demand!$A$2:$D$596,4,)</f>
        <v>0</v>
      </c>
      <c r="BY428" s="355">
        <f>VLOOKUP(E428,[1]Demand!$A$2:$E$596,5,)</f>
        <v>0</v>
      </c>
      <c r="BZ428" s="355">
        <f>VLOOKUP(E428,[1]Demand!$A$2:$F$596,6,)</f>
        <v>0</v>
      </c>
      <c r="CA428" s="355">
        <f>VLOOKUP(E428,[1]Demand!$A$2:$G$596,7,)</f>
        <v>0</v>
      </c>
      <c r="CB428" s="355">
        <f>VLOOKUP(E428,[1]Demand!$A$2:$H$596,8,)</f>
        <v>0</v>
      </c>
      <c r="CC428" s="355">
        <f>VLOOKUP(E428,[1]Demand!$A$2:$I$596,9,)</f>
        <v>0</v>
      </c>
      <c r="CD428" s="355" t="b">
        <f t="shared" si="6"/>
        <v>1</v>
      </c>
      <c r="CE428" s="355" t="s">
        <v>4846</v>
      </c>
    </row>
    <row r="429" spans="1:83" s="374" customFormat="1" ht="35.1" hidden="1" customHeight="1" x14ac:dyDescent="0.25">
      <c r="A429" s="386" t="s">
        <v>4005</v>
      </c>
      <c r="B429" s="490"/>
      <c r="C429" s="385" t="s">
        <v>4487</v>
      </c>
      <c r="D429" s="504">
        <v>0</v>
      </c>
      <c r="E429" s="498">
        <v>8501361</v>
      </c>
      <c r="F429" s="497" t="s">
        <v>3839</v>
      </c>
      <c r="G429" s="484" t="s">
        <v>961</v>
      </c>
      <c r="H429" s="385" t="s">
        <v>2613</v>
      </c>
      <c r="I429" s="385" t="s">
        <v>4168</v>
      </c>
      <c r="J429" s="385"/>
      <c r="K429" s="491" t="s">
        <v>4638</v>
      </c>
      <c r="L429" s="491"/>
      <c r="M429" s="484"/>
      <c r="N429" s="484"/>
      <c r="O429" s="385" t="s">
        <v>578</v>
      </c>
      <c r="P429" s="385" t="s">
        <v>578</v>
      </c>
      <c r="Q429" s="385" t="s">
        <v>578</v>
      </c>
      <c r="R429" s="386" t="s">
        <v>603</v>
      </c>
      <c r="S429" s="490"/>
      <c r="T429" s="490"/>
      <c r="U429" s="490"/>
      <c r="V429" s="490"/>
      <c r="W429" s="490"/>
      <c r="X429" s="490"/>
      <c r="Y429" s="386"/>
      <c r="Z429" s="386"/>
      <c r="AA429" s="386"/>
      <c r="AB429" s="508" t="s">
        <v>5048</v>
      </c>
      <c r="AC429" s="509"/>
      <c r="AD429" s="511" t="s">
        <v>1378</v>
      </c>
      <c r="AE429" s="484" t="s">
        <v>1381</v>
      </c>
      <c r="AF429" s="369" t="s">
        <v>1379</v>
      </c>
      <c r="AG429" s="369" t="s">
        <v>1379</v>
      </c>
      <c r="AH429" s="369" t="s">
        <v>1379</v>
      </c>
      <c r="AI429" s="369" t="s">
        <v>1379</v>
      </c>
      <c r="AJ429" s="489"/>
      <c r="AK429" s="489" t="s">
        <v>1381</v>
      </c>
      <c r="AL429" s="369" t="s">
        <v>1379</v>
      </c>
      <c r="AM429" s="489"/>
      <c r="AN429" s="369" t="s">
        <v>1379</v>
      </c>
      <c r="AO429" s="369" t="s">
        <v>1379</v>
      </c>
      <c r="AP429" s="369" t="s">
        <v>1379</v>
      </c>
      <c r="AQ429" s="369" t="s">
        <v>1379</v>
      </c>
      <c r="AR429" s="489"/>
      <c r="AS429" s="489"/>
      <c r="AT429" s="489"/>
      <c r="AU429" s="489"/>
      <c r="AV429" s="489"/>
      <c r="AW429" s="489"/>
      <c r="AX429" s="489"/>
      <c r="AY429" s="489"/>
      <c r="AZ429" s="489"/>
      <c r="BA429" s="490"/>
      <c r="BB429" s="490"/>
      <c r="BC429" s="490"/>
      <c r="BD429" s="490"/>
      <c r="BE429" s="490"/>
      <c r="BF429" s="490"/>
      <c r="BG429" s="385"/>
      <c r="BH429" s="385"/>
      <c r="BI429" s="385"/>
      <c r="BJ429" s="385"/>
      <c r="BK429" s="385"/>
      <c r="BL429" s="385"/>
      <c r="BM429" s="385"/>
      <c r="BN429" s="385"/>
      <c r="BO429" s="385"/>
      <c r="BP429" s="385"/>
      <c r="BQ429" s="385"/>
      <c r="BR429" s="490"/>
      <c r="BS429" s="462"/>
      <c r="BT429" s="355" t="s">
        <v>4724</v>
      </c>
      <c r="BU429" s="355" t="s">
        <v>4722</v>
      </c>
      <c r="BV429" s="355"/>
      <c r="BW429" s="355"/>
      <c r="BX429" s="355"/>
      <c r="BY429" s="355"/>
      <c r="BZ429" s="355"/>
      <c r="CA429" s="355"/>
      <c r="CB429" s="355"/>
      <c r="CC429" s="355"/>
      <c r="CD429" s="355" t="b">
        <f t="shared" si="6"/>
        <v>0</v>
      </c>
      <c r="CE429" s="490"/>
    </row>
    <row r="430" spans="1:83" s="374" customFormat="1" ht="35.1" hidden="1" customHeight="1" x14ac:dyDescent="0.25">
      <c r="A430" s="386" t="s">
        <v>4748</v>
      </c>
      <c r="B430" s="490"/>
      <c r="C430" s="385" t="s">
        <v>4488</v>
      </c>
      <c r="D430" s="504">
        <v>0</v>
      </c>
      <c r="E430" s="498">
        <v>2684113</v>
      </c>
      <c r="F430" s="497" t="s">
        <v>3843</v>
      </c>
      <c r="G430" s="484" t="s">
        <v>245</v>
      </c>
      <c r="H430" s="385" t="s">
        <v>1239</v>
      </c>
      <c r="I430" s="385" t="e">
        <v>#N/A</v>
      </c>
      <c r="J430" s="385"/>
      <c r="K430" s="385" t="s">
        <v>1228</v>
      </c>
      <c r="L430" s="385" t="s">
        <v>1228</v>
      </c>
      <c r="M430" s="484"/>
      <c r="N430" s="484"/>
      <c r="O430" s="385" t="s">
        <v>1229</v>
      </c>
      <c r="P430" s="385" t="s">
        <v>577</v>
      </c>
      <c r="Q430" s="385" t="s">
        <v>577</v>
      </c>
      <c r="R430" s="386" t="s">
        <v>603</v>
      </c>
      <c r="S430" s="490"/>
      <c r="T430" s="490"/>
      <c r="U430" s="490"/>
      <c r="V430" s="490"/>
      <c r="W430" s="490"/>
      <c r="X430" s="490"/>
      <c r="Y430" s="386"/>
      <c r="Z430" s="386"/>
      <c r="AA430" s="386"/>
      <c r="AB430" s="508" t="s">
        <v>5049</v>
      </c>
      <c r="AC430" s="509"/>
      <c r="AD430" s="511" t="s">
        <v>1378</v>
      </c>
      <c r="AE430" s="364" t="s">
        <v>1379</v>
      </c>
      <c r="AF430" s="369" t="s">
        <v>1379</v>
      </c>
      <c r="AG430" s="369" t="s">
        <v>1379</v>
      </c>
      <c r="AH430" s="369" t="s">
        <v>1379</v>
      </c>
      <c r="AI430" s="369" t="s">
        <v>1379</v>
      </c>
      <c r="AJ430" s="489"/>
      <c r="AK430" s="369" t="s">
        <v>1379</v>
      </c>
      <c r="AL430" s="489" t="s">
        <v>1381</v>
      </c>
      <c r="AM430" s="489"/>
      <c r="AN430" s="369" t="s">
        <v>1379</v>
      </c>
      <c r="AO430" s="369" t="s">
        <v>1379</v>
      </c>
      <c r="AP430" s="369" t="s">
        <v>1379</v>
      </c>
      <c r="AQ430" s="369" t="s">
        <v>1379</v>
      </c>
      <c r="AR430" s="489"/>
      <c r="AS430" s="489"/>
      <c r="AT430" s="489"/>
      <c r="AU430" s="489"/>
      <c r="AV430" s="489"/>
      <c r="AW430" s="489"/>
      <c r="AX430" s="489"/>
      <c r="AY430" s="489"/>
      <c r="AZ430" s="489"/>
      <c r="BA430" s="490"/>
      <c r="BB430" s="490"/>
      <c r="BC430" s="490"/>
      <c r="BD430" s="490"/>
      <c r="BE430" s="490"/>
      <c r="BF430" s="490"/>
      <c r="BG430" s="385"/>
      <c r="BH430" s="385"/>
      <c r="BI430" s="385"/>
      <c r="BJ430" s="385"/>
      <c r="BK430" s="385"/>
      <c r="BL430" s="385"/>
      <c r="BM430" s="385"/>
      <c r="BN430" s="385"/>
      <c r="BO430" s="385"/>
      <c r="BP430" s="385"/>
      <c r="BQ430" s="385"/>
      <c r="BR430" s="490"/>
      <c r="BS430" s="462" t="s">
        <v>4301</v>
      </c>
      <c r="BT430" s="355" t="s">
        <v>4719</v>
      </c>
      <c r="BU430" s="355" t="s">
        <v>4720</v>
      </c>
      <c r="BV430" s="355">
        <v>25</v>
      </c>
      <c r="BW430" s="355">
        <f>VLOOKUP(E430,[1]Demand!$A$2:$C$596,3,)</f>
        <v>27</v>
      </c>
      <c r="BX430" s="355">
        <f>VLOOKUP(E430,[1]Demand!$A$2:$D$596,4,)</f>
        <v>23</v>
      </c>
      <c r="BY430" s="355">
        <f>VLOOKUP(E430,[1]Demand!$A$2:$E$596,5,)</f>
        <v>0</v>
      </c>
      <c r="BZ430" s="355">
        <f>VLOOKUP(E430,[1]Demand!$A$2:$F$596,6,)</f>
        <v>0</v>
      </c>
      <c r="CA430" s="355">
        <f>VLOOKUP(E430,[1]Demand!$A$2:$G$596,7,)</f>
        <v>0</v>
      </c>
      <c r="CB430" s="355">
        <f>VLOOKUP(E430,[1]Demand!$A$2:$H$596,8,)</f>
        <v>0</v>
      </c>
      <c r="CC430" s="355">
        <f>VLOOKUP(E430,[1]Demand!$A$2:$I$596,9,)</f>
        <v>50</v>
      </c>
      <c r="CD430" s="355" t="b">
        <f t="shared" si="6"/>
        <v>0</v>
      </c>
      <c r="CE430" s="490"/>
    </row>
    <row r="431" spans="1:83" s="374" customFormat="1" ht="35.1" hidden="1" customHeight="1" x14ac:dyDescent="0.25">
      <c r="A431" s="386"/>
      <c r="B431" s="490"/>
      <c r="C431" s="385"/>
      <c r="D431" s="504">
        <v>1</v>
      </c>
      <c r="E431" s="498">
        <v>2684112</v>
      </c>
      <c r="F431" s="497" t="s">
        <v>5115</v>
      </c>
      <c r="G431" s="484"/>
      <c r="H431" s="385"/>
      <c r="I431" s="385"/>
      <c r="J431" s="385"/>
      <c r="K431" s="385"/>
      <c r="L431" s="385"/>
      <c r="M431" s="484"/>
      <c r="N431" s="484"/>
      <c r="O431" s="385"/>
      <c r="P431" s="385"/>
      <c r="Q431" s="385"/>
      <c r="R431" s="386"/>
      <c r="S431" s="490"/>
      <c r="T431" s="490"/>
      <c r="U431" s="490"/>
      <c r="V431" s="490"/>
      <c r="W431" s="490"/>
      <c r="X431" s="490"/>
      <c r="Y431" s="386"/>
      <c r="Z431" s="386"/>
      <c r="AA431" s="386"/>
      <c r="AB431" s="370" t="s">
        <v>5116</v>
      </c>
      <c r="AC431" s="509" t="s">
        <v>4763</v>
      </c>
      <c r="AD431" s="511" t="s">
        <v>1378</v>
      </c>
      <c r="AE431" s="364" t="s">
        <v>1379</v>
      </c>
      <c r="AF431" s="369" t="s">
        <v>1379</v>
      </c>
      <c r="AG431" s="369" t="s">
        <v>1379</v>
      </c>
      <c r="AH431" s="369" t="s">
        <v>1379</v>
      </c>
      <c r="AI431" s="369" t="s">
        <v>1379</v>
      </c>
      <c r="AJ431" s="489"/>
      <c r="AK431" s="369" t="s">
        <v>1379</v>
      </c>
      <c r="AL431" s="489" t="s">
        <v>1381</v>
      </c>
      <c r="AM431" s="489"/>
      <c r="AN431" s="369" t="s">
        <v>1379</v>
      </c>
      <c r="AO431" s="369" t="s">
        <v>1379</v>
      </c>
      <c r="AP431" s="369" t="s">
        <v>1379</v>
      </c>
      <c r="AQ431" s="369" t="s">
        <v>1379</v>
      </c>
      <c r="AR431" s="489"/>
      <c r="AS431" s="489"/>
      <c r="AT431" s="489"/>
      <c r="AU431" s="489"/>
      <c r="AV431" s="489"/>
      <c r="AW431" s="489"/>
      <c r="AX431" s="489"/>
      <c r="AY431" s="489"/>
      <c r="AZ431" s="489"/>
      <c r="BA431" s="490"/>
      <c r="BB431" s="490"/>
      <c r="BC431" s="490"/>
      <c r="BD431" s="490"/>
      <c r="BE431" s="490"/>
      <c r="BF431" s="490"/>
      <c r="BG431" s="385"/>
      <c r="BH431" s="385"/>
      <c r="BI431" s="385"/>
      <c r="BJ431" s="385"/>
      <c r="BK431" s="385"/>
      <c r="BL431" s="385"/>
      <c r="BM431" s="385"/>
      <c r="BN431" s="385"/>
      <c r="BO431" s="385"/>
      <c r="BP431" s="385"/>
      <c r="BQ431" s="385"/>
      <c r="BR431" s="490"/>
      <c r="BS431" s="462"/>
      <c r="BT431" s="355"/>
      <c r="BU431" s="355"/>
      <c r="BV431" s="355"/>
      <c r="BW431" s="355"/>
      <c r="BX431" s="355"/>
      <c r="BY431" s="355"/>
      <c r="BZ431" s="355"/>
      <c r="CA431" s="355"/>
      <c r="CB431" s="355"/>
      <c r="CC431" s="355"/>
      <c r="CD431" s="355"/>
      <c r="CE431" s="490"/>
    </row>
    <row r="432" spans="1:83" s="374" customFormat="1" ht="35.1" hidden="1" customHeight="1" x14ac:dyDescent="0.25">
      <c r="A432" s="386" t="s">
        <v>4748</v>
      </c>
      <c r="B432" s="490"/>
      <c r="C432" s="385" t="s">
        <v>4489</v>
      </c>
      <c r="D432" s="504">
        <v>0</v>
      </c>
      <c r="E432" s="495">
        <v>2691479</v>
      </c>
      <c r="F432" s="497" t="s">
        <v>3844</v>
      </c>
      <c r="G432" s="484" t="s">
        <v>203</v>
      </c>
      <c r="H432" s="385" t="s">
        <v>1239</v>
      </c>
      <c r="I432" s="385" t="s">
        <v>4169</v>
      </c>
      <c r="J432" s="385"/>
      <c r="K432" s="491" t="s">
        <v>4351</v>
      </c>
      <c r="L432" s="491" t="s">
        <v>4350</v>
      </c>
      <c r="M432" s="484"/>
      <c r="N432" s="484"/>
      <c r="O432" s="385" t="s">
        <v>1229</v>
      </c>
      <c r="P432" s="385" t="s">
        <v>577</v>
      </c>
      <c r="Q432" s="385" t="s">
        <v>577</v>
      </c>
      <c r="R432" s="386" t="s">
        <v>603</v>
      </c>
      <c r="S432" s="490"/>
      <c r="T432" s="490"/>
      <c r="U432" s="490"/>
      <c r="V432" s="490"/>
      <c r="W432" s="490"/>
      <c r="X432" s="490"/>
      <c r="Y432" s="386"/>
      <c r="Z432" s="386"/>
      <c r="AA432" s="386"/>
      <c r="AB432" s="508" t="s">
        <v>5050</v>
      </c>
      <c r="AC432" s="509"/>
      <c r="AD432" s="511" t="s">
        <v>1378</v>
      </c>
      <c r="AE432" s="364" t="s">
        <v>1379</v>
      </c>
      <c r="AF432" s="369" t="s">
        <v>1379</v>
      </c>
      <c r="AG432" s="369" t="s">
        <v>1379</v>
      </c>
      <c r="AH432" s="369" t="s">
        <v>1379</v>
      </c>
      <c r="AI432" s="369" t="s">
        <v>1379</v>
      </c>
      <c r="AJ432" s="489"/>
      <c r="AK432" s="369" t="s">
        <v>1379</v>
      </c>
      <c r="AL432" s="489" t="s">
        <v>1381</v>
      </c>
      <c r="AM432" s="489"/>
      <c r="AN432" s="369" t="s">
        <v>1379</v>
      </c>
      <c r="AO432" s="369" t="s">
        <v>1379</v>
      </c>
      <c r="AP432" s="369" t="s">
        <v>1381</v>
      </c>
      <c r="AQ432" s="369" t="s">
        <v>1379</v>
      </c>
      <c r="AR432" s="489"/>
      <c r="AS432" s="489"/>
      <c r="AT432" s="489"/>
      <c r="AU432" s="489"/>
      <c r="AV432" s="489"/>
      <c r="AW432" s="489"/>
      <c r="AX432" s="489"/>
      <c r="AY432" s="489"/>
      <c r="AZ432" s="489"/>
      <c r="BA432" s="490"/>
      <c r="BB432" s="490"/>
      <c r="BC432" s="490"/>
      <c r="BD432" s="490"/>
      <c r="BE432" s="490"/>
      <c r="BF432" s="490"/>
      <c r="BG432" s="385"/>
      <c r="BH432" s="385"/>
      <c r="BI432" s="385"/>
      <c r="BJ432" s="385"/>
      <c r="BK432" s="385"/>
      <c r="BL432" s="385"/>
      <c r="BM432" s="385"/>
      <c r="BN432" s="385"/>
      <c r="BO432" s="385"/>
      <c r="BP432" s="385"/>
      <c r="BQ432" s="385"/>
      <c r="BR432" s="490"/>
      <c r="BS432" s="462"/>
      <c r="BT432" s="355" t="s">
        <v>4719</v>
      </c>
      <c r="BU432" s="355" t="s">
        <v>4720</v>
      </c>
      <c r="BV432" s="355">
        <v>72</v>
      </c>
      <c r="BW432" s="355">
        <f>VLOOKUP(E432,[1]Demand!$A$2:$C$596,3,)</f>
        <v>443</v>
      </c>
      <c r="BX432" s="355">
        <f>VLOOKUP(E432,[1]Demand!$A$2:$D$596,4,)</f>
        <v>588</v>
      </c>
      <c r="BY432" s="355">
        <f>VLOOKUP(E432,[1]Demand!$A$2:$E$596,5,)</f>
        <v>592</v>
      </c>
      <c r="BZ432" s="355">
        <f>VLOOKUP(E432,[1]Demand!$A$2:$F$596,6,)</f>
        <v>30</v>
      </c>
      <c r="CA432" s="355">
        <f>VLOOKUP(E432,[1]Demand!$A$2:$G$596,7,)</f>
        <v>0</v>
      </c>
      <c r="CB432" s="355">
        <f>VLOOKUP(E432,[1]Demand!$A$2:$H$596,8,)</f>
        <v>0</v>
      </c>
      <c r="CC432" s="355">
        <f>VLOOKUP(E432,[1]Demand!$A$2:$I$596,9,)</f>
        <v>1653</v>
      </c>
      <c r="CD432" s="355" t="b">
        <f t="shared" si="6"/>
        <v>0</v>
      </c>
      <c r="CE432" s="490"/>
    </row>
    <row r="433" spans="1:83" s="374" customFormat="1" ht="35.1" hidden="1" customHeight="1" x14ac:dyDescent="0.25">
      <c r="A433" s="386"/>
      <c r="B433" s="490"/>
      <c r="C433" s="385"/>
      <c r="D433" s="504">
        <v>1</v>
      </c>
      <c r="E433" s="495">
        <v>2691480</v>
      </c>
      <c r="F433" s="497" t="s">
        <v>5117</v>
      </c>
      <c r="G433" s="484"/>
      <c r="H433" s="385"/>
      <c r="I433" s="385"/>
      <c r="J433" s="385"/>
      <c r="K433" s="491"/>
      <c r="L433" s="491"/>
      <c r="M433" s="484"/>
      <c r="N433" s="484"/>
      <c r="O433" s="385"/>
      <c r="P433" s="385"/>
      <c r="Q433" s="385"/>
      <c r="R433" s="386"/>
      <c r="S433" s="490"/>
      <c r="T433" s="490"/>
      <c r="U433" s="490"/>
      <c r="V433" s="490"/>
      <c r="W433" s="490"/>
      <c r="X433" s="490"/>
      <c r="Y433" s="386"/>
      <c r="Z433" s="386"/>
      <c r="AA433" s="386"/>
      <c r="AB433" s="370" t="s">
        <v>5119</v>
      </c>
      <c r="AC433" s="509" t="s">
        <v>4763</v>
      </c>
      <c r="AD433" s="511" t="s">
        <v>1378</v>
      </c>
      <c r="AE433" s="364" t="s">
        <v>1379</v>
      </c>
      <c r="AF433" s="369" t="s">
        <v>1379</v>
      </c>
      <c r="AG433" s="369" t="s">
        <v>1379</v>
      </c>
      <c r="AH433" s="369" t="s">
        <v>1379</v>
      </c>
      <c r="AI433" s="369" t="s">
        <v>1379</v>
      </c>
      <c r="AJ433" s="489"/>
      <c r="AK433" s="369" t="s">
        <v>1379</v>
      </c>
      <c r="AL433" s="489" t="s">
        <v>1379</v>
      </c>
      <c r="AM433" s="489"/>
      <c r="AN433" s="369" t="s">
        <v>1379</v>
      </c>
      <c r="AO433" s="369" t="s">
        <v>1379</v>
      </c>
      <c r="AP433" s="369" t="s">
        <v>1379</v>
      </c>
      <c r="AQ433" s="369" t="s">
        <v>1379</v>
      </c>
      <c r="AR433" s="489"/>
      <c r="AS433" s="489"/>
      <c r="AT433" s="489"/>
      <c r="AU433" s="489"/>
      <c r="AV433" s="489"/>
      <c r="AW433" s="489"/>
      <c r="AX433" s="489"/>
      <c r="AY433" s="489"/>
      <c r="AZ433" s="489"/>
      <c r="BA433" s="490"/>
      <c r="BB433" s="490"/>
      <c r="BC433" s="490"/>
      <c r="BD433" s="490"/>
      <c r="BE433" s="490"/>
      <c r="BF433" s="490"/>
      <c r="BG433" s="385"/>
      <c r="BH433" s="385"/>
      <c r="BI433" s="385"/>
      <c r="BJ433" s="385"/>
      <c r="BK433" s="385"/>
      <c r="BL433" s="385"/>
      <c r="BM433" s="385"/>
      <c r="BN433" s="385"/>
      <c r="BO433" s="385"/>
      <c r="BP433" s="385"/>
      <c r="BQ433" s="385"/>
      <c r="BR433" s="490"/>
      <c r="BS433" s="462"/>
      <c r="BT433" s="355"/>
      <c r="BU433" s="355"/>
      <c r="BV433" s="355"/>
      <c r="BW433" s="355"/>
      <c r="BX433" s="355"/>
      <c r="BY433" s="355"/>
      <c r="BZ433" s="355"/>
      <c r="CA433" s="355"/>
      <c r="CB433" s="355"/>
      <c r="CC433" s="355"/>
      <c r="CD433" s="355"/>
      <c r="CE433" s="490"/>
    </row>
    <row r="434" spans="1:83" s="374" customFormat="1" ht="35.1" hidden="1" customHeight="1" x14ac:dyDescent="0.25">
      <c r="A434" s="386"/>
      <c r="B434" s="490"/>
      <c r="C434" s="385"/>
      <c r="D434" s="504">
        <v>1</v>
      </c>
      <c r="E434" s="495">
        <v>2691481</v>
      </c>
      <c r="F434" s="497" t="s">
        <v>5118</v>
      </c>
      <c r="G434" s="484"/>
      <c r="H434" s="385"/>
      <c r="I434" s="385"/>
      <c r="J434" s="385"/>
      <c r="K434" s="491"/>
      <c r="L434" s="491"/>
      <c r="M434" s="484"/>
      <c r="N434" s="484"/>
      <c r="O434" s="385"/>
      <c r="P434" s="385"/>
      <c r="Q434" s="385"/>
      <c r="R434" s="386"/>
      <c r="S434" s="490"/>
      <c r="T434" s="490"/>
      <c r="U434" s="490"/>
      <c r="V434" s="490"/>
      <c r="W434" s="490"/>
      <c r="X434" s="490"/>
      <c r="Y434" s="386"/>
      <c r="Z434" s="386"/>
      <c r="AA434" s="386"/>
      <c r="AB434" s="370" t="s">
        <v>5120</v>
      </c>
      <c r="AC434" s="509" t="s">
        <v>4763</v>
      </c>
      <c r="AD434" s="511" t="s">
        <v>1378</v>
      </c>
      <c r="AE434" s="364" t="s">
        <v>1379</v>
      </c>
      <c r="AF434" s="369" t="s">
        <v>1379</v>
      </c>
      <c r="AG434" s="369" t="s">
        <v>1379</v>
      </c>
      <c r="AH434" s="369" t="s">
        <v>1379</v>
      </c>
      <c r="AI434" s="369" t="s">
        <v>1379</v>
      </c>
      <c r="AJ434" s="489"/>
      <c r="AK434" s="369" t="s">
        <v>1379</v>
      </c>
      <c r="AL434" s="489" t="s">
        <v>1381</v>
      </c>
      <c r="AM434" s="489"/>
      <c r="AN434" s="369" t="s">
        <v>1379</v>
      </c>
      <c r="AO434" s="369" t="s">
        <v>1379</v>
      </c>
      <c r="AP434" s="369" t="s">
        <v>1379</v>
      </c>
      <c r="AQ434" s="369" t="s">
        <v>1379</v>
      </c>
      <c r="AR434" s="489"/>
      <c r="AS434" s="489"/>
      <c r="AT434" s="489"/>
      <c r="AU434" s="489"/>
      <c r="AV434" s="489"/>
      <c r="AW434" s="489"/>
      <c r="AX434" s="489"/>
      <c r="AY434" s="489"/>
      <c r="AZ434" s="489"/>
      <c r="BA434" s="490"/>
      <c r="BB434" s="490"/>
      <c r="BC434" s="490"/>
      <c r="BD434" s="490"/>
      <c r="BE434" s="490"/>
      <c r="BF434" s="490"/>
      <c r="BG434" s="385"/>
      <c r="BH434" s="385"/>
      <c r="BI434" s="385"/>
      <c r="BJ434" s="385"/>
      <c r="BK434" s="385"/>
      <c r="BL434" s="385"/>
      <c r="BM434" s="385"/>
      <c r="BN434" s="385"/>
      <c r="BO434" s="385"/>
      <c r="BP434" s="385"/>
      <c r="BQ434" s="385"/>
      <c r="BR434" s="490"/>
      <c r="BS434" s="462"/>
      <c r="BT434" s="355"/>
      <c r="BU434" s="355"/>
      <c r="BV434" s="355"/>
      <c r="BW434" s="355"/>
      <c r="BX434" s="355"/>
      <c r="BY434" s="355"/>
      <c r="BZ434" s="355"/>
      <c r="CA434" s="355"/>
      <c r="CB434" s="355"/>
      <c r="CC434" s="355"/>
      <c r="CD434" s="355"/>
      <c r="CE434" s="490"/>
    </row>
    <row r="435" spans="1:83" s="374" customFormat="1" ht="35.1" hidden="1" customHeight="1" x14ac:dyDescent="0.25">
      <c r="A435" s="386" t="s">
        <v>4067</v>
      </c>
      <c r="B435" s="490"/>
      <c r="C435" s="385" t="s">
        <v>4490</v>
      </c>
      <c r="D435" s="504">
        <v>0</v>
      </c>
      <c r="E435" s="495">
        <v>2615151</v>
      </c>
      <c r="F435" s="497" t="s">
        <v>3716</v>
      </c>
      <c r="G435" s="484" t="s">
        <v>203</v>
      </c>
      <c r="H435" s="385" t="s">
        <v>1272</v>
      </c>
      <c r="I435" s="385" t="s">
        <v>1200</v>
      </c>
      <c r="J435" s="385"/>
      <c r="K435" s="385" t="s">
        <v>1225</v>
      </c>
      <c r="L435" s="385" t="s">
        <v>1228</v>
      </c>
      <c r="M435" s="484"/>
      <c r="N435" s="484"/>
      <c r="O435" s="385" t="s">
        <v>1229</v>
      </c>
      <c r="P435" s="385" t="s">
        <v>577</v>
      </c>
      <c r="Q435" s="385" t="s">
        <v>577</v>
      </c>
      <c r="R435" s="386" t="s">
        <v>603</v>
      </c>
      <c r="S435" s="490"/>
      <c r="T435" s="490"/>
      <c r="U435" s="490"/>
      <c r="V435" s="490"/>
      <c r="W435" s="490"/>
      <c r="X435" s="490"/>
      <c r="Y435" s="386"/>
      <c r="Z435" s="386"/>
      <c r="AA435" s="386"/>
      <c r="AB435" s="508" t="s">
        <v>5051</v>
      </c>
      <c r="AC435" s="509" t="s">
        <v>4763</v>
      </c>
      <c r="AD435" s="511" t="s">
        <v>1378</v>
      </c>
      <c r="AE435" s="364" t="s">
        <v>1379</v>
      </c>
      <c r="AF435" s="369" t="s">
        <v>1379</v>
      </c>
      <c r="AG435" s="369" t="s">
        <v>1379</v>
      </c>
      <c r="AH435" s="369" t="s">
        <v>1379</v>
      </c>
      <c r="AI435" s="369" t="s">
        <v>1379</v>
      </c>
      <c r="AJ435" s="489"/>
      <c r="AK435" s="369" t="s">
        <v>1379</v>
      </c>
      <c r="AL435" s="369" t="s">
        <v>1379</v>
      </c>
      <c r="AM435" s="489"/>
      <c r="AN435" s="369" t="s">
        <v>1379</v>
      </c>
      <c r="AO435" s="369" t="s">
        <v>1379</v>
      </c>
      <c r="AP435" s="369" t="s">
        <v>1379</v>
      </c>
      <c r="AQ435" s="369" t="s">
        <v>1379</v>
      </c>
      <c r="AR435" s="489"/>
      <c r="AS435" s="489"/>
      <c r="AT435" s="489"/>
      <c r="AU435" s="489"/>
      <c r="AV435" s="489"/>
      <c r="AW435" s="489"/>
      <c r="AX435" s="489"/>
      <c r="AY435" s="489"/>
      <c r="AZ435" s="489"/>
      <c r="BA435" s="490"/>
      <c r="BB435" s="490"/>
      <c r="BC435" s="490"/>
      <c r="BD435" s="490"/>
      <c r="BE435" s="490"/>
      <c r="BF435" s="490"/>
      <c r="BG435" s="385"/>
      <c r="BH435" s="385"/>
      <c r="BI435" s="385"/>
      <c r="BJ435" s="385"/>
      <c r="BK435" s="385"/>
      <c r="BL435" s="385"/>
      <c r="BM435" s="385"/>
      <c r="BN435" s="385"/>
      <c r="BO435" s="385"/>
      <c r="BP435" s="385"/>
      <c r="BQ435" s="385"/>
      <c r="BR435" s="490"/>
      <c r="BS435" s="462"/>
      <c r="BT435" s="355" t="s">
        <v>4719</v>
      </c>
      <c r="BU435" s="355" t="s">
        <v>4720</v>
      </c>
      <c r="BV435" s="355">
        <v>46</v>
      </c>
      <c r="BW435" s="355">
        <f>VLOOKUP(E435,[1]Demand!$A$2:$C$596,3,)</f>
        <v>0</v>
      </c>
      <c r="BX435" s="355">
        <f>VLOOKUP(E435,[1]Demand!$A$2:$D$596,4,)</f>
        <v>0</v>
      </c>
      <c r="BY435" s="355">
        <f>VLOOKUP(E435,[1]Demand!$A$2:$E$596,5,)</f>
        <v>0</v>
      </c>
      <c r="BZ435" s="355">
        <f>VLOOKUP(E435,[1]Demand!$A$2:$F$596,6,)</f>
        <v>0</v>
      </c>
      <c r="CA435" s="355">
        <f>VLOOKUP(E435,[1]Demand!$A$2:$G$596,7,)</f>
        <v>0</v>
      </c>
      <c r="CB435" s="355">
        <f>VLOOKUP(E435,[1]Demand!$A$2:$H$596,8,)</f>
        <v>0</v>
      </c>
      <c r="CC435" s="355">
        <f>VLOOKUP(E435,[1]Demand!$A$2:$I$596,9,)</f>
        <v>0</v>
      </c>
      <c r="CD435" s="355" t="b">
        <f t="shared" si="6"/>
        <v>1</v>
      </c>
      <c r="CE435" s="355" t="s">
        <v>4846</v>
      </c>
    </row>
    <row r="436" spans="1:83" s="374" customFormat="1" ht="35.1" hidden="1" customHeight="1" x14ac:dyDescent="0.25">
      <c r="A436" s="386" t="s">
        <v>4009</v>
      </c>
      <c r="B436" s="490"/>
      <c r="C436" s="385" t="s">
        <v>4491</v>
      </c>
      <c r="D436" s="504">
        <v>0</v>
      </c>
      <c r="E436" s="495" t="s">
        <v>3337</v>
      </c>
      <c r="F436" s="497" t="s">
        <v>2500</v>
      </c>
      <c r="G436" s="484" t="s">
        <v>766</v>
      </c>
      <c r="H436" s="385" t="s">
        <v>1249</v>
      </c>
      <c r="I436" s="385" t="s">
        <v>2012</v>
      </c>
      <c r="J436" s="385"/>
      <c r="K436" s="385" t="s">
        <v>2013</v>
      </c>
      <c r="L436" s="491"/>
      <c r="M436" s="484"/>
      <c r="N436" s="484"/>
      <c r="O436" s="385" t="s">
        <v>1229</v>
      </c>
      <c r="P436" s="385" t="s">
        <v>577</v>
      </c>
      <c r="Q436" s="385" t="s">
        <v>577</v>
      </c>
      <c r="R436" s="386" t="s">
        <v>603</v>
      </c>
      <c r="S436" s="490"/>
      <c r="T436" s="490"/>
      <c r="U436" s="490"/>
      <c r="V436" s="490"/>
      <c r="W436" s="490"/>
      <c r="X436" s="490"/>
      <c r="Y436" s="386"/>
      <c r="Z436" s="386"/>
      <c r="AA436" s="386"/>
      <c r="AB436" s="508" t="s">
        <v>5052</v>
      </c>
      <c r="AC436" s="509" t="s">
        <v>4764</v>
      </c>
      <c r="AD436" s="511" t="s">
        <v>1378</v>
      </c>
      <c r="AE436" s="364" t="s">
        <v>1379</v>
      </c>
      <c r="AF436" s="369" t="s">
        <v>1379</v>
      </c>
      <c r="AG436" s="369" t="s">
        <v>1379</v>
      </c>
      <c r="AH436" s="369" t="s">
        <v>1379</v>
      </c>
      <c r="AI436" s="369" t="s">
        <v>1379</v>
      </c>
      <c r="AJ436" s="489"/>
      <c r="AK436" s="369" t="s">
        <v>1379</v>
      </c>
      <c r="AL436" s="369" t="s">
        <v>1379</v>
      </c>
      <c r="AM436" s="489"/>
      <c r="AN436" s="369" t="s">
        <v>1379</v>
      </c>
      <c r="AO436" s="369" t="s">
        <v>1379</v>
      </c>
      <c r="AP436" s="369" t="s">
        <v>1379</v>
      </c>
      <c r="AQ436" s="369" t="s">
        <v>1379</v>
      </c>
      <c r="AR436" s="489"/>
      <c r="AS436" s="489"/>
      <c r="AT436" s="489"/>
      <c r="AU436" s="489"/>
      <c r="AV436" s="489"/>
      <c r="AW436" s="489"/>
      <c r="AX436" s="489"/>
      <c r="AY436" s="489"/>
      <c r="AZ436" s="489"/>
      <c r="BA436" s="490"/>
      <c r="BB436" s="490"/>
      <c r="BC436" s="490"/>
      <c r="BD436" s="490"/>
      <c r="BE436" s="490"/>
      <c r="BF436" s="490"/>
      <c r="BG436" s="385"/>
      <c r="BH436" s="385"/>
      <c r="BI436" s="385"/>
      <c r="BJ436" s="385"/>
      <c r="BK436" s="385"/>
      <c r="BL436" s="385"/>
      <c r="BM436" s="385"/>
      <c r="BN436" s="385"/>
      <c r="BO436" s="385"/>
      <c r="BP436" s="385"/>
      <c r="BQ436" s="385"/>
      <c r="BR436" s="490"/>
      <c r="BS436" s="462"/>
      <c r="BT436" s="355" t="s">
        <v>4719</v>
      </c>
      <c r="BU436" s="355" t="s">
        <v>3196</v>
      </c>
      <c r="BV436" s="355">
        <v>111</v>
      </c>
      <c r="BW436" s="355">
        <f>VLOOKUP(E436,[1]Demand!$A$2:$C$596,3,)</f>
        <v>8</v>
      </c>
      <c r="BX436" s="355">
        <f>VLOOKUP(E436,[1]Demand!$A$2:$D$596,4,)</f>
        <v>22</v>
      </c>
      <c r="BY436" s="355">
        <f>VLOOKUP(E436,[1]Demand!$A$2:$E$596,5,)</f>
        <v>55</v>
      </c>
      <c r="BZ436" s="355">
        <f>VLOOKUP(E436,[1]Demand!$A$2:$F$596,6,)</f>
        <v>11</v>
      </c>
      <c r="CA436" s="355">
        <f>VLOOKUP(E436,[1]Demand!$A$2:$G$596,7,)</f>
        <v>0</v>
      </c>
      <c r="CB436" s="355">
        <f>VLOOKUP(E436,[1]Demand!$A$2:$H$596,8,)</f>
        <v>0</v>
      </c>
      <c r="CC436" s="355">
        <f>VLOOKUP(E436,[1]Demand!$A$2:$I$596,9,)</f>
        <v>96</v>
      </c>
      <c r="CD436" s="355" t="b">
        <f t="shared" si="6"/>
        <v>1</v>
      </c>
      <c r="CE436" s="490"/>
    </row>
    <row r="437" spans="1:83" s="374" customFormat="1" ht="35.1" hidden="1" customHeight="1" x14ac:dyDescent="0.25">
      <c r="A437" s="386" t="s">
        <v>4009</v>
      </c>
      <c r="B437" s="490"/>
      <c r="C437" s="385" t="s">
        <v>4492</v>
      </c>
      <c r="D437" s="504">
        <v>0</v>
      </c>
      <c r="E437" s="495" t="s">
        <v>3338</v>
      </c>
      <c r="F437" s="497" t="s">
        <v>2500</v>
      </c>
      <c r="G437" s="484" t="s">
        <v>766</v>
      </c>
      <c r="H437" s="385" t="s">
        <v>1249</v>
      </c>
      <c r="I437" s="385" t="s">
        <v>2012</v>
      </c>
      <c r="J437" s="385"/>
      <c r="K437" s="385" t="s">
        <v>2013</v>
      </c>
      <c r="L437" s="491"/>
      <c r="M437" s="484"/>
      <c r="N437" s="484"/>
      <c r="O437" s="385" t="s">
        <v>1229</v>
      </c>
      <c r="P437" s="385" t="s">
        <v>577</v>
      </c>
      <c r="Q437" s="385" t="s">
        <v>577</v>
      </c>
      <c r="R437" s="386" t="s">
        <v>603</v>
      </c>
      <c r="S437" s="490"/>
      <c r="T437" s="490"/>
      <c r="U437" s="490"/>
      <c r="V437" s="490"/>
      <c r="W437" s="490"/>
      <c r="X437" s="490"/>
      <c r="Y437" s="386"/>
      <c r="Z437" s="386"/>
      <c r="AA437" s="386"/>
      <c r="AB437" s="508" t="s">
        <v>5052</v>
      </c>
      <c r="AC437" s="509" t="s">
        <v>4764</v>
      </c>
      <c r="AD437" s="511" t="s">
        <v>1378</v>
      </c>
      <c r="AE437" s="364" t="s">
        <v>1379</v>
      </c>
      <c r="AF437" s="369" t="s">
        <v>1379</v>
      </c>
      <c r="AG437" s="369" t="s">
        <v>1379</v>
      </c>
      <c r="AH437" s="369" t="s">
        <v>1379</v>
      </c>
      <c r="AI437" s="369" t="s">
        <v>1379</v>
      </c>
      <c r="AJ437" s="489"/>
      <c r="AK437" s="369" t="s">
        <v>1379</v>
      </c>
      <c r="AL437" s="369" t="s">
        <v>1379</v>
      </c>
      <c r="AM437" s="489"/>
      <c r="AN437" s="369" t="s">
        <v>1379</v>
      </c>
      <c r="AO437" s="369" t="s">
        <v>1379</v>
      </c>
      <c r="AP437" s="369" t="s">
        <v>1379</v>
      </c>
      <c r="AQ437" s="369" t="s">
        <v>1379</v>
      </c>
      <c r="AR437" s="489"/>
      <c r="AS437" s="489"/>
      <c r="AT437" s="489"/>
      <c r="AU437" s="489"/>
      <c r="AV437" s="489"/>
      <c r="AW437" s="489"/>
      <c r="AX437" s="489"/>
      <c r="AY437" s="489"/>
      <c r="AZ437" s="489"/>
      <c r="BA437" s="490"/>
      <c r="BB437" s="490"/>
      <c r="BC437" s="490"/>
      <c r="BD437" s="490"/>
      <c r="BE437" s="490"/>
      <c r="BF437" s="490"/>
      <c r="BG437" s="385"/>
      <c r="BH437" s="385"/>
      <c r="BI437" s="385"/>
      <c r="BJ437" s="385"/>
      <c r="BK437" s="385"/>
      <c r="BL437" s="385"/>
      <c r="BM437" s="385"/>
      <c r="BN437" s="385"/>
      <c r="BO437" s="385"/>
      <c r="BP437" s="385"/>
      <c r="BQ437" s="385"/>
      <c r="BR437" s="490"/>
      <c r="BS437" s="462"/>
      <c r="BT437" s="355" t="s">
        <v>4719</v>
      </c>
      <c r="BU437" s="355" t="s">
        <v>4718</v>
      </c>
      <c r="BV437" s="355">
        <v>11</v>
      </c>
      <c r="BW437" s="355">
        <f>VLOOKUP(E437,[1]Demand!$A$2:$C$596,3,)</f>
        <v>257</v>
      </c>
      <c r="BX437" s="355">
        <f>VLOOKUP(E437,[1]Demand!$A$2:$D$596,4,)</f>
        <v>210</v>
      </c>
      <c r="BY437" s="355">
        <f>VLOOKUP(E437,[1]Demand!$A$2:$E$596,5,)</f>
        <v>231</v>
      </c>
      <c r="BZ437" s="355">
        <f>VLOOKUP(E437,[1]Demand!$A$2:$F$596,6,)</f>
        <v>21</v>
      </c>
      <c r="CA437" s="355">
        <f>VLOOKUP(E437,[1]Demand!$A$2:$G$596,7,)</f>
        <v>0</v>
      </c>
      <c r="CB437" s="355">
        <f>VLOOKUP(E437,[1]Demand!$A$2:$H$596,8,)</f>
        <v>0</v>
      </c>
      <c r="CC437" s="355">
        <f>VLOOKUP(E437,[1]Demand!$A$2:$I$596,9,)</f>
        <v>719</v>
      </c>
      <c r="CD437" s="355" t="b">
        <f t="shared" si="6"/>
        <v>0</v>
      </c>
      <c r="CE437" s="490"/>
    </row>
    <row r="438" spans="1:83" s="374" customFormat="1" ht="35.1" hidden="1" customHeight="1" x14ac:dyDescent="0.25">
      <c r="A438" s="386" t="s">
        <v>4009</v>
      </c>
      <c r="B438" s="490"/>
      <c r="C438" s="385" t="s">
        <v>4389</v>
      </c>
      <c r="D438" s="504">
        <v>0</v>
      </c>
      <c r="E438" s="495" t="s">
        <v>3335</v>
      </c>
      <c r="F438" s="497" t="s">
        <v>2500</v>
      </c>
      <c r="G438" s="484" t="s">
        <v>766</v>
      </c>
      <c r="H438" s="385" t="s">
        <v>1249</v>
      </c>
      <c r="I438" s="385" t="s">
        <v>2012</v>
      </c>
      <c r="J438" s="385"/>
      <c r="K438" s="385" t="s">
        <v>2013</v>
      </c>
      <c r="L438" s="491"/>
      <c r="M438" s="484"/>
      <c r="N438" s="484"/>
      <c r="O438" s="385" t="s">
        <v>1229</v>
      </c>
      <c r="P438" s="385" t="s">
        <v>577</v>
      </c>
      <c r="Q438" s="385" t="s">
        <v>577</v>
      </c>
      <c r="R438" s="386" t="s">
        <v>603</v>
      </c>
      <c r="S438" s="490"/>
      <c r="T438" s="490"/>
      <c r="U438" s="490"/>
      <c r="V438" s="490"/>
      <c r="W438" s="490"/>
      <c r="X438" s="490"/>
      <c r="Y438" s="386"/>
      <c r="Z438" s="386"/>
      <c r="AA438" s="386"/>
      <c r="AB438" s="508" t="s">
        <v>5052</v>
      </c>
      <c r="AC438" s="509" t="s">
        <v>4764</v>
      </c>
      <c r="AD438" s="511" t="s">
        <v>1378</v>
      </c>
      <c r="AE438" s="364" t="s">
        <v>1379</v>
      </c>
      <c r="AF438" s="369" t="s">
        <v>1379</v>
      </c>
      <c r="AG438" s="369" t="s">
        <v>1379</v>
      </c>
      <c r="AH438" s="369" t="s">
        <v>1379</v>
      </c>
      <c r="AI438" s="369" t="s">
        <v>1379</v>
      </c>
      <c r="AJ438" s="489"/>
      <c r="AK438" s="369" t="s">
        <v>1379</v>
      </c>
      <c r="AL438" s="369" t="s">
        <v>1379</v>
      </c>
      <c r="AM438" s="489"/>
      <c r="AN438" s="369" t="s">
        <v>1379</v>
      </c>
      <c r="AO438" s="369" t="s">
        <v>1379</v>
      </c>
      <c r="AP438" s="369" t="s">
        <v>1379</v>
      </c>
      <c r="AQ438" s="369" t="s">
        <v>1379</v>
      </c>
      <c r="AR438" s="489"/>
      <c r="AS438" s="489"/>
      <c r="AT438" s="489"/>
      <c r="AU438" s="489"/>
      <c r="AV438" s="489"/>
      <c r="AW438" s="489"/>
      <c r="AX438" s="489"/>
      <c r="AY438" s="489"/>
      <c r="AZ438" s="489"/>
      <c r="BA438" s="490"/>
      <c r="BB438" s="490"/>
      <c r="BC438" s="490"/>
      <c r="BD438" s="490"/>
      <c r="BE438" s="490"/>
      <c r="BF438" s="490"/>
      <c r="BG438" s="385"/>
      <c r="BH438" s="385"/>
      <c r="BI438" s="385"/>
      <c r="BJ438" s="385"/>
      <c r="BK438" s="385"/>
      <c r="BL438" s="385"/>
      <c r="BM438" s="385"/>
      <c r="BN438" s="385"/>
      <c r="BO438" s="385"/>
      <c r="BP438" s="385"/>
      <c r="BQ438" s="385"/>
      <c r="BR438" s="490"/>
      <c r="BS438" s="462"/>
      <c r="BT438" s="355" t="s">
        <v>4719</v>
      </c>
      <c r="BU438" s="355" t="s">
        <v>3196</v>
      </c>
      <c r="BV438" s="355">
        <v>56</v>
      </c>
      <c r="BW438" s="355">
        <f>VLOOKUP(E438,[1]Demand!$A$2:$C$596,3,)</f>
        <v>3</v>
      </c>
      <c r="BX438" s="355">
        <f>VLOOKUP(E438,[1]Demand!$A$2:$D$596,4,)</f>
        <v>0</v>
      </c>
      <c r="BY438" s="355">
        <f>VLOOKUP(E438,[1]Demand!$A$2:$E$596,5,)</f>
        <v>0</v>
      </c>
      <c r="BZ438" s="355">
        <f>VLOOKUP(E438,[1]Demand!$A$2:$F$596,6,)</f>
        <v>0</v>
      </c>
      <c r="CA438" s="355">
        <f>VLOOKUP(E438,[1]Demand!$A$2:$G$596,7,)</f>
        <v>0</v>
      </c>
      <c r="CB438" s="355">
        <f>VLOOKUP(E438,[1]Demand!$A$2:$H$596,8,)</f>
        <v>0</v>
      </c>
      <c r="CC438" s="355">
        <f>VLOOKUP(E438,[1]Demand!$A$2:$I$596,9,)</f>
        <v>3</v>
      </c>
      <c r="CD438" s="355" t="b">
        <f t="shared" si="6"/>
        <v>1</v>
      </c>
      <c r="CE438" s="490"/>
    </row>
    <row r="439" spans="1:83" s="374" customFormat="1" ht="35.1" hidden="1" customHeight="1" x14ac:dyDescent="0.25">
      <c r="A439" s="386" t="s">
        <v>4009</v>
      </c>
      <c r="B439" s="490"/>
      <c r="C439" s="385" t="s">
        <v>4389</v>
      </c>
      <c r="D439" s="504">
        <v>0</v>
      </c>
      <c r="E439" s="495" t="s">
        <v>3336</v>
      </c>
      <c r="F439" s="497" t="s">
        <v>2500</v>
      </c>
      <c r="G439" s="484" t="s">
        <v>766</v>
      </c>
      <c r="H439" s="385" t="s">
        <v>1249</v>
      </c>
      <c r="I439" s="385" t="s">
        <v>2012</v>
      </c>
      <c r="J439" s="385"/>
      <c r="K439" s="385" t="s">
        <v>2013</v>
      </c>
      <c r="L439" s="491"/>
      <c r="M439" s="484"/>
      <c r="N439" s="484"/>
      <c r="O439" s="385" t="s">
        <v>1229</v>
      </c>
      <c r="P439" s="385" t="s">
        <v>577</v>
      </c>
      <c r="Q439" s="385" t="s">
        <v>577</v>
      </c>
      <c r="R439" s="386" t="s">
        <v>603</v>
      </c>
      <c r="S439" s="490"/>
      <c r="T439" s="490"/>
      <c r="U439" s="490"/>
      <c r="V439" s="490"/>
      <c r="W439" s="490"/>
      <c r="X439" s="490"/>
      <c r="Y439" s="386"/>
      <c r="Z439" s="386"/>
      <c r="AA439" s="386"/>
      <c r="AB439" s="508" t="s">
        <v>5052</v>
      </c>
      <c r="AC439" s="509" t="s">
        <v>4764</v>
      </c>
      <c r="AD439" s="511" t="s">
        <v>1378</v>
      </c>
      <c r="AE439" s="364" t="s">
        <v>1379</v>
      </c>
      <c r="AF439" s="369" t="s">
        <v>1379</v>
      </c>
      <c r="AG439" s="369" t="s">
        <v>1379</v>
      </c>
      <c r="AH439" s="369" t="s">
        <v>1379</v>
      </c>
      <c r="AI439" s="369" t="s">
        <v>1379</v>
      </c>
      <c r="AJ439" s="489"/>
      <c r="AK439" s="369" t="s">
        <v>1379</v>
      </c>
      <c r="AL439" s="369" t="s">
        <v>1379</v>
      </c>
      <c r="AM439" s="489"/>
      <c r="AN439" s="369" t="s">
        <v>1379</v>
      </c>
      <c r="AO439" s="369" t="s">
        <v>1379</v>
      </c>
      <c r="AP439" s="369" t="s">
        <v>1379</v>
      </c>
      <c r="AQ439" s="369" t="s">
        <v>1379</v>
      </c>
      <c r="AR439" s="489"/>
      <c r="AS439" s="489"/>
      <c r="AT439" s="489"/>
      <c r="AU439" s="489"/>
      <c r="AV439" s="489"/>
      <c r="AW439" s="489"/>
      <c r="AX439" s="489"/>
      <c r="AY439" s="489"/>
      <c r="AZ439" s="489"/>
      <c r="BA439" s="490"/>
      <c r="BB439" s="490"/>
      <c r="BC439" s="490"/>
      <c r="BD439" s="490"/>
      <c r="BE439" s="490"/>
      <c r="BF439" s="490"/>
      <c r="BG439" s="385"/>
      <c r="BH439" s="385"/>
      <c r="BI439" s="385"/>
      <c r="BJ439" s="385"/>
      <c r="BK439" s="385"/>
      <c r="BL439" s="385"/>
      <c r="BM439" s="385"/>
      <c r="BN439" s="385"/>
      <c r="BO439" s="385"/>
      <c r="BP439" s="385"/>
      <c r="BQ439" s="385"/>
      <c r="BR439" s="490"/>
      <c r="BS439" s="462"/>
      <c r="BT439" s="355" t="s">
        <v>4719</v>
      </c>
      <c r="BU439" s="355" t="s">
        <v>3196</v>
      </c>
      <c r="BV439" s="355">
        <v>32</v>
      </c>
      <c r="BW439" s="355">
        <f>VLOOKUP(E439,[1]Demand!$A$2:$C$596,3,)</f>
        <v>10</v>
      </c>
      <c r="BX439" s="355">
        <f>VLOOKUP(E439,[1]Demand!$A$2:$D$596,4,)</f>
        <v>0</v>
      </c>
      <c r="BY439" s="355">
        <f>VLOOKUP(E439,[1]Demand!$A$2:$E$596,5,)</f>
        <v>0</v>
      </c>
      <c r="BZ439" s="355">
        <f>VLOOKUP(E439,[1]Demand!$A$2:$F$596,6,)</f>
        <v>0</v>
      </c>
      <c r="CA439" s="355">
        <f>VLOOKUP(E439,[1]Demand!$A$2:$G$596,7,)</f>
        <v>0</v>
      </c>
      <c r="CB439" s="355">
        <f>VLOOKUP(E439,[1]Demand!$A$2:$H$596,8,)</f>
        <v>0</v>
      </c>
      <c r="CC439" s="355">
        <f>VLOOKUP(E439,[1]Demand!$A$2:$I$596,9,)</f>
        <v>10</v>
      </c>
      <c r="CD439" s="355" t="b">
        <f t="shared" si="6"/>
        <v>1</v>
      </c>
      <c r="CE439" s="490"/>
    </row>
    <row r="440" spans="1:83" s="374" customFormat="1" ht="35.1" hidden="1" customHeight="1" x14ac:dyDescent="0.25">
      <c r="A440" s="386" t="s">
        <v>4078</v>
      </c>
      <c r="B440" s="490"/>
      <c r="C440" s="385" t="s">
        <v>4493</v>
      </c>
      <c r="D440" s="504">
        <v>0</v>
      </c>
      <c r="E440" s="498" t="s">
        <v>3342</v>
      </c>
      <c r="F440" s="497" t="s">
        <v>3848</v>
      </c>
      <c r="G440" s="484" t="s">
        <v>103</v>
      </c>
      <c r="H440" s="385" t="s">
        <v>3555</v>
      </c>
      <c r="I440" s="385" t="s">
        <v>4170</v>
      </c>
      <c r="J440" s="385"/>
      <c r="K440" s="491" t="s">
        <v>4639</v>
      </c>
      <c r="L440" s="491"/>
      <c r="M440" s="484"/>
      <c r="N440" s="484"/>
      <c r="O440" s="385" t="s">
        <v>578</v>
      </c>
      <c r="P440" s="385" t="s">
        <v>578</v>
      </c>
      <c r="Q440" s="385" t="s">
        <v>578</v>
      </c>
      <c r="R440" s="386" t="s">
        <v>603</v>
      </c>
      <c r="S440" s="490"/>
      <c r="T440" s="490"/>
      <c r="U440" s="490"/>
      <c r="V440" s="490"/>
      <c r="W440" s="490"/>
      <c r="X440" s="490"/>
      <c r="Y440" s="386"/>
      <c r="Z440" s="386"/>
      <c r="AA440" s="386"/>
      <c r="AB440" s="508" t="s">
        <v>5053</v>
      </c>
      <c r="AC440" s="509" t="s">
        <v>4763</v>
      </c>
      <c r="AD440" s="511" t="s">
        <v>1378</v>
      </c>
      <c r="AE440" s="364" t="s">
        <v>1379</v>
      </c>
      <c r="AF440" s="369" t="s">
        <v>1379</v>
      </c>
      <c r="AG440" s="369" t="s">
        <v>1379</v>
      </c>
      <c r="AH440" s="369" t="s">
        <v>1379</v>
      </c>
      <c r="AI440" s="369" t="s">
        <v>1379</v>
      </c>
      <c r="AJ440" s="489"/>
      <c r="AK440" s="369" t="s">
        <v>1379</v>
      </c>
      <c r="AL440" s="369" t="s">
        <v>1379</v>
      </c>
      <c r="AM440" s="489"/>
      <c r="AN440" s="369" t="s">
        <v>1379</v>
      </c>
      <c r="AO440" s="369" t="s">
        <v>1379</v>
      </c>
      <c r="AP440" s="369" t="s">
        <v>1381</v>
      </c>
      <c r="AQ440" s="369" t="s">
        <v>1379</v>
      </c>
      <c r="AR440" s="489"/>
      <c r="AS440" s="489"/>
      <c r="AT440" s="489"/>
      <c r="AU440" s="489"/>
      <c r="AV440" s="489"/>
      <c r="AW440" s="489"/>
      <c r="AX440" s="489"/>
      <c r="AY440" s="489"/>
      <c r="AZ440" s="489"/>
      <c r="BA440" s="490"/>
      <c r="BB440" s="490"/>
      <c r="BC440" s="490"/>
      <c r="BD440" s="490"/>
      <c r="BE440" s="490"/>
      <c r="BF440" s="490"/>
      <c r="BG440" s="385"/>
      <c r="BH440" s="385"/>
      <c r="BI440" s="385"/>
      <c r="BJ440" s="385"/>
      <c r="BK440" s="385"/>
      <c r="BL440" s="385"/>
      <c r="BM440" s="385"/>
      <c r="BN440" s="385"/>
      <c r="BO440" s="385"/>
      <c r="BP440" s="385"/>
      <c r="BQ440" s="385"/>
      <c r="BR440" s="490"/>
      <c r="BS440" s="462"/>
      <c r="BT440" s="355" t="s">
        <v>4724</v>
      </c>
      <c r="BU440" s="355" t="s">
        <v>4722</v>
      </c>
      <c r="BV440" s="355"/>
      <c r="BW440" s="355"/>
      <c r="BX440" s="355"/>
      <c r="BY440" s="355"/>
      <c r="BZ440" s="355"/>
      <c r="CA440" s="355"/>
      <c r="CB440" s="355"/>
      <c r="CC440" s="355"/>
      <c r="CD440" s="355" t="b">
        <f t="shared" si="6"/>
        <v>0</v>
      </c>
      <c r="CE440" s="490"/>
    </row>
    <row r="441" spans="1:83" s="374" customFormat="1" ht="35.1" hidden="1" customHeight="1" x14ac:dyDescent="0.25">
      <c r="A441" s="386" t="s">
        <v>4078</v>
      </c>
      <c r="B441" s="490"/>
      <c r="C441" s="385" t="s">
        <v>4494</v>
      </c>
      <c r="D441" s="504">
        <v>0</v>
      </c>
      <c r="E441" s="498" t="s">
        <v>3340</v>
      </c>
      <c r="F441" s="497" t="s">
        <v>3849</v>
      </c>
      <c r="G441" s="484" t="s">
        <v>4737</v>
      </c>
      <c r="H441" s="385" t="s">
        <v>3555</v>
      </c>
      <c r="I441" s="385" t="s">
        <v>4170</v>
      </c>
      <c r="J441" s="385"/>
      <c r="K441" s="491" t="s">
        <v>4639</v>
      </c>
      <c r="L441" s="491"/>
      <c r="M441" s="484"/>
      <c r="N441" s="484"/>
      <c r="O441" s="385" t="s">
        <v>578</v>
      </c>
      <c r="P441" s="385" t="s">
        <v>578</v>
      </c>
      <c r="Q441" s="385" t="s">
        <v>578</v>
      </c>
      <c r="R441" s="386" t="s">
        <v>603</v>
      </c>
      <c r="S441" s="490"/>
      <c r="T441" s="490"/>
      <c r="U441" s="490"/>
      <c r="V441" s="490"/>
      <c r="W441" s="490"/>
      <c r="X441" s="490"/>
      <c r="Y441" s="386"/>
      <c r="Z441" s="386"/>
      <c r="AA441" s="386"/>
      <c r="AB441" s="508" t="s">
        <v>5054</v>
      </c>
      <c r="AC441" s="509" t="s">
        <v>4763</v>
      </c>
      <c r="AD441" s="511" t="s">
        <v>1378</v>
      </c>
      <c r="AE441" s="364" t="s">
        <v>1379</v>
      </c>
      <c r="AF441" s="369" t="s">
        <v>1379</v>
      </c>
      <c r="AG441" s="369" t="s">
        <v>1379</v>
      </c>
      <c r="AH441" s="369" t="s">
        <v>1379</v>
      </c>
      <c r="AI441" s="369" t="s">
        <v>1379</v>
      </c>
      <c r="AJ441" s="489"/>
      <c r="AK441" s="369" t="s">
        <v>1379</v>
      </c>
      <c r="AL441" s="369" t="s">
        <v>1379</v>
      </c>
      <c r="AM441" s="489"/>
      <c r="AN441" s="369" t="s">
        <v>1379</v>
      </c>
      <c r="AO441" s="369" t="s">
        <v>1379</v>
      </c>
      <c r="AP441" s="369" t="s">
        <v>1379</v>
      </c>
      <c r="AQ441" s="369" t="s">
        <v>1379</v>
      </c>
      <c r="AR441" s="489"/>
      <c r="AS441" s="489"/>
      <c r="AT441" s="489"/>
      <c r="AU441" s="489"/>
      <c r="AV441" s="489"/>
      <c r="AW441" s="489"/>
      <c r="AX441" s="489"/>
      <c r="AY441" s="489"/>
      <c r="AZ441" s="489"/>
      <c r="BA441" s="490"/>
      <c r="BB441" s="490"/>
      <c r="BC441" s="490"/>
      <c r="BD441" s="490"/>
      <c r="BE441" s="490"/>
      <c r="BF441" s="490"/>
      <c r="BG441" s="385"/>
      <c r="BH441" s="385"/>
      <c r="BI441" s="385"/>
      <c r="BJ441" s="385"/>
      <c r="BK441" s="385"/>
      <c r="BL441" s="385"/>
      <c r="BM441" s="385"/>
      <c r="BN441" s="385"/>
      <c r="BO441" s="385"/>
      <c r="BP441" s="385"/>
      <c r="BQ441" s="385"/>
      <c r="BR441" s="490"/>
      <c r="BS441" s="462"/>
      <c r="BT441" s="355" t="s">
        <v>4724</v>
      </c>
      <c r="BU441" s="355" t="s">
        <v>4722</v>
      </c>
      <c r="BV441" s="355"/>
      <c r="BW441" s="355"/>
      <c r="BX441" s="355"/>
      <c r="BY441" s="355"/>
      <c r="BZ441" s="355"/>
      <c r="CA441" s="355"/>
      <c r="CB441" s="355"/>
      <c r="CC441" s="355"/>
      <c r="CD441" s="355" t="b">
        <f t="shared" si="6"/>
        <v>0</v>
      </c>
      <c r="CE441" s="490"/>
    </row>
    <row r="442" spans="1:83" s="374" customFormat="1" ht="35.1" hidden="1" customHeight="1" x14ac:dyDescent="0.25">
      <c r="A442" s="386" t="s">
        <v>4078</v>
      </c>
      <c r="B442" s="490"/>
      <c r="C442" s="385" t="s">
        <v>4495</v>
      </c>
      <c r="D442" s="504">
        <v>0</v>
      </c>
      <c r="E442" s="498" t="s">
        <v>3341</v>
      </c>
      <c r="F442" s="497" t="s">
        <v>3850</v>
      </c>
      <c r="G442" s="484" t="s">
        <v>97</v>
      </c>
      <c r="H442" s="385" t="s">
        <v>3555</v>
      </c>
      <c r="I442" s="385" t="s">
        <v>4170</v>
      </c>
      <c r="J442" s="385"/>
      <c r="K442" s="491" t="s">
        <v>4639</v>
      </c>
      <c r="L442" s="491"/>
      <c r="M442" s="484"/>
      <c r="N442" s="484"/>
      <c r="O442" s="385" t="s">
        <v>4122</v>
      </c>
      <c r="P442" s="385" t="s">
        <v>578</v>
      </c>
      <c r="Q442" s="385" t="s">
        <v>578</v>
      </c>
      <c r="R442" s="386" t="s">
        <v>603</v>
      </c>
      <c r="S442" s="490"/>
      <c r="T442" s="490"/>
      <c r="U442" s="490"/>
      <c r="V442" s="490"/>
      <c r="W442" s="490"/>
      <c r="X442" s="490"/>
      <c r="Y442" s="386"/>
      <c r="Z442" s="386"/>
      <c r="AA442" s="386"/>
      <c r="AB442" s="508" t="s">
        <v>5055</v>
      </c>
      <c r="AC442" s="509"/>
      <c r="AD442" s="511" t="s">
        <v>1378</v>
      </c>
      <c r="AE442" s="364" t="s">
        <v>1379</v>
      </c>
      <c r="AF442" s="369" t="s">
        <v>1379</v>
      </c>
      <c r="AG442" s="369" t="s">
        <v>1379</v>
      </c>
      <c r="AH442" s="369" t="s">
        <v>1379</v>
      </c>
      <c r="AI442" s="369" t="s">
        <v>1379</v>
      </c>
      <c r="AJ442" s="489"/>
      <c r="AK442" s="369" t="s">
        <v>1379</v>
      </c>
      <c r="AL442" s="369" t="s">
        <v>1379</v>
      </c>
      <c r="AM442" s="489"/>
      <c r="AN442" s="369" t="s">
        <v>1379</v>
      </c>
      <c r="AO442" s="369" t="s">
        <v>1379</v>
      </c>
      <c r="AP442" s="369" t="s">
        <v>1381</v>
      </c>
      <c r="AQ442" s="369" t="s">
        <v>1379</v>
      </c>
      <c r="AR442" s="489"/>
      <c r="AS442" s="489"/>
      <c r="AT442" s="489"/>
      <c r="AU442" s="489"/>
      <c r="AV442" s="489"/>
      <c r="AW442" s="489"/>
      <c r="AX442" s="489"/>
      <c r="AY442" s="489"/>
      <c r="AZ442" s="489"/>
      <c r="BA442" s="490"/>
      <c r="BB442" s="490"/>
      <c r="BC442" s="490"/>
      <c r="BD442" s="490"/>
      <c r="BE442" s="490"/>
      <c r="BF442" s="490"/>
      <c r="BG442" s="385"/>
      <c r="BH442" s="385"/>
      <c r="BI442" s="385"/>
      <c r="BJ442" s="385"/>
      <c r="BK442" s="385"/>
      <c r="BL442" s="385"/>
      <c r="BM442" s="385"/>
      <c r="BN442" s="385"/>
      <c r="BO442" s="385"/>
      <c r="BP442" s="385"/>
      <c r="BQ442" s="385"/>
      <c r="BR442" s="490"/>
      <c r="BS442" s="462"/>
      <c r="BT442" s="355" t="s">
        <v>4724</v>
      </c>
      <c r="BU442" s="355" t="s">
        <v>3196</v>
      </c>
      <c r="BV442" s="355"/>
      <c r="BW442" s="355"/>
      <c r="BX442" s="355"/>
      <c r="BY442" s="355"/>
      <c r="BZ442" s="355"/>
      <c r="CA442" s="355"/>
      <c r="CB442" s="355"/>
      <c r="CC442" s="355"/>
      <c r="CD442" s="355" t="b">
        <f t="shared" si="6"/>
        <v>0</v>
      </c>
      <c r="CE442" s="490"/>
    </row>
    <row r="443" spans="1:83" s="374" customFormat="1" ht="35.1" hidden="1" customHeight="1" x14ac:dyDescent="0.25">
      <c r="A443" s="386" t="s">
        <v>4079</v>
      </c>
      <c r="B443" s="490"/>
      <c r="C443" s="385" t="s">
        <v>4496</v>
      </c>
      <c r="D443" s="504">
        <v>0</v>
      </c>
      <c r="E443" s="498" t="s">
        <v>3345</v>
      </c>
      <c r="F443" s="497" t="s">
        <v>3851</v>
      </c>
      <c r="G443" s="484" t="s">
        <v>4738</v>
      </c>
      <c r="H443" s="385" t="s">
        <v>1249</v>
      </c>
      <c r="I443" s="385" t="s">
        <v>1861</v>
      </c>
      <c r="J443" s="385"/>
      <c r="K443" s="482" t="s">
        <v>1611</v>
      </c>
      <c r="L443" s="482" t="s">
        <v>1611</v>
      </c>
      <c r="M443" s="484"/>
      <c r="N443" s="484"/>
      <c r="O443" s="385" t="s">
        <v>578</v>
      </c>
      <c r="P443" s="385" t="s">
        <v>578</v>
      </c>
      <c r="Q443" s="385" t="s">
        <v>578</v>
      </c>
      <c r="R443" s="386" t="s">
        <v>603</v>
      </c>
      <c r="S443" s="490"/>
      <c r="T443" s="490"/>
      <c r="U443" s="490"/>
      <c r="V443" s="490"/>
      <c r="W443" s="490"/>
      <c r="X443" s="490"/>
      <c r="Y443" s="386"/>
      <c r="Z443" s="386"/>
      <c r="AA443" s="386"/>
      <c r="AB443" s="508" t="s">
        <v>5056</v>
      </c>
      <c r="AC443" s="509" t="s">
        <v>4763</v>
      </c>
      <c r="AD443" s="511" t="s">
        <v>1378</v>
      </c>
      <c r="AE443" s="364" t="s">
        <v>1379</v>
      </c>
      <c r="AF443" s="369" t="s">
        <v>1379</v>
      </c>
      <c r="AG443" s="369" t="s">
        <v>1379</v>
      </c>
      <c r="AH443" s="369" t="s">
        <v>1379</v>
      </c>
      <c r="AI443" s="369" t="s">
        <v>1379</v>
      </c>
      <c r="AJ443" s="489"/>
      <c r="AK443" s="489" t="s">
        <v>1381</v>
      </c>
      <c r="AL443" s="369" t="s">
        <v>1379</v>
      </c>
      <c r="AM443" s="489"/>
      <c r="AN443" s="369" t="s">
        <v>1379</v>
      </c>
      <c r="AO443" s="369" t="s">
        <v>1379</v>
      </c>
      <c r="AP443" s="369" t="s">
        <v>1379</v>
      </c>
      <c r="AQ443" s="369" t="s">
        <v>1379</v>
      </c>
      <c r="AR443" s="489"/>
      <c r="AS443" s="489"/>
      <c r="AT443" s="489"/>
      <c r="AU443" s="489"/>
      <c r="AV443" s="489"/>
      <c r="AW443" s="489"/>
      <c r="AX443" s="489"/>
      <c r="AY443" s="489"/>
      <c r="AZ443" s="489"/>
      <c r="BA443" s="490"/>
      <c r="BB443" s="490"/>
      <c r="BC443" s="490"/>
      <c r="BD443" s="490"/>
      <c r="BE443" s="490"/>
      <c r="BF443" s="490"/>
      <c r="BG443" s="385"/>
      <c r="BH443" s="385"/>
      <c r="BI443" s="385"/>
      <c r="BJ443" s="385"/>
      <c r="BK443" s="385"/>
      <c r="BL443" s="385"/>
      <c r="BM443" s="385"/>
      <c r="BN443" s="385"/>
      <c r="BO443" s="385"/>
      <c r="BP443" s="385"/>
      <c r="BQ443" s="385"/>
      <c r="BR443" s="490"/>
      <c r="BS443" s="462" t="s">
        <v>4302</v>
      </c>
      <c r="BT443" s="355" t="s">
        <v>4719</v>
      </c>
      <c r="BU443" s="355" t="s">
        <v>4720</v>
      </c>
      <c r="BV443" s="355">
        <v>519</v>
      </c>
      <c r="BW443" s="355">
        <f>VLOOKUP(E443,[1]Demand!$A$2:$C$596,3,)</f>
        <v>1148</v>
      </c>
      <c r="BX443" s="355">
        <f>VLOOKUP(E443,[1]Demand!$A$2:$D$596,4,)</f>
        <v>1374</v>
      </c>
      <c r="BY443" s="355">
        <f>VLOOKUP(E443,[1]Demand!$A$2:$E$596,5,)</f>
        <v>1199</v>
      </c>
      <c r="BZ443" s="355">
        <f>VLOOKUP(E443,[1]Demand!$A$2:$F$596,6,)</f>
        <v>20</v>
      </c>
      <c r="CA443" s="355">
        <f>VLOOKUP(E443,[1]Demand!$A$2:$G$596,7,)</f>
        <v>0</v>
      </c>
      <c r="CB443" s="355">
        <f>VLOOKUP(E443,[1]Demand!$A$2:$H$596,8,)</f>
        <v>0</v>
      </c>
      <c r="CC443" s="355">
        <f>VLOOKUP(E443,[1]Demand!$A$2:$I$596,9,)</f>
        <v>3741</v>
      </c>
      <c r="CD443" s="355" t="b">
        <f t="shared" si="6"/>
        <v>0</v>
      </c>
      <c r="CE443" s="490"/>
    </row>
    <row r="444" spans="1:83" s="374" customFormat="1" ht="35.1" hidden="1" customHeight="1" x14ac:dyDescent="0.25">
      <c r="A444" s="386" t="s">
        <v>4074</v>
      </c>
      <c r="B444" s="490"/>
      <c r="C444" s="385" t="s">
        <v>4497</v>
      </c>
      <c r="D444" s="504">
        <v>0</v>
      </c>
      <c r="E444" s="495" t="s">
        <v>3349</v>
      </c>
      <c r="F444" s="497" t="s">
        <v>3852</v>
      </c>
      <c r="G444" s="484" t="s">
        <v>203</v>
      </c>
      <c r="H444" s="385" t="s">
        <v>1171</v>
      </c>
      <c r="I444" s="385" t="s">
        <v>1719</v>
      </c>
      <c r="J444" s="385"/>
      <c r="K444" s="385" t="s">
        <v>4346</v>
      </c>
      <c r="L444" s="491" t="s">
        <v>4830</v>
      </c>
      <c r="M444" s="484"/>
      <c r="N444" s="484"/>
      <c r="O444" s="385" t="s">
        <v>1229</v>
      </c>
      <c r="P444" s="385" t="s">
        <v>577</v>
      </c>
      <c r="Q444" s="385" t="s">
        <v>577</v>
      </c>
      <c r="R444" s="386" t="s">
        <v>603</v>
      </c>
      <c r="S444" s="490"/>
      <c r="T444" s="490"/>
      <c r="U444" s="490"/>
      <c r="V444" s="490"/>
      <c r="W444" s="490"/>
      <c r="X444" s="490"/>
      <c r="Y444" s="386"/>
      <c r="Z444" s="386"/>
      <c r="AA444" s="386"/>
      <c r="AB444" s="508" t="s">
        <v>5057</v>
      </c>
      <c r="AC444" s="509" t="s">
        <v>4763</v>
      </c>
      <c r="AD444" s="508" t="s">
        <v>5108</v>
      </c>
      <c r="AE444" s="364" t="s">
        <v>1379</v>
      </c>
      <c r="AF444" s="369" t="s">
        <v>1379</v>
      </c>
      <c r="AG444" s="369" t="s">
        <v>1379</v>
      </c>
      <c r="AH444" s="369" t="s">
        <v>1379</v>
      </c>
      <c r="AI444" s="369" t="s">
        <v>1379</v>
      </c>
      <c r="AJ444" s="489"/>
      <c r="AK444" s="369" t="s">
        <v>1379</v>
      </c>
      <c r="AL444" s="489" t="s">
        <v>1381</v>
      </c>
      <c r="AM444" s="489"/>
      <c r="AN444" s="489" t="s">
        <v>1381</v>
      </c>
      <c r="AO444" s="369" t="s">
        <v>1379</v>
      </c>
      <c r="AP444" s="489" t="s">
        <v>1381</v>
      </c>
      <c r="AQ444" s="369" t="s">
        <v>1379</v>
      </c>
      <c r="AR444" s="489"/>
      <c r="AS444" s="489"/>
      <c r="AT444" s="489"/>
      <c r="AU444" s="489"/>
      <c r="AV444" s="489"/>
      <c r="AW444" s="489"/>
      <c r="AX444" s="489"/>
      <c r="AY444" s="489"/>
      <c r="AZ444" s="489"/>
      <c r="BA444" s="490"/>
      <c r="BB444" s="490"/>
      <c r="BC444" s="490"/>
      <c r="BD444" s="490"/>
      <c r="BE444" s="490"/>
      <c r="BF444" s="490"/>
      <c r="BG444" s="385"/>
      <c r="BH444" s="385"/>
      <c r="BI444" s="385"/>
      <c r="BJ444" s="385"/>
      <c r="BK444" s="385"/>
      <c r="BL444" s="385"/>
      <c r="BM444" s="385"/>
      <c r="BN444" s="385"/>
      <c r="BO444" s="385"/>
      <c r="BP444" s="385"/>
      <c r="BQ444" s="385"/>
      <c r="BR444" s="490"/>
      <c r="BS444" s="462"/>
      <c r="BT444" s="355" t="s">
        <v>4717</v>
      </c>
      <c r="BU444" s="355" t="s">
        <v>4718</v>
      </c>
      <c r="BV444" s="355">
        <v>1</v>
      </c>
      <c r="BW444" s="355">
        <f>VLOOKUP(E444,[1]Demand!$A$2:$C$596,3,)</f>
        <v>1</v>
      </c>
      <c r="BX444" s="355">
        <f>VLOOKUP(E444,[1]Demand!$A$2:$D$596,4,)</f>
        <v>2</v>
      </c>
      <c r="BY444" s="355">
        <f>VLOOKUP(E444,[1]Demand!$A$2:$E$596,5,)</f>
        <v>0</v>
      </c>
      <c r="BZ444" s="355">
        <f>VLOOKUP(E444,[1]Demand!$A$2:$F$596,6,)</f>
        <v>0</v>
      </c>
      <c r="CA444" s="355">
        <f>VLOOKUP(E444,[1]Demand!$A$2:$G$596,7,)</f>
        <v>0</v>
      </c>
      <c r="CB444" s="355">
        <f>VLOOKUP(E444,[1]Demand!$A$2:$H$596,8,)</f>
        <v>0</v>
      </c>
      <c r="CC444" s="355">
        <f>VLOOKUP(E444,[1]Demand!$A$2:$I$596,9,)</f>
        <v>3</v>
      </c>
      <c r="CD444" s="355" t="b">
        <f t="shared" si="6"/>
        <v>0</v>
      </c>
      <c r="CE444" s="490"/>
    </row>
    <row r="445" spans="1:83" s="374" customFormat="1" ht="35.1" customHeight="1" x14ac:dyDescent="0.25">
      <c r="A445" s="386" t="s">
        <v>4074</v>
      </c>
      <c r="B445" s="490"/>
      <c r="C445" s="385" t="s">
        <v>4498</v>
      </c>
      <c r="D445" s="504">
        <v>0</v>
      </c>
      <c r="E445" s="495" t="s">
        <v>3350</v>
      </c>
      <c r="F445" s="497" t="s">
        <v>3853</v>
      </c>
      <c r="G445" s="484" t="s">
        <v>97</v>
      </c>
      <c r="H445" s="385" t="s">
        <v>1171</v>
      </c>
      <c r="I445" s="385" t="s">
        <v>1282</v>
      </c>
      <c r="J445" s="385"/>
      <c r="K445" s="385" t="s">
        <v>2006</v>
      </c>
      <c r="L445" s="491" t="s">
        <v>2006</v>
      </c>
      <c r="M445" s="484"/>
      <c r="N445" s="484"/>
      <c r="O445" s="385" t="s">
        <v>4123</v>
      </c>
      <c r="P445" s="385" t="s">
        <v>577</v>
      </c>
      <c r="Q445" s="385" t="s">
        <v>577</v>
      </c>
      <c r="R445" s="386" t="s">
        <v>603</v>
      </c>
      <c r="S445" s="490"/>
      <c r="T445" s="490"/>
      <c r="U445" s="490"/>
      <c r="V445" s="490"/>
      <c r="W445" s="490"/>
      <c r="X445" s="490"/>
      <c r="Y445" s="386"/>
      <c r="Z445" s="386"/>
      <c r="AA445" s="386"/>
      <c r="AB445" s="508" t="s">
        <v>5058</v>
      </c>
      <c r="AC445" s="509" t="s">
        <v>4763</v>
      </c>
      <c r="AD445" s="508" t="s">
        <v>5109</v>
      </c>
      <c r="AE445" s="364" t="s">
        <v>1379</v>
      </c>
      <c r="AF445" s="369" t="s">
        <v>1379</v>
      </c>
      <c r="AG445" s="369" t="s">
        <v>1379</v>
      </c>
      <c r="AH445" s="369" t="s">
        <v>1379</v>
      </c>
      <c r="AI445" s="369" t="s">
        <v>1379</v>
      </c>
      <c r="AJ445" s="489"/>
      <c r="AK445" s="369" t="s">
        <v>1379</v>
      </c>
      <c r="AL445" s="369" t="s">
        <v>1379</v>
      </c>
      <c r="AM445" s="489"/>
      <c r="AN445" s="489" t="s">
        <v>1381</v>
      </c>
      <c r="AO445" s="369" t="s">
        <v>1379</v>
      </c>
      <c r="AP445" s="489" t="s">
        <v>1381</v>
      </c>
      <c r="AQ445" s="369" t="s">
        <v>1379</v>
      </c>
      <c r="AR445" s="489"/>
      <c r="AS445" s="489"/>
      <c r="AT445" s="489"/>
      <c r="AU445" s="489"/>
      <c r="AV445" s="489"/>
      <c r="AW445" s="489"/>
      <c r="AX445" s="489"/>
      <c r="AY445" s="489"/>
      <c r="AZ445" s="489"/>
      <c r="BA445" s="490"/>
      <c r="BB445" s="490"/>
      <c r="BC445" s="490"/>
      <c r="BD445" s="490"/>
      <c r="BE445" s="490"/>
      <c r="BF445" s="490"/>
      <c r="BG445" s="385"/>
      <c r="BH445" s="385"/>
      <c r="BI445" s="385"/>
      <c r="BJ445" s="385"/>
      <c r="BK445" s="385"/>
      <c r="BL445" s="385"/>
      <c r="BM445" s="385"/>
      <c r="BN445" s="385"/>
      <c r="BO445" s="385"/>
      <c r="BP445" s="385"/>
      <c r="BQ445" s="385"/>
      <c r="BR445" s="490"/>
      <c r="BS445" s="462" t="s">
        <v>4304</v>
      </c>
      <c r="BT445" s="355" t="s">
        <v>4717</v>
      </c>
      <c r="BU445" s="355" t="s">
        <v>3196</v>
      </c>
      <c r="BV445" s="355">
        <v>20</v>
      </c>
      <c r="BW445" s="355">
        <f>VLOOKUP(E445,[1]Demand!$A$2:$C$596,3,)</f>
        <v>14</v>
      </c>
      <c r="BX445" s="355">
        <f>VLOOKUP(E445,[1]Demand!$A$2:$D$596,4,)</f>
        <v>14</v>
      </c>
      <c r="BY445" s="355">
        <f>VLOOKUP(E445,[1]Demand!$A$2:$E$596,5,)</f>
        <v>17</v>
      </c>
      <c r="BZ445" s="355">
        <f>VLOOKUP(E445,[1]Demand!$A$2:$F$596,6,)</f>
        <v>20</v>
      </c>
      <c r="CA445" s="355">
        <f>VLOOKUP(E445,[1]Demand!$A$2:$G$596,7,)</f>
        <v>23</v>
      </c>
      <c r="CB445" s="355">
        <f>VLOOKUP(E445,[1]Demand!$A$2:$H$596,8,)</f>
        <v>0</v>
      </c>
      <c r="CC445" s="355">
        <f>VLOOKUP(E445,[1]Demand!$A$2:$I$596,9,)</f>
        <v>88</v>
      </c>
      <c r="CD445" s="355" t="b">
        <f t="shared" si="6"/>
        <v>0</v>
      </c>
      <c r="CE445" s="490"/>
    </row>
    <row r="446" spans="1:83" s="374" customFormat="1" ht="35.1" hidden="1" customHeight="1" x14ac:dyDescent="0.25">
      <c r="A446" s="386" t="s">
        <v>4074</v>
      </c>
      <c r="B446" s="490"/>
      <c r="C446" s="385" t="s">
        <v>4499</v>
      </c>
      <c r="D446" s="504">
        <v>0</v>
      </c>
      <c r="E446" s="498" t="s">
        <v>3352</v>
      </c>
      <c r="F446" s="497" t="s">
        <v>3854</v>
      </c>
      <c r="G446" s="484" t="s">
        <v>961</v>
      </c>
      <c r="H446" s="385" t="s">
        <v>2201</v>
      </c>
      <c r="I446" s="385" t="e">
        <v>#N/A</v>
      </c>
      <c r="J446" s="385"/>
      <c r="K446" s="482" t="s">
        <v>1694</v>
      </c>
      <c r="L446" s="385" t="s">
        <v>1694</v>
      </c>
      <c r="M446" s="484"/>
      <c r="N446" s="484"/>
      <c r="O446" s="385" t="s">
        <v>1229</v>
      </c>
      <c r="P446" s="385" t="s">
        <v>577</v>
      </c>
      <c r="Q446" s="385" t="s">
        <v>577</v>
      </c>
      <c r="R446" s="386" t="s">
        <v>603</v>
      </c>
      <c r="S446" s="490"/>
      <c r="T446" s="490"/>
      <c r="U446" s="490"/>
      <c r="V446" s="490"/>
      <c r="W446" s="490"/>
      <c r="X446" s="490"/>
      <c r="Y446" s="386"/>
      <c r="Z446" s="386"/>
      <c r="AA446" s="386"/>
      <c r="AB446" s="508" t="s">
        <v>5059</v>
      </c>
      <c r="AC446" s="509" t="s">
        <v>4763</v>
      </c>
      <c r="AD446" s="511" t="s">
        <v>1378</v>
      </c>
      <c r="AE446" s="364" t="s">
        <v>1379</v>
      </c>
      <c r="AF446" s="369" t="s">
        <v>1379</v>
      </c>
      <c r="AG446" s="369" t="s">
        <v>1379</v>
      </c>
      <c r="AH446" s="484" t="s">
        <v>4190</v>
      </c>
      <c r="AI446" s="489" t="s">
        <v>1379</v>
      </c>
      <c r="AJ446" s="489"/>
      <c r="AK446" s="369" t="s">
        <v>1379</v>
      </c>
      <c r="AL446" s="369" t="s">
        <v>1379</v>
      </c>
      <c r="AM446" s="489"/>
      <c r="AN446" s="369" t="s">
        <v>1379</v>
      </c>
      <c r="AO446" s="369" t="s">
        <v>1379</v>
      </c>
      <c r="AP446" s="369" t="s">
        <v>1381</v>
      </c>
      <c r="AQ446" s="369" t="s">
        <v>1379</v>
      </c>
      <c r="AR446" s="489"/>
      <c r="AS446" s="489"/>
      <c r="AT446" s="489"/>
      <c r="AU446" s="489"/>
      <c r="AV446" s="489"/>
      <c r="AW446" s="489"/>
      <c r="AX446" s="489"/>
      <c r="AY446" s="489"/>
      <c r="AZ446" s="489"/>
      <c r="BA446" s="490"/>
      <c r="BB446" s="490"/>
      <c r="BC446" s="490"/>
      <c r="BD446" s="490"/>
      <c r="BE446" s="490"/>
      <c r="BF446" s="490"/>
      <c r="BG446" s="385"/>
      <c r="BH446" s="385"/>
      <c r="BI446" s="385"/>
      <c r="BJ446" s="385"/>
      <c r="BK446" s="385"/>
      <c r="BL446" s="385"/>
      <c r="BM446" s="385"/>
      <c r="BN446" s="385"/>
      <c r="BO446" s="385"/>
      <c r="BP446" s="385"/>
      <c r="BQ446" s="385"/>
      <c r="BR446" s="490"/>
      <c r="BS446" s="462" t="s">
        <v>4305</v>
      </c>
      <c r="BT446" s="355" t="s">
        <v>4719</v>
      </c>
      <c r="BU446" s="355" t="s">
        <v>4718</v>
      </c>
      <c r="BV446" s="355">
        <v>236</v>
      </c>
      <c r="BW446" s="355">
        <f>VLOOKUP(E446,[1]Demand!$A$2:$C$596,3,)</f>
        <v>412.03999999999996</v>
      </c>
      <c r="BX446" s="355">
        <f>VLOOKUP(E446,[1]Demand!$A$2:$D$596,4,)</f>
        <v>435.03999999999996</v>
      </c>
      <c r="BY446" s="355">
        <f>VLOOKUP(E446,[1]Demand!$A$2:$E$596,5,)</f>
        <v>428.03999999999996</v>
      </c>
      <c r="BZ446" s="355">
        <f>VLOOKUP(E446,[1]Demand!$A$2:$F$596,6,)</f>
        <v>91.259999999999991</v>
      </c>
      <c r="CA446" s="355">
        <f>VLOOKUP(E446,[1]Demand!$A$2:$G$596,7,)</f>
        <v>0</v>
      </c>
      <c r="CB446" s="355">
        <f>VLOOKUP(E446,[1]Demand!$A$2:$H$596,8,)</f>
        <v>0</v>
      </c>
      <c r="CC446" s="355">
        <f>VLOOKUP(E446,[1]Demand!$A$2:$I$596,9,)</f>
        <v>1366.3799999999999</v>
      </c>
      <c r="CD446" s="355" t="b">
        <f t="shared" si="6"/>
        <v>0</v>
      </c>
      <c r="CE446" s="490"/>
    </row>
    <row r="447" spans="1:83" s="374" customFormat="1" ht="35.1" hidden="1" customHeight="1" x14ac:dyDescent="0.25">
      <c r="A447" s="386" t="s">
        <v>4069</v>
      </c>
      <c r="B447" s="490"/>
      <c r="C447" s="385" t="s">
        <v>4500</v>
      </c>
      <c r="D447" s="504">
        <v>0</v>
      </c>
      <c r="E447" s="498" t="s">
        <v>3375</v>
      </c>
      <c r="F447" s="497" t="s">
        <v>2826</v>
      </c>
      <c r="G447" s="484" t="s">
        <v>4731</v>
      </c>
      <c r="H447" s="385" t="s">
        <v>1286</v>
      </c>
      <c r="I447" s="385" t="s">
        <v>4172</v>
      </c>
      <c r="J447" s="385"/>
      <c r="K447" s="482" t="s">
        <v>4635</v>
      </c>
      <c r="L447" s="491"/>
      <c r="M447" s="484"/>
      <c r="N447" s="484"/>
      <c r="O447" s="385" t="s">
        <v>578</v>
      </c>
      <c r="P447" s="385" t="s">
        <v>578</v>
      </c>
      <c r="Q447" s="385" t="s">
        <v>578</v>
      </c>
      <c r="R447" s="386" t="s">
        <v>603</v>
      </c>
      <c r="S447" s="490"/>
      <c r="T447" s="490"/>
      <c r="U447" s="490"/>
      <c r="V447" s="490"/>
      <c r="W447" s="490"/>
      <c r="X447" s="490"/>
      <c r="Y447" s="386"/>
      <c r="Z447" s="386"/>
      <c r="AA447" s="386"/>
      <c r="AB447" s="508" t="s">
        <v>5060</v>
      </c>
      <c r="AC447" s="509" t="s">
        <v>4760</v>
      </c>
      <c r="AD447" s="511" t="s">
        <v>1378</v>
      </c>
      <c r="AE447" s="364" t="s">
        <v>1379</v>
      </c>
      <c r="AF447" s="369" t="s">
        <v>1379</v>
      </c>
      <c r="AG447" s="369" t="s">
        <v>1379</v>
      </c>
      <c r="AH447" s="369" t="s">
        <v>1379</v>
      </c>
      <c r="AI447" s="369" t="s">
        <v>1379</v>
      </c>
      <c r="AJ447" s="489"/>
      <c r="AK447" s="369" t="s">
        <v>1379</v>
      </c>
      <c r="AL447" s="369" t="s">
        <v>1379</v>
      </c>
      <c r="AM447" s="489"/>
      <c r="AN447" s="369" t="s">
        <v>1379</v>
      </c>
      <c r="AO447" s="369" t="s">
        <v>1379</v>
      </c>
      <c r="AP447" s="369" t="s">
        <v>1381</v>
      </c>
      <c r="AQ447" s="369" t="s">
        <v>1379</v>
      </c>
      <c r="AR447" s="489"/>
      <c r="AS447" s="489"/>
      <c r="AT447" s="489"/>
      <c r="AU447" s="489"/>
      <c r="AV447" s="489"/>
      <c r="AW447" s="489"/>
      <c r="AX447" s="489"/>
      <c r="AY447" s="489"/>
      <c r="AZ447" s="489"/>
      <c r="BA447" s="490"/>
      <c r="BB447" s="490"/>
      <c r="BC447" s="490"/>
      <c r="BD447" s="490"/>
      <c r="BE447" s="490"/>
      <c r="BF447" s="490"/>
      <c r="BG447" s="385"/>
      <c r="BH447" s="385"/>
      <c r="BI447" s="385"/>
      <c r="BJ447" s="385"/>
      <c r="BK447" s="385"/>
      <c r="BL447" s="385"/>
      <c r="BM447" s="385"/>
      <c r="BN447" s="385"/>
      <c r="BO447" s="385"/>
      <c r="BP447" s="385"/>
      <c r="BQ447" s="385"/>
      <c r="BR447" s="490"/>
      <c r="BS447" s="462"/>
      <c r="BT447" s="355" t="s">
        <v>4719</v>
      </c>
      <c r="BU447" s="355" t="s">
        <v>3196</v>
      </c>
      <c r="BV447" s="355">
        <v>0</v>
      </c>
      <c r="BW447" s="355">
        <f>VLOOKUP(E447,[1]Demand!$A$2:$C$596,3,)</f>
        <v>0</v>
      </c>
      <c r="BX447" s="355">
        <f>VLOOKUP(E447,[1]Demand!$A$2:$D$596,4,)</f>
        <v>0</v>
      </c>
      <c r="BY447" s="355">
        <f>VLOOKUP(E447,[1]Demand!$A$2:$E$596,5,)</f>
        <v>0</v>
      </c>
      <c r="BZ447" s="355">
        <f>VLOOKUP(E447,[1]Demand!$A$2:$F$596,6,)</f>
        <v>0</v>
      </c>
      <c r="CA447" s="355">
        <f>VLOOKUP(E447,[1]Demand!$A$2:$G$596,7,)</f>
        <v>0</v>
      </c>
      <c r="CB447" s="355">
        <f>VLOOKUP(E447,[1]Demand!$A$2:$H$596,8,)</f>
        <v>0</v>
      </c>
      <c r="CC447" s="355">
        <f>VLOOKUP(E447,[1]Demand!$A$2:$I$596,9,)</f>
        <v>0</v>
      </c>
      <c r="CD447" s="355" t="b">
        <f t="shared" si="6"/>
        <v>0</v>
      </c>
      <c r="CE447" s="355" t="s">
        <v>4846</v>
      </c>
    </row>
    <row r="448" spans="1:83" s="374" customFormat="1" ht="35.1" hidden="1" customHeight="1" x14ac:dyDescent="0.25">
      <c r="A448" s="386" t="s">
        <v>4069</v>
      </c>
      <c r="B448" s="490"/>
      <c r="C448" s="385" t="s">
        <v>4500</v>
      </c>
      <c r="D448" s="504">
        <v>0</v>
      </c>
      <c r="E448" s="498" t="s">
        <v>3376</v>
      </c>
      <c r="F448" s="497" t="s">
        <v>2826</v>
      </c>
      <c r="G448" s="484" t="s">
        <v>4731</v>
      </c>
      <c r="H448" s="385" t="s">
        <v>1286</v>
      </c>
      <c r="I448" s="385" t="s">
        <v>4172</v>
      </c>
      <c r="J448" s="385"/>
      <c r="K448" s="482" t="s">
        <v>4635</v>
      </c>
      <c r="L448" s="491"/>
      <c r="M448" s="484"/>
      <c r="N448" s="484"/>
      <c r="O448" s="385" t="s">
        <v>578</v>
      </c>
      <c r="P448" s="385" t="s">
        <v>578</v>
      </c>
      <c r="Q448" s="385" t="s">
        <v>578</v>
      </c>
      <c r="R448" s="386" t="s">
        <v>603</v>
      </c>
      <c r="S448" s="490"/>
      <c r="T448" s="490"/>
      <c r="U448" s="490"/>
      <c r="V448" s="490"/>
      <c r="W448" s="490"/>
      <c r="X448" s="490"/>
      <c r="Y448" s="386"/>
      <c r="Z448" s="386"/>
      <c r="AA448" s="386"/>
      <c r="AB448" s="508" t="s">
        <v>5061</v>
      </c>
      <c r="AC448" s="509" t="s">
        <v>4760</v>
      </c>
      <c r="AD448" s="511" t="s">
        <v>1378</v>
      </c>
      <c r="AE448" s="364" t="s">
        <v>1379</v>
      </c>
      <c r="AF448" s="369" t="s">
        <v>1379</v>
      </c>
      <c r="AG448" s="369" t="s">
        <v>1379</v>
      </c>
      <c r="AH448" s="369" t="s">
        <v>1379</v>
      </c>
      <c r="AI448" s="369" t="s">
        <v>1379</v>
      </c>
      <c r="AJ448" s="489"/>
      <c r="AK448" s="369" t="s">
        <v>1379</v>
      </c>
      <c r="AL448" s="369" t="s">
        <v>1379</v>
      </c>
      <c r="AM448" s="489"/>
      <c r="AN448" s="369" t="s">
        <v>1379</v>
      </c>
      <c r="AO448" s="369" t="s">
        <v>1379</v>
      </c>
      <c r="AP448" s="369" t="s">
        <v>1381</v>
      </c>
      <c r="AQ448" s="369" t="s">
        <v>1379</v>
      </c>
      <c r="AR448" s="489"/>
      <c r="AS448" s="489"/>
      <c r="AT448" s="489"/>
      <c r="AU448" s="489"/>
      <c r="AV448" s="489"/>
      <c r="AW448" s="489"/>
      <c r="AX448" s="489"/>
      <c r="AY448" s="489"/>
      <c r="AZ448" s="489"/>
      <c r="BA448" s="490"/>
      <c r="BB448" s="490"/>
      <c r="BC448" s="490"/>
      <c r="BD448" s="490"/>
      <c r="BE448" s="490"/>
      <c r="BF448" s="490"/>
      <c r="BG448" s="385"/>
      <c r="BH448" s="385"/>
      <c r="BI448" s="385"/>
      <c r="BJ448" s="385"/>
      <c r="BK448" s="385"/>
      <c r="BL448" s="385"/>
      <c r="BM448" s="385"/>
      <c r="BN448" s="385"/>
      <c r="BO448" s="385"/>
      <c r="BP448" s="385"/>
      <c r="BQ448" s="385"/>
      <c r="BR448" s="490"/>
      <c r="BS448" s="462"/>
      <c r="BT448" s="355" t="s">
        <v>4719</v>
      </c>
      <c r="BU448" s="355" t="s">
        <v>3196</v>
      </c>
      <c r="BV448" s="355">
        <v>0</v>
      </c>
      <c r="BW448" s="355">
        <f>VLOOKUP(E448,[1]Demand!$A$2:$C$596,3,)</f>
        <v>0</v>
      </c>
      <c r="BX448" s="355">
        <f>VLOOKUP(E448,[1]Demand!$A$2:$D$596,4,)</f>
        <v>0</v>
      </c>
      <c r="BY448" s="355">
        <f>VLOOKUP(E448,[1]Demand!$A$2:$E$596,5,)</f>
        <v>0</v>
      </c>
      <c r="BZ448" s="355">
        <f>VLOOKUP(E448,[1]Demand!$A$2:$F$596,6,)</f>
        <v>0</v>
      </c>
      <c r="CA448" s="355">
        <f>VLOOKUP(E448,[1]Demand!$A$2:$G$596,7,)</f>
        <v>0</v>
      </c>
      <c r="CB448" s="355">
        <f>VLOOKUP(E448,[1]Demand!$A$2:$H$596,8,)</f>
        <v>0</v>
      </c>
      <c r="CC448" s="355">
        <f>VLOOKUP(E448,[1]Demand!$A$2:$I$596,9,)</f>
        <v>0</v>
      </c>
      <c r="CD448" s="355" t="b">
        <f t="shared" si="6"/>
        <v>0</v>
      </c>
      <c r="CE448" s="355" t="s">
        <v>4846</v>
      </c>
    </row>
    <row r="449" spans="1:83" s="374" customFormat="1" ht="35.1" hidden="1" customHeight="1" x14ac:dyDescent="0.25">
      <c r="A449" s="386" t="s">
        <v>4010</v>
      </c>
      <c r="B449" s="490"/>
      <c r="C449" s="385" t="s">
        <v>4501</v>
      </c>
      <c r="D449" s="504">
        <v>0</v>
      </c>
      <c r="E449" s="498">
        <v>2523123</v>
      </c>
      <c r="F449" s="497" t="s">
        <v>2527</v>
      </c>
      <c r="G449" s="484" t="s">
        <v>958</v>
      </c>
      <c r="H449" s="385" t="s">
        <v>1239</v>
      </c>
      <c r="I449" s="385" t="e">
        <v>#N/A</v>
      </c>
      <c r="J449" s="385"/>
      <c r="K449" s="385" t="s">
        <v>1228</v>
      </c>
      <c r="L449" s="385" t="s">
        <v>1228</v>
      </c>
      <c r="M449" s="484"/>
      <c r="N449" s="484"/>
      <c r="O449" s="385" t="s">
        <v>1229</v>
      </c>
      <c r="P449" s="385" t="s">
        <v>577</v>
      </c>
      <c r="Q449" s="385" t="s">
        <v>577</v>
      </c>
      <c r="R449" s="386" t="s">
        <v>603</v>
      </c>
      <c r="S449" s="490"/>
      <c r="T449" s="490"/>
      <c r="U449" s="490"/>
      <c r="V449" s="490"/>
      <c r="W449" s="490"/>
      <c r="X449" s="490"/>
      <c r="Y449" s="386"/>
      <c r="Z449" s="386"/>
      <c r="AA449" s="386"/>
      <c r="AB449" s="508" t="s">
        <v>5062</v>
      </c>
      <c r="AC449" s="509" t="s">
        <v>4760</v>
      </c>
      <c r="AD449" s="511" t="s">
        <v>1378</v>
      </c>
      <c r="AE449" s="364" t="s">
        <v>1379</v>
      </c>
      <c r="AF449" s="369" t="s">
        <v>1379</v>
      </c>
      <c r="AG449" s="369" t="s">
        <v>1379</v>
      </c>
      <c r="AH449" s="484" t="s">
        <v>4191</v>
      </c>
      <c r="AI449" s="489" t="s">
        <v>1379</v>
      </c>
      <c r="AJ449" s="489"/>
      <c r="AK449" s="369" t="s">
        <v>1379</v>
      </c>
      <c r="AL449" s="489" t="s">
        <v>1381</v>
      </c>
      <c r="AM449" s="489"/>
      <c r="AN449" s="369" t="s">
        <v>1379</v>
      </c>
      <c r="AO449" s="369" t="s">
        <v>1379</v>
      </c>
      <c r="AP449" s="369" t="s">
        <v>1381</v>
      </c>
      <c r="AQ449" s="369" t="s">
        <v>1379</v>
      </c>
      <c r="AR449" s="489"/>
      <c r="AS449" s="489"/>
      <c r="AT449" s="489"/>
      <c r="AU449" s="489"/>
      <c r="AV449" s="489"/>
      <c r="AW449" s="489"/>
      <c r="AX449" s="489"/>
      <c r="AY449" s="489"/>
      <c r="AZ449" s="489"/>
      <c r="BA449" s="490"/>
      <c r="BB449" s="490"/>
      <c r="BC449" s="490"/>
      <c r="BD449" s="490"/>
      <c r="BE449" s="490"/>
      <c r="BF449" s="490"/>
      <c r="BG449" s="385"/>
      <c r="BH449" s="385"/>
      <c r="BI449" s="385"/>
      <c r="BJ449" s="385"/>
      <c r="BK449" s="385"/>
      <c r="BL449" s="385"/>
      <c r="BM449" s="385"/>
      <c r="BN449" s="385"/>
      <c r="BO449" s="385"/>
      <c r="BP449" s="385"/>
      <c r="BQ449" s="385"/>
      <c r="BR449" s="490"/>
      <c r="BS449" s="462" t="s">
        <v>4310</v>
      </c>
      <c r="BT449" s="355" t="s">
        <v>4719</v>
      </c>
      <c r="BU449" s="355" t="s">
        <v>3196</v>
      </c>
      <c r="BV449" s="355">
        <v>425</v>
      </c>
      <c r="BW449" s="355">
        <f>VLOOKUP(E449,[1]Demand!$A$2:$C$596,3,)</f>
        <v>327</v>
      </c>
      <c r="BX449" s="355">
        <f>VLOOKUP(E449,[1]Demand!$A$2:$D$596,4,)</f>
        <v>0</v>
      </c>
      <c r="BY449" s="355">
        <f>VLOOKUP(E449,[1]Demand!$A$2:$E$596,5,)</f>
        <v>0</v>
      </c>
      <c r="BZ449" s="355">
        <f>VLOOKUP(E449,[1]Demand!$A$2:$F$596,6,)</f>
        <v>0</v>
      </c>
      <c r="CA449" s="355">
        <f>VLOOKUP(E449,[1]Demand!$A$2:$G$596,7,)</f>
        <v>0</v>
      </c>
      <c r="CB449" s="355">
        <f>VLOOKUP(E449,[1]Demand!$A$2:$H$596,8,)</f>
        <v>0</v>
      </c>
      <c r="CC449" s="355">
        <f>VLOOKUP(E449,[1]Demand!$A$2:$I$596,9,)</f>
        <v>327</v>
      </c>
      <c r="CD449" s="355" t="b">
        <f t="shared" si="6"/>
        <v>1</v>
      </c>
      <c r="CE449" s="490"/>
    </row>
    <row r="450" spans="1:83" s="374" customFormat="1" ht="35.1" hidden="1" customHeight="1" x14ac:dyDescent="0.25">
      <c r="A450" s="386" t="s">
        <v>4010</v>
      </c>
      <c r="B450" s="490"/>
      <c r="C450" s="385" t="s">
        <v>4502</v>
      </c>
      <c r="D450" s="504">
        <v>0</v>
      </c>
      <c r="E450" s="495" t="s">
        <v>3862</v>
      </c>
      <c r="F450" s="497" t="s">
        <v>2508</v>
      </c>
      <c r="G450" s="484" t="s">
        <v>203</v>
      </c>
      <c r="H450" s="385" t="s">
        <v>1239</v>
      </c>
      <c r="I450" s="385" t="s">
        <v>1207</v>
      </c>
      <c r="J450" s="385"/>
      <c r="K450" s="385" t="s">
        <v>1228</v>
      </c>
      <c r="L450" s="385" t="s">
        <v>1228</v>
      </c>
      <c r="M450" s="484"/>
      <c r="N450" s="484"/>
      <c r="O450" s="385" t="s">
        <v>1229</v>
      </c>
      <c r="P450" s="385" t="s">
        <v>577</v>
      </c>
      <c r="Q450" s="385" t="s">
        <v>577</v>
      </c>
      <c r="R450" s="386" t="s">
        <v>603</v>
      </c>
      <c r="S450" s="490"/>
      <c r="T450" s="490"/>
      <c r="U450" s="490"/>
      <c r="V450" s="490"/>
      <c r="W450" s="490"/>
      <c r="X450" s="490"/>
      <c r="Y450" s="386"/>
      <c r="Z450" s="386"/>
      <c r="AA450" s="386"/>
      <c r="AB450" s="508" t="s">
        <v>5063</v>
      </c>
      <c r="AC450" s="509" t="s">
        <v>4760</v>
      </c>
      <c r="AD450" s="511" t="s">
        <v>1378</v>
      </c>
      <c r="AE450" s="364" t="s">
        <v>1379</v>
      </c>
      <c r="AF450" s="369" t="s">
        <v>1379</v>
      </c>
      <c r="AG450" s="369" t="s">
        <v>1379</v>
      </c>
      <c r="AH450" s="369" t="s">
        <v>1379</v>
      </c>
      <c r="AI450" s="369" t="s">
        <v>1379</v>
      </c>
      <c r="AJ450" s="489"/>
      <c r="AK450" s="369" t="s">
        <v>1379</v>
      </c>
      <c r="AL450" s="369" t="s">
        <v>1379</v>
      </c>
      <c r="AM450" s="489"/>
      <c r="AN450" s="369" t="s">
        <v>1379</v>
      </c>
      <c r="AO450" s="369" t="s">
        <v>1379</v>
      </c>
      <c r="AP450" s="369" t="s">
        <v>1379</v>
      </c>
      <c r="AQ450" s="369" t="s">
        <v>1379</v>
      </c>
      <c r="AR450" s="489"/>
      <c r="AS450" s="489"/>
      <c r="AT450" s="489"/>
      <c r="AU450" s="489"/>
      <c r="AV450" s="489"/>
      <c r="AW450" s="489"/>
      <c r="AX450" s="489"/>
      <c r="AY450" s="489"/>
      <c r="AZ450" s="489"/>
      <c r="BA450" s="490"/>
      <c r="BB450" s="490"/>
      <c r="BC450" s="490"/>
      <c r="BD450" s="490"/>
      <c r="BE450" s="490"/>
      <c r="BF450" s="490"/>
      <c r="BG450" s="385"/>
      <c r="BH450" s="385"/>
      <c r="BI450" s="385"/>
      <c r="BJ450" s="385"/>
      <c r="BK450" s="385"/>
      <c r="BL450" s="385"/>
      <c r="BM450" s="385"/>
      <c r="BN450" s="385"/>
      <c r="BO450" s="385"/>
      <c r="BP450" s="385"/>
      <c r="BQ450" s="385"/>
      <c r="BR450" s="490"/>
      <c r="BS450" s="462" t="s">
        <v>4312</v>
      </c>
      <c r="BT450" s="355" t="s">
        <v>4719</v>
      </c>
      <c r="BU450" s="355" t="s">
        <v>4718</v>
      </c>
      <c r="BV450" s="355">
        <v>43</v>
      </c>
      <c r="BW450" s="355">
        <f>VLOOKUP(E450,[1]Demand!$A$2:$C$596,3,)</f>
        <v>224.12000000000029</v>
      </c>
      <c r="BX450" s="355">
        <f>VLOOKUP(E450,[1]Demand!$A$2:$D$596,4,)</f>
        <v>208.60000000000008</v>
      </c>
      <c r="BY450" s="355">
        <f>VLOOKUP(E450,[1]Demand!$A$2:$E$596,5,)</f>
        <v>232.60000000000025</v>
      </c>
      <c r="BZ450" s="355">
        <f>VLOOKUP(E450,[1]Demand!$A$2:$F$596,6,)</f>
        <v>0</v>
      </c>
      <c r="CA450" s="355">
        <f>VLOOKUP(E450,[1]Demand!$A$2:$G$596,7,)</f>
        <v>0</v>
      </c>
      <c r="CB450" s="355">
        <f>VLOOKUP(E450,[1]Demand!$A$2:$H$596,8,)</f>
        <v>0</v>
      </c>
      <c r="CC450" s="355">
        <f>VLOOKUP(E450,[1]Demand!$A$2:$I$596,9,)</f>
        <v>665.32000000000062</v>
      </c>
      <c r="CD450" s="355" t="b">
        <f t="shared" si="6"/>
        <v>0</v>
      </c>
      <c r="CE450" s="490"/>
    </row>
    <row r="451" spans="1:83" s="374" customFormat="1" ht="35.1" customHeight="1" x14ac:dyDescent="0.25">
      <c r="A451" s="386" t="s">
        <v>4010</v>
      </c>
      <c r="B451" s="490"/>
      <c r="C451" s="385" t="s">
        <v>4389</v>
      </c>
      <c r="D451" s="504">
        <v>0</v>
      </c>
      <c r="E451" s="498" t="s">
        <v>3864</v>
      </c>
      <c r="F451" s="497" t="s">
        <v>3865</v>
      </c>
      <c r="G451" s="484">
        <v>51507</v>
      </c>
      <c r="H451" s="385" t="s">
        <v>1171</v>
      </c>
      <c r="I451" s="385" t="e">
        <v>#N/A</v>
      </c>
      <c r="J451" s="385"/>
      <c r="K451" s="491"/>
      <c r="L451" s="491"/>
      <c r="M451" s="484"/>
      <c r="N451" s="484"/>
      <c r="O451" s="385" t="s">
        <v>3231</v>
      </c>
      <c r="P451" s="385" t="s">
        <v>577</v>
      </c>
      <c r="Q451" s="385" t="s">
        <v>577</v>
      </c>
      <c r="R451" s="386" t="s">
        <v>603</v>
      </c>
      <c r="S451" s="490"/>
      <c r="T451" s="490"/>
      <c r="U451" s="490"/>
      <c r="V451" s="490"/>
      <c r="W451" s="490"/>
      <c r="X451" s="490"/>
      <c r="Y451" s="386"/>
      <c r="Z451" s="386"/>
      <c r="AA451" s="386"/>
      <c r="AB451" s="508" t="s">
        <v>5064</v>
      </c>
      <c r="AC451" s="509"/>
      <c r="AD451" s="511" t="s">
        <v>1378</v>
      </c>
      <c r="AE451" s="364" t="s">
        <v>1379</v>
      </c>
      <c r="AF451" s="369" t="s">
        <v>1379</v>
      </c>
      <c r="AG451" s="369" t="s">
        <v>1379</v>
      </c>
      <c r="AH451" s="369" t="s">
        <v>1379</v>
      </c>
      <c r="AI451" s="369" t="s">
        <v>1379</v>
      </c>
      <c r="AJ451" s="489"/>
      <c r="AK451" s="369" t="s">
        <v>1379</v>
      </c>
      <c r="AL451" s="369" t="s">
        <v>1379</v>
      </c>
      <c r="AM451" s="489"/>
      <c r="AN451" s="369" t="s">
        <v>1379</v>
      </c>
      <c r="AO451" s="369" t="s">
        <v>1379</v>
      </c>
      <c r="AP451" s="369" t="s">
        <v>1379</v>
      </c>
      <c r="AQ451" s="369" t="s">
        <v>1379</v>
      </c>
      <c r="AR451" s="489"/>
      <c r="AS451" s="489"/>
      <c r="AT451" s="489"/>
      <c r="AU451" s="489"/>
      <c r="AV451" s="489"/>
      <c r="AW451" s="489"/>
      <c r="AX451" s="489"/>
      <c r="AY451" s="489"/>
      <c r="AZ451" s="489"/>
      <c r="BA451" s="490"/>
      <c r="BB451" s="490"/>
      <c r="BC451" s="490"/>
      <c r="BD451" s="490"/>
      <c r="BE451" s="490"/>
      <c r="BF451" s="490"/>
      <c r="BG451" s="385"/>
      <c r="BH451" s="385"/>
      <c r="BI451" s="385"/>
      <c r="BJ451" s="385"/>
      <c r="BK451" s="385"/>
      <c r="BL451" s="385"/>
      <c r="BM451" s="385"/>
      <c r="BN451" s="385"/>
      <c r="BO451" s="385"/>
      <c r="BP451" s="385"/>
      <c r="BQ451" s="385"/>
      <c r="BR451" s="490"/>
      <c r="BS451" s="462"/>
      <c r="BT451" s="355" t="s">
        <v>4717</v>
      </c>
      <c r="BU451" s="355" t="s">
        <v>4718</v>
      </c>
      <c r="BV451" s="355">
        <v>45</v>
      </c>
      <c r="BW451" s="355">
        <f>VLOOKUP(E451,[1]Demand!$A$2:$C$596,3,)</f>
        <v>45</v>
      </c>
      <c r="BX451" s="355">
        <f>VLOOKUP(E451,[1]Demand!$A$2:$D$596,4,)</f>
        <v>0</v>
      </c>
      <c r="BY451" s="355">
        <f>VLOOKUP(E451,[1]Demand!$A$2:$E$596,5,)</f>
        <v>10</v>
      </c>
      <c r="BZ451" s="355">
        <f>VLOOKUP(E451,[1]Demand!$A$2:$F$596,6,)</f>
        <v>2</v>
      </c>
      <c r="CA451" s="355">
        <f>VLOOKUP(E451,[1]Demand!$A$2:$G$596,7,)</f>
        <v>0</v>
      </c>
      <c r="CB451" s="355">
        <f>VLOOKUP(E451,[1]Demand!$A$2:$H$596,8,)</f>
        <v>0</v>
      </c>
      <c r="CC451" s="355">
        <f>VLOOKUP(E451,[1]Demand!$A$2:$I$596,9,)</f>
        <v>57</v>
      </c>
      <c r="CD451" s="355" t="b">
        <f t="shared" si="6"/>
        <v>0</v>
      </c>
      <c r="CE451" s="490"/>
    </row>
    <row r="452" spans="1:83" s="374" customFormat="1" ht="35.1" hidden="1" customHeight="1" x14ac:dyDescent="0.25">
      <c r="A452" s="386" t="s">
        <v>4010</v>
      </c>
      <c r="B452" s="490"/>
      <c r="C452" s="385" t="s">
        <v>4503</v>
      </c>
      <c r="D452" s="504">
        <v>0</v>
      </c>
      <c r="E452" s="495" t="s">
        <v>3866</v>
      </c>
      <c r="F452" s="497" t="s">
        <v>3867</v>
      </c>
      <c r="G452" s="484" t="s">
        <v>63</v>
      </c>
      <c r="H452" s="385" t="s">
        <v>1171</v>
      </c>
      <c r="I452" s="385" t="s">
        <v>1719</v>
      </c>
      <c r="J452" s="385"/>
      <c r="K452" s="385" t="s">
        <v>4346</v>
      </c>
      <c r="L452" s="491" t="s">
        <v>4830</v>
      </c>
      <c r="M452" s="484"/>
      <c r="N452" s="484"/>
      <c r="O452" s="385" t="s">
        <v>1229</v>
      </c>
      <c r="P452" s="385" t="s">
        <v>577</v>
      </c>
      <c r="Q452" s="385" t="s">
        <v>577</v>
      </c>
      <c r="R452" s="386" t="s">
        <v>603</v>
      </c>
      <c r="S452" s="490"/>
      <c r="T452" s="490"/>
      <c r="U452" s="490"/>
      <c r="V452" s="490"/>
      <c r="W452" s="490"/>
      <c r="X452" s="490"/>
      <c r="Y452" s="386"/>
      <c r="Z452" s="386"/>
      <c r="AA452" s="386"/>
      <c r="AB452" s="508" t="s">
        <v>5065</v>
      </c>
      <c r="AC452" s="509"/>
      <c r="AD452" s="511" t="s">
        <v>1378</v>
      </c>
      <c r="AE452" s="364" t="s">
        <v>1379</v>
      </c>
      <c r="AF452" s="369" t="s">
        <v>1379</v>
      </c>
      <c r="AG452" s="369" t="s">
        <v>1379</v>
      </c>
      <c r="AH452" s="369" t="s">
        <v>1379</v>
      </c>
      <c r="AI452" s="369" t="s">
        <v>1379</v>
      </c>
      <c r="AJ452" s="489"/>
      <c r="AK452" s="369" t="s">
        <v>1379</v>
      </c>
      <c r="AL452" s="369" t="s">
        <v>1379</v>
      </c>
      <c r="AM452" s="489"/>
      <c r="AN452" s="369" t="s">
        <v>1379</v>
      </c>
      <c r="AO452" s="369" t="s">
        <v>1379</v>
      </c>
      <c r="AP452" s="369" t="s">
        <v>1381</v>
      </c>
      <c r="AQ452" s="369" t="s">
        <v>1379</v>
      </c>
      <c r="AR452" s="489"/>
      <c r="AS452" s="489"/>
      <c r="AT452" s="489"/>
      <c r="AU452" s="489"/>
      <c r="AV452" s="489"/>
      <c r="AW452" s="489"/>
      <c r="AX452" s="489"/>
      <c r="AY452" s="489"/>
      <c r="AZ452" s="489"/>
      <c r="BA452" s="490"/>
      <c r="BB452" s="490"/>
      <c r="BC452" s="490"/>
      <c r="BD452" s="490"/>
      <c r="BE452" s="490"/>
      <c r="BF452" s="490"/>
      <c r="BG452" s="385"/>
      <c r="BH452" s="385"/>
      <c r="BI452" s="385"/>
      <c r="BJ452" s="385"/>
      <c r="BK452" s="385"/>
      <c r="BL452" s="385"/>
      <c r="BM452" s="385"/>
      <c r="BN452" s="385"/>
      <c r="BO452" s="385"/>
      <c r="BP452" s="385"/>
      <c r="BQ452" s="385"/>
      <c r="BR452" s="490"/>
      <c r="BS452" s="462"/>
      <c r="BT452" s="355" t="s">
        <v>4719</v>
      </c>
      <c r="BU452" s="355" t="s">
        <v>3196</v>
      </c>
      <c r="BV452" s="355">
        <v>10</v>
      </c>
      <c r="BW452" s="355">
        <f>VLOOKUP(E452,[1]Demand!$A$2:$C$596,3,)</f>
        <v>22</v>
      </c>
      <c r="BX452" s="355">
        <f>VLOOKUP(E452,[1]Demand!$A$2:$D$596,4,)</f>
        <v>18</v>
      </c>
      <c r="BY452" s="355">
        <f>VLOOKUP(E452,[1]Demand!$A$2:$E$596,5,)</f>
        <v>18</v>
      </c>
      <c r="BZ452" s="355">
        <f>VLOOKUP(E452,[1]Demand!$A$2:$F$596,6,)</f>
        <v>6</v>
      </c>
      <c r="CA452" s="355">
        <f>VLOOKUP(E452,[1]Demand!$A$2:$G$596,7,)</f>
        <v>0</v>
      </c>
      <c r="CB452" s="355">
        <f>VLOOKUP(E452,[1]Demand!$A$2:$H$596,8,)</f>
        <v>0</v>
      </c>
      <c r="CC452" s="355">
        <f>VLOOKUP(E452,[1]Demand!$A$2:$I$596,9,)</f>
        <v>64</v>
      </c>
      <c r="CD452" s="355" t="b">
        <f t="shared" si="6"/>
        <v>0</v>
      </c>
      <c r="CE452" s="490"/>
    </row>
    <row r="453" spans="1:83" s="374" customFormat="1" ht="35.1" hidden="1" customHeight="1" x14ac:dyDescent="0.25">
      <c r="A453" s="386" t="s">
        <v>4010</v>
      </c>
      <c r="B453" s="490"/>
      <c r="C453" s="385" t="s">
        <v>4504</v>
      </c>
      <c r="D453" s="504">
        <v>0</v>
      </c>
      <c r="E453" s="495" t="s">
        <v>3868</v>
      </c>
      <c r="F453" s="497" t="s">
        <v>2457</v>
      </c>
      <c r="G453" s="484" t="s">
        <v>1287</v>
      </c>
      <c r="H453" s="385" t="s">
        <v>2201</v>
      </c>
      <c r="I453" s="385" t="s">
        <v>4203</v>
      </c>
      <c r="J453" s="385"/>
      <c r="K453" s="495" t="s">
        <v>4361</v>
      </c>
      <c r="L453" s="491"/>
      <c r="M453" s="484"/>
      <c r="N453" s="484"/>
      <c r="O453" s="385" t="s">
        <v>1229</v>
      </c>
      <c r="P453" s="385" t="s">
        <v>577</v>
      </c>
      <c r="Q453" s="385" t="s">
        <v>577</v>
      </c>
      <c r="R453" s="386" t="s">
        <v>603</v>
      </c>
      <c r="S453" s="490"/>
      <c r="T453" s="490"/>
      <c r="U453" s="490"/>
      <c r="V453" s="490"/>
      <c r="W453" s="490"/>
      <c r="X453" s="490"/>
      <c r="Y453" s="386"/>
      <c r="Z453" s="386"/>
      <c r="AA453" s="386"/>
      <c r="AB453" s="508" t="s">
        <v>5066</v>
      </c>
      <c r="AC453" s="582" t="s">
        <v>4760</v>
      </c>
      <c r="AD453" s="511" t="s">
        <v>1378</v>
      </c>
      <c r="AE453" s="484" t="s">
        <v>1381</v>
      </c>
      <c r="AF453" s="369" t="s">
        <v>1379</v>
      </c>
      <c r="AG453" s="369" t="s">
        <v>1379</v>
      </c>
      <c r="AH453" s="369" t="s">
        <v>1379</v>
      </c>
      <c r="AI453" s="369" t="s">
        <v>1379</v>
      </c>
      <c r="AJ453" s="489"/>
      <c r="AK453" s="369" t="s">
        <v>1379</v>
      </c>
      <c r="AL453" s="369" t="s">
        <v>1379</v>
      </c>
      <c r="AM453" s="489"/>
      <c r="AN453" s="369" t="s">
        <v>1379</v>
      </c>
      <c r="AO453" s="369" t="s">
        <v>1379</v>
      </c>
      <c r="AP453" s="369" t="s">
        <v>1381</v>
      </c>
      <c r="AQ453" s="369" t="s">
        <v>1379</v>
      </c>
      <c r="AR453" s="489"/>
      <c r="AS453" s="489"/>
      <c r="AT453" s="489"/>
      <c r="AU453" s="489"/>
      <c r="AV453" s="489"/>
      <c r="AW453" s="489"/>
      <c r="AX453" s="489"/>
      <c r="AY453" s="489"/>
      <c r="AZ453" s="489"/>
      <c r="BA453" s="490"/>
      <c r="BB453" s="490"/>
      <c r="BC453" s="490"/>
      <c r="BD453" s="490"/>
      <c r="BE453" s="490"/>
      <c r="BF453" s="490"/>
      <c r="BG453" s="385"/>
      <c r="BH453" s="385"/>
      <c r="BI453" s="385"/>
      <c r="BJ453" s="385"/>
      <c r="BK453" s="385"/>
      <c r="BL453" s="385"/>
      <c r="BM453" s="385"/>
      <c r="BN453" s="385"/>
      <c r="BO453" s="385"/>
      <c r="BP453" s="385"/>
      <c r="BQ453" s="385"/>
      <c r="BR453" s="490"/>
      <c r="BS453" s="462" t="s">
        <v>4314</v>
      </c>
      <c r="BT453" s="355" t="s">
        <v>4719</v>
      </c>
      <c r="BU453" s="355" t="s">
        <v>4718</v>
      </c>
      <c r="BV453" s="355">
        <v>252</v>
      </c>
      <c r="BW453" s="355">
        <f>VLOOKUP(E453,[1]Demand!$A$2:$C$596,3,)</f>
        <v>49</v>
      </c>
      <c r="BX453" s="355">
        <f>VLOOKUP(E453,[1]Demand!$A$2:$D$596,4,)</f>
        <v>54</v>
      </c>
      <c r="BY453" s="355">
        <f>VLOOKUP(E453,[1]Demand!$A$2:$E$596,5,)</f>
        <v>52</v>
      </c>
      <c r="BZ453" s="355">
        <f>VLOOKUP(E453,[1]Demand!$A$2:$F$596,6,)</f>
        <v>9</v>
      </c>
      <c r="CA453" s="355">
        <f>VLOOKUP(E453,[1]Demand!$A$2:$G$596,7,)</f>
        <v>0</v>
      </c>
      <c r="CB453" s="355">
        <f>VLOOKUP(E453,[1]Demand!$A$2:$H$596,8,)</f>
        <v>0</v>
      </c>
      <c r="CC453" s="355">
        <f>VLOOKUP(E453,[1]Demand!$A$2:$I$596,9,)</f>
        <v>164</v>
      </c>
      <c r="CD453" s="355" t="b">
        <f t="shared" si="6"/>
        <v>1</v>
      </c>
      <c r="CE453" s="490"/>
    </row>
    <row r="454" spans="1:83" s="374" customFormat="1" ht="35.1" hidden="1" customHeight="1" x14ac:dyDescent="0.25">
      <c r="A454" s="386" t="s">
        <v>4010</v>
      </c>
      <c r="B454" s="490"/>
      <c r="C454" s="385" t="s">
        <v>4505</v>
      </c>
      <c r="D454" s="504">
        <v>0</v>
      </c>
      <c r="E454" s="495" t="s">
        <v>3873</v>
      </c>
      <c r="F454" s="497" t="s">
        <v>3874</v>
      </c>
      <c r="G454" s="484" t="s">
        <v>245</v>
      </c>
      <c r="H454" s="385" t="s">
        <v>1171</v>
      </c>
      <c r="I454" s="385" t="s">
        <v>1744</v>
      </c>
      <c r="J454" s="385"/>
      <c r="K454" s="385" t="s">
        <v>4358</v>
      </c>
      <c r="L454" s="491" t="s">
        <v>4822</v>
      </c>
      <c r="M454" s="484"/>
      <c r="N454" s="484"/>
      <c r="O454" s="385" t="s">
        <v>1229</v>
      </c>
      <c r="P454" s="385" t="s">
        <v>577</v>
      </c>
      <c r="Q454" s="385" t="s">
        <v>577</v>
      </c>
      <c r="R454" s="386" t="s">
        <v>603</v>
      </c>
      <c r="S454" s="490"/>
      <c r="T454" s="490"/>
      <c r="U454" s="490"/>
      <c r="V454" s="490"/>
      <c r="W454" s="490"/>
      <c r="X454" s="490"/>
      <c r="Y454" s="386"/>
      <c r="Z454" s="386"/>
      <c r="AA454" s="386"/>
      <c r="AB454" s="508" t="s">
        <v>5067</v>
      </c>
      <c r="AC454" s="509"/>
      <c r="AD454" s="511" t="s">
        <v>1378</v>
      </c>
      <c r="AE454" s="364" t="s">
        <v>1379</v>
      </c>
      <c r="AF454" s="369" t="s">
        <v>1379</v>
      </c>
      <c r="AG454" s="369" t="s">
        <v>1379</v>
      </c>
      <c r="AH454" s="369" t="s">
        <v>1379</v>
      </c>
      <c r="AI454" s="369" t="s">
        <v>1379</v>
      </c>
      <c r="AJ454" s="489"/>
      <c r="AK454" s="489" t="s">
        <v>1381</v>
      </c>
      <c r="AL454" s="369" t="s">
        <v>1379</v>
      </c>
      <c r="AM454" s="489"/>
      <c r="AN454" s="369" t="s">
        <v>1379</v>
      </c>
      <c r="AO454" s="369" t="s">
        <v>1379</v>
      </c>
      <c r="AP454" s="369" t="s">
        <v>1381</v>
      </c>
      <c r="AQ454" s="369" t="s">
        <v>1379</v>
      </c>
      <c r="AR454" s="489"/>
      <c r="AS454" s="489"/>
      <c r="AT454" s="489"/>
      <c r="AU454" s="489"/>
      <c r="AV454" s="489"/>
      <c r="AW454" s="489"/>
      <c r="AX454" s="489"/>
      <c r="AY454" s="489"/>
      <c r="AZ454" s="489"/>
      <c r="BA454" s="490"/>
      <c r="BB454" s="490"/>
      <c r="BC454" s="490"/>
      <c r="BD454" s="490"/>
      <c r="BE454" s="490"/>
      <c r="BF454" s="490"/>
      <c r="BG454" s="385"/>
      <c r="BH454" s="385"/>
      <c r="BI454" s="385"/>
      <c r="BJ454" s="385"/>
      <c r="BK454" s="385"/>
      <c r="BL454" s="385"/>
      <c r="BM454" s="385"/>
      <c r="BN454" s="385"/>
      <c r="BO454" s="385"/>
      <c r="BP454" s="385"/>
      <c r="BQ454" s="385"/>
      <c r="BR454" s="490"/>
      <c r="BS454" s="462"/>
      <c r="BT454" s="355" t="s">
        <v>4717</v>
      </c>
      <c r="BU454" s="355" t="s">
        <v>3196</v>
      </c>
      <c r="BV454" s="355">
        <v>46</v>
      </c>
      <c r="BW454" s="355">
        <f>VLOOKUP(E454,[1]Demand!$A$2:$C$596,3,)</f>
        <v>0</v>
      </c>
      <c r="BX454" s="355">
        <f>VLOOKUP(E454,[1]Demand!$A$2:$D$596,4,)</f>
        <v>0</v>
      </c>
      <c r="BY454" s="355">
        <f>VLOOKUP(E454,[1]Demand!$A$2:$E$596,5,)</f>
        <v>0</v>
      </c>
      <c r="BZ454" s="355">
        <f>VLOOKUP(E454,[1]Demand!$A$2:$F$596,6,)</f>
        <v>0</v>
      </c>
      <c r="CA454" s="355">
        <f>VLOOKUP(E454,[1]Demand!$A$2:$G$596,7,)</f>
        <v>0</v>
      </c>
      <c r="CB454" s="355">
        <f>VLOOKUP(E454,[1]Demand!$A$2:$H$596,8,)</f>
        <v>0</v>
      </c>
      <c r="CC454" s="355">
        <f>VLOOKUP(E454,[1]Demand!$A$2:$I$596,9,)</f>
        <v>0</v>
      </c>
      <c r="CD454" s="355" t="b">
        <f t="shared" si="6"/>
        <v>1</v>
      </c>
      <c r="CE454" s="355" t="s">
        <v>4846</v>
      </c>
    </row>
    <row r="455" spans="1:83" s="374" customFormat="1" ht="35.1" customHeight="1" x14ac:dyDescent="0.25">
      <c r="A455" s="386" t="s">
        <v>4010</v>
      </c>
      <c r="B455" s="490"/>
      <c r="C455" s="385" t="s">
        <v>4506</v>
      </c>
      <c r="D455" s="504">
        <v>0</v>
      </c>
      <c r="E455" s="498" t="s">
        <v>3875</v>
      </c>
      <c r="F455" s="497" t="s">
        <v>2332</v>
      </c>
      <c r="G455" s="484" t="s">
        <v>4730</v>
      </c>
      <c r="H455" s="385" t="s">
        <v>1171</v>
      </c>
      <c r="I455" s="385" t="s">
        <v>2858</v>
      </c>
      <c r="J455" s="385"/>
      <c r="K455" s="491"/>
      <c r="L455" s="491"/>
      <c r="M455" s="484"/>
      <c r="N455" s="484"/>
      <c r="O455" s="385" t="s">
        <v>578</v>
      </c>
      <c r="P455" s="385" t="s">
        <v>578</v>
      </c>
      <c r="Q455" s="385" t="s">
        <v>578</v>
      </c>
      <c r="R455" s="386" t="s">
        <v>603</v>
      </c>
      <c r="S455" s="490"/>
      <c r="T455" s="490"/>
      <c r="U455" s="490"/>
      <c r="V455" s="490"/>
      <c r="W455" s="490"/>
      <c r="X455" s="490"/>
      <c r="Y455" s="386"/>
      <c r="Z455" s="386"/>
      <c r="AA455" s="386"/>
      <c r="AB455" s="508" t="s">
        <v>5068</v>
      </c>
      <c r="AC455" s="509"/>
      <c r="AD455" s="511" t="s">
        <v>1378</v>
      </c>
      <c r="AE455" s="484" t="s">
        <v>1381</v>
      </c>
      <c r="AF455" s="369" t="s">
        <v>1379</v>
      </c>
      <c r="AG455" s="369" t="s">
        <v>1379</v>
      </c>
      <c r="AH455" s="369" t="s">
        <v>1379</v>
      </c>
      <c r="AI455" s="369" t="s">
        <v>1379</v>
      </c>
      <c r="AJ455" s="489"/>
      <c r="AK455" s="369" t="s">
        <v>1379</v>
      </c>
      <c r="AL455" s="369" t="s">
        <v>1379</v>
      </c>
      <c r="AM455" s="489"/>
      <c r="AN455" s="369" t="s">
        <v>1379</v>
      </c>
      <c r="AO455" s="369" t="s">
        <v>1379</v>
      </c>
      <c r="AP455" s="369" t="s">
        <v>1379</v>
      </c>
      <c r="AQ455" s="369" t="s">
        <v>1379</v>
      </c>
      <c r="AR455" s="489"/>
      <c r="AS455" s="489"/>
      <c r="AT455" s="489"/>
      <c r="AU455" s="489"/>
      <c r="AV455" s="489"/>
      <c r="AW455" s="489"/>
      <c r="AX455" s="489"/>
      <c r="AY455" s="489"/>
      <c r="AZ455" s="489"/>
      <c r="BA455" s="490"/>
      <c r="BB455" s="490"/>
      <c r="BC455" s="490"/>
      <c r="BD455" s="490"/>
      <c r="BE455" s="490"/>
      <c r="BF455" s="490"/>
      <c r="BG455" s="385"/>
      <c r="BH455" s="385"/>
      <c r="BI455" s="385"/>
      <c r="BJ455" s="385"/>
      <c r="BK455" s="385"/>
      <c r="BL455" s="385"/>
      <c r="BM455" s="385"/>
      <c r="BN455" s="385"/>
      <c r="BO455" s="385"/>
      <c r="BP455" s="385"/>
      <c r="BQ455" s="385"/>
      <c r="BR455" s="490"/>
      <c r="BS455" s="462"/>
      <c r="BT455" s="355" t="s">
        <v>4719</v>
      </c>
      <c r="BU455" s="355" t="s">
        <v>3196</v>
      </c>
      <c r="BV455" s="355">
        <v>0</v>
      </c>
      <c r="BW455" s="355">
        <f>VLOOKUP(E455,[1]Demand!$A$2:$C$596,3,)</f>
        <v>0</v>
      </c>
      <c r="BX455" s="355">
        <f>VLOOKUP(E455,[1]Demand!$A$2:$D$596,4,)</f>
        <v>0</v>
      </c>
      <c r="BY455" s="355">
        <f>VLOOKUP(E455,[1]Demand!$A$2:$E$596,5,)</f>
        <v>0</v>
      </c>
      <c r="BZ455" s="355">
        <f>VLOOKUP(E455,[1]Demand!$A$2:$F$596,6,)</f>
        <v>0</v>
      </c>
      <c r="CA455" s="355">
        <f>VLOOKUP(E455,[1]Demand!$A$2:$G$596,7,)</f>
        <v>0</v>
      </c>
      <c r="CB455" s="355">
        <f>VLOOKUP(E455,[1]Demand!$A$2:$H$596,8,)</f>
        <v>0</v>
      </c>
      <c r="CC455" s="355">
        <f>VLOOKUP(E455,[1]Demand!$A$2:$I$596,9,)</f>
        <v>0</v>
      </c>
      <c r="CD455" s="355" t="b">
        <f t="shared" si="6"/>
        <v>0</v>
      </c>
      <c r="CE455" s="355" t="s">
        <v>4846</v>
      </c>
    </row>
    <row r="456" spans="1:83" s="374" customFormat="1" ht="35.1" customHeight="1" x14ac:dyDescent="0.25">
      <c r="A456" s="386" t="s">
        <v>4010</v>
      </c>
      <c r="B456" s="490"/>
      <c r="C456" s="385" t="s">
        <v>4507</v>
      </c>
      <c r="D456" s="504">
        <v>0</v>
      </c>
      <c r="E456" s="498" t="s">
        <v>3892</v>
      </c>
      <c r="F456" s="497" t="s">
        <v>2886</v>
      </c>
      <c r="G456" s="484" t="s">
        <v>4731</v>
      </c>
      <c r="H456" s="385" t="s">
        <v>1171</v>
      </c>
      <c r="I456" s="385" t="s">
        <v>4174</v>
      </c>
      <c r="J456" s="385"/>
      <c r="K456" s="491"/>
      <c r="L456" s="491"/>
      <c r="M456" s="484"/>
      <c r="N456" s="484"/>
      <c r="O456" s="385" t="s">
        <v>578</v>
      </c>
      <c r="P456" s="385" t="s">
        <v>578</v>
      </c>
      <c r="Q456" s="385" t="s">
        <v>578</v>
      </c>
      <c r="R456" s="386" t="s">
        <v>603</v>
      </c>
      <c r="S456" s="490"/>
      <c r="T456" s="490"/>
      <c r="U456" s="490"/>
      <c r="V456" s="490"/>
      <c r="W456" s="490"/>
      <c r="X456" s="490"/>
      <c r="Y456" s="386"/>
      <c r="Z456" s="386"/>
      <c r="AA456" s="386"/>
      <c r="AB456" s="508" t="s">
        <v>5069</v>
      </c>
      <c r="AC456" s="509" t="s">
        <v>4760</v>
      </c>
      <c r="AD456" s="511" t="s">
        <v>1378</v>
      </c>
      <c r="AE456" s="484" t="s">
        <v>1381</v>
      </c>
      <c r="AF456" s="369" t="s">
        <v>1379</v>
      </c>
      <c r="AG456" s="369" t="s">
        <v>1379</v>
      </c>
      <c r="AH456" s="369" t="s">
        <v>1379</v>
      </c>
      <c r="AI456" s="369" t="s">
        <v>1379</v>
      </c>
      <c r="AJ456" s="489"/>
      <c r="AK456" s="369" t="s">
        <v>1379</v>
      </c>
      <c r="AL456" s="369" t="s">
        <v>1379</v>
      </c>
      <c r="AM456" s="489"/>
      <c r="AN456" s="369" t="s">
        <v>1379</v>
      </c>
      <c r="AO456" s="369" t="s">
        <v>1379</v>
      </c>
      <c r="AP456" s="369" t="s">
        <v>1379</v>
      </c>
      <c r="AQ456" s="369" t="s">
        <v>1379</v>
      </c>
      <c r="AR456" s="489"/>
      <c r="AS456" s="489"/>
      <c r="AT456" s="489"/>
      <c r="AU456" s="489"/>
      <c r="AV456" s="489"/>
      <c r="AW456" s="489"/>
      <c r="AX456" s="489"/>
      <c r="AY456" s="489"/>
      <c r="AZ456" s="489"/>
      <c r="BA456" s="490"/>
      <c r="BB456" s="490"/>
      <c r="BC456" s="490"/>
      <c r="BD456" s="490"/>
      <c r="BE456" s="490"/>
      <c r="BF456" s="490"/>
      <c r="BG456" s="385"/>
      <c r="BH456" s="385"/>
      <c r="BI456" s="385"/>
      <c r="BJ456" s="385"/>
      <c r="BK456" s="385"/>
      <c r="BL456" s="385"/>
      <c r="BM456" s="385"/>
      <c r="BN456" s="385"/>
      <c r="BO456" s="385"/>
      <c r="BP456" s="385"/>
      <c r="BQ456" s="385"/>
      <c r="BR456" s="490"/>
      <c r="BS456" s="462"/>
      <c r="BT456" s="355" t="s">
        <v>4719</v>
      </c>
      <c r="BU456" s="355" t="s">
        <v>4718</v>
      </c>
      <c r="BV456" s="355">
        <v>16</v>
      </c>
      <c r="BW456" s="355">
        <f>VLOOKUP(E456,[1]Demand!$A$2:$C$596,3,)</f>
        <v>1</v>
      </c>
      <c r="BX456" s="355">
        <f>VLOOKUP(E456,[1]Demand!$A$2:$D$596,4,)</f>
        <v>0</v>
      </c>
      <c r="BY456" s="355">
        <f>VLOOKUP(E456,[1]Demand!$A$2:$E$596,5,)</f>
        <v>0</v>
      </c>
      <c r="BZ456" s="355">
        <f>VLOOKUP(E456,[1]Demand!$A$2:$F$596,6,)</f>
        <v>0</v>
      </c>
      <c r="CA456" s="355">
        <f>VLOOKUP(E456,[1]Demand!$A$2:$G$596,7,)</f>
        <v>0</v>
      </c>
      <c r="CB456" s="355">
        <f>VLOOKUP(E456,[1]Demand!$A$2:$H$596,8,)</f>
        <v>0</v>
      </c>
      <c r="CC456" s="355">
        <f>VLOOKUP(E456,[1]Demand!$A$2:$I$596,9,)</f>
        <v>1</v>
      </c>
      <c r="CD456" s="355" t="b">
        <f t="shared" si="6"/>
        <v>1</v>
      </c>
      <c r="CE456" s="490"/>
    </row>
    <row r="457" spans="1:83" s="374" customFormat="1" ht="35.1" customHeight="1" x14ac:dyDescent="0.25">
      <c r="A457" s="386" t="s">
        <v>4010</v>
      </c>
      <c r="B457" s="490"/>
      <c r="C457" s="385" t="s">
        <v>4508</v>
      </c>
      <c r="D457" s="504">
        <v>0</v>
      </c>
      <c r="E457" s="498" t="s">
        <v>3893</v>
      </c>
      <c r="F457" s="497" t="s">
        <v>2886</v>
      </c>
      <c r="G457" s="484" t="s">
        <v>63</v>
      </c>
      <c r="H457" s="385" t="s">
        <v>1171</v>
      </c>
      <c r="I457" s="385" t="s">
        <v>4143</v>
      </c>
      <c r="J457" s="385"/>
      <c r="K457" s="491"/>
      <c r="L457" s="491"/>
      <c r="M457" s="484"/>
      <c r="N457" s="484"/>
      <c r="O457" s="385" t="s">
        <v>578</v>
      </c>
      <c r="P457" s="385" t="s">
        <v>578</v>
      </c>
      <c r="Q457" s="385" t="s">
        <v>578</v>
      </c>
      <c r="R457" s="386" t="s">
        <v>603</v>
      </c>
      <c r="S457" s="490"/>
      <c r="T457" s="490"/>
      <c r="U457" s="490"/>
      <c r="V457" s="490"/>
      <c r="W457" s="490"/>
      <c r="X457" s="490"/>
      <c r="Y457" s="386"/>
      <c r="Z457" s="386"/>
      <c r="AA457" s="386"/>
      <c r="AB457" s="508" t="s">
        <v>5070</v>
      </c>
      <c r="AC457" s="509"/>
      <c r="AD457" s="511" t="s">
        <v>1378</v>
      </c>
      <c r="AE457" s="484" t="s">
        <v>1381</v>
      </c>
      <c r="AF457" s="369" t="s">
        <v>1379</v>
      </c>
      <c r="AG457" s="369" t="s">
        <v>1379</v>
      </c>
      <c r="AH457" s="369" t="s">
        <v>1379</v>
      </c>
      <c r="AI457" s="369" t="s">
        <v>1379</v>
      </c>
      <c r="AJ457" s="489"/>
      <c r="AK457" s="369" t="s">
        <v>1379</v>
      </c>
      <c r="AL457" s="369" t="s">
        <v>1379</v>
      </c>
      <c r="AM457" s="489"/>
      <c r="AN457" s="369" t="s">
        <v>1379</v>
      </c>
      <c r="AO457" s="369" t="s">
        <v>1379</v>
      </c>
      <c r="AP457" s="369" t="s">
        <v>1379</v>
      </c>
      <c r="AQ457" s="369" t="s">
        <v>1379</v>
      </c>
      <c r="AR457" s="489"/>
      <c r="AS457" s="489"/>
      <c r="AT457" s="489"/>
      <c r="AU457" s="489"/>
      <c r="AV457" s="489"/>
      <c r="AW457" s="489"/>
      <c r="AX457" s="489"/>
      <c r="AY457" s="489"/>
      <c r="AZ457" s="489"/>
      <c r="BA457" s="490"/>
      <c r="BB457" s="490"/>
      <c r="BC457" s="490"/>
      <c r="BD457" s="490"/>
      <c r="BE457" s="490"/>
      <c r="BF457" s="490"/>
      <c r="BG457" s="385"/>
      <c r="BH457" s="385"/>
      <c r="BI457" s="385"/>
      <c r="BJ457" s="385"/>
      <c r="BK457" s="385"/>
      <c r="BL457" s="385"/>
      <c r="BM457" s="385"/>
      <c r="BN457" s="385"/>
      <c r="BO457" s="385"/>
      <c r="BP457" s="385"/>
      <c r="BQ457" s="385"/>
      <c r="BR457" s="490"/>
      <c r="BS457" s="462" t="s">
        <v>4316</v>
      </c>
      <c r="BT457" s="355" t="s">
        <v>4719</v>
      </c>
      <c r="BU457" s="355" t="s">
        <v>4718</v>
      </c>
      <c r="BV457" s="355">
        <v>31</v>
      </c>
      <c r="BW457" s="355">
        <f>VLOOKUP(E457,[1]Demand!$A$2:$C$596,3,)</f>
        <v>75</v>
      </c>
      <c r="BX457" s="355">
        <f>VLOOKUP(E457,[1]Demand!$A$2:$D$596,4,)</f>
        <v>67</v>
      </c>
      <c r="BY457" s="355">
        <f>VLOOKUP(E457,[1]Demand!$A$2:$E$596,5,)</f>
        <v>36</v>
      </c>
      <c r="BZ457" s="355">
        <f>VLOOKUP(E457,[1]Demand!$A$2:$F$596,6,)</f>
        <v>0</v>
      </c>
      <c r="CA457" s="355">
        <f>VLOOKUP(E457,[1]Demand!$A$2:$G$596,7,)</f>
        <v>0</v>
      </c>
      <c r="CB457" s="355">
        <f>VLOOKUP(E457,[1]Demand!$A$2:$H$596,8,)</f>
        <v>0</v>
      </c>
      <c r="CC457" s="355">
        <f>VLOOKUP(E457,[1]Demand!$A$2:$I$596,9,)</f>
        <v>178</v>
      </c>
      <c r="CD457" s="355" t="b">
        <f t="shared" si="6"/>
        <v>0</v>
      </c>
      <c r="CE457" s="490"/>
    </row>
    <row r="458" spans="1:83" s="374" customFormat="1" ht="35.1" hidden="1" customHeight="1" x14ac:dyDescent="0.25">
      <c r="A458" s="386" t="s">
        <v>4010</v>
      </c>
      <c r="B458" s="490"/>
      <c r="C458" s="385" t="s">
        <v>4509</v>
      </c>
      <c r="D458" s="504">
        <v>0</v>
      </c>
      <c r="E458" s="498" t="s">
        <v>3894</v>
      </c>
      <c r="F458" s="497" t="s">
        <v>3895</v>
      </c>
      <c r="G458" s="484" t="s">
        <v>203</v>
      </c>
      <c r="H458" s="385" t="s">
        <v>1239</v>
      </c>
      <c r="I458" s="385" t="s">
        <v>1861</v>
      </c>
      <c r="J458" s="385"/>
      <c r="K458" s="385" t="s">
        <v>1228</v>
      </c>
      <c r="L458" s="385" t="s">
        <v>1228</v>
      </c>
      <c r="M458" s="484"/>
      <c r="N458" s="484"/>
      <c r="O458" s="385" t="s">
        <v>578</v>
      </c>
      <c r="P458" s="385" t="s">
        <v>578</v>
      </c>
      <c r="Q458" s="385" t="s">
        <v>578</v>
      </c>
      <c r="R458" s="386" t="s">
        <v>603</v>
      </c>
      <c r="S458" s="490"/>
      <c r="T458" s="490"/>
      <c r="U458" s="490"/>
      <c r="V458" s="490"/>
      <c r="W458" s="490"/>
      <c r="X458" s="490"/>
      <c r="Y458" s="386"/>
      <c r="Z458" s="386"/>
      <c r="AA458" s="386"/>
      <c r="AB458" s="508" t="s">
        <v>5071</v>
      </c>
      <c r="AC458" s="509"/>
      <c r="AD458" s="511" t="s">
        <v>1378</v>
      </c>
      <c r="AE458" s="364" t="s">
        <v>1379</v>
      </c>
      <c r="AF458" s="369" t="s">
        <v>1379</v>
      </c>
      <c r="AG458" s="369" t="s">
        <v>1379</v>
      </c>
      <c r="AH458" s="369" t="s">
        <v>1379</v>
      </c>
      <c r="AI458" s="369" t="s">
        <v>1379</v>
      </c>
      <c r="AJ458" s="489"/>
      <c r="AK458" s="369" t="s">
        <v>1379</v>
      </c>
      <c r="AL458" s="489" t="s">
        <v>1381</v>
      </c>
      <c r="AM458" s="489"/>
      <c r="AN458" s="369" t="s">
        <v>1379</v>
      </c>
      <c r="AO458" s="369" t="s">
        <v>1379</v>
      </c>
      <c r="AP458" s="369" t="s">
        <v>1379</v>
      </c>
      <c r="AQ458" s="369" t="s">
        <v>1379</v>
      </c>
      <c r="AR458" s="489"/>
      <c r="AS458" s="489"/>
      <c r="AT458" s="489"/>
      <c r="AU458" s="489"/>
      <c r="AV458" s="489"/>
      <c r="AW458" s="489"/>
      <c r="AX458" s="489"/>
      <c r="AY458" s="489"/>
      <c r="AZ458" s="489"/>
      <c r="BA458" s="490"/>
      <c r="BB458" s="490"/>
      <c r="BC458" s="490"/>
      <c r="BD458" s="490"/>
      <c r="BE458" s="490"/>
      <c r="BF458" s="490"/>
      <c r="BG458" s="385"/>
      <c r="BH458" s="385"/>
      <c r="BI458" s="385"/>
      <c r="BJ458" s="385"/>
      <c r="BK458" s="385"/>
      <c r="BL458" s="385"/>
      <c r="BM458" s="385"/>
      <c r="BN458" s="385"/>
      <c r="BO458" s="385"/>
      <c r="BP458" s="385"/>
      <c r="BQ458" s="385"/>
      <c r="BR458" s="490"/>
      <c r="BS458" s="462"/>
      <c r="BT458" s="355" t="s">
        <v>4719</v>
      </c>
      <c r="BU458" s="355" t="s">
        <v>3196</v>
      </c>
      <c r="BV458" s="355">
        <v>84</v>
      </c>
      <c r="BW458" s="355">
        <f>VLOOKUP(E458,[1]Demand!$A$2:$C$596,3,)</f>
        <v>0</v>
      </c>
      <c r="BX458" s="355">
        <f>VLOOKUP(E458,[1]Demand!$A$2:$D$596,4,)</f>
        <v>0</v>
      </c>
      <c r="BY458" s="355">
        <f>VLOOKUP(E458,[1]Demand!$A$2:$E$596,5,)</f>
        <v>0</v>
      </c>
      <c r="BZ458" s="355">
        <f>VLOOKUP(E458,[1]Demand!$A$2:$F$596,6,)</f>
        <v>0</v>
      </c>
      <c r="CA458" s="355">
        <f>VLOOKUP(E458,[1]Demand!$A$2:$G$596,7,)</f>
        <v>0</v>
      </c>
      <c r="CB458" s="355">
        <f>VLOOKUP(E458,[1]Demand!$A$2:$H$596,8,)</f>
        <v>0</v>
      </c>
      <c r="CC458" s="355">
        <f>VLOOKUP(E458,[1]Demand!$A$2:$I$596,9,)</f>
        <v>0</v>
      </c>
      <c r="CD458" s="355" t="b">
        <f t="shared" si="6"/>
        <v>1</v>
      </c>
      <c r="CE458" s="355" t="s">
        <v>4846</v>
      </c>
    </row>
    <row r="459" spans="1:83" s="374" customFormat="1" ht="35.1" hidden="1" customHeight="1" x14ac:dyDescent="0.25">
      <c r="A459" s="386" t="s">
        <v>4010</v>
      </c>
      <c r="B459" s="490"/>
      <c r="C459" s="385" t="s">
        <v>4389</v>
      </c>
      <c r="D459" s="504">
        <v>0</v>
      </c>
      <c r="E459" s="495" t="s">
        <v>3382</v>
      </c>
      <c r="F459" s="497" t="s">
        <v>2251</v>
      </c>
      <c r="G459" s="484" t="s">
        <v>203</v>
      </c>
      <c r="H459" s="385" t="s">
        <v>1171</v>
      </c>
      <c r="I459" s="385" t="s">
        <v>1912</v>
      </c>
      <c r="J459" s="385"/>
      <c r="K459" s="385" t="s">
        <v>1913</v>
      </c>
      <c r="L459" s="491" t="s">
        <v>4826</v>
      </c>
      <c r="M459" s="484"/>
      <c r="N459" s="484"/>
      <c r="O459" s="385" t="s">
        <v>1229</v>
      </c>
      <c r="P459" s="385" t="s">
        <v>577</v>
      </c>
      <c r="Q459" s="385" t="s">
        <v>577</v>
      </c>
      <c r="R459" s="386" t="s">
        <v>603</v>
      </c>
      <c r="S459" s="490"/>
      <c r="T459" s="490"/>
      <c r="U459" s="490"/>
      <c r="V459" s="490"/>
      <c r="W459" s="490"/>
      <c r="X459" s="490"/>
      <c r="Y459" s="490"/>
      <c r="Z459" s="490"/>
      <c r="AA459" s="490"/>
      <c r="AB459" s="508" t="s">
        <v>5072</v>
      </c>
      <c r="AC459" s="509"/>
      <c r="AD459" s="508" t="s">
        <v>5110</v>
      </c>
      <c r="AE459" s="364" t="s">
        <v>1379</v>
      </c>
      <c r="AF459" s="364" t="s">
        <v>1379</v>
      </c>
      <c r="AG459" s="484" t="s">
        <v>1381</v>
      </c>
      <c r="AH459" s="369" t="s">
        <v>1379</v>
      </c>
      <c r="AI459" s="369" t="s">
        <v>1379</v>
      </c>
      <c r="AJ459" s="484"/>
      <c r="AK459" s="364" t="s">
        <v>1379</v>
      </c>
      <c r="AL459" s="364" t="s">
        <v>1379</v>
      </c>
      <c r="AM459" s="484"/>
      <c r="AN459" s="484" t="s">
        <v>1381</v>
      </c>
      <c r="AO459" s="364" t="s">
        <v>1379</v>
      </c>
      <c r="AP459" s="484" t="s">
        <v>1381</v>
      </c>
      <c r="AQ459" s="364" t="s">
        <v>1379</v>
      </c>
      <c r="AR459" s="484"/>
      <c r="AS459" s="484"/>
      <c r="AT459" s="484"/>
      <c r="AU459" s="484"/>
      <c r="AV459" s="484"/>
      <c r="AW459" s="484"/>
      <c r="AX459" s="484"/>
      <c r="AY459" s="484"/>
      <c r="AZ459" s="484"/>
      <c r="BA459" s="490"/>
      <c r="BB459" s="490"/>
      <c r="BC459" s="490"/>
      <c r="BD459" s="490"/>
      <c r="BE459" s="490"/>
      <c r="BF459" s="490"/>
      <c r="BG459" s="385"/>
      <c r="BH459" s="385"/>
      <c r="BI459" s="385"/>
      <c r="BJ459" s="385"/>
      <c r="BK459" s="385"/>
      <c r="BL459" s="385"/>
      <c r="BM459" s="385"/>
      <c r="BN459" s="385"/>
      <c r="BO459" s="385"/>
      <c r="BP459" s="385"/>
      <c r="BQ459" s="385"/>
      <c r="BR459" s="490"/>
      <c r="BS459" s="462"/>
      <c r="BT459" s="355" t="s">
        <v>4719</v>
      </c>
      <c r="BU459" s="355" t="s">
        <v>3196</v>
      </c>
      <c r="BV459" s="355">
        <v>0</v>
      </c>
      <c r="BW459" s="355">
        <f>VLOOKUP(E459,[1]Demand!$A$2:$C$596,3,)</f>
        <v>0</v>
      </c>
      <c r="BX459" s="355">
        <f>VLOOKUP(E459,[1]Demand!$A$2:$D$596,4,)</f>
        <v>0</v>
      </c>
      <c r="BY459" s="355">
        <f>VLOOKUP(E459,[1]Demand!$A$2:$E$596,5,)</f>
        <v>0</v>
      </c>
      <c r="BZ459" s="355">
        <f>VLOOKUP(E459,[1]Demand!$A$2:$F$596,6,)</f>
        <v>0</v>
      </c>
      <c r="CA459" s="355">
        <f>VLOOKUP(E459,[1]Demand!$A$2:$G$596,7,)</f>
        <v>0</v>
      </c>
      <c r="CB459" s="355">
        <f>VLOOKUP(E459,[1]Demand!$A$2:$H$596,8,)</f>
        <v>0</v>
      </c>
      <c r="CC459" s="355">
        <f>VLOOKUP(E459,[1]Demand!$A$2:$I$596,9,)</f>
        <v>0</v>
      </c>
      <c r="CD459" s="355" t="b">
        <f t="shared" si="6"/>
        <v>0</v>
      </c>
      <c r="CE459" s="355" t="s">
        <v>4846</v>
      </c>
    </row>
    <row r="460" spans="1:83" s="374" customFormat="1" ht="35.1" hidden="1" customHeight="1" x14ac:dyDescent="0.25">
      <c r="A460" s="386" t="s">
        <v>4098</v>
      </c>
      <c r="B460" s="490"/>
      <c r="C460" s="385" t="s">
        <v>4510</v>
      </c>
      <c r="D460" s="504">
        <v>0</v>
      </c>
      <c r="E460" s="498" t="s">
        <v>3904</v>
      </c>
      <c r="F460" s="497" t="s">
        <v>3905</v>
      </c>
      <c r="G460" s="484">
        <v>0</v>
      </c>
      <c r="H460" s="385" t="s">
        <v>2754</v>
      </c>
      <c r="I460" s="385" t="s">
        <v>4175</v>
      </c>
      <c r="J460" s="385"/>
      <c r="K460" s="385" t="s">
        <v>4642</v>
      </c>
      <c r="L460" s="491"/>
      <c r="M460" s="484"/>
      <c r="N460" s="484"/>
      <c r="O460" s="385" t="s">
        <v>578</v>
      </c>
      <c r="P460" s="385" t="s">
        <v>578</v>
      </c>
      <c r="Q460" s="385" t="s">
        <v>578</v>
      </c>
      <c r="R460" s="386" t="s">
        <v>603</v>
      </c>
      <c r="S460" s="490"/>
      <c r="T460" s="490"/>
      <c r="U460" s="490"/>
      <c r="V460" s="490"/>
      <c r="W460" s="490"/>
      <c r="X460" s="490"/>
      <c r="Y460" s="490"/>
      <c r="Z460" s="490"/>
      <c r="AA460" s="490"/>
      <c r="AB460" s="508" t="s">
        <v>5073</v>
      </c>
      <c r="AC460" s="509"/>
      <c r="AD460" s="511" t="s">
        <v>1378</v>
      </c>
      <c r="AE460" s="364" t="s">
        <v>1379</v>
      </c>
      <c r="AF460" s="364" t="s">
        <v>1379</v>
      </c>
      <c r="AG460" s="364" t="s">
        <v>1379</v>
      </c>
      <c r="AH460" s="369" t="s">
        <v>1379</v>
      </c>
      <c r="AI460" s="369" t="s">
        <v>1379</v>
      </c>
      <c r="AJ460" s="484"/>
      <c r="AK460" s="364" t="s">
        <v>1379</v>
      </c>
      <c r="AL460" s="364" t="s">
        <v>1379</v>
      </c>
      <c r="AM460" s="484"/>
      <c r="AN460" s="364" t="s">
        <v>1379</v>
      </c>
      <c r="AO460" s="364" t="s">
        <v>1379</v>
      </c>
      <c r="AP460" s="484" t="s">
        <v>1381</v>
      </c>
      <c r="AQ460" s="364" t="s">
        <v>1379</v>
      </c>
      <c r="AR460" s="484"/>
      <c r="AS460" s="484"/>
      <c r="AT460" s="484"/>
      <c r="AU460" s="484"/>
      <c r="AV460" s="484"/>
      <c r="AW460" s="484"/>
      <c r="AX460" s="484"/>
      <c r="AY460" s="484"/>
      <c r="AZ460" s="484"/>
      <c r="BA460" s="490"/>
      <c r="BB460" s="490"/>
      <c r="BC460" s="490"/>
      <c r="BD460" s="490"/>
      <c r="BE460" s="490"/>
      <c r="BF460" s="490"/>
      <c r="BG460" s="385"/>
      <c r="BH460" s="385"/>
      <c r="BI460" s="385"/>
      <c r="BJ460" s="385"/>
      <c r="BK460" s="385"/>
      <c r="BL460" s="385"/>
      <c r="BM460" s="385"/>
      <c r="BN460" s="385"/>
      <c r="BO460" s="385"/>
      <c r="BP460" s="385"/>
      <c r="BQ460" s="385"/>
      <c r="BR460" s="490"/>
      <c r="BS460" s="462"/>
      <c r="BT460" s="355" t="s">
        <v>4721</v>
      </c>
      <c r="BU460" s="355" t="s">
        <v>4723</v>
      </c>
      <c r="BV460" s="355">
        <v>181</v>
      </c>
      <c r="BW460" s="355">
        <f>VLOOKUP(E460,[1]Demand!$A$2:$C$596,3,)</f>
        <v>121.1</v>
      </c>
      <c r="BX460" s="355">
        <f>VLOOKUP(E460,[1]Demand!$A$2:$D$596,4,)</f>
        <v>118.80000000000003</v>
      </c>
      <c r="BY460" s="355">
        <f>VLOOKUP(E460,[1]Demand!$A$2:$E$596,5,)</f>
        <v>122.10000000000002</v>
      </c>
      <c r="BZ460" s="355">
        <f>VLOOKUP(E460,[1]Demand!$A$2:$F$596,6,)</f>
        <v>33</v>
      </c>
      <c r="CA460" s="355">
        <f>VLOOKUP(E460,[1]Demand!$A$2:$G$596,7,)</f>
        <v>0</v>
      </c>
      <c r="CB460" s="355">
        <f>VLOOKUP(E460,[1]Demand!$A$2:$H$596,8,)</f>
        <v>0</v>
      </c>
      <c r="CC460" s="355">
        <f>VLOOKUP(E460,[1]Demand!$A$2:$I$596,9,)</f>
        <v>395.00000000000006</v>
      </c>
      <c r="CD460" s="355" t="b">
        <f t="shared" si="6"/>
        <v>0</v>
      </c>
      <c r="CE460" s="490"/>
    </row>
    <row r="461" spans="1:83" s="374" customFormat="1" ht="35.1" hidden="1" customHeight="1" x14ac:dyDescent="0.25">
      <c r="A461" s="386" t="s">
        <v>4068</v>
      </c>
      <c r="B461" s="490"/>
      <c r="C461" s="385" t="s">
        <v>4523</v>
      </c>
      <c r="D461" s="504">
        <v>0</v>
      </c>
      <c r="E461" s="498">
        <v>3244146</v>
      </c>
      <c r="F461" s="497" t="s">
        <v>3743</v>
      </c>
      <c r="G461" s="484" t="s">
        <v>245</v>
      </c>
      <c r="H461" s="385" t="s">
        <v>1239</v>
      </c>
      <c r="I461" s="385" t="e">
        <v>#N/A</v>
      </c>
      <c r="J461" s="385"/>
      <c r="K461" s="385" t="s">
        <v>1228</v>
      </c>
      <c r="L461" s="385" t="s">
        <v>1228</v>
      </c>
      <c r="M461" s="484"/>
      <c r="N461" s="484"/>
      <c r="O461" s="385" t="s">
        <v>1229</v>
      </c>
      <c r="P461" s="385" t="s">
        <v>577</v>
      </c>
      <c r="Q461" s="385" t="s">
        <v>577</v>
      </c>
      <c r="R461" s="386" t="s">
        <v>603</v>
      </c>
      <c r="S461" s="490"/>
      <c r="T461" s="490"/>
      <c r="U461" s="490"/>
      <c r="V461" s="490"/>
      <c r="W461" s="490"/>
      <c r="X461" s="490"/>
      <c r="Y461" s="490"/>
      <c r="Z461" s="490"/>
      <c r="AA461" s="490"/>
      <c r="AB461" s="508" t="s">
        <v>5074</v>
      </c>
      <c r="AC461" s="509" t="s">
        <v>4763</v>
      </c>
      <c r="AD461" s="511" t="s">
        <v>1378</v>
      </c>
      <c r="AE461" s="364" t="s">
        <v>1379</v>
      </c>
      <c r="AF461" s="364" t="s">
        <v>1379</v>
      </c>
      <c r="AG461" s="364" t="s">
        <v>1379</v>
      </c>
      <c r="AH461" s="369" t="s">
        <v>1379</v>
      </c>
      <c r="AI461" s="369" t="s">
        <v>1379</v>
      </c>
      <c r="AJ461" s="484"/>
      <c r="AK461" s="364" t="s">
        <v>1379</v>
      </c>
      <c r="AL461" s="364" t="s">
        <v>1379</v>
      </c>
      <c r="AM461" s="484"/>
      <c r="AN461" s="364" t="s">
        <v>1379</v>
      </c>
      <c r="AO461" s="364" t="s">
        <v>1379</v>
      </c>
      <c r="AP461" s="364" t="s">
        <v>1379</v>
      </c>
      <c r="AQ461" s="364" t="s">
        <v>1379</v>
      </c>
      <c r="AR461" s="484"/>
      <c r="AS461" s="484"/>
      <c r="AT461" s="484"/>
      <c r="AU461" s="484"/>
      <c r="AV461" s="484"/>
      <c r="AW461" s="484"/>
      <c r="AX461" s="484"/>
      <c r="AY461" s="484"/>
      <c r="AZ461" s="484"/>
      <c r="BA461" s="490"/>
      <c r="BB461" s="490"/>
      <c r="BC461" s="490"/>
      <c r="BD461" s="490"/>
      <c r="BE461" s="490"/>
      <c r="BF461" s="490"/>
      <c r="BG461" s="385"/>
      <c r="BH461" s="385"/>
      <c r="BI461" s="385"/>
      <c r="BJ461" s="385"/>
      <c r="BK461" s="385"/>
      <c r="BL461" s="385"/>
      <c r="BM461" s="385"/>
      <c r="BN461" s="385"/>
      <c r="BO461" s="385"/>
      <c r="BP461" s="385"/>
      <c r="BQ461" s="385"/>
      <c r="BR461" s="490"/>
      <c r="BS461" s="462" t="s">
        <v>4321</v>
      </c>
      <c r="BT461" s="355" t="s">
        <v>4719</v>
      </c>
      <c r="BU461" s="355" t="s">
        <v>3196</v>
      </c>
      <c r="BV461" s="355">
        <v>21</v>
      </c>
      <c r="BW461" s="355">
        <f>VLOOKUP(E461,[1]Demand!$A$2:$C$596,3,)</f>
        <v>82</v>
      </c>
      <c r="BX461" s="355">
        <f>VLOOKUP(E461,[1]Demand!$A$2:$D$596,4,)</f>
        <v>58</v>
      </c>
      <c r="BY461" s="355">
        <f>VLOOKUP(E461,[1]Demand!$A$2:$E$596,5,)</f>
        <v>40</v>
      </c>
      <c r="BZ461" s="355">
        <f>VLOOKUP(E461,[1]Demand!$A$2:$F$596,6,)</f>
        <v>4</v>
      </c>
      <c r="CA461" s="355">
        <f>VLOOKUP(E461,[1]Demand!$A$2:$G$596,7,)</f>
        <v>0</v>
      </c>
      <c r="CB461" s="355">
        <f>VLOOKUP(E461,[1]Demand!$A$2:$H$596,8,)</f>
        <v>0</v>
      </c>
      <c r="CC461" s="355">
        <f>VLOOKUP(E461,[1]Demand!$A$2:$I$596,9,)</f>
        <v>184</v>
      </c>
      <c r="CD461" s="355" t="b">
        <f t="shared" si="6"/>
        <v>0</v>
      </c>
      <c r="CE461" s="490"/>
    </row>
    <row r="462" spans="1:83" s="374" customFormat="1" ht="35.1" hidden="1" customHeight="1" x14ac:dyDescent="0.25">
      <c r="A462" s="386" t="s">
        <v>4104</v>
      </c>
      <c r="B462" s="490"/>
      <c r="C462" s="385" t="s">
        <v>4468</v>
      </c>
      <c r="D462" s="504">
        <v>0</v>
      </c>
      <c r="E462" s="495" t="s">
        <v>3925</v>
      </c>
      <c r="F462" s="497" t="s">
        <v>3807</v>
      </c>
      <c r="G462" s="484" t="s">
        <v>97</v>
      </c>
      <c r="H462" s="385" t="s">
        <v>1171</v>
      </c>
      <c r="I462" s="385" t="s">
        <v>1873</v>
      </c>
      <c r="J462" s="385"/>
      <c r="K462" s="385" t="s">
        <v>1874</v>
      </c>
      <c r="L462" s="491" t="s">
        <v>4824</v>
      </c>
      <c r="M462" s="484"/>
      <c r="N462" s="484"/>
      <c r="O462" s="385" t="s">
        <v>1229</v>
      </c>
      <c r="P462" s="385" t="s">
        <v>577</v>
      </c>
      <c r="Q462" s="385" t="s">
        <v>577</v>
      </c>
      <c r="R462" s="386" t="s">
        <v>603</v>
      </c>
      <c r="S462" s="490"/>
      <c r="T462" s="490"/>
      <c r="U462" s="490"/>
      <c r="V462" s="490"/>
      <c r="W462" s="490"/>
      <c r="X462" s="490"/>
      <c r="Y462" s="490"/>
      <c r="Z462" s="490"/>
      <c r="AA462" s="490"/>
      <c r="AB462" s="508" t="s">
        <v>5036</v>
      </c>
      <c r="AC462" s="509" t="s">
        <v>4760</v>
      </c>
      <c r="AD462" s="511" t="s">
        <v>1378</v>
      </c>
      <c r="AE462" s="364" t="s">
        <v>1379</v>
      </c>
      <c r="AF462" s="364" t="s">
        <v>1379</v>
      </c>
      <c r="AG462" s="364" t="s">
        <v>1379</v>
      </c>
      <c r="AH462" s="369" t="s">
        <v>1379</v>
      </c>
      <c r="AI462" s="369" t="s">
        <v>1379</v>
      </c>
      <c r="AJ462" s="484"/>
      <c r="AK462" s="364" t="s">
        <v>1379</v>
      </c>
      <c r="AL462" s="364" t="s">
        <v>1379</v>
      </c>
      <c r="AM462" s="484"/>
      <c r="AN462" s="364" t="s">
        <v>1379</v>
      </c>
      <c r="AO462" s="364" t="s">
        <v>1379</v>
      </c>
      <c r="AP462" s="364" t="s">
        <v>1379</v>
      </c>
      <c r="AQ462" s="364" t="s">
        <v>1379</v>
      </c>
      <c r="AR462" s="484"/>
      <c r="AS462" s="484"/>
      <c r="AT462" s="484"/>
      <c r="AU462" s="484"/>
      <c r="AV462" s="484"/>
      <c r="AW462" s="484"/>
      <c r="AX462" s="484"/>
      <c r="AY462" s="484"/>
      <c r="AZ462" s="484"/>
      <c r="BA462" s="490"/>
      <c r="BB462" s="490"/>
      <c r="BC462" s="490"/>
      <c r="BD462" s="490"/>
      <c r="BE462" s="490"/>
      <c r="BF462" s="490"/>
      <c r="BG462" s="385"/>
      <c r="BH462" s="385"/>
      <c r="BI462" s="385"/>
      <c r="BJ462" s="385"/>
      <c r="BK462" s="385"/>
      <c r="BL462" s="385"/>
      <c r="BM462" s="385"/>
      <c r="BN462" s="385"/>
      <c r="BO462" s="385"/>
      <c r="BP462" s="385"/>
      <c r="BQ462" s="385"/>
      <c r="BR462" s="490"/>
      <c r="BS462" s="462" t="s">
        <v>2120</v>
      </c>
      <c r="BT462" s="355" t="s">
        <v>4717</v>
      </c>
      <c r="BU462" s="355" t="s">
        <v>4718</v>
      </c>
      <c r="BV462" s="355">
        <v>46</v>
      </c>
      <c r="BW462" s="355">
        <f>VLOOKUP(E462,[1]Demand!$A$2:$C$596,3,)</f>
        <v>72</v>
      </c>
      <c r="BX462" s="355">
        <f>VLOOKUP(E462,[1]Demand!$A$2:$D$596,4,)</f>
        <v>84</v>
      </c>
      <c r="BY462" s="355">
        <f>VLOOKUP(E462,[1]Demand!$A$2:$E$596,5,)</f>
        <v>62</v>
      </c>
      <c r="BZ462" s="355">
        <f>VLOOKUP(E462,[1]Demand!$A$2:$F$596,6,)</f>
        <v>0</v>
      </c>
      <c r="CA462" s="355">
        <f>VLOOKUP(E462,[1]Demand!$A$2:$G$596,7,)</f>
        <v>0</v>
      </c>
      <c r="CB462" s="355">
        <f>VLOOKUP(E462,[1]Demand!$A$2:$H$596,8,)</f>
        <v>0</v>
      </c>
      <c r="CC462" s="355">
        <f>VLOOKUP(E462,[1]Demand!$A$2:$I$596,9,)</f>
        <v>218</v>
      </c>
      <c r="CD462" s="355" t="b">
        <f t="shared" si="6"/>
        <v>0</v>
      </c>
      <c r="CE462" s="490"/>
    </row>
    <row r="463" spans="1:83" s="374" customFormat="1" ht="35.1" hidden="1" customHeight="1" x14ac:dyDescent="0.25">
      <c r="A463" s="386" t="s">
        <v>4018</v>
      </c>
      <c r="B463" s="490"/>
      <c r="C463" s="385" t="s">
        <v>4524</v>
      </c>
      <c r="D463" s="504">
        <v>0</v>
      </c>
      <c r="E463" s="495" t="s">
        <v>3926</v>
      </c>
      <c r="F463" s="497" t="s">
        <v>3805</v>
      </c>
      <c r="G463" s="484" t="s">
        <v>766</v>
      </c>
      <c r="H463" s="385" t="s">
        <v>1171</v>
      </c>
      <c r="I463" s="385" t="s">
        <v>1968</v>
      </c>
      <c r="J463" s="385"/>
      <c r="K463" s="385" t="s">
        <v>1874</v>
      </c>
      <c r="L463" s="491" t="s">
        <v>4824</v>
      </c>
      <c r="M463" s="484"/>
      <c r="N463" s="484"/>
      <c r="O463" s="385" t="s">
        <v>1229</v>
      </c>
      <c r="P463" s="385" t="s">
        <v>577</v>
      </c>
      <c r="Q463" s="385" t="s">
        <v>577</v>
      </c>
      <c r="R463" s="386" t="s">
        <v>603</v>
      </c>
      <c r="S463" s="490"/>
      <c r="T463" s="490"/>
      <c r="U463" s="490"/>
      <c r="V463" s="490"/>
      <c r="W463" s="490"/>
      <c r="X463" s="490"/>
      <c r="Y463" s="490"/>
      <c r="Z463" s="490"/>
      <c r="AA463" s="490"/>
      <c r="AB463" s="508" t="s">
        <v>5075</v>
      </c>
      <c r="AC463" s="509"/>
      <c r="AD463" s="508" t="s">
        <v>5111</v>
      </c>
      <c r="AE463" s="364" t="s">
        <v>1379</v>
      </c>
      <c r="AF463" s="364" t="s">
        <v>1379</v>
      </c>
      <c r="AG463" s="484" t="s">
        <v>1381</v>
      </c>
      <c r="AH463" s="369" t="s">
        <v>1379</v>
      </c>
      <c r="AI463" s="369" t="s">
        <v>1379</v>
      </c>
      <c r="AJ463" s="484"/>
      <c r="AK463" s="364" t="s">
        <v>1379</v>
      </c>
      <c r="AL463" s="364" t="s">
        <v>1379</v>
      </c>
      <c r="AM463" s="484"/>
      <c r="AN463" s="484" t="s">
        <v>1381</v>
      </c>
      <c r="AO463" s="364" t="s">
        <v>1379</v>
      </c>
      <c r="AP463" s="484" t="s">
        <v>1381</v>
      </c>
      <c r="AQ463" s="364" t="s">
        <v>1379</v>
      </c>
      <c r="AR463" s="484"/>
      <c r="AS463" s="484"/>
      <c r="AT463" s="484"/>
      <c r="AU463" s="484"/>
      <c r="AV463" s="484"/>
      <c r="AW463" s="484"/>
      <c r="AX463" s="484"/>
      <c r="AY463" s="484"/>
      <c r="AZ463" s="484"/>
      <c r="BA463" s="490"/>
      <c r="BB463" s="490"/>
      <c r="BC463" s="490"/>
      <c r="BD463" s="490"/>
      <c r="BE463" s="490"/>
      <c r="BF463" s="490"/>
      <c r="BG463" s="385"/>
      <c r="BH463" s="385"/>
      <c r="BI463" s="385"/>
      <c r="BJ463" s="385"/>
      <c r="BK463" s="385"/>
      <c r="BL463" s="385"/>
      <c r="BM463" s="385"/>
      <c r="BN463" s="385"/>
      <c r="BO463" s="385"/>
      <c r="BP463" s="385"/>
      <c r="BQ463" s="385"/>
      <c r="BR463" s="490"/>
      <c r="BS463" s="462" t="s">
        <v>2120</v>
      </c>
      <c r="BT463" s="355" t="s">
        <v>4717</v>
      </c>
      <c r="BU463" s="355" t="s">
        <v>4718</v>
      </c>
      <c r="BV463" s="355">
        <v>142</v>
      </c>
      <c r="BW463" s="355">
        <f>VLOOKUP(E463,[1]Demand!$A$2:$C$596,3,)</f>
        <v>430</v>
      </c>
      <c r="BX463" s="355">
        <f>VLOOKUP(E463,[1]Demand!$A$2:$D$596,4,)</f>
        <v>392</v>
      </c>
      <c r="BY463" s="355">
        <f>VLOOKUP(E463,[1]Demand!$A$2:$E$596,5,)</f>
        <v>381</v>
      </c>
      <c r="BZ463" s="355">
        <f>VLOOKUP(E463,[1]Demand!$A$2:$F$596,6,)</f>
        <v>50</v>
      </c>
      <c r="CA463" s="355">
        <f>VLOOKUP(E463,[1]Demand!$A$2:$G$596,7,)</f>
        <v>0</v>
      </c>
      <c r="CB463" s="355">
        <f>VLOOKUP(E463,[1]Demand!$A$2:$H$596,8,)</f>
        <v>0</v>
      </c>
      <c r="CC463" s="355">
        <f>VLOOKUP(E463,[1]Demand!$A$2:$I$596,9,)</f>
        <v>1253</v>
      </c>
      <c r="CD463" s="355" t="b">
        <f t="shared" si="6"/>
        <v>0</v>
      </c>
      <c r="CE463" s="490"/>
    </row>
    <row r="464" spans="1:83" s="374" customFormat="1" ht="35.1" hidden="1" customHeight="1" x14ac:dyDescent="0.25">
      <c r="A464" s="386" t="s">
        <v>4104</v>
      </c>
      <c r="B464" s="490"/>
      <c r="C464" s="385" t="s">
        <v>4525</v>
      </c>
      <c r="D464" s="504">
        <v>0</v>
      </c>
      <c r="E464" s="495" t="s">
        <v>3927</v>
      </c>
      <c r="F464" s="497" t="s">
        <v>3928</v>
      </c>
      <c r="G464" s="484" t="s">
        <v>97</v>
      </c>
      <c r="H464" s="385" t="s">
        <v>1171</v>
      </c>
      <c r="I464" s="385" t="s">
        <v>1873</v>
      </c>
      <c r="J464" s="385"/>
      <c r="K464" s="385" t="s">
        <v>1874</v>
      </c>
      <c r="L464" s="491" t="s">
        <v>4824</v>
      </c>
      <c r="M464" s="484"/>
      <c r="N464" s="484"/>
      <c r="O464" s="385" t="s">
        <v>1229</v>
      </c>
      <c r="P464" s="385" t="s">
        <v>577</v>
      </c>
      <c r="Q464" s="385" t="s">
        <v>577</v>
      </c>
      <c r="R464" s="386" t="s">
        <v>603</v>
      </c>
      <c r="S464" s="490"/>
      <c r="T464" s="490"/>
      <c r="U464" s="490"/>
      <c r="V464" s="490"/>
      <c r="W464" s="490"/>
      <c r="X464" s="490"/>
      <c r="Y464" s="490"/>
      <c r="Z464" s="490"/>
      <c r="AA464" s="490"/>
      <c r="AB464" s="508" t="s">
        <v>5075</v>
      </c>
      <c r="AC464" s="509"/>
      <c r="AD464" s="511" t="s">
        <v>1378</v>
      </c>
      <c r="AE464" s="364" t="s">
        <v>1379</v>
      </c>
      <c r="AF464" s="364" t="s">
        <v>1379</v>
      </c>
      <c r="AG464" s="364" t="s">
        <v>1379</v>
      </c>
      <c r="AH464" s="369" t="s">
        <v>1379</v>
      </c>
      <c r="AI464" s="369" t="s">
        <v>1379</v>
      </c>
      <c r="AJ464" s="484"/>
      <c r="AK464" s="364" t="s">
        <v>1379</v>
      </c>
      <c r="AL464" s="364" t="s">
        <v>1379</v>
      </c>
      <c r="AM464" s="484"/>
      <c r="AN464" s="364" t="s">
        <v>1379</v>
      </c>
      <c r="AO464" s="364" t="s">
        <v>1379</v>
      </c>
      <c r="AP464" s="484" t="s">
        <v>1381</v>
      </c>
      <c r="AQ464" s="364" t="s">
        <v>1379</v>
      </c>
      <c r="AR464" s="484"/>
      <c r="AS464" s="484"/>
      <c r="AT464" s="484"/>
      <c r="AU464" s="484"/>
      <c r="AV464" s="484"/>
      <c r="AW464" s="484"/>
      <c r="AX464" s="484"/>
      <c r="AY464" s="484"/>
      <c r="AZ464" s="484"/>
      <c r="BA464" s="490"/>
      <c r="BB464" s="490"/>
      <c r="BC464" s="490"/>
      <c r="BD464" s="490"/>
      <c r="BE464" s="490"/>
      <c r="BF464" s="490"/>
      <c r="BG464" s="385"/>
      <c r="BH464" s="385"/>
      <c r="BI464" s="385"/>
      <c r="BJ464" s="385"/>
      <c r="BK464" s="385"/>
      <c r="BL464" s="385"/>
      <c r="BM464" s="385"/>
      <c r="BN464" s="385"/>
      <c r="BO464" s="385"/>
      <c r="BP464" s="385"/>
      <c r="BQ464" s="385"/>
      <c r="BR464" s="490"/>
      <c r="BS464" s="462" t="s">
        <v>2120</v>
      </c>
      <c r="BT464" s="355" t="s">
        <v>4717</v>
      </c>
      <c r="BU464" s="355" t="s">
        <v>4718</v>
      </c>
      <c r="BV464" s="355">
        <v>35</v>
      </c>
      <c r="BW464" s="355">
        <f>VLOOKUP(E464,[1]Demand!$A$2:$C$596,3,)</f>
        <v>107</v>
      </c>
      <c r="BX464" s="355">
        <f>VLOOKUP(E464,[1]Demand!$A$2:$D$596,4,)</f>
        <v>120</v>
      </c>
      <c r="BY464" s="355">
        <f>VLOOKUP(E464,[1]Demand!$A$2:$E$596,5,)</f>
        <v>84</v>
      </c>
      <c r="BZ464" s="355">
        <f>VLOOKUP(E464,[1]Demand!$A$2:$F$596,6,)</f>
        <v>0</v>
      </c>
      <c r="CA464" s="355">
        <f>VLOOKUP(E464,[1]Demand!$A$2:$G$596,7,)</f>
        <v>0</v>
      </c>
      <c r="CB464" s="355">
        <f>VLOOKUP(E464,[1]Demand!$A$2:$H$596,8,)</f>
        <v>0</v>
      </c>
      <c r="CC464" s="355">
        <f>VLOOKUP(E464,[1]Demand!$A$2:$I$596,9,)</f>
        <v>311</v>
      </c>
      <c r="CD464" s="355" t="b">
        <f t="shared" si="6"/>
        <v>0</v>
      </c>
      <c r="CE464" s="490"/>
    </row>
    <row r="465" spans="1:83" s="374" customFormat="1" ht="35.1" hidden="1" customHeight="1" x14ac:dyDescent="0.25">
      <c r="A465" s="386" t="s">
        <v>4750</v>
      </c>
      <c r="B465" s="490"/>
      <c r="C465" s="385" t="s">
        <v>4526</v>
      </c>
      <c r="D465" s="504">
        <v>0</v>
      </c>
      <c r="E465" s="495" t="s">
        <v>3929</v>
      </c>
      <c r="F465" s="497" t="s">
        <v>3930</v>
      </c>
      <c r="G465" s="484" t="s">
        <v>97</v>
      </c>
      <c r="H465" s="385" t="s">
        <v>1239</v>
      </c>
      <c r="I465" s="385" t="s">
        <v>4179</v>
      </c>
      <c r="J465" s="385"/>
      <c r="K465" s="491" t="s">
        <v>4351</v>
      </c>
      <c r="L465" s="491" t="s">
        <v>4350</v>
      </c>
      <c r="M465" s="484"/>
      <c r="N465" s="484"/>
      <c r="O465" s="385" t="s">
        <v>1229</v>
      </c>
      <c r="P465" s="385" t="s">
        <v>577</v>
      </c>
      <c r="Q465" s="385" t="s">
        <v>577</v>
      </c>
      <c r="R465" s="386" t="s">
        <v>603</v>
      </c>
      <c r="S465" s="490"/>
      <c r="T465" s="490"/>
      <c r="U465" s="490"/>
      <c r="V465" s="490"/>
      <c r="W465" s="490"/>
      <c r="X465" s="490"/>
      <c r="Y465" s="490"/>
      <c r="Z465" s="490"/>
      <c r="AA465" s="490"/>
      <c r="AB465" s="508" t="s">
        <v>5076</v>
      </c>
      <c r="AC465" s="509"/>
      <c r="AD465" s="511" t="s">
        <v>1378</v>
      </c>
      <c r="AE465" s="364" t="s">
        <v>1379</v>
      </c>
      <c r="AF465" s="364" t="s">
        <v>1379</v>
      </c>
      <c r="AG465" s="364" t="s">
        <v>1379</v>
      </c>
      <c r="AH465" s="369" t="s">
        <v>1379</v>
      </c>
      <c r="AI465" s="369" t="s">
        <v>1379</v>
      </c>
      <c r="AJ465" s="484"/>
      <c r="AK465" s="364" t="s">
        <v>1379</v>
      </c>
      <c r="AL465" s="364" t="s">
        <v>1379</v>
      </c>
      <c r="AM465" s="484"/>
      <c r="AN465" s="364" t="s">
        <v>1379</v>
      </c>
      <c r="AO465" s="364" t="s">
        <v>1379</v>
      </c>
      <c r="AP465" s="484" t="s">
        <v>1381</v>
      </c>
      <c r="AQ465" s="364" t="s">
        <v>1379</v>
      </c>
      <c r="AR465" s="484"/>
      <c r="AS465" s="484"/>
      <c r="AT465" s="484"/>
      <c r="AU465" s="484"/>
      <c r="AV465" s="484"/>
      <c r="AW465" s="484"/>
      <c r="AX465" s="484"/>
      <c r="AY465" s="484"/>
      <c r="AZ465" s="484"/>
      <c r="BA465" s="490"/>
      <c r="BB465" s="490"/>
      <c r="BC465" s="490"/>
      <c r="BD465" s="490"/>
      <c r="BE465" s="490"/>
      <c r="BF465" s="490"/>
      <c r="BG465" s="385"/>
      <c r="BH465" s="385"/>
      <c r="BI465" s="385"/>
      <c r="BJ465" s="385"/>
      <c r="BK465" s="385"/>
      <c r="BL465" s="385"/>
      <c r="BM465" s="385"/>
      <c r="BN465" s="385"/>
      <c r="BO465" s="385"/>
      <c r="BP465" s="385"/>
      <c r="BQ465" s="385"/>
      <c r="BR465" s="490"/>
      <c r="BS465" s="462"/>
      <c r="BT465" s="355" t="s">
        <v>4719</v>
      </c>
      <c r="BU465" s="355" t="s">
        <v>4718</v>
      </c>
      <c r="BV465" s="355">
        <v>60</v>
      </c>
      <c r="BW465" s="355">
        <f>VLOOKUP(E465,[1]Demand!$A$2:$C$596,3,)</f>
        <v>513</v>
      </c>
      <c r="BX465" s="355">
        <f>VLOOKUP(E465,[1]Demand!$A$2:$D$596,4,)</f>
        <v>634</v>
      </c>
      <c r="BY465" s="355">
        <f>VLOOKUP(E465,[1]Demand!$A$2:$E$596,5,)</f>
        <v>612</v>
      </c>
      <c r="BZ465" s="355">
        <f>VLOOKUP(E465,[1]Demand!$A$2:$F$596,6,)</f>
        <v>100</v>
      </c>
      <c r="CA465" s="355">
        <f>VLOOKUP(E465,[1]Demand!$A$2:$G$596,7,)</f>
        <v>0</v>
      </c>
      <c r="CB465" s="355">
        <f>VLOOKUP(E465,[1]Demand!$A$2:$H$596,8,)</f>
        <v>0</v>
      </c>
      <c r="CC465" s="355">
        <f>VLOOKUP(E465,[1]Demand!$A$2:$I$596,9,)</f>
        <v>1859</v>
      </c>
      <c r="CD465" s="355" t="b">
        <f t="shared" si="6"/>
        <v>0</v>
      </c>
      <c r="CE465" s="490"/>
    </row>
    <row r="466" spans="1:83" s="374" customFormat="1" ht="35.1" hidden="1" customHeight="1" x14ac:dyDescent="0.25">
      <c r="A466" s="386" t="s">
        <v>4102</v>
      </c>
      <c r="B466" s="490"/>
      <c r="C466" s="385" t="s">
        <v>4527</v>
      </c>
      <c r="D466" s="504">
        <v>0</v>
      </c>
      <c r="E466" s="495" t="s">
        <v>3931</v>
      </c>
      <c r="F466" s="497" t="s">
        <v>3767</v>
      </c>
      <c r="G466" s="484" t="s">
        <v>203</v>
      </c>
      <c r="H466" s="385" t="s">
        <v>1171</v>
      </c>
      <c r="I466" s="385" t="s">
        <v>1873</v>
      </c>
      <c r="J466" s="385"/>
      <c r="K466" s="385" t="s">
        <v>1874</v>
      </c>
      <c r="L466" s="491" t="s">
        <v>4824</v>
      </c>
      <c r="M466" s="484"/>
      <c r="N466" s="484"/>
      <c r="O466" s="385" t="s">
        <v>1229</v>
      </c>
      <c r="P466" s="385" t="s">
        <v>577</v>
      </c>
      <c r="Q466" s="385" t="s">
        <v>577</v>
      </c>
      <c r="R466" s="386" t="s">
        <v>603</v>
      </c>
      <c r="S466" s="490"/>
      <c r="T466" s="490"/>
      <c r="U466" s="490"/>
      <c r="V466" s="490"/>
      <c r="W466" s="490"/>
      <c r="X466" s="490"/>
      <c r="Y466" s="490"/>
      <c r="Z466" s="490"/>
      <c r="AA466" s="490"/>
      <c r="AB466" s="508" t="s">
        <v>5077</v>
      </c>
      <c r="AC466" s="509"/>
      <c r="AD466" s="508" t="s">
        <v>5112</v>
      </c>
      <c r="AE466" s="364" t="s">
        <v>1379</v>
      </c>
      <c r="AF466" s="364" t="s">
        <v>1379</v>
      </c>
      <c r="AG466" s="484" t="s">
        <v>1381</v>
      </c>
      <c r="AH466" s="369" t="s">
        <v>1379</v>
      </c>
      <c r="AI466" s="369" t="s">
        <v>1379</v>
      </c>
      <c r="AJ466" s="484"/>
      <c r="AK466" s="364" t="s">
        <v>1379</v>
      </c>
      <c r="AL466" s="364" t="s">
        <v>1379</v>
      </c>
      <c r="AM466" s="484"/>
      <c r="AN466" s="484" t="s">
        <v>1381</v>
      </c>
      <c r="AO466" s="364" t="s">
        <v>1379</v>
      </c>
      <c r="AP466" s="484" t="s">
        <v>1381</v>
      </c>
      <c r="AQ466" s="364" t="s">
        <v>1379</v>
      </c>
      <c r="AR466" s="484"/>
      <c r="AS466" s="484"/>
      <c r="AT466" s="484"/>
      <c r="AU466" s="484"/>
      <c r="AV466" s="484"/>
      <c r="AW466" s="484"/>
      <c r="AX466" s="484"/>
      <c r="AY466" s="484"/>
      <c r="AZ466" s="484"/>
      <c r="BA466" s="490"/>
      <c r="BB466" s="490"/>
      <c r="BC466" s="490"/>
      <c r="BD466" s="490"/>
      <c r="BE466" s="490"/>
      <c r="BF466" s="490"/>
      <c r="BG466" s="385"/>
      <c r="BH466" s="385"/>
      <c r="BI466" s="385"/>
      <c r="BJ466" s="385"/>
      <c r="BK466" s="385"/>
      <c r="BL466" s="385"/>
      <c r="BM466" s="385"/>
      <c r="BN466" s="385"/>
      <c r="BO466" s="385"/>
      <c r="BP466" s="385"/>
      <c r="BQ466" s="385"/>
      <c r="BR466" s="490"/>
      <c r="BS466" s="462" t="s">
        <v>2120</v>
      </c>
      <c r="BT466" s="355" t="s">
        <v>4717</v>
      </c>
      <c r="BU466" s="355" t="s">
        <v>4722</v>
      </c>
      <c r="BV466" s="355">
        <v>28</v>
      </c>
      <c r="BW466" s="355">
        <f>VLOOKUP(E466,[1]Demand!$A$2:$C$596,3,)</f>
        <v>63.5</v>
      </c>
      <c r="BX466" s="355">
        <f>VLOOKUP(E466,[1]Demand!$A$2:$D$596,4,)</f>
        <v>72</v>
      </c>
      <c r="BY466" s="355">
        <f>VLOOKUP(E466,[1]Demand!$A$2:$E$596,5,)</f>
        <v>61</v>
      </c>
      <c r="BZ466" s="355">
        <f>VLOOKUP(E466,[1]Demand!$A$2:$F$596,6,)</f>
        <v>5.75</v>
      </c>
      <c r="CA466" s="355">
        <f>VLOOKUP(E466,[1]Demand!$A$2:$G$596,7,)</f>
        <v>0</v>
      </c>
      <c r="CB466" s="355">
        <f>VLOOKUP(E466,[1]Demand!$A$2:$H$596,8,)</f>
        <v>0</v>
      </c>
      <c r="CC466" s="355">
        <f>VLOOKUP(E466,[1]Demand!$A$2:$I$596,9,)</f>
        <v>202.25</v>
      </c>
      <c r="CD466" s="355" t="b">
        <f t="shared" si="6"/>
        <v>0</v>
      </c>
      <c r="CE466" s="490"/>
    </row>
    <row r="467" spans="1:83" s="374" customFormat="1" ht="35.1" hidden="1" customHeight="1" x14ac:dyDescent="0.25">
      <c r="A467" s="386" t="s">
        <v>4746</v>
      </c>
      <c r="B467" s="490"/>
      <c r="C467" s="385" t="s">
        <v>4528</v>
      </c>
      <c r="D467" s="504">
        <v>0</v>
      </c>
      <c r="E467" s="498" t="s">
        <v>3932</v>
      </c>
      <c r="F467" s="497" t="s">
        <v>3795</v>
      </c>
      <c r="G467" s="484" t="s">
        <v>203</v>
      </c>
      <c r="H467" s="385" t="s">
        <v>1249</v>
      </c>
      <c r="I467" s="385" t="e">
        <v>#N/A</v>
      </c>
      <c r="J467" s="385"/>
      <c r="K467" s="482" t="s">
        <v>1611</v>
      </c>
      <c r="L467" s="482" t="s">
        <v>1611</v>
      </c>
      <c r="M467" s="484"/>
      <c r="N467" s="484"/>
      <c r="O467" s="385" t="s">
        <v>4128</v>
      </c>
      <c r="P467" s="385" t="s">
        <v>4134</v>
      </c>
      <c r="Q467" s="385" t="s">
        <v>4134</v>
      </c>
      <c r="R467" s="386" t="s">
        <v>1670</v>
      </c>
      <c r="S467" s="490"/>
      <c r="T467" s="490"/>
      <c r="U467" s="490"/>
      <c r="V467" s="490"/>
      <c r="W467" s="490"/>
      <c r="X467" s="490"/>
      <c r="Y467" s="490"/>
      <c r="Z467" s="490"/>
      <c r="AA467" s="490"/>
      <c r="AB467" s="508" t="s">
        <v>5078</v>
      </c>
      <c r="AC467" s="509" t="s">
        <v>4763</v>
      </c>
      <c r="AD467" s="511" t="s">
        <v>1378</v>
      </c>
      <c r="AE467" s="364" t="s">
        <v>1379</v>
      </c>
      <c r="AF467" s="364" t="s">
        <v>1379</v>
      </c>
      <c r="AG467" s="364" t="s">
        <v>1379</v>
      </c>
      <c r="AH467" s="369" t="s">
        <v>1379</v>
      </c>
      <c r="AI467" s="369" t="s">
        <v>1379</v>
      </c>
      <c r="AJ467" s="484"/>
      <c r="AK467" s="484" t="s">
        <v>1381</v>
      </c>
      <c r="AL467" s="364" t="s">
        <v>1379</v>
      </c>
      <c r="AM467" s="484"/>
      <c r="AN467" s="364" t="s">
        <v>1379</v>
      </c>
      <c r="AO467" s="364" t="s">
        <v>1379</v>
      </c>
      <c r="AP467" s="484" t="s">
        <v>1381</v>
      </c>
      <c r="AQ467" s="364" t="s">
        <v>1379</v>
      </c>
      <c r="AR467" s="484"/>
      <c r="AS467" s="484"/>
      <c r="AT467" s="484"/>
      <c r="AU467" s="484"/>
      <c r="AV467" s="484"/>
      <c r="AW467" s="484"/>
      <c r="AX467" s="484"/>
      <c r="AY467" s="484"/>
      <c r="AZ467" s="484"/>
      <c r="BA467" s="490"/>
      <c r="BB467" s="490"/>
      <c r="BC467" s="490"/>
      <c r="BD467" s="490"/>
      <c r="BE467" s="490"/>
      <c r="BF467" s="490"/>
      <c r="BG467" s="385"/>
      <c r="BH467" s="385"/>
      <c r="BI467" s="385"/>
      <c r="BJ467" s="385"/>
      <c r="BK467" s="385"/>
      <c r="BL467" s="385"/>
      <c r="BM467" s="385"/>
      <c r="BN467" s="385"/>
      <c r="BO467" s="385"/>
      <c r="BP467" s="385"/>
      <c r="BQ467" s="385"/>
      <c r="BR467" s="490"/>
      <c r="BS467" s="462"/>
      <c r="BT467" s="355" t="s">
        <v>4719</v>
      </c>
      <c r="BU467" s="355" t="s">
        <v>4722</v>
      </c>
      <c r="BV467" s="355">
        <v>4</v>
      </c>
      <c r="BW467" s="355">
        <f>VLOOKUP(E467,[1]Demand!$A$2:$C$596,3,)</f>
        <v>80</v>
      </c>
      <c r="BX467" s="355">
        <f>VLOOKUP(E467,[1]Demand!$A$2:$D$596,4,)</f>
        <v>102</v>
      </c>
      <c r="BY467" s="355">
        <f>VLOOKUP(E467,[1]Demand!$A$2:$E$596,5,)</f>
        <v>89</v>
      </c>
      <c r="BZ467" s="355">
        <f>VLOOKUP(E467,[1]Demand!$A$2:$F$596,6,)</f>
        <v>10</v>
      </c>
      <c r="CA467" s="355">
        <f>VLOOKUP(E467,[1]Demand!$A$2:$G$596,7,)</f>
        <v>0</v>
      </c>
      <c r="CB467" s="355">
        <f>VLOOKUP(E467,[1]Demand!$A$2:$H$596,8,)</f>
        <v>0</v>
      </c>
      <c r="CC467" s="355">
        <f>VLOOKUP(E467,[1]Demand!$A$2:$I$596,9,)</f>
        <v>281</v>
      </c>
      <c r="CD467" s="355" t="b">
        <f t="shared" si="6"/>
        <v>0</v>
      </c>
      <c r="CE467" s="490"/>
    </row>
    <row r="468" spans="1:83" s="374" customFormat="1" ht="35.1" hidden="1" customHeight="1" x14ac:dyDescent="0.25">
      <c r="A468" s="386" t="s">
        <v>3999</v>
      </c>
      <c r="B468" s="490"/>
      <c r="C468" s="385" t="s">
        <v>4472</v>
      </c>
      <c r="D468" s="504">
        <v>0</v>
      </c>
      <c r="E468" s="495" t="s">
        <v>3933</v>
      </c>
      <c r="F468" s="497" t="s">
        <v>3934</v>
      </c>
      <c r="G468" s="484" t="s">
        <v>97</v>
      </c>
      <c r="H468" s="385" t="s">
        <v>1171</v>
      </c>
      <c r="I468" s="385" t="s">
        <v>1873</v>
      </c>
      <c r="J468" s="385"/>
      <c r="K468" s="385" t="s">
        <v>1874</v>
      </c>
      <c r="L468" s="491" t="s">
        <v>4824</v>
      </c>
      <c r="M468" s="484"/>
      <c r="N468" s="484"/>
      <c r="O468" s="385" t="s">
        <v>1229</v>
      </c>
      <c r="P468" s="385" t="s">
        <v>577</v>
      </c>
      <c r="Q468" s="385" t="s">
        <v>577</v>
      </c>
      <c r="R468" s="386" t="s">
        <v>603</v>
      </c>
      <c r="S468" s="490"/>
      <c r="T468" s="490"/>
      <c r="U468" s="490"/>
      <c r="V468" s="490"/>
      <c r="W468" s="490"/>
      <c r="X468" s="490"/>
      <c r="Y468" s="490"/>
      <c r="Z468" s="490"/>
      <c r="AA468" s="490"/>
      <c r="AB468" s="508" t="s">
        <v>5079</v>
      </c>
      <c r="AC468" s="509" t="s">
        <v>4763</v>
      </c>
      <c r="AD468" s="511" t="s">
        <v>1378</v>
      </c>
      <c r="AE468" s="364" t="s">
        <v>1379</v>
      </c>
      <c r="AF468" s="364" t="s">
        <v>1379</v>
      </c>
      <c r="AG468" s="484" t="s">
        <v>1381</v>
      </c>
      <c r="AH468" s="369" t="s">
        <v>1379</v>
      </c>
      <c r="AI468" s="369" t="s">
        <v>1379</v>
      </c>
      <c r="AJ468" s="484"/>
      <c r="AK468" s="364" t="s">
        <v>1379</v>
      </c>
      <c r="AL468" s="364" t="s">
        <v>1379</v>
      </c>
      <c r="AM468" s="484"/>
      <c r="AN468" s="364" t="s">
        <v>1379</v>
      </c>
      <c r="AO468" s="364" t="s">
        <v>1379</v>
      </c>
      <c r="AP468" s="484" t="s">
        <v>1381</v>
      </c>
      <c r="AQ468" s="364" t="s">
        <v>1379</v>
      </c>
      <c r="AR468" s="484"/>
      <c r="AS468" s="484"/>
      <c r="AT468" s="484"/>
      <c r="AU468" s="484"/>
      <c r="AV468" s="484"/>
      <c r="AW468" s="484"/>
      <c r="AX468" s="484"/>
      <c r="AY468" s="484"/>
      <c r="AZ468" s="484"/>
      <c r="BA468" s="490"/>
      <c r="BB468" s="490"/>
      <c r="BC468" s="490"/>
      <c r="BD468" s="490"/>
      <c r="BE468" s="490"/>
      <c r="BF468" s="490"/>
      <c r="BG468" s="385"/>
      <c r="BH468" s="385"/>
      <c r="BI468" s="385"/>
      <c r="BJ468" s="385"/>
      <c r="BK468" s="385"/>
      <c r="BL468" s="385"/>
      <c r="BM468" s="385"/>
      <c r="BN468" s="385"/>
      <c r="BO468" s="385"/>
      <c r="BP468" s="385"/>
      <c r="BQ468" s="385"/>
      <c r="BR468" s="490"/>
      <c r="BS468" s="462" t="s">
        <v>1879</v>
      </c>
      <c r="BT468" s="355" t="s">
        <v>4717</v>
      </c>
      <c r="BU468" s="355" t="s">
        <v>4718</v>
      </c>
      <c r="BV468" s="355">
        <v>95</v>
      </c>
      <c r="BW468" s="355">
        <f>VLOOKUP(E468,[1]Demand!$A$2:$C$596,3,)</f>
        <v>297</v>
      </c>
      <c r="BX468" s="355">
        <f>VLOOKUP(E468,[1]Demand!$A$2:$D$596,4,)</f>
        <v>416</v>
      </c>
      <c r="BY468" s="355">
        <f>VLOOKUP(E468,[1]Demand!$A$2:$E$596,5,)</f>
        <v>328</v>
      </c>
      <c r="BZ468" s="355">
        <f>VLOOKUP(E468,[1]Demand!$A$2:$F$596,6,)</f>
        <v>16</v>
      </c>
      <c r="CA468" s="355">
        <f>VLOOKUP(E468,[1]Demand!$A$2:$G$596,7,)</f>
        <v>0</v>
      </c>
      <c r="CB468" s="355">
        <f>VLOOKUP(E468,[1]Demand!$A$2:$H$596,8,)</f>
        <v>0</v>
      </c>
      <c r="CC468" s="355">
        <f>VLOOKUP(E468,[1]Demand!$A$2:$I$596,9,)</f>
        <v>1057</v>
      </c>
      <c r="CD468" s="355" t="b">
        <f t="shared" si="6"/>
        <v>0</v>
      </c>
      <c r="CE468" s="490"/>
    </row>
    <row r="469" spans="1:83" s="374" customFormat="1" ht="35.1" hidden="1" customHeight="1" x14ac:dyDescent="0.25">
      <c r="A469" s="386" t="s">
        <v>4104</v>
      </c>
      <c r="B469" s="490"/>
      <c r="C469" s="385" t="s">
        <v>4529</v>
      </c>
      <c r="D469" s="504">
        <v>0</v>
      </c>
      <c r="E469" s="495" t="s">
        <v>3937</v>
      </c>
      <c r="F469" s="497" t="s">
        <v>3938</v>
      </c>
      <c r="G469" s="484" t="s">
        <v>766</v>
      </c>
      <c r="H469" s="385" t="s">
        <v>1171</v>
      </c>
      <c r="I469" s="385" t="s">
        <v>1873</v>
      </c>
      <c r="J469" s="385"/>
      <c r="K469" s="385" t="s">
        <v>1874</v>
      </c>
      <c r="L469" s="491" t="s">
        <v>4824</v>
      </c>
      <c r="M469" s="484"/>
      <c r="N469" s="484"/>
      <c r="O469" s="385" t="s">
        <v>1229</v>
      </c>
      <c r="P469" s="385" t="s">
        <v>577</v>
      </c>
      <c r="Q469" s="385" t="s">
        <v>577</v>
      </c>
      <c r="R469" s="386" t="s">
        <v>603</v>
      </c>
      <c r="S469" s="490"/>
      <c r="T469" s="490"/>
      <c r="U469" s="490"/>
      <c r="V469" s="490"/>
      <c r="W469" s="490"/>
      <c r="X469" s="490"/>
      <c r="Y469" s="490"/>
      <c r="Z469" s="490"/>
      <c r="AA469" s="490"/>
      <c r="AB469" s="508" t="s">
        <v>5080</v>
      </c>
      <c r="AC469" s="509"/>
      <c r="AD469" s="511" t="s">
        <v>1378</v>
      </c>
      <c r="AE469" s="364" t="s">
        <v>1379</v>
      </c>
      <c r="AF469" s="364" t="s">
        <v>1379</v>
      </c>
      <c r="AG469" s="364" t="s">
        <v>1379</v>
      </c>
      <c r="AH469" s="369" t="s">
        <v>1379</v>
      </c>
      <c r="AI469" s="369" t="s">
        <v>1379</v>
      </c>
      <c r="AJ469" s="484"/>
      <c r="AK469" s="364" t="s">
        <v>1379</v>
      </c>
      <c r="AL469" s="364" t="s">
        <v>1379</v>
      </c>
      <c r="AM469" s="484"/>
      <c r="AN469" s="364" t="s">
        <v>1379</v>
      </c>
      <c r="AO469" s="364" t="s">
        <v>1379</v>
      </c>
      <c r="AP469" s="364" t="s">
        <v>1379</v>
      </c>
      <c r="AQ469" s="364" t="s">
        <v>1379</v>
      </c>
      <c r="AR469" s="484"/>
      <c r="AS469" s="484"/>
      <c r="AT469" s="484"/>
      <c r="AU469" s="484"/>
      <c r="AV469" s="484"/>
      <c r="AW469" s="484"/>
      <c r="AX469" s="484"/>
      <c r="AY469" s="484"/>
      <c r="AZ469" s="484"/>
      <c r="BA469" s="490"/>
      <c r="BB469" s="490"/>
      <c r="BC469" s="490"/>
      <c r="BD469" s="490"/>
      <c r="BE469" s="490"/>
      <c r="BF469" s="490"/>
      <c r="BG469" s="385"/>
      <c r="BH469" s="385"/>
      <c r="BI469" s="385"/>
      <c r="BJ469" s="385"/>
      <c r="BK469" s="385"/>
      <c r="BL469" s="385"/>
      <c r="BM469" s="385"/>
      <c r="BN469" s="385"/>
      <c r="BO469" s="385"/>
      <c r="BP469" s="385"/>
      <c r="BQ469" s="385"/>
      <c r="BR469" s="490"/>
      <c r="BS469" s="462" t="s">
        <v>2120</v>
      </c>
      <c r="BT469" s="355" t="s">
        <v>4717</v>
      </c>
      <c r="BU469" s="355" t="s">
        <v>4718</v>
      </c>
      <c r="BV469" s="355">
        <v>0</v>
      </c>
      <c r="BW469" s="355">
        <f>VLOOKUP(E469,[1]Demand!$A$2:$C$596,3,)</f>
        <v>78</v>
      </c>
      <c r="BX469" s="355">
        <f>VLOOKUP(E469,[1]Demand!$A$2:$D$596,4,)</f>
        <v>112</v>
      </c>
      <c r="BY469" s="355">
        <f>VLOOKUP(E469,[1]Demand!$A$2:$E$596,5,)</f>
        <v>86</v>
      </c>
      <c r="BZ469" s="355">
        <f>VLOOKUP(E469,[1]Demand!$A$2:$F$596,6,)</f>
        <v>4</v>
      </c>
      <c r="CA469" s="355">
        <f>VLOOKUP(E469,[1]Demand!$A$2:$G$596,7,)</f>
        <v>0</v>
      </c>
      <c r="CB469" s="355">
        <f>VLOOKUP(E469,[1]Demand!$A$2:$H$596,8,)</f>
        <v>0</v>
      </c>
      <c r="CC469" s="355">
        <f>VLOOKUP(E469,[1]Demand!$A$2:$I$596,9,)</f>
        <v>280</v>
      </c>
      <c r="CD469" s="355" t="b">
        <f t="shared" si="6"/>
        <v>0</v>
      </c>
      <c r="CE469" s="490"/>
    </row>
    <row r="470" spans="1:83" s="374" customFormat="1" ht="35.1" hidden="1" customHeight="1" x14ac:dyDescent="0.25">
      <c r="A470" s="386" t="s">
        <v>4754</v>
      </c>
      <c r="B470" s="490"/>
      <c r="C470" s="385" t="s">
        <v>4466</v>
      </c>
      <c r="D470" s="504">
        <v>0</v>
      </c>
      <c r="E470" s="495" t="s">
        <v>3939</v>
      </c>
      <c r="F470" s="497" t="s">
        <v>3803</v>
      </c>
      <c r="G470" s="484" t="s">
        <v>245</v>
      </c>
      <c r="H470" s="385" t="s">
        <v>1171</v>
      </c>
      <c r="I470" s="385" t="s">
        <v>4163</v>
      </c>
      <c r="J470" s="385"/>
      <c r="K470" s="385" t="s">
        <v>1874</v>
      </c>
      <c r="L470" s="491" t="s">
        <v>4824</v>
      </c>
      <c r="M470" s="484"/>
      <c r="N470" s="484"/>
      <c r="O470" s="385" t="s">
        <v>1229</v>
      </c>
      <c r="P470" s="385" t="s">
        <v>577</v>
      </c>
      <c r="Q470" s="385" t="s">
        <v>577</v>
      </c>
      <c r="R470" s="386" t="s">
        <v>603</v>
      </c>
      <c r="S470" s="490"/>
      <c r="T470" s="490"/>
      <c r="U470" s="490"/>
      <c r="V470" s="490"/>
      <c r="W470" s="490"/>
      <c r="X470" s="490"/>
      <c r="Y470" s="490"/>
      <c r="Z470" s="490"/>
      <c r="AA470" s="490"/>
      <c r="AB470" s="508" t="s">
        <v>5081</v>
      </c>
      <c r="AC470" s="509"/>
      <c r="AD470" s="508" t="s">
        <v>5103</v>
      </c>
      <c r="AE470" s="364" t="s">
        <v>1379</v>
      </c>
      <c r="AF470" s="364" t="s">
        <v>1379</v>
      </c>
      <c r="AG470" s="484" t="s">
        <v>1381</v>
      </c>
      <c r="AH470" s="369" t="s">
        <v>1379</v>
      </c>
      <c r="AI470" s="369" t="s">
        <v>1379</v>
      </c>
      <c r="AJ470" s="484"/>
      <c r="AK470" s="364" t="s">
        <v>1379</v>
      </c>
      <c r="AL470" s="364" t="s">
        <v>1379</v>
      </c>
      <c r="AM470" s="484"/>
      <c r="AN470" s="484" t="s">
        <v>1381</v>
      </c>
      <c r="AO470" s="364" t="s">
        <v>1379</v>
      </c>
      <c r="AP470" s="484" t="s">
        <v>1381</v>
      </c>
      <c r="AQ470" s="364" t="s">
        <v>1379</v>
      </c>
      <c r="AR470" s="484"/>
      <c r="AS470" s="484"/>
      <c r="AT470" s="484"/>
      <c r="AU470" s="484"/>
      <c r="AV470" s="484"/>
      <c r="AW470" s="484"/>
      <c r="AX470" s="484"/>
      <c r="AY470" s="484"/>
      <c r="AZ470" s="484"/>
      <c r="BA470" s="490"/>
      <c r="BB470" s="490"/>
      <c r="BC470" s="490"/>
      <c r="BD470" s="490"/>
      <c r="BE470" s="490"/>
      <c r="BF470" s="490"/>
      <c r="BG470" s="385"/>
      <c r="BH470" s="385"/>
      <c r="BI470" s="385"/>
      <c r="BJ470" s="385"/>
      <c r="BK470" s="385"/>
      <c r="BL470" s="385"/>
      <c r="BM470" s="385"/>
      <c r="BN470" s="385"/>
      <c r="BO470" s="385"/>
      <c r="BP470" s="385"/>
      <c r="BQ470" s="385"/>
      <c r="BR470" s="490"/>
      <c r="BS470" s="462" t="s">
        <v>4293</v>
      </c>
      <c r="BT470" s="355" t="s">
        <v>4717</v>
      </c>
      <c r="BU470" s="355" t="s">
        <v>4722</v>
      </c>
      <c r="BV470" s="355">
        <v>125</v>
      </c>
      <c r="BW470" s="355">
        <f>VLOOKUP(E470,[1]Demand!$A$2:$C$596,3,)</f>
        <v>426</v>
      </c>
      <c r="BX470" s="355">
        <f>VLOOKUP(E470,[1]Demand!$A$2:$D$596,4,)</f>
        <v>84</v>
      </c>
      <c r="BY470" s="355">
        <f>VLOOKUP(E470,[1]Demand!$A$2:$E$596,5,)</f>
        <v>4</v>
      </c>
      <c r="BZ470" s="355">
        <f>VLOOKUP(E470,[1]Demand!$A$2:$F$596,6,)</f>
        <v>0</v>
      </c>
      <c r="CA470" s="355">
        <f>VLOOKUP(E470,[1]Demand!$A$2:$G$596,7,)</f>
        <v>0</v>
      </c>
      <c r="CB470" s="355">
        <f>VLOOKUP(E470,[1]Demand!$A$2:$H$596,8,)</f>
        <v>0</v>
      </c>
      <c r="CC470" s="355">
        <f>VLOOKUP(E470,[1]Demand!$A$2:$I$596,9,)</f>
        <v>514</v>
      </c>
      <c r="CD470" s="355" t="b">
        <f t="shared" si="6"/>
        <v>0</v>
      </c>
      <c r="CE470" s="490"/>
    </row>
    <row r="471" spans="1:83" s="374" customFormat="1" ht="35.1" hidden="1" customHeight="1" x14ac:dyDescent="0.25">
      <c r="A471" s="386" t="s">
        <v>4092</v>
      </c>
      <c r="B471" s="490"/>
      <c r="C471" s="385" t="s">
        <v>4530</v>
      </c>
      <c r="D471" s="504">
        <v>0</v>
      </c>
      <c r="E471" s="495" t="s">
        <v>3940</v>
      </c>
      <c r="F471" s="497" t="s">
        <v>3941</v>
      </c>
      <c r="G471" s="484" t="s">
        <v>63</v>
      </c>
      <c r="H471" s="385" t="s">
        <v>1171</v>
      </c>
      <c r="I471" s="385" t="s">
        <v>4180</v>
      </c>
      <c r="J471" s="385"/>
      <c r="K471" s="385" t="s">
        <v>1874</v>
      </c>
      <c r="L471" s="491" t="s">
        <v>4824</v>
      </c>
      <c r="M471" s="484"/>
      <c r="N471" s="484"/>
      <c r="O471" s="385" t="s">
        <v>1229</v>
      </c>
      <c r="P471" s="385" t="s">
        <v>577</v>
      </c>
      <c r="Q471" s="385" t="s">
        <v>577</v>
      </c>
      <c r="R471" s="386" t="s">
        <v>603</v>
      </c>
      <c r="S471" s="490"/>
      <c r="T471" s="490"/>
      <c r="U471" s="490"/>
      <c r="V471" s="490"/>
      <c r="W471" s="490"/>
      <c r="X471" s="490"/>
      <c r="Y471" s="490"/>
      <c r="Z471" s="490"/>
      <c r="AA471" s="490"/>
      <c r="AB471" s="508" t="s">
        <v>5082</v>
      </c>
      <c r="AC471" s="509" t="s">
        <v>4763</v>
      </c>
      <c r="AD471" s="511" t="s">
        <v>1378</v>
      </c>
      <c r="AE471" s="364" t="s">
        <v>1379</v>
      </c>
      <c r="AF471" s="364" t="s">
        <v>1379</v>
      </c>
      <c r="AG471" s="484" t="s">
        <v>1381</v>
      </c>
      <c r="AH471" s="369" t="s">
        <v>1379</v>
      </c>
      <c r="AI471" s="369" t="s">
        <v>1379</v>
      </c>
      <c r="AJ471" s="484"/>
      <c r="AK471" s="364" t="s">
        <v>1379</v>
      </c>
      <c r="AL471" s="364" t="s">
        <v>1379</v>
      </c>
      <c r="AM471" s="484"/>
      <c r="AN471" s="364" t="s">
        <v>1379</v>
      </c>
      <c r="AO471" s="364" t="s">
        <v>1379</v>
      </c>
      <c r="AP471" s="484" t="s">
        <v>1381</v>
      </c>
      <c r="AQ471" s="364" t="s">
        <v>1379</v>
      </c>
      <c r="AR471" s="484"/>
      <c r="AS471" s="484"/>
      <c r="AT471" s="484"/>
      <c r="AU471" s="484"/>
      <c r="AV471" s="484"/>
      <c r="AW471" s="484"/>
      <c r="AX471" s="484"/>
      <c r="AY471" s="484"/>
      <c r="AZ471" s="484"/>
      <c r="BA471" s="490"/>
      <c r="BB471" s="490"/>
      <c r="BC471" s="490"/>
      <c r="BD471" s="490"/>
      <c r="BE471" s="490"/>
      <c r="BF471" s="490"/>
      <c r="BG471" s="385"/>
      <c r="BH471" s="385"/>
      <c r="BI471" s="385"/>
      <c r="BJ471" s="385"/>
      <c r="BK471" s="385"/>
      <c r="BL471" s="385"/>
      <c r="BM471" s="385"/>
      <c r="BN471" s="385"/>
      <c r="BO471" s="385"/>
      <c r="BP471" s="385"/>
      <c r="BQ471" s="385"/>
      <c r="BR471" s="490"/>
      <c r="BS471" s="462" t="s">
        <v>2120</v>
      </c>
      <c r="BT471" s="355" t="s">
        <v>4717</v>
      </c>
      <c r="BU471" s="355" t="s">
        <v>4718</v>
      </c>
      <c r="BV471" s="355">
        <v>41</v>
      </c>
      <c r="BW471" s="355">
        <f>VLOOKUP(E471,[1]Demand!$A$2:$C$596,3,)</f>
        <v>126</v>
      </c>
      <c r="BX471" s="355">
        <f>VLOOKUP(E471,[1]Demand!$A$2:$D$596,4,)</f>
        <v>155</v>
      </c>
      <c r="BY471" s="355">
        <f>VLOOKUP(E471,[1]Demand!$A$2:$E$596,5,)</f>
        <v>143</v>
      </c>
      <c r="BZ471" s="355">
        <f>VLOOKUP(E471,[1]Demand!$A$2:$F$596,6,)</f>
        <v>28</v>
      </c>
      <c r="CA471" s="355">
        <f>VLOOKUP(E471,[1]Demand!$A$2:$G$596,7,)</f>
        <v>0</v>
      </c>
      <c r="CB471" s="355">
        <f>VLOOKUP(E471,[1]Demand!$A$2:$H$596,8,)</f>
        <v>0</v>
      </c>
      <c r="CC471" s="355">
        <f>VLOOKUP(E471,[1]Demand!$A$2:$I$596,9,)</f>
        <v>452</v>
      </c>
      <c r="CD471" s="355" t="b">
        <f t="shared" si="6"/>
        <v>0</v>
      </c>
      <c r="CE471" s="490"/>
    </row>
    <row r="472" spans="1:83" s="374" customFormat="1" ht="35.1" hidden="1" customHeight="1" x14ac:dyDescent="0.25">
      <c r="A472" s="386" t="s">
        <v>4754</v>
      </c>
      <c r="B472" s="490"/>
      <c r="C472" s="385" t="s">
        <v>4466</v>
      </c>
      <c r="D472" s="504">
        <v>0</v>
      </c>
      <c r="E472" s="495" t="s">
        <v>3942</v>
      </c>
      <c r="F472" s="497" t="s">
        <v>3803</v>
      </c>
      <c r="G472" s="484" t="s">
        <v>245</v>
      </c>
      <c r="H472" s="385" t="s">
        <v>1171</v>
      </c>
      <c r="I472" s="385" t="s">
        <v>4163</v>
      </c>
      <c r="J472" s="385"/>
      <c r="K472" s="385" t="s">
        <v>1874</v>
      </c>
      <c r="L472" s="491" t="s">
        <v>4824</v>
      </c>
      <c r="M472" s="484"/>
      <c r="N472" s="484"/>
      <c r="O472" s="385" t="s">
        <v>1229</v>
      </c>
      <c r="P472" s="385" t="s">
        <v>577</v>
      </c>
      <c r="Q472" s="385" t="s">
        <v>577</v>
      </c>
      <c r="R472" s="386" t="s">
        <v>603</v>
      </c>
      <c r="S472" s="490"/>
      <c r="T472" s="490"/>
      <c r="U472" s="490"/>
      <c r="V472" s="490"/>
      <c r="W472" s="490"/>
      <c r="X472" s="490"/>
      <c r="Y472" s="490"/>
      <c r="Z472" s="490"/>
      <c r="AA472" s="490"/>
      <c r="AB472" s="508" t="s">
        <v>5083</v>
      </c>
      <c r="AC472" s="509" t="s">
        <v>4763</v>
      </c>
      <c r="AD472" s="508" t="s">
        <v>5103</v>
      </c>
      <c r="AE472" s="364" t="s">
        <v>1379</v>
      </c>
      <c r="AF472" s="364" t="s">
        <v>1379</v>
      </c>
      <c r="AG472" s="484" t="s">
        <v>1381</v>
      </c>
      <c r="AH472" s="369" t="s">
        <v>1379</v>
      </c>
      <c r="AI472" s="369" t="s">
        <v>1379</v>
      </c>
      <c r="AJ472" s="484"/>
      <c r="AK472" s="364" t="s">
        <v>1379</v>
      </c>
      <c r="AL472" s="364" t="s">
        <v>1379</v>
      </c>
      <c r="AM472" s="484"/>
      <c r="AN472" s="484" t="s">
        <v>1381</v>
      </c>
      <c r="AO472" s="364" t="s">
        <v>1379</v>
      </c>
      <c r="AP472" s="484" t="s">
        <v>1381</v>
      </c>
      <c r="AQ472" s="364" t="s">
        <v>1379</v>
      </c>
      <c r="AR472" s="484"/>
      <c r="AS472" s="484"/>
      <c r="AT472" s="484"/>
      <c r="AU472" s="484"/>
      <c r="AV472" s="484"/>
      <c r="AW472" s="484"/>
      <c r="AX472" s="484"/>
      <c r="AY472" s="484"/>
      <c r="AZ472" s="484"/>
      <c r="BA472" s="490"/>
      <c r="BB472" s="490"/>
      <c r="BC472" s="490"/>
      <c r="BD472" s="490"/>
      <c r="BE472" s="490"/>
      <c r="BF472" s="490"/>
      <c r="BG472" s="385"/>
      <c r="BH472" s="385"/>
      <c r="BI472" s="385"/>
      <c r="BJ472" s="385"/>
      <c r="BK472" s="385"/>
      <c r="BL472" s="385"/>
      <c r="BM472" s="385"/>
      <c r="BN472" s="385"/>
      <c r="BO472" s="385"/>
      <c r="BP472" s="385"/>
      <c r="BQ472" s="385"/>
      <c r="BR472" s="490"/>
      <c r="BS472" s="462" t="s">
        <v>4293</v>
      </c>
      <c r="BT472" s="355" t="s">
        <v>4717</v>
      </c>
      <c r="BU472" s="355" t="s">
        <v>4722</v>
      </c>
      <c r="BV472" s="355">
        <v>160</v>
      </c>
      <c r="BW472" s="355">
        <f>VLOOKUP(E472,[1]Demand!$A$2:$C$596,3,)</f>
        <v>421</v>
      </c>
      <c r="BX472" s="355">
        <f>VLOOKUP(E472,[1]Demand!$A$2:$D$596,4,)</f>
        <v>101</v>
      </c>
      <c r="BY472" s="355">
        <f>VLOOKUP(E472,[1]Demand!$A$2:$E$596,5,)</f>
        <v>18</v>
      </c>
      <c r="BZ472" s="355">
        <f>VLOOKUP(E472,[1]Demand!$A$2:$F$596,6,)</f>
        <v>3</v>
      </c>
      <c r="CA472" s="355">
        <f>VLOOKUP(E472,[1]Demand!$A$2:$G$596,7,)</f>
        <v>0</v>
      </c>
      <c r="CB472" s="355">
        <f>VLOOKUP(E472,[1]Demand!$A$2:$H$596,8,)</f>
        <v>0</v>
      </c>
      <c r="CC472" s="355">
        <f>VLOOKUP(E472,[1]Demand!$A$2:$I$596,9,)</f>
        <v>543</v>
      </c>
      <c r="CD472" s="355" t="b">
        <f t="shared" si="6"/>
        <v>0</v>
      </c>
      <c r="CE472" s="490"/>
    </row>
    <row r="473" spans="1:83" s="374" customFormat="1" ht="35.1" hidden="1" customHeight="1" x14ac:dyDescent="0.25">
      <c r="A473" s="386" t="s">
        <v>4093</v>
      </c>
      <c r="B473" s="490"/>
      <c r="C473" s="385" t="s">
        <v>4531</v>
      </c>
      <c r="D473" s="504">
        <v>0</v>
      </c>
      <c r="E473" s="495" t="s">
        <v>3943</v>
      </c>
      <c r="F473" s="497" t="s">
        <v>3944</v>
      </c>
      <c r="G473" s="484" t="s">
        <v>97</v>
      </c>
      <c r="H473" s="385" t="s">
        <v>1171</v>
      </c>
      <c r="I473" s="385" t="s">
        <v>4181</v>
      </c>
      <c r="J473" s="385"/>
      <c r="K473" s="385" t="s">
        <v>4359</v>
      </c>
      <c r="L473" s="491" t="s">
        <v>4829</v>
      </c>
      <c r="M473" s="484"/>
      <c r="N473" s="484"/>
      <c r="O473" s="385" t="s">
        <v>1229</v>
      </c>
      <c r="P473" s="385" t="s">
        <v>577</v>
      </c>
      <c r="Q473" s="385" t="s">
        <v>577</v>
      </c>
      <c r="R473" s="386" t="s">
        <v>603</v>
      </c>
      <c r="S473" s="490"/>
      <c r="T473" s="490"/>
      <c r="U473" s="490"/>
      <c r="V473" s="490"/>
      <c r="W473" s="490"/>
      <c r="X473" s="490"/>
      <c r="Y473" s="490"/>
      <c r="Z473" s="490"/>
      <c r="AA473" s="490"/>
      <c r="AB473" s="508" t="s">
        <v>5084</v>
      </c>
      <c r="AC473" s="509"/>
      <c r="AD473" s="511" t="s">
        <v>1378</v>
      </c>
      <c r="AE473" s="364" t="s">
        <v>1379</v>
      </c>
      <c r="AF473" s="364" t="s">
        <v>1379</v>
      </c>
      <c r="AG473" s="484" t="s">
        <v>1381</v>
      </c>
      <c r="AH473" s="369" t="s">
        <v>1379</v>
      </c>
      <c r="AI473" s="369" t="s">
        <v>1379</v>
      </c>
      <c r="AJ473" s="484"/>
      <c r="AK473" s="364" t="s">
        <v>1379</v>
      </c>
      <c r="AL473" s="364" t="s">
        <v>1379</v>
      </c>
      <c r="AM473" s="484"/>
      <c r="AN473" s="364" t="s">
        <v>1379</v>
      </c>
      <c r="AO473" s="364" t="s">
        <v>1379</v>
      </c>
      <c r="AP473" s="364" t="s">
        <v>1379</v>
      </c>
      <c r="AQ473" s="364" t="s">
        <v>1379</v>
      </c>
      <c r="AR473" s="484"/>
      <c r="AS473" s="484"/>
      <c r="AT473" s="484"/>
      <c r="AU473" s="484"/>
      <c r="AV473" s="484"/>
      <c r="AW473" s="484"/>
      <c r="AX473" s="484"/>
      <c r="AY473" s="484"/>
      <c r="AZ473" s="484"/>
      <c r="BA473" s="490"/>
      <c r="BB473" s="490"/>
      <c r="BC473" s="490"/>
      <c r="BD473" s="490"/>
      <c r="BE473" s="490"/>
      <c r="BF473" s="490"/>
      <c r="BG473" s="385"/>
      <c r="BH473" s="385"/>
      <c r="BI473" s="385"/>
      <c r="BJ473" s="385"/>
      <c r="BK473" s="385"/>
      <c r="BL473" s="385"/>
      <c r="BM473" s="385"/>
      <c r="BN473" s="385"/>
      <c r="BO473" s="385"/>
      <c r="BP473" s="385"/>
      <c r="BQ473" s="385"/>
      <c r="BR473" s="490"/>
      <c r="BS473" s="462" t="s">
        <v>4322</v>
      </c>
      <c r="BT473" s="355" t="s">
        <v>4717</v>
      </c>
      <c r="BU473" s="355" t="s">
        <v>4722</v>
      </c>
      <c r="BV473" s="355">
        <v>32</v>
      </c>
      <c r="BW473" s="355">
        <f>VLOOKUP(E473,[1]Demand!$A$2:$C$596,3,)</f>
        <v>62.2</v>
      </c>
      <c r="BX473" s="355">
        <f>VLOOKUP(E473,[1]Demand!$A$2:$D$596,4,)</f>
        <v>84.039999999999992</v>
      </c>
      <c r="BY473" s="355">
        <f>VLOOKUP(E473,[1]Demand!$A$2:$E$596,5,)</f>
        <v>63.04</v>
      </c>
      <c r="BZ473" s="355">
        <f>VLOOKUP(E473,[1]Demand!$A$2:$F$596,6,)</f>
        <v>3.76</v>
      </c>
      <c r="CA473" s="355">
        <f>VLOOKUP(E473,[1]Demand!$A$2:$G$596,7,)</f>
        <v>0</v>
      </c>
      <c r="CB473" s="355">
        <f>VLOOKUP(E473,[1]Demand!$A$2:$H$596,8,)</f>
        <v>0</v>
      </c>
      <c r="CC473" s="355">
        <f>VLOOKUP(E473,[1]Demand!$A$2:$I$596,9,)</f>
        <v>213.04</v>
      </c>
      <c r="CD473" s="355" t="b">
        <f t="shared" si="6"/>
        <v>0</v>
      </c>
      <c r="CE473" s="490"/>
    </row>
    <row r="474" spans="1:83" s="374" customFormat="1" ht="35.1" hidden="1" customHeight="1" x14ac:dyDescent="0.25">
      <c r="A474" s="386" t="s">
        <v>4108</v>
      </c>
      <c r="B474" s="490"/>
      <c r="C474" s="385" t="s">
        <v>4532</v>
      </c>
      <c r="D474" s="504">
        <v>0</v>
      </c>
      <c r="E474" s="498" t="s">
        <v>3949</v>
      </c>
      <c r="F474" s="497" t="s">
        <v>3950</v>
      </c>
      <c r="G474" s="484" t="s">
        <v>1379</v>
      </c>
      <c r="H474" s="385" t="s">
        <v>1249</v>
      </c>
      <c r="I474" s="385" t="s">
        <v>1971</v>
      </c>
      <c r="J474" s="385"/>
      <c r="K474" s="482" t="s">
        <v>1611</v>
      </c>
      <c r="L474" s="482" t="s">
        <v>1611</v>
      </c>
      <c r="M474" s="484"/>
      <c r="N474" s="484"/>
      <c r="O474" s="385" t="s">
        <v>1229</v>
      </c>
      <c r="P474" s="385" t="s">
        <v>577</v>
      </c>
      <c r="Q474" s="385" t="s">
        <v>577</v>
      </c>
      <c r="R474" s="386" t="s">
        <v>603</v>
      </c>
      <c r="S474" s="490"/>
      <c r="T474" s="490"/>
      <c r="U474" s="490"/>
      <c r="V474" s="490"/>
      <c r="W474" s="490"/>
      <c r="X474" s="490"/>
      <c r="Y474" s="490"/>
      <c r="Z474" s="490"/>
      <c r="AA474" s="490"/>
      <c r="AB474" s="508" t="s">
        <v>5085</v>
      </c>
      <c r="AC474" s="509"/>
      <c r="AD474" s="511" t="s">
        <v>1378</v>
      </c>
      <c r="AE474" s="364" t="s">
        <v>1379</v>
      </c>
      <c r="AF474" s="364" t="s">
        <v>1379</v>
      </c>
      <c r="AG474" s="364" t="s">
        <v>1379</v>
      </c>
      <c r="AH474" s="369" t="s">
        <v>1379</v>
      </c>
      <c r="AI474" s="369" t="s">
        <v>1379</v>
      </c>
      <c r="AJ474" s="484"/>
      <c r="AK474" s="364" t="s">
        <v>1379</v>
      </c>
      <c r="AL474" s="364" t="s">
        <v>1379</v>
      </c>
      <c r="AM474" s="484"/>
      <c r="AN474" s="364" t="s">
        <v>1379</v>
      </c>
      <c r="AO474" s="364" t="s">
        <v>1379</v>
      </c>
      <c r="AP474" s="364" t="s">
        <v>1379</v>
      </c>
      <c r="AQ474" s="364" t="s">
        <v>1379</v>
      </c>
      <c r="AR474" s="484"/>
      <c r="AS474" s="484"/>
      <c r="AT474" s="484"/>
      <c r="AU474" s="484"/>
      <c r="AV474" s="484"/>
      <c r="AW474" s="484"/>
      <c r="AX474" s="484"/>
      <c r="AY474" s="484"/>
      <c r="AZ474" s="484"/>
      <c r="BA474" s="490"/>
      <c r="BB474" s="490"/>
      <c r="BC474" s="490"/>
      <c r="BD474" s="490"/>
      <c r="BE474" s="490"/>
      <c r="BF474" s="490"/>
      <c r="BG474" s="385"/>
      <c r="BH474" s="385"/>
      <c r="BI474" s="385"/>
      <c r="BJ474" s="385"/>
      <c r="BK474" s="385"/>
      <c r="BL474" s="385"/>
      <c r="BM474" s="385"/>
      <c r="BN474" s="385"/>
      <c r="BO474" s="385"/>
      <c r="BP474" s="385"/>
      <c r="BQ474" s="385"/>
      <c r="BR474" s="490"/>
      <c r="BS474" s="462" t="s">
        <v>4324</v>
      </c>
      <c r="BT474" s="355" t="s">
        <v>4717</v>
      </c>
      <c r="BU474" s="355" t="s">
        <v>3196</v>
      </c>
      <c r="BV474" s="355">
        <v>6</v>
      </c>
      <c r="BW474" s="355">
        <f>VLOOKUP(E474,[1]Demand!$A$2:$C$596,3,)</f>
        <v>48</v>
      </c>
      <c r="BX474" s="355">
        <f>VLOOKUP(E474,[1]Demand!$A$2:$D$596,4,)</f>
        <v>27</v>
      </c>
      <c r="BY474" s="355">
        <f>VLOOKUP(E474,[1]Demand!$A$2:$E$596,5,)</f>
        <v>20</v>
      </c>
      <c r="BZ474" s="355">
        <f>VLOOKUP(E474,[1]Demand!$A$2:$F$596,6,)</f>
        <v>0</v>
      </c>
      <c r="CA474" s="355">
        <f>VLOOKUP(E474,[1]Demand!$A$2:$G$596,7,)</f>
        <v>0</v>
      </c>
      <c r="CB474" s="355">
        <f>VLOOKUP(E474,[1]Demand!$A$2:$H$596,8,)</f>
        <v>0</v>
      </c>
      <c r="CC474" s="355">
        <f>VLOOKUP(E474,[1]Demand!$A$2:$I$596,9,)</f>
        <v>95</v>
      </c>
      <c r="CD474" s="355" t="b">
        <f t="shared" si="6"/>
        <v>0</v>
      </c>
      <c r="CE474" s="490"/>
    </row>
    <row r="475" spans="1:83" s="374" customFormat="1" ht="35.1" hidden="1" customHeight="1" x14ac:dyDescent="0.25">
      <c r="A475" s="386" t="s">
        <v>4756</v>
      </c>
      <c r="B475" s="490"/>
      <c r="C475" s="385" t="s">
        <v>4533</v>
      </c>
      <c r="D475" s="504">
        <v>0</v>
      </c>
      <c r="E475" s="495" t="s">
        <v>3963</v>
      </c>
      <c r="F475" s="497" t="s">
        <v>3964</v>
      </c>
      <c r="G475" s="484" t="s">
        <v>203</v>
      </c>
      <c r="H475" s="385" t="s">
        <v>2201</v>
      </c>
      <c r="I475" s="385" t="s">
        <v>4182</v>
      </c>
      <c r="J475" s="385"/>
      <c r="K475" s="494" t="s">
        <v>1694</v>
      </c>
      <c r="L475" s="385" t="s">
        <v>1694</v>
      </c>
      <c r="M475" s="484"/>
      <c r="N475" s="484"/>
      <c r="O475" s="385" t="s">
        <v>1229</v>
      </c>
      <c r="P475" s="385" t="s">
        <v>577</v>
      </c>
      <c r="Q475" s="385" t="s">
        <v>577</v>
      </c>
      <c r="R475" s="386" t="s">
        <v>603</v>
      </c>
      <c r="S475" s="490"/>
      <c r="T475" s="490"/>
      <c r="U475" s="490"/>
      <c r="V475" s="490"/>
      <c r="W475" s="490"/>
      <c r="X475" s="490"/>
      <c r="Y475" s="490"/>
      <c r="Z475" s="490"/>
      <c r="AA475" s="490"/>
      <c r="AB475" s="508" t="s">
        <v>5086</v>
      </c>
      <c r="AC475" s="509"/>
      <c r="AD475" s="511" t="s">
        <v>1378</v>
      </c>
      <c r="AE475" s="364" t="s">
        <v>1379</v>
      </c>
      <c r="AF475" s="364" t="s">
        <v>1379</v>
      </c>
      <c r="AG475" s="364" t="s">
        <v>1379</v>
      </c>
      <c r="AH475" s="369" t="s">
        <v>1379</v>
      </c>
      <c r="AI475" s="369" t="s">
        <v>1379</v>
      </c>
      <c r="AJ475" s="484"/>
      <c r="AK475" s="364" t="s">
        <v>1379</v>
      </c>
      <c r="AL475" s="364" t="s">
        <v>1379</v>
      </c>
      <c r="AM475" s="484"/>
      <c r="AN475" s="364" t="s">
        <v>1379</v>
      </c>
      <c r="AO475" s="364" t="s">
        <v>1379</v>
      </c>
      <c r="AP475" s="364" t="s">
        <v>1379</v>
      </c>
      <c r="AQ475" s="364" t="s">
        <v>1379</v>
      </c>
      <c r="AR475" s="484"/>
      <c r="AS475" s="484"/>
      <c r="AT475" s="484"/>
      <c r="AU475" s="484"/>
      <c r="AV475" s="484"/>
      <c r="AW475" s="484"/>
      <c r="AX475" s="484"/>
      <c r="AY475" s="484"/>
      <c r="AZ475" s="484"/>
      <c r="BA475" s="490"/>
      <c r="BB475" s="490"/>
      <c r="BC475" s="490"/>
      <c r="BD475" s="490"/>
      <c r="BE475" s="490"/>
      <c r="BF475" s="490"/>
      <c r="BG475" s="385"/>
      <c r="BH475" s="385"/>
      <c r="BI475" s="385"/>
      <c r="BJ475" s="385"/>
      <c r="BK475" s="385"/>
      <c r="BL475" s="385"/>
      <c r="BM475" s="385"/>
      <c r="BN475" s="385"/>
      <c r="BO475" s="385"/>
      <c r="BP475" s="385"/>
      <c r="BQ475" s="385"/>
      <c r="BR475" s="490"/>
      <c r="BS475" s="462" t="s">
        <v>4329</v>
      </c>
      <c r="BT475" s="355" t="s">
        <v>4719</v>
      </c>
      <c r="BU475" s="355" t="s">
        <v>4718</v>
      </c>
      <c r="BV475" s="355">
        <v>24</v>
      </c>
      <c r="BW475" s="355">
        <f>VLOOKUP(E475,[1]Demand!$A$2:$C$596,3,)</f>
        <v>1367</v>
      </c>
      <c r="BX475" s="355">
        <f>VLOOKUP(E475,[1]Demand!$A$2:$D$596,4,)</f>
        <v>1359</v>
      </c>
      <c r="BY475" s="355">
        <f>VLOOKUP(E475,[1]Demand!$A$2:$E$596,5,)</f>
        <v>1232</v>
      </c>
      <c r="BZ475" s="355">
        <f>VLOOKUP(E475,[1]Demand!$A$2:$F$596,6,)</f>
        <v>16</v>
      </c>
      <c r="CA475" s="355">
        <f>VLOOKUP(E475,[1]Demand!$A$2:$G$596,7,)</f>
        <v>0</v>
      </c>
      <c r="CB475" s="355">
        <f>VLOOKUP(E475,[1]Demand!$A$2:$H$596,8,)</f>
        <v>0</v>
      </c>
      <c r="CC475" s="355">
        <f>VLOOKUP(E475,[1]Demand!$A$2:$I$596,9,)</f>
        <v>3974</v>
      </c>
      <c r="CD475" s="355" t="b">
        <f t="shared" si="6"/>
        <v>0</v>
      </c>
      <c r="CE475" s="490"/>
    </row>
    <row r="476" spans="1:83" s="374" customFormat="1" ht="35.1" hidden="1" customHeight="1" x14ac:dyDescent="0.25">
      <c r="A476" s="386" t="s">
        <v>4757</v>
      </c>
      <c r="B476" s="490"/>
      <c r="C476" s="385" t="s">
        <v>4534</v>
      </c>
      <c r="D476" s="504">
        <v>0</v>
      </c>
      <c r="E476" s="498" t="s">
        <v>3965</v>
      </c>
      <c r="F476" s="497" t="s">
        <v>3966</v>
      </c>
      <c r="G476" s="484" t="s">
        <v>766</v>
      </c>
      <c r="H476" s="385" t="s">
        <v>4139</v>
      </c>
      <c r="I476" s="385" t="s">
        <v>4152</v>
      </c>
      <c r="J476" s="385"/>
      <c r="K476" s="385" t="s">
        <v>4634</v>
      </c>
      <c r="L476" s="491"/>
      <c r="M476" s="484"/>
      <c r="N476" s="484"/>
      <c r="O476" s="385" t="s">
        <v>2595</v>
      </c>
      <c r="P476" s="385" t="s">
        <v>545</v>
      </c>
      <c r="Q476" s="385" t="s">
        <v>545</v>
      </c>
      <c r="R476" s="386" t="s">
        <v>603</v>
      </c>
      <c r="S476" s="490"/>
      <c r="T476" s="490"/>
      <c r="U476" s="490"/>
      <c r="V476" s="490"/>
      <c r="W476" s="490"/>
      <c r="X476" s="490"/>
      <c r="Y476" s="490"/>
      <c r="Z476" s="490"/>
      <c r="AA476" s="490"/>
      <c r="AB476" s="508" t="s">
        <v>5087</v>
      </c>
      <c r="AC476" s="509"/>
      <c r="AD476" s="511" t="s">
        <v>1378</v>
      </c>
      <c r="AE476" s="364" t="s">
        <v>1379</v>
      </c>
      <c r="AF476" s="364" t="s">
        <v>1379</v>
      </c>
      <c r="AG476" s="364" t="s">
        <v>1379</v>
      </c>
      <c r="AH476" s="369" t="s">
        <v>1379</v>
      </c>
      <c r="AI476" s="369" t="s">
        <v>1379</v>
      </c>
      <c r="AJ476" s="484"/>
      <c r="AK476" s="364" t="s">
        <v>1379</v>
      </c>
      <c r="AL476" s="364" t="s">
        <v>1379</v>
      </c>
      <c r="AM476" s="484"/>
      <c r="AN476" s="364" t="s">
        <v>1379</v>
      </c>
      <c r="AO476" s="364" t="s">
        <v>1379</v>
      </c>
      <c r="AP476" s="484" t="s">
        <v>1381</v>
      </c>
      <c r="AQ476" s="364" t="s">
        <v>1379</v>
      </c>
      <c r="AR476" s="484"/>
      <c r="AS476" s="484"/>
      <c r="AT476" s="484"/>
      <c r="AU476" s="484"/>
      <c r="AV476" s="484"/>
      <c r="AW476" s="484"/>
      <c r="AX476" s="484"/>
      <c r="AY476" s="484"/>
      <c r="AZ476" s="484"/>
      <c r="BA476" s="490"/>
      <c r="BB476" s="490"/>
      <c r="BC476" s="490"/>
      <c r="BD476" s="490"/>
      <c r="BE476" s="490"/>
      <c r="BF476" s="490"/>
      <c r="BG476" s="385"/>
      <c r="BH476" s="385"/>
      <c r="BI476" s="385"/>
      <c r="BJ476" s="385"/>
      <c r="BK476" s="385"/>
      <c r="BL476" s="385"/>
      <c r="BM476" s="385"/>
      <c r="BN476" s="385"/>
      <c r="BO476" s="385"/>
      <c r="BP476" s="385"/>
      <c r="BQ476" s="385"/>
      <c r="BR476" s="490"/>
      <c r="BS476" s="462"/>
      <c r="BT476" s="355" t="s">
        <v>4721</v>
      </c>
      <c r="BU476" s="355" t="s">
        <v>4722</v>
      </c>
      <c r="BV476" s="355"/>
      <c r="BW476" s="355"/>
      <c r="BX476" s="355"/>
      <c r="BY476" s="355"/>
      <c r="BZ476" s="355"/>
      <c r="CA476" s="355"/>
      <c r="CB476" s="355"/>
      <c r="CC476" s="355"/>
      <c r="CD476" s="355" t="b">
        <f t="shared" si="6"/>
        <v>0</v>
      </c>
      <c r="CE476" s="490"/>
    </row>
    <row r="477" spans="1:83" s="374" customFormat="1" ht="35.1" hidden="1" customHeight="1" x14ac:dyDescent="0.25">
      <c r="A477" s="386" t="s">
        <v>4018</v>
      </c>
      <c r="B477" s="490"/>
      <c r="C477" s="385" t="s">
        <v>4535</v>
      </c>
      <c r="D477" s="504">
        <v>0</v>
      </c>
      <c r="E477" s="495">
        <v>2685838</v>
      </c>
      <c r="F477" s="497" t="s">
        <v>3967</v>
      </c>
      <c r="G477" s="484" t="s">
        <v>245</v>
      </c>
      <c r="H477" s="385" t="s">
        <v>1239</v>
      </c>
      <c r="I477" s="385" t="s">
        <v>4183</v>
      </c>
      <c r="J477" s="385"/>
      <c r="K477" s="491" t="s">
        <v>4351</v>
      </c>
      <c r="L477" s="491" t="s">
        <v>4350</v>
      </c>
      <c r="M477" s="484"/>
      <c r="N477" s="484"/>
      <c r="O477" s="385" t="s">
        <v>1229</v>
      </c>
      <c r="P477" s="385" t="s">
        <v>577</v>
      </c>
      <c r="Q477" s="385" t="s">
        <v>577</v>
      </c>
      <c r="R477" s="386" t="s">
        <v>603</v>
      </c>
      <c r="S477" s="490"/>
      <c r="T477" s="490"/>
      <c r="U477" s="490"/>
      <c r="V477" s="490"/>
      <c r="W477" s="490"/>
      <c r="X477" s="490"/>
      <c r="Y477" s="490"/>
      <c r="Z477" s="490"/>
      <c r="AA477" s="490"/>
      <c r="AB477" s="508" t="s">
        <v>5088</v>
      </c>
      <c r="AC477" s="509"/>
      <c r="AD477" s="511" t="s">
        <v>1378</v>
      </c>
      <c r="AE477" s="364" t="s">
        <v>1379</v>
      </c>
      <c r="AF477" s="364" t="s">
        <v>1379</v>
      </c>
      <c r="AG477" s="364" t="s">
        <v>1379</v>
      </c>
      <c r="AH477" s="369" t="s">
        <v>1379</v>
      </c>
      <c r="AI477" s="369" t="s">
        <v>1379</v>
      </c>
      <c r="AJ477" s="484"/>
      <c r="AK477" s="364" t="s">
        <v>1379</v>
      </c>
      <c r="AL477" s="364" t="s">
        <v>1379</v>
      </c>
      <c r="AM477" s="484"/>
      <c r="AN477" s="364" t="s">
        <v>1379</v>
      </c>
      <c r="AO477" s="364" t="s">
        <v>1379</v>
      </c>
      <c r="AP477" s="484" t="s">
        <v>1381</v>
      </c>
      <c r="AQ477" s="364" t="s">
        <v>1379</v>
      </c>
      <c r="AR477" s="484"/>
      <c r="AS477" s="484"/>
      <c r="AT477" s="484"/>
      <c r="AU477" s="484"/>
      <c r="AV477" s="484"/>
      <c r="AW477" s="484"/>
      <c r="AX477" s="484"/>
      <c r="AY477" s="484"/>
      <c r="AZ477" s="484"/>
      <c r="BA477" s="490"/>
      <c r="BB477" s="490"/>
      <c r="BC477" s="490"/>
      <c r="BD477" s="490"/>
      <c r="BE477" s="490"/>
      <c r="BF477" s="490"/>
      <c r="BG477" s="385"/>
      <c r="BH477" s="385"/>
      <c r="BI477" s="385"/>
      <c r="BJ477" s="385"/>
      <c r="BK477" s="385"/>
      <c r="BL477" s="385"/>
      <c r="BM477" s="385"/>
      <c r="BN477" s="385"/>
      <c r="BO477" s="385"/>
      <c r="BP477" s="385"/>
      <c r="BQ477" s="385"/>
      <c r="BR477" s="490"/>
      <c r="BS477" s="462" t="s">
        <v>4330</v>
      </c>
      <c r="BT477" s="355" t="s">
        <v>4719</v>
      </c>
      <c r="BU477" s="355" t="s">
        <v>4718</v>
      </c>
      <c r="BV477" s="355">
        <v>284</v>
      </c>
      <c r="BW477" s="355">
        <f>VLOOKUP(E477,[1]Demand!$A$2:$C$596,3,)</f>
        <v>1728.47</v>
      </c>
      <c r="BX477" s="355">
        <f>VLOOKUP(E477,[1]Demand!$A$2:$D$596,4,)</f>
        <v>1803.96</v>
      </c>
      <c r="BY477" s="355">
        <f>VLOOKUP(E477,[1]Demand!$A$2:$E$596,5,)</f>
        <v>870.96</v>
      </c>
      <c r="BZ477" s="355">
        <f>VLOOKUP(E477,[1]Demand!$A$2:$F$596,6,)</f>
        <v>47.49</v>
      </c>
      <c r="CA477" s="355">
        <f>VLOOKUP(E477,[1]Demand!$A$2:$G$596,7,)</f>
        <v>0</v>
      </c>
      <c r="CB477" s="355">
        <f>VLOOKUP(E477,[1]Demand!$A$2:$H$596,8,)</f>
        <v>0</v>
      </c>
      <c r="CC477" s="355">
        <f>VLOOKUP(E477,[1]Demand!$A$2:$I$596,9,)</f>
        <v>4450.88</v>
      </c>
      <c r="CD477" s="355" t="b">
        <f t="shared" ref="CD477:CD540" si="7">BV477&gt;CC477</f>
        <v>0</v>
      </c>
      <c r="CE477" s="490"/>
    </row>
    <row r="478" spans="1:83" s="374" customFormat="1" ht="35.1" hidden="1" customHeight="1" x14ac:dyDescent="0.25">
      <c r="A478" s="386" t="e">
        <v>#N/A</v>
      </c>
      <c r="B478" s="490"/>
      <c r="C478" s="385" t="s">
        <v>4536</v>
      </c>
      <c r="D478" s="504">
        <v>0</v>
      </c>
      <c r="E478" s="495" t="s">
        <v>3968</v>
      </c>
      <c r="F478" s="497" t="s">
        <v>3969</v>
      </c>
      <c r="G478" s="484" t="s">
        <v>1379</v>
      </c>
      <c r="H478" s="385" t="s">
        <v>2201</v>
      </c>
      <c r="I478" s="385" t="s">
        <v>4184</v>
      </c>
      <c r="J478" s="385"/>
      <c r="K478" s="494" t="s">
        <v>1694</v>
      </c>
      <c r="L478" s="385" t="s">
        <v>1694</v>
      </c>
      <c r="M478" s="484"/>
      <c r="N478" s="484"/>
      <c r="O478" s="385" t="s">
        <v>1229</v>
      </c>
      <c r="P478" s="385" t="s">
        <v>577</v>
      </c>
      <c r="Q478" s="385" t="s">
        <v>577</v>
      </c>
      <c r="R478" s="386" t="s">
        <v>603</v>
      </c>
      <c r="S478" s="490"/>
      <c r="T478" s="490"/>
      <c r="U478" s="490"/>
      <c r="V478" s="490"/>
      <c r="W478" s="490"/>
      <c r="X478" s="490"/>
      <c r="Y478" s="490"/>
      <c r="Z478" s="490"/>
      <c r="AA478" s="490"/>
      <c r="AB478" s="508" t="s">
        <v>5089</v>
      </c>
      <c r="AC478" s="509"/>
      <c r="AD478" s="511" t="s">
        <v>1378</v>
      </c>
      <c r="AE478" s="364" t="s">
        <v>1379</v>
      </c>
      <c r="AF478" s="364" t="s">
        <v>1379</v>
      </c>
      <c r="AG478" s="364" t="s">
        <v>1379</v>
      </c>
      <c r="AH478" s="369" t="s">
        <v>1379</v>
      </c>
      <c r="AI478" s="369" t="s">
        <v>1379</v>
      </c>
      <c r="AJ478" s="484"/>
      <c r="AK478" s="364" t="s">
        <v>1379</v>
      </c>
      <c r="AL478" s="364" t="s">
        <v>1379</v>
      </c>
      <c r="AM478" s="484"/>
      <c r="AN478" s="364" t="s">
        <v>1379</v>
      </c>
      <c r="AO478" s="364" t="s">
        <v>1379</v>
      </c>
      <c r="AP478" s="484" t="s">
        <v>1381</v>
      </c>
      <c r="AQ478" s="364" t="s">
        <v>1379</v>
      </c>
      <c r="AR478" s="484"/>
      <c r="AS478" s="484"/>
      <c r="AT478" s="484"/>
      <c r="AU478" s="484"/>
      <c r="AV478" s="484"/>
      <c r="AW478" s="484"/>
      <c r="AX478" s="484"/>
      <c r="AY478" s="484"/>
      <c r="AZ478" s="484"/>
      <c r="BA478" s="490"/>
      <c r="BB478" s="490"/>
      <c r="BC478" s="490"/>
      <c r="BD478" s="490"/>
      <c r="BE478" s="490"/>
      <c r="BF478" s="490"/>
      <c r="BG478" s="385"/>
      <c r="BH478" s="385"/>
      <c r="BI478" s="385"/>
      <c r="BJ478" s="385"/>
      <c r="BK478" s="385"/>
      <c r="BL478" s="385"/>
      <c r="BM478" s="385"/>
      <c r="BN478" s="385"/>
      <c r="BO478" s="385"/>
      <c r="BP478" s="385"/>
      <c r="BQ478" s="385"/>
      <c r="BR478" s="490"/>
      <c r="BS478" s="462" t="s">
        <v>4331</v>
      </c>
      <c r="BT478" s="355" t="s">
        <v>4719</v>
      </c>
      <c r="BU478" s="355" t="s">
        <v>4722</v>
      </c>
      <c r="BV478" s="355">
        <v>103</v>
      </c>
      <c r="BW478" s="355">
        <f>VLOOKUP(E478,[1]Demand!$A$2:$C$596,3,)</f>
        <v>608.24</v>
      </c>
      <c r="BX478" s="355">
        <f>VLOOKUP(E478,[1]Demand!$A$2:$D$596,4,)</f>
        <v>554.04</v>
      </c>
      <c r="BY478" s="355">
        <f>VLOOKUP(E478,[1]Demand!$A$2:$E$596,5,)</f>
        <v>550.04</v>
      </c>
      <c r="BZ478" s="355">
        <f>VLOOKUP(E478,[1]Demand!$A$2:$F$596,6,)</f>
        <v>373.26</v>
      </c>
      <c r="CA478" s="355">
        <f>VLOOKUP(E478,[1]Demand!$A$2:$G$596,7,)</f>
        <v>340</v>
      </c>
      <c r="CB478" s="355">
        <f>VLOOKUP(E478,[1]Demand!$A$2:$H$596,8,)</f>
        <v>322</v>
      </c>
      <c r="CC478" s="355">
        <f>VLOOKUP(E478,[1]Demand!$A$2:$I$596,9,)</f>
        <v>2747.58</v>
      </c>
      <c r="CD478" s="355" t="b">
        <f t="shared" si="7"/>
        <v>0</v>
      </c>
      <c r="CE478" s="490"/>
    </row>
    <row r="479" spans="1:83" s="374" customFormat="1" ht="35.1" customHeight="1" x14ac:dyDescent="0.25">
      <c r="A479" s="386" t="s">
        <v>4110</v>
      </c>
      <c r="B479" s="490"/>
      <c r="C479" s="385" t="s">
        <v>4537</v>
      </c>
      <c r="D479" s="504">
        <v>0</v>
      </c>
      <c r="E479" s="495" t="s">
        <v>3970</v>
      </c>
      <c r="F479" s="497" t="s">
        <v>3971</v>
      </c>
      <c r="G479" s="484" t="s">
        <v>97</v>
      </c>
      <c r="H479" s="385" t="s">
        <v>1171</v>
      </c>
      <c r="I479" s="385" t="s">
        <v>2031</v>
      </c>
      <c r="J479" s="385"/>
      <c r="K479" s="500" t="s">
        <v>1796</v>
      </c>
      <c r="L479" s="491" t="s">
        <v>4832</v>
      </c>
      <c r="M479" s="484"/>
      <c r="N479" s="484"/>
      <c r="O479" s="385" t="s">
        <v>2269</v>
      </c>
      <c r="P479" s="385" t="s">
        <v>577</v>
      </c>
      <c r="Q479" s="385" t="s">
        <v>577</v>
      </c>
      <c r="R479" s="386" t="s">
        <v>603</v>
      </c>
      <c r="S479" s="490"/>
      <c r="T479" s="490"/>
      <c r="U479" s="490"/>
      <c r="V479" s="490"/>
      <c r="W479" s="490"/>
      <c r="X479" s="490"/>
      <c r="Y479" s="490"/>
      <c r="Z479" s="490"/>
      <c r="AA479" s="490"/>
      <c r="AB479" s="508" t="s">
        <v>5090</v>
      </c>
      <c r="AC479" s="509"/>
      <c r="AD479" s="508" t="s">
        <v>5113</v>
      </c>
      <c r="AE479" s="364" t="s">
        <v>1379</v>
      </c>
      <c r="AF479" s="364" t="s">
        <v>1379</v>
      </c>
      <c r="AG479" s="484" t="s">
        <v>1381</v>
      </c>
      <c r="AH479" s="369" t="s">
        <v>1379</v>
      </c>
      <c r="AI479" s="369" t="s">
        <v>1379</v>
      </c>
      <c r="AJ479" s="484"/>
      <c r="AK479" s="364" t="s">
        <v>1379</v>
      </c>
      <c r="AL479" s="364" t="s">
        <v>1379</v>
      </c>
      <c r="AM479" s="484"/>
      <c r="AN479" s="484" t="s">
        <v>1381</v>
      </c>
      <c r="AO479" s="364" t="s">
        <v>1379</v>
      </c>
      <c r="AP479" s="484" t="s">
        <v>1381</v>
      </c>
      <c r="AQ479" s="364" t="s">
        <v>1379</v>
      </c>
      <c r="AR479" s="484"/>
      <c r="AS479" s="484"/>
      <c r="AT479" s="484"/>
      <c r="AU479" s="484"/>
      <c r="AV479" s="484"/>
      <c r="AW479" s="484"/>
      <c r="AX479" s="484"/>
      <c r="AY479" s="484"/>
      <c r="AZ479" s="484"/>
      <c r="BA479" s="490"/>
      <c r="BB479" s="490"/>
      <c r="BC479" s="490"/>
      <c r="BD479" s="490"/>
      <c r="BE479" s="490"/>
      <c r="BF479" s="490"/>
      <c r="BG479" s="385"/>
      <c r="BH479" s="385"/>
      <c r="BI479" s="385"/>
      <c r="BJ479" s="385"/>
      <c r="BK479" s="385"/>
      <c r="BL479" s="385"/>
      <c r="BM479" s="385"/>
      <c r="BN479" s="385"/>
      <c r="BO479" s="385"/>
      <c r="BP479" s="385"/>
      <c r="BQ479" s="385"/>
      <c r="BR479" s="490"/>
      <c r="BS479" s="462" t="s">
        <v>4332</v>
      </c>
      <c r="BT479" s="355" t="s">
        <v>4717</v>
      </c>
      <c r="BU479" s="355" t="s">
        <v>4722</v>
      </c>
      <c r="BV479" s="355">
        <v>88</v>
      </c>
      <c r="BW479" s="355">
        <f>VLOOKUP(E479,[1]Demand!$A$2:$C$596,3,)</f>
        <v>342</v>
      </c>
      <c r="BX479" s="355">
        <f>VLOOKUP(E479,[1]Demand!$A$2:$D$596,4,)</f>
        <v>412</v>
      </c>
      <c r="BY479" s="355">
        <f>VLOOKUP(E479,[1]Demand!$A$2:$E$596,5,)</f>
        <v>258</v>
      </c>
      <c r="BZ479" s="355">
        <f>VLOOKUP(E479,[1]Demand!$A$2:$F$596,6,)</f>
        <v>10</v>
      </c>
      <c r="CA479" s="355">
        <f>VLOOKUP(E479,[1]Demand!$A$2:$G$596,7,)</f>
        <v>0</v>
      </c>
      <c r="CB479" s="355">
        <f>VLOOKUP(E479,[1]Demand!$A$2:$H$596,8,)</f>
        <v>0</v>
      </c>
      <c r="CC479" s="355">
        <f>VLOOKUP(E479,[1]Demand!$A$2:$I$596,9,)</f>
        <v>1022</v>
      </c>
      <c r="CD479" s="355" t="b">
        <f t="shared" si="7"/>
        <v>0</v>
      </c>
      <c r="CE479" s="490"/>
    </row>
    <row r="480" spans="1:83" s="374" customFormat="1" ht="35.1" hidden="1" customHeight="1" x14ac:dyDescent="0.25">
      <c r="A480" s="386" t="s">
        <v>4112</v>
      </c>
      <c r="B480" s="490"/>
      <c r="C480" s="385" t="s">
        <v>4538</v>
      </c>
      <c r="D480" s="504">
        <v>0</v>
      </c>
      <c r="E480" s="495" t="s">
        <v>3974</v>
      </c>
      <c r="F480" s="497" t="s">
        <v>3975</v>
      </c>
      <c r="G480" s="484" t="s">
        <v>203</v>
      </c>
      <c r="H480" s="385" t="s">
        <v>2201</v>
      </c>
      <c r="I480" s="385" t="s">
        <v>3062</v>
      </c>
      <c r="J480" s="385"/>
      <c r="K480" s="494" t="s">
        <v>1694</v>
      </c>
      <c r="L480" s="385" t="s">
        <v>1694</v>
      </c>
      <c r="M480" s="484"/>
      <c r="N480" s="484"/>
      <c r="O480" s="385" t="s">
        <v>1229</v>
      </c>
      <c r="P480" s="385" t="s">
        <v>577</v>
      </c>
      <c r="Q480" s="385" t="s">
        <v>577</v>
      </c>
      <c r="R480" s="386" t="s">
        <v>603</v>
      </c>
      <c r="S480" s="490"/>
      <c r="T480" s="490"/>
      <c r="U480" s="490"/>
      <c r="V480" s="490"/>
      <c r="W480" s="490"/>
      <c r="X480" s="490"/>
      <c r="Y480" s="490"/>
      <c r="Z480" s="490"/>
      <c r="AA480" s="490"/>
      <c r="AB480" s="508" t="s">
        <v>5091</v>
      </c>
      <c r="AC480" s="509"/>
      <c r="AD480" s="511" t="s">
        <v>1378</v>
      </c>
      <c r="AE480" s="364" t="s">
        <v>1379</v>
      </c>
      <c r="AF480" s="364" t="s">
        <v>1379</v>
      </c>
      <c r="AG480" s="364" t="s">
        <v>1379</v>
      </c>
      <c r="AH480" s="369" t="s">
        <v>1379</v>
      </c>
      <c r="AI480" s="369" t="s">
        <v>1379</v>
      </c>
      <c r="AJ480" s="484"/>
      <c r="AK480" s="484" t="s">
        <v>1381</v>
      </c>
      <c r="AL480" s="364" t="s">
        <v>1379</v>
      </c>
      <c r="AM480" s="484"/>
      <c r="AN480" s="364" t="s">
        <v>1379</v>
      </c>
      <c r="AO480" s="364" t="s">
        <v>1379</v>
      </c>
      <c r="AP480" s="484" t="s">
        <v>1381</v>
      </c>
      <c r="AQ480" s="364" t="s">
        <v>1379</v>
      </c>
      <c r="AR480" s="484"/>
      <c r="AS480" s="484"/>
      <c r="AT480" s="484"/>
      <c r="AU480" s="484"/>
      <c r="AV480" s="484"/>
      <c r="AW480" s="484"/>
      <c r="AX480" s="484"/>
      <c r="AY480" s="484"/>
      <c r="AZ480" s="484"/>
      <c r="BA480" s="490"/>
      <c r="BB480" s="490"/>
      <c r="BC480" s="490"/>
      <c r="BD480" s="490"/>
      <c r="BE480" s="490"/>
      <c r="BF480" s="490"/>
      <c r="BG480" s="385"/>
      <c r="BH480" s="385"/>
      <c r="BI480" s="385"/>
      <c r="BJ480" s="385"/>
      <c r="BK480" s="385"/>
      <c r="BL480" s="385"/>
      <c r="BM480" s="385"/>
      <c r="BN480" s="385"/>
      <c r="BO480" s="385"/>
      <c r="BP480" s="385"/>
      <c r="BQ480" s="385"/>
      <c r="BR480" s="490"/>
      <c r="BS480" s="462" t="s">
        <v>4333</v>
      </c>
      <c r="BT480" s="355" t="s">
        <v>4719</v>
      </c>
      <c r="BU480" s="355" t="s">
        <v>4722</v>
      </c>
      <c r="BV480" s="355">
        <v>87</v>
      </c>
      <c r="BW480" s="355">
        <f>VLOOKUP(E480,[1]Demand!$A$2:$C$596,3,)</f>
        <v>409.29</v>
      </c>
      <c r="BX480" s="355">
        <f>VLOOKUP(E480,[1]Demand!$A$2:$D$596,4,)</f>
        <v>201.95999999999998</v>
      </c>
      <c r="BY480" s="355">
        <f>VLOOKUP(E480,[1]Demand!$A$2:$E$596,5,)</f>
        <v>137.95999999999998</v>
      </c>
      <c r="BZ480" s="355">
        <f>VLOOKUP(E480,[1]Demand!$A$2:$F$596,6,)</f>
        <v>18.990000000000002</v>
      </c>
      <c r="CA480" s="355">
        <f>VLOOKUP(E480,[1]Demand!$A$2:$G$596,7,)</f>
        <v>0</v>
      </c>
      <c r="CB480" s="355">
        <f>VLOOKUP(E480,[1]Demand!$A$2:$H$596,8,)</f>
        <v>0</v>
      </c>
      <c r="CC480" s="355">
        <f>VLOOKUP(E480,[1]Demand!$A$2:$I$596,9,)</f>
        <v>768.2</v>
      </c>
      <c r="CD480" s="355" t="b">
        <f t="shared" si="7"/>
        <v>0</v>
      </c>
      <c r="CE480" s="490"/>
    </row>
    <row r="481" spans="1:83" s="374" customFormat="1" ht="35.1" hidden="1" customHeight="1" x14ac:dyDescent="0.25">
      <c r="A481" s="386" t="s">
        <v>4103</v>
      </c>
      <c r="B481" s="490"/>
      <c r="C481" s="385" t="s">
        <v>4539</v>
      </c>
      <c r="D481" s="504">
        <v>0</v>
      </c>
      <c r="E481" s="495" t="s">
        <v>3976</v>
      </c>
      <c r="F481" s="497" t="s">
        <v>3977</v>
      </c>
      <c r="G481" s="484" t="s">
        <v>766</v>
      </c>
      <c r="H481" s="385" t="s">
        <v>1171</v>
      </c>
      <c r="I481" s="385" t="s">
        <v>4162</v>
      </c>
      <c r="J481" s="385"/>
      <c r="K481" s="385" t="s">
        <v>4359</v>
      </c>
      <c r="L481" s="491" t="s">
        <v>4829</v>
      </c>
      <c r="M481" s="484"/>
      <c r="N481" s="484"/>
      <c r="O481" s="385" t="s">
        <v>1229</v>
      </c>
      <c r="P481" s="385" t="s">
        <v>577</v>
      </c>
      <c r="Q481" s="385" t="s">
        <v>577</v>
      </c>
      <c r="R481" s="386" t="s">
        <v>603</v>
      </c>
      <c r="S481" s="490"/>
      <c r="T481" s="490"/>
      <c r="U481" s="490"/>
      <c r="V481" s="490"/>
      <c r="W481" s="490"/>
      <c r="X481" s="490"/>
      <c r="Y481" s="490"/>
      <c r="Z481" s="490"/>
      <c r="AA481" s="490"/>
      <c r="AB481" s="508" t="s">
        <v>5092</v>
      </c>
      <c r="AC481" s="509"/>
      <c r="AD481" s="508" t="s">
        <v>5114</v>
      </c>
      <c r="AE481" s="364" t="s">
        <v>1379</v>
      </c>
      <c r="AF481" s="364" t="s">
        <v>1379</v>
      </c>
      <c r="AG481" s="484" t="s">
        <v>1381</v>
      </c>
      <c r="AH481" s="369" t="s">
        <v>1379</v>
      </c>
      <c r="AI481" s="369" t="s">
        <v>1379</v>
      </c>
      <c r="AJ481" s="484"/>
      <c r="AK481" s="364" t="s">
        <v>1379</v>
      </c>
      <c r="AL481" s="364" t="s">
        <v>1379</v>
      </c>
      <c r="AM481" s="484"/>
      <c r="AN481" s="484" t="s">
        <v>1381</v>
      </c>
      <c r="AO481" s="364" t="s">
        <v>1379</v>
      </c>
      <c r="AP481" s="484" t="s">
        <v>1381</v>
      </c>
      <c r="AQ481" s="364" t="s">
        <v>1379</v>
      </c>
      <c r="AR481" s="484"/>
      <c r="AS481" s="484"/>
      <c r="AT481" s="484"/>
      <c r="AU481" s="484"/>
      <c r="AV481" s="484"/>
      <c r="AW481" s="484"/>
      <c r="AX481" s="484"/>
      <c r="AY481" s="484"/>
      <c r="AZ481" s="484"/>
      <c r="BA481" s="490"/>
      <c r="BB481" s="490"/>
      <c r="BC481" s="490"/>
      <c r="BD481" s="490"/>
      <c r="BE481" s="490"/>
      <c r="BF481" s="490"/>
      <c r="BG481" s="385"/>
      <c r="BH481" s="385"/>
      <c r="BI481" s="385"/>
      <c r="BJ481" s="385"/>
      <c r="BK481" s="385"/>
      <c r="BL481" s="385"/>
      <c r="BM481" s="385"/>
      <c r="BN481" s="385"/>
      <c r="BO481" s="385"/>
      <c r="BP481" s="385"/>
      <c r="BQ481" s="385"/>
      <c r="BR481" s="490"/>
      <c r="BS481" s="462" t="s">
        <v>4259</v>
      </c>
      <c r="BT481" s="355" t="s">
        <v>4717</v>
      </c>
      <c r="BU481" s="355" t="s">
        <v>4722</v>
      </c>
      <c r="BV481" s="355">
        <v>182</v>
      </c>
      <c r="BW481" s="355">
        <f>VLOOKUP(E481,[1]Demand!$A$2:$C$596,3,)</f>
        <v>1391.56</v>
      </c>
      <c r="BX481" s="355">
        <f>VLOOKUP(E481,[1]Demand!$A$2:$D$596,4,)</f>
        <v>1660.07</v>
      </c>
      <c r="BY481" s="355">
        <f>VLOOKUP(E481,[1]Demand!$A$2:$E$596,5,)</f>
        <v>1342.96</v>
      </c>
      <c r="BZ481" s="355">
        <f>VLOOKUP(E481,[1]Demand!$A$2:$F$596,6,)</f>
        <v>18.490000000000002</v>
      </c>
      <c r="CA481" s="355">
        <f>VLOOKUP(E481,[1]Demand!$A$2:$G$596,7,)</f>
        <v>0</v>
      </c>
      <c r="CB481" s="355">
        <f>VLOOKUP(E481,[1]Demand!$A$2:$H$596,8,)</f>
        <v>0</v>
      </c>
      <c r="CC481" s="355">
        <f>VLOOKUP(E481,[1]Demand!$A$2:$I$596,9,)</f>
        <v>4413.08</v>
      </c>
      <c r="CD481" s="355" t="b">
        <f t="shared" si="7"/>
        <v>0</v>
      </c>
      <c r="CE481" s="490"/>
    </row>
    <row r="482" spans="1:83" s="374" customFormat="1" ht="35.1" hidden="1" customHeight="1" x14ac:dyDescent="0.25">
      <c r="A482" s="386" t="e">
        <v>#N/A</v>
      </c>
      <c r="B482" s="490"/>
      <c r="C482" s="385" t="s">
        <v>4540</v>
      </c>
      <c r="D482" s="504">
        <v>0</v>
      </c>
      <c r="E482" s="495" t="s">
        <v>3981</v>
      </c>
      <c r="F482" s="497" t="s">
        <v>3982</v>
      </c>
      <c r="G482" s="484" t="s">
        <v>203</v>
      </c>
      <c r="H482" s="385" t="s">
        <v>1171</v>
      </c>
      <c r="I482" s="385" t="s">
        <v>1688</v>
      </c>
      <c r="J482" s="385"/>
      <c r="K482" s="491" t="s">
        <v>1689</v>
      </c>
      <c r="L482" s="491" t="s">
        <v>4834</v>
      </c>
      <c r="M482" s="484"/>
      <c r="N482" s="484"/>
      <c r="O482" s="385" t="s">
        <v>1229</v>
      </c>
      <c r="P482" s="385" t="s">
        <v>577</v>
      </c>
      <c r="Q482" s="385" t="s">
        <v>577</v>
      </c>
      <c r="R482" s="386" t="s">
        <v>603</v>
      </c>
      <c r="S482" s="490"/>
      <c r="T482" s="490"/>
      <c r="U482" s="490"/>
      <c r="V482" s="490"/>
      <c r="W482" s="490"/>
      <c r="X482" s="490"/>
      <c r="Y482" s="490"/>
      <c r="Z482" s="490"/>
      <c r="AA482" s="490"/>
      <c r="AB482" s="508" t="s">
        <v>5093</v>
      </c>
      <c r="AC482" s="509" t="s">
        <v>4763</v>
      </c>
      <c r="AD482" s="511" t="s">
        <v>1378</v>
      </c>
      <c r="AE482" s="364" t="s">
        <v>1379</v>
      </c>
      <c r="AF482" s="364" t="s">
        <v>1379</v>
      </c>
      <c r="AG482" s="484" t="s">
        <v>1381</v>
      </c>
      <c r="AH482" s="369" t="s">
        <v>1379</v>
      </c>
      <c r="AI482" s="369" t="s">
        <v>1379</v>
      </c>
      <c r="AJ482" s="484"/>
      <c r="AK482" s="484" t="s">
        <v>1381</v>
      </c>
      <c r="AL482" s="364" t="s">
        <v>1379</v>
      </c>
      <c r="AM482" s="484"/>
      <c r="AN482" s="364" t="s">
        <v>1379</v>
      </c>
      <c r="AO482" s="364" t="s">
        <v>1379</v>
      </c>
      <c r="AP482" s="484" t="s">
        <v>1381</v>
      </c>
      <c r="AQ482" s="364" t="s">
        <v>1379</v>
      </c>
      <c r="AR482" s="484"/>
      <c r="AS482" s="484"/>
      <c r="AT482" s="484"/>
      <c r="AU482" s="484"/>
      <c r="AV482" s="484"/>
      <c r="AW482" s="484"/>
      <c r="AX482" s="484"/>
      <c r="AY482" s="484"/>
      <c r="AZ482" s="484"/>
      <c r="BA482" s="490"/>
      <c r="BB482" s="490"/>
      <c r="BC482" s="490"/>
      <c r="BD482" s="490"/>
      <c r="BE482" s="490"/>
      <c r="BF482" s="490"/>
      <c r="BG482" s="385"/>
      <c r="BH482" s="385"/>
      <c r="BI482" s="385"/>
      <c r="BJ482" s="385"/>
      <c r="BK482" s="385"/>
      <c r="BL482" s="385"/>
      <c r="BM482" s="385"/>
      <c r="BN482" s="385"/>
      <c r="BO482" s="385"/>
      <c r="BP482" s="385"/>
      <c r="BQ482" s="385"/>
      <c r="BR482" s="490"/>
      <c r="BS482" s="462" t="s">
        <v>4335</v>
      </c>
      <c r="BT482" s="355" t="s">
        <v>4717</v>
      </c>
      <c r="BU482" s="355" t="s">
        <v>4718</v>
      </c>
      <c r="BV482" s="355">
        <v>132</v>
      </c>
      <c r="BW482" s="355">
        <f>VLOOKUP(E482,[1]Demand!$A$2:$C$596,3,)</f>
        <v>847.02</v>
      </c>
      <c r="BX482" s="355">
        <f>VLOOKUP(E482,[1]Demand!$A$2:$D$596,4,)</f>
        <v>988.14</v>
      </c>
      <c r="BY482" s="355">
        <f>VLOOKUP(E482,[1]Demand!$A$2:$E$596,5,)</f>
        <v>904.92000000000007</v>
      </c>
      <c r="BZ482" s="355">
        <f>VLOOKUP(E482,[1]Demand!$A$2:$F$596,6,)</f>
        <v>37.730000000000004</v>
      </c>
      <c r="CA482" s="355">
        <f>VLOOKUP(E482,[1]Demand!$A$2:$G$596,7,)</f>
        <v>0</v>
      </c>
      <c r="CB482" s="355">
        <f>VLOOKUP(E482,[1]Demand!$A$2:$H$596,8,)</f>
        <v>0</v>
      </c>
      <c r="CC482" s="355">
        <f>VLOOKUP(E482,[1]Demand!$A$2:$I$596,9,)</f>
        <v>2777.81</v>
      </c>
      <c r="CD482" s="355" t="b">
        <f t="shared" si="7"/>
        <v>0</v>
      </c>
      <c r="CE482" s="490"/>
    </row>
    <row r="483" spans="1:83" s="374" customFormat="1" ht="35.1" customHeight="1" x14ac:dyDescent="0.25">
      <c r="A483" s="386" t="s">
        <v>4110</v>
      </c>
      <c r="B483" s="490"/>
      <c r="C483" s="385" t="s">
        <v>4541</v>
      </c>
      <c r="D483" s="504">
        <v>0</v>
      </c>
      <c r="E483" s="495" t="s">
        <v>3986</v>
      </c>
      <c r="F483" s="497" t="s">
        <v>3987</v>
      </c>
      <c r="G483" s="484" t="s">
        <v>1287</v>
      </c>
      <c r="H483" s="385" t="s">
        <v>1171</v>
      </c>
      <c r="I483" s="385" t="s">
        <v>1172</v>
      </c>
      <c r="J483" s="385"/>
      <c r="K483" s="495" t="s">
        <v>2032</v>
      </c>
      <c r="L483" s="499" t="s">
        <v>1487</v>
      </c>
      <c r="M483" s="484"/>
      <c r="N483" s="484"/>
      <c r="O483" s="385" t="s">
        <v>2269</v>
      </c>
      <c r="P483" s="385" t="s">
        <v>577</v>
      </c>
      <c r="Q483" s="385" t="s">
        <v>577</v>
      </c>
      <c r="R483" s="386" t="s">
        <v>603</v>
      </c>
      <c r="S483" s="490"/>
      <c r="T483" s="490"/>
      <c r="U483" s="490"/>
      <c r="V483" s="490"/>
      <c r="W483" s="490"/>
      <c r="X483" s="490"/>
      <c r="Y483" s="490"/>
      <c r="Z483" s="490"/>
      <c r="AA483" s="490"/>
      <c r="AB483" s="508" t="s">
        <v>5094</v>
      </c>
      <c r="AC483" s="509"/>
      <c r="AD483" s="508" t="s">
        <v>5113</v>
      </c>
      <c r="AE483" s="364" t="s">
        <v>1379</v>
      </c>
      <c r="AF483" s="364" t="s">
        <v>1379</v>
      </c>
      <c r="AG483" s="484" t="s">
        <v>1381</v>
      </c>
      <c r="AH483" s="369" t="s">
        <v>1379</v>
      </c>
      <c r="AI483" s="369" t="s">
        <v>1379</v>
      </c>
      <c r="AJ483" s="484"/>
      <c r="AK483" s="364" t="s">
        <v>1379</v>
      </c>
      <c r="AL483" s="364" t="s">
        <v>1379</v>
      </c>
      <c r="AM483" s="484"/>
      <c r="AN483" s="484" t="s">
        <v>1381</v>
      </c>
      <c r="AO483" s="364" t="s">
        <v>1379</v>
      </c>
      <c r="AP483" s="484" t="s">
        <v>1381</v>
      </c>
      <c r="AQ483" s="364" t="s">
        <v>1379</v>
      </c>
      <c r="AR483" s="484"/>
      <c r="AS483" s="484"/>
      <c r="AT483" s="484"/>
      <c r="AU483" s="484"/>
      <c r="AV483" s="484"/>
      <c r="AW483" s="484"/>
      <c r="AX483" s="484"/>
      <c r="AY483" s="484"/>
      <c r="AZ483" s="484"/>
      <c r="BA483" s="490"/>
      <c r="BB483" s="490"/>
      <c r="BC483" s="490"/>
      <c r="BD483" s="490"/>
      <c r="BE483" s="490"/>
      <c r="BF483" s="490"/>
      <c r="BG483" s="385"/>
      <c r="BH483" s="385"/>
      <c r="BI483" s="385"/>
      <c r="BJ483" s="385"/>
      <c r="BK483" s="385"/>
      <c r="BL483" s="385"/>
      <c r="BM483" s="385"/>
      <c r="BN483" s="385"/>
      <c r="BO483" s="385"/>
      <c r="BP483" s="385"/>
      <c r="BQ483" s="385"/>
      <c r="BR483" s="490"/>
      <c r="BS483" s="462" t="s">
        <v>4332</v>
      </c>
      <c r="BT483" s="355" t="s">
        <v>4717</v>
      </c>
      <c r="BU483" s="355" t="s">
        <v>4722</v>
      </c>
      <c r="BV483" s="355">
        <v>61</v>
      </c>
      <c r="BW483" s="355">
        <f>VLOOKUP(E483,[1]Demand!$A$2:$C$596,3,)</f>
        <v>212</v>
      </c>
      <c r="BX483" s="355">
        <f>VLOOKUP(E483,[1]Demand!$A$2:$D$596,4,)</f>
        <v>238</v>
      </c>
      <c r="BY483" s="355">
        <f>VLOOKUP(E483,[1]Demand!$A$2:$E$596,5,)</f>
        <v>176</v>
      </c>
      <c r="BZ483" s="355">
        <f>VLOOKUP(E483,[1]Demand!$A$2:$F$596,6,)</f>
        <v>1</v>
      </c>
      <c r="CA483" s="355">
        <f>VLOOKUP(E483,[1]Demand!$A$2:$G$596,7,)</f>
        <v>0</v>
      </c>
      <c r="CB483" s="355">
        <f>VLOOKUP(E483,[1]Demand!$A$2:$H$596,8,)</f>
        <v>0</v>
      </c>
      <c r="CC483" s="355">
        <f>VLOOKUP(E483,[1]Demand!$A$2:$I$596,9,)</f>
        <v>627</v>
      </c>
      <c r="CD483" s="355" t="b">
        <f t="shared" si="7"/>
        <v>0</v>
      </c>
      <c r="CE483" s="490"/>
    </row>
    <row r="484" spans="1:83" s="374" customFormat="1" ht="35.1" hidden="1" customHeight="1" x14ac:dyDescent="0.25">
      <c r="A484" s="386" t="s">
        <v>4114</v>
      </c>
      <c r="B484" s="490"/>
      <c r="C484" s="385" t="s">
        <v>4389</v>
      </c>
      <c r="D484" s="504">
        <v>0</v>
      </c>
      <c r="E484" s="498" t="s">
        <v>3988</v>
      </c>
      <c r="F484" s="497" t="s">
        <v>3989</v>
      </c>
      <c r="G484" s="484" t="s">
        <v>245</v>
      </c>
      <c r="H484" s="385" t="s">
        <v>2754</v>
      </c>
      <c r="I484" s="385" t="s">
        <v>4185</v>
      </c>
      <c r="J484" s="385"/>
      <c r="K484" s="385" t="s">
        <v>4642</v>
      </c>
      <c r="L484" s="491"/>
      <c r="M484" s="484"/>
      <c r="N484" s="484"/>
      <c r="O484" s="385" t="s">
        <v>2595</v>
      </c>
      <c r="P484" s="385" t="s">
        <v>545</v>
      </c>
      <c r="Q484" s="385" t="s">
        <v>545</v>
      </c>
      <c r="R484" s="386" t="s">
        <v>603</v>
      </c>
      <c r="S484" s="490"/>
      <c r="T484" s="490"/>
      <c r="U484" s="490"/>
      <c r="V484" s="490"/>
      <c r="W484" s="490"/>
      <c r="X484" s="490"/>
      <c r="Y484" s="490"/>
      <c r="Z484" s="490"/>
      <c r="AA484" s="490"/>
      <c r="AB484" s="508" t="s">
        <v>5095</v>
      </c>
      <c r="AC484" s="509"/>
      <c r="AD484" s="511" t="s">
        <v>1378</v>
      </c>
      <c r="AE484" s="364" t="s">
        <v>1379</v>
      </c>
      <c r="AF484" s="364" t="s">
        <v>1379</v>
      </c>
      <c r="AG484" s="364" t="s">
        <v>1379</v>
      </c>
      <c r="AH484" s="369" t="s">
        <v>1379</v>
      </c>
      <c r="AI484" s="369" t="s">
        <v>1379</v>
      </c>
      <c r="AJ484" s="484"/>
      <c r="AK484" s="364" t="s">
        <v>1379</v>
      </c>
      <c r="AL484" s="364" t="s">
        <v>1379</v>
      </c>
      <c r="AM484" s="484"/>
      <c r="AN484" s="364" t="s">
        <v>1379</v>
      </c>
      <c r="AO484" s="364" t="s">
        <v>1379</v>
      </c>
      <c r="AP484" s="364" t="s">
        <v>1379</v>
      </c>
      <c r="AQ484" s="364" t="s">
        <v>1379</v>
      </c>
      <c r="AR484" s="484"/>
      <c r="AS484" s="484"/>
      <c r="AT484" s="484"/>
      <c r="AU484" s="484"/>
      <c r="AV484" s="484"/>
      <c r="AW484" s="484"/>
      <c r="AX484" s="484"/>
      <c r="AY484" s="484"/>
      <c r="AZ484" s="484"/>
      <c r="BA484" s="490"/>
      <c r="BB484" s="490"/>
      <c r="BC484" s="490"/>
      <c r="BD484" s="490"/>
      <c r="BE484" s="490"/>
      <c r="BF484" s="490"/>
      <c r="BG484" s="385"/>
      <c r="BH484" s="385"/>
      <c r="BI484" s="385"/>
      <c r="BJ484" s="385"/>
      <c r="BK484" s="385"/>
      <c r="BL484" s="385"/>
      <c r="BM484" s="385"/>
      <c r="BN484" s="385"/>
      <c r="BO484" s="385"/>
      <c r="BP484" s="385"/>
      <c r="BQ484" s="385"/>
      <c r="BR484" s="490"/>
      <c r="BS484" s="462"/>
      <c r="BT484" s="355" t="s">
        <v>4721</v>
      </c>
      <c r="BU484" s="355" t="s">
        <v>4722</v>
      </c>
      <c r="BV484" s="355">
        <v>7</v>
      </c>
      <c r="BW484" s="355">
        <f>VLOOKUP(E484,[1]Demand!$A$2:$C$596,3,)</f>
        <v>1946</v>
      </c>
      <c r="BX484" s="355">
        <f>VLOOKUP(E484,[1]Demand!$A$2:$D$596,4,)</f>
        <v>1552</v>
      </c>
      <c r="BY484" s="355">
        <f>VLOOKUP(E484,[1]Demand!$A$2:$E$596,5,)</f>
        <v>1292</v>
      </c>
      <c r="BZ484" s="355">
        <f>VLOOKUP(E484,[1]Demand!$A$2:$F$596,6,)</f>
        <v>1</v>
      </c>
      <c r="CA484" s="355">
        <f>VLOOKUP(E484,[1]Demand!$A$2:$G$596,7,)</f>
        <v>0</v>
      </c>
      <c r="CB484" s="355">
        <f>VLOOKUP(E484,[1]Demand!$A$2:$H$596,8,)</f>
        <v>0</v>
      </c>
      <c r="CC484" s="355">
        <f>VLOOKUP(E484,[1]Demand!$A$2:$I$596,9,)</f>
        <v>4791</v>
      </c>
      <c r="CD484" s="355" t="b">
        <f t="shared" si="7"/>
        <v>0</v>
      </c>
      <c r="CE484" s="490"/>
    </row>
    <row r="485" spans="1:83" s="374" customFormat="1" ht="35.1" hidden="1" customHeight="1" x14ac:dyDescent="0.25">
      <c r="A485" s="386" t="s">
        <v>4112</v>
      </c>
      <c r="B485" s="490"/>
      <c r="C485" s="385" t="s">
        <v>4542</v>
      </c>
      <c r="D485" s="504">
        <v>0</v>
      </c>
      <c r="E485" s="495" t="s">
        <v>3990</v>
      </c>
      <c r="F485" s="497" t="s">
        <v>3991</v>
      </c>
      <c r="G485" s="484" t="s">
        <v>870</v>
      </c>
      <c r="H485" s="385" t="s">
        <v>2201</v>
      </c>
      <c r="I485" s="385" t="s">
        <v>4186</v>
      </c>
      <c r="J485" s="385"/>
      <c r="K485" s="494" t="s">
        <v>1694</v>
      </c>
      <c r="L485" s="385" t="s">
        <v>1694</v>
      </c>
      <c r="M485" s="484"/>
      <c r="N485" s="484"/>
      <c r="O485" s="385" t="s">
        <v>1229</v>
      </c>
      <c r="P485" s="385" t="s">
        <v>577</v>
      </c>
      <c r="Q485" s="385" t="s">
        <v>577</v>
      </c>
      <c r="R485" s="386" t="s">
        <v>603</v>
      </c>
      <c r="S485" s="490"/>
      <c r="T485" s="490"/>
      <c r="U485" s="490"/>
      <c r="V485" s="490"/>
      <c r="W485" s="490"/>
      <c r="X485" s="490"/>
      <c r="Y485" s="490"/>
      <c r="Z485" s="490"/>
      <c r="AA485" s="490"/>
      <c r="AB485" s="508" t="s">
        <v>5096</v>
      </c>
      <c r="AC485" s="509"/>
      <c r="AD485" s="511" t="s">
        <v>1378</v>
      </c>
      <c r="AE485" s="364" t="s">
        <v>1379</v>
      </c>
      <c r="AF485" s="364" t="s">
        <v>1379</v>
      </c>
      <c r="AG485" s="364" t="s">
        <v>1379</v>
      </c>
      <c r="AH485" s="369" t="s">
        <v>1379</v>
      </c>
      <c r="AI485" s="369" t="s">
        <v>1379</v>
      </c>
      <c r="AJ485" s="484"/>
      <c r="AK485" s="484" t="s">
        <v>1381</v>
      </c>
      <c r="AL485" s="364" t="s">
        <v>1379</v>
      </c>
      <c r="AM485" s="484"/>
      <c r="AN485" s="364" t="s">
        <v>1379</v>
      </c>
      <c r="AO485" s="364" t="s">
        <v>1379</v>
      </c>
      <c r="AP485" s="484" t="s">
        <v>1381</v>
      </c>
      <c r="AQ485" s="364" t="s">
        <v>1379</v>
      </c>
      <c r="AR485" s="484"/>
      <c r="AS485" s="484"/>
      <c r="AT485" s="484"/>
      <c r="AU485" s="484"/>
      <c r="AV485" s="484"/>
      <c r="AW485" s="484"/>
      <c r="AX485" s="484"/>
      <c r="AY485" s="484"/>
      <c r="AZ485" s="484"/>
      <c r="BA485" s="490"/>
      <c r="BB485" s="490"/>
      <c r="BC485" s="490"/>
      <c r="BD485" s="490"/>
      <c r="BE485" s="490"/>
      <c r="BF485" s="490"/>
      <c r="BG485" s="385"/>
      <c r="BH485" s="385"/>
      <c r="BI485" s="385"/>
      <c r="BJ485" s="385"/>
      <c r="BK485" s="385"/>
      <c r="BL485" s="385"/>
      <c r="BM485" s="385"/>
      <c r="BN485" s="385"/>
      <c r="BO485" s="385"/>
      <c r="BP485" s="385"/>
      <c r="BQ485" s="385"/>
      <c r="BR485" s="490"/>
      <c r="BS485" s="462" t="s">
        <v>4336</v>
      </c>
      <c r="BT485" s="355" t="s">
        <v>4719</v>
      </c>
      <c r="BU485" s="355" t="s">
        <v>4722</v>
      </c>
      <c r="BV485" s="355">
        <v>108</v>
      </c>
      <c r="BW485" s="355">
        <f>VLOOKUP(E485,[1]Demand!$A$2:$C$596,3,)</f>
        <v>223.2</v>
      </c>
      <c r="BX485" s="355">
        <f>VLOOKUP(E485,[1]Demand!$A$2:$D$596,4,)</f>
        <v>149.04</v>
      </c>
      <c r="BY485" s="355">
        <f>VLOOKUP(E485,[1]Demand!$A$2:$E$596,5,)</f>
        <v>127.03999999999999</v>
      </c>
      <c r="BZ485" s="355">
        <f>VLOOKUP(E485,[1]Demand!$A$2:$F$596,6,)</f>
        <v>20.259999999999998</v>
      </c>
      <c r="CA485" s="355">
        <f>VLOOKUP(E485,[1]Demand!$A$2:$G$596,7,)</f>
        <v>0</v>
      </c>
      <c r="CB485" s="355">
        <f>VLOOKUP(E485,[1]Demand!$A$2:$H$596,8,)</f>
        <v>0</v>
      </c>
      <c r="CC485" s="355">
        <f>VLOOKUP(E485,[1]Demand!$A$2:$I$596,9,)</f>
        <v>519.54</v>
      </c>
      <c r="CD485" s="355" t="b">
        <f t="shared" si="7"/>
        <v>0</v>
      </c>
      <c r="CE485" s="490"/>
    </row>
    <row r="486" spans="1:83" s="374" customFormat="1" ht="35.1" hidden="1" customHeight="1" x14ac:dyDescent="0.25">
      <c r="A486" s="386" t="s">
        <v>4747</v>
      </c>
      <c r="B486" s="490"/>
      <c r="C486" s="385" t="s">
        <v>4543</v>
      </c>
      <c r="D486" s="504">
        <v>0</v>
      </c>
      <c r="E486" s="495">
        <v>2610149</v>
      </c>
      <c r="F486" s="497" t="s">
        <v>3992</v>
      </c>
      <c r="G486" s="484" t="s">
        <v>870</v>
      </c>
      <c r="H486" s="385" t="s">
        <v>1272</v>
      </c>
      <c r="I486" s="385" t="s">
        <v>1180</v>
      </c>
      <c r="J486" s="385"/>
      <c r="K486" s="385" t="s">
        <v>1224</v>
      </c>
      <c r="L486" s="385" t="s">
        <v>1489</v>
      </c>
      <c r="M486" s="484"/>
      <c r="N486" s="484"/>
      <c r="O486" s="385" t="s">
        <v>1229</v>
      </c>
      <c r="P486" s="385" t="s">
        <v>577</v>
      </c>
      <c r="Q486" s="385" t="s">
        <v>577</v>
      </c>
      <c r="R486" s="386" t="s">
        <v>603</v>
      </c>
      <c r="S486" s="490"/>
      <c r="T486" s="490"/>
      <c r="U486" s="490"/>
      <c r="V486" s="490"/>
      <c r="W486" s="490"/>
      <c r="X486" s="490"/>
      <c r="Y486" s="490"/>
      <c r="Z486" s="490"/>
      <c r="AA486" s="490"/>
      <c r="AB486" s="508" t="s">
        <v>5097</v>
      </c>
      <c r="AC486" s="509"/>
      <c r="AD486" s="511" t="s">
        <v>1378</v>
      </c>
      <c r="AE486" s="364" t="s">
        <v>1379</v>
      </c>
      <c r="AF486" s="364" t="s">
        <v>1379</v>
      </c>
      <c r="AG486" s="364" t="s">
        <v>1379</v>
      </c>
      <c r="AH486" s="369" t="s">
        <v>1379</v>
      </c>
      <c r="AI486" s="369" t="s">
        <v>1379</v>
      </c>
      <c r="AJ486" s="484"/>
      <c r="AK486" s="364" t="s">
        <v>1379</v>
      </c>
      <c r="AL486" s="484" t="s">
        <v>1381</v>
      </c>
      <c r="AM486" s="484"/>
      <c r="AN486" s="364" t="s">
        <v>1379</v>
      </c>
      <c r="AO486" s="364" t="s">
        <v>1379</v>
      </c>
      <c r="AP486" s="364" t="s">
        <v>1379</v>
      </c>
      <c r="AQ486" s="364" t="s">
        <v>1379</v>
      </c>
      <c r="AR486" s="484"/>
      <c r="AS486" s="484"/>
      <c r="AT486" s="484"/>
      <c r="AU486" s="484"/>
      <c r="AV486" s="484"/>
      <c r="AW486" s="484"/>
      <c r="AX486" s="484"/>
      <c r="AY486" s="484"/>
      <c r="AZ486" s="484"/>
      <c r="BA486" s="490"/>
      <c r="BB486" s="490"/>
      <c r="BC486" s="490"/>
      <c r="BD486" s="490"/>
      <c r="BE486" s="490"/>
      <c r="BF486" s="490"/>
      <c r="BG486" s="385"/>
      <c r="BH486" s="385"/>
      <c r="BI486" s="385"/>
      <c r="BJ486" s="385"/>
      <c r="BK486" s="385"/>
      <c r="BL486" s="385"/>
      <c r="BM486" s="385"/>
      <c r="BN486" s="385"/>
      <c r="BO486" s="385"/>
      <c r="BP486" s="385"/>
      <c r="BQ486" s="385"/>
      <c r="BR486" s="490"/>
      <c r="BS486" s="462" t="s">
        <v>4337</v>
      </c>
      <c r="BT486" s="355" t="s">
        <v>4719</v>
      </c>
      <c r="BU486" s="355" t="s">
        <v>4727</v>
      </c>
      <c r="BV486" s="355">
        <v>0</v>
      </c>
      <c r="BW486" s="355">
        <f>VLOOKUP(E486,[1]Demand!$A$2:$C$596,3,)</f>
        <v>316</v>
      </c>
      <c r="BX486" s="355">
        <f>VLOOKUP(E486,[1]Demand!$A$2:$D$596,4,)</f>
        <v>209</v>
      </c>
      <c r="BY486" s="355">
        <f>VLOOKUP(E486,[1]Demand!$A$2:$E$596,5,)</f>
        <v>203</v>
      </c>
      <c r="BZ486" s="355">
        <f>VLOOKUP(E486,[1]Demand!$A$2:$F$596,6,)</f>
        <v>74</v>
      </c>
      <c r="CA486" s="355">
        <f>VLOOKUP(E486,[1]Demand!$A$2:$G$596,7,)</f>
        <v>0</v>
      </c>
      <c r="CB486" s="355">
        <f>VLOOKUP(E486,[1]Demand!$A$2:$H$596,8,)</f>
        <v>0</v>
      </c>
      <c r="CC486" s="355">
        <f>VLOOKUP(E486,[1]Demand!$A$2:$I$596,9,)</f>
        <v>802</v>
      </c>
      <c r="CD486" s="355" t="b">
        <f t="shared" si="7"/>
        <v>0</v>
      </c>
      <c r="CE486" s="490"/>
    </row>
    <row r="487" spans="1:83" s="374" customFormat="1" ht="35.1" hidden="1" customHeight="1" x14ac:dyDescent="0.25">
      <c r="A487" s="386" t="s">
        <v>4112</v>
      </c>
      <c r="B487" s="490"/>
      <c r="C487" s="385" t="s">
        <v>4428</v>
      </c>
      <c r="D487" s="504">
        <v>0</v>
      </c>
      <c r="E487" s="495" t="s">
        <v>3993</v>
      </c>
      <c r="F487" s="497" t="s">
        <v>3994</v>
      </c>
      <c r="G487" s="484" t="s">
        <v>103</v>
      </c>
      <c r="H487" s="385" t="s">
        <v>2201</v>
      </c>
      <c r="I487" s="385" t="s">
        <v>4345</v>
      </c>
      <c r="J487" s="385"/>
      <c r="K487" s="494" t="s">
        <v>1694</v>
      </c>
      <c r="L487" s="385" t="s">
        <v>1694</v>
      </c>
      <c r="M487" s="484"/>
      <c r="N487" s="484"/>
      <c r="O487" s="385" t="s">
        <v>1229</v>
      </c>
      <c r="P487" s="385" t="s">
        <v>577</v>
      </c>
      <c r="Q487" s="385" t="s">
        <v>577</v>
      </c>
      <c r="R487" s="386" t="s">
        <v>603</v>
      </c>
      <c r="S487" s="490"/>
      <c r="T487" s="490"/>
      <c r="U487" s="490"/>
      <c r="V487" s="490"/>
      <c r="W487" s="490"/>
      <c r="X487" s="490"/>
      <c r="Y487" s="490"/>
      <c r="Z487" s="490"/>
      <c r="AA487" s="490"/>
      <c r="AB487" s="508" t="s">
        <v>5098</v>
      </c>
      <c r="AC487" s="509"/>
      <c r="AD487" s="511" t="s">
        <v>1378</v>
      </c>
      <c r="AE487" s="364" t="s">
        <v>1379</v>
      </c>
      <c r="AF487" s="364" t="s">
        <v>1379</v>
      </c>
      <c r="AG487" s="364" t="s">
        <v>1379</v>
      </c>
      <c r="AH487" s="369" t="s">
        <v>1379</v>
      </c>
      <c r="AI487" s="369" t="s">
        <v>1379</v>
      </c>
      <c r="AJ487" s="484"/>
      <c r="AK487" s="484" t="s">
        <v>1381</v>
      </c>
      <c r="AL487" s="364" t="s">
        <v>1379</v>
      </c>
      <c r="AM487" s="484"/>
      <c r="AN487" s="364" t="s">
        <v>1379</v>
      </c>
      <c r="AO487" s="364" t="s">
        <v>1379</v>
      </c>
      <c r="AP487" s="484" t="s">
        <v>1381</v>
      </c>
      <c r="AQ487" s="364" t="s">
        <v>1379</v>
      </c>
      <c r="AR487" s="484"/>
      <c r="AS487" s="484"/>
      <c r="AT487" s="484"/>
      <c r="AU487" s="484"/>
      <c r="AV487" s="484"/>
      <c r="AW487" s="484"/>
      <c r="AX487" s="484"/>
      <c r="AY487" s="484"/>
      <c r="AZ487" s="484"/>
      <c r="BA487" s="490"/>
      <c r="BB487" s="490"/>
      <c r="BC487" s="490"/>
      <c r="BD487" s="490"/>
      <c r="BE487" s="490"/>
      <c r="BF487" s="490"/>
      <c r="BG487" s="385"/>
      <c r="BH487" s="385"/>
      <c r="BI487" s="385"/>
      <c r="BJ487" s="385"/>
      <c r="BK487" s="385"/>
      <c r="BL487" s="385"/>
      <c r="BM487" s="385"/>
      <c r="BN487" s="385"/>
      <c r="BO487" s="385"/>
      <c r="BP487" s="385"/>
      <c r="BQ487" s="385"/>
      <c r="BR487" s="490"/>
      <c r="BS487" s="462" t="s">
        <v>4267</v>
      </c>
      <c r="BT487" s="355" t="s">
        <v>4719</v>
      </c>
      <c r="BU487" s="355" t="s">
        <v>4722</v>
      </c>
      <c r="BV487" s="355">
        <v>94</v>
      </c>
      <c r="BW487" s="355">
        <f>VLOOKUP(E487,[1]Demand!$A$2:$C$596,3,)</f>
        <v>950</v>
      </c>
      <c r="BX487" s="355">
        <f>VLOOKUP(E487,[1]Demand!$A$2:$D$596,4,)</f>
        <v>807</v>
      </c>
      <c r="BY487" s="355">
        <f>VLOOKUP(E487,[1]Demand!$A$2:$E$596,5,)</f>
        <v>773</v>
      </c>
      <c r="BZ487" s="355">
        <f>VLOOKUP(E487,[1]Demand!$A$2:$F$596,6,)</f>
        <v>2</v>
      </c>
      <c r="CA487" s="355">
        <f>VLOOKUP(E487,[1]Demand!$A$2:$G$596,7,)</f>
        <v>0</v>
      </c>
      <c r="CB487" s="355">
        <f>VLOOKUP(E487,[1]Demand!$A$2:$H$596,8,)</f>
        <v>0</v>
      </c>
      <c r="CC487" s="355">
        <f>VLOOKUP(E487,[1]Demand!$A$2:$I$596,9,)</f>
        <v>2532</v>
      </c>
      <c r="CD487" s="355" t="b">
        <f t="shared" si="7"/>
        <v>0</v>
      </c>
      <c r="CE487" s="490"/>
    </row>
    <row r="488" spans="1:83" s="374" customFormat="1" ht="35.1" hidden="1" customHeight="1" x14ac:dyDescent="0.25">
      <c r="A488" s="386" t="s">
        <v>4102</v>
      </c>
      <c r="B488" s="490"/>
      <c r="C488" s="385" t="s">
        <v>4544</v>
      </c>
      <c r="D488" s="504">
        <v>0</v>
      </c>
      <c r="E488" s="495" t="s">
        <v>3995</v>
      </c>
      <c r="F488" s="497" t="s">
        <v>3996</v>
      </c>
      <c r="G488" s="484" t="s">
        <v>103</v>
      </c>
      <c r="H488" s="385" t="s">
        <v>2201</v>
      </c>
      <c r="I488" s="385" t="s">
        <v>4187</v>
      </c>
      <c r="J488" s="385"/>
      <c r="K488" s="494" t="s">
        <v>1694</v>
      </c>
      <c r="L488" s="385" t="s">
        <v>1694</v>
      </c>
      <c r="M488" s="484"/>
      <c r="N488" s="484"/>
      <c r="O488" s="385" t="s">
        <v>1229</v>
      </c>
      <c r="P488" s="385" t="s">
        <v>577</v>
      </c>
      <c r="Q488" s="385" t="s">
        <v>577</v>
      </c>
      <c r="R488" s="386" t="s">
        <v>603</v>
      </c>
      <c r="S488" s="490"/>
      <c r="T488" s="490"/>
      <c r="U488" s="490"/>
      <c r="V488" s="490"/>
      <c r="W488" s="490"/>
      <c r="X488" s="490"/>
      <c r="Y488" s="490"/>
      <c r="Z488" s="490"/>
      <c r="AA488" s="490"/>
      <c r="AB488" s="508" t="s">
        <v>5099</v>
      </c>
      <c r="AC488" s="509"/>
      <c r="AD488" s="511" t="s">
        <v>1378</v>
      </c>
      <c r="AE488" s="364" t="s">
        <v>1379</v>
      </c>
      <c r="AF488" s="364" t="s">
        <v>1379</v>
      </c>
      <c r="AG488" s="364" t="s">
        <v>1379</v>
      </c>
      <c r="AH488" s="369" t="s">
        <v>1379</v>
      </c>
      <c r="AI488" s="369" t="s">
        <v>1379</v>
      </c>
      <c r="AJ488" s="484"/>
      <c r="AK488" s="364" t="s">
        <v>1379</v>
      </c>
      <c r="AL488" s="364" t="s">
        <v>1379</v>
      </c>
      <c r="AM488" s="484"/>
      <c r="AN488" s="364" t="s">
        <v>1379</v>
      </c>
      <c r="AO488" s="364" t="s">
        <v>1379</v>
      </c>
      <c r="AP488" s="484" t="s">
        <v>1381</v>
      </c>
      <c r="AQ488" s="364" t="s">
        <v>1379</v>
      </c>
      <c r="AR488" s="484"/>
      <c r="AS488" s="484"/>
      <c r="AT488" s="484"/>
      <c r="AU488" s="484"/>
      <c r="AV488" s="484"/>
      <c r="AW488" s="484"/>
      <c r="AX488" s="484"/>
      <c r="AY488" s="484"/>
      <c r="AZ488" s="484"/>
      <c r="BA488" s="490"/>
      <c r="BB488" s="490"/>
      <c r="BC488" s="490"/>
      <c r="BD488" s="490"/>
      <c r="BE488" s="490"/>
      <c r="BF488" s="490"/>
      <c r="BG488" s="385"/>
      <c r="BH488" s="385"/>
      <c r="BI488" s="385"/>
      <c r="BJ488" s="385"/>
      <c r="BK488" s="385"/>
      <c r="BL488" s="385"/>
      <c r="BM488" s="385"/>
      <c r="BN488" s="385"/>
      <c r="BO488" s="385"/>
      <c r="BP488" s="385"/>
      <c r="BQ488" s="385"/>
      <c r="BR488" s="490"/>
      <c r="BS488" s="462" t="s">
        <v>4338</v>
      </c>
      <c r="BT488" s="355" t="s">
        <v>4719</v>
      </c>
      <c r="BU488" s="355" t="s">
        <v>4722</v>
      </c>
      <c r="BV488" s="355">
        <v>90</v>
      </c>
      <c r="BW488" s="355">
        <f>VLOOKUP(E488,[1]Demand!$A$2:$C$596,3,)</f>
        <v>305</v>
      </c>
      <c r="BX488" s="355">
        <f>VLOOKUP(E488,[1]Demand!$A$2:$D$596,4,)</f>
        <v>135</v>
      </c>
      <c r="BY488" s="355">
        <f>VLOOKUP(E488,[1]Demand!$A$2:$E$596,5,)</f>
        <v>46</v>
      </c>
      <c r="BZ488" s="355">
        <f>VLOOKUP(E488,[1]Demand!$A$2:$F$596,6,)</f>
        <v>27</v>
      </c>
      <c r="CA488" s="355">
        <f>VLOOKUP(E488,[1]Demand!$A$2:$G$596,7,)</f>
        <v>0</v>
      </c>
      <c r="CB488" s="355">
        <f>VLOOKUP(E488,[1]Demand!$A$2:$H$596,8,)</f>
        <v>0</v>
      </c>
      <c r="CC488" s="355">
        <f>VLOOKUP(E488,[1]Demand!$A$2:$I$596,9,)</f>
        <v>513</v>
      </c>
      <c r="CD488" s="355" t="b">
        <f t="shared" si="7"/>
        <v>0</v>
      </c>
      <c r="CE488" s="490"/>
    </row>
    <row r="489" spans="1:83" s="405" customFormat="1" ht="35.1" hidden="1" customHeight="1" x14ac:dyDescent="0.25">
      <c r="A489" s="419" t="s">
        <v>1010</v>
      </c>
      <c r="B489" s="419"/>
      <c r="C489" s="421" t="s">
        <v>1016</v>
      </c>
      <c r="D489" s="420">
        <v>0</v>
      </c>
      <c r="E489" s="419" t="s">
        <v>1017</v>
      </c>
      <c r="F489" s="419" t="s">
        <v>1018</v>
      </c>
      <c r="G489" s="420" t="s">
        <v>1287</v>
      </c>
      <c r="H489" s="419" t="s">
        <v>1249</v>
      </c>
      <c r="I489" s="419" t="s">
        <v>1173</v>
      </c>
      <c r="J489" s="419"/>
      <c r="K489" s="419"/>
      <c r="L489" s="419"/>
      <c r="M489" s="419"/>
      <c r="N489" s="419"/>
      <c r="O489" s="419" t="s">
        <v>1230</v>
      </c>
      <c r="P489" s="419" t="s">
        <v>1231</v>
      </c>
      <c r="Q489" s="419" t="s">
        <v>1231</v>
      </c>
      <c r="R489" s="422" t="s">
        <v>4632</v>
      </c>
      <c r="S489" s="419"/>
      <c r="T489" s="419">
        <v>0</v>
      </c>
      <c r="U489" s="419">
        <v>0</v>
      </c>
      <c r="V489" s="419">
        <v>0</v>
      </c>
      <c r="W489" s="419" t="s">
        <v>1670</v>
      </c>
      <c r="X489" s="419"/>
      <c r="Y489" s="419"/>
      <c r="Z489" s="419"/>
      <c r="AA489" s="419"/>
      <c r="AB489" s="420" t="s">
        <v>4650</v>
      </c>
      <c r="AC489" s="353" t="s">
        <v>4762</v>
      </c>
      <c r="AD489" s="420" t="s">
        <v>4650</v>
      </c>
      <c r="AE489" s="420" t="s">
        <v>1379</v>
      </c>
      <c r="AF489" s="419" t="s">
        <v>1173</v>
      </c>
      <c r="AG489" s="420" t="s">
        <v>1379</v>
      </c>
      <c r="AH489" s="420" t="s">
        <v>1379</v>
      </c>
      <c r="AI489" s="420" t="s">
        <v>1379</v>
      </c>
      <c r="AJ489" s="420"/>
      <c r="AK489" s="420" t="s">
        <v>1379</v>
      </c>
      <c r="AL489" s="420" t="s">
        <v>1379</v>
      </c>
      <c r="AM489" s="420"/>
      <c r="AN489" s="420" t="s">
        <v>1379</v>
      </c>
      <c r="AO489" s="420" t="s">
        <v>1379</v>
      </c>
      <c r="AP489" s="420" t="s">
        <v>1379</v>
      </c>
      <c r="AQ489" s="420" t="s">
        <v>1379</v>
      </c>
      <c r="AR489" s="420"/>
      <c r="AS489" s="420"/>
      <c r="AT489" s="420"/>
      <c r="AU489" s="420" t="s">
        <v>1379</v>
      </c>
      <c r="AV489" s="420" t="s">
        <v>1379</v>
      </c>
      <c r="AW489" s="420"/>
      <c r="AX489" s="420"/>
      <c r="AY489" s="420" t="s">
        <v>1381</v>
      </c>
      <c r="AZ489" s="420"/>
      <c r="BA489" s="419"/>
      <c r="BB489" s="419"/>
      <c r="BC489" s="419"/>
      <c r="BD489" s="419"/>
      <c r="BE489" s="419"/>
      <c r="BF489" s="419"/>
      <c r="BG489" s="419"/>
      <c r="BH489" s="419"/>
      <c r="BI489" s="348"/>
      <c r="BJ489" s="348"/>
      <c r="BK489" s="348"/>
      <c r="BL489" s="348"/>
      <c r="BM489" s="348"/>
      <c r="BN489" s="348"/>
      <c r="BO489" s="348"/>
      <c r="BP489" s="348"/>
      <c r="BQ489" s="419"/>
      <c r="BR489" s="419"/>
      <c r="BS489" s="423"/>
      <c r="BT489" s="355" t="s">
        <v>4719</v>
      </c>
      <c r="BU489" s="355" t="s">
        <v>4718</v>
      </c>
      <c r="BV489" s="355">
        <v>176</v>
      </c>
      <c r="BW489" s="355">
        <f>VLOOKUP(E489,[1]Demand!$A$2:$C$596,3,)</f>
        <v>658</v>
      </c>
      <c r="BX489" s="355">
        <f>VLOOKUP(E489,[1]Demand!$A$2:$D$596,4,)</f>
        <v>409</v>
      </c>
      <c r="BY489" s="355">
        <f>VLOOKUP(E489,[1]Demand!$A$2:$E$596,5,)</f>
        <v>294</v>
      </c>
      <c r="BZ489" s="355">
        <f>VLOOKUP(E489,[1]Demand!$A$2:$F$596,6,)</f>
        <v>0</v>
      </c>
      <c r="CA489" s="355">
        <f>VLOOKUP(E489,[1]Demand!$A$2:$G$596,7,)</f>
        <v>0</v>
      </c>
      <c r="CB489" s="355">
        <f>VLOOKUP(E489,[1]Demand!$A$2:$H$596,8,)</f>
        <v>0</v>
      </c>
      <c r="CC489" s="355">
        <f>VLOOKUP(E489,[1]Demand!$A$2:$I$596,9,)</f>
        <v>1361</v>
      </c>
      <c r="CD489" s="355" t="b">
        <f t="shared" si="7"/>
        <v>0</v>
      </c>
      <c r="CE489" s="355"/>
    </row>
    <row r="490" spans="1:83" s="405" customFormat="1" ht="35.1" hidden="1" customHeight="1" x14ac:dyDescent="0.25">
      <c r="A490" s="419" t="s">
        <v>1010</v>
      </c>
      <c r="B490" s="419"/>
      <c r="C490" s="421" t="s">
        <v>1258</v>
      </c>
      <c r="D490" s="420">
        <v>0</v>
      </c>
      <c r="E490" s="419" t="s">
        <v>1259</v>
      </c>
      <c r="F490" s="419" t="s">
        <v>1260</v>
      </c>
      <c r="G490" s="420" t="s">
        <v>97</v>
      </c>
      <c r="H490" s="419" t="s">
        <v>1249</v>
      </c>
      <c r="I490" s="419" t="s">
        <v>1173</v>
      </c>
      <c r="J490" s="419"/>
      <c r="K490" s="419"/>
      <c r="L490" s="419"/>
      <c r="M490" s="419"/>
      <c r="N490" s="419"/>
      <c r="O490" s="419" t="s">
        <v>1230</v>
      </c>
      <c r="P490" s="419" t="s">
        <v>1231</v>
      </c>
      <c r="Q490" s="419" t="s">
        <v>1231</v>
      </c>
      <c r="R490" s="422" t="s">
        <v>4632</v>
      </c>
      <c r="S490" s="419"/>
      <c r="T490" s="419">
        <v>0</v>
      </c>
      <c r="U490" s="419">
        <v>0</v>
      </c>
      <c r="V490" s="419">
        <v>0</v>
      </c>
      <c r="W490" s="419">
        <v>0</v>
      </c>
      <c r="X490" s="419"/>
      <c r="Y490" s="419"/>
      <c r="Z490" s="419"/>
      <c r="AA490" s="419"/>
      <c r="AB490" s="420" t="s">
        <v>4650</v>
      </c>
      <c r="AC490" s="353" t="s">
        <v>4762</v>
      </c>
      <c r="AD490" s="420" t="s">
        <v>4650</v>
      </c>
      <c r="AE490" s="420" t="s">
        <v>1379</v>
      </c>
      <c r="AF490" s="420" t="s">
        <v>1379</v>
      </c>
      <c r="AG490" s="420" t="s">
        <v>1379</v>
      </c>
      <c r="AH490" s="420" t="s">
        <v>1379</v>
      </c>
      <c r="AI490" s="420" t="s">
        <v>1379</v>
      </c>
      <c r="AJ490" s="420"/>
      <c r="AK490" s="420" t="s">
        <v>1379</v>
      </c>
      <c r="AL490" s="420" t="s">
        <v>1379</v>
      </c>
      <c r="AM490" s="420"/>
      <c r="AN490" s="420" t="s">
        <v>1379</v>
      </c>
      <c r="AO490" s="420" t="s">
        <v>1379</v>
      </c>
      <c r="AP490" s="420" t="s">
        <v>1379</v>
      </c>
      <c r="AQ490" s="420" t="s">
        <v>1379</v>
      </c>
      <c r="AR490" s="420"/>
      <c r="AS490" s="420"/>
      <c r="AT490" s="420"/>
      <c r="AU490" s="420" t="s">
        <v>1379</v>
      </c>
      <c r="AV490" s="420" t="s">
        <v>1379</v>
      </c>
      <c r="AW490" s="420"/>
      <c r="AX490" s="420"/>
      <c r="AY490" s="420" t="s">
        <v>1381</v>
      </c>
      <c r="AZ490" s="420"/>
      <c r="BA490" s="419"/>
      <c r="BB490" s="419"/>
      <c r="BC490" s="419"/>
      <c r="BD490" s="419"/>
      <c r="BE490" s="419"/>
      <c r="BF490" s="419"/>
      <c r="BG490" s="419"/>
      <c r="BH490" s="419"/>
      <c r="BI490" s="348"/>
      <c r="BJ490" s="348"/>
      <c r="BK490" s="348"/>
      <c r="BL490" s="348"/>
      <c r="BM490" s="348"/>
      <c r="BN490" s="348"/>
      <c r="BO490" s="348"/>
      <c r="BP490" s="348"/>
      <c r="BQ490" s="419"/>
      <c r="BR490" s="419"/>
      <c r="BS490" s="423"/>
      <c r="BT490" s="355" t="s">
        <v>4724</v>
      </c>
      <c r="BU490" s="355" t="s">
        <v>3196</v>
      </c>
      <c r="BV490" s="355">
        <v>67</v>
      </c>
      <c r="BW490" s="355">
        <f>VLOOKUP(E490,[1]Demand!$A$2:$C$596,3,)</f>
        <v>27</v>
      </c>
      <c r="BX490" s="355">
        <f>VLOOKUP(E490,[1]Demand!$A$2:$D$596,4,)</f>
        <v>54</v>
      </c>
      <c r="BY490" s="355">
        <f>VLOOKUP(E490,[1]Demand!$A$2:$E$596,5,)</f>
        <v>0</v>
      </c>
      <c r="BZ490" s="355">
        <f>VLOOKUP(E490,[1]Demand!$A$2:$F$596,6,)</f>
        <v>0</v>
      </c>
      <c r="CA490" s="355">
        <f>VLOOKUP(E490,[1]Demand!$A$2:$G$596,7,)</f>
        <v>0</v>
      </c>
      <c r="CB490" s="355">
        <f>VLOOKUP(E490,[1]Demand!$A$2:$H$596,8,)</f>
        <v>0</v>
      </c>
      <c r="CC490" s="355">
        <f>VLOOKUP(E490,[1]Demand!$A$2:$I$596,9,)</f>
        <v>81</v>
      </c>
      <c r="CD490" s="355" t="b">
        <f t="shared" si="7"/>
        <v>0</v>
      </c>
      <c r="CE490" s="355"/>
    </row>
    <row r="491" spans="1:83" s="405" customFormat="1" ht="35.1" hidden="1" customHeight="1" x14ac:dyDescent="0.25">
      <c r="A491" s="419" t="s">
        <v>1010</v>
      </c>
      <c r="B491" s="419"/>
      <c r="C491" s="421" t="s">
        <v>1324</v>
      </c>
      <c r="D491" s="420">
        <v>0</v>
      </c>
      <c r="E491" s="419">
        <v>2656824</v>
      </c>
      <c r="F491" s="419" t="s">
        <v>1325</v>
      </c>
      <c r="G491" s="420" t="s">
        <v>103</v>
      </c>
      <c r="H491" s="419" t="s">
        <v>1239</v>
      </c>
      <c r="I491" s="419" t="s">
        <v>1173</v>
      </c>
      <c r="J491" s="419"/>
      <c r="K491" s="419"/>
      <c r="L491" s="419"/>
      <c r="M491" s="419"/>
      <c r="N491" s="419"/>
      <c r="O491" s="419" t="s">
        <v>3231</v>
      </c>
      <c r="P491" s="419" t="s">
        <v>1372</v>
      </c>
      <c r="Q491" s="419" t="s">
        <v>1372</v>
      </c>
      <c r="R491" s="422" t="s">
        <v>1670</v>
      </c>
      <c r="S491" s="419"/>
      <c r="T491" s="419">
        <v>0</v>
      </c>
      <c r="U491" s="419">
        <v>0</v>
      </c>
      <c r="V491" s="419">
        <v>0</v>
      </c>
      <c r="W491" s="419">
        <v>0</v>
      </c>
      <c r="X491" s="419"/>
      <c r="Y491" s="419"/>
      <c r="Z491" s="419"/>
      <c r="AA491" s="419"/>
      <c r="AB491" s="420" t="s">
        <v>4650</v>
      </c>
      <c r="AC491" s="353" t="s">
        <v>4762</v>
      </c>
      <c r="AD491" s="420" t="s">
        <v>4650</v>
      </c>
      <c r="AE491" s="420" t="s">
        <v>1379</v>
      </c>
      <c r="AF491" s="420" t="s">
        <v>1379</v>
      </c>
      <c r="AG491" s="420" t="s">
        <v>1379</v>
      </c>
      <c r="AH491" s="420" t="s">
        <v>1379</v>
      </c>
      <c r="AI491" s="420" t="s">
        <v>1379</v>
      </c>
      <c r="AJ491" s="420"/>
      <c r="AK491" s="420" t="s">
        <v>1379</v>
      </c>
      <c r="AL491" s="420" t="s">
        <v>1379</v>
      </c>
      <c r="AM491" s="420"/>
      <c r="AN491" s="420" t="s">
        <v>1379</v>
      </c>
      <c r="AO491" s="420" t="s">
        <v>1379</v>
      </c>
      <c r="AP491" s="420" t="s">
        <v>1379</v>
      </c>
      <c r="AQ491" s="420" t="s">
        <v>1379</v>
      </c>
      <c r="AR491" s="420"/>
      <c r="AS491" s="420"/>
      <c r="AT491" s="420"/>
      <c r="AU491" s="420" t="s">
        <v>1379</v>
      </c>
      <c r="AV491" s="420" t="s">
        <v>1379</v>
      </c>
      <c r="AW491" s="420"/>
      <c r="AX491" s="420"/>
      <c r="AY491" s="420" t="s">
        <v>1381</v>
      </c>
      <c r="AZ491" s="420"/>
      <c r="BA491" s="419"/>
      <c r="BB491" s="419"/>
      <c r="BC491" s="419"/>
      <c r="BD491" s="419"/>
      <c r="BE491" s="419"/>
      <c r="BF491" s="419"/>
      <c r="BG491" s="419"/>
      <c r="BH491" s="419"/>
      <c r="BI491" s="348"/>
      <c r="BJ491" s="348"/>
      <c r="BK491" s="348"/>
      <c r="BL491" s="348"/>
      <c r="BM491" s="348"/>
      <c r="BN491" s="348"/>
      <c r="BO491" s="348"/>
      <c r="BP491" s="348"/>
      <c r="BQ491" s="419"/>
      <c r="BR491" s="419"/>
      <c r="BS491" s="423"/>
      <c r="BT491" s="355" t="s">
        <v>4719</v>
      </c>
      <c r="BU491" s="355" t="s">
        <v>3196</v>
      </c>
      <c r="BV491" s="355">
        <v>0</v>
      </c>
      <c r="BW491" s="355">
        <f>VLOOKUP(E491,[1]Demand!$A$2:$C$596,3,)</f>
        <v>0</v>
      </c>
      <c r="BX491" s="355">
        <f>VLOOKUP(E491,[1]Demand!$A$2:$D$596,4,)</f>
        <v>0</v>
      </c>
      <c r="BY491" s="355">
        <f>VLOOKUP(E491,[1]Demand!$A$2:$E$596,5,)</f>
        <v>0</v>
      </c>
      <c r="BZ491" s="355">
        <f>VLOOKUP(E491,[1]Demand!$A$2:$F$596,6,)</f>
        <v>0</v>
      </c>
      <c r="CA491" s="355">
        <f>VLOOKUP(E491,[1]Demand!$A$2:$G$596,7,)</f>
        <v>0</v>
      </c>
      <c r="CB491" s="355">
        <f>VLOOKUP(E491,[1]Demand!$A$2:$H$596,8,)</f>
        <v>0</v>
      </c>
      <c r="CC491" s="355">
        <f>VLOOKUP(E491,[1]Demand!$A$2:$I$596,9,)</f>
        <v>0</v>
      </c>
      <c r="CD491" s="355" t="b">
        <f t="shared" si="7"/>
        <v>0</v>
      </c>
      <c r="CE491" s="355" t="s">
        <v>4846</v>
      </c>
    </row>
    <row r="492" spans="1:83" s="405" customFormat="1" ht="35.1" hidden="1" customHeight="1" x14ac:dyDescent="0.25">
      <c r="A492" s="419" t="s">
        <v>1010</v>
      </c>
      <c r="B492" s="419"/>
      <c r="C492" s="421" t="s">
        <v>1337</v>
      </c>
      <c r="D492" s="420">
        <v>0</v>
      </c>
      <c r="E492" s="419">
        <v>2690726</v>
      </c>
      <c r="F492" s="419" t="s">
        <v>1238</v>
      </c>
      <c r="G492" s="420" t="s">
        <v>203</v>
      </c>
      <c r="H492" s="419" t="s">
        <v>1239</v>
      </c>
      <c r="I492" s="419" t="s">
        <v>1173</v>
      </c>
      <c r="J492" s="419"/>
      <c r="K492" s="419"/>
      <c r="L492" s="419"/>
      <c r="M492" s="419"/>
      <c r="N492" s="419"/>
      <c r="O492" s="419" t="s">
        <v>1375</v>
      </c>
      <c r="P492" s="419" t="s">
        <v>1376</v>
      </c>
      <c r="Q492" s="419" t="s">
        <v>1376</v>
      </c>
      <c r="R492" s="422" t="s">
        <v>1670</v>
      </c>
      <c r="S492" s="419"/>
      <c r="T492" s="419">
        <v>0</v>
      </c>
      <c r="U492" s="419">
        <v>0</v>
      </c>
      <c r="V492" s="419">
        <v>0</v>
      </c>
      <c r="W492" s="419">
        <v>0</v>
      </c>
      <c r="X492" s="419"/>
      <c r="Y492" s="419"/>
      <c r="Z492" s="419"/>
      <c r="AA492" s="419"/>
      <c r="AB492" s="420" t="s">
        <v>4650</v>
      </c>
      <c r="AC492" s="353" t="s">
        <v>4762</v>
      </c>
      <c r="AD492" s="420" t="s">
        <v>4650</v>
      </c>
      <c r="AE492" s="420" t="s">
        <v>1379</v>
      </c>
      <c r="AF492" s="420" t="s">
        <v>1379</v>
      </c>
      <c r="AG492" s="420" t="s">
        <v>1379</v>
      </c>
      <c r="AH492" s="420" t="s">
        <v>1379</v>
      </c>
      <c r="AI492" s="420" t="s">
        <v>1379</v>
      </c>
      <c r="AJ492" s="420"/>
      <c r="AK492" s="420" t="s">
        <v>1379</v>
      </c>
      <c r="AL492" s="420" t="s">
        <v>1379</v>
      </c>
      <c r="AM492" s="420"/>
      <c r="AN492" s="420" t="s">
        <v>1379</v>
      </c>
      <c r="AO492" s="420" t="s">
        <v>1379</v>
      </c>
      <c r="AP492" s="420" t="s">
        <v>1379</v>
      </c>
      <c r="AQ492" s="420" t="s">
        <v>1379</v>
      </c>
      <c r="AR492" s="420"/>
      <c r="AS492" s="420"/>
      <c r="AT492" s="420"/>
      <c r="AU492" s="420" t="s">
        <v>1379</v>
      </c>
      <c r="AV492" s="420" t="s">
        <v>1379</v>
      </c>
      <c r="AW492" s="420"/>
      <c r="AX492" s="420"/>
      <c r="AY492" s="420" t="s">
        <v>1381</v>
      </c>
      <c r="AZ492" s="420"/>
      <c r="BA492" s="419"/>
      <c r="BB492" s="419"/>
      <c r="BC492" s="419"/>
      <c r="BD492" s="419"/>
      <c r="BE492" s="419"/>
      <c r="BF492" s="419"/>
      <c r="BG492" s="419"/>
      <c r="BH492" s="419"/>
      <c r="BI492" s="348"/>
      <c r="BJ492" s="348"/>
      <c r="BK492" s="348"/>
      <c r="BL492" s="348"/>
      <c r="BM492" s="348"/>
      <c r="BN492" s="348"/>
      <c r="BO492" s="348"/>
      <c r="BP492" s="348"/>
      <c r="BQ492" s="419"/>
      <c r="BR492" s="419"/>
      <c r="BS492" s="423"/>
      <c r="BT492" s="355" t="s">
        <v>4719</v>
      </c>
      <c r="BU492" s="355" t="s">
        <v>4718</v>
      </c>
      <c r="BV492" s="355">
        <v>1090</v>
      </c>
      <c r="BW492" s="355">
        <f>VLOOKUP(E492,[1]Demand!$A$2:$C$596,3,)</f>
        <v>3660</v>
      </c>
      <c r="BX492" s="355">
        <f>VLOOKUP(E492,[1]Demand!$A$2:$D$596,4,)</f>
        <v>4878</v>
      </c>
      <c r="BY492" s="355">
        <f>VLOOKUP(E492,[1]Demand!$A$2:$E$596,5,)</f>
        <v>5270</v>
      </c>
      <c r="BZ492" s="355">
        <f>VLOOKUP(E492,[1]Demand!$A$2:$F$596,6,)</f>
        <v>3988</v>
      </c>
      <c r="CA492" s="355">
        <f>VLOOKUP(E492,[1]Demand!$A$2:$G$596,7,)</f>
        <v>0</v>
      </c>
      <c r="CB492" s="355">
        <f>VLOOKUP(E492,[1]Demand!$A$2:$H$596,8,)</f>
        <v>0</v>
      </c>
      <c r="CC492" s="355">
        <f>VLOOKUP(E492,[1]Demand!$A$2:$I$596,9,)</f>
        <v>17796</v>
      </c>
      <c r="CD492" s="355" t="b">
        <f t="shared" si="7"/>
        <v>0</v>
      </c>
      <c r="CE492" s="355"/>
    </row>
    <row r="493" spans="1:83" s="405" customFormat="1" ht="35.1" hidden="1" customHeight="1" x14ac:dyDescent="0.25">
      <c r="A493" s="419" t="s">
        <v>1010</v>
      </c>
      <c r="B493" s="419"/>
      <c r="C493" s="421" t="s">
        <v>1338</v>
      </c>
      <c r="D493" s="420">
        <v>0</v>
      </c>
      <c r="E493" s="419">
        <v>628418</v>
      </c>
      <c r="F493" s="419" t="s">
        <v>1267</v>
      </c>
      <c r="G493" s="420" t="s">
        <v>766</v>
      </c>
      <c r="H493" s="419" t="s">
        <v>1239</v>
      </c>
      <c r="I493" s="419" t="s">
        <v>1173</v>
      </c>
      <c r="J493" s="419"/>
      <c r="K493" s="419"/>
      <c r="L493" s="419"/>
      <c r="M493" s="419"/>
      <c r="N493" s="419"/>
      <c r="O493" s="419" t="s">
        <v>3231</v>
      </c>
      <c r="P493" s="419" t="s">
        <v>1372</v>
      </c>
      <c r="Q493" s="419" t="s">
        <v>1372</v>
      </c>
      <c r="R493" s="422" t="s">
        <v>1670</v>
      </c>
      <c r="S493" s="419"/>
      <c r="T493" s="419">
        <v>0</v>
      </c>
      <c r="U493" s="419">
        <v>0</v>
      </c>
      <c r="V493" s="419">
        <v>0</v>
      </c>
      <c r="W493" s="419">
        <v>0</v>
      </c>
      <c r="X493" s="419"/>
      <c r="Y493" s="419"/>
      <c r="Z493" s="419"/>
      <c r="AA493" s="419"/>
      <c r="AB493" s="420" t="s">
        <v>4650</v>
      </c>
      <c r="AC493" s="353" t="s">
        <v>4762</v>
      </c>
      <c r="AD493" s="420" t="s">
        <v>4650</v>
      </c>
      <c r="AE493" s="420" t="s">
        <v>1379</v>
      </c>
      <c r="AF493" s="420" t="s">
        <v>1379</v>
      </c>
      <c r="AG493" s="420" t="s">
        <v>1379</v>
      </c>
      <c r="AH493" s="420" t="s">
        <v>1379</v>
      </c>
      <c r="AI493" s="420" t="s">
        <v>1379</v>
      </c>
      <c r="AJ493" s="420"/>
      <c r="AK493" s="420" t="s">
        <v>1379</v>
      </c>
      <c r="AL493" s="420" t="s">
        <v>1379</v>
      </c>
      <c r="AM493" s="420"/>
      <c r="AN493" s="420" t="s">
        <v>1379</v>
      </c>
      <c r="AO493" s="420" t="s">
        <v>1379</v>
      </c>
      <c r="AP493" s="420" t="s">
        <v>1379</v>
      </c>
      <c r="AQ493" s="420" t="s">
        <v>1379</v>
      </c>
      <c r="AR493" s="420"/>
      <c r="AS493" s="420"/>
      <c r="AT493" s="420"/>
      <c r="AU493" s="420" t="s">
        <v>1379</v>
      </c>
      <c r="AV493" s="420" t="s">
        <v>1379</v>
      </c>
      <c r="AW493" s="420"/>
      <c r="AX493" s="420"/>
      <c r="AY493" s="420" t="s">
        <v>1381</v>
      </c>
      <c r="AZ493" s="420"/>
      <c r="BA493" s="419"/>
      <c r="BB493" s="419"/>
      <c r="BC493" s="419"/>
      <c r="BD493" s="419"/>
      <c r="BE493" s="419"/>
      <c r="BF493" s="419"/>
      <c r="BG493" s="419"/>
      <c r="BH493" s="419"/>
      <c r="BI493" s="348"/>
      <c r="BJ493" s="348"/>
      <c r="BK493" s="348"/>
      <c r="BL493" s="348"/>
      <c r="BM493" s="348"/>
      <c r="BN493" s="348"/>
      <c r="BO493" s="348"/>
      <c r="BP493" s="348"/>
      <c r="BQ493" s="419"/>
      <c r="BR493" s="419"/>
      <c r="BS493" s="423"/>
      <c r="BT493" s="355" t="s">
        <v>4719</v>
      </c>
      <c r="BU493" s="355" t="s">
        <v>3196</v>
      </c>
      <c r="BV493" s="355">
        <v>0</v>
      </c>
      <c r="BW493" s="355">
        <f>VLOOKUP(E493,[1]Demand!$A$2:$C$596,3,)</f>
        <v>0</v>
      </c>
      <c r="BX493" s="355">
        <f>VLOOKUP(E493,[1]Demand!$A$2:$D$596,4,)</f>
        <v>0</v>
      </c>
      <c r="BY493" s="355">
        <f>VLOOKUP(E493,[1]Demand!$A$2:$E$596,5,)</f>
        <v>0</v>
      </c>
      <c r="BZ493" s="355">
        <f>VLOOKUP(E493,[1]Demand!$A$2:$F$596,6,)</f>
        <v>0</v>
      </c>
      <c r="CA493" s="355">
        <f>VLOOKUP(E493,[1]Demand!$A$2:$G$596,7,)</f>
        <v>0</v>
      </c>
      <c r="CB493" s="355">
        <f>VLOOKUP(E493,[1]Demand!$A$2:$H$596,8,)</f>
        <v>0</v>
      </c>
      <c r="CC493" s="355">
        <f>VLOOKUP(E493,[1]Demand!$A$2:$I$596,9,)</f>
        <v>0</v>
      </c>
      <c r="CD493" s="355" t="b">
        <f t="shared" si="7"/>
        <v>0</v>
      </c>
      <c r="CE493" s="355" t="s">
        <v>4846</v>
      </c>
    </row>
    <row r="494" spans="1:83" s="374" customFormat="1" ht="29.25" customHeight="1" x14ac:dyDescent="0.25">
      <c r="A494" s="422" t="s">
        <v>4059</v>
      </c>
      <c r="B494" s="424" t="s">
        <v>1691</v>
      </c>
      <c r="C494" s="428" t="s">
        <v>4641</v>
      </c>
      <c r="D494" s="425"/>
      <c r="E494" s="426">
        <v>75021</v>
      </c>
      <c r="F494" s="424" t="s">
        <v>3475</v>
      </c>
      <c r="G494" s="427" t="s">
        <v>203</v>
      </c>
      <c r="H494" s="419" t="s">
        <v>1171</v>
      </c>
      <c r="I494" s="428" t="s">
        <v>1173</v>
      </c>
      <c r="J494" s="419"/>
      <c r="K494" s="428"/>
      <c r="L494" s="428"/>
      <c r="M494" s="421"/>
      <c r="N494" s="421"/>
      <c r="O494" s="419" t="s">
        <v>1373</v>
      </c>
      <c r="P494" s="419" t="s">
        <v>1374</v>
      </c>
      <c r="Q494" s="419" t="s">
        <v>1374</v>
      </c>
      <c r="R494" s="422" t="s">
        <v>4632</v>
      </c>
      <c r="S494" s="424"/>
      <c r="T494" s="424"/>
      <c r="U494" s="424"/>
      <c r="V494" s="424"/>
      <c r="W494" s="424"/>
      <c r="X494" s="424"/>
      <c r="Y494" s="429"/>
      <c r="Z494" s="429"/>
      <c r="AA494" s="429"/>
      <c r="AB494" s="420" t="s">
        <v>4650</v>
      </c>
      <c r="AC494" s="420"/>
      <c r="AD494" s="420" t="s">
        <v>4650</v>
      </c>
      <c r="AE494" s="427"/>
      <c r="AF494" s="430"/>
      <c r="AG494" s="430"/>
      <c r="AH494" s="430"/>
      <c r="AI494" s="430" t="s">
        <v>1379</v>
      </c>
      <c r="AJ494" s="430"/>
      <c r="AK494" s="430"/>
      <c r="AL494" s="430"/>
      <c r="AM494" s="430"/>
      <c r="AN494" s="430"/>
      <c r="AO494" s="430"/>
      <c r="AP494" s="430"/>
      <c r="AQ494" s="430"/>
      <c r="AR494" s="430"/>
      <c r="AS494" s="430"/>
      <c r="AT494" s="430"/>
      <c r="AU494" s="430" t="s">
        <v>1379</v>
      </c>
      <c r="AV494" s="430" t="s">
        <v>1379</v>
      </c>
      <c r="AW494" s="430" t="s">
        <v>1379</v>
      </c>
      <c r="AX494" s="430"/>
      <c r="AY494" s="430" t="s">
        <v>1381</v>
      </c>
      <c r="AZ494" s="430" t="s">
        <v>1381</v>
      </c>
      <c r="BA494" s="431"/>
      <c r="BB494" s="431"/>
      <c r="BC494" s="431"/>
      <c r="BD494" s="431"/>
      <c r="BE494" s="431"/>
      <c r="BF494" s="431"/>
      <c r="BG494" s="419"/>
      <c r="BH494" s="419"/>
      <c r="BI494" s="348"/>
      <c r="BJ494" s="348"/>
      <c r="BK494" s="348"/>
      <c r="BL494" s="348"/>
      <c r="BM494" s="348"/>
      <c r="BN494" s="348"/>
      <c r="BO494" s="348"/>
      <c r="BP494" s="348"/>
      <c r="BQ494" s="419"/>
      <c r="BR494" s="431"/>
      <c r="BS494" s="423"/>
      <c r="BT494" s="355" t="s">
        <v>4724</v>
      </c>
      <c r="BU494" s="355" t="s">
        <v>3196</v>
      </c>
      <c r="BV494" s="355">
        <v>32</v>
      </c>
      <c r="BW494" s="355">
        <f>VLOOKUP(E494,[1]Demand!$A$2:$C$596,3,)</f>
        <v>0</v>
      </c>
      <c r="BX494" s="355">
        <f>VLOOKUP(E494,[1]Demand!$A$2:$D$596,4,)</f>
        <v>0</v>
      </c>
      <c r="BY494" s="355">
        <f>VLOOKUP(E494,[1]Demand!$A$2:$E$596,5,)</f>
        <v>0</v>
      </c>
      <c r="BZ494" s="355">
        <f>VLOOKUP(E494,[1]Demand!$A$2:$F$596,6,)</f>
        <v>0</v>
      </c>
      <c r="CA494" s="355">
        <f>VLOOKUP(E494,[1]Demand!$A$2:$G$596,7,)</f>
        <v>0</v>
      </c>
      <c r="CB494" s="355">
        <f>VLOOKUP(E494,[1]Demand!$A$2:$H$596,8,)</f>
        <v>0</v>
      </c>
      <c r="CC494" s="355">
        <f>VLOOKUP(E494,[1]Demand!$A$2:$I$596,9,)</f>
        <v>0</v>
      </c>
      <c r="CD494" s="355" t="b">
        <f t="shared" si="7"/>
        <v>1</v>
      </c>
      <c r="CE494" s="355" t="s">
        <v>4846</v>
      </c>
    </row>
    <row r="495" spans="1:83" s="405" customFormat="1" ht="35.1" hidden="1" customHeight="1" x14ac:dyDescent="0.25">
      <c r="A495" s="419" t="s">
        <v>1010</v>
      </c>
      <c r="B495" s="419"/>
      <c r="C495" s="421" t="s">
        <v>1067</v>
      </c>
      <c r="D495" s="420">
        <v>0</v>
      </c>
      <c r="E495" s="419">
        <v>2611828</v>
      </c>
      <c r="F495" s="419" t="s">
        <v>1021</v>
      </c>
      <c r="G495" s="420" t="s">
        <v>958</v>
      </c>
      <c r="H495" s="419" t="s">
        <v>1272</v>
      </c>
      <c r="I495" s="419" t="s">
        <v>1192</v>
      </c>
      <c r="J495" s="419"/>
      <c r="K495" s="419" t="s">
        <v>1223</v>
      </c>
      <c r="L495" s="419" t="s">
        <v>1490</v>
      </c>
      <c r="M495" s="419"/>
      <c r="N495" s="419"/>
      <c r="O495" s="419" t="s">
        <v>1232</v>
      </c>
      <c r="P495" s="419" t="s">
        <v>585</v>
      </c>
      <c r="Q495" s="419" t="s">
        <v>585</v>
      </c>
      <c r="R495" s="422" t="s">
        <v>601</v>
      </c>
      <c r="S495" s="419"/>
      <c r="T495" s="419">
        <v>0</v>
      </c>
      <c r="U495" s="419">
        <v>0</v>
      </c>
      <c r="V495" s="419">
        <v>0</v>
      </c>
      <c r="W495" s="419">
        <v>0</v>
      </c>
      <c r="X495" s="419"/>
      <c r="Y495" s="419"/>
      <c r="Z495" s="419"/>
      <c r="AA495" s="419"/>
      <c r="AB495" s="419" t="s">
        <v>1525</v>
      </c>
      <c r="AC495" s="353" t="s">
        <v>4762</v>
      </c>
      <c r="AD495" s="419" t="s">
        <v>1378</v>
      </c>
      <c r="AE495" s="420" t="s">
        <v>1379</v>
      </c>
      <c r="AF495" s="420" t="s">
        <v>1381</v>
      </c>
      <c r="AG495" s="420" t="s">
        <v>1379</v>
      </c>
      <c r="AH495" s="420" t="s">
        <v>1379</v>
      </c>
      <c r="AI495" s="420" t="s">
        <v>1379</v>
      </c>
      <c r="AJ495" s="420"/>
      <c r="AK495" s="420" t="s">
        <v>1379</v>
      </c>
      <c r="AL495" s="420" t="s">
        <v>1381</v>
      </c>
      <c r="AM495" s="420"/>
      <c r="AN495" s="420" t="s">
        <v>1379</v>
      </c>
      <c r="AO495" s="420" t="s">
        <v>1379</v>
      </c>
      <c r="AP495" s="420" t="s">
        <v>1379</v>
      </c>
      <c r="AQ495" s="420" t="s">
        <v>1379</v>
      </c>
      <c r="AR495" s="420"/>
      <c r="AS495" s="420"/>
      <c r="AT495" s="420"/>
      <c r="AU495" s="420" t="s">
        <v>1379</v>
      </c>
      <c r="AV495" s="420" t="s">
        <v>1379</v>
      </c>
      <c r="AW495" s="420"/>
      <c r="AX495" s="420"/>
      <c r="AY495" s="420" t="s">
        <v>1381</v>
      </c>
      <c r="AZ495" s="420"/>
      <c r="BA495" s="419"/>
      <c r="BB495" s="419"/>
      <c r="BC495" s="419"/>
      <c r="BD495" s="419"/>
      <c r="BE495" s="419"/>
      <c r="BF495" s="419"/>
      <c r="BG495" s="419"/>
      <c r="BH495" s="419"/>
      <c r="BI495" s="348"/>
      <c r="BJ495" s="348"/>
      <c r="BK495" s="348"/>
      <c r="BL495" s="348"/>
      <c r="BM495" s="348"/>
      <c r="BN495" s="348"/>
      <c r="BO495" s="348"/>
      <c r="BP495" s="348"/>
      <c r="BQ495" s="419"/>
      <c r="BR495" s="419"/>
      <c r="BS495" s="423"/>
      <c r="BT495" s="355" t="s">
        <v>4719</v>
      </c>
      <c r="BU495" s="355" t="s">
        <v>4718</v>
      </c>
      <c r="BV495" s="355">
        <v>147</v>
      </c>
      <c r="BW495" s="355">
        <f>VLOOKUP(E495,[1]Demand!$A$2:$C$596,3,)</f>
        <v>2092</v>
      </c>
      <c r="BX495" s="355">
        <f>VLOOKUP(E495,[1]Demand!$A$2:$D$596,4,)</f>
        <v>799</v>
      </c>
      <c r="BY495" s="355">
        <f>VLOOKUP(E495,[1]Demand!$A$2:$E$596,5,)</f>
        <v>390</v>
      </c>
      <c r="BZ495" s="355">
        <f>VLOOKUP(E495,[1]Demand!$A$2:$F$596,6,)</f>
        <v>366</v>
      </c>
      <c r="CA495" s="355">
        <f>VLOOKUP(E495,[1]Demand!$A$2:$G$596,7,)</f>
        <v>321</v>
      </c>
      <c r="CB495" s="355">
        <f>VLOOKUP(E495,[1]Demand!$A$2:$H$596,8,)</f>
        <v>291</v>
      </c>
      <c r="CC495" s="355">
        <f>VLOOKUP(E495,[1]Demand!$A$2:$I$596,9,)</f>
        <v>4259</v>
      </c>
      <c r="CD495" s="355" t="b">
        <f t="shared" si="7"/>
        <v>0</v>
      </c>
      <c r="CE495" s="355"/>
    </row>
    <row r="496" spans="1:83" s="374" customFormat="1" ht="20.100000000000001" hidden="1" customHeight="1" x14ac:dyDescent="0.25">
      <c r="A496" s="422" t="s">
        <v>4062</v>
      </c>
      <c r="B496" s="424" t="s">
        <v>3612</v>
      </c>
      <c r="C496" s="421" t="s">
        <v>3527</v>
      </c>
      <c r="D496" s="425"/>
      <c r="E496" s="426" t="s">
        <v>3432</v>
      </c>
      <c r="F496" s="424" t="s">
        <v>3512</v>
      </c>
      <c r="G496" s="427" t="s">
        <v>1287</v>
      </c>
      <c r="H496" s="432" t="s">
        <v>3555</v>
      </c>
      <c r="I496" s="428" t="s">
        <v>1173</v>
      </c>
      <c r="J496" s="419"/>
      <c r="K496" s="428"/>
      <c r="L496" s="428"/>
      <c r="M496" s="421"/>
      <c r="N496" s="421"/>
      <c r="O496" s="419" t="s">
        <v>3522</v>
      </c>
      <c r="P496" s="419" t="s">
        <v>531</v>
      </c>
      <c r="Q496" s="419" t="s">
        <v>531</v>
      </c>
      <c r="R496" s="422" t="s">
        <v>602</v>
      </c>
      <c r="S496" s="424"/>
      <c r="T496" s="424"/>
      <c r="U496" s="424"/>
      <c r="V496" s="424"/>
      <c r="W496" s="424"/>
      <c r="X496" s="424"/>
      <c r="Y496" s="429"/>
      <c r="Z496" s="429"/>
      <c r="AA496" s="429"/>
      <c r="AB496" s="420" t="s">
        <v>4650</v>
      </c>
      <c r="AC496" s="420"/>
      <c r="AD496" s="420" t="s">
        <v>4650</v>
      </c>
      <c r="AE496" s="427"/>
      <c r="AF496" s="430"/>
      <c r="AG496" s="430"/>
      <c r="AH496" s="430"/>
      <c r="AI496" s="430" t="s">
        <v>1379</v>
      </c>
      <c r="AJ496" s="430"/>
      <c r="AK496" s="430"/>
      <c r="AL496" s="430"/>
      <c r="AM496" s="430"/>
      <c r="AN496" s="430"/>
      <c r="AO496" s="430"/>
      <c r="AP496" s="430"/>
      <c r="AQ496" s="430"/>
      <c r="AR496" s="430"/>
      <c r="AS496" s="430"/>
      <c r="AT496" s="430"/>
      <c r="AU496" s="430" t="s">
        <v>1379</v>
      </c>
      <c r="AV496" s="430" t="s">
        <v>1379</v>
      </c>
      <c r="AW496" s="430" t="s">
        <v>1379</v>
      </c>
      <c r="AX496" s="430"/>
      <c r="AY496" s="430" t="s">
        <v>1381</v>
      </c>
      <c r="AZ496" s="430" t="s">
        <v>1381</v>
      </c>
      <c r="BA496" s="431"/>
      <c r="BB496" s="431"/>
      <c r="BC496" s="431"/>
      <c r="BD496" s="431"/>
      <c r="BE496" s="431"/>
      <c r="BF496" s="431"/>
      <c r="BG496" s="419"/>
      <c r="BH496" s="419"/>
      <c r="BI496" s="348"/>
      <c r="BJ496" s="348"/>
      <c r="BK496" s="348"/>
      <c r="BL496" s="348"/>
      <c r="BM496" s="348"/>
      <c r="BN496" s="348"/>
      <c r="BO496" s="348"/>
      <c r="BP496" s="348"/>
      <c r="BQ496" s="419"/>
      <c r="BR496" s="431"/>
      <c r="BS496" s="423"/>
      <c r="BT496" s="355" t="s">
        <v>4724</v>
      </c>
      <c r="BU496" s="355" t="s">
        <v>4718</v>
      </c>
      <c r="BV496" s="355"/>
      <c r="BW496" s="355"/>
      <c r="BX496" s="355"/>
      <c r="BY496" s="355"/>
      <c r="BZ496" s="355"/>
      <c r="CA496" s="355"/>
      <c r="CB496" s="355"/>
      <c r="CC496" s="355"/>
      <c r="CD496" s="355" t="b">
        <f t="shared" si="7"/>
        <v>0</v>
      </c>
      <c r="CE496" s="322"/>
    </row>
    <row r="497" spans="1:83" s="374" customFormat="1" ht="12.75" customHeight="1" x14ac:dyDescent="0.25">
      <c r="A497" s="422" t="s">
        <v>4087</v>
      </c>
      <c r="B497" s="431"/>
      <c r="C497" s="428" t="s">
        <v>4546</v>
      </c>
      <c r="D497" s="433"/>
      <c r="E497" s="434" t="s">
        <v>3639</v>
      </c>
      <c r="F497" s="435" t="s">
        <v>3640</v>
      </c>
      <c r="G497" s="427" t="s">
        <v>203</v>
      </c>
      <c r="H497" s="419" t="s">
        <v>1171</v>
      </c>
      <c r="I497" s="419" t="s">
        <v>1719</v>
      </c>
      <c r="J497" s="419"/>
      <c r="K497" s="419" t="s">
        <v>4346</v>
      </c>
      <c r="L497" s="436" t="s">
        <v>4830</v>
      </c>
      <c r="M497" s="427"/>
      <c r="N497" s="427"/>
      <c r="O497" s="419" t="s">
        <v>1373</v>
      </c>
      <c r="P497" s="419" t="s">
        <v>1374</v>
      </c>
      <c r="Q497" s="419" t="s">
        <v>1374</v>
      </c>
      <c r="R497" s="422" t="s">
        <v>4632</v>
      </c>
      <c r="S497" s="431"/>
      <c r="T497" s="431"/>
      <c r="U497" s="431"/>
      <c r="V497" s="431"/>
      <c r="W497" s="431"/>
      <c r="X497" s="431"/>
      <c r="Y497" s="431"/>
      <c r="Z497" s="431"/>
      <c r="AA497" s="431"/>
      <c r="AB497" s="431"/>
      <c r="AC497" s="431"/>
      <c r="AD497" s="431"/>
      <c r="AE497" s="427"/>
      <c r="AF497" s="427"/>
      <c r="AG497" s="427"/>
      <c r="AH497" s="430" t="s">
        <v>1379</v>
      </c>
      <c r="AI497" s="430" t="s">
        <v>1379</v>
      </c>
      <c r="AJ497" s="427"/>
      <c r="AK497" s="427"/>
      <c r="AL497" s="427"/>
      <c r="AM497" s="427"/>
      <c r="AN497" s="427"/>
      <c r="AO497" s="427"/>
      <c r="AP497" s="427"/>
      <c r="AQ497" s="427"/>
      <c r="AR497" s="427"/>
      <c r="AS497" s="427"/>
      <c r="AT497" s="427"/>
      <c r="AU497" s="427"/>
      <c r="AV497" s="427"/>
      <c r="AW497" s="427"/>
      <c r="AX497" s="427"/>
      <c r="AY497" s="427"/>
      <c r="AZ497" s="427"/>
      <c r="BA497" s="431"/>
      <c r="BB497" s="431"/>
      <c r="BC497" s="431"/>
      <c r="BD497" s="431"/>
      <c r="BE497" s="431"/>
      <c r="BF497" s="431"/>
      <c r="BG497" s="419"/>
      <c r="BH497" s="419"/>
      <c r="BI497" s="348"/>
      <c r="BJ497" s="348"/>
      <c r="BK497" s="348"/>
      <c r="BL497" s="348"/>
      <c r="BM497" s="348"/>
      <c r="BN497" s="348"/>
      <c r="BO497" s="348"/>
      <c r="BP497" s="348"/>
      <c r="BQ497" s="419"/>
      <c r="BR497" s="431"/>
      <c r="BS497" s="423" t="s">
        <v>4237</v>
      </c>
      <c r="BT497" s="355" t="s">
        <v>4717</v>
      </c>
      <c r="BU497" s="355" t="s">
        <v>4718</v>
      </c>
      <c r="BV497" s="355">
        <v>19</v>
      </c>
      <c r="BW497" s="355">
        <f>VLOOKUP(E497,[1]Demand!$A$2:$C$596,3,)</f>
        <v>84</v>
      </c>
      <c r="BX497" s="355">
        <f>VLOOKUP(E497,[1]Demand!$A$2:$D$596,4,)</f>
        <v>98</v>
      </c>
      <c r="BY497" s="355">
        <f>VLOOKUP(E497,[1]Demand!$A$2:$E$596,5,)</f>
        <v>80</v>
      </c>
      <c r="BZ497" s="355">
        <f>VLOOKUP(E497,[1]Demand!$A$2:$F$596,6,)</f>
        <v>75</v>
      </c>
      <c r="CA497" s="355">
        <f>VLOOKUP(E497,[1]Demand!$A$2:$G$596,7,)</f>
        <v>59</v>
      </c>
      <c r="CB497" s="355">
        <f>VLOOKUP(E497,[1]Demand!$A$2:$H$596,8,)</f>
        <v>0</v>
      </c>
      <c r="CC497" s="355">
        <f>VLOOKUP(E497,[1]Demand!$A$2:$I$596,9,)</f>
        <v>396</v>
      </c>
      <c r="CD497" s="355" t="b">
        <f t="shared" si="7"/>
        <v>0</v>
      </c>
      <c r="CE497" s="322"/>
    </row>
    <row r="498" spans="1:83" s="374" customFormat="1" ht="12.75" customHeight="1" x14ac:dyDescent="0.25">
      <c r="A498" s="422" t="s">
        <v>4091</v>
      </c>
      <c r="B498" s="431"/>
      <c r="C498" s="428" t="s">
        <v>4547</v>
      </c>
      <c r="D498" s="433"/>
      <c r="E498" s="434" t="s">
        <v>3650</v>
      </c>
      <c r="F498" s="435" t="s">
        <v>3651</v>
      </c>
      <c r="G498" s="427" t="s">
        <v>1287</v>
      </c>
      <c r="H498" s="419" t="s">
        <v>1171</v>
      </c>
      <c r="I498" s="419" t="e">
        <v>#N/A</v>
      </c>
      <c r="J498" s="419"/>
      <c r="K498" s="436"/>
      <c r="L498" s="436"/>
      <c r="M498" s="427"/>
      <c r="N498" s="427"/>
      <c r="O498" s="419" t="s">
        <v>1232</v>
      </c>
      <c r="P498" s="419" t="s">
        <v>585</v>
      </c>
      <c r="Q498" s="419" t="s">
        <v>585</v>
      </c>
      <c r="R498" s="422" t="s">
        <v>601</v>
      </c>
      <c r="S498" s="431"/>
      <c r="T498" s="431"/>
      <c r="U498" s="431"/>
      <c r="V498" s="431"/>
      <c r="W498" s="431"/>
      <c r="X498" s="431"/>
      <c r="Y498" s="431"/>
      <c r="Z498" s="431"/>
      <c r="AA498" s="431"/>
      <c r="AB498" s="431"/>
      <c r="AC498" s="431"/>
      <c r="AD498" s="431"/>
      <c r="AE498" s="427"/>
      <c r="AF498" s="427"/>
      <c r="AG498" s="427"/>
      <c r="AH498" s="430" t="s">
        <v>1379</v>
      </c>
      <c r="AI498" s="430" t="s">
        <v>1379</v>
      </c>
      <c r="AJ498" s="427"/>
      <c r="AK498" s="427"/>
      <c r="AL498" s="427"/>
      <c r="AM498" s="427"/>
      <c r="AN498" s="427"/>
      <c r="AO498" s="427"/>
      <c r="AP498" s="427"/>
      <c r="AQ498" s="427"/>
      <c r="AR498" s="427"/>
      <c r="AS498" s="427"/>
      <c r="AT498" s="427"/>
      <c r="AU498" s="427"/>
      <c r="AV498" s="427"/>
      <c r="AW498" s="427"/>
      <c r="AX498" s="427"/>
      <c r="AY498" s="427"/>
      <c r="AZ498" s="427"/>
      <c r="BA498" s="431"/>
      <c r="BB498" s="431"/>
      <c r="BC498" s="431"/>
      <c r="BD498" s="431"/>
      <c r="BE498" s="431"/>
      <c r="BF498" s="431"/>
      <c r="BG498" s="419"/>
      <c r="BH498" s="419"/>
      <c r="BI498" s="348"/>
      <c r="BJ498" s="348"/>
      <c r="BK498" s="348"/>
      <c r="BL498" s="348"/>
      <c r="BM498" s="348"/>
      <c r="BN498" s="348"/>
      <c r="BO498" s="348"/>
      <c r="BP498" s="348"/>
      <c r="BQ498" s="419"/>
      <c r="BR498" s="431"/>
      <c r="BS498" s="423"/>
      <c r="BT498" s="355" t="s">
        <v>4717</v>
      </c>
      <c r="BU498" s="355" t="s">
        <v>4720</v>
      </c>
      <c r="BV498" s="355">
        <v>9</v>
      </c>
      <c r="BW498" s="355">
        <f>VLOOKUP(E498,[1]Demand!$A$2:$C$596,3,)</f>
        <v>230</v>
      </c>
      <c r="BX498" s="355">
        <f>VLOOKUP(E498,[1]Demand!$A$2:$D$596,4,)</f>
        <v>243</v>
      </c>
      <c r="BY498" s="355">
        <f>VLOOKUP(E498,[1]Demand!$A$2:$E$596,5,)</f>
        <v>227</v>
      </c>
      <c r="BZ498" s="355">
        <f>VLOOKUP(E498,[1]Demand!$A$2:$F$596,6,)</f>
        <v>188</v>
      </c>
      <c r="CA498" s="355">
        <f>VLOOKUP(E498,[1]Demand!$A$2:$G$596,7,)</f>
        <v>174</v>
      </c>
      <c r="CB498" s="355">
        <f>VLOOKUP(E498,[1]Demand!$A$2:$H$596,8,)</f>
        <v>168</v>
      </c>
      <c r="CC498" s="355">
        <f>VLOOKUP(E498,[1]Demand!$A$2:$I$596,9,)</f>
        <v>1230</v>
      </c>
      <c r="CD498" s="355" t="b">
        <f t="shared" si="7"/>
        <v>0</v>
      </c>
      <c r="CE498" s="322"/>
    </row>
    <row r="499" spans="1:83" s="374" customFormat="1" ht="12.75" customHeight="1" x14ac:dyDescent="0.25">
      <c r="A499" s="422" t="s">
        <v>4091</v>
      </c>
      <c r="B499" s="431"/>
      <c r="C499" s="428" t="s">
        <v>4547</v>
      </c>
      <c r="D499" s="433"/>
      <c r="E499" s="434" t="s">
        <v>3652</v>
      </c>
      <c r="F499" s="435" t="s">
        <v>3653</v>
      </c>
      <c r="G499" s="427" t="s">
        <v>1287</v>
      </c>
      <c r="H499" s="419" t="s">
        <v>1171</v>
      </c>
      <c r="I499" s="419" t="e">
        <v>#N/A</v>
      </c>
      <c r="J499" s="419"/>
      <c r="K499" s="436"/>
      <c r="L499" s="436"/>
      <c r="M499" s="427"/>
      <c r="N499" s="427"/>
      <c r="O499" s="419" t="s">
        <v>1232</v>
      </c>
      <c r="P499" s="419" t="s">
        <v>585</v>
      </c>
      <c r="Q499" s="419" t="s">
        <v>585</v>
      </c>
      <c r="R499" s="422" t="s">
        <v>601</v>
      </c>
      <c r="S499" s="431"/>
      <c r="T499" s="431"/>
      <c r="U499" s="431"/>
      <c r="V499" s="431"/>
      <c r="W499" s="431"/>
      <c r="X499" s="431"/>
      <c r="Y499" s="431"/>
      <c r="Z499" s="431"/>
      <c r="AA499" s="431"/>
      <c r="AB499" s="431"/>
      <c r="AC499" s="431"/>
      <c r="AD499" s="431"/>
      <c r="AE499" s="427"/>
      <c r="AF499" s="427"/>
      <c r="AG499" s="427"/>
      <c r="AH499" s="430" t="s">
        <v>1379</v>
      </c>
      <c r="AI499" s="430" t="s">
        <v>1379</v>
      </c>
      <c r="AJ499" s="427"/>
      <c r="AK499" s="427"/>
      <c r="AL499" s="427"/>
      <c r="AM499" s="427"/>
      <c r="AN499" s="427"/>
      <c r="AO499" s="427"/>
      <c r="AP499" s="427"/>
      <c r="AQ499" s="427"/>
      <c r="AR499" s="427"/>
      <c r="AS499" s="427"/>
      <c r="AT499" s="427"/>
      <c r="AU499" s="427"/>
      <c r="AV499" s="427"/>
      <c r="AW499" s="427"/>
      <c r="AX499" s="427"/>
      <c r="AY499" s="427"/>
      <c r="AZ499" s="427"/>
      <c r="BA499" s="431"/>
      <c r="BB499" s="431"/>
      <c r="BC499" s="431"/>
      <c r="BD499" s="431"/>
      <c r="BE499" s="431"/>
      <c r="BF499" s="431"/>
      <c r="BG499" s="419"/>
      <c r="BH499" s="419"/>
      <c r="BI499" s="348"/>
      <c r="BJ499" s="348"/>
      <c r="BK499" s="348"/>
      <c r="BL499" s="348"/>
      <c r="BM499" s="348"/>
      <c r="BN499" s="348"/>
      <c r="BO499" s="348"/>
      <c r="BP499" s="348"/>
      <c r="BQ499" s="419"/>
      <c r="BR499" s="431"/>
      <c r="BS499" s="423"/>
      <c r="BT499" s="355" t="s">
        <v>4724</v>
      </c>
      <c r="BU499" s="355" t="s">
        <v>4720</v>
      </c>
      <c r="BV499" s="355">
        <v>10</v>
      </c>
      <c r="BW499" s="355">
        <f>VLOOKUP(E499,[1]Demand!$A$2:$C$596,3,)</f>
        <v>241</v>
      </c>
      <c r="BX499" s="355">
        <f>VLOOKUP(E499,[1]Demand!$A$2:$D$596,4,)</f>
        <v>251</v>
      </c>
      <c r="BY499" s="355">
        <f>VLOOKUP(E499,[1]Demand!$A$2:$E$596,5,)</f>
        <v>235</v>
      </c>
      <c r="BZ499" s="355">
        <f>VLOOKUP(E499,[1]Demand!$A$2:$F$596,6,)</f>
        <v>189</v>
      </c>
      <c r="CA499" s="355">
        <f>VLOOKUP(E499,[1]Demand!$A$2:$G$596,7,)</f>
        <v>174</v>
      </c>
      <c r="CB499" s="355">
        <f>VLOOKUP(E499,[1]Demand!$A$2:$H$596,8,)</f>
        <v>168</v>
      </c>
      <c r="CC499" s="355">
        <f>VLOOKUP(E499,[1]Demand!$A$2:$I$596,9,)</f>
        <v>1258</v>
      </c>
      <c r="CD499" s="355" t="b">
        <f t="shared" si="7"/>
        <v>0</v>
      </c>
      <c r="CE499" s="322"/>
    </row>
    <row r="500" spans="1:83" s="374" customFormat="1" ht="12.75" hidden="1" customHeight="1" x14ac:dyDescent="0.25">
      <c r="A500" s="422" t="s">
        <v>3999</v>
      </c>
      <c r="B500" s="431"/>
      <c r="C500" s="421" t="s">
        <v>4548</v>
      </c>
      <c r="D500" s="433"/>
      <c r="E500" s="434" t="s">
        <v>3666</v>
      </c>
      <c r="F500" s="435" t="s">
        <v>3667</v>
      </c>
      <c r="G500" s="427" t="s">
        <v>203</v>
      </c>
      <c r="H500" s="419" t="s">
        <v>1249</v>
      </c>
      <c r="I500" s="419" t="e">
        <v>#N/A</v>
      </c>
      <c r="J500" s="419"/>
      <c r="K500" s="436"/>
      <c r="L500" s="436"/>
      <c r="M500" s="427"/>
      <c r="N500" s="427"/>
      <c r="O500" s="419" t="s">
        <v>1230</v>
      </c>
      <c r="P500" s="419" t="s">
        <v>1231</v>
      </c>
      <c r="Q500" s="419" t="s">
        <v>1231</v>
      </c>
      <c r="R500" s="422" t="s">
        <v>4632</v>
      </c>
      <c r="S500" s="431"/>
      <c r="T500" s="431"/>
      <c r="U500" s="431"/>
      <c r="V500" s="431"/>
      <c r="W500" s="431"/>
      <c r="X500" s="431"/>
      <c r="Y500" s="431"/>
      <c r="Z500" s="431"/>
      <c r="AA500" s="431"/>
      <c r="AB500" s="431"/>
      <c r="AC500" s="431"/>
      <c r="AD500" s="431"/>
      <c r="AE500" s="427"/>
      <c r="AF500" s="427"/>
      <c r="AG500" s="427"/>
      <c r="AH500" s="430" t="s">
        <v>1379</v>
      </c>
      <c r="AI500" s="430" t="s">
        <v>1379</v>
      </c>
      <c r="AJ500" s="427"/>
      <c r="AK500" s="427"/>
      <c r="AL500" s="427"/>
      <c r="AM500" s="427"/>
      <c r="AN500" s="427"/>
      <c r="AO500" s="427"/>
      <c r="AP500" s="427"/>
      <c r="AQ500" s="427"/>
      <c r="AR500" s="427"/>
      <c r="AS500" s="427"/>
      <c r="AT500" s="427"/>
      <c r="AU500" s="427"/>
      <c r="AV500" s="427"/>
      <c r="AW500" s="427"/>
      <c r="AX500" s="427"/>
      <c r="AY500" s="427"/>
      <c r="AZ500" s="427"/>
      <c r="BA500" s="431"/>
      <c r="BB500" s="431"/>
      <c r="BC500" s="431"/>
      <c r="BD500" s="431"/>
      <c r="BE500" s="431"/>
      <c r="BF500" s="431"/>
      <c r="BG500" s="419" t="s">
        <v>4693</v>
      </c>
      <c r="BH500" s="419" t="s">
        <v>4694</v>
      </c>
      <c r="BI500" s="348"/>
      <c r="BJ500" s="348"/>
      <c r="BK500" s="348"/>
      <c r="BL500" s="348"/>
      <c r="BM500" s="348"/>
      <c r="BN500" s="348"/>
      <c r="BO500" s="348"/>
      <c r="BP500" s="348"/>
      <c r="BQ500" s="419"/>
      <c r="BR500" s="431"/>
      <c r="BS500" s="423" t="s">
        <v>4245</v>
      </c>
      <c r="BT500" s="355" t="s">
        <v>4719</v>
      </c>
      <c r="BU500" s="355" t="s">
        <v>4718</v>
      </c>
      <c r="BV500" s="355">
        <v>15</v>
      </c>
      <c r="BW500" s="355">
        <f>VLOOKUP(E500,[1]Demand!$A$2:$C$596,3,)</f>
        <v>26</v>
      </c>
      <c r="BX500" s="355">
        <f>VLOOKUP(E500,[1]Demand!$A$2:$D$596,4,)</f>
        <v>9</v>
      </c>
      <c r="BY500" s="355">
        <f>VLOOKUP(E500,[1]Demand!$A$2:$E$596,5,)</f>
        <v>0</v>
      </c>
      <c r="BZ500" s="355">
        <f>VLOOKUP(E500,[1]Demand!$A$2:$F$596,6,)</f>
        <v>0</v>
      </c>
      <c r="CA500" s="355">
        <f>VLOOKUP(E500,[1]Demand!$A$2:$G$596,7,)</f>
        <v>0</v>
      </c>
      <c r="CB500" s="355">
        <f>VLOOKUP(E500,[1]Demand!$A$2:$H$596,8,)</f>
        <v>0</v>
      </c>
      <c r="CC500" s="355">
        <f>VLOOKUP(E500,[1]Demand!$A$2:$I$596,9,)</f>
        <v>35</v>
      </c>
      <c r="CD500" s="355" t="b">
        <f t="shared" si="7"/>
        <v>0</v>
      </c>
      <c r="CE500" s="322"/>
    </row>
    <row r="501" spans="1:83" s="374" customFormat="1" ht="12.75" hidden="1" customHeight="1" x14ac:dyDescent="0.25">
      <c r="A501" s="422" t="s">
        <v>3999</v>
      </c>
      <c r="B501" s="431"/>
      <c r="C501" s="421" t="s">
        <v>4549</v>
      </c>
      <c r="D501" s="433"/>
      <c r="E501" s="434" t="s">
        <v>3668</v>
      </c>
      <c r="F501" s="435" t="s">
        <v>3669</v>
      </c>
      <c r="G501" s="427" t="s">
        <v>203</v>
      </c>
      <c r="H501" s="419" t="s">
        <v>1249</v>
      </c>
      <c r="I501" s="419" t="e">
        <v>#N/A</v>
      </c>
      <c r="J501" s="419"/>
      <c r="K501" s="436"/>
      <c r="L501" s="436"/>
      <c r="M501" s="427"/>
      <c r="N501" s="427"/>
      <c r="O501" s="419" t="s">
        <v>1230</v>
      </c>
      <c r="P501" s="419" t="s">
        <v>1231</v>
      </c>
      <c r="Q501" s="419" t="s">
        <v>1231</v>
      </c>
      <c r="R501" s="422" t="s">
        <v>4632</v>
      </c>
      <c r="S501" s="431"/>
      <c r="T501" s="431"/>
      <c r="U501" s="431"/>
      <c r="V501" s="431"/>
      <c r="W501" s="431"/>
      <c r="X501" s="431"/>
      <c r="Y501" s="431"/>
      <c r="Z501" s="431"/>
      <c r="AA501" s="431"/>
      <c r="AB501" s="431"/>
      <c r="AC501" s="431"/>
      <c r="AD501" s="431"/>
      <c r="AE501" s="427"/>
      <c r="AF501" s="427"/>
      <c r="AG501" s="427"/>
      <c r="AH501" s="430" t="s">
        <v>1379</v>
      </c>
      <c r="AI501" s="430" t="s">
        <v>1379</v>
      </c>
      <c r="AJ501" s="427"/>
      <c r="AK501" s="427"/>
      <c r="AL501" s="427"/>
      <c r="AM501" s="427"/>
      <c r="AN501" s="427"/>
      <c r="AO501" s="427"/>
      <c r="AP501" s="427"/>
      <c r="AQ501" s="427"/>
      <c r="AR501" s="427"/>
      <c r="AS501" s="427"/>
      <c r="AT501" s="427"/>
      <c r="AU501" s="427"/>
      <c r="AV501" s="427"/>
      <c r="AW501" s="427"/>
      <c r="AX501" s="427"/>
      <c r="AY501" s="427"/>
      <c r="AZ501" s="427"/>
      <c r="BA501" s="431"/>
      <c r="BB501" s="431"/>
      <c r="BC501" s="431"/>
      <c r="BD501" s="431"/>
      <c r="BE501" s="431"/>
      <c r="BF501" s="431"/>
      <c r="BG501" s="419" t="s">
        <v>4695</v>
      </c>
      <c r="BH501" s="419" t="s">
        <v>4694</v>
      </c>
      <c r="BI501" s="348"/>
      <c r="BJ501" s="348"/>
      <c r="BK501" s="348"/>
      <c r="BL501" s="348"/>
      <c r="BM501" s="348"/>
      <c r="BN501" s="348"/>
      <c r="BO501" s="348"/>
      <c r="BP501" s="348"/>
      <c r="BQ501" s="419"/>
      <c r="BR501" s="431"/>
      <c r="BS501" s="423" t="s">
        <v>4245</v>
      </c>
      <c r="BT501" s="355" t="s">
        <v>4719</v>
      </c>
      <c r="BU501" s="355" t="s">
        <v>4718</v>
      </c>
      <c r="BV501" s="355">
        <v>16</v>
      </c>
      <c r="BW501" s="355">
        <f>VLOOKUP(E501,[1]Demand!$A$2:$C$596,3,)</f>
        <v>45</v>
      </c>
      <c r="BX501" s="355">
        <f>VLOOKUP(E501,[1]Demand!$A$2:$D$596,4,)</f>
        <v>9</v>
      </c>
      <c r="BY501" s="355">
        <f>VLOOKUP(E501,[1]Demand!$A$2:$E$596,5,)</f>
        <v>0</v>
      </c>
      <c r="BZ501" s="355">
        <f>VLOOKUP(E501,[1]Demand!$A$2:$F$596,6,)</f>
        <v>0</v>
      </c>
      <c r="CA501" s="355">
        <f>VLOOKUP(E501,[1]Demand!$A$2:$G$596,7,)</f>
        <v>0</v>
      </c>
      <c r="CB501" s="355">
        <f>VLOOKUP(E501,[1]Demand!$A$2:$H$596,8,)</f>
        <v>0</v>
      </c>
      <c r="CC501" s="355">
        <f>VLOOKUP(E501,[1]Demand!$A$2:$I$596,9,)</f>
        <v>54</v>
      </c>
      <c r="CD501" s="355" t="b">
        <f t="shared" si="7"/>
        <v>0</v>
      </c>
      <c r="CE501" s="322"/>
    </row>
    <row r="502" spans="1:83" s="374" customFormat="1" ht="12.75" hidden="1" customHeight="1" x14ac:dyDescent="0.25">
      <c r="A502" s="422" t="s">
        <v>4094</v>
      </c>
      <c r="B502" s="431"/>
      <c r="C502" s="421" t="s">
        <v>4550</v>
      </c>
      <c r="D502" s="433"/>
      <c r="E502" s="434" t="s">
        <v>3689</v>
      </c>
      <c r="F502" s="435" t="s">
        <v>3690</v>
      </c>
      <c r="G502" s="427" t="s">
        <v>1390</v>
      </c>
      <c r="H502" s="419" t="s">
        <v>2919</v>
      </c>
      <c r="I502" s="419" t="e">
        <v>#N/A</v>
      </c>
      <c r="J502" s="419"/>
      <c r="K502" s="436"/>
      <c r="L502" s="436"/>
      <c r="M502" s="427"/>
      <c r="N502" s="427"/>
      <c r="O502" s="419" t="s">
        <v>4116</v>
      </c>
      <c r="P502" s="419" t="s">
        <v>587</v>
      </c>
      <c r="Q502" s="419" t="s">
        <v>587</v>
      </c>
      <c r="R502" s="422" t="s">
        <v>601</v>
      </c>
      <c r="S502" s="431"/>
      <c r="T502" s="431"/>
      <c r="U502" s="431"/>
      <c r="V502" s="431"/>
      <c r="W502" s="431"/>
      <c r="X502" s="431"/>
      <c r="Y502" s="431"/>
      <c r="Z502" s="431"/>
      <c r="AA502" s="431"/>
      <c r="AB502" s="431"/>
      <c r="AC502" s="431"/>
      <c r="AD502" s="431"/>
      <c r="AE502" s="427"/>
      <c r="AF502" s="427"/>
      <c r="AG502" s="427"/>
      <c r="AH502" s="430" t="s">
        <v>1379</v>
      </c>
      <c r="AI502" s="430" t="s">
        <v>1379</v>
      </c>
      <c r="AJ502" s="427"/>
      <c r="AK502" s="427"/>
      <c r="AL502" s="427"/>
      <c r="AM502" s="427"/>
      <c r="AN502" s="427"/>
      <c r="AO502" s="427"/>
      <c r="AP502" s="427"/>
      <c r="AQ502" s="427"/>
      <c r="AR502" s="427"/>
      <c r="AS502" s="427"/>
      <c r="AT502" s="427"/>
      <c r="AU502" s="427"/>
      <c r="AV502" s="427"/>
      <c r="AW502" s="427"/>
      <c r="AX502" s="427"/>
      <c r="AY502" s="427"/>
      <c r="AZ502" s="427"/>
      <c r="BA502" s="431"/>
      <c r="BB502" s="431"/>
      <c r="BC502" s="431"/>
      <c r="BD502" s="431"/>
      <c r="BE502" s="431"/>
      <c r="BF502" s="431"/>
      <c r="BG502" s="419"/>
      <c r="BH502" s="419"/>
      <c r="BI502" s="348"/>
      <c r="BJ502" s="348"/>
      <c r="BK502" s="348"/>
      <c r="BL502" s="348"/>
      <c r="BM502" s="348"/>
      <c r="BN502" s="348"/>
      <c r="BO502" s="348"/>
      <c r="BP502" s="348"/>
      <c r="BQ502" s="419"/>
      <c r="BR502" s="431"/>
      <c r="BS502" s="423"/>
      <c r="BT502" s="355" t="s">
        <v>4724</v>
      </c>
      <c r="BU502" s="355" t="s">
        <v>4722</v>
      </c>
      <c r="BV502" s="355"/>
      <c r="BW502" s="355"/>
      <c r="BX502" s="355"/>
      <c r="BY502" s="355"/>
      <c r="BZ502" s="355"/>
      <c r="CA502" s="355"/>
      <c r="CB502" s="355"/>
      <c r="CC502" s="355"/>
      <c r="CD502" s="355" t="b">
        <f t="shared" si="7"/>
        <v>0</v>
      </c>
      <c r="CE502" s="322"/>
    </row>
    <row r="503" spans="1:83" s="374" customFormat="1" ht="12.75" hidden="1" customHeight="1" x14ac:dyDescent="0.25">
      <c r="A503" s="422"/>
      <c r="B503" s="431"/>
      <c r="C503" s="421" t="s">
        <v>4551</v>
      </c>
      <c r="D503" s="433"/>
      <c r="E503" s="434" t="s">
        <v>3691</v>
      </c>
      <c r="F503" s="435" t="s">
        <v>3692</v>
      </c>
      <c r="G503" s="427" t="s">
        <v>1287</v>
      </c>
      <c r="H503" s="419" t="s">
        <v>2919</v>
      </c>
      <c r="I503" s="419" t="e">
        <v>#N/A</v>
      </c>
      <c r="J503" s="419"/>
      <c r="K503" s="436"/>
      <c r="L503" s="436"/>
      <c r="M503" s="427"/>
      <c r="N503" s="427"/>
      <c r="O503" s="419" t="s">
        <v>4116</v>
      </c>
      <c r="P503" s="419" t="s">
        <v>587</v>
      </c>
      <c r="Q503" s="419" t="s">
        <v>587</v>
      </c>
      <c r="R503" s="422" t="s">
        <v>601</v>
      </c>
      <c r="S503" s="431"/>
      <c r="T503" s="431"/>
      <c r="U503" s="431"/>
      <c r="V503" s="431"/>
      <c r="W503" s="431"/>
      <c r="X503" s="431"/>
      <c r="Y503" s="431"/>
      <c r="Z503" s="431"/>
      <c r="AA503" s="431"/>
      <c r="AB503" s="431"/>
      <c r="AC503" s="431"/>
      <c r="AD503" s="431"/>
      <c r="AE503" s="427"/>
      <c r="AF503" s="427"/>
      <c r="AG503" s="427"/>
      <c r="AH503" s="430" t="s">
        <v>1379</v>
      </c>
      <c r="AI503" s="430" t="s">
        <v>1379</v>
      </c>
      <c r="AJ503" s="427"/>
      <c r="AK503" s="427"/>
      <c r="AL503" s="427"/>
      <c r="AM503" s="427"/>
      <c r="AN503" s="427"/>
      <c r="AO503" s="427"/>
      <c r="AP503" s="427"/>
      <c r="AQ503" s="427"/>
      <c r="AR503" s="427"/>
      <c r="AS503" s="427"/>
      <c r="AT503" s="427"/>
      <c r="AU503" s="427"/>
      <c r="AV503" s="427"/>
      <c r="AW503" s="427"/>
      <c r="AX503" s="427"/>
      <c r="AY503" s="427"/>
      <c r="AZ503" s="427"/>
      <c r="BA503" s="431"/>
      <c r="BB503" s="431"/>
      <c r="BC503" s="431"/>
      <c r="BD503" s="431"/>
      <c r="BE503" s="431"/>
      <c r="BF503" s="431"/>
      <c r="BG503" s="419"/>
      <c r="BH503" s="419"/>
      <c r="BI503" s="348"/>
      <c r="BJ503" s="348"/>
      <c r="BK503" s="348"/>
      <c r="BL503" s="348"/>
      <c r="BM503" s="348"/>
      <c r="BN503" s="348"/>
      <c r="BO503" s="348"/>
      <c r="BP503" s="348"/>
      <c r="BQ503" s="419"/>
      <c r="BR503" s="431"/>
      <c r="BS503" s="423"/>
      <c r="BT503" s="355" t="s">
        <v>4721</v>
      </c>
      <c r="BU503" s="355" t="s">
        <v>4722</v>
      </c>
      <c r="BV503" s="355"/>
      <c r="BW503" s="355"/>
      <c r="BX503" s="355"/>
      <c r="BY503" s="355"/>
      <c r="BZ503" s="355"/>
      <c r="CA503" s="355"/>
      <c r="CB503" s="355"/>
      <c r="CC503" s="355"/>
      <c r="CD503" s="355" t="b">
        <f t="shared" si="7"/>
        <v>0</v>
      </c>
      <c r="CE503" s="322"/>
    </row>
    <row r="504" spans="1:83" s="374" customFormat="1" ht="12.75" hidden="1" customHeight="1" x14ac:dyDescent="0.25">
      <c r="A504" s="422" t="s">
        <v>4094</v>
      </c>
      <c r="B504" s="431"/>
      <c r="C504" s="421" t="s">
        <v>4552</v>
      </c>
      <c r="D504" s="433"/>
      <c r="E504" s="434" t="s">
        <v>3703</v>
      </c>
      <c r="F504" s="435" t="s">
        <v>3704</v>
      </c>
      <c r="G504" s="427" t="s">
        <v>103</v>
      </c>
      <c r="H504" s="419" t="s">
        <v>2919</v>
      </c>
      <c r="I504" s="419" t="e">
        <v>#N/A</v>
      </c>
      <c r="J504" s="419"/>
      <c r="K504" s="436"/>
      <c r="L504" s="436"/>
      <c r="M504" s="427"/>
      <c r="N504" s="427"/>
      <c r="O504" s="419" t="s">
        <v>4117</v>
      </c>
      <c r="P504" s="419" t="s">
        <v>4130</v>
      </c>
      <c r="Q504" s="419" t="s">
        <v>4130</v>
      </c>
      <c r="R504" s="422" t="s">
        <v>4632</v>
      </c>
      <c r="S504" s="431"/>
      <c r="T504" s="431"/>
      <c r="U504" s="431"/>
      <c r="V504" s="431"/>
      <c r="W504" s="431"/>
      <c r="X504" s="431"/>
      <c r="Y504" s="431"/>
      <c r="Z504" s="431"/>
      <c r="AA504" s="431"/>
      <c r="AB504" s="431"/>
      <c r="AC504" s="431"/>
      <c r="AD504" s="431"/>
      <c r="AE504" s="427"/>
      <c r="AF504" s="427"/>
      <c r="AG504" s="427"/>
      <c r="AH504" s="430" t="s">
        <v>1379</v>
      </c>
      <c r="AI504" s="430" t="s">
        <v>1379</v>
      </c>
      <c r="AJ504" s="427"/>
      <c r="AK504" s="427"/>
      <c r="AL504" s="427"/>
      <c r="AM504" s="427"/>
      <c r="AN504" s="427"/>
      <c r="AO504" s="427"/>
      <c r="AP504" s="427"/>
      <c r="AQ504" s="427"/>
      <c r="AR504" s="427"/>
      <c r="AS504" s="427"/>
      <c r="AT504" s="427"/>
      <c r="AU504" s="427"/>
      <c r="AV504" s="427"/>
      <c r="AW504" s="427"/>
      <c r="AX504" s="427"/>
      <c r="AY504" s="427"/>
      <c r="AZ504" s="427"/>
      <c r="BA504" s="431"/>
      <c r="BB504" s="431"/>
      <c r="BC504" s="431"/>
      <c r="BD504" s="431"/>
      <c r="BE504" s="431"/>
      <c r="BF504" s="431"/>
      <c r="BG504" s="419"/>
      <c r="BH504" s="419"/>
      <c r="BI504" s="348"/>
      <c r="BJ504" s="348"/>
      <c r="BK504" s="348"/>
      <c r="BL504" s="348"/>
      <c r="BM504" s="348"/>
      <c r="BN504" s="348"/>
      <c r="BO504" s="348"/>
      <c r="BP504" s="348"/>
      <c r="BQ504" s="419"/>
      <c r="BR504" s="431"/>
      <c r="BS504" s="423"/>
      <c r="BT504" s="355" t="s">
        <v>4721</v>
      </c>
      <c r="BU504" s="355" t="s">
        <v>4722</v>
      </c>
      <c r="BV504" s="355"/>
      <c r="BW504" s="355"/>
      <c r="BX504" s="355"/>
      <c r="BY504" s="355"/>
      <c r="BZ504" s="355"/>
      <c r="CA504" s="355"/>
      <c r="CB504" s="355"/>
      <c r="CC504" s="355"/>
      <c r="CD504" s="355" t="b">
        <f t="shared" si="7"/>
        <v>0</v>
      </c>
      <c r="CE504" s="322"/>
    </row>
    <row r="505" spans="1:83" s="374" customFormat="1" ht="12.75" hidden="1" customHeight="1" x14ac:dyDescent="0.25">
      <c r="A505" s="422" t="s">
        <v>4003</v>
      </c>
      <c r="B505" s="431"/>
      <c r="C505" s="421" t="s">
        <v>4553</v>
      </c>
      <c r="D505" s="433"/>
      <c r="E505" s="434" t="s">
        <v>3322</v>
      </c>
      <c r="F505" s="435" t="s">
        <v>2380</v>
      </c>
      <c r="G505" s="427">
        <v>5</v>
      </c>
      <c r="H505" s="419" t="s">
        <v>4137</v>
      </c>
      <c r="I505" s="419" t="e">
        <v>#N/A</v>
      </c>
      <c r="J505" s="419"/>
      <c r="K505" s="436"/>
      <c r="L505" s="436"/>
      <c r="M505" s="427"/>
      <c r="N505" s="427"/>
      <c r="O505" s="419" t="s">
        <v>592</v>
      </c>
      <c r="P505" s="419" t="s">
        <v>592</v>
      </c>
      <c r="Q505" s="419" t="s">
        <v>592</v>
      </c>
      <c r="R505" s="422" t="s">
        <v>603</v>
      </c>
      <c r="S505" s="431"/>
      <c r="T505" s="431"/>
      <c r="U505" s="431"/>
      <c r="V505" s="431"/>
      <c r="W505" s="431"/>
      <c r="X505" s="431"/>
      <c r="Y505" s="431"/>
      <c r="Z505" s="431"/>
      <c r="AA505" s="431"/>
      <c r="AB505" s="431"/>
      <c r="AC505" s="431"/>
      <c r="AD505" s="431"/>
      <c r="AE505" s="427"/>
      <c r="AF505" s="427"/>
      <c r="AG505" s="427"/>
      <c r="AH505" s="430" t="s">
        <v>1379</v>
      </c>
      <c r="AI505" s="430" t="s">
        <v>1379</v>
      </c>
      <c r="AJ505" s="427"/>
      <c r="AK505" s="427"/>
      <c r="AL505" s="427"/>
      <c r="AM505" s="427"/>
      <c r="AN505" s="427"/>
      <c r="AO505" s="427"/>
      <c r="AP505" s="427"/>
      <c r="AQ505" s="427"/>
      <c r="AR505" s="427"/>
      <c r="AS505" s="427"/>
      <c r="AT505" s="427"/>
      <c r="AU505" s="427"/>
      <c r="AV505" s="427"/>
      <c r="AW505" s="427"/>
      <c r="AX505" s="427"/>
      <c r="AY505" s="427"/>
      <c r="AZ505" s="427"/>
      <c r="BA505" s="431"/>
      <c r="BB505" s="431"/>
      <c r="BC505" s="431"/>
      <c r="BD505" s="431"/>
      <c r="BE505" s="431"/>
      <c r="BF505" s="431"/>
      <c r="BG505" s="419"/>
      <c r="BH505" s="419"/>
      <c r="BI505" s="348"/>
      <c r="BJ505" s="348"/>
      <c r="BK505" s="348"/>
      <c r="BL505" s="348"/>
      <c r="BM505" s="348"/>
      <c r="BN505" s="348"/>
      <c r="BO505" s="348"/>
      <c r="BP505" s="348"/>
      <c r="BQ505" s="419"/>
      <c r="BR505" s="431"/>
      <c r="BS505" s="423"/>
      <c r="BT505" s="355" t="s">
        <v>4719</v>
      </c>
      <c r="BU505" s="355" t="s">
        <v>4718</v>
      </c>
      <c r="BV505" s="355"/>
      <c r="BW505" s="355"/>
      <c r="BX505" s="355"/>
      <c r="BY505" s="355"/>
      <c r="BZ505" s="355"/>
      <c r="CA505" s="355"/>
      <c r="CB505" s="355"/>
      <c r="CC505" s="355"/>
      <c r="CD505" s="355" t="b">
        <f t="shared" si="7"/>
        <v>0</v>
      </c>
      <c r="CE505" s="322"/>
    </row>
    <row r="506" spans="1:83" s="374" customFormat="1" ht="12.75" hidden="1" customHeight="1" x14ac:dyDescent="0.25">
      <c r="A506" s="422" t="s">
        <v>4010</v>
      </c>
      <c r="B506" s="431"/>
      <c r="C506" s="421" t="s">
        <v>4554</v>
      </c>
      <c r="D506" s="433"/>
      <c r="E506" s="434" t="s">
        <v>3717</v>
      </c>
      <c r="F506" s="435" t="s">
        <v>2457</v>
      </c>
      <c r="G506" s="427" t="s">
        <v>203</v>
      </c>
      <c r="H506" s="419" t="s">
        <v>1239</v>
      </c>
      <c r="I506" s="419" t="e">
        <v>#N/A</v>
      </c>
      <c r="J506" s="419"/>
      <c r="K506" s="436"/>
      <c r="L506" s="436"/>
      <c r="M506" s="427"/>
      <c r="N506" s="427"/>
      <c r="O506" s="419" t="s">
        <v>1232</v>
      </c>
      <c r="P506" s="419" t="s">
        <v>585</v>
      </c>
      <c r="Q506" s="419" t="s">
        <v>585</v>
      </c>
      <c r="R506" s="422" t="s">
        <v>601</v>
      </c>
      <c r="S506" s="431"/>
      <c r="T506" s="431"/>
      <c r="U506" s="431"/>
      <c r="V506" s="431"/>
      <c r="W506" s="431"/>
      <c r="X506" s="431"/>
      <c r="Y506" s="431"/>
      <c r="Z506" s="431"/>
      <c r="AA506" s="431"/>
      <c r="AB506" s="431"/>
      <c r="AC506" s="431"/>
      <c r="AD506" s="431"/>
      <c r="AE506" s="427"/>
      <c r="AF506" s="427"/>
      <c r="AG506" s="427"/>
      <c r="AH506" s="430" t="s">
        <v>1379</v>
      </c>
      <c r="AI506" s="430" t="s">
        <v>1379</v>
      </c>
      <c r="AJ506" s="427"/>
      <c r="AK506" s="427"/>
      <c r="AL506" s="427"/>
      <c r="AM506" s="427"/>
      <c r="AN506" s="427"/>
      <c r="AO506" s="427"/>
      <c r="AP506" s="427"/>
      <c r="AQ506" s="427"/>
      <c r="AR506" s="427"/>
      <c r="AS506" s="427"/>
      <c r="AT506" s="427"/>
      <c r="AU506" s="427"/>
      <c r="AV506" s="427"/>
      <c r="AW506" s="427"/>
      <c r="AX506" s="427"/>
      <c r="AY506" s="427"/>
      <c r="AZ506" s="427"/>
      <c r="BA506" s="431"/>
      <c r="BB506" s="431"/>
      <c r="BC506" s="431"/>
      <c r="BD506" s="431"/>
      <c r="BE506" s="431"/>
      <c r="BF506" s="431"/>
      <c r="BG506" s="419"/>
      <c r="BH506" s="419"/>
      <c r="BI506" s="348"/>
      <c r="BJ506" s="348"/>
      <c r="BK506" s="348"/>
      <c r="BL506" s="348"/>
      <c r="BM506" s="348"/>
      <c r="BN506" s="348"/>
      <c r="BO506" s="348"/>
      <c r="BP506" s="348"/>
      <c r="BQ506" s="419"/>
      <c r="BR506" s="431"/>
      <c r="BS506" s="423" t="s">
        <v>4265</v>
      </c>
      <c r="BT506" s="355" t="s">
        <v>4719</v>
      </c>
      <c r="BU506" s="355" t="s">
        <v>4718</v>
      </c>
      <c r="BV506" s="355">
        <v>150</v>
      </c>
      <c r="BW506" s="355">
        <f>VLOOKUP(E506,[1]Demand!$A$2:$C$596,3,)</f>
        <v>466.4</v>
      </c>
      <c r="BX506" s="355">
        <f>VLOOKUP(E506,[1]Demand!$A$2:$D$596,4,)</f>
        <v>605.59999999999923</v>
      </c>
      <c r="BY506" s="355">
        <f>VLOOKUP(E506,[1]Demand!$A$2:$E$596,5,)</f>
        <v>421.59999999999934</v>
      </c>
      <c r="BZ506" s="355">
        <f>VLOOKUP(E506,[1]Demand!$A$2:$F$596,6,)</f>
        <v>304</v>
      </c>
      <c r="CA506" s="355">
        <f>VLOOKUP(E506,[1]Demand!$A$2:$G$596,7,)</f>
        <v>296</v>
      </c>
      <c r="CB506" s="355">
        <f>VLOOKUP(E506,[1]Demand!$A$2:$H$596,8,)</f>
        <v>288</v>
      </c>
      <c r="CC506" s="355">
        <f>VLOOKUP(E506,[1]Demand!$A$2:$I$596,9,)</f>
        <v>2381.5999999999985</v>
      </c>
      <c r="CD506" s="355" t="b">
        <f t="shared" si="7"/>
        <v>0</v>
      </c>
      <c r="CE506" s="322"/>
    </row>
    <row r="507" spans="1:83" s="374" customFormat="1" ht="12.75" hidden="1" customHeight="1" x14ac:dyDescent="0.25">
      <c r="A507" s="422" t="s">
        <v>4010</v>
      </c>
      <c r="B507" s="431"/>
      <c r="C507" s="421" t="s">
        <v>4554</v>
      </c>
      <c r="D507" s="433"/>
      <c r="E507" s="434" t="s">
        <v>3718</v>
      </c>
      <c r="F507" s="435" t="s">
        <v>2457</v>
      </c>
      <c r="G507" s="427" t="s">
        <v>203</v>
      </c>
      <c r="H507" s="419" t="s">
        <v>1239</v>
      </c>
      <c r="I507" s="419" t="e">
        <v>#N/A</v>
      </c>
      <c r="J507" s="419"/>
      <c r="K507" s="436"/>
      <c r="L507" s="436"/>
      <c r="M507" s="427"/>
      <c r="N507" s="427"/>
      <c r="O507" s="419" t="s">
        <v>1232</v>
      </c>
      <c r="P507" s="419" t="s">
        <v>585</v>
      </c>
      <c r="Q507" s="419" t="s">
        <v>585</v>
      </c>
      <c r="R507" s="422" t="s">
        <v>601</v>
      </c>
      <c r="S507" s="431"/>
      <c r="T507" s="431"/>
      <c r="U507" s="431"/>
      <c r="V507" s="431"/>
      <c r="W507" s="431"/>
      <c r="X507" s="431"/>
      <c r="Y507" s="431"/>
      <c r="Z507" s="431"/>
      <c r="AA507" s="431"/>
      <c r="AB507" s="431"/>
      <c r="AC507" s="431"/>
      <c r="AD507" s="431"/>
      <c r="AE507" s="427"/>
      <c r="AF507" s="427"/>
      <c r="AG507" s="427"/>
      <c r="AH507" s="430" t="s">
        <v>1379</v>
      </c>
      <c r="AI507" s="430" t="s">
        <v>1379</v>
      </c>
      <c r="AJ507" s="427"/>
      <c r="AK507" s="427"/>
      <c r="AL507" s="427"/>
      <c r="AM507" s="427"/>
      <c r="AN507" s="427"/>
      <c r="AO507" s="427"/>
      <c r="AP507" s="427"/>
      <c r="AQ507" s="427"/>
      <c r="AR507" s="427"/>
      <c r="AS507" s="427"/>
      <c r="AT507" s="427"/>
      <c r="AU507" s="427"/>
      <c r="AV507" s="427"/>
      <c r="AW507" s="427"/>
      <c r="AX507" s="427"/>
      <c r="AY507" s="427"/>
      <c r="AZ507" s="427"/>
      <c r="BA507" s="431"/>
      <c r="BB507" s="431"/>
      <c r="BC507" s="431"/>
      <c r="BD507" s="431"/>
      <c r="BE507" s="431"/>
      <c r="BF507" s="431"/>
      <c r="BG507" s="419"/>
      <c r="BH507" s="419"/>
      <c r="BI507" s="348"/>
      <c r="BJ507" s="348"/>
      <c r="BK507" s="348"/>
      <c r="BL507" s="348"/>
      <c r="BM507" s="348"/>
      <c r="BN507" s="348"/>
      <c r="BO507" s="348"/>
      <c r="BP507" s="348"/>
      <c r="BQ507" s="419"/>
      <c r="BR507" s="431"/>
      <c r="BS507" s="423" t="s">
        <v>4265</v>
      </c>
      <c r="BT507" s="355" t="s">
        <v>4719</v>
      </c>
      <c r="BU507" s="355" t="s">
        <v>4718</v>
      </c>
      <c r="BV507" s="355">
        <v>98</v>
      </c>
      <c r="BW507" s="355">
        <f>VLOOKUP(E507,[1]Demand!$A$2:$C$596,3,)</f>
        <v>466.4</v>
      </c>
      <c r="BX507" s="355">
        <f>VLOOKUP(E507,[1]Demand!$A$2:$D$596,4,)</f>
        <v>605.59999999999923</v>
      </c>
      <c r="BY507" s="355">
        <f>VLOOKUP(E507,[1]Demand!$A$2:$E$596,5,)</f>
        <v>421.59999999999934</v>
      </c>
      <c r="BZ507" s="355">
        <f>VLOOKUP(E507,[1]Demand!$A$2:$F$596,6,)</f>
        <v>304</v>
      </c>
      <c r="CA507" s="355">
        <f>VLOOKUP(E507,[1]Demand!$A$2:$G$596,7,)</f>
        <v>296</v>
      </c>
      <c r="CB507" s="355">
        <f>VLOOKUP(E507,[1]Demand!$A$2:$H$596,8,)</f>
        <v>288</v>
      </c>
      <c r="CC507" s="355">
        <f>VLOOKUP(E507,[1]Demand!$A$2:$I$596,9,)</f>
        <v>2381.5999999999985</v>
      </c>
      <c r="CD507" s="355" t="b">
        <f t="shared" si="7"/>
        <v>0</v>
      </c>
      <c r="CE507" s="322"/>
    </row>
    <row r="508" spans="1:83" s="374" customFormat="1" ht="12.75" hidden="1" customHeight="1" x14ac:dyDescent="0.25">
      <c r="A508" s="422" t="s">
        <v>4010</v>
      </c>
      <c r="B508" s="431"/>
      <c r="C508" s="421" t="s">
        <v>4555</v>
      </c>
      <c r="D508" s="433"/>
      <c r="E508" s="434" t="s">
        <v>3721</v>
      </c>
      <c r="F508" s="435" t="s">
        <v>2457</v>
      </c>
      <c r="G508" s="427" t="s">
        <v>103</v>
      </c>
      <c r="H508" s="419" t="s">
        <v>1249</v>
      </c>
      <c r="I508" s="419" t="e">
        <v>#N/A</v>
      </c>
      <c r="J508" s="419"/>
      <c r="K508" s="436"/>
      <c r="L508" s="436"/>
      <c r="M508" s="427"/>
      <c r="N508" s="427"/>
      <c r="O508" s="419" t="s">
        <v>1232</v>
      </c>
      <c r="P508" s="419" t="s">
        <v>585</v>
      </c>
      <c r="Q508" s="419" t="s">
        <v>585</v>
      </c>
      <c r="R508" s="422" t="s">
        <v>601</v>
      </c>
      <c r="S508" s="431"/>
      <c r="T508" s="431"/>
      <c r="U508" s="431"/>
      <c r="V508" s="431"/>
      <c r="W508" s="431"/>
      <c r="X508" s="431"/>
      <c r="Y508" s="431"/>
      <c r="Z508" s="431"/>
      <c r="AA508" s="431"/>
      <c r="AB508" s="431"/>
      <c r="AC508" s="431"/>
      <c r="AD508" s="431"/>
      <c r="AE508" s="427"/>
      <c r="AF508" s="427"/>
      <c r="AG508" s="427"/>
      <c r="AH508" s="430" t="s">
        <v>1379</v>
      </c>
      <c r="AI508" s="430" t="s">
        <v>1379</v>
      </c>
      <c r="AJ508" s="427"/>
      <c r="AK508" s="427"/>
      <c r="AL508" s="427"/>
      <c r="AM508" s="427"/>
      <c r="AN508" s="427"/>
      <c r="AO508" s="427"/>
      <c r="AP508" s="427"/>
      <c r="AQ508" s="427"/>
      <c r="AR508" s="427"/>
      <c r="AS508" s="427"/>
      <c r="AT508" s="427"/>
      <c r="AU508" s="427"/>
      <c r="AV508" s="427"/>
      <c r="AW508" s="427"/>
      <c r="AX508" s="427"/>
      <c r="AY508" s="427"/>
      <c r="AZ508" s="427"/>
      <c r="BA508" s="431"/>
      <c r="BB508" s="431"/>
      <c r="BC508" s="431"/>
      <c r="BD508" s="431"/>
      <c r="BE508" s="431"/>
      <c r="BF508" s="431"/>
      <c r="BG508" s="419"/>
      <c r="BH508" s="419"/>
      <c r="BI508" s="348"/>
      <c r="BJ508" s="348"/>
      <c r="BK508" s="348"/>
      <c r="BL508" s="348"/>
      <c r="BM508" s="348"/>
      <c r="BN508" s="348"/>
      <c r="BO508" s="348"/>
      <c r="BP508" s="348"/>
      <c r="BQ508" s="419"/>
      <c r="BR508" s="431"/>
      <c r="BS508" s="423" t="s">
        <v>4268</v>
      </c>
      <c r="BT508" s="355" t="s">
        <v>4717</v>
      </c>
      <c r="BU508" s="355" t="s">
        <v>4718</v>
      </c>
      <c r="BV508" s="355">
        <v>29</v>
      </c>
      <c r="BW508" s="355">
        <f>VLOOKUP(E508,[1]Demand!$A$2:$C$596,3,)</f>
        <v>27</v>
      </c>
      <c r="BX508" s="355">
        <f>VLOOKUP(E508,[1]Demand!$A$2:$D$596,4,)</f>
        <v>16</v>
      </c>
      <c r="BY508" s="355">
        <f>VLOOKUP(E508,[1]Demand!$A$2:$E$596,5,)</f>
        <v>6</v>
      </c>
      <c r="BZ508" s="355">
        <f>VLOOKUP(E508,[1]Demand!$A$2:$F$596,6,)</f>
        <v>0</v>
      </c>
      <c r="CA508" s="355">
        <f>VLOOKUP(E508,[1]Demand!$A$2:$G$596,7,)</f>
        <v>0</v>
      </c>
      <c r="CB508" s="355">
        <f>VLOOKUP(E508,[1]Demand!$A$2:$H$596,8,)</f>
        <v>0</v>
      </c>
      <c r="CC508" s="355">
        <f>VLOOKUP(E508,[1]Demand!$A$2:$I$596,9,)</f>
        <v>49</v>
      </c>
      <c r="CD508" s="355" t="b">
        <f t="shared" si="7"/>
        <v>0</v>
      </c>
      <c r="CE508" s="322"/>
    </row>
    <row r="509" spans="1:83" s="374" customFormat="1" ht="12.75" customHeight="1" x14ac:dyDescent="0.25">
      <c r="A509" s="422" t="s">
        <v>4003</v>
      </c>
      <c r="B509" s="431"/>
      <c r="C509" s="428" t="s">
        <v>4556</v>
      </c>
      <c r="D509" s="433"/>
      <c r="E509" s="434" t="s">
        <v>3325</v>
      </c>
      <c r="F509" s="435" t="s">
        <v>3725</v>
      </c>
      <c r="G509" s="427" t="s">
        <v>203</v>
      </c>
      <c r="H509" s="419" t="s">
        <v>1171</v>
      </c>
      <c r="I509" s="419" t="s">
        <v>2082</v>
      </c>
      <c r="J509" s="419"/>
      <c r="K509" s="419" t="s">
        <v>2083</v>
      </c>
      <c r="L509" s="436" t="s">
        <v>2083</v>
      </c>
      <c r="M509" s="427"/>
      <c r="N509" s="427"/>
      <c r="O509" s="419" t="s">
        <v>1373</v>
      </c>
      <c r="P509" s="419" t="s">
        <v>1374</v>
      </c>
      <c r="Q509" s="419" t="s">
        <v>1374</v>
      </c>
      <c r="R509" s="422" t="s">
        <v>4632</v>
      </c>
      <c r="S509" s="431"/>
      <c r="T509" s="431"/>
      <c r="U509" s="431"/>
      <c r="V509" s="431"/>
      <c r="W509" s="431"/>
      <c r="X509" s="431"/>
      <c r="Y509" s="431"/>
      <c r="Z509" s="431"/>
      <c r="AA509" s="431"/>
      <c r="AB509" s="431"/>
      <c r="AC509" s="431"/>
      <c r="AD509" s="431"/>
      <c r="AE509" s="427"/>
      <c r="AF509" s="427"/>
      <c r="AG509" s="427"/>
      <c r="AH509" s="430" t="s">
        <v>1379</v>
      </c>
      <c r="AI509" s="430" t="s">
        <v>1379</v>
      </c>
      <c r="AJ509" s="427"/>
      <c r="AK509" s="427"/>
      <c r="AL509" s="427"/>
      <c r="AM509" s="427"/>
      <c r="AN509" s="427"/>
      <c r="AO509" s="427"/>
      <c r="AP509" s="427"/>
      <c r="AQ509" s="427"/>
      <c r="AR509" s="427"/>
      <c r="AS509" s="427"/>
      <c r="AT509" s="427"/>
      <c r="AU509" s="427"/>
      <c r="AV509" s="427"/>
      <c r="AW509" s="427"/>
      <c r="AX509" s="427"/>
      <c r="AY509" s="427"/>
      <c r="AZ509" s="427"/>
      <c r="BA509" s="431"/>
      <c r="BB509" s="431"/>
      <c r="BC509" s="431"/>
      <c r="BD509" s="431"/>
      <c r="BE509" s="431"/>
      <c r="BF509" s="431"/>
      <c r="BG509" s="419"/>
      <c r="BH509" s="419"/>
      <c r="BI509" s="348"/>
      <c r="BJ509" s="348"/>
      <c r="BK509" s="348"/>
      <c r="BL509" s="348"/>
      <c r="BM509" s="348"/>
      <c r="BN509" s="348"/>
      <c r="BO509" s="348"/>
      <c r="BP509" s="348"/>
      <c r="BQ509" s="419"/>
      <c r="BR509" s="431"/>
      <c r="BS509" s="423" t="s">
        <v>4272</v>
      </c>
      <c r="BT509" s="355" t="s">
        <v>4717</v>
      </c>
      <c r="BU509" s="355" t="s">
        <v>4718</v>
      </c>
      <c r="BV509" s="355">
        <v>152</v>
      </c>
      <c r="BW509" s="355">
        <f>VLOOKUP(E509,[1]Demand!$A$2:$C$596,3,)</f>
        <v>403</v>
      </c>
      <c r="BX509" s="355">
        <f>VLOOKUP(E509,[1]Demand!$A$2:$D$596,4,)</f>
        <v>425</v>
      </c>
      <c r="BY509" s="355">
        <f>VLOOKUP(E509,[1]Demand!$A$2:$E$596,5,)</f>
        <v>0</v>
      </c>
      <c r="BZ509" s="355">
        <f>VLOOKUP(E509,[1]Demand!$A$2:$F$596,6,)</f>
        <v>0</v>
      </c>
      <c r="CA509" s="355">
        <f>VLOOKUP(E509,[1]Demand!$A$2:$G$596,7,)</f>
        <v>0</v>
      </c>
      <c r="CB509" s="355">
        <f>VLOOKUP(E509,[1]Demand!$A$2:$H$596,8,)</f>
        <v>0</v>
      </c>
      <c r="CC509" s="355">
        <f>VLOOKUP(E509,[1]Demand!$A$2:$I$596,9,)</f>
        <v>828</v>
      </c>
      <c r="CD509" s="355" t="b">
        <f t="shared" si="7"/>
        <v>0</v>
      </c>
      <c r="CE509" s="322"/>
    </row>
    <row r="510" spans="1:83" s="374" customFormat="1" ht="12.75" hidden="1" customHeight="1" x14ac:dyDescent="0.25">
      <c r="A510" s="422" t="s">
        <v>4001</v>
      </c>
      <c r="B510" s="431"/>
      <c r="C510" s="421" t="s">
        <v>4558</v>
      </c>
      <c r="D510" s="433"/>
      <c r="E510" s="434" t="s">
        <v>3388</v>
      </c>
      <c r="F510" s="435" t="s">
        <v>3726</v>
      </c>
      <c r="G510" s="427" t="s">
        <v>63</v>
      </c>
      <c r="H510" s="419" t="s">
        <v>2201</v>
      </c>
      <c r="I510" s="419" t="e">
        <v>#N/A</v>
      </c>
      <c r="J510" s="419"/>
      <c r="K510" s="436"/>
      <c r="L510" s="436"/>
      <c r="M510" s="427"/>
      <c r="N510" s="427"/>
      <c r="O510" s="419" t="s">
        <v>3231</v>
      </c>
      <c r="P510" s="419" t="s">
        <v>1372</v>
      </c>
      <c r="Q510" s="419" t="s">
        <v>1372</v>
      </c>
      <c r="R510" s="422" t="s">
        <v>1670</v>
      </c>
      <c r="S510" s="431"/>
      <c r="T510" s="431"/>
      <c r="U510" s="431"/>
      <c r="V510" s="431"/>
      <c r="W510" s="431"/>
      <c r="X510" s="431"/>
      <c r="Y510" s="431"/>
      <c r="Z510" s="431"/>
      <c r="AA510" s="431"/>
      <c r="AB510" s="431"/>
      <c r="AC510" s="431" t="s">
        <v>4758</v>
      </c>
      <c r="AD510" s="431"/>
      <c r="AE510" s="427"/>
      <c r="AF510" s="427"/>
      <c r="AG510" s="427"/>
      <c r="AH510" s="430" t="s">
        <v>1379</v>
      </c>
      <c r="AI510" s="430" t="s">
        <v>1379</v>
      </c>
      <c r="AJ510" s="427"/>
      <c r="AK510" s="427"/>
      <c r="AL510" s="427"/>
      <c r="AM510" s="427"/>
      <c r="AN510" s="427"/>
      <c r="AO510" s="427"/>
      <c r="AP510" s="427"/>
      <c r="AQ510" s="427"/>
      <c r="AR510" s="427"/>
      <c r="AS510" s="427"/>
      <c r="AT510" s="427"/>
      <c r="AU510" s="427"/>
      <c r="AV510" s="427"/>
      <c r="AW510" s="427"/>
      <c r="AX510" s="427"/>
      <c r="AY510" s="427"/>
      <c r="AZ510" s="427"/>
      <c r="BA510" s="431"/>
      <c r="BB510" s="431"/>
      <c r="BC510" s="431"/>
      <c r="BD510" s="431"/>
      <c r="BE510" s="431"/>
      <c r="BF510" s="431"/>
      <c r="BG510" s="419"/>
      <c r="BH510" s="419"/>
      <c r="BI510" s="348"/>
      <c r="BJ510" s="348"/>
      <c r="BK510" s="348"/>
      <c r="BL510" s="348"/>
      <c r="BM510" s="348"/>
      <c r="BN510" s="348"/>
      <c r="BO510" s="348"/>
      <c r="BP510" s="348"/>
      <c r="BQ510" s="419"/>
      <c r="BR510" s="431"/>
      <c r="BS510" s="423" t="s">
        <v>4273</v>
      </c>
      <c r="BT510" s="355" t="s">
        <v>4719</v>
      </c>
      <c r="BU510" s="355" t="s">
        <v>4718</v>
      </c>
      <c r="BV510" s="355">
        <v>0</v>
      </c>
      <c r="BW510" s="355">
        <f>VLOOKUP(E510,[1]Demand!$A$2:$C$596,3,)</f>
        <v>0</v>
      </c>
      <c r="BX510" s="355">
        <f>VLOOKUP(E510,[1]Demand!$A$2:$D$596,4,)</f>
        <v>0</v>
      </c>
      <c r="BY510" s="355">
        <f>VLOOKUP(E510,[1]Demand!$A$2:$E$596,5,)</f>
        <v>0</v>
      </c>
      <c r="BZ510" s="355">
        <f>VLOOKUP(E510,[1]Demand!$A$2:$F$596,6,)</f>
        <v>0</v>
      </c>
      <c r="CA510" s="355">
        <f>VLOOKUP(E510,[1]Demand!$A$2:$G$596,7,)</f>
        <v>0</v>
      </c>
      <c r="CB510" s="355">
        <f>VLOOKUP(E510,[1]Demand!$A$2:$H$596,8,)</f>
        <v>0</v>
      </c>
      <c r="CC510" s="355">
        <f>VLOOKUP(E510,[1]Demand!$A$2:$I$596,9,)</f>
        <v>0</v>
      </c>
      <c r="CD510" s="355" t="b">
        <f t="shared" si="7"/>
        <v>0</v>
      </c>
      <c r="CE510" s="355" t="s">
        <v>4846</v>
      </c>
    </row>
    <row r="511" spans="1:83" s="374" customFormat="1" ht="12.75" customHeight="1" x14ac:dyDescent="0.25">
      <c r="A511" s="422" t="s">
        <v>4010</v>
      </c>
      <c r="B511" s="431"/>
      <c r="C511" s="428" t="s">
        <v>4555</v>
      </c>
      <c r="D511" s="433"/>
      <c r="E511" s="434" t="s">
        <v>3728</v>
      </c>
      <c r="F511" s="435" t="s">
        <v>3729</v>
      </c>
      <c r="G511" s="427" t="s">
        <v>63</v>
      </c>
      <c r="H511" s="419" t="s">
        <v>1171</v>
      </c>
      <c r="I511" s="419" t="e">
        <v>#N/A</v>
      </c>
      <c r="J511" s="419"/>
      <c r="K511" s="436"/>
      <c r="L511" s="436"/>
      <c r="M511" s="427"/>
      <c r="N511" s="427"/>
      <c r="O511" s="419" t="s">
        <v>1232</v>
      </c>
      <c r="P511" s="419" t="s">
        <v>585</v>
      </c>
      <c r="Q511" s="419" t="s">
        <v>585</v>
      </c>
      <c r="R511" s="422" t="s">
        <v>601</v>
      </c>
      <c r="S511" s="431"/>
      <c r="T511" s="431"/>
      <c r="U511" s="431"/>
      <c r="V511" s="431"/>
      <c r="W511" s="431"/>
      <c r="X511" s="431"/>
      <c r="Y511" s="431"/>
      <c r="Z511" s="431"/>
      <c r="AA511" s="431"/>
      <c r="AB511" s="431"/>
      <c r="AC511" s="431"/>
      <c r="AD511" s="431"/>
      <c r="AE511" s="427"/>
      <c r="AF511" s="427"/>
      <c r="AG511" s="427"/>
      <c r="AH511" s="430" t="s">
        <v>1379</v>
      </c>
      <c r="AI511" s="430" t="s">
        <v>1379</v>
      </c>
      <c r="AJ511" s="427"/>
      <c r="AK511" s="427"/>
      <c r="AL511" s="427"/>
      <c r="AM511" s="427"/>
      <c r="AN511" s="427"/>
      <c r="AO511" s="427"/>
      <c r="AP511" s="427"/>
      <c r="AQ511" s="427"/>
      <c r="AR511" s="427"/>
      <c r="AS511" s="427"/>
      <c r="AT511" s="427"/>
      <c r="AU511" s="427"/>
      <c r="AV511" s="427"/>
      <c r="AW511" s="427"/>
      <c r="AX511" s="427"/>
      <c r="AY511" s="427"/>
      <c r="AZ511" s="427"/>
      <c r="BA511" s="431"/>
      <c r="BB511" s="431"/>
      <c r="BC511" s="431"/>
      <c r="BD511" s="431"/>
      <c r="BE511" s="431"/>
      <c r="BF511" s="431"/>
      <c r="BG511" s="419"/>
      <c r="BH511" s="419"/>
      <c r="BI511" s="348"/>
      <c r="BJ511" s="348"/>
      <c r="BK511" s="348"/>
      <c r="BL511" s="348"/>
      <c r="BM511" s="348"/>
      <c r="BN511" s="348"/>
      <c r="BO511" s="348"/>
      <c r="BP511" s="348"/>
      <c r="BQ511" s="419"/>
      <c r="BR511" s="431"/>
      <c r="BS511" s="423" t="s">
        <v>4268</v>
      </c>
      <c r="BT511" s="355" t="s">
        <v>4717</v>
      </c>
      <c r="BU511" s="355" t="s">
        <v>4718</v>
      </c>
      <c r="BV511" s="355">
        <v>17</v>
      </c>
      <c r="BW511" s="355">
        <f>VLOOKUP(E511,[1]Demand!$A$2:$C$596,3,)</f>
        <v>26</v>
      </c>
      <c r="BX511" s="355">
        <f>VLOOKUP(E511,[1]Demand!$A$2:$D$596,4,)</f>
        <v>13</v>
      </c>
      <c r="BY511" s="355">
        <f>VLOOKUP(E511,[1]Demand!$A$2:$E$596,5,)</f>
        <v>10</v>
      </c>
      <c r="BZ511" s="355">
        <f>VLOOKUP(E511,[1]Demand!$A$2:$F$596,6,)</f>
        <v>0</v>
      </c>
      <c r="CA511" s="355">
        <f>VLOOKUP(E511,[1]Demand!$A$2:$G$596,7,)</f>
        <v>0</v>
      </c>
      <c r="CB511" s="355">
        <f>VLOOKUP(E511,[1]Demand!$A$2:$H$596,8,)</f>
        <v>0</v>
      </c>
      <c r="CC511" s="355">
        <f>VLOOKUP(E511,[1]Demand!$A$2:$I$596,9,)</f>
        <v>49</v>
      </c>
      <c r="CD511" s="355" t="b">
        <f t="shared" si="7"/>
        <v>0</v>
      </c>
      <c r="CE511" s="322"/>
    </row>
    <row r="512" spans="1:83" s="374" customFormat="1" ht="12.75" hidden="1" customHeight="1" x14ac:dyDescent="0.25">
      <c r="A512" s="422" t="s">
        <v>4003</v>
      </c>
      <c r="B512" s="431"/>
      <c r="C512" s="421" t="s">
        <v>4559</v>
      </c>
      <c r="D512" s="433"/>
      <c r="E512" s="434" t="s">
        <v>3321</v>
      </c>
      <c r="F512" s="435" t="s">
        <v>3735</v>
      </c>
      <c r="G512" s="427" t="s">
        <v>870</v>
      </c>
      <c r="H512" s="419" t="s">
        <v>1249</v>
      </c>
      <c r="I512" s="419" t="e">
        <v>#N/A</v>
      </c>
      <c r="J512" s="419"/>
      <c r="K512" s="436"/>
      <c r="L512" s="436"/>
      <c r="M512" s="427"/>
      <c r="N512" s="427"/>
      <c r="O512" s="419" t="s">
        <v>1232</v>
      </c>
      <c r="P512" s="419" t="s">
        <v>585</v>
      </c>
      <c r="Q512" s="419" t="s">
        <v>585</v>
      </c>
      <c r="R512" s="422" t="s">
        <v>601</v>
      </c>
      <c r="S512" s="431"/>
      <c r="T512" s="431"/>
      <c r="U512" s="431"/>
      <c r="V512" s="431"/>
      <c r="W512" s="431"/>
      <c r="X512" s="431"/>
      <c r="Y512" s="431"/>
      <c r="Z512" s="431"/>
      <c r="AA512" s="431"/>
      <c r="AB512" s="431"/>
      <c r="AC512" s="431"/>
      <c r="AD512" s="431"/>
      <c r="AE512" s="427"/>
      <c r="AF512" s="427"/>
      <c r="AG512" s="427"/>
      <c r="AH512" s="430" t="s">
        <v>1379</v>
      </c>
      <c r="AI512" s="430" t="s">
        <v>1379</v>
      </c>
      <c r="AJ512" s="427"/>
      <c r="AK512" s="427"/>
      <c r="AL512" s="427"/>
      <c r="AM512" s="427"/>
      <c r="AN512" s="427"/>
      <c r="AO512" s="427"/>
      <c r="AP512" s="427"/>
      <c r="AQ512" s="427"/>
      <c r="AR512" s="427"/>
      <c r="AS512" s="427"/>
      <c r="AT512" s="427"/>
      <c r="AU512" s="427"/>
      <c r="AV512" s="427"/>
      <c r="AW512" s="427"/>
      <c r="AX512" s="427"/>
      <c r="AY512" s="427"/>
      <c r="AZ512" s="427"/>
      <c r="BA512" s="431"/>
      <c r="BB512" s="431"/>
      <c r="BC512" s="431"/>
      <c r="BD512" s="431"/>
      <c r="BE512" s="431"/>
      <c r="BF512" s="431"/>
      <c r="BG512" s="419"/>
      <c r="BH512" s="419"/>
      <c r="BI512" s="348"/>
      <c r="BJ512" s="348"/>
      <c r="BK512" s="348"/>
      <c r="BL512" s="348"/>
      <c r="BM512" s="348"/>
      <c r="BN512" s="348"/>
      <c r="BO512" s="348"/>
      <c r="BP512" s="348"/>
      <c r="BQ512" s="419"/>
      <c r="BR512" s="431"/>
      <c r="BS512" s="423"/>
      <c r="BT512" s="355" t="s">
        <v>4719</v>
      </c>
      <c r="BU512" s="355" t="s">
        <v>4718</v>
      </c>
      <c r="BV512" s="355">
        <v>0</v>
      </c>
      <c r="BW512" s="355">
        <f>VLOOKUP(E512,[1]Demand!$A$2:$C$596,3,)</f>
        <v>131</v>
      </c>
      <c r="BX512" s="355">
        <f>VLOOKUP(E512,[1]Demand!$A$2:$D$596,4,)</f>
        <v>188</v>
      </c>
      <c r="BY512" s="355">
        <f>VLOOKUP(E512,[1]Demand!$A$2:$E$596,5,)</f>
        <v>175</v>
      </c>
      <c r="BZ512" s="355">
        <f>VLOOKUP(E512,[1]Demand!$A$2:$F$596,6,)</f>
        <v>180</v>
      </c>
      <c r="CA512" s="355">
        <f>VLOOKUP(E512,[1]Demand!$A$2:$G$596,7,)</f>
        <v>171</v>
      </c>
      <c r="CB512" s="355">
        <f>VLOOKUP(E512,[1]Demand!$A$2:$H$596,8,)</f>
        <v>154</v>
      </c>
      <c r="CC512" s="355">
        <f>VLOOKUP(E512,[1]Demand!$A$2:$I$596,9,)</f>
        <v>999</v>
      </c>
      <c r="CD512" s="355" t="b">
        <f t="shared" si="7"/>
        <v>0</v>
      </c>
      <c r="CE512" s="322"/>
    </row>
    <row r="513" spans="1:83" s="374" customFormat="1" ht="12.75" hidden="1" customHeight="1" x14ac:dyDescent="0.25">
      <c r="A513" s="422" t="s">
        <v>4071</v>
      </c>
      <c r="B513" s="431"/>
      <c r="C513" s="421" t="s">
        <v>4560</v>
      </c>
      <c r="D513" s="433"/>
      <c r="E513" s="434" t="s">
        <v>3346</v>
      </c>
      <c r="F513" s="435" t="s">
        <v>3736</v>
      </c>
      <c r="G513" s="427" t="s">
        <v>245</v>
      </c>
      <c r="H513" s="419" t="s">
        <v>2553</v>
      </c>
      <c r="I513" s="419" t="e">
        <v>#N/A</v>
      </c>
      <c r="J513" s="419"/>
      <c r="K513" s="436"/>
      <c r="L513" s="436"/>
      <c r="M513" s="427"/>
      <c r="N513" s="427"/>
      <c r="O513" s="419" t="s">
        <v>1232</v>
      </c>
      <c r="P513" s="419" t="s">
        <v>585</v>
      </c>
      <c r="Q513" s="419" t="s">
        <v>585</v>
      </c>
      <c r="R513" s="422" t="s">
        <v>601</v>
      </c>
      <c r="S513" s="431"/>
      <c r="T513" s="431"/>
      <c r="U513" s="431"/>
      <c r="V513" s="431"/>
      <c r="W513" s="431"/>
      <c r="X513" s="431"/>
      <c r="Y513" s="431"/>
      <c r="Z513" s="431"/>
      <c r="AA513" s="431"/>
      <c r="AB513" s="431"/>
      <c r="AC513" s="431"/>
      <c r="AD513" s="431"/>
      <c r="AE513" s="427"/>
      <c r="AF513" s="427"/>
      <c r="AG513" s="427"/>
      <c r="AH513" s="430" t="s">
        <v>1379</v>
      </c>
      <c r="AI513" s="430" t="s">
        <v>1379</v>
      </c>
      <c r="AJ513" s="427"/>
      <c r="AK513" s="427"/>
      <c r="AL513" s="427"/>
      <c r="AM513" s="427"/>
      <c r="AN513" s="427"/>
      <c r="AO513" s="427"/>
      <c r="AP513" s="427"/>
      <c r="AQ513" s="427"/>
      <c r="AR513" s="427"/>
      <c r="AS513" s="427"/>
      <c r="AT513" s="427"/>
      <c r="AU513" s="427"/>
      <c r="AV513" s="427"/>
      <c r="AW513" s="427"/>
      <c r="AX513" s="427"/>
      <c r="AY513" s="427"/>
      <c r="AZ513" s="427"/>
      <c r="BA513" s="431"/>
      <c r="BB513" s="431"/>
      <c r="BC513" s="431"/>
      <c r="BD513" s="431"/>
      <c r="BE513" s="431"/>
      <c r="BF513" s="431"/>
      <c r="BG513" s="419"/>
      <c r="BH513" s="419"/>
      <c r="BI513" s="348"/>
      <c r="BJ513" s="348"/>
      <c r="BK513" s="348"/>
      <c r="BL513" s="348"/>
      <c r="BM513" s="348"/>
      <c r="BN513" s="348"/>
      <c r="BO513" s="348"/>
      <c r="BP513" s="348"/>
      <c r="BQ513" s="419"/>
      <c r="BR513" s="431"/>
      <c r="BS513" s="423" t="s">
        <v>4277</v>
      </c>
      <c r="BT513" s="355" t="s">
        <v>4721</v>
      </c>
      <c r="BU513" s="355" t="s">
        <v>4722</v>
      </c>
      <c r="BV513" s="355">
        <v>14</v>
      </c>
      <c r="BW513" s="355">
        <f>VLOOKUP(E513,[1]Demand!$A$2:$C$596,3,)</f>
        <v>0</v>
      </c>
      <c r="BX513" s="355">
        <f>VLOOKUP(E513,[1]Demand!$A$2:$D$596,4,)</f>
        <v>0</v>
      </c>
      <c r="BY513" s="355">
        <f>VLOOKUP(E513,[1]Demand!$A$2:$E$596,5,)</f>
        <v>0</v>
      </c>
      <c r="BZ513" s="355">
        <f>VLOOKUP(E513,[1]Demand!$A$2:$F$596,6,)</f>
        <v>0</v>
      </c>
      <c r="CA513" s="355">
        <f>VLOOKUP(E513,[1]Demand!$A$2:$G$596,7,)</f>
        <v>0</v>
      </c>
      <c r="CB513" s="355">
        <f>VLOOKUP(E513,[1]Demand!$A$2:$H$596,8,)</f>
        <v>0</v>
      </c>
      <c r="CC513" s="355">
        <f>VLOOKUP(E513,[1]Demand!$A$2:$I$596,9,)</f>
        <v>0</v>
      </c>
      <c r="CD513" s="355" t="b">
        <f t="shared" si="7"/>
        <v>1</v>
      </c>
      <c r="CE513" s="355" t="s">
        <v>4846</v>
      </c>
    </row>
    <row r="514" spans="1:83" s="374" customFormat="1" ht="12.75" hidden="1" customHeight="1" x14ac:dyDescent="0.25">
      <c r="A514" s="422" t="s">
        <v>4001</v>
      </c>
      <c r="B514" s="431"/>
      <c r="C514" s="421" t="s">
        <v>4561</v>
      </c>
      <c r="D514" s="433"/>
      <c r="E514" s="434" t="s">
        <v>3396</v>
      </c>
      <c r="F514" s="435" t="s">
        <v>3742</v>
      </c>
      <c r="G514" s="427" t="s">
        <v>103</v>
      </c>
      <c r="H514" s="419" t="s">
        <v>1249</v>
      </c>
      <c r="I514" s="419" t="e">
        <v>#N/A</v>
      </c>
      <c r="J514" s="419"/>
      <c r="K514" s="436"/>
      <c r="L514" s="436"/>
      <c r="M514" s="427"/>
      <c r="N514" s="427"/>
      <c r="O514" s="419" t="s">
        <v>1230</v>
      </c>
      <c r="P514" s="419" t="s">
        <v>1231</v>
      </c>
      <c r="Q514" s="419" t="s">
        <v>1231</v>
      </c>
      <c r="R514" s="422" t="s">
        <v>4632</v>
      </c>
      <c r="S514" s="431"/>
      <c r="T514" s="431"/>
      <c r="U514" s="431"/>
      <c r="V514" s="431"/>
      <c r="W514" s="431"/>
      <c r="X514" s="431"/>
      <c r="Y514" s="431"/>
      <c r="Z514" s="431"/>
      <c r="AA514" s="431"/>
      <c r="AB514" s="431"/>
      <c r="AC514" s="431" t="s">
        <v>4758</v>
      </c>
      <c r="AD514" s="431"/>
      <c r="AE514" s="427"/>
      <c r="AF514" s="427"/>
      <c r="AG514" s="427"/>
      <c r="AH514" s="430" t="s">
        <v>1379</v>
      </c>
      <c r="AI514" s="430" t="s">
        <v>1379</v>
      </c>
      <c r="AJ514" s="427"/>
      <c r="AK514" s="427"/>
      <c r="AL514" s="427"/>
      <c r="AM514" s="427"/>
      <c r="AN514" s="427"/>
      <c r="AO514" s="427"/>
      <c r="AP514" s="427"/>
      <c r="AQ514" s="427"/>
      <c r="AR514" s="427"/>
      <c r="AS514" s="427"/>
      <c r="AT514" s="427"/>
      <c r="AU514" s="427"/>
      <c r="AV514" s="427"/>
      <c r="AW514" s="427"/>
      <c r="AX514" s="427"/>
      <c r="AY514" s="427"/>
      <c r="AZ514" s="427"/>
      <c r="BA514" s="431"/>
      <c r="BB514" s="431"/>
      <c r="BC514" s="431"/>
      <c r="BD514" s="431"/>
      <c r="BE514" s="431"/>
      <c r="BF514" s="431"/>
      <c r="BG514" s="419"/>
      <c r="BH514" s="419"/>
      <c r="BI514" s="348"/>
      <c r="BJ514" s="348"/>
      <c r="BK514" s="348"/>
      <c r="BL514" s="348"/>
      <c r="BM514" s="348"/>
      <c r="BN514" s="348"/>
      <c r="BO514" s="348"/>
      <c r="BP514" s="348"/>
      <c r="BQ514" s="419"/>
      <c r="BR514" s="431"/>
      <c r="BS514" s="423" t="s">
        <v>4281</v>
      </c>
      <c r="BT514" s="355" t="s">
        <v>4719</v>
      </c>
      <c r="BU514" s="355" t="s">
        <v>4718</v>
      </c>
      <c r="BV514" s="355">
        <v>16</v>
      </c>
      <c r="BW514" s="355">
        <f>VLOOKUP(E514,[1]Demand!$A$2:$C$596,3,)</f>
        <v>85</v>
      </c>
      <c r="BX514" s="355">
        <f>VLOOKUP(E514,[1]Demand!$A$2:$D$596,4,)</f>
        <v>53</v>
      </c>
      <c r="BY514" s="355">
        <f>VLOOKUP(E514,[1]Demand!$A$2:$E$596,5,)</f>
        <v>14</v>
      </c>
      <c r="BZ514" s="355">
        <f>VLOOKUP(E514,[1]Demand!$A$2:$F$596,6,)</f>
        <v>12</v>
      </c>
      <c r="CA514" s="355">
        <f>VLOOKUP(E514,[1]Demand!$A$2:$G$596,7,)</f>
        <v>12</v>
      </c>
      <c r="CB514" s="355">
        <f>VLOOKUP(E514,[1]Demand!$A$2:$H$596,8,)</f>
        <v>11</v>
      </c>
      <c r="CC514" s="355">
        <f>VLOOKUP(E514,[1]Demand!$A$2:$I$596,9,)</f>
        <v>187</v>
      </c>
      <c r="CD514" s="355" t="b">
        <f t="shared" si="7"/>
        <v>0</v>
      </c>
      <c r="CE514" s="322"/>
    </row>
    <row r="515" spans="1:83" s="374" customFormat="1" ht="12.75" hidden="1" customHeight="1" x14ac:dyDescent="0.25">
      <c r="A515" s="422" t="s">
        <v>4073</v>
      </c>
      <c r="B515" s="431"/>
      <c r="C515" s="421" t="s">
        <v>4562</v>
      </c>
      <c r="D515" s="433"/>
      <c r="E515" s="434" t="s">
        <v>3334</v>
      </c>
      <c r="F515" s="435" t="s">
        <v>3746</v>
      </c>
      <c r="G515" s="427" t="s">
        <v>4728</v>
      </c>
      <c r="H515" s="419" t="s">
        <v>1286</v>
      </c>
      <c r="I515" s="419" t="s">
        <v>4201</v>
      </c>
      <c r="J515" s="419"/>
      <c r="K515" s="436"/>
      <c r="L515" s="436"/>
      <c r="M515" s="427"/>
      <c r="N515" s="427"/>
      <c r="O515" s="419" t="s">
        <v>1230</v>
      </c>
      <c r="P515" s="419" t="s">
        <v>1231</v>
      </c>
      <c r="Q515" s="419" t="s">
        <v>1231</v>
      </c>
      <c r="R515" s="422" t="s">
        <v>4632</v>
      </c>
      <c r="S515" s="431"/>
      <c r="T515" s="431"/>
      <c r="U515" s="431"/>
      <c r="V515" s="431"/>
      <c r="W515" s="431"/>
      <c r="X515" s="431"/>
      <c r="Y515" s="431"/>
      <c r="Z515" s="431"/>
      <c r="AA515" s="431"/>
      <c r="AB515" s="431"/>
      <c r="AC515" s="431" t="s">
        <v>4764</v>
      </c>
      <c r="AD515" s="431"/>
      <c r="AE515" s="427"/>
      <c r="AF515" s="427"/>
      <c r="AG515" s="427"/>
      <c r="AH515" s="430" t="s">
        <v>1379</v>
      </c>
      <c r="AI515" s="430" t="s">
        <v>1379</v>
      </c>
      <c r="AJ515" s="427"/>
      <c r="AK515" s="427"/>
      <c r="AL515" s="427"/>
      <c r="AM515" s="427"/>
      <c r="AN515" s="427"/>
      <c r="AO515" s="427"/>
      <c r="AP515" s="427"/>
      <c r="AQ515" s="427"/>
      <c r="AR515" s="427"/>
      <c r="AS515" s="427"/>
      <c r="AT515" s="427"/>
      <c r="AU515" s="427"/>
      <c r="AV515" s="427"/>
      <c r="AW515" s="427"/>
      <c r="AX515" s="427"/>
      <c r="AY515" s="427"/>
      <c r="AZ515" s="427"/>
      <c r="BA515" s="431"/>
      <c r="BB515" s="431"/>
      <c r="BC515" s="431"/>
      <c r="BD515" s="431"/>
      <c r="BE515" s="431"/>
      <c r="BF515" s="431"/>
      <c r="BG515" s="419" t="s">
        <v>4696</v>
      </c>
      <c r="BH515" s="419" t="s">
        <v>4697</v>
      </c>
      <c r="BI515" s="348"/>
      <c r="BJ515" s="348"/>
      <c r="BK515" s="348"/>
      <c r="BL515" s="348"/>
      <c r="BM515" s="348"/>
      <c r="BN515" s="348"/>
      <c r="BO515" s="348"/>
      <c r="BP515" s="348"/>
      <c r="BQ515" s="419"/>
      <c r="BR515" s="431"/>
      <c r="BS515" s="423" t="s">
        <v>4284</v>
      </c>
      <c r="BT515" s="355" t="s">
        <v>4717</v>
      </c>
      <c r="BU515" s="355" t="s">
        <v>4718</v>
      </c>
      <c r="BV515" s="355">
        <v>150</v>
      </c>
      <c r="BW515" s="355">
        <f>VLOOKUP(E515,[1]Demand!$A$2:$C$596,3,)</f>
        <v>530</v>
      </c>
      <c r="BX515" s="355">
        <f>VLOOKUP(E515,[1]Demand!$A$2:$D$596,4,)</f>
        <v>332</v>
      </c>
      <c r="BY515" s="355">
        <f>VLOOKUP(E515,[1]Demand!$A$2:$E$596,5,)</f>
        <v>402</v>
      </c>
      <c r="BZ515" s="355">
        <f>VLOOKUP(E515,[1]Demand!$A$2:$F$596,6,)</f>
        <v>384</v>
      </c>
      <c r="CA515" s="355">
        <f>VLOOKUP(E515,[1]Demand!$A$2:$G$596,7,)</f>
        <v>160</v>
      </c>
      <c r="CB515" s="355">
        <f>VLOOKUP(E515,[1]Demand!$A$2:$H$596,8,)</f>
        <v>0</v>
      </c>
      <c r="CC515" s="355">
        <f>VLOOKUP(E515,[1]Demand!$A$2:$I$596,9,)</f>
        <v>1808</v>
      </c>
      <c r="CD515" s="355" t="b">
        <f t="shared" si="7"/>
        <v>0</v>
      </c>
      <c r="CE515" s="322"/>
    </row>
    <row r="516" spans="1:83" s="374" customFormat="1" ht="12.75" hidden="1" customHeight="1" x14ac:dyDescent="0.25">
      <c r="A516" s="422" t="s">
        <v>4073</v>
      </c>
      <c r="B516" s="431"/>
      <c r="C516" s="421" t="s">
        <v>4563</v>
      </c>
      <c r="D516" s="433"/>
      <c r="E516" s="434" t="s">
        <v>3333</v>
      </c>
      <c r="F516" s="435" t="s">
        <v>3746</v>
      </c>
      <c r="G516" s="427" t="s">
        <v>4728</v>
      </c>
      <c r="H516" s="419" t="s">
        <v>1286</v>
      </c>
      <c r="I516" s="419" t="s">
        <v>4202</v>
      </c>
      <c r="J516" s="419"/>
      <c r="K516" s="436"/>
      <c r="L516" s="436"/>
      <c r="M516" s="427"/>
      <c r="N516" s="427"/>
      <c r="O516" s="419" t="s">
        <v>1230</v>
      </c>
      <c r="P516" s="419" t="s">
        <v>1231</v>
      </c>
      <c r="Q516" s="419" t="s">
        <v>1231</v>
      </c>
      <c r="R516" s="422" t="s">
        <v>4632</v>
      </c>
      <c r="S516" s="431"/>
      <c r="T516" s="431"/>
      <c r="U516" s="431"/>
      <c r="V516" s="431"/>
      <c r="W516" s="431"/>
      <c r="X516" s="431"/>
      <c r="Y516" s="431"/>
      <c r="Z516" s="431"/>
      <c r="AA516" s="431"/>
      <c r="AB516" s="431"/>
      <c r="AC516" s="431" t="s">
        <v>4764</v>
      </c>
      <c r="AD516" s="431"/>
      <c r="AE516" s="427"/>
      <c r="AF516" s="427"/>
      <c r="AG516" s="427"/>
      <c r="AH516" s="430" t="s">
        <v>1379</v>
      </c>
      <c r="AI516" s="430" t="s">
        <v>1379</v>
      </c>
      <c r="AJ516" s="427"/>
      <c r="AK516" s="427"/>
      <c r="AL516" s="427"/>
      <c r="AM516" s="427"/>
      <c r="AN516" s="427"/>
      <c r="AO516" s="427"/>
      <c r="AP516" s="427"/>
      <c r="AQ516" s="427"/>
      <c r="AR516" s="427"/>
      <c r="AS516" s="427"/>
      <c r="AT516" s="427"/>
      <c r="AU516" s="427"/>
      <c r="AV516" s="427"/>
      <c r="AW516" s="427"/>
      <c r="AX516" s="427"/>
      <c r="AY516" s="427"/>
      <c r="AZ516" s="427"/>
      <c r="BA516" s="431"/>
      <c r="BB516" s="431"/>
      <c r="BC516" s="431"/>
      <c r="BD516" s="431"/>
      <c r="BE516" s="431"/>
      <c r="BF516" s="431"/>
      <c r="BG516" s="419"/>
      <c r="BH516" s="419"/>
      <c r="BI516" s="348"/>
      <c r="BJ516" s="348"/>
      <c r="BK516" s="348"/>
      <c r="BL516" s="348"/>
      <c r="BM516" s="348"/>
      <c r="BN516" s="348"/>
      <c r="BO516" s="348"/>
      <c r="BP516" s="348"/>
      <c r="BQ516" s="419"/>
      <c r="BR516" s="431"/>
      <c r="BS516" s="423" t="s">
        <v>4285</v>
      </c>
      <c r="BT516" s="355" t="s">
        <v>4717</v>
      </c>
      <c r="BU516" s="355" t="s">
        <v>4718</v>
      </c>
      <c r="BV516" s="355">
        <v>33</v>
      </c>
      <c r="BW516" s="355">
        <f>VLOOKUP(E516,[1]Demand!$A$2:$C$596,3,)</f>
        <v>30</v>
      </c>
      <c r="BX516" s="355">
        <f>VLOOKUP(E516,[1]Demand!$A$2:$D$596,4,)</f>
        <v>284</v>
      </c>
      <c r="BY516" s="355">
        <f>VLOOKUP(E516,[1]Demand!$A$2:$E$596,5,)</f>
        <v>0</v>
      </c>
      <c r="BZ516" s="355">
        <f>VLOOKUP(E516,[1]Demand!$A$2:$F$596,6,)</f>
        <v>0</v>
      </c>
      <c r="CA516" s="355">
        <f>VLOOKUP(E516,[1]Demand!$A$2:$G$596,7,)</f>
        <v>0</v>
      </c>
      <c r="CB516" s="355">
        <f>VLOOKUP(E516,[1]Demand!$A$2:$H$596,8,)</f>
        <v>0</v>
      </c>
      <c r="CC516" s="355">
        <f>VLOOKUP(E516,[1]Demand!$A$2:$I$596,9,)</f>
        <v>314</v>
      </c>
      <c r="CD516" s="355" t="b">
        <f t="shared" si="7"/>
        <v>0</v>
      </c>
      <c r="CE516" s="322"/>
    </row>
    <row r="517" spans="1:83" s="374" customFormat="1" ht="12.75" customHeight="1" x14ac:dyDescent="0.25">
      <c r="A517" s="422" t="s">
        <v>4074</v>
      </c>
      <c r="B517" s="431"/>
      <c r="C517" s="428" t="s">
        <v>4564</v>
      </c>
      <c r="D517" s="433"/>
      <c r="E517" s="434" t="s">
        <v>3354</v>
      </c>
      <c r="F517" s="435" t="s">
        <v>3747</v>
      </c>
      <c r="G517" s="427" t="s">
        <v>97</v>
      </c>
      <c r="H517" s="419" t="s">
        <v>1171</v>
      </c>
      <c r="I517" s="419" t="s">
        <v>2082</v>
      </c>
      <c r="J517" s="419"/>
      <c r="K517" s="419" t="s">
        <v>2083</v>
      </c>
      <c r="L517" s="436" t="s">
        <v>2083</v>
      </c>
      <c r="M517" s="427"/>
      <c r="N517" s="427"/>
      <c r="O517" s="419" t="s">
        <v>1373</v>
      </c>
      <c r="P517" s="419" t="s">
        <v>1374</v>
      </c>
      <c r="Q517" s="419" t="s">
        <v>1374</v>
      </c>
      <c r="R517" s="422" t="s">
        <v>4632</v>
      </c>
      <c r="S517" s="431"/>
      <c r="T517" s="431"/>
      <c r="U517" s="431"/>
      <c r="V517" s="431"/>
      <c r="W517" s="431"/>
      <c r="X517" s="431"/>
      <c r="Y517" s="431"/>
      <c r="Z517" s="431"/>
      <c r="AA517" s="431"/>
      <c r="AB517" s="431"/>
      <c r="AC517" s="431"/>
      <c r="AD517" s="431"/>
      <c r="AE517" s="427"/>
      <c r="AF517" s="427"/>
      <c r="AG517" s="427"/>
      <c r="AH517" s="430" t="s">
        <v>1379</v>
      </c>
      <c r="AI517" s="430" t="s">
        <v>1379</v>
      </c>
      <c r="AJ517" s="427"/>
      <c r="AK517" s="427"/>
      <c r="AL517" s="427"/>
      <c r="AM517" s="427"/>
      <c r="AN517" s="427"/>
      <c r="AO517" s="427"/>
      <c r="AP517" s="427"/>
      <c r="AQ517" s="427"/>
      <c r="AR517" s="427"/>
      <c r="AS517" s="427"/>
      <c r="AT517" s="427"/>
      <c r="AU517" s="427"/>
      <c r="AV517" s="427"/>
      <c r="AW517" s="427"/>
      <c r="AX517" s="427"/>
      <c r="AY517" s="427"/>
      <c r="AZ517" s="427"/>
      <c r="BA517" s="431"/>
      <c r="BB517" s="431"/>
      <c r="BC517" s="431"/>
      <c r="BD517" s="431"/>
      <c r="BE517" s="431"/>
      <c r="BF517" s="431"/>
      <c r="BG517" s="419"/>
      <c r="BH517" s="419"/>
      <c r="BI517" s="348"/>
      <c r="BJ517" s="348"/>
      <c r="BK517" s="348"/>
      <c r="BL517" s="348"/>
      <c r="BM517" s="348"/>
      <c r="BN517" s="348"/>
      <c r="BO517" s="348"/>
      <c r="BP517" s="348"/>
      <c r="BQ517" s="419"/>
      <c r="BR517" s="431"/>
      <c r="BS517" s="423" t="s">
        <v>4272</v>
      </c>
      <c r="BT517" s="355" t="s">
        <v>4717</v>
      </c>
      <c r="BU517" s="355" t="s">
        <v>4718</v>
      </c>
      <c r="BV517" s="355">
        <v>0</v>
      </c>
      <c r="BW517" s="355">
        <f>VLOOKUP(E517,[1]Demand!$A$2:$C$596,3,)</f>
        <v>1176</v>
      </c>
      <c r="BX517" s="355">
        <f>VLOOKUP(E517,[1]Demand!$A$2:$D$596,4,)</f>
        <v>735</v>
      </c>
      <c r="BY517" s="355">
        <f>VLOOKUP(E517,[1]Demand!$A$2:$E$596,5,)</f>
        <v>94</v>
      </c>
      <c r="BZ517" s="355">
        <f>VLOOKUP(E517,[1]Demand!$A$2:$F$596,6,)</f>
        <v>0</v>
      </c>
      <c r="CA517" s="355">
        <f>VLOOKUP(E517,[1]Demand!$A$2:$G$596,7,)</f>
        <v>0</v>
      </c>
      <c r="CB517" s="355">
        <f>VLOOKUP(E517,[1]Demand!$A$2:$H$596,8,)</f>
        <v>0</v>
      </c>
      <c r="CC517" s="355">
        <f>VLOOKUP(E517,[1]Demand!$A$2:$I$596,9,)</f>
        <v>2005</v>
      </c>
      <c r="CD517" s="355" t="b">
        <f t="shared" si="7"/>
        <v>0</v>
      </c>
      <c r="CE517" s="322"/>
    </row>
    <row r="518" spans="1:83" s="374" customFormat="1" ht="12.75" customHeight="1" x14ac:dyDescent="0.25">
      <c r="A518" s="422" t="s">
        <v>4341</v>
      </c>
      <c r="B518" s="431"/>
      <c r="C518" s="428" t="s">
        <v>4565</v>
      </c>
      <c r="D518" s="433"/>
      <c r="E518" s="434" t="s">
        <v>3754</v>
      </c>
      <c r="F518" s="435" t="s">
        <v>3755</v>
      </c>
      <c r="G518" s="427" t="s">
        <v>1287</v>
      </c>
      <c r="H518" s="419" t="s">
        <v>1171</v>
      </c>
      <c r="I518" s="419" t="s">
        <v>3591</v>
      </c>
      <c r="J518" s="419"/>
      <c r="K518" s="419" t="s">
        <v>1855</v>
      </c>
      <c r="L518" s="436" t="s">
        <v>4356</v>
      </c>
      <c r="M518" s="427"/>
      <c r="N518" s="427"/>
      <c r="O518" s="419" t="s">
        <v>1373</v>
      </c>
      <c r="P518" s="419" t="s">
        <v>1374</v>
      </c>
      <c r="Q518" s="419" t="s">
        <v>1374</v>
      </c>
      <c r="R518" s="422" t="s">
        <v>4632</v>
      </c>
      <c r="S518" s="431"/>
      <c r="T518" s="431"/>
      <c r="U518" s="431"/>
      <c r="V518" s="431"/>
      <c r="W518" s="431"/>
      <c r="X518" s="431"/>
      <c r="Y518" s="431"/>
      <c r="Z518" s="431"/>
      <c r="AA518" s="431"/>
      <c r="AB518" s="431"/>
      <c r="AC518" s="431"/>
      <c r="AD518" s="431"/>
      <c r="AE518" s="427"/>
      <c r="AF518" s="427"/>
      <c r="AG518" s="427"/>
      <c r="AH518" s="430" t="s">
        <v>1379</v>
      </c>
      <c r="AI518" s="430" t="s">
        <v>1379</v>
      </c>
      <c r="AJ518" s="427"/>
      <c r="AK518" s="427"/>
      <c r="AL518" s="427"/>
      <c r="AM518" s="427"/>
      <c r="AN518" s="427"/>
      <c r="AO518" s="427"/>
      <c r="AP518" s="427"/>
      <c r="AQ518" s="427"/>
      <c r="AR518" s="427"/>
      <c r="AS518" s="427"/>
      <c r="AT518" s="427"/>
      <c r="AU518" s="427"/>
      <c r="AV518" s="427"/>
      <c r="AW518" s="427"/>
      <c r="AX518" s="427"/>
      <c r="AY518" s="427"/>
      <c r="AZ518" s="427"/>
      <c r="BA518" s="431"/>
      <c r="BB518" s="431"/>
      <c r="BC518" s="431"/>
      <c r="BD518" s="431"/>
      <c r="BE518" s="431"/>
      <c r="BF518" s="431"/>
      <c r="BG518" s="419"/>
      <c r="BH518" s="419"/>
      <c r="BI518" s="348"/>
      <c r="BJ518" s="348"/>
      <c r="BK518" s="348"/>
      <c r="BL518" s="348"/>
      <c r="BM518" s="348"/>
      <c r="BN518" s="348"/>
      <c r="BO518" s="348"/>
      <c r="BP518" s="348"/>
      <c r="BQ518" s="419"/>
      <c r="BR518" s="431"/>
      <c r="BS518" s="423" t="s">
        <v>4241</v>
      </c>
      <c r="BT518" s="355" t="s">
        <v>4717</v>
      </c>
      <c r="BU518" s="355" t="s">
        <v>4722</v>
      </c>
      <c r="BV518" s="355">
        <v>6</v>
      </c>
      <c r="BW518" s="355">
        <f>VLOOKUP(E518,[1]Demand!$A$2:$C$596,3,)</f>
        <v>24</v>
      </c>
      <c r="BX518" s="355">
        <f>VLOOKUP(E518,[1]Demand!$A$2:$D$596,4,)</f>
        <v>41</v>
      </c>
      <c r="BY518" s="355">
        <f>VLOOKUP(E518,[1]Demand!$A$2:$E$596,5,)</f>
        <v>34</v>
      </c>
      <c r="BZ518" s="355">
        <f>VLOOKUP(E518,[1]Demand!$A$2:$F$596,6,)</f>
        <v>20</v>
      </c>
      <c r="CA518" s="355">
        <f>VLOOKUP(E518,[1]Demand!$A$2:$G$596,7,)</f>
        <v>0</v>
      </c>
      <c r="CB518" s="355">
        <f>VLOOKUP(E518,[1]Demand!$A$2:$H$596,8,)</f>
        <v>0</v>
      </c>
      <c r="CC518" s="355">
        <f>VLOOKUP(E518,[1]Demand!$A$2:$I$596,9,)</f>
        <v>119</v>
      </c>
      <c r="CD518" s="355" t="b">
        <f t="shared" si="7"/>
        <v>0</v>
      </c>
      <c r="CE518" s="322"/>
    </row>
    <row r="519" spans="1:83" s="374" customFormat="1" ht="12.75" customHeight="1" x14ac:dyDescent="0.25">
      <c r="A519" s="422" t="s">
        <v>4101</v>
      </c>
      <c r="B519" s="431"/>
      <c r="C519" s="428" t="s">
        <v>4566</v>
      </c>
      <c r="D519" s="433"/>
      <c r="E519" s="434" t="s">
        <v>3756</v>
      </c>
      <c r="F519" s="435" t="s">
        <v>3757</v>
      </c>
      <c r="G519" s="427" t="s">
        <v>97</v>
      </c>
      <c r="H519" s="419" t="s">
        <v>1171</v>
      </c>
      <c r="I519" s="419" t="s">
        <v>3591</v>
      </c>
      <c r="J519" s="419"/>
      <c r="K519" s="419" t="s">
        <v>1855</v>
      </c>
      <c r="L519" s="436" t="s">
        <v>4356</v>
      </c>
      <c r="M519" s="427"/>
      <c r="N519" s="427"/>
      <c r="O519" s="419" t="s">
        <v>1373</v>
      </c>
      <c r="P519" s="419" t="s">
        <v>1374</v>
      </c>
      <c r="Q519" s="419" t="s">
        <v>1374</v>
      </c>
      <c r="R519" s="422" t="s">
        <v>4632</v>
      </c>
      <c r="S519" s="431"/>
      <c r="T519" s="431"/>
      <c r="U519" s="431"/>
      <c r="V519" s="431"/>
      <c r="W519" s="431"/>
      <c r="X519" s="431"/>
      <c r="Y519" s="431"/>
      <c r="Z519" s="431"/>
      <c r="AA519" s="431"/>
      <c r="AB519" s="431"/>
      <c r="AC519" s="431"/>
      <c r="AD519" s="431"/>
      <c r="AE519" s="427"/>
      <c r="AF519" s="427"/>
      <c r="AG519" s="427"/>
      <c r="AH519" s="430" t="s">
        <v>1379</v>
      </c>
      <c r="AI519" s="430" t="s">
        <v>1379</v>
      </c>
      <c r="AJ519" s="427"/>
      <c r="AK519" s="427"/>
      <c r="AL519" s="427"/>
      <c r="AM519" s="427"/>
      <c r="AN519" s="427"/>
      <c r="AO519" s="427"/>
      <c r="AP519" s="427"/>
      <c r="AQ519" s="427"/>
      <c r="AR519" s="427"/>
      <c r="AS519" s="427"/>
      <c r="AT519" s="427"/>
      <c r="AU519" s="427"/>
      <c r="AV519" s="427"/>
      <c r="AW519" s="427"/>
      <c r="AX519" s="427"/>
      <c r="AY519" s="427"/>
      <c r="AZ519" s="427"/>
      <c r="BA519" s="431"/>
      <c r="BB519" s="431"/>
      <c r="BC519" s="431"/>
      <c r="BD519" s="431"/>
      <c r="BE519" s="431"/>
      <c r="BF519" s="431"/>
      <c r="BG519" s="419"/>
      <c r="BH519" s="419"/>
      <c r="BI519" s="348"/>
      <c r="BJ519" s="348"/>
      <c r="BK519" s="348"/>
      <c r="BL519" s="348"/>
      <c r="BM519" s="348"/>
      <c r="BN519" s="348"/>
      <c r="BO519" s="348"/>
      <c r="BP519" s="348"/>
      <c r="BQ519" s="419"/>
      <c r="BR519" s="431"/>
      <c r="BS519" s="423" t="s">
        <v>4241</v>
      </c>
      <c r="BT519" s="355" t="s">
        <v>4717</v>
      </c>
      <c r="BU519" s="355" t="s">
        <v>4722</v>
      </c>
      <c r="BV519" s="355">
        <v>20</v>
      </c>
      <c r="BW519" s="355">
        <f>VLOOKUP(E519,[1]Demand!$A$2:$C$596,3,)</f>
        <v>47</v>
      </c>
      <c r="BX519" s="355">
        <f>VLOOKUP(E519,[1]Demand!$A$2:$D$596,4,)</f>
        <v>50</v>
      </c>
      <c r="BY519" s="355">
        <f>VLOOKUP(E519,[1]Demand!$A$2:$E$596,5,)</f>
        <v>44</v>
      </c>
      <c r="BZ519" s="355">
        <f>VLOOKUP(E519,[1]Demand!$A$2:$F$596,6,)</f>
        <v>22</v>
      </c>
      <c r="CA519" s="355">
        <f>VLOOKUP(E519,[1]Demand!$A$2:$G$596,7,)</f>
        <v>0</v>
      </c>
      <c r="CB519" s="355">
        <f>VLOOKUP(E519,[1]Demand!$A$2:$H$596,8,)</f>
        <v>0</v>
      </c>
      <c r="CC519" s="355">
        <f>VLOOKUP(E519,[1]Demand!$A$2:$I$596,9,)</f>
        <v>163</v>
      </c>
      <c r="CD519" s="355" t="b">
        <f t="shared" si="7"/>
        <v>0</v>
      </c>
      <c r="CE519" s="322"/>
    </row>
    <row r="520" spans="1:83" s="374" customFormat="1" ht="12.75" customHeight="1" x14ac:dyDescent="0.25">
      <c r="A520" s="422" t="s">
        <v>4101</v>
      </c>
      <c r="B520" s="431"/>
      <c r="C520" s="428" t="s">
        <v>4565</v>
      </c>
      <c r="D520" s="433"/>
      <c r="E520" s="434" t="s">
        <v>3758</v>
      </c>
      <c r="F520" s="435" t="s">
        <v>3759</v>
      </c>
      <c r="G520" s="427" t="s">
        <v>1287</v>
      </c>
      <c r="H520" s="419" t="s">
        <v>1171</v>
      </c>
      <c r="I520" s="419" t="s">
        <v>3591</v>
      </c>
      <c r="J520" s="419"/>
      <c r="K520" s="419" t="s">
        <v>1855</v>
      </c>
      <c r="L520" s="436" t="s">
        <v>4356</v>
      </c>
      <c r="M520" s="427"/>
      <c r="N520" s="427"/>
      <c r="O520" s="419" t="s">
        <v>1373</v>
      </c>
      <c r="P520" s="419" t="s">
        <v>1374</v>
      </c>
      <c r="Q520" s="419" t="s">
        <v>1374</v>
      </c>
      <c r="R520" s="422" t="s">
        <v>4632</v>
      </c>
      <c r="S520" s="431"/>
      <c r="T520" s="431"/>
      <c r="U520" s="431"/>
      <c r="V520" s="431"/>
      <c r="W520" s="431"/>
      <c r="X520" s="431"/>
      <c r="Y520" s="431"/>
      <c r="Z520" s="431"/>
      <c r="AA520" s="431"/>
      <c r="AB520" s="431"/>
      <c r="AC520" s="431"/>
      <c r="AD520" s="431"/>
      <c r="AE520" s="427"/>
      <c r="AF520" s="427"/>
      <c r="AG520" s="427"/>
      <c r="AH520" s="430" t="s">
        <v>1379</v>
      </c>
      <c r="AI520" s="430" t="s">
        <v>1379</v>
      </c>
      <c r="AJ520" s="427"/>
      <c r="AK520" s="427"/>
      <c r="AL520" s="427"/>
      <c r="AM520" s="427"/>
      <c r="AN520" s="427"/>
      <c r="AO520" s="427"/>
      <c r="AP520" s="427"/>
      <c r="AQ520" s="427"/>
      <c r="AR520" s="427"/>
      <c r="AS520" s="427"/>
      <c r="AT520" s="427"/>
      <c r="AU520" s="427"/>
      <c r="AV520" s="427"/>
      <c r="AW520" s="427"/>
      <c r="AX520" s="427"/>
      <c r="AY520" s="427"/>
      <c r="AZ520" s="427"/>
      <c r="BA520" s="431"/>
      <c r="BB520" s="431"/>
      <c r="BC520" s="431"/>
      <c r="BD520" s="431"/>
      <c r="BE520" s="431"/>
      <c r="BF520" s="431"/>
      <c r="BG520" s="419"/>
      <c r="BH520" s="419"/>
      <c r="BI520" s="348"/>
      <c r="BJ520" s="348"/>
      <c r="BK520" s="348"/>
      <c r="BL520" s="348"/>
      <c r="BM520" s="348"/>
      <c r="BN520" s="348"/>
      <c r="BO520" s="348"/>
      <c r="BP520" s="348"/>
      <c r="BQ520" s="419"/>
      <c r="BR520" s="431"/>
      <c r="BS520" s="423" t="s">
        <v>4241</v>
      </c>
      <c r="BT520" s="355" t="s">
        <v>4717</v>
      </c>
      <c r="BU520" s="355" t="s">
        <v>4722</v>
      </c>
      <c r="BV520" s="355">
        <v>9</v>
      </c>
      <c r="BW520" s="355">
        <f>VLOOKUP(E520,[1]Demand!$A$2:$C$596,3,)</f>
        <v>28</v>
      </c>
      <c r="BX520" s="355">
        <f>VLOOKUP(E520,[1]Demand!$A$2:$D$596,4,)</f>
        <v>42</v>
      </c>
      <c r="BY520" s="355">
        <f>VLOOKUP(E520,[1]Demand!$A$2:$E$596,5,)</f>
        <v>35</v>
      </c>
      <c r="BZ520" s="355">
        <f>VLOOKUP(E520,[1]Demand!$A$2:$F$596,6,)</f>
        <v>21</v>
      </c>
      <c r="CA520" s="355">
        <f>VLOOKUP(E520,[1]Demand!$A$2:$G$596,7,)</f>
        <v>0</v>
      </c>
      <c r="CB520" s="355">
        <f>VLOOKUP(E520,[1]Demand!$A$2:$H$596,8,)</f>
        <v>0</v>
      </c>
      <c r="CC520" s="355">
        <f>VLOOKUP(E520,[1]Demand!$A$2:$I$596,9,)</f>
        <v>126</v>
      </c>
      <c r="CD520" s="355" t="b">
        <f t="shared" si="7"/>
        <v>0</v>
      </c>
      <c r="CE520" s="322"/>
    </row>
    <row r="521" spans="1:83" s="374" customFormat="1" ht="12.75" customHeight="1" x14ac:dyDescent="0.25">
      <c r="A521" s="422" t="s">
        <v>4341</v>
      </c>
      <c r="B521" s="431"/>
      <c r="C521" s="428" t="s">
        <v>4566</v>
      </c>
      <c r="D521" s="433"/>
      <c r="E521" s="434" t="s">
        <v>3764</v>
      </c>
      <c r="F521" s="435" t="s">
        <v>3765</v>
      </c>
      <c r="G521" s="427" t="s">
        <v>1287</v>
      </c>
      <c r="H521" s="419" t="s">
        <v>1171</v>
      </c>
      <c r="I521" s="419" t="s">
        <v>3591</v>
      </c>
      <c r="J521" s="419"/>
      <c r="K521" s="419" t="s">
        <v>1855</v>
      </c>
      <c r="L521" s="436" t="s">
        <v>4356</v>
      </c>
      <c r="M521" s="427"/>
      <c r="N521" s="427"/>
      <c r="O521" s="419" t="s">
        <v>1373</v>
      </c>
      <c r="P521" s="419" t="s">
        <v>1374</v>
      </c>
      <c r="Q521" s="419" t="s">
        <v>1374</v>
      </c>
      <c r="R521" s="422" t="s">
        <v>4632</v>
      </c>
      <c r="S521" s="431"/>
      <c r="T521" s="431"/>
      <c r="U521" s="431"/>
      <c r="V521" s="431"/>
      <c r="W521" s="431"/>
      <c r="X521" s="431"/>
      <c r="Y521" s="431"/>
      <c r="Z521" s="431"/>
      <c r="AA521" s="431"/>
      <c r="AB521" s="431"/>
      <c r="AC521" s="431"/>
      <c r="AD521" s="431"/>
      <c r="AE521" s="427"/>
      <c r="AF521" s="427"/>
      <c r="AG521" s="427"/>
      <c r="AH521" s="430" t="s">
        <v>1379</v>
      </c>
      <c r="AI521" s="430" t="s">
        <v>1379</v>
      </c>
      <c r="AJ521" s="427"/>
      <c r="AK521" s="427"/>
      <c r="AL521" s="427"/>
      <c r="AM521" s="427"/>
      <c r="AN521" s="427"/>
      <c r="AO521" s="427"/>
      <c r="AP521" s="427"/>
      <c r="AQ521" s="427"/>
      <c r="AR521" s="427"/>
      <c r="AS521" s="427"/>
      <c r="AT521" s="427"/>
      <c r="AU521" s="427"/>
      <c r="AV521" s="427"/>
      <c r="AW521" s="427"/>
      <c r="AX521" s="427"/>
      <c r="AY521" s="427"/>
      <c r="AZ521" s="427"/>
      <c r="BA521" s="431"/>
      <c r="BB521" s="431"/>
      <c r="BC521" s="431"/>
      <c r="BD521" s="431"/>
      <c r="BE521" s="431"/>
      <c r="BF521" s="431"/>
      <c r="BG521" s="419"/>
      <c r="BH521" s="419"/>
      <c r="BI521" s="348"/>
      <c r="BJ521" s="348"/>
      <c r="BK521" s="348"/>
      <c r="BL521" s="348"/>
      <c r="BM521" s="348"/>
      <c r="BN521" s="348"/>
      <c r="BO521" s="348"/>
      <c r="BP521" s="348"/>
      <c r="BQ521" s="419"/>
      <c r="BR521" s="431"/>
      <c r="BS521" s="423" t="s">
        <v>4241</v>
      </c>
      <c r="BT521" s="355" t="s">
        <v>4717</v>
      </c>
      <c r="BU521" s="355" t="s">
        <v>4722</v>
      </c>
      <c r="BV521" s="355">
        <v>10</v>
      </c>
      <c r="BW521" s="355">
        <f>VLOOKUP(E521,[1]Demand!$A$2:$C$596,3,)</f>
        <v>17</v>
      </c>
      <c r="BX521" s="355">
        <f>VLOOKUP(E521,[1]Demand!$A$2:$D$596,4,)</f>
        <v>36</v>
      </c>
      <c r="BY521" s="355">
        <f>VLOOKUP(E521,[1]Demand!$A$2:$E$596,5,)</f>
        <v>30</v>
      </c>
      <c r="BZ521" s="355">
        <f>VLOOKUP(E521,[1]Demand!$A$2:$F$596,6,)</f>
        <v>20</v>
      </c>
      <c r="CA521" s="355">
        <f>VLOOKUP(E521,[1]Demand!$A$2:$G$596,7,)</f>
        <v>0</v>
      </c>
      <c r="CB521" s="355">
        <f>VLOOKUP(E521,[1]Demand!$A$2:$H$596,8,)</f>
        <v>0</v>
      </c>
      <c r="CC521" s="355">
        <f>VLOOKUP(E521,[1]Demand!$A$2:$I$596,9,)</f>
        <v>103</v>
      </c>
      <c r="CD521" s="355" t="b">
        <f t="shared" si="7"/>
        <v>0</v>
      </c>
      <c r="CE521" s="322"/>
    </row>
    <row r="522" spans="1:83" s="374" customFormat="1" ht="61.5" hidden="1" customHeight="1" x14ac:dyDescent="0.25">
      <c r="A522" s="422" t="s">
        <v>4003</v>
      </c>
      <c r="B522" s="431"/>
      <c r="C522" s="421" t="s">
        <v>4567</v>
      </c>
      <c r="D522" s="433"/>
      <c r="E522" s="434" t="s">
        <v>3324</v>
      </c>
      <c r="F522" s="435" t="s">
        <v>3775</v>
      </c>
      <c r="G522" s="427" t="s">
        <v>3227</v>
      </c>
      <c r="H522" s="419" t="s">
        <v>1272</v>
      </c>
      <c r="I522" s="419" t="s">
        <v>1192</v>
      </c>
      <c r="J522" s="419"/>
      <c r="K522" s="419" t="s">
        <v>1223</v>
      </c>
      <c r="L522" s="419" t="s">
        <v>1490</v>
      </c>
      <c r="M522" s="427"/>
      <c r="N522" s="427"/>
      <c r="O522" s="419" t="s">
        <v>1230</v>
      </c>
      <c r="P522" s="419" t="s">
        <v>1231</v>
      </c>
      <c r="Q522" s="419" t="s">
        <v>1231</v>
      </c>
      <c r="R522" s="422" t="s">
        <v>4632</v>
      </c>
      <c r="S522" s="431"/>
      <c r="T522" s="431"/>
      <c r="U522" s="431"/>
      <c r="V522" s="431"/>
      <c r="W522" s="431"/>
      <c r="X522" s="431"/>
      <c r="Y522" s="431"/>
      <c r="Z522" s="431"/>
      <c r="AA522" s="431"/>
      <c r="AB522" s="431"/>
      <c r="AC522" s="431"/>
      <c r="AD522" s="431"/>
      <c r="AE522" s="427"/>
      <c r="AF522" s="427"/>
      <c r="AG522" s="427"/>
      <c r="AH522" s="430" t="s">
        <v>1379</v>
      </c>
      <c r="AI522" s="430" t="s">
        <v>1379</v>
      </c>
      <c r="AJ522" s="427"/>
      <c r="AK522" s="427"/>
      <c r="AL522" s="427"/>
      <c r="AM522" s="427"/>
      <c r="AN522" s="427"/>
      <c r="AO522" s="427"/>
      <c r="AP522" s="427"/>
      <c r="AQ522" s="427"/>
      <c r="AR522" s="427"/>
      <c r="AS522" s="427"/>
      <c r="AT522" s="427"/>
      <c r="AU522" s="427"/>
      <c r="AV522" s="427"/>
      <c r="AW522" s="427"/>
      <c r="AX522" s="427"/>
      <c r="AY522" s="427"/>
      <c r="AZ522" s="427"/>
      <c r="BA522" s="431"/>
      <c r="BB522" s="431"/>
      <c r="BC522" s="431"/>
      <c r="BD522" s="431"/>
      <c r="BE522" s="431"/>
      <c r="BF522" s="431"/>
      <c r="BG522" s="419" t="s">
        <v>4698</v>
      </c>
      <c r="BH522" s="419" t="s">
        <v>4699</v>
      </c>
      <c r="BI522" s="348"/>
      <c r="BJ522" s="348"/>
      <c r="BK522" s="348"/>
      <c r="BL522" s="348"/>
      <c r="BM522" s="348"/>
      <c r="BN522" s="348"/>
      <c r="BO522" s="348"/>
      <c r="BP522" s="348"/>
      <c r="BQ522" s="419"/>
      <c r="BR522" s="431"/>
      <c r="BS522" s="423" t="s">
        <v>4286</v>
      </c>
      <c r="BT522" s="355" t="s">
        <v>4719</v>
      </c>
      <c r="BU522" s="355" t="s">
        <v>4718</v>
      </c>
      <c r="BV522" s="355">
        <v>158</v>
      </c>
      <c r="BW522" s="355">
        <f>VLOOKUP(E522,[1]Demand!$A$2:$C$596,3,)</f>
        <v>861</v>
      </c>
      <c r="BX522" s="355">
        <f>VLOOKUP(E522,[1]Demand!$A$2:$D$596,4,)</f>
        <v>176</v>
      </c>
      <c r="BY522" s="355">
        <f>VLOOKUP(E522,[1]Demand!$A$2:$E$596,5,)</f>
        <v>48</v>
      </c>
      <c r="BZ522" s="355">
        <f>VLOOKUP(E522,[1]Demand!$A$2:$F$596,6,)</f>
        <v>44</v>
      </c>
      <c r="CA522" s="355">
        <f>VLOOKUP(E522,[1]Demand!$A$2:$G$596,7,)</f>
        <v>20</v>
      </c>
      <c r="CB522" s="355">
        <f>VLOOKUP(E522,[1]Demand!$A$2:$H$596,8,)</f>
        <v>0</v>
      </c>
      <c r="CC522" s="355">
        <f>VLOOKUP(E522,[1]Demand!$A$2:$I$596,9,)</f>
        <v>1149</v>
      </c>
      <c r="CD522" s="355" t="b">
        <f t="shared" si="7"/>
        <v>0</v>
      </c>
      <c r="CE522" s="322"/>
    </row>
    <row r="523" spans="1:83" s="374" customFormat="1" ht="12.75" hidden="1" customHeight="1" x14ac:dyDescent="0.25">
      <c r="A523" s="422" t="s">
        <v>4105</v>
      </c>
      <c r="B523" s="431"/>
      <c r="C523" s="421" t="s">
        <v>4568</v>
      </c>
      <c r="D523" s="433"/>
      <c r="E523" s="434" t="s">
        <v>3819</v>
      </c>
      <c r="F523" s="435" t="s">
        <v>3820</v>
      </c>
      <c r="G523" s="427" t="s">
        <v>203</v>
      </c>
      <c r="H523" s="419" t="s">
        <v>1171</v>
      </c>
      <c r="I523" s="419" t="s">
        <v>1873</v>
      </c>
      <c r="J523" s="419"/>
      <c r="K523" s="419" t="s">
        <v>1874</v>
      </c>
      <c r="L523" s="436" t="s">
        <v>4824</v>
      </c>
      <c r="M523" s="427"/>
      <c r="N523" s="427"/>
      <c r="O523" s="419" t="s">
        <v>1229</v>
      </c>
      <c r="P523" s="419" t="s">
        <v>554</v>
      </c>
      <c r="Q523" s="419" t="s">
        <v>554</v>
      </c>
      <c r="R523" s="422" t="s">
        <v>602</v>
      </c>
      <c r="S523" s="431"/>
      <c r="T523" s="431"/>
      <c r="U523" s="431"/>
      <c r="V523" s="431"/>
      <c r="W523" s="431"/>
      <c r="X523" s="431"/>
      <c r="Y523" s="422"/>
      <c r="Z523" s="422"/>
      <c r="AA523" s="422"/>
      <c r="AB523" s="431"/>
      <c r="AC523" s="431" t="s">
        <v>4764</v>
      </c>
      <c r="AD523" s="431"/>
      <c r="AE523" s="427"/>
      <c r="AF523" s="430"/>
      <c r="AG523" s="430"/>
      <c r="AH523" s="430" t="s">
        <v>1379</v>
      </c>
      <c r="AI523" s="430" t="s">
        <v>1379</v>
      </c>
      <c r="AJ523" s="430"/>
      <c r="AK523" s="430"/>
      <c r="AL523" s="430"/>
      <c r="AM523" s="430"/>
      <c r="AN523" s="430"/>
      <c r="AO523" s="430"/>
      <c r="AP523" s="430"/>
      <c r="AQ523" s="430"/>
      <c r="AR523" s="430"/>
      <c r="AS523" s="430"/>
      <c r="AT523" s="430"/>
      <c r="AU523" s="430"/>
      <c r="AV523" s="430"/>
      <c r="AW523" s="430"/>
      <c r="AX523" s="430"/>
      <c r="AY523" s="430"/>
      <c r="AZ523" s="430"/>
      <c r="BA523" s="431"/>
      <c r="BB523" s="431"/>
      <c r="BC523" s="431"/>
      <c r="BD523" s="431"/>
      <c r="BE523" s="431"/>
      <c r="BF523" s="431"/>
      <c r="BG523" s="419"/>
      <c r="BH523" s="419"/>
      <c r="BI523" s="348"/>
      <c r="BJ523" s="348"/>
      <c r="BK523" s="348"/>
      <c r="BL523" s="348"/>
      <c r="BM523" s="348"/>
      <c r="BN523" s="348"/>
      <c r="BO523" s="348"/>
      <c r="BP523" s="348"/>
      <c r="BQ523" s="419"/>
      <c r="BR523" s="431"/>
      <c r="BS523" s="423" t="s">
        <v>2120</v>
      </c>
      <c r="BT523" s="355" t="s">
        <v>4717</v>
      </c>
      <c r="BU523" s="355" t="s">
        <v>4718</v>
      </c>
      <c r="BV523" s="355">
        <v>977</v>
      </c>
      <c r="BW523" s="355">
        <f>VLOOKUP(E523,[1]Demand!$A$2:$C$596,3,)</f>
        <v>2463</v>
      </c>
      <c r="BX523" s="355">
        <f>VLOOKUP(E523,[1]Demand!$A$2:$D$596,4,)</f>
        <v>3215</v>
      </c>
      <c r="BY523" s="355">
        <f>VLOOKUP(E523,[1]Demand!$A$2:$E$596,5,)</f>
        <v>3083</v>
      </c>
      <c r="BZ523" s="355">
        <f>VLOOKUP(E523,[1]Demand!$A$2:$F$596,6,)</f>
        <v>678</v>
      </c>
      <c r="CA523" s="355">
        <f>VLOOKUP(E523,[1]Demand!$A$2:$G$596,7,)</f>
        <v>0</v>
      </c>
      <c r="CB523" s="355">
        <f>VLOOKUP(E523,[1]Demand!$A$2:$H$596,8,)</f>
        <v>0</v>
      </c>
      <c r="CC523" s="355">
        <f>VLOOKUP(E523,[1]Demand!$A$2:$I$596,9,)</f>
        <v>9439</v>
      </c>
      <c r="CD523" s="355" t="b">
        <f t="shared" si="7"/>
        <v>0</v>
      </c>
      <c r="CE523" s="322"/>
    </row>
    <row r="524" spans="1:83" s="374" customFormat="1" ht="12.75" hidden="1" customHeight="1" x14ac:dyDescent="0.25">
      <c r="A524" s="422" t="s">
        <v>4003</v>
      </c>
      <c r="B524" s="431"/>
      <c r="C524" s="421" t="s">
        <v>4569</v>
      </c>
      <c r="D524" s="433"/>
      <c r="E524" s="434" t="s">
        <v>3314</v>
      </c>
      <c r="F524" s="435" t="s">
        <v>3826</v>
      </c>
      <c r="G524" s="427">
        <v>1</v>
      </c>
      <c r="H524" s="419" t="s">
        <v>4137</v>
      </c>
      <c r="I524" s="419" t="e">
        <v>#N/A</v>
      </c>
      <c r="J524" s="419"/>
      <c r="K524" s="436"/>
      <c r="L524" s="436"/>
      <c r="M524" s="427"/>
      <c r="N524" s="427"/>
      <c r="O524" s="419" t="s">
        <v>4118</v>
      </c>
      <c r="P524" s="419" t="s">
        <v>594</v>
      </c>
      <c r="Q524" s="419" t="s">
        <v>594</v>
      </c>
      <c r="R524" s="422" t="s">
        <v>605</v>
      </c>
      <c r="S524" s="431"/>
      <c r="T524" s="431"/>
      <c r="U524" s="431"/>
      <c r="V524" s="431"/>
      <c r="W524" s="431"/>
      <c r="X524" s="431"/>
      <c r="Y524" s="422"/>
      <c r="Z524" s="422"/>
      <c r="AA524" s="422"/>
      <c r="AB524" s="431"/>
      <c r="AC524" s="431"/>
      <c r="AD524" s="431"/>
      <c r="AE524" s="427"/>
      <c r="AF524" s="430"/>
      <c r="AG524" s="430"/>
      <c r="AH524" s="430" t="s">
        <v>1379</v>
      </c>
      <c r="AI524" s="430" t="s">
        <v>1379</v>
      </c>
      <c r="AJ524" s="430"/>
      <c r="AK524" s="430"/>
      <c r="AL524" s="430"/>
      <c r="AM524" s="430"/>
      <c r="AN524" s="430"/>
      <c r="AO524" s="430"/>
      <c r="AP524" s="430"/>
      <c r="AQ524" s="430"/>
      <c r="AR524" s="430"/>
      <c r="AS524" s="430"/>
      <c r="AT524" s="430"/>
      <c r="AU524" s="430"/>
      <c r="AV524" s="430"/>
      <c r="AW524" s="430"/>
      <c r="AX524" s="430"/>
      <c r="AY524" s="430"/>
      <c r="AZ524" s="430"/>
      <c r="BA524" s="431"/>
      <c r="BB524" s="431"/>
      <c r="BC524" s="431"/>
      <c r="BD524" s="431"/>
      <c r="BE524" s="431"/>
      <c r="BF524" s="431"/>
      <c r="BG524" s="419"/>
      <c r="BH524" s="419"/>
      <c r="BI524" s="348"/>
      <c r="BJ524" s="348"/>
      <c r="BK524" s="348"/>
      <c r="BL524" s="348"/>
      <c r="BM524" s="348"/>
      <c r="BN524" s="348"/>
      <c r="BO524" s="348"/>
      <c r="BP524" s="348"/>
      <c r="BQ524" s="419"/>
      <c r="BR524" s="431"/>
      <c r="BS524" s="423"/>
      <c r="BT524" s="355" t="s">
        <v>4719</v>
      </c>
      <c r="BU524" s="355" t="s">
        <v>4718</v>
      </c>
      <c r="BV524" s="355"/>
      <c r="BW524" s="355"/>
      <c r="BX524" s="355"/>
      <c r="BY524" s="355"/>
      <c r="BZ524" s="355"/>
      <c r="CA524" s="355"/>
      <c r="CB524" s="355"/>
      <c r="CC524" s="355"/>
      <c r="CD524" s="355" t="b">
        <f t="shared" si="7"/>
        <v>0</v>
      </c>
      <c r="CE524" s="322"/>
    </row>
    <row r="525" spans="1:83" s="374" customFormat="1" ht="12.75" hidden="1" customHeight="1" x14ac:dyDescent="0.25">
      <c r="A525" s="422" t="s">
        <v>4003</v>
      </c>
      <c r="B525" s="431"/>
      <c r="C525" s="421" t="s">
        <v>4570</v>
      </c>
      <c r="D525" s="433"/>
      <c r="E525" s="434" t="s">
        <v>3315</v>
      </c>
      <c r="F525" s="435" t="s">
        <v>3826</v>
      </c>
      <c r="G525" s="427">
        <v>1</v>
      </c>
      <c r="H525" s="419" t="s">
        <v>4137</v>
      </c>
      <c r="I525" s="419" t="e">
        <v>#N/A</v>
      </c>
      <c r="J525" s="419"/>
      <c r="K525" s="436"/>
      <c r="L525" s="436"/>
      <c r="M525" s="427"/>
      <c r="N525" s="427"/>
      <c r="O525" s="419" t="s">
        <v>4118</v>
      </c>
      <c r="P525" s="419" t="s">
        <v>594</v>
      </c>
      <c r="Q525" s="419" t="s">
        <v>594</v>
      </c>
      <c r="R525" s="422" t="s">
        <v>605</v>
      </c>
      <c r="S525" s="431"/>
      <c r="T525" s="431"/>
      <c r="U525" s="431"/>
      <c r="V525" s="431"/>
      <c r="W525" s="431"/>
      <c r="X525" s="431"/>
      <c r="Y525" s="422"/>
      <c r="Z525" s="422"/>
      <c r="AA525" s="422"/>
      <c r="AB525" s="431"/>
      <c r="AC525" s="431"/>
      <c r="AD525" s="431"/>
      <c r="AE525" s="427"/>
      <c r="AF525" s="430"/>
      <c r="AG525" s="430"/>
      <c r="AH525" s="430" t="s">
        <v>1379</v>
      </c>
      <c r="AI525" s="430" t="s">
        <v>1379</v>
      </c>
      <c r="AJ525" s="430"/>
      <c r="AK525" s="430"/>
      <c r="AL525" s="430"/>
      <c r="AM525" s="430"/>
      <c r="AN525" s="430"/>
      <c r="AO525" s="430"/>
      <c r="AP525" s="430"/>
      <c r="AQ525" s="430"/>
      <c r="AR525" s="430"/>
      <c r="AS525" s="430"/>
      <c r="AT525" s="430"/>
      <c r="AU525" s="430"/>
      <c r="AV525" s="430"/>
      <c r="AW525" s="430"/>
      <c r="AX525" s="430"/>
      <c r="AY525" s="430"/>
      <c r="AZ525" s="430"/>
      <c r="BA525" s="431"/>
      <c r="BB525" s="431"/>
      <c r="BC525" s="431"/>
      <c r="BD525" s="431"/>
      <c r="BE525" s="431"/>
      <c r="BF525" s="431"/>
      <c r="BG525" s="419"/>
      <c r="BH525" s="419"/>
      <c r="BI525" s="348"/>
      <c r="BJ525" s="348"/>
      <c r="BK525" s="348"/>
      <c r="BL525" s="348"/>
      <c r="BM525" s="348"/>
      <c r="BN525" s="348"/>
      <c r="BO525" s="348"/>
      <c r="BP525" s="348"/>
      <c r="BQ525" s="419"/>
      <c r="BR525" s="431"/>
      <c r="BS525" s="423"/>
      <c r="BT525" s="355" t="s">
        <v>4719</v>
      </c>
      <c r="BU525" s="355" t="s">
        <v>4718</v>
      </c>
      <c r="BV525" s="355"/>
      <c r="BW525" s="355"/>
      <c r="BX525" s="355"/>
      <c r="BY525" s="355"/>
      <c r="BZ525" s="355"/>
      <c r="CA525" s="355"/>
      <c r="CB525" s="355"/>
      <c r="CC525" s="355"/>
      <c r="CD525" s="355" t="b">
        <f t="shared" si="7"/>
        <v>0</v>
      </c>
      <c r="CE525" s="322"/>
    </row>
    <row r="526" spans="1:83" s="374" customFormat="1" ht="12.75" hidden="1" customHeight="1" x14ac:dyDescent="0.25">
      <c r="A526" s="422" t="s">
        <v>4003</v>
      </c>
      <c r="B526" s="431"/>
      <c r="C526" s="421" t="s">
        <v>4571</v>
      </c>
      <c r="D526" s="433"/>
      <c r="E526" s="434" t="s">
        <v>3301</v>
      </c>
      <c r="F526" s="435" t="s">
        <v>3827</v>
      </c>
      <c r="G526" s="427" t="s">
        <v>203</v>
      </c>
      <c r="H526" s="419" t="s">
        <v>1249</v>
      </c>
      <c r="I526" s="419" t="e">
        <v>#N/A</v>
      </c>
      <c r="J526" s="419"/>
      <c r="K526" s="436"/>
      <c r="L526" s="436"/>
      <c r="M526" s="427"/>
      <c r="N526" s="427"/>
      <c r="O526" s="419" t="s">
        <v>4119</v>
      </c>
      <c r="P526" s="419" t="s">
        <v>4131</v>
      </c>
      <c r="Q526" s="419" t="s">
        <v>4131</v>
      </c>
      <c r="R526" s="422" t="s">
        <v>4632</v>
      </c>
      <c r="S526" s="431"/>
      <c r="T526" s="431"/>
      <c r="U526" s="431"/>
      <c r="V526" s="431"/>
      <c r="W526" s="431"/>
      <c r="X526" s="431"/>
      <c r="Y526" s="422"/>
      <c r="Z526" s="422"/>
      <c r="AA526" s="422"/>
      <c r="AB526" s="431"/>
      <c r="AC526" s="431"/>
      <c r="AD526" s="431"/>
      <c r="AE526" s="427"/>
      <c r="AF526" s="430"/>
      <c r="AG526" s="430"/>
      <c r="AH526" s="430" t="s">
        <v>1379</v>
      </c>
      <c r="AI526" s="430" t="s">
        <v>1379</v>
      </c>
      <c r="AJ526" s="430"/>
      <c r="AK526" s="430"/>
      <c r="AL526" s="430"/>
      <c r="AM526" s="430"/>
      <c r="AN526" s="430"/>
      <c r="AO526" s="430"/>
      <c r="AP526" s="430"/>
      <c r="AQ526" s="430"/>
      <c r="AR526" s="430"/>
      <c r="AS526" s="430"/>
      <c r="AT526" s="430"/>
      <c r="AU526" s="430"/>
      <c r="AV526" s="430"/>
      <c r="AW526" s="430"/>
      <c r="AX526" s="430"/>
      <c r="AY526" s="430"/>
      <c r="AZ526" s="430"/>
      <c r="BA526" s="431"/>
      <c r="BB526" s="431"/>
      <c r="BC526" s="431"/>
      <c r="BD526" s="431"/>
      <c r="BE526" s="431"/>
      <c r="BF526" s="431"/>
      <c r="BG526" s="419"/>
      <c r="BH526" s="419"/>
      <c r="BI526" s="348"/>
      <c r="BJ526" s="348"/>
      <c r="BK526" s="348"/>
      <c r="BL526" s="348"/>
      <c r="BM526" s="348"/>
      <c r="BN526" s="348"/>
      <c r="BO526" s="348"/>
      <c r="BP526" s="348"/>
      <c r="BQ526" s="419"/>
      <c r="BR526" s="431"/>
      <c r="BS526" s="423" t="s">
        <v>4296</v>
      </c>
      <c r="BT526" s="355" t="s">
        <v>4719</v>
      </c>
      <c r="BU526" s="355" t="s">
        <v>3196</v>
      </c>
      <c r="BV526" s="355">
        <v>8</v>
      </c>
      <c r="BW526" s="355">
        <f>VLOOKUP(E526,[1]Demand!$A$2:$C$596,3,)</f>
        <v>7</v>
      </c>
      <c r="BX526" s="355">
        <f>VLOOKUP(E526,[1]Demand!$A$2:$D$596,4,)</f>
        <v>0</v>
      </c>
      <c r="BY526" s="355">
        <f>VLOOKUP(E526,[1]Demand!$A$2:$E$596,5,)</f>
        <v>0</v>
      </c>
      <c r="BZ526" s="355">
        <f>VLOOKUP(E526,[1]Demand!$A$2:$F$596,6,)</f>
        <v>0</v>
      </c>
      <c r="CA526" s="355">
        <f>VLOOKUP(E526,[1]Demand!$A$2:$G$596,7,)</f>
        <v>0</v>
      </c>
      <c r="CB526" s="355">
        <f>VLOOKUP(E526,[1]Demand!$A$2:$H$596,8,)</f>
        <v>0</v>
      </c>
      <c r="CC526" s="355">
        <f>VLOOKUP(E526,[1]Demand!$A$2:$I$596,9,)</f>
        <v>7</v>
      </c>
      <c r="CD526" s="355" t="b">
        <f t="shared" si="7"/>
        <v>1</v>
      </c>
      <c r="CE526" s="322"/>
    </row>
    <row r="527" spans="1:83" s="374" customFormat="1" ht="12.75" hidden="1" customHeight="1" x14ac:dyDescent="0.25">
      <c r="A527" s="422" t="s">
        <v>4003</v>
      </c>
      <c r="B527" s="431"/>
      <c r="C527" s="421" t="s">
        <v>4572</v>
      </c>
      <c r="D527" s="433"/>
      <c r="E527" s="434" t="s">
        <v>3316</v>
      </c>
      <c r="F527" s="435" t="s">
        <v>3828</v>
      </c>
      <c r="G527" s="427">
        <v>3</v>
      </c>
      <c r="H527" s="419" t="s">
        <v>4137</v>
      </c>
      <c r="I527" s="419" t="e">
        <v>#N/A</v>
      </c>
      <c r="J527" s="419"/>
      <c r="K527" s="436"/>
      <c r="L527" s="436"/>
      <c r="M527" s="427"/>
      <c r="N527" s="427"/>
      <c r="O527" s="419" t="s">
        <v>4118</v>
      </c>
      <c r="P527" s="419" t="s">
        <v>594</v>
      </c>
      <c r="Q527" s="419" t="s">
        <v>594</v>
      </c>
      <c r="R527" s="422" t="s">
        <v>605</v>
      </c>
      <c r="S527" s="431"/>
      <c r="T527" s="431"/>
      <c r="U527" s="431"/>
      <c r="V527" s="431"/>
      <c r="W527" s="431"/>
      <c r="X527" s="431"/>
      <c r="Y527" s="422"/>
      <c r="Z527" s="422"/>
      <c r="AA527" s="422"/>
      <c r="AB527" s="431"/>
      <c r="AC527" s="431"/>
      <c r="AD527" s="431"/>
      <c r="AE527" s="427"/>
      <c r="AF527" s="430"/>
      <c r="AG527" s="430"/>
      <c r="AH527" s="430" t="s">
        <v>1379</v>
      </c>
      <c r="AI527" s="430" t="s">
        <v>1379</v>
      </c>
      <c r="AJ527" s="430"/>
      <c r="AK527" s="430"/>
      <c r="AL527" s="430"/>
      <c r="AM527" s="430"/>
      <c r="AN527" s="430"/>
      <c r="AO527" s="430"/>
      <c r="AP527" s="430"/>
      <c r="AQ527" s="430"/>
      <c r="AR527" s="430"/>
      <c r="AS527" s="430"/>
      <c r="AT527" s="430"/>
      <c r="AU527" s="430"/>
      <c r="AV527" s="430"/>
      <c r="AW527" s="430"/>
      <c r="AX527" s="430"/>
      <c r="AY527" s="430"/>
      <c r="AZ527" s="430"/>
      <c r="BA527" s="431"/>
      <c r="BB527" s="431"/>
      <c r="BC527" s="431"/>
      <c r="BD527" s="431"/>
      <c r="BE527" s="431"/>
      <c r="BF527" s="431"/>
      <c r="BG527" s="419"/>
      <c r="BH527" s="419"/>
      <c r="BI527" s="348"/>
      <c r="BJ527" s="348"/>
      <c r="BK527" s="348"/>
      <c r="BL527" s="348"/>
      <c r="BM527" s="348"/>
      <c r="BN527" s="348"/>
      <c r="BO527" s="348"/>
      <c r="BP527" s="348"/>
      <c r="BQ527" s="419"/>
      <c r="BR527" s="431"/>
      <c r="BS527" s="423"/>
      <c r="BT527" s="355" t="s">
        <v>4719</v>
      </c>
      <c r="BU527" s="355" t="s">
        <v>4718</v>
      </c>
      <c r="BV527" s="355"/>
      <c r="BW527" s="355"/>
      <c r="BX527" s="355"/>
      <c r="BY527" s="355"/>
      <c r="BZ527" s="355"/>
      <c r="CA527" s="355"/>
      <c r="CB527" s="355"/>
      <c r="CC527" s="355"/>
      <c r="CD527" s="355" t="b">
        <f t="shared" si="7"/>
        <v>0</v>
      </c>
      <c r="CE527" s="322"/>
    </row>
    <row r="528" spans="1:83" s="374" customFormat="1" ht="12.75" hidden="1" customHeight="1" x14ac:dyDescent="0.25">
      <c r="A528" s="422" t="s">
        <v>4003</v>
      </c>
      <c r="B528" s="431"/>
      <c r="C528" s="421" t="s">
        <v>4573</v>
      </c>
      <c r="D528" s="433"/>
      <c r="E528" s="434" t="s">
        <v>3312</v>
      </c>
      <c r="F528" s="435" t="s">
        <v>3829</v>
      </c>
      <c r="G528" s="427">
        <v>4</v>
      </c>
      <c r="H528" s="419" t="s">
        <v>4137</v>
      </c>
      <c r="I528" s="419" t="e">
        <v>#N/A</v>
      </c>
      <c r="J528" s="419"/>
      <c r="K528" s="436"/>
      <c r="L528" s="436"/>
      <c r="M528" s="427"/>
      <c r="N528" s="427"/>
      <c r="O528" s="419" t="s">
        <v>4118</v>
      </c>
      <c r="P528" s="419" t="s">
        <v>594</v>
      </c>
      <c r="Q528" s="419" t="s">
        <v>594</v>
      </c>
      <c r="R528" s="422" t="s">
        <v>605</v>
      </c>
      <c r="S528" s="431"/>
      <c r="T528" s="431"/>
      <c r="U528" s="431"/>
      <c r="V528" s="431"/>
      <c r="W528" s="431"/>
      <c r="X528" s="431"/>
      <c r="Y528" s="422"/>
      <c r="Z528" s="422"/>
      <c r="AA528" s="422"/>
      <c r="AB528" s="431"/>
      <c r="AC528" s="431"/>
      <c r="AD528" s="431"/>
      <c r="AE528" s="427"/>
      <c r="AF528" s="430"/>
      <c r="AG528" s="430"/>
      <c r="AH528" s="430" t="s">
        <v>1379</v>
      </c>
      <c r="AI528" s="430" t="s">
        <v>1379</v>
      </c>
      <c r="AJ528" s="430"/>
      <c r="AK528" s="430"/>
      <c r="AL528" s="430"/>
      <c r="AM528" s="430"/>
      <c r="AN528" s="430"/>
      <c r="AO528" s="430"/>
      <c r="AP528" s="430"/>
      <c r="AQ528" s="430"/>
      <c r="AR528" s="430"/>
      <c r="AS528" s="430"/>
      <c r="AT528" s="430"/>
      <c r="AU528" s="430"/>
      <c r="AV528" s="430"/>
      <c r="AW528" s="430"/>
      <c r="AX528" s="430"/>
      <c r="AY528" s="430"/>
      <c r="AZ528" s="430"/>
      <c r="BA528" s="431"/>
      <c r="BB528" s="431"/>
      <c r="BC528" s="431"/>
      <c r="BD528" s="431"/>
      <c r="BE528" s="431"/>
      <c r="BF528" s="431"/>
      <c r="BG528" s="419"/>
      <c r="BH528" s="419"/>
      <c r="BI528" s="348"/>
      <c r="BJ528" s="348"/>
      <c r="BK528" s="348"/>
      <c r="BL528" s="348"/>
      <c r="BM528" s="348"/>
      <c r="BN528" s="348"/>
      <c r="BO528" s="348"/>
      <c r="BP528" s="348"/>
      <c r="BQ528" s="419"/>
      <c r="BR528" s="431"/>
      <c r="BS528" s="423"/>
      <c r="BT528" s="355" t="s">
        <v>4719</v>
      </c>
      <c r="BU528" s="355" t="s">
        <v>4718</v>
      </c>
      <c r="BV528" s="355"/>
      <c r="BW528" s="355"/>
      <c r="BX528" s="355"/>
      <c r="BY528" s="355"/>
      <c r="BZ528" s="355"/>
      <c r="CA528" s="355"/>
      <c r="CB528" s="355"/>
      <c r="CC528" s="355"/>
      <c r="CD528" s="355" t="b">
        <f t="shared" si="7"/>
        <v>0</v>
      </c>
      <c r="CE528" s="322"/>
    </row>
    <row r="529" spans="1:83" s="374" customFormat="1" ht="12.75" hidden="1" customHeight="1" x14ac:dyDescent="0.25">
      <c r="A529" s="422" t="s">
        <v>4003</v>
      </c>
      <c r="B529" s="431"/>
      <c r="C529" s="421" t="s">
        <v>4574</v>
      </c>
      <c r="D529" s="433"/>
      <c r="E529" s="434" t="s">
        <v>3323</v>
      </c>
      <c r="F529" s="435" t="s">
        <v>2380</v>
      </c>
      <c r="G529" s="427">
        <v>5</v>
      </c>
      <c r="H529" s="419" t="s">
        <v>4137</v>
      </c>
      <c r="I529" s="419" t="e">
        <v>#N/A</v>
      </c>
      <c r="J529" s="419"/>
      <c r="K529" s="436"/>
      <c r="L529" s="436"/>
      <c r="M529" s="427"/>
      <c r="N529" s="427"/>
      <c r="O529" s="419" t="s">
        <v>592</v>
      </c>
      <c r="P529" s="419" t="s">
        <v>592</v>
      </c>
      <c r="Q529" s="419" t="s">
        <v>592</v>
      </c>
      <c r="R529" s="422" t="s">
        <v>603</v>
      </c>
      <c r="S529" s="431"/>
      <c r="T529" s="431"/>
      <c r="U529" s="431"/>
      <c r="V529" s="431"/>
      <c r="W529" s="431"/>
      <c r="X529" s="431"/>
      <c r="Y529" s="422"/>
      <c r="Z529" s="422"/>
      <c r="AA529" s="422"/>
      <c r="AB529" s="431"/>
      <c r="AC529" s="431"/>
      <c r="AD529" s="431"/>
      <c r="AE529" s="427"/>
      <c r="AF529" s="430"/>
      <c r="AG529" s="430"/>
      <c r="AH529" s="430" t="s">
        <v>1379</v>
      </c>
      <c r="AI529" s="430" t="s">
        <v>1379</v>
      </c>
      <c r="AJ529" s="430"/>
      <c r="AK529" s="430"/>
      <c r="AL529" s="430"/>
      <c r="AM529" s="430"/>
      <c r="AN529" s="430"/>
      <c r="AO529" s="430"/>
      <c r="AP529" s="430"/>
      <c r="AQ529" s="430"/>
      <c r="AR529" s="430"/>
      <c r="AS529" s="430"/>
      <c r="AT529" s="430"/>
      <c r="AU529" s="430"/>
      <c r="AV529" s="430"/>
      <c r="AW529" s="430"/>
      <c r="AX529" s="430"/>
      <c r="AY529" s="430"/>
      <c r="AZ529" s="430"/>
      <c r="BA529" s="431"/>
      <c r="BB529" s="431"/>
      <c r="BC529" s="431"/>
      <c r="BD529" s="431"/>
      <c r="BE529" s="431"/>
      <c r="BF529" s="431"/>
      <c r="BG529" s="419"/>
      <c r="BH529" s="419"/>
      <c r="BI529" s="348"/>
      <c r="BJ529" s="348"/>
      <c r="BK529" s="348"/>
      <c r="BL529" s="348"/>
      <c r="BM529" s="348"/>
      <c r="BN529" s="348"/>
      <c r="BO529" s="348"/>
      <c r="BP529" s="348"/>
      <c r="BQ529" s="419"/>
      <c r="BR529" s="431"/>
      <c r="BS529" s="423"/>
      <c r="BT529" s="355" t="s">
        <v>4719</v>
      </c>
      <c r="BU529" s="355" t="s">
        <v>4718</v>
      </c>
      <c r="BV529" s="355"/>
      <c r="BW529" s="355"/>
      <c r="BX529" s="355"/>
      <c r="BY529" s="355"/>
      <c r="BZ529" s="355"/>
      <c r="CA529" s="355"/>
      <c r="CB529" s="355"/>
      <c r="CC529" s="355"/>
      <c r="CD529" s="355" t="b">
        <f t="shared" si="7"/>
        <v>0</v>
      </c>
      <c r="CE529" s="322"/>
    </row>
    <row r="530" spans="1:83" s="374" customFormat="1" ht="12.75" hidden="1" customHeight="1" x14ac:dyDescent="0.25">
      <c r="A530" s="422" t="s">
        <v>4003</v>
      </c>
      <c r="B530" s="431"/>
      <c r="C530" s="421" t="s">
        <v>4575</v>
      </c>
      <c r="D530" s="433"/>
      <c r="E530" s="434" t="s">
        <v>3306</v>
      </c>
      <c r="F530" s="435" t="s">
        <v>3830</v>
      </c>
      <c r="G530" s="427" t="s">
        <v>203</v>
      </c>
      <c r="H530" s="419" t="s">
        <v>1249</v>
      </c>
      <c r="I530" s="419" t="e">
        <v>#N/A</v>
      </c>
      <c r="J530" s="419"/>
      <c r="K530" s="436"/>
      <c r="L530" s="436"/>
      <c r="M530" s="427"/>
      <c r="N530" s="427"/>
      <c r="O530" s="419" t="s">
        <v>1230</v>
      </c>
      <c r="P530" s="419" t="s">
        <v>1231</v>
      </c>
      <c r="Q530" s="419" t="s">
        <v>1231</v>
      </c>
      <c r="R530" s="422" t="s">
        <v>4632</v>
      </c>
      <c r="S530" s="431"/>
      <c r="T530" s="431"/>
      <c r="U530" s="431"/>
      <c r="V530" s="431"/>
      <c r="W530" s="431"/>
      <c r="X530" s="431"/>
      <c r="Y530" s="422"/>
      <c r="Z530" s="422"/>
      <c r="AA530" s="422"/>
      <c r="AB530" s="431"/>
      <c r="AC530" s="431"/>
      <c r="AD530" s="431"/>
      <c r="AE530" s="427"/>
      <c r="AF530" s="430"/>
      <c r="AG530" s="430"/>
      <c r="AH530" s="430" t="s">
        <v>1379</v>
      </c>
      <c r="AI530" s="430" t="s">
        <v>1379</v>
      </c>
      <c r="AJ530" s="430"/>
      <c r="AK530" s="430"/>
      <c r="AL530" s="430"/>
      <c r="AM530" s="430"/>
      <c r="AN530" s="430"/>
      <c r="AO530" s="430"/>
      <c r="AP530" s="430"/>
      <c r="AQ530" s="430"/>
      <c r="AR530" s="430"/>
      <c r="AS530" s="430"/>
      <c r="AT530" s="430"/>
      <c r="AU530" s="430"/>
      <c r="AV530" s="430"/>
      <c r="AW530" s="430"/>
      <c r="AX530" s="430"/>
      <c r="AY530" s="430"/>
      <c r="AZ530" s="430"/>
      <c r="BA530" s="431"/>
      <c r="BB530" s="431"/>
      <c r="BC530" s="431"/>
      <c r="BD530" s="431"/>
      <c r="BE530" s="431"/>
      <c r="BF530" s="431"/>
      <c r="BG530" s="419"/>
      <c r="BH530" s="419"/>
      <c r="BI530" s="348"/>
      <c r="BJ530" s="348"/>
      <c r="BK530" s="348"/>
      <c r="BL530" s="348"/>
      <c r="BM530" s="348"/>
      <c r="BN530" s="348"/>
      <c r="BO530" s="348"/>
      <c r="BP530" s="348"/>
      <c r="BQ530" s="419"/>
      <c r="BR530" s="431"/>
      <c r="BS530" s="423" t="s">
        <v>4297</v>
      </c>
      <c r="BT530" s="355" t="s">
        <v>4719</v>
      </c>
      <c r="BU530" s="355" t="s">
        <v>4718</v>
      </c>
      <c r="BV530" s="355">
        <v>3</v>
      </c>
      <c r="BW530" s="355">
        <f>VLOOKUP(E530,[1]Demand!$A$2:$C$596,3,)</f>
        <v>8</v>
      </c>
      <c r="BX530" s="355">
        <f>VLOOKUP(E530,[1]Demand!$A$2:$D$596,4,)</f>
        <v>2</v>
      </c>
      <c r="BY530" s="355">
        <f>VLOOKUP(E530,[1]Demand!$A$2:$E$596,5,)</f>
        <v>0</v>
      </c>
      <c r="BZ530" s="355">
        <f>VLOOKUP(E530,[1]Demand!$A$2:$F$596,6,)</f>
        <v>0</v>
      </c>
      <c r="CA530" s="355">
        <f>VLOOKUP(E530,[1]Demand!$A$2:$G$596,7,)</f>
        <v>0</v>
      </c>
      <c r="CB530" s="355">
        <f>VLOOKUP(E530,[1]Demand!$A$2:$H$596,8,)</f>
        <v>0</v>
      </c>
      <c r="CC530" s="355">
        <f>VLOOKUP(E530,[1]Demand!$A$2:$I$596,9,)</f>
        <v>10</v>
      </c>
      <c r="CD530" s="355" t="b">
        <f t="shared" si="7"/>
        <v>0</v>
      </c>
      <c r="CE530" s="322"/>
    </row>
    <row r="531" spans="1:83" s="374" customFormat="1" ht="12.75" customHeight="1" x14ac:dyDescent="0.25">
      <c r="A531" s="422" t="s">
        <v>4003</v>
      </c>
      <c r="B531" s="431"/>
      <c r="C531" s="428" t="s">
        <v>4576</v>
      </c>
      <c r="D531" s="433"/>
      <c r="E531" s="434" t="s">
        <v>3307</v>
      </c>
      <c r="F531" s="435" t="s">
        <v>3832</v>
      </c>
      <c r="G531" s="427" t="s">
        <v>103</v>
      </c>
      <c r="H531" s="419" t="s">
        <v>1171</v>
      </c>
      <c r="I531" s="419" t="e">
        <v>#N/A</v>
      </c>
      <c r="J531" s="419"/>
      <c r="K531" s="436" t="s">
        <v>2073</v>
      </c>
      <c r="L531" s="436" t="s">
        <v>4831</v>
      </c>
      <c r="M531" s="427"/>
      <c r="N531" s="427"/>
      <c r="O531" s="419" t="s">
        <v>1373</v>
      </c>
      <c r="P531" s="419" t="s">
        <v>1374</v>
      </c>
      <c r="Q531" s="419" t="s">
        <v>1374</v>
      </c>
      <c r="R531" s="422" t="s">
        <v>4632</v>
      </c>
      <c r="S531" s="431"/>
      <c r="T531" s="431"/>
      <c r="U531" s="431"/>
      <c r="V531" s="431"/>
      <c r="W531" s="431"/>
      <c r="X531" s="431"/>
      <c r="Y531" s="422"/>
      <c r="Z531" s="422"/>
      <c r="AA531" s="422"/>
      <c r="AB531" s="431"/>
      <c r="AC531" s="431"/>
      <c r="AD531" s="431"/>
      <c r="AE531" s="427"/>
      <c r="AF531" s="430"/>
      <c r="AG531" s="430"/>
      <c r="AH531" s="430" t="s">
        <v>1379</v>
      </c>
      <c r="AI531" s="430" t="s">
        <v>1379</v>
      </c>
      <c r="AJ531" s="430"/>
      <c r="AK531" s="430"/>
      <c r="AL531" s="430"/>
      <c r="AM531" s="430"/>
      <c r="AN531" s="430"/>
      <c r="AO531" s="430"/>
      <c r="AP531" s="430"/>
      <c r="AQ531" s="430"/>
      <c r="AR531" s="430"/>
      <c r="AS531" s="430"/>
      <c r="AT531" s="430"/>
      <c r="AU531" s="430"/>
      <c r="AV531" s="430"/>
      <c r="AW531" s="430"/>
      <c r="AX531" s="430"/>
      <c r="AY531" s="430"/>
      <c r="AZ531" s="430"/>
      <c r="BA531" s="431"/>
      <c r="BB531" s="431"/>
      <c r="BC531" s="431"/>
      <c r="BD531" s="431"/>
      <c r="BE531" s="431"/>
      <c r="BF531" s="431"/>
      <c r="BG531" s="419"/>
      <c r="BH531" s="419"/>
      <c r="BI531" s="348"/>
      <c r="BJ531" s="348"/>
      <c r="BK531" s="348"/>
      <c r="BL531" s="348"/>
      <c r="BM531" s="348"/>
      <c r="BN531" s="348"/>
      <c r="BO531" s="348"/>
      <c r="BP531" s="348"/>
      <c r="BQ531" s="419"/>
      <c r="BR531" s="431"/>
      <c r="BS531" s="423"/>
      <c r="BT531" s="355" t="s">
        <v>4717</v>
      </c>
      <c r="BU531" s="355" t="s">
        <v>4718</v>
      </c>
      <c r="BV531" s="355">
        <v>8</v>
      </c>
      <c r="BW531" s="355">
        <f>VLOOKUP(E531,[1]Demand!$A$2:$C$596,3,)</f>
        <v>9</v>
      </c>
      <c r="BX531" s="355">
        <f>VLOOKUP(E531,[1]Demand!$A$2:$D$596,4,)</f>
        <v>6</v>
      </c>
      <c r="BY531" s="355">
        <f>VLOOKUP(E531,[1]Demand!$A$2:$E$596,5,)</f>
        <v>11</v>
      </c>
      <c r="BZ531" s="355">
        <f>VLOOKUP(E531,[1]Demand!$A$2:$F$596,6,)</f>
        <v>28</v>
      </c>
      <c r="CA531" s="355">
        <f>VLOOKUP(E531,[1]Demand!$A$2:$G$596,7,)</f>
        <v>0</v>
      </c>
      <c r="CB531" s="355">
        <f>VLOOKUP(E531,[1]Demand!$A$2:$H$596,8,)</f>
        <v>0</v>
      </c>
      <c r="CC531" s="355">
        <f>VLOOKUP(E531,[1]Demand!$A$2:$I$596,9,)</f>
        <v>54</v>
      </c>
      <c r="CD531" s="355" t="b">
        <f t="shared" si="7"/>
        <v>0</v>
      </c>
      <c r="CE531" s="322"/>
    </row>
    <row r="532" spans="1:83" s="374" customFormat="1" ht="12.75" customHeight="1" x14ac:dyDescent="0.25">
      <c r="A532" s="422" t="s">
        <v>4003</v>
      </c>
      <c r="B532" s="431"/>
      <c r="C532" s="428" t="s">
        <v>4577</v>
      </c>
      <c r="D532" s="433"/>
      <c r="E532" s="434" t="s">
        <v>3305</v>
      </c>
      <c r="F532" s="435" t="s">
        <v>2411</v>
      </c>
      <c r="G532" s="427" t="s">
        <v>203</v>
      </c>
      <c r="H532" s="419" t="s">
        <v>1171</v>
      </c>
      <c r="I532" s="419" t="s">
        <v>4166</v>
      </c>
      <c r="J532" s="419"/>
      <c r="K532" s="419" t="s">
        <v>2073</v>
      </c>
      <c r="L532" s="436" t="s">
        <v>4831</v>
      </c>
      <c r="M532" s="427"/>
      <c r="N532" s="427"/>
      <c r="O532" s="419" t="s">
        <v>1373</v>
      </c>
      <c r="P532" s="419" t="s">
        <v>1374</v>
      </c>
      <c r="Q532" s="419" t="s">
        <v>1374</v>
      </c>
      <c r="R532" s="422" t="s">
        <v>4632</v>
      </c>
      <c r="S532" s="431"/>
      <c r="T532" s="431"/>
      <c r="U532" s="431"/>
      <c r="V532" s="431"/>
      <c r="W532" s="431"/>
      <c r="X532" s="431"/>
      <c r="Y532" s="422"/>
      <c r="Z532" s="422"/>
      <c r="AA532" s="422"/>
      <c r="AB532" s="431"/>
      <c r="AC532" s="431"/>
      <c r="AD532" s="431"/>
      <c r="AE532" s="427"/>
      <c r="AF532" s="430"/>
      <c r="AG532" s="430"/>
      <c r="AH532" s="430" t="s">
        <v>1379</v>
      </c>
      <c r="AI532" s="430" t="s">
        <v>1379</v>
      </c>
      <c r="AJ532" s="430"/>
      <c r="AK532" s="430"/>
      <c r="AL532" s="430"/>
      <c r="AM532" s="430"/>
      <c r="AN532" s="430"/>
      <c r="AO532" s="430"/>
      <c r="AP532" s="430"/>
      <c r="AQ532" s="430"/>
      <c r="AR532" s="430"/>
      <c r="AS532" s="430"/>
      <c r="AT532" s="430"/>
      <c r="AU532" s="430"/>
      <c r="AV532" s="430"/>
      <c r="AW532" s="430"/>
      <c r="AX532" s="430"/>
      <c r="AY532" s="430"/>
      <c r="AZ532" s="430"/>
      <c r="BA532" s="431"/>
      <c r="BB532" s="431"/>
      <c r="BC532" s="431"/>
      <c r="BD532" s="431"/>
      <c r="BE532" s="431"/>
      <c r="BF532" s="431"/>
      <c r="BG532" s="419"/>
      <c r="BH532" s="419"/>
      <c r="BI532" s="348"/>
      <c r="BJ532" s="348"/>
      <c r="BK532" s="348"/>
      <c r="BL532" s="348"/>
      <c r="BM532" s="348"/>
      <c r="BN532" s="348"/>
      <c r="BO532" s="348"/>
      <c r="BP532" s="348"/>
      <c r="BQ532" s="419"/>
      <c r="BR532" s="431"/>
      <c r="BS532" s="423"/>
      <c r="BT532" s="355" t="s">
        <v>4717</v>
      </c>
      <c r="BU532" s="355" t="s">
        <v>4718</v>
      </c>
      <c r="BV532" s="355">
        <v>1</v>
      </c>
      <c r="BW532" s="355">
        <f>VLOOKUP(E532,[1]Demand!$A$2:$C$596,3,)</f>
        <v>6</v>
      </c>
      <c r="BX532" s="355">
        <f>VLOOKUP(E532,[1]Demand!$A$2:$D$596,4,)</f>
        <v>5</v>
      </c>
      <c r="BY532" s="355">
        <f>VLOOKUP(E532,[1]Demand!$A$2:$E$596,5,)</f>
        <v>11</v>
      </c>
      <c r="BZ532" s="355">
        <f>VLOOKUP(E532,[1]Demand!$A$2:$F$596,6,)</f>
        <v>28</v>
      </c>
      <c r="CA532" s="355">
        <f>VLOOKUP(E532,[1]Demand!$A$2:$G$596,7,)</f>
        <v>0</v>
      </c>
      <c r="CB532" s="355">
        <f>VLOOKUP(E532,[1]Demand!$A$2:$H$596,8,)</f>
        <v>0</v>
      </c>
      <c r="CC532" s="355">
        <f>VLOOKUP(E532,[1]Demand!$A$2:$I$596,9,)</f>
        <v>50</v>
      </c>
      <c r="CD532" s="355" t="b">
        <f t="shared" si="7"/>
        <v>0</v>
      </c>
      <c r="CE532" s="322"/>
    </row>
    <row r="533" spans="1:83" s="374" customFormat="1" ht="12.75" customHeight="1" x14ac:dyDescent="0.25">
      <c r="A533" s="422" t="s">
        <v>4003</v>
      </c>
      <c r="B533" s="431"/>
      <c r="C533" s="428" t="s">
        <v>4578</v>
      </c>
      <c r="D533" s="433"/>
      <c r="E533" s="434" t="s">
        <v>3302</v>
      </c>
      <c r="F533" s="435" t="s">
        <v>2229</v>
      </c>
      <c r="G533" s="427" t="s">
        <v>203</v>
      </c>
      <c r="H533" s="419" t="s">
        <v>1171</v>
      </c>
      <c r="I533" s="419" t="s">
        <v>1719</v>
      </c>
      <c r="J533" s="419"/>
      <c r="K533" s="419" t="s">
        <v>4346</v>
      </c>
      <c r="L533" s="436" t="s">
        <v>4830</v>
      </c>
      <c r="M533" s="427"/>
      <c r="N533" s="427"/>
      <c r="O533" s="419" t="s">
        <v>1373</v>
      </c>
      <c r="P533" s="419" t="s">
        <v>1374</v>
      </c>
      <c r="Q533" s="419" t="s">
        <v>1374</v>
      </c>
      <c r="R533" s="422" t="s">
        <v>4632</v>
      </c>
      <c r="S533" s="431"/>
      <c r="T533" s="431"/>
      <c r="U533" s="431"/>
      <c r="V533" s="431"/>
      <c r="W533" s="431"/>
      <c r="X533" s="431"/>
      <c r="Y533" s="422"/>
      <c r="Z533" s="422"/>
      <c r="AA533" s="422"/>
      <c r="AB533" s="431"/>
      <c r="AC533" s="431"/>
      <c r="AD533" s="431"/>
      <c r="AE533" s="427"/>
      <c r="AF533" s="430"/>
      <c r="AG533" s="430"/>
      <c r="AH533" s="430" t="s">
        <v>1379</v>
      </c>
      <c r="AI533" s="430" t="s">
        <v>1379</v>
      </c>
      <c r="AJ533" s="430"/>
      <c r="AK533" s="430"/>
      <c r="AL533" s="430"/>
      <c r="AM533" s="430"/>
      <c r="AN533" s="430"/>
      <c r="AO533" s="430"/>
      <c r="AP533" s="430"/>
      <c r="AQ533" s="430"/>
      <c r="AR533" s="430"/>
      <c r="AS533" s="430"/>
      <c r="AT533" s="430"/>
      <c r="AU533" s="430"/>
      <c r="AV533" s="430"/>
      <c r="AW533" s="430"/>
      <c r="AX533" s="430"/>
      <c r="AY533" s="430"/>
      <c r="AZ533" s="430"/>
      <c r="BA533" s="431"/>
      <c r="BB533" s="431"/>
      <c r="BC533" s="431"/>
      <c r="BD533" s="431"/>
      <c r="BE533" s="431"/>
      <c r="BF533" s="431"/>
      <c r="BG533" s="419"/>
      <c r="BH533" s="419"/>
      <c r="BI533" s="348"/>
      <c r="BJ533" s="348"/>
      <c r="BK533" s="348"/>
      <c r="BL533" s="348"/>
      <c r="BM533" s="348"/>
      <c r="BN533" s="348"/>
      <c r="BO533" s="348"/>
      <c r="BP533" s="348"/>
      <c r="BQ533" s="419"/>
      <c r="BR533" s="431"/>
      <c r="BS533" s="423"/>
      <c r="BT533" s="355" t="s">
        <v>4717</v>
      </c>
      <c r="BU533" s="355" t="s">
        <v>3196</v>
      </c>
      <c r="BV533" s="355">
        <v>3</v>
      </c>
      <c r="BW533" s="355">
        <f>VLOOKUP(E533,[1]Demand!$A$2:$C$596,3,)</f>
        <v>3</v>
      </c>
      <c r="BX533" s="355">
        <f>VLOOKUP(E533,[1]Demand!$A$2:$D$596,4,)</f>
        <v>0</v>
      </c>
      <c r="BY533" s="355">
        <f>VLOOKUP(E533,[1]Demand!$A$2:$E$596,5,)</f>
        <v>0</v>
      </c>
      <c r="BZ533" s="355">
        <f>VLOOKUP(E533,[1]Demand!$A$2:$F$596,6,)</f>
        <v>0</v>
      </c>
      <c r="CA533" s="355">
        <f>VLOOKUP(E533,[1]Demand!$A$2:$G$596,7,)</f>
        <v>0</v>
      </c>
      <c r="CB533" s="355">
        <f>VLOOKUP(E533,[1]Demand!$A$2:$H$596,8,)</f>
        <v>0</v>
      </c>
      <c r="CC533" s="355">
        <f>VLOOKUP(E533,[1]Demand!$A$2:$I$596,9,)</f>
        <v>3</v>
      </c>
      <c r="CD533" s="355" t="b">
        <f t="shared" si="7"/>
        <v>0</v>
      </c>
      <c r="CE533" s="322"/>
    </row>
    <row r="534" spans="1:83" s="374" customFormat="1" ht="12.75" customHeight="1" x14ac:dyDescent="0.25">
      <c r="A534" s="422" t="s">
        <v>4003</v>
      </c>
      <c r="B534" s="431"/>
      <c r="C534" s="428" t="s">
        <v>4579</v>
      </c>
      <c r="D534" s="433"/>
      <c r="E534" s="434" t="s">
        <v>3318</v>
      </c>
      <c r="F534" s="435" t="s">
        <v>3714</v>
      </c>
      <c r="G534" s="427" t="s">
        <v>103</v>
      </c>
      <c r="H534" s="419" t="s">
        <v>1171</v>
      </c>
      <c r="I534" s="419" t="e">
        <v>#N/A</v>
      </c>
      <c r="J534" s="419"/>
      <c r="K534" s="436"/>
      <c r="L534" s="436"/>
      <c r="M534" s="427"/>
      <c r="N534" s="427"/>
      <c r="O534" s="419" t="s">
        <v>1230</v>
      </c>
      <c r="P534" s="419" t="s">
        <v>1231</v>
      </c>
      <c r="Q534" s="419" t="s">
        <v>1231</v>
      </c>
      <c r="R534" s="422" t="s">
        <v>4632</v>
      </c>
      <c r="S534" s="431"/>
      <c r="T534" s="431"/>
      <c r="U534" s="431"/>
      <c r="V534" s="431"/>
      <c r="W534" s="431"/>
      <c r="X534" s="431"/>
      <c r="Y534" s="422"/>
      <c r="Z534" s="422"/>
      <c r="AA534" s="422"/>
      <c r="AB534" s="431"/>
      <c r="AC534" s="431"/>
      <c r="AD534" s="431"/>
      <c r="AE534" s="427"/>
      <c r="AF534" s="430"/>
      <c r="AG534" s="430"/>
      <c r="AH534" s="430" t="s">
        <v>1379</v>
      </c>
      <c r="AI534" s="430" t="s">
        <v>1379</v>
      </c>
      <c r="AJ534" s="430"/>
      <c r="AK534" s="430"/>
      <c r="AL534" s="430"/>
      <c r="AM534" s="430"/>
      <c r="AN534" s="430"/>
      <c r="AO534" s="430"/>
      <c r="AP534" s="430"/>
      <c r="AQ534" s="430"/>
      <c r="AR534" s="430"/>
      <c r="AS534" s="430"/>
      <c r="AT534" s="430"/>
      <c r="AU534" s="430"/>
      <c r="AV534" s="430"/>
      <c r="AW534" s="430"/>
      <c r="AX534" s="430"/>
      <c r="AY534" s="430"/>
      <c r="AZ534" s="430"/>
      <c r="BA534" s="431"/>
      <c r="BB534" s="431"/>
      <c r="BC534" s="431"/>
      <c r="BD534" s="431"/>
      <c r="BE534" s="431"/>
      <c r="BF534" s="431"/>
      <c r="BG534" s="419"/>
      <c r="BH534" s="419"/>
      <c r="BI534" s="348"/>
      <c r="BJ534" s="348"/>
      <c r="BK534" s="348"/>
      <c r="BL534" s="348"/>
      <c r="BM534" s="348"/>
      <c r="BN534" s="348"/>
      <c r="BO534" s="348"/>
      <c r="BP534" s="348"/>
      <c r="BQ534" s="419"/>
      <c r="BR534" s="431"/>
      <c r="BS534" s="423" t="s">
        <v>4264</v>
      </c>
      <c r="BT534" s="355" t="s">
        <v>4717</v>
      </c>
      <c r="BU534" s="355" t="s">
        <v>3196</v>
      </c>
      <c r="BV534" s="355">
        <v>14</v>
      </c>
      <c r="BW534" s="355">
        <f>VLOOKUP(E534,[1]Demand!$A$2:$C$596,3,)</f>
        <v>69</v>
      </c>
      <c r="BX534" s="355">
        <f>VLOOKUP(E534,[1]Demand!$A$2:$D$596,4,)</f>
        <v>71</v>
      </c>
      <c r="BY534" s="355">
        <f>VLOOKUP(E534,[1]Demand!$A$2:$E$596,5,)</f>
        <v>54</v>
      </c>
      <c r="BZ534" s="355">
        <f>VLOOKUP(E534,[1]Demand!$A$2:$F$596,6,)</f>
        <v>22</v>
      </c>
      <c r="CA534" s="355">
        <f>VLOOKUP(E534,[1]Demand!$A$2:$G$596,7,)</f>
        <v>12</v>
      </c>
      <c r="CB534" s="355">
        <f>VLOOKUP(E534,[1]Demand!$A$2:$H$596,8,)</f>
        <v>11</v>
      </c>
      <c r="CC534" s="355">
        <f>VLOOKUP(E534,[1]Demand!$A$2:$I$596,9,)</f>
        <v>239</v>
      </c>
      <c r="CD534" s="355" t="b">
        <f t="shared" si="7"/>
        <v>0</v>
      </c>
      <c r="CE534" s="322"/>
    </row>
    <row r="535" spans="1:83" s="374" customFormat="1" ht="12.75" customHeight="1" x14ac:dyDescent="0.25">
      <c r="A535" s="422" t="s">
        <v>4003</v>
      </c>
      <c r="B535" s="431"/>
      <c r="C535" s="428" t="s">
        <v>4580</v>
      </c>
      <c r="D535" s="433"/>
      <c r="E535" s="434" t="s">
        <v>3313</v>
      </c>
      <c r="F535" s="435" t="s">
        <v>3714</v>
      </c>
      <c r="G535" s="427" t="s">
        <v>97</v>
      </c>
      <c r="H535" s="419" t="s">
        <v>1171</v>
      </c>
      <c r="I535" s="419" t="e">
        <v>#N/A</v>
      </c>
      <c r="J535" s="419"/>
      <c r="K535" s="436"/>
      <c r="L535" s="436"/>
      <c r="M535" s="427"/>
      <c r="N535" s="427"/>
      <c r="O535" s="419" t="s">
        <v>1373</v>
      </c>
      <c r="P535" s="419" t="s">
        <v>1374</v>
      </c>
      <c r="Q535" s="419" t="s">
        <v>1374</v>
      </c>
      <c r="R535" s="422" t="s">
        <v>4632</v>
      </c>
      <c r="S535" s="431"/>
      <c r="T535" s="431"/>
      <c r="U535" s="431"/>
      <c r="V535" s="431"/>
      <c r="W535" s="431"/>
      <c r="X535" s="431"/>
      <c r="Y535" s="422"/>
      <c r="Z535" s="422"/>
      <c r="AA535" s="422"/>
      <c r="AB535" s="431"/>
      <c r="AC535" s="431"/>
      <c r="AD535" s="431"/>
      <c r="AE535" s="427"/>
      <c r="AF535" s="430"/>
      <c r="AG535" s="430"/>
      <c r="AH535" s="430" t="s">
        <v>1379</v>
      </c>
      <c r="AI535" s="430" t="s">
        <v>1379</v>
      </c>
      <c r="AJ535" s="430"/>
      <c r="AK535" s="430"/>
      <c r="AL535" s="430"/>
      <c r="AM535" s="430"/>
      <c r="AN535" s="430"/>
      <c r="AO535" s="430"/>
      <c r="AP535" s="430"/>
      <c r="AQ535" s="430"/>
      <c r="AR535" s="430"/>
      <c r="AS535" s="430"/>
      <c r="AT535" s="430"/>
      <c r="AU535" s="430"/>
      <c r="AV535" s="430"/>
      <c r="AW535" s="430"/>
      <c r="AX535" s="430"/>
      <c r="AY535" s="430"/>
      <c r="AZ535" s="430"/>
      <c r="BA535" s="431"/>
      <c r="BB535" s="431"/>
      <c r="BC535" s="431"/>
      <c r="BD535" s="431"/>
      <c r="BE535" s="431"/>
      <c r="BF535" s="431"/>
      <c r="BG535" s="419"/>
      <c r="BH535" s="419"/>
      <c r="BI535" s="348"/>
      <c r="BJ535" s="348"/>
      <c r="BK535" s="348"/>
      <c r="BL535" s="348"/>
      <c r="BM535" s="348"/>
      <c r="BN535" s="348"/>
      <c r="BO535" s="348"/>
      <c r="BP535" s="348"/>
      <c r="BQ535" s="419"/>
      <c r="BR535" s="431"/>
      <c r="BS535" s="423"/>
      <c r="BT535" s="355" t="s">
        <v>4717</v>
      </c>
      <c r="BU535" s="355" t="s">
        <v>3196</v>
      </c>
      <c r="BV535" s="355">
        <v>124</v>
      </c>
      <c r="BW535" s="355">
        <f>VLOOKUP(E535,[1]Demand!$A$2:$C$596,3,)</f>
        <v>60</v>
      </c>
      <c r="BX535" s="355">
        <f>VLOOKUP(E535,[1]Demand!$A$2:$D$596,4,)</f>
        <v>8</v>
      </c>
      <c r="BY535" s="355">
        <f>VLOOKUP(E535,[1]Demand!$A$2:$E$596,5,)</f>
        <v>8</v>
      </c>
      <c r="BZ535" s="355">
        <f>VLOOKUP(E535,[1]Demand!$A$2:$F$596,6,)</f>
        <v>2</v>
      </c>
      <c r="CA535" s="355">
        <f>VLOOKUP(E535,[1]Demand!$A$2:$G$596,7,)</f>
        <v>0</v>
      </c>
      <c r="CB535" s="355">
        <f>VLOOKUP(E535,[1]Demand!$A$2:$H$596,8,)</f>
        <v>0</v>
      </c>
      <c r="CC535" s="355">
        <f>VLOOKUP(E535,[1]Demand!$A$2:$I$596,9,)</f>
        <v>78</v>
      </c>
      <c r="CD535" s="355" t="b">
        <f t="shared" si="7"/>
        <v>1</v>
      </c>
      <c r="CE535" s="322"/>
    </row>
    <row r="536" spans="1:83" s="374" customFormat="1" ht="12.75" hidden="1" customHeight="1" x14ac:dyDescent="0.25">
      <c r="A536" s="422" t="s">
        <v>4003</v>
      </c>
      <c r="B536" s="431"/>
      <c r="C536" s="421" t="s">
        <v>4581</v>
      </c>
      <c r="D536" s="433"/>
      <c r="E536" s="434" t="s">
        <v>3303</v>
      </c>
      <c r="F536" s="435" t="s">
        <v>2533</v>
      </c>
      <c r="G536" s="427" t="s">
        <v>203</v>
      </c>
      <c r="H536" s="419" t="s">
        <v>1249</v>
      </c>
      <c r="I536" s="419" t="e">
        <v>#N/A</v>
      </c>
      <c r="J536" s="419"/>
      <c r="K536" s="436"/>
      <c r="L536" s="436"/>
      <c r="M536" s="427"/>
      <c r="N536" s="427"/>
      <c r="O536" s="419" t="s">
        <v>1230</v>
      </c>
      <c r="P536" s="419" t="s">
        <v>1231</v>
      </c>
      <c r="Q536" s="419" t="s">
        <v>1231</v>
      </c>
      <c r="R536" s="422" t="s">
        <v>4632</v>
      </c>
      <c r="S536" s="431"/>
      <c r="T536" s="431"/>
      <c r="U536" s="431"/>
      <c r="V536" s="431"/>
      <c r="W536" s="431"/>
      <c r="X536" s="431"/>
      <c r="Y536" s="422"/>
      <c r="Z536" s="422"/>
      <c r="AA536" s="422"/>
      <c r="AB536" s="431"/>
      <c r="AC536" s="431"/>
      <c r="AD536" s="431"/>
      <c r="AE536" s="427"/>
      <c r="AF536" s="430"/>
      <c r="AG536" s="430"/>
      <c r="AH536" s="430" t="s">
        <v>1379</v>
      </c>
      <c r="AI536" s="430" t="s">
        <v>1379</v>
      </c>
      <c r="AJ536" s="430"/>
      <c r="AK536" s="430"/>
      <c r="AL536" s="430"/>
      <c r="AM536" s="430"/>
      <c r="AN536" s="430"/>
      <c r="AO536" s="430"/>
      <c r="AP536" s="430"/>
      <c r="AQ536" s="430"/>
      <c r="AR536" s="430"/>
      <c r="AS536" s="430"/>
      <c r="AT536" s="430"/>
      <c r="AU536" s="430"/>
      <c r="AV536" s="430"/>
      <c r="AW536" s="430"/>
      <c r="AX536" s="430"/>
      <c r="AY536" s="430"/>
      <c r="AZ536" s="430"/>
      <c r="BA536" s="431"/>
      <c r="BB536" s="431"/>
      <c r="BC536" s="431"/>
      <c r="BD536" s="431"/>
      <c r="BE536" s="431"/>
      <c r="BF536" s="431"/>
      <c r="BG536" s="419"/>
      <c r="BH536" s="419"/>
      <c r="BI536" s="348"/>
      <c r="BJ536" s="348"/>
      <c r="BK536" s="348"/>
      <c r="BL536" s="348"/>
      <c r="BM536" s="348"/>
      <c r="BN536" s="348"/>
      <c r="BO536" s="348"/>
      <c r="BP536" s="348"/>
      <c r="BQ536" s="419"/>
      <c r="BR536" s="431"/>
      <c r="BS536" s="423" t="s">
        <v>4298</v>
      </c>
      <c r="BT536" s="355" t="s">
        <v>4719</v>
      </c>
      <c r="BU536" s="355" t="s">
        <v>4718</v>
      </c>
      <c r="BV536" s="355">
        <v>2</v>
      </c>
      <c r="BW536" s="355">
        <f>VLOOKUP(E536,[1]Demand!$A$2:$C$596,3,)</f>
        <v>393</v>
      </c>
      <c r="BX536" s="355">
        <f>VLOOKUP(E536,[1]Demand!$A$2:$D$596,4,)</f>
        <v>1</v>
      </c>
      <c r="BY536" s="355">
        <f>VLOOKUP(E536,[1]Demand!$A$2:$E$596,5,)</f>
        <v>1</v>
      </c>
      <c r="BZ536" s="355">
        <f>VLOOKUP(E536,[1]Demand!$A$2:$F$596,6,)</f>
        <v>1</v>
      </c>
      <c r="CA536" s="355">
        <f>VLOOKUP(E536,[1]Demand!$A$2:$G$596,7,)</f>
        <v>0</v>
      </c>
      <c r="CB536" s="355">
        <f>VLOOKUP(E536,[1]Demand!$A$2:$H$596,8,)</f>
        <v>0</v>
      </c>
      <c r="CC536" s="355">
        <f>VLOOKUP(E536,[1]Demand!$A$2:$I$596,9,)</f>
        <v>396</v>
      </c>
      <c r="CD536" s="355" t="b">
        <f t="shared" si="7"/>
        <v>0</v>
      </c>
      <c r="CE536" s="322"/>
    </row>
    <row r="537" spans="1:83" s="374" customFormat="1" ht="12.75" hidden="1" customHeight="1" x14ac:dyDescent="0.25">
      <c r="A537" s="422" t="s">
        <v>4003</v>
      </c>
      <c r="B537" s="431"/>
      <c r="C537" s="421" t="s">
        <v>4582</v>
      </c>
      <c r="D537" s="433"/>
      <c r="E537" s="434" t="s">
        <v>3308</v>
      </c>
      <c r="F537" s="435" t="s">
        <v>3835</v>
      </c>
      <c r="G537" s="427" t="s">
        <v>203</v>
      </c>
      <c r="H537" s="419" t="s">
        <v>1249</v>
      </c>
      <c r="I537" s="419" t="e">
        <v>#N/A</v>
      </c>
      <c r="J537" s="419"/>
      <c r="K537" s="436"/>
      <c r="L537" s="436"/>
      <c r="M537" s="427"/>
      <c r="N537" s="427"/>
      <c r="O537" s="419" t="s">
        <v>1230</v>
      </c>
      <c r="P537" s="419" t="s">
        <v>1231</v>
      </c>
      <c r="Q537" s="419" t="s">
        <v>1231</v>
      </c>
      <c r="R537" s="422" t="s">
        <v>4632</v>
      </c>
      <c r="S537" s="431"/>
      <c r="T537" s="431"/>
      <c r="U537" s="431"/>
      <c r="V537" s="431"/>
      <c r="W537" s="431"/>
      <c r="X537" s="431"/>
      <c r="Y537" s="422"/>
      <c r="Z537" s="422"/>
      <c r="AA537" s="422"/>
      <c r="AB537" s="431"/>
      <c r="AC537" s="431"/>
      <c r="AD537" s="431"/>
      <c r="AE537" s="427"/>
      <c r="AF537" s="430"/>
      <c r="AG537" s="430"/>
      <c r="AH537" s="430" t="s">
        <v>1379</v>
      </c>
      <c r="AI537" s="430" t="s">
        <v>1379</v>
      </c>
      <c r="AJ537" s="430"/>
      <c r="AK537" s="430"/>
      <c r="AL537" s="430"/>
      <c r="AM537" s="430"/>
      <c r="AN537" s="430"/>
      <c r="AO537" s="430"/>
      <c r="AP537" s="430"/>
      <c r="AQ537" s="430"/>
      <c r="AR537" s="430"/>
      <c r="AS537" s="430"/>
      <c r="AT537" s="430"/>
      <c r="AU537" s="430"/>
      <c r="AV537" s="430"/>
      <c r="AW537" s="430"/>
      <c r="AX537" s="430"/>
      <c r="AY537" s="430"/>
      <c r="AZ537" s="430"/>
      <c r="BA537" s="431"/>
      <c r="BB537" s="431"/>
      <c r="BC537" s="431"/>
      <c r="BD537" s="431"/>
      <c r="BE537" s="431"/>
      <c r="BF537" s="431"/>
      <c r="BG537" s="419"/>
      <c r="BH537" s="419"/>
      <c r="BI537" s="348"/>
      <c r="BJ537" s="348"/>
      <c r="BK537" s="348"/>
      <c r="BL537" s="348"/>
      <c r="BM537" s="348"/>
      <c r="BN537" s="348"/>
      <c r="BO537" s="348"/>
      <c r="BP537" s="348"/>
      <c r="BQ537" s="419"/>
      <c r="BR537" s="431"/>
      <c r="BS537" s="423"/>
      <c r="BT537" s="355" t="s">
        <v>4719</v>
      </c>
      <c r="BU537" s="355" t="s">
        <v>4718</v>
      </c>
      <c r="BV537" s="355">
        <v>2</v>
      </c>
      <c r="BW537" s="355">
        <f>VLOOKUP(E537,[1]Demand!$A$2:$C$596,3,)</f>
        <v>10</v>
      </c>
      <c r="BX537" s="355">
        <f>VLOOKUP(E537,[1]Demand!$A$2:$D$596,4,)</f>
        <v>0</v>
      </c>
      <c r="BY537" s="355">
        <f>VLOOKUP(E537,[1]Demand!$A$2:$E$596,5,)</f>
        <v>0</v>
      </c>
      <c r="BZ537" s="355">
        <f>VLOOKUP(E537,[1]Demand!$A$2:$F$596,6,)</f>
        <v>0</v>
      </c>
      <c r="CA537" s="355">
        <f>VLOOKUP(E537,[1]Demand!$A$2:$G$596,7,)</f>
        <v>0</v>
      </c>
      <c r="CB537" s="355">
        <f>VLOOKUP(E537,[1]Demand!$A$2:$H$596,8,)</f>
        <v>0</v>
      </c>
      <c r="CC537" s="355">
        <f>VLOOKUP(E537,[1]Demand!$A$2:$I$596,9,)</f>
        <v>10</v>
      </c>
      <c r="CD537" s="355" t="b">
        <f t="shared" si="7"/>
        <v>0</v>
      </c>
      <c r="CE537" s="322"/>
    </row>
    <row r="538" spans="1:83" s="374" customFormat="1" ht="12.75" hidden="1" customHeight="1" x14ac:dyDescent="0.25">
      <c r="A538" s="422" t="s">
        <v>4003</v>
      </c>
      <c r="B538" s="431"/>
      <c r="C538" s="421" t="s">
        <v>4583</v>
      </c>
      <c r="D538" s="433"/>
      <c r="E538" s="434" t="s">
        <v>3320</v>
      </c>
      <c r="F538" s="435" t="s">
        <v>3837</v>
      </c>
      <c r="G538" s="427" t="s">
        <v>4736</v>
      </c>
      <c r="H538" s="419" t="s">
        <v>4137</v>
      </c>
      <c r="I538" s="419" t="e">
        <v>#N/A</v>
      </c>
      <c r="J538" s="419"/>
      <c r="K538" s="436"/>
      <c r="L538" s="436"/>
      <c r="M538" s="427"/>
      <c r="N538" s="427"/>
      <c r="O538" s="419" t="s">
        <v>4120</v>
      </c>
      <c r="P538" s="419" t="s">
        <v>594</v>
      </c>
      <c r="Q538" s="419" t="s">
        <v>594</v>
      </c>
      <c r="R538" s="422" t="s">
        <v>605</v>
      </c>
      <c r="S538" s="431"/>
      <c r="T538" s="431"/>
      <c r="U538" s="431"/>
      <c r="V538" s="431"/>
      <c r="W538" s="431"/>
      <c r="X538" s="431"/>
      <c r="Y538" s="422"/>
      <c r="Z538" s="422"/>
      <c r="AA538" s="422"/>
      <c r="AB538" s="431"/>
      <c r="AC538" s="431"/>
      <c r="AD538" s="431"/>
      <c r="AE538" s="427"/>
      <c r="AF538" s="430"/>
      <c r="AG538" s="430"/>
      <c r="AH538" s="430" t="s">
        <v>1379</v>
      </c>
      <c r="AI538" s="430" t="s">
        <v>1379</v>
      </c>
      <c r="AJ538" s="430"/>
      <c r="AK538" s="430"/>
      <c r="AL538" s="430"/>
      <c r="AM538" s="430"/>
      <c r="AN538" s="430"/>
      <c r="AO538" s="430"/>
      <c r="AP538" s="430"/>
      <c r="AQ538" s="430"/>
      <c r="AR538" s="430"/>
      <c r="AS538" s="430"/>
      <c r="AT538" s="430"/>
      <c r="AU538" s="430"/>
      <c r="AV538" s="430"/>
      <c r="AW538" s="430"/>
      <c r="AX538" s="430"/>
      <c r="AY538" s="430"/>
      <c r="AZ538" s="430"/>
      <c r="BA538" s="431"/>
      <c r="BB538" s="431"/>
      <c r="BC538" s="431"/>
      <c r="BD538" s="431"/>
      <c r="BE538" s="431"/>
      <c r="BF538" s="431"/>
      <c r="BG538" s="419"/>
      <c r="BH538" s="419"/>
      <c r="BI538" s="348"/>
      <c r="BJ538" s="348"/>
      <c r="BK538" s="348"/>
      <c r="BL538" s="348"/>
      <c r="BM538" s="348"/>
      <c r="BN538" s="348"/>
      <c r="BO538" s="348"/>
      <c r="BP538" s="348"/>
      <c r="BQ538" s="419"/>
      <c r="BR538" s="431"/>
      <c r="BS538" s="423"/>
      <c r="BT538" s="355" t="s">
        <v>4719</v>
      </c>
      <c r="BU538" s="355" t="s">
        <v>4718</v>
      </c>
      <c r="BV538" s="355">
        <v>0</v>
      </c>
      <c r="BW538" s="355">
        <f>VLOOKUP(E538,[1]Demand!$A$2:$C$596,3,)</f>
        <v>0</v>
      </c>
      <c r="BX538" s="355">
        <f>VLOOKUP(E538,[1]Demand!$A$2:$D$596,4,)</f>
        <v>0</v>
      </c>
      <c r="BY538" s="355">
        <f>VLOOKUP(E538,[1]Demand!$A$2:$E$596,5,)</f>
        <v>0</v>
      </c>
      <c r="BZ538" s="355">
        <f>VLOOKUP(E538,[1]Demand!$A$2:$F$596,6,)</f>
        <v>0</v>
      </c>
      <c r="CA538" s="355">
        <f>VLOOKUP(E538,[1]Demand!$A$2:$G$596,7,)</f>
        <v>0</v>
      </c>
      <c r="CB538" s="355">
        <f>VLOOKUP(E538,[1]Demand!$A$2:$H$596,8,)</f>
        <v>0</v>
      </c>
      <c r="CC538" s="355">
        <f>VLOOKUP(E538,[1]Demand!$A$2:$I$596,9,)</f>
        <v>0</v>
      </c>
      <c r="CD538" s="355" t="b">
        <f t="shared" si="7"/>
        <v>0</v>
      </c>
      <c r="CE538" s="355" t="s">
        <v>4846</v>
      </c>
    </row>
    <row r="539" spans="1:83" s="374" customFormat="1" ht="12.75" hidden="1" customHeight="1" x14ac:dyDescent="0.25">
      <c r="A539" s="422" t="s">
        <v>4003</v>
      </c>
      <c r="B539" s="431"/>
      <c r="C539" s="421" t="s">
        <v>4584</v>
      </c>
      <c r="D539" s="433"/>
      <c r="E539" s="434" t="s">
        <v>3317</v>
      </c>
      <c r="F539" s="435" t="s">
        <v>3837</v>
      </c>
      <c r="G539" s="427" t="s">
        <v>4736</v>
      </c>
      <c r="H539" s="419" t="s">
        <v>4137</v>
      </c>
      <c r="I539" s="419" t="e">
        <v>#N/A</v>
      </c>
      <c r="J539" s="419"/>
      <c r="K539" s="436"/>
      <c r="L539" s="436"/>
      <c r="M539" s="427"/>
      <c r="N539" s="427"/>
      <c r="O539" s="419" t="s">
        <v>4120</v>
      </c>
      <c r="P539" s="419" t="s">
        <v>594</v>
      </c>
      <c r="Q539" s="419" t="s">
        <v>594</v>
      </c>
      <c r="R539" s="422" t="s">
        <v>605</v>
      </c>
      <c r="S539" s="431"/>
      <c r="T539" s="431"/>
      <c r="U539" s="431"/>
      <c r="V539" s="431"/>
      <c r="W539" s="431"/>
      <c r="X539" s="431"/>
      <c r="Y539" s="422"/>
      <c r="Z539" s="422"/>
      <c r="AA539" s="422"/>
      <c r="AB539" s="431"/>
      <c r="AC539" s="431"/>
      <c r="AD539" s="431"/>
      <c r="AE539" s="427"/>
      <c r="AF539" s="430"/>
      <c r="AG539" s="430"/>
      <c r="AH539" s="430" t="s">
        <v>1379</v>
      </c>
      <c r="AI539" s="430" t="s">
        <v>1379</v>
      </c>
      <c r="AJ539" s="430"/>
      <c r="AK539" s="430"/>
      <c r="AL539" s="430"/>
      <c r="AM539" s="430"/>
      <c r="AN539" s="430"/>
      <c r="AO539" s="430"/>
      <c r="AP539" s="430"/>
      <c r="AQ539" s="430"/>
      <c r="AR539" s="430"/>
      <c r="AS539" s="430"/>
      <c r="AT539" s="430"/>
      <c r="AU539" s="430"/>
      <c r="AV539" s="430"/>
      <c r="AW539" s="430"/>
      <c r="AX539" s="430"/>
      <c r="AY539" s="430"/>
      <c r="AZ539" s="430"/>
      <c r="BA539" s="431"/>
      <c r="BB539" s="431"/>
      <c r="BC539" s="431"/>
      <c r="BD539" s="431"/>
      <c r="BE539" s="431"/>
      <c r="BF539" s="431"/>
      <c r="BG539" s="419"/>
      <c r="BH539" s="419"/>
      <c r="BI539" s="348"/>
      <c r="BJ539" s="348"/>
      <c r="BK539" s="348"/>
      <c r="BL539" s="348"/>
      <c r="BM539" s="348"/>
      <c r="BN539" s="348"/>
      <c r="BO539" s="348"/>
      <c r="BP539" s="348"/>
      <c r="BQ539" s="419"/>
      <c r="BR539" s="431"/>
      <c r="BS539" s="423"/>
      <c r="BT539" s="355" t="s">
        <v>4719</v>
      </c>
      <c r="BU539" s="355" t="s">
        <v>4718</v>
      </c>
      <c r="BV539" s="355">
        <v>10</v>
      </c>
      <c r="BW539" s="355">
        <f>VLOOKUP(E539,[1]Demand!$A$2:$C$596,3,)</f>
        <v>0</v>
      </c>
      <c r="BX539" s="355">
        <f>VLOOKUP(E539,[1]Demand!$A$2:$D$596,4,)</f>
        <v>0</v>
      </c>
      <c r="BY539" s="355">
        <f>VLOOKUP(E539,[1]Demand!$A$2:$E$596,5,)</f>
        <v>0</v>
      </c>
      <c r="BZ539" s="355">
        <f>VLOOKUP(E539,[1]Demand!$A$2:$F$596,6,)</f>
        <v>0</v>
      </c>
      <c r="CA539" s="355">
        <f>VLOOKUP(E539,[1]Demand!$A$2:$G$596,7,)</f>
        <v>0</v>
      </c>
      <c r="CB539" s="355">
        <f>VLOOKUP(E539,[1]Demand!$A$2:$H$596,8,)</f>
        <v>0</v>
      </c>
      <c r="CC539" s="355">
        <f>VLOOKUP(E539,[1]Demand!$A$2:$I$596,9,)</f>
        <v>0</v>
      </c>
      <c r="CD539" s="355" t="b">
        <f t="shared" si="7"/>
        <v>1</v>
      </c>
      <c r="CE539" s="355" t="s">
        <v>4846</v>
      </c>
    </row>
    <row r="540" spans="1:83" s="374" customFormat="1" ht="12.75" hidden="1" customHeight="1" x14ac:dyDescent="0.25">
      <c r="A540" s="422" t="s">
        <v>4076</v>
      </c>
      <c r="B540" s="431"/>
      <c r="C540" s="421" t="s">
        <v>4585</v>
      </c>
      <c r="D540" s="433"/>
      <c r="E540" s="434">
        <v>2686159</v>
      </c>
      <c r="F540" s="435" t="s">
        <v>3840</v>
      </c>
      <c r="G540" s="427" t="s">
        <v>103</v>
      </c>
      <c r="H540" s="419" t="s">
        <v>1239</v>
      </c>
      <c r="I540" s="419" t="e">
        <v>#N/A</v>
      </c>
      <c r="J540" s="419"/>
      <c r="K540" s="436"/>
      <c r="L540" s="436"/>
      <c r="M540" s="427"/>
      <c r="N540" s="427"/>
      <c r="O540" s="419" t="s">
        <v>3231</v>
      </c>
      <c r="P540" s="419" t="s">
        <v>1374</v>
      </c>
      <c r="Q540" s="419" t="s">
        <v>1374</v>
      </c>
      <c r="R540" s="422" t="s">
        <v>4632</v>
      </c>
      <c r="S540" s="431"/>
      <c r="T540" s="431"/>
      <c r="U540" s="431"/>
      <c r="V540" s="431"/>
      <c r="W540" s="431"/>
      <c r="X540" s="431"/>
      <c r="Y540" s="422"/>
      <c r="Z540" s="422"/>
      <c r="AA540" s="422"/>
      <c r="AB540" s="431"/>
      <c r="AC540" s="431"/>
      <c r="AD540" s="431"/>
      <c r="AE540" s="427"/>
      <c r="AF540" s="430"/>
      <c r="AG540" s="430"/>
      <c r="AH540" s="430" t="s">
        <v>1379</v>
      </c>
      <c r="AI540" s="430" t="s">
        <v>1379</v>
      </c>
      <c r="AJ540" s="430"/>
      <c r="AK540" s="430"/>
      <c r="AL540" s="430"/>
      <c r="AM540" s="430"/>
      <c r="AN540" s="430"/>
      <c r="AO540" s="430"/>
      <c r="AP540" s="430"/>
      <c r="AQ540" s="430"/>
      <c r="AR540" s="430"/>
      <c r="AS540" s="430"/>
      <c r="AT540" s="430"/>
      <c r="AU540" s="430"/>
      <c r="AV540" s="430"/>
      <c r="AW540" s="430"/>
      <c r="AX540" s="430"/>
      <c r="AY540" s="430"/>
      <c r="AZ540" s="430"/>
      <c r="BA540" s="431"/>
      <c r="BB540" s="431"/>
      <c r="BC540" s="431"/>
      <c r="BD540" s="431"/>
      <c r="BE540" s="431"/>
      <c r="BF540" s="431"/>
      <c r="BG540" s="419"/>
      <c r="BH540" s="419"/>
      <c r="BI540" s="348"/>
      <c r="BJ540" s="348"/>
      <c r="BK540" s="348"/>
      <c r="BL540" s="348"/>
      <c r="BM540" s="348"/>
      <c r="BN540" s="348"/>
      <c r="BO540" s="348"/>
      <c r="BP540" s="348"/>
      <c r="BQ540" s="419"/>
      <c r="BR540" s="431"/>
      <c r="BS540" s="423" t="s">
        <v>4299</v>
      </c>
      <c r="BT540" s="355" t="s">
        <v>4719</v>
      </c>
      <c r="BU540" s="355" t="s">
        <v>4720</v>
      </c>
      <c r="BV540" s="355">
        <v>148</v>
      </c>
      <c r="BW540" s="355">
        <f>VLOOKUP(E540,[1]Demand!$A$2:$C$596,3,)</f>
        <v>569.82000000000016</v>
      </c>
      <c r="BX540" s="355">
        <f>VLOOKUP(E540,[1]Demand!$A$2:$D$596,4,)</f>
        <v>891.48000000000025</v>
      </c>
      <c r="BY540" s="355">
        <f>VLOOKUP(E540,[1]Demand!$A$2:$E$596,5,)</f>
        <v>887.48000000000047</v>
      </c>
      <c r="BZ540" s="355">
        <f>VLOOKUP(E540,[1]Demand!$A$2:$F$596,6,)</f>
        <v>22</v>
      </c>
      <c r="CA540" s="355">
        <f>VLOOKUP(E540,[1]Demand!$A$2:$G$596,7,)</f>
        <v>0</v>
      </c>
      <c r="CB540" s="355">
        <f>VLOOKUP(E540,[1]Demand!$A$2:$H$596,8,)</f>
        <v>0</v>
      </c>
      <c r="CC540" s="355">
        <f>VLOOKUP(E540,[1]Demand!$A$2:$I$596,9,)</f>
        <v>2370.7800000000007</v>
      </c>
      <c r="CD540" s="355" t="b">
        <f t="shared" si="7"/>
        <v>0</v>
      </c>
      <c r="CE540" s="322"/>
    </row>
    <row r="541" spans="1:83" s="374" customFormat="1" ht="12.75" customHeight="1" x14ac:dyDescent="0.25">
      <c r="A541" s="422" t="s">
        <v>4011</v>
      </c>
      <c r="B541" s="431"/>
      <c r="C541" s="428" t="s">
        <v>4586</v>
      </c>
      <c r="D541" s="433"/>
      <c r="E541" s="434" t="s">
        <v>3358</v>
      </c>
      <c r="F541" s="435" t="s">
        <v>3841</v>
      </c>
      <c r="G541" s="427" t="s">
        <v>203</v>
      </c>
      <c r="H541" s="419" t="s">
        <v>1171</v>
      </c>
      <c r="I541" s="419" t="e">
        <v>#N/A</v>
      </c>
      <c r="J541" s="419"/>
      <c r="K541" s="436" t="s">
        <v>2073</v>
      </c>
      <c r="L541" s="436" t="s">
        <v>4831</v>
      </c>
      <c r="M541" s="427"/>
      <c r="N541" s="427"/>
      <c r="O541" s="419" t="s">
        <v>1373</v>
      </c>
      <c r="P541" s="419" t="s">
        <v>1374</v>
      </c>
      <c r="Q541" s="419" t="s">
        <v>1374</v>
      </c>
      <c r="R541" s="422" t="s">
        <v>4632</v>
      </c>
      <c r="S541" s="431"/>
      <c r="T541" s="431"/>
      <c r="U541" s="431"/>
      <c r="V541" s="431"/>
      <c r="W541" s="431"/>
      <c r="X541" s="431"/>
      <c r="Y541" s="422"/>
      <c r="Z541" s="422"/>
      <c r="AA541" s="422"/>
      <c r="AB541" s="431"/>
      <c r="AC541" s="431"/>
      <c r="AD541" s="431"/>
      <c r="AE541" s="427"/>
      <c r="AF541" s="430"/>
      <c r="AG541" s="430"/>
      <c r="AH541" s="430" t="s">
        <v>1379</v>
      </c>
      <c r="AI541" s="430" t="s">
        <v>1379</v>
      </c>
      <c r="AJ541" s="430"/>
      <c r="AK541" s="430"/>
      <c r="AL541" s="430"/>
      <c r="AM541" s="430"/>
      <c r="AN541" s="430"/>
      <c r="AO541" s="430"/>
      <c r="AP541" s="430"/>
      <c r="AQ541" s="430"/>
      <c r="AR541" s="430"/>
      <c r="AS541" s="430"/>
      <c r="AT541" s="430"/>
      <c r="AU541" s="430"/>
      <c r="AV541" s="430"/>
      <c r="AW541" s="430"/>
      <c r="AX541" s="430"/>
      <c r="AY541" s="430"/>
      <c r="AZ541" s="430"/>
      <c r="BA541" s="431"/>
      <c r="BB541" s="431"/>
      <c r="BC541" s="431"/>
      <c r="BD541" s="431"/>
      <c r="BE541" s="431"/>
      <c r="BF541" s="431"/>
      <c r="BG541" s="419"/>
      <c r="BH541" s="419"/>
      <c r="BI541" s="348"/>
      <c r="BJ541" s="348"/>
      <c r="BK541" s="348"/>
      <c r="BL541" s="348"/>
      <c r="BM541" s="348"/>
      <c r="BN541" s="348"/>
      <c r="BO541" s="348"/>
      <c r="BP541" s="348"/>
      <c r="BQ541" s="419"/>
      <c r="BR541" s="431"/>
      <c r="BS541" s="423"/>
      <c r="BT541" s="355" t="s">
        <v>4717</v>
      </c>
      <c r="BU541" s="355" t="s">
        <v>4718</v>
      </c>
      <c r="BV541" s="355">
        <v>8</v>
      </c>
      <c r="BW541" s="355">
        <f>VLOOKUP(E541,[1]Demand!$A$2:$C$596,3,)</f>
        <v>10</v>
      </c>
      <c r="BX541" s="355">
        <f>VLOOKUP(E541,[1]Demand!$A$2:$D$596,4,)</f>
        <v>6</v>
      </c>
      <c r="BY541" s="355">
        <f>VLOOKUP(E541,[1]Demand!$A$2:$E$596,5,)</f>
        <v>11</v>
      </c>
      <c r="BZ541" s="355">
        <f>VLOOKUP(E541,[1]Demand!$A$2:$F$596,6,)</f>
        <v>28</v>
      </c>
      <c r="CA541" s="355">
        <f>VLOOKUP(E541,[1]Demand!$A$2:$G$596,7,)</f>
        <v>0</v>
      </c>
      <c r="CB541" s="355">
        <f>VLOOKUP(E541,[1]Demand!$A$2:$H$596,8,)</f>
        <v>0</v>
      </c>
      <c r="CC541" s="355">
        <f>VLOOKUP(E541,[1]Demand!$A$2:$I$596,9,)</f>
        <v>55</v>
      </c>
      <c r="CD541" s="355" t="b">
        <f t="shared" ref="CD541:CD604" si="8">BV541&gt;CC541</f>
        <v>0</v>
      </c>
      <c r="CE541" s="322"/>
    </row>
    <row r="542" spans="1:83" s="374" customFormat="1" ht="12.75" hidden="1" customHeight="1" x14ac:dyDescent="0.25">
      <c r="A542" s="422" t="s">
        <v>4748</v>
      </c>
      <c r="B542" s="431"/>
      <c r="C542" s="421" t="s">
        <v>4587</v>
      </c>
      <c r="D542" s="433"/>
      <c r="E542" s="434">
        <v>2658811</v>
      </c>
      <c r="F542" s="435" t="s">
        <v>3842</v>
      </c>
      <c r="G542" s="427" t="s">
        <v>245</v>
      </c>
      <c r="H542" s="419" t="s">
        <v>1239</v>
      </c>
      <c r="I542" s="419" t="e">
        <v>#N/A</v>
      </c>
      <c r="J542" s="419"/>
      <c r="K542" s="436"/>
      <c r="L542" s="436"/>
      <c r="M542" s="427"/>
      <c r="N542" s="427"/>
      <c r="O542" s="419" t="s">
        <v>1373</v>
      </c>
      <c r="P542" s="419" t="s">
        <v>1374</v>
      </c>
      <c r="Q542" s="419" t="s">
        <v>1374</v>
      </c>
      <c r="R542" s="422" t="s">
        <v>4632</v>
      </c>
      <c r="S542" s="431"/>
      <c r="T542" s="431"/>
      <c r="U542" s="431"/>
      <c r="V542" s="431"/>
      <c r="W542" s="431"/>
      <c r="X542" s="431"/>
      <c r="Y542" s="422"/>
      <c r="Z542" s="422"/>
      <c r="AA542" s="422"/>
      <c r="AB542" s="431"/>
      <c r="AC542" s="431"/>
      <c r="AD542" s="431"/>
      <c r="AE542" s="427"/>
      <c r="AF542" s="430"/>
      <c r="AG542" s="430"/>
      <c r="AH542" s="430" t="s">
        <v>1379</v>
      </c>
      <c r="AI542" s="430" t="s">
        <v>1379</v>
      </c>
      <c r="AJ542" s="430"/>
      <c r="AK542" s="430"/>
      <c r="AL542" s="430"/>
      <c r="AM542" s="430"/>
      <c r="AN542" s="430"/>
      <c r="AO542" s="430"/>
      <c r="AP542" s="430"/>
      <c r="AQ542" s="430"/>
      <c r="AR542" s="430"/>
      <c r="AS542" s="430"/>
      <c r="AT542" s="430"/>
      <c r="AU542" s="430"/>
      <c r="AV542" s="430"/>
      <c r="AW542" s="430"/>
      <c r="AX542" s="430"/>
      <c r="AY542" s="430"/>
      <c r="AZ542" s="430"/>
      <c r="BA542" s="431"/>
      <c r="BB542" s="431"/>
      <c r="BC542" s="431"/>
      <c r="BD542" s="431"/>
      <c r="BE542" s="431"/>
      <c r="BF542" s="431"/>
      <c r="BG542" s="419"/>
      <c r="BH542" s="419"/>
      <c r="BI542" s="348"/>
      <c r="BJ542" s="348"/>
      <c r="BK542" s="348"/>
      <c r="BL542" s="348"/>
      <c r="BM542" s="348"/>
      <c r="BN542" s="348"/>
      <c r="BO542" s="348"/>
      <c r="BP542" s="348"/>
      <c r="BQ542" s="419"/>
      <c r="BR542" s="431"/>
      <c r="BS542" s="423" t="s">
        <v>4300</v>
      </c>
      <c r="BT542" s="355" t="s">
        <v>4719</v>
      </c>
      <c r="BU542" s="355" t="s">
        <v>4720</v>
      </c>
      <c r="BV542" s="355">
        <v>36</v>
      </c>
      <c r="BW542" s="355">
        <f>VLOOKUP(E542,[1]Demand!$A$2:$C$596,3,)</f>
        <v>86</v>
      </c>
      <c r="BX542" s="355">
        <f>VLOOKUP(E542,[1]Demand!$A$2:$D$596,4,)</f>
        <v>91</v>
      </c>
      <c r="BY542" s="355">
        <f>VLOOKUP(E542,[1]Demand!$A$2:$E$596,5,)</f>
        <v>76</v>
      </c>
      <c r="BZ542" s="355">
        <f>VLOOKUP(E542,[1]Demand!$A$2:$F$596,6,)</f>
        <v>0</v>
      </c>
      <c r="CA542" s="355">
        <f>VLOOKUP(E542,[1]Demand!$A$2:$G$596,7,)</f>
        <v>0</v>
      </c>
      <c r="CB542" s="355">
        <f>VLOOKUP(E542,[1]Demand!$A$2:$H$596,8,)</f>
        <v>0</v>
      </c>
      <c r="CC542" s="355">
        <f>VLOOKUP(E542,[1]Demand!$A$2:$I$596,9,)</f>
        <v>253</v>
      </c>
      <c r="CD542" s="355" t="b">
        <f t="shared" si="8"/>
        <v>0</v>
      </c>
      <c r="CE542" s="322"/>
    </row>
    <row r="543" spans="1:83" s="374" customFormat="1" ht="12.75" hidden="1" customHeight="1" x14ac:dyDescent="0.25">
      <c r="A543" s="422" t="s">
        <v>4077</v>
      </c>
      <c r="B543" s="431"/>
      <c r="C543" s="421" t="s">
        <v>4588</v>
      </c>
      <c r="D543" s="433"/>
      <c r="E543" s="434">
        <v>8520368</v>
      </c>
      <c r="F543" s="435" t="s">
        <v>3845</v>
      </c>
      <c r="G543" s="427" t="s">
        <v>63</v>
      </c>
      <c r="H543" s="419" t="s">
        <v>2613</v>
      </c>
      <c r="I543" s="419" t="e">
        <v>#N/A</v>
      </c>
      <c r="J543" s="419"/>
      <c r="K543" s="436"/>
      <c r="L543" s="436"/>
      <c r="M543" s="427"/>
      <c r="N543" s="427"/>
      <c r="O543" s="419" t="s">
        <v>4121</v>
      </c>
      <c r="P543" s="419" t="s">
        <v>4132</v>
      </c>
      <c r="Q543" s="419" t="s">
        <v>4132</v>
      </c>
      <c r="R543" s="422" t="s">
        <v>4632</v>
      </c>
      <c r="S543" s="431"/>
      <c r="T543" s="431"/>
      <c r="U543" s="431"/>
      <c r="V543" s="431"/>
      <c r="W543" s="431"/>
      <c r="X543" s="431"/>
      <c r="Y543" s="422"/>
      <c r="Z543" s="422"/>
      <c r="AA543" s="422"/>
      <c r="AB543" s="431"/>
      <c r="AC543" s="431"/>
      <c r="AD543" s="431"/>
      <c r="AE543" s="427"/>
      <c r="AF543" s="430"/>
      <c r="AG543" s="430"/>
      <c r="AH543" s="430" t="s">
        <v>1379</v>
      </c>
      <c r="AI543" s="430" t="s">
        <v>1379</v>
      </c>
      <c r="AJ543" s="430"/>
      <c r="AK543" s="430"/>
      <c r="AL543" s="430"/>
      <c r="AM543" s="430"/>
      <c r="AN543" s="430"/>
      <c r="AO543" s="430"/>
      <c r="AP543" s="430"/>
      <c r="AQ543" s="430"/>
      <c r="AR543" s="430"/>
      <c r="AS543" s="430"/>
      <c r="AT543" s="430"/>
      <c r="AU543" s="430"/>
      <c r="AV543" s="430"/>
      <c r="AW543" s="430"/>
      <c r="AX543" s="430"/>
      <c r="AY543" s="430"/>
      <c r="AZ543" s="430"/>
      <c r="BA543" s="431"/>
      <c r="BB543" s="431"/>
      <c r="BC543" s="431"/>
      <c r="BD543" s="431"/>
      <c r="BE543" s="431"/>
      <c r="BF543" s="431"/>
      <c r="BG543" s="419"/>
      <c r="BH543" s="419"/>
      <c r="BI543" s="348"/>
      <c r="BJ543" s="348"/>
      <c r="BK543" s="348"/>
      <c r="BL543" s="348"/>
      <c r="BM543" s="348"/>
      <c r="BN543" s="348"/>
      <c r="BO543" s="348"/>
      <c r="BP543" s="348"/>
      <c r="BQ543" s="419"/>
      <c r="BR543" s="431"/>
      <c r="BS543" s="423"/>
      <c r="BT543" s="355" t="s">
        <v>4724</v>
      </c>
      <c r="BU543" s="355" t="s">
        <v>4722</v>
      </c>
      <c r="BV543" s="355"/>
      <c r="BW543" s="355"/>
      <c r="BX543" s="355"/>
      <c r="BY543" s="355"/>
      <c r="BZ543" s="355"/>
      <c r="CA543" s="355"/>
      <c r="CB543" s="355"/>
      <c r="CC543" s="355"/>
      <c r="CD543" s="355" t="b">
        <f t="shared" si="8"/>
        <v>0</v>
      </c>
      <c r="CE543" s="322"/>
    </row>
    <row r="544" spans="1:83" s="374" customFormat="1" ht="12.75" hidden="1" customHeight="1" x14ac:dyDescent="0.25">
      <c r="A544" s="422" t="s">
        <v>4077</v>
      </c>
      <c r="B544" s="431"/>
      <c r="C544" s="421" t="s">
        <v>4589</v>
      </c>
      <c r="D544" s="433"/>
      <c r="E544" s="434" t="s">
        <v>3331</v>
      </c>
      <c r="F544" s="435" t="s">
        <v>3846</v>
      </c>
      <c r="G544" s="427" t="s">
        <v>103</v>
      </c>
      <c r="H544" s="419" t="s">
        <v>2613</v>
      </c>
      <c r="I544" s="419" t="e">
        <v>#N/A</v>
      </c>
      <c r="J544" s="419"/>
      <c r="K544" s="436"/>
      <c r="L544" s="436"/>
      <c r="M544" s="427"/>
      <c r="N544" s="427"/>
      <c r="O544" s="419" t="s">
        <v>4121</v>
      </c>
      <c r="P544" s="419" t="s">
        <v>4132</v>
      </c>
      <c r="Q544" s="419" t="s">
        <v>4132</v>
      </c>
      <c r="R544" s="422" t="s">
        <v>4632</v>
      </c>
      <c r="S544" s="431"/>
      <c r="T544" s="431"/>
      <c r="U544" s="431"/>
      <c r="V544" s="431"/>
      <c r="W544" s="431"/>
      <c r="X544" s="431"/>
      <c r="Y544" s="422"/>
      <c r="Z544" s="422"/>
      <c r="AA544" s="422"/>
      <c r="AB544" s="431"/>
      <c r="AC544" s="431"/>
      <c r="AD544" s="431"/>
      <c r="AE544" s="427"/>
      <c r="AF544" s="430"/>
      <c r="AG544" s="430"/>
      <c r="AH544" s="430" t="s">
        <v>1379</v>
      </c>
      <c r="AI544" s="430" t="s">
        <v>1379</v>
      </c>
      <c r="AJ544" s="430"/>
      <c r="AK544" s="430"/>
      <c r="AL544" s="430"/>
      <c r="AM544" s="430"/>
      <c r="AN544" s="430"/>
      <c r="AO544" s="430"/>
      <c r="AP544" s="430"/>
      <c r="AQ544" s="430"/>
      <c r="AR544" s="430"/>
      <c r="AS544" s="430"/>
      <c r="AT544" s="430"/>
      <c r="AU544" s="430"/>
      <c r="AV544" s="430"/>
      <c r="AW544" s="430"/>
      <c r="AX544" s="430"/>
      <c r="AY544" s="430"/>
      <c r="AZ544" s="430"/>
      <c r="BA544" s="431"/>
      <c r="BB544" s="431"/>
      <c r="BC544" s="431"/>
      <c r="BD544" s="431"/>
      <c r="BE544" s="431"/>
      <c r="BF544" s="431"/>
      <c r="BG544" s="419"/>
      <c r="BH544" s="419"/>
      <c r="BI544" s="348"/>
      <c r="BJ544" s="348"/>
      <c r="BK544" s="348"/>
      <c r="BL544" s="348"/>
      <c r="BM544" s="348"/>
      <c r="BN544" s="348"/>
      <c r="BO544" s="348"/>
      <c r="BP544" s="348"/>
      <c r="BQ544" s="419"/>
      <c r="BR544" s="431"/>
      <c r="BS544" s="423"/>
      <c r="BT544" s="355" t="s">
        <v>4724</v>
      </c>
      <c r="BU544" s="355" t="s">
        <v>3196</v>
      </c>
      <c r="BV544" s="355"/>
      <c r="BW544" s="355"/>
      <c r="BX544" s="355"/>
      <c r="BY544" s="355"/>
      <c r="BZ544" s="355"/>
      <c r="CA544" s="355"/>
      <c r="CB544" s="355"/>
      <c r="CC544" s="355"/>
      <c r="CD544" s="355" t="b">
        <f t="shared" si="8"/>
        <v>0</v>
      </c>
      <c r="CE544" s="322"/>
    </row>
    <row r="545" spans="1:83" s="374" customFormat="1" ht="12.75" hidden="1" customHeight="1" x14ac:dyDescent="0.25">
      <c r="A545" s="422" t="s">
        <v>4009</v>
      </c>
      <c r="B545" s="431"/>
      <c r="C545" s="421" t="s">
        <v>4590</v>
      </c>
      <c r="D545" s="433"/>
      <c r="E545" s="434" t="s">
        <v>3339</v>
      </c>
      <c r="F545" s="435" t="s">
        <v>3847</v>
      </c>
      <c r="G545" s="427" t="s">
        <v>1287</v>
      </c>
      <c r="H545" s="419" t="s">
        <v>1249</v>
      </c>
      <c r="I545" s="419" t="e">
        <v>#N/A</v>
      </c>
      <c r="J545" s="419"/>
      <c r="K545" s="436"/>
      <c r="L545" s="436"/>
      <c r="M545" s="427"/>
      <c r="N545" s="427"/>
      <c r="O545" s="419" t="s">
        <v>1232</v>
      </c>
      <c r="P545" s="419" t="s">
        <v>585</v>
      </c>
      <c r="Q545" s="419" t="s">
        <v>585</v>
      </c>
      <c r="R545" s="422" t="s">
        <v>601</v>
      </c>
      <c r="S545" s="431"/>
      <c r="T545" s="431"/>
      <c r="U545" s="431"/>
      <c r="V545" s="431"/>
      <c r="W545" s="431"/>
      <c r="X545" s="431"/>
      <c r="Y545" s="422"/>
      <c r="Z545" s="422"/>
      <c r="AA545" s="422"/>
      <c r="AB545" s="431"/>
      <c r="AC545" s="431" t="s">
        <v>4764</v>
      </c>
      <c r="AD545" s="431"/>
      <c r="AE545" s="427"/>
      <c r="AF545" s="430"/>
      <c r="AG545" s="430"/>
      <c r="AH545" s="430" t="s">
        <v>1379</v>
      </c>
      <c r="AI545" s="430" t="s">
        <v>1379</v>
      </c>
      <c r="AJ545" s="430"/>
      <c r="AK545" s="430"/>
      <c r="AL545" s="430"/>
      <c r="AM545" s="430"/>
      <c r="AN545" s="430"/>
      <c r="AO545" s="430"/>
      <c r="AP545" s="430"/>
      <c r="AQ545" s="430"/>
      <c r="AR545" s="430"/>
      <c r="AS545" s="430"/>
      <c r="AT545" s="430"/>
      <c r="AU545" s="430"/>
      <c r="AV545" s="430"/>
      <c r="AW545" s="430"/>
      <c r="AX545" s="430"/>
      <c r="AY545" s="430"/>
      <c r="AZ545" s="430"/>
      <c r="BA545" s="431"/>
      <c r="BB545" s="431"/>
      <c r="BC545" s="431"/>
      <c r="BD545" s="431"/>
      <c r="BE545" s="431"/>
      <c r="BF545" s="431"/>
      <c r="BG545" s="419"/>
      <c r="BH545" s="419"/>
      <c r="BI545" s="348"/>
      <c r="BJ545" s="348"/>
      <c r="BK545" s="348"/>
      <c r="BL545" s="348"/>
      <c r="BM545" s="348"/>
      <c r="BN545" s="348"/>
      <c r="BO545" s="348"/>
      <c r="BP545" s="348"/>
      <c r="BQ545" s="419"/>
      <c r="BR545" s="431"/>
      <c r="BS545" s="423"/>
      <c r="BT545" s="355" t="s">
        <v>4719</v>
      </c>
      <c r="BU545" s="355" t="s">
        <v>3196</v>
      </c>
      <c r="BV545" s="355">
        <v>242</v>
      </c>
      <c r="BW545" s="355">
        <f>VLOOKUP(E545,[1]Demand!$A$2:$C$596,3,)</f>
        <v>242</v>
      </c>
      <c r="BX545" s="355">
        <f>VLOOKUP(E545,[1]Demand!$A$2:$D$596,4,)</f>
        <v>0</v>
      </c>
      <c r="BY545" s="355">
        <f>VLOOKUP(E545,[1]Demand!$A$2:$E$596,5,)</f>
        <v>0</v>
      </c>
      <c r="BZ545" s="355">
        <f>VLOOKUP(E545,[1]Demand!$A$2:$F$596,6,)</f>
        <v>0</v>
      </c>
      <c r="CA545" s="355">
        <f>VLOOKUP(E545,[1]Demand!$A$2:$G$596,7,)</f>
        <v>0</v>
      </c>
      <c r="CB545" s="355">
        <f>VLOOKUP(E545,[1]Demand!$A$2:$H$596,8,)</f>
        <v>0</v>
      </c>
      <c r="CC545" s="355">
        <f>VLOOKUP(E545,[1]Demand!$A$2:$I$596,9,)</f>
        <v>242</v>
      </c>
      <c r="CD545" s="355" t="b">
        <f t="shared" si="8"/>
        <v>0</v>
      </c>
      <c r="CE545" s="322"/>
    </row>
    <row r="546" spans="1:83" s="374" customFormat="1" ht="12.75" customHeight="1" x14ac:dyDescent="0.25">
      <c r="A546" s="422" t="s">
        <v>4074</v>
      </c>
      <c r="B546" s="431"/>
      <c r="C546" s="428" t="s">
        <v>4591</v>
      </c>
      <c r="D546" s="433"/>
      <c r="E546" s="434" t="s">
        <v>3353</v>
      </c>
      <c r="F546" s="435" t="s">
        <v>3852</v>
      </c>
      <c r="G546" s="427" t="s">
        <v>203</v>
      </c>
      <c r="H546" s="419" t="s">
        <v>1171</v>
      </c>
      <c r="I546" s="419" t="e">
        <v>#N/A</v>
      </c>
      <c r="J546" s="419"/>
      <c r="K546" s="436"/>
      <c r="L546" s="436"/>
      <c r="M546" s="427"/>
      <c r="N546" s="427"/>
      <c r="O546" s="419" t="s">
        <v>1373</v>
      </c>
      <c r="P546" s="419" t="s">
        <v>1374</v>
      </c>
      <c r="Q546" s="419" t="s">
        <v>1374</v>
      </c>
      <c r="R546" s="422" t="s">
        <v>4632</v>
      </c>
      <c r="S546" s="431"/>
      <c r="T546" s="431"/>
      <c r="U546" s="431"/>
      <c r="V546" s="431"/>
      <c r="W546" s="431"/>
      <c r="X546" s="431"/>
      <c r="Y546" s="422"/>
      <c r="Z546" s="422"/>
      <c r="AA546" s="422"/>
      <c r="AB546" s="431"/>
      <c r="AC546" s="431"/>
      <c r="AD546" s="431"/>
      <c r="AE546" s="427"/>
      <c r="AF546" s="430"/>
      <c r="AG546" s="430"/>
      <c r="AH546" s="430" t="s">
        <v>1379</v>
      </c>
      <c r="AI546" s="430" t="s">
        <v>1379</v>
      </c>
      <c r="AJ546" s="430"/>
      <c r="AK546" s="430"/>
      <c r="AL546" s="430"/>
      <c r="AM546" s="430"/>
      <c r="AN546" s="430"/>
      <c r="AO546" s="430"/>
      <c r="AP546" s="430"/>
      <c r="AQ546" s="430"/>
      <c r="AR546" s="430"/>
      <c r="AS546" s="430"/>
      <c r="AT546" s="430"/>
      <c r="AU546" s="430"/>
      <c r="AV546" s="430"/>
      <c r="AW546" s="430"/>
      <c r="AX546" s="430"/>
      <c r="AY546" s="430"/>
      <c r="AZ546" s="430"/>
      <c r="BA546" s="431"/>
      <c r="BB546" s="431"/>
      <c r="BC546" s="431"/>
      <c r="BD546" s="431"/>
      <c r="BE546" s="431"/>
      <c r="BF546" s="431"/>
      <c r="BG546" s="419"/>
      <c r="BH546" s="419"/>
      <c r="BI546" s="348"/>
      <c r="BJ546" s="348"/>
      <c r="BK546" s="348"/>
      <c r="BL546" s="348"/>
      <c r="BM546" s="348"/>
      <c r="BN546" s="348"/>
      <c r="BO546" s="348"/>
      <c r="BP546" s="348"/>
      <c r="BQ546" s="419"/>
      <c r="BR546" s="431"/>
      <c r="BS546" s="423" t="s">
        <v>4303</v>
      </c>
      <c r="BT546" s="355" t="s">
        <v>4717</v>
      </c>
      <c r="BU546" s="355" t="s">
        <v>4718</v>
      </c>
      <c r="BV546" s="355">
        <v>257</v>
      </c>
      <c r="BW546" s="355">
        <f>VLOOKUP(E546,[1]Demand!$A$2:$C$596,3,)</f>
        <v>277</v>
      </c>
      <c r="BX546" s="355">
        <f>VLOOKUP(E546,[1]Demand!$A$2:$D$596,4,)</f>
        <v>236</v>
      </c>
      <c r="BY546" s="355">
        <f>VLOOKUP(E546,[1]Demand!$A$2:$E$596,5,)</f>
        <v>238</v>
      </c>
      <c r="BZ546" s="355">
        <f>VLOOKUP(E546,[1]Demand!$A$2:$F$596,6,)</f>
        <v>77</v>
      </c>
      <c r="CA546" s="355">
        <f>VLOOKUP(E546,[1]Demand!$A$2:$G$596,7,)</f>
        <v>24</v>
      </c>
      <c r="CB546" s="355">
        <f>VLOOKUP(E546,[1]Demand!$A$2:$H$596,8,)</f>
        <v>22</v>
      </c>
      <c r="CC546" s="355">
        <f>VLOOKUP(E546,[1]Demand!$A$2:$I$596,9,)</f>
        <v>874</v>
      </c>
      <c r="CD546" s="355" t="b">
        <f t="shared" si="8"/>
        <v>0</v>
      </c>
      <c r="CE546" s="322"/>
    </row>
    <row r="547" spans="1:83" s="374" customFormat="1" ht="12.75" customHeight="1" x14ac:dyDescent="0.25">
      <c r="A547" s="422" t="s">
        <v>4074</v>
      </c>
      <c r="B547" s="431"/>
      <c r="C547" s="428" t="s">
        <v>4592</v>
      </c>
      <c r="D547" s="433"/>
      <c r="E547" s="434" t="s">
        <v>3351</v>
      </c>
      <c r="F547" s="435" t="s">
        <v>3852</v>
      </c>
      <c r="G547" s="427" t="s">
        <v>1287</v>
      </c>
      <c r="H547" s="419" t="s">
        <v>1171</v>
      </c>
      <c r="I547" s="419" t="e">
        <v>#N/A</v>
      </c>
      <c r="J547" s="419"/>
      <c r="K547" s="436"/>
      <c r="L547" s="436"/>
      <c r="M547" s="427"/>
      <c r="N547" s="427"/>
      <c r="O547" s="419" t="s">
        <v>1373</v>
      </c>
      <c r="P547" s="419" t="s">
        <v>1374</v>
      </c>
      <c r="Q547" s="419" t="s">
        <v>1374</v>
      </c>
      <c r="R547" s="422" t="s">
        <v>4632</v>
      </c>
      <c r="S547" s="431"/>
      <c r="T547" s="431"/>
      <c r="U547" s="431"/>
      <c r="V547" s="431"/>
      <c r="W547" s="431"/>
      <c r="X547" s="431"/>
      <c r="Y547" s="422"/>
      <c r="Z547" s="422"/>
      <c r="AA547" s="422"/>
      <c r="AB547" s="431"/>
      <c r="AC547" s="431"/>
      <c r="AD547" s="431"/>
      <c r="AE547" s="427"/>
      <c r="AF547" s="430"/>
      <c r="AG547" s="430"/>
      <c r="AH547" s="430" t="s">
        <v>1379</v>
      </c>
      <c r="AI547" s="430" t="s">
        <v>1379</v>
      </c>
      <c r="AJ547" s="430"/>
      <c r="AK547" s="430"/>
      <c r="AL547" s="430"/>
      <c r="AM547" s="430"/>
      <c r="AN547" s="430"/>
      <c r="AO547" s="430"/>
      <c r="AP547" s="430"/>
      <c r="AQ547" s="430"/>
      <c r="AR547" s="430"/>
      <c r="AS547" s="430"/>
      <c r="AT547" s="430"/>
      <c r="AU547" s="430"/>
      <c r="AV547" s="430"/>
      <c r="AW547" s="430"/>
      <c r="AX547" s="430"/>
      <c r="AY547" s="430"/>
      <c r="AZ547" s="430"/>
      <c r="BA547" s="431"/>
      <c r="BB547" s="431"/>
      <c r="BC547" s="431"/>
      <c r="BD547" s="431"/>
      <c r="BE547" s="431"/>
      <c r="BF547" s="431"/>
      <c r="BG547" s="419"/>
      <c r="BH547" s="419"/>
      <c r="BI547" s="348"/>
      <c r="BJ547" s="348"/>
      <c r="BK547" s="348"/>
      <c r="BL547" s="348"/>
      <c r="BM547" s="348"/>
      <c r="BN547" s="348"/>
      <c r="BO547" s="348"/>
      <c r="BP547" s="348"/>
      <c r="BQ547" s="419"/>
      <c r="BR547" s="431"/>
      <c r="BS547" s="423" t="s">
        <v>4303</v>
      </c>
      <c r="BT547" s="355" t="s">
        <v>4717</v>
      </c>
      <c r="BU547" s="355" t="s">
        <v>4718</v>
      </c>
      <c r="BV547" s="355">
        <v>230</v>
      </c>
      <c r="BW547" s="355">
        <f>VLOOKUP(E547,[1]Demand!$A$2:$C$596,3,)</f>
        <v>310</v>
      </c>
      <c r="BX547" s="355">
        <f>VLOOKUP(E547,[1]Demand!$A$2:$D$596,4,)</f>
        <v>191</v>
      </c>
      <c r="BY547" s="355">
        <f>VLOOKUP(E547,[1]Demand!$A$2:$E$596,5,)</f>
        <v>192</v>
      </c>
      <c r="BZ547" s="355">
        <f>VLOOKUP(E547,[1]Demand!$A$2:$F$596,6,)</f>
        <v>57</v>
      </c>
      <c r="CA547" s="355">
        <f>VLOOKUP(E547,[1]Demand!$A$2:$G$596,7,)</f>
        <v>12</v>
      </c>
      <c r="CB547" s="355">
        <f>VLOOKUP(E547,[1]Demand!$A$2:$H$596,8,)</f>
        <v>11</v>
      </c>
      <c r="CC547" s="355">
        <f>VLOOKUP(E547,[1]Demand!$A$2:$I$596,9,)</f>
        <v>773</v>
      </c>
      <c r="CD547" s="355" t="b">
        <f t="shared" si="8"/>
        <v>0</v>
      </c>
      <c r="CE547" s="322"/>
    </row>
    <row r="548" spans="1:83" s="374" customFormat="1" ht="12.75" hidden="1" customHeight="1" x14ac:dyDescent="0.25">
      <c r="A548" s="422" t="s">
        <v>4080</v>
      </c>
      <c r="B548" s="431"/>
      <c r="C548" s="421" t="s">
        <v>4593</v>
      </c>
      <c r="D548" s="433"/>
      <c r="E548" s="434" t="s">
        <v>3355</v>
      </c>
      <c r="F548" s="435" t="s">
        <v>3855</v>
      </c>
      <c r="G548" s="427" t="s">
        <v>97</v>
      </c>
      <c r="H548" s="419" t="s">
        <v>1249</v>
      </c>
      <c r="I548" s="419" t="e">
        <v>#N/A</v>
      </c>
      <c r="J548" s="419"/>
      <c r="K548" s="436"/>
      <c r="L548" s="436"/>
      <c r="M548" s="427"/>
      <c r="N548" s="427"/>
      <c r="O548" s="419" t="s">
        <v>1230</v>
      </c>
      <c r="P548" s="419" t="s">
        <v>1231</v>
      </c>
      <c r="Q548" s="419" t="s">
        <v>1231</v>
      </c>
      <c r="R548" s="422" t="s">
        <v>4632</v>
      </c>
      <c r="S548" s="431"/>
      <c r="T548" s="431"/>
      <c r="U548" s="431"/>
      <c r="V548" s="431"/>
      <c r="W548" s="431"/>
      <c r="X548" s="431"/>
      <c r="Y548" s="422"/>
      <c r="Z548" s="422"/>
      <c r="AA548" s="422"/>
      <c r="AB548" s="431"/>
      <c r="AC548" s="431"/>
      <c r="AD548" s="431"/>
      <c r="AE548" s="427"/>
      <c r="AF548" s="430"/>
      <c r="AG548" s="430"/>
      <c r="AH548" s="430" t="s">
        <v>1379</v>
      </c>
      <c r="AI548" s="430" t="s">
        <v>1379</v>
      </c>
      <c r="AJ548" s="430"/>
      <c r="AK548" s="430"/>
      <c r="AL548" s="430"/>
      <c r="AM548" s="430"/>
      <c r="AN548" s="430"/>
      <c r="AO548" s="430"/>
      <c r="AP548" s="430"/>
      <c r="AQ548" s="430"/>
      <c r="AR548" s="430"/>
      <c r="AS548" s="430"/>
      <c r="AT548" s="430"/>
      <c r="AU548" s="430"/>
      <c r="AV548" s="430"/>
      <c r="AW548" s="430"/>
      <c r="AX548" s="430"/>
      <c r="AY548" s="430"/>
      <c r="AZ548" s="430"/>
      <c r="BA548" s="431"/>
      <c r="BB548" s="431"/>
      <c r="BC548" s="431"/>
      <c r="BD548" s="431"/>
      <c r="BE548" s="431"/>
      <c r="BF548" s="431"/>
      <c r="BG548" s="419"/>
      <c r="BH548" s="419"/>
      <c r="BI548" s="348"/>
      <c r="BJ548" s="348"/>
      <c r="BK548" s="348"/>
      <c r="BL548" s="348"/>
      <c r="BM548" s="348"/>
      <c r="BN548" s="348"/>
      <c r="BO548" s="348"/>
      <c r="BP548" s="348"/>
      <c r="BQ548" s="419"/>
      <c r="BR548" s="431"/>
      <c r="BS548" s="423" t="s">
        <v>4306</v>
      </c>
      <c r="BT548" s="355" t="s">
        <v>4719</v>
      </c>
      <c r="BU548" s="355" t="s">
        <v>3196</v>
      </c>
      <c r="BV548" s="355">
        <v>0</v>
      </c>
      <c r="BW548" s="355">
        <f>VLOOKUP(E548,[1]Demand!$A$2:$C$596,3,)</f>
        <v>0</v>
      </c>
      <c r="BX548" s="355">
        <f>VLOOKUP(E548,[1]Demand!$A$2:$D$596,4,)</f>
        <v>0</v>
      </c>
      <c r="BY548" s="355">
        <f>VLOOKUP(E548,[1]Demand!$A$2:$E$596,5,)</f>
        <v>0</v>
      </c>
      <c r="BZ548" s="355">
        <f>VLOOKUP(E548,[1]Demand!$A$2:$F$596,6,)</f>
        <v>0</v>
      </c>
      <c r="CA548" s="355">
        <f>VLOOKUP(E548,[1]Demand!$A$2:$G$596,7,)</f>
        <v>0</v>
      </c>
      <c r="CB548" s="355">
        <f>VLOOKUP(E548,[1]Demand!$A$2:$H$596,8,)</f>
        <v>0</v>
      </c>
      <c r="CC548" s="355">
        <f>VLOOKUP(E548,[1]Demand!$A$2:$I$596,9,)</f>
        <v>0</v>
      </c>
      <c r="CD548" s="355" t="b">
        <f t="shared" si="8"/>
        <v>0</v>
      </c>
      <c r="CE548" s="355" t="s">
        <v>4846</v>
      </c>
    </row>
    <row r="549" spans="1:83" s="374" customFormat="1" ht="12.75" hidden="1" customHeight="1" x14ac:dyDescent="0.25">
      <c r="A549" s="422" t="s">
        <v>4080</v>
      </c>
      <c r="B549" s="431"/>
      <c r="C549" s="421" t="s">
        <v>4594</v>
      </c>
      <c r="D549" s="433"/>
      <c r="E549" s="434" t="s">
        <v>3356</v>
      </c>
      <c r="F549" s="435" t="s">
        <v>3856</v>
      </c>
      <c r="G549" s="427" t="s">
        <v>245</v>
      </c>
      <c r="H549" s="419" t="s">
        <v>1249</v>
      </c>
      <c r="I549" s="419" t="e">
        <v>#N/A</v>
      </c>
      <c r="J549" s="419"/>
      <c r="K549" s="436"/>
      <c r="L549" s="436"/>
      <c r="M549" s="427"/>
      <c r="N549" s="427"/>
      <c r="O549" s="419" t="s">
        <v>1232</v>
      </c>
      <c r="P549" s="419" t="s">
        <v>585</v>
      </c>
      <c r="Q549" s="419" t="s">
        <v>585</v>
      </c>
      <c r="R549" s="422" t="s">
        <v>601</v>
      </c>
      <c r="S549" s="431"/>
      <c r="T549" s="431"/>
      <c r="U549" s="431"/>
      <c r="V549" s="431"/>
      <c r="W549" s="431"/>
      <c r="X549" s="431"/>
      <c r="Y549" s="422"/>
      <c r="Z549" s="422"/>
      <c r="AA549" s="422"/>
      <c r="AB549" s="431"/>
      <c r="AC549" s="431"/>
      <c r="AD549" s="431"/>
      <c r="AE549" s="427"/>
      <c r="AF549" s="430"/>
      <c r="AG549" s="430"/>
      <c r="AH549" s="430" t="s">
        <v>1379</v>
      </c>
      <c r="AI549" s="430" t="s">
        <v>1379</v>
      </c>
      <c r="AJ549" s="430"/>
      <c r="AK549" s="430"/>
      <c r="AL549" s="430"/>
      <c r="AM549" s="430"/>
      <c r="AN549" s="430"/>
      <c r="AO549" s="430"/>
      <c r="AP549" s="430"/>
      <c r="AQ549" s="430"/>
      <c r="AR549" s="430"/>
      <c r="AS549" s="430"/>
      <c r="AT549" s="430"/>
      <c r="AU549" s="430"/>
      <c r="AV549" s="430"/>
      <c r="AW549" s="430"/>
      <c r="AX549" s="430"/>
      <c r="AY549" s="430"/>
      <c r="AZ549" s="430"/>
      <c r="BA549" s="431"/>
      <c r="BB549" s="431"/>
      <c r="BC549" s="431"/>
      <c r="BD549" s="431"/>
      <c r="BE549" s="431"/>
      <c r="BF549" s="431"/>
      <c r="BG549" s="419"/>
      <c r="BH549" s="419"/>
      <c r="BI549" s="348"/>
      <c r="BJ549" s="348"/>
      <c r="BK549" s="348"/>
      <c r="BL549" s="348"/>
      <c r="BM549" s="348"/>
      <c r="BN549" s="348"/>
      <c r="BO549" s="348"/>
      <c r="BP549" s="348"/>
      <c r="BQ549" s="419"/>
      <c r="BR549" s="431"/>
      <c r="BS549" s="423" t="s">
        <v>4307</v>
      </c>
      <c r="BT549" s="355" t="s">
        <v>4724</v>
      </c>
      <c r="BU549" s="355" t="s">
        <v>4718</v>
      </c>
      <c r="BV549" s="355">
        <v>0</v>
      </c>
      <c r="BW549" s="355">
        <f>VLOOKUP(E549,[1]Demand!$A$2:$C$596,3,)</f>
        <v>4</v>
      </c>
      <c r="BX549" s="355">
        <f>VLOOKUP(E549,[1]Demand!$A$2:$D$596,4,)</f>
        <v>18</v>
      </c>
      <c r="BY549" s="355">
        <f>VLOOKUP(E549,[1]Demand!$A$2:$E$596,5,)</f>
        <v>1</v>
      </c>
      <c r="BZ549" s="355">
        <f>VLOOKUP(E549,[1]Demand!$A$2:$F$596,6,)</f>
        <v>1</v>
      </c>
      <c r="CA549" s="355">
        <f>VLOOKUP(E549,[1]Demand!$A$2:$G$596,7,)</f>
        <v>0</v>
      </c>
      <c r="CB549" s="355">
        <f>VLOOKUP(E549,[1]Demand!$A$2:$H$596,8,)</f>
        <v>0</v>
      </c>
      <c r="CC549" s="355">
        <f>VLOOKUP(E549,[1]Demand!$A$2:$I$596,9,)</f>
        <v>24</v>
      </c>
      <c r="CD549" s="355" t="b">
        <f t="shared" si="8"/>
        <v>0</v>
      </c>
      <c r="CE549" s="322"/>
    </row>
    <row r="550" spans="1:83" s="374" customFormat="1" ht="12.75" hidden="1" customHeight="1" x14ac:dyDescent="0.25">
      <c r="A550" s="422" t="s">
        <v>4080</v>
      </c>
      <c r="B550" s="431"/>
      <c r="C550" s="421" t="s">
        <v>4595</v>
      </c>
      <c r="D550" s="433"/>
      <c r="E550" s="434" t="s">
        <v>3357</v>
      </c>
      <c r="F550" s="435" t="s">
        <v>3857</v>
      </c>
      <c r="G550" s="427" t="s">
        <v>245</v>
      </c>
      <c r="H550" s="419" t="s">
        <v>1249</v>
      </c>
      <c r="I550" s="419" t="e">
        <v>#N/A</v>
      </c>
      <c r="J550" s="419"/>
      <c r="K550" s="436"/>
      <c r="L550" s="436"/>
      <c r="M550" s="427"/>
      <c r="N550" s="427"/>
      <c r="O550" s="419" t="s">
        <v>1232</v>
      </c>
      <c r="P550" s="419" t="s">
        <v>585</v>
      </c>
      <c r="Q550" s="419" t="s">
        <v>585</v>
      </c>
      <c r="R550" s="422" t="s">
        <v>601</v>
      </c>
      <c r="S550" s="431"/>
      <c r="T550" s="431"/>
      <c r="U550" s="431"/>
      <c r="V550" s="431"/>
      <c r="W550" s="431"/>
      <c r="X550" s="431"/>
      <c r="Y550" s="422"/>
      <c r="Z550" s="422"/>
      <c r="AA550" s="422"/>
      <c r="AB550" s="431"/>
      <c r="AC550" s="431"/>
      <c r="AD550" s="431"/>
      <c r="AE550" s="427"/>
      <c r="AF550" s="430"/>
      <c r="AG550" s="430"/>
      <c r="AH550" s="430" t="s">
        <v>1379</v>
      </c>
      <c r="AI550" s="430" t="s">
        <v>1379</v>
      </c>
      <c r="AJ550" s="430"/>
      <c r="AK550" s="430"/>
      <c r="AL550" s="430"/>
      <c r="AM550" s="430"/>
      <c r="AN550" s="430"/>
      <c r="AO550" s="430"/>
      <c r="AP550" s="430"/>
      <c r="AQ550" s="430"/>
      <c r="AR550" s="430"/>
      <c r="AS550" s="430"/>
      <c r="AT550" s="430"/>
      <c r="AU550" s="430"/>
      <c r="AV550" s="430"/>
      <c r="AW550" s="430"/>
      <c r="AX550" s="430"/>
      <c r="AY550" s="430"/>
      <c r="AZ550" s="430"/>
      <c r="BA550" s="431"/>
      <c r="BB550" s="431"/>
      <c r="BC550" s="431"/>
      <c r="BD550" s="431"/>
      <c r="BE550" s="431"/>
      <c r="BF550" s="431"/>
      <c r="BG550" s="419"/>
      <c r="BH550" s="419"/>
      <c r="BI550" s="348"/>
      <c r="BJ550" s="348"/>
      <c r="BK550" s="348"/>
      <c r="BL550" s="348"/>
      <c r="BM550" s="348"/>
      <c r="BN550" s="348"/>
      <c r="BO550" s="348"/>
      <c r="BP550" s="348"/>
      <c r="BQ550" s="419"/>
      <c r="BR550" s="431"/>
      <c r="BS550" s="423" t="s">
        <v>4308</v>
      </c>
      <c r="BT550" s="355" t="s">
        <v>4724</v>
      </c>
      <c r="BU550" s="355" t="s">
        <v>4718</v>
      </c>
      <c r="BV550" s="355">
        <v>0</v>
      </c>
      <c r="BW550" s="355">
        <f>VLOOKUP(E550,[1]Demand!$A$2:$C$596,3,)</f>
        <v>110</v>
      </c>
      <c r="BX550" s="355">
        <f>VLOOKUP(E550,[1]Demand!$A$2:$D$596,4,)</f>
        <v>28</v>
      </c>
      <c r="BY550" s="355">
        <f>VLOOKUP(E550,[1]Demand!$A$2:$E$596,5,)</f>
        <v>0</v>
      </c>
      <c r="BZ550" s="355">
        <f>VLOOKUP(E550,[1]Demand!$A$2:$F$596,6,)</f>
        <v>0</v>
      </c>
      <c r="CA550" s="355">
        <f>VLOOKUP(E550,[1]Demand!$A$2:$G$596,7,)</f>
        <v>0</v>
      </c>
      <c r="CB550" s="355">
        <f>VLOOKUP(E550,[1]Demand!$A$2:$H$596,8,)</f>
        <v>0</v>
      </c>
      <c r="CC550" s="355">
        <f>VLOOKUP(E550,[1]Demand!$A$2:$I$596,9,)</f>
        <v>138</v>
      </c>
      <c r="CD550" s="355" t="b">
        <f t="shared" si="8"/>
        <v>0</v>
      </c>
      <c r="CE550" s="322"/>
    </row>
    <row r="551" spans="1:83" s="374" customFormat="1" ht="12.75" hidden="1" customHeight="1" x14ac:dyDescent="0.25">
      <c r="A551" s="422" t="s">
        <v>4069</v>
      </c>
      <c r="B551" s="431"/>
      <c r="C551" s="421" t="s">
        <v>4596</v>
      </c>
      <c r="D551" s="433"/>
      <c r="E551" s="434" t="s">
        <v>3377</v>
      </c>
      <c r="F551" s="435" t="s">
        <v>3858</v>
      </c>
      <c r="G551" s="427" t="s">
        <v>1287</v>
      </c>
      <c r="H551" s="419" t="s">
        <v>1249</v>
      </c>
      <c r="I551" s="419" t="e">
        <v>#N/A</v>
      </c>
      <c r="J551" s="419"/>
      <c r="K551" s="436"/>
      <c r="L551" s="436"/>
      <c r="M551" s="427"/>
      <c r="N551" s="427"/>
      <c r="O551" s="419" t="s">
        <v>3231</v>
      </c>
      <c r="P551" s="419" t="s">
        <v>1372</v>
      </c>
      <c r="Q551" s="419" t="s">
        <v>1372</v>
      </c>
      <c r="R551" s="422" t="s">
        <v>1670</v>
      </c>
      <c r="S551" s="431"/>
      <c r="T551" s="431"/>
      <c r="U551" s="431"/>
      <c r="V551" s="431"/>
      <c r="W551" s="431"/>
      <c r="X551" s="431"/>
      <c r="Y551" s="422"/>
      <c r="Z551" s="422"/>
      <c r="AA551" s="422"/>
      <c r="AB551" s="431"/>
      <c r="AC551" s="431"/>
      <c r="AD551" s="431"/>
      <c r="AE551" s="427"/>
      <c r="AF551" s="430"/>
      <c r="AG551" s="430"/>
      <c r="AH551" s="430" t="s">
        <v>1379</v>
      </c>
      <c r="AI551" s="430" t="s">
        <v>1379</v>
      </c>
      <c r="AJ551" s="430"/>
      <c r="AK551" s="430"/>
      <c r="AL551" s="430"/>
      <c r="AM551" s="430"/>
      <c r="AN551" s="430"/>
      <c r="AO551" s="430"/>
      <c r="AP551" s="430"/>
      <c r="AQ551" s="430"/>
      <c r="AR551" s="430"/>
      <c r="AS551" s="430"/>
      <c r="AT551" s="430"/>
      <c r="AU551" s="430"/>
      <c r="AV551" s="430"/>
      <c r="AW551" s="430"/>
      <c r="AX551" s="430"/>
      <c r="AY551" s="430"/>
      <c r="AZ551" s="430"/>
      <c r="BA551" s="431"/>
      <c r="BB551" s="431"/>
      <c r="BC551" s="431"/>
      <c r="BD551" s="431"/>
      <c r="BE551" s="431"/>
      <c r="BF551" s="431"/>
      <c r="BG551" s="419"/>
      <c r="BH551" s="419"/>
      <c r="BI551" s="348"/>
      <c r="BJ551" s="348"/>
      <c r="BK551" s="348"/>
      <c r="BL551" s="348"/>
      <c r="BM551" s="348"/>
      <c r="BN551" s="348"/>
      <c r="BO551" s="348"/>
      <c r="BP551" s="348"/>
      <c r="BQ551" s="419"/>
      <c r="BR551" s="431"/>
      <c r="BS551" s="423"/>
      <c r="BT551" s="355" t="s">
        <v>4724</v>
      </c>
      <c r="BU551" s="355" t="s">
        <v>4718</v>
      </c>
      <c r="BV551" s="355">
        <v>3</v>
      </c>
      <c r="BW551" s="355">
        <f>VLOOKUP(E551,[1]Demand!$A$2:$C$596,3,)</f>
        <v>13</v>
      </c>
      <c r="BX551" s="355">
        <f>VLOOKUP(E551,[1]Demand!$A$2:$D$596,4,)</f>
        <v>0</v>
      </c>
      <c r="BY551" s="355">
        <f>VLOOKUP(E551,[1]Demand!$A$2:$E$596,5,)</f>
        <v>0</v>
      </c>
      <c r="BZ551" s="355">
        <f>VLOOKUP(E551,[1]Demand!$A$2:$F$596,6,)</f>
        <v>0</v>
      </c>
      <c r="CA551" s="355">
        <f>VLOOKUP(E551,[1]Demand!$A$2:$G$596,7,)</f>
        <v>0</v>
      </c>
      <c r="CB551" s="355">
        <f>VLOOKUP(E551,[1]Demand!$A$2:$H$596,8,)</f>
        <v>0</v>
      </c>
      <c r="CC551" s="355">
        <f>VLOOKUP(E551,[1]Demand!$A$2:$I$596,9,)</f>
        <v>13</v>
      </c>
      <c r="CD551" s="355" t="b">
        <f t="shared" si="8"/>
        <v>0</v>
      </c>
      <c r="CE551" s="322"/>
    </row>
    <row r="552" spans="1:83" s="374" customFormat="1" ht="12.75" hidden="1" customHeight="1" x14ac:dyDescent="0.25">
      <c r="A552" s="422" t="s">
        <v>4010</v>
      </c>
      <c r="B552" s="431"/>
      <c r="C552" s="421" t="s">
        <v>4598</v>
      </c>
      <c r="D552" s="433"/>
      <c r="E552" s="434">
        <v>2653122</v>
      </c>
      <c r="F552" s="435" t="s">
        <v>3861</v>
      </c>
      <c r="G552" s="427" t="s">
        <v>1379</v>
      </c>
      <c r="H552" s="419" t="s">
        <v>1239</v>
      </c>
      <c r="I552" s="419" t="e">
        <v>#N/A</v>
      </c>
      <c r="J552" s="419"/>
      <c r="K552" s="436"/>
      <c r="L552" s="436"/>
      <c r="M552" s="427"/>
      <c r="N552" s="427"/>
      <c r="O552" s="419" t="s">
        <v>1373</v>
      </c>
      <c r="P552" s="419" t="s">
        <v>1374</v>
      </c>
      <c r="Q552" s="419" t="s">
        <v>1374</v>
      </c>
      <c r="R552" s="422" t="s">
        <v>4632</v>
      </c>
      <c r="S552" s="431"/>
      <c r="T552" s="431"/>
      <c r="U552" s="431"/>
      <c r="V552" s="431"/>
      <c r="W552" s="431"/>
      <c r="X552" s="431"/>
      <c r="Y552" s="422"/>
      <c r="Z552" s="422"/>
      <c r="AA552" s="422"/>
      <c r="AB552" s="431"/>
      <c r="AC552" s="431"/>
      <c r="AD552" s="431"/>
      <c r="AE552" s="427"/>
      <c r="AF552" s="430"/>
      <c r="AG552" s="430"/>
      <c r="AH552" s="430" t="s">
        <v>1379</v>
      </c>
      <c r="AI552" s="430" t="s">
        <v>1379</v>
      </c>
      <c r="AJ552" s="430"/>
      <c r="AK552" s="430"/>
      <c r="AL552" s="430"/>
      <c r="AM552" s="430"/>
      <c r="AN552" s="430"/>
      <c r="AO552" s="430"/>
      <c r="AP552" s="430"/>
      <c r="AQ552" s="430"/>
      <c r="AR552" s="430"/>
      <c r="AS552" s="430"/>
      <c r="AT552" s="430"/>
      <c r="AU552" s="430"/>
      <c r="AV552" s="430"/>
      <c r="AW552" s="430"/>
      <c r="AX552" s="430"/>
      <c r="AY552" s="430"/>
      <c r="AZ552" s="430"/>
      <c r="BA552" s="431"/>
      <c r="BB552" s="431"/>
      <c r="BC552" s="431"/>
      <c r="BD552" s="431"/>
      <c r="BE552" s="431"/>
      <c r="BF552" s="431"/>
      <c r="BG552" s="419"/>
      <c r="BH552" s="419"/>
      <c r="BI552" s="348"/>
      <c r="BJ552" s="348"/>
      <c r="BK552" s="348"/>
      <c r="BL552" s="348"/>
      <c r="BM552" s="348"/>
      <c r="BN552" s="348"/>
      <c r="BO552" s="348"/>
      <c r="BP552" s="348"/>
      <c r="BQ552" s="419"/>
      <c r="BR552" s="431"/>
      <c r="BS552" s="423" t="s">
        <v>4311</v>
      </c>
      <c r="BT552" s="355" t="s">
        <v>4719</v>
      </c>
      <c r="BU552" s="355" t="s">
        <v>4718</v>
      </c>
      <c r="BV552" s="355">
        <v>164</v>
      </c>
      <c r="BW552" s="355">
        <f>VLOOKUP(E552,[1]Demand!$A$2:$C$596,3,)</f>
        <v>460.68000000000023</v>
      </c>
      <c r="BX552" s="355">
        <f>VLOOKUP(E552,[1]Demand!$A$2:$D$596,4,)</f>
        <v>419.3600000000003</v>
      </c>
      <c r="BY552" s="355">
        <f>VLOOKUP(E552,[1]Demand!$A$2:$E$596,5,)</f>
        <v>418.3600000000003</v>
      </c>
      <c r="BZ552" s="355">
        <f>VLOOKUP(E552,[1]Demand!$A$2:$F$596,6,)</f>
        <v>0</v>
      </c>
      <c r="CA552" s="355">
        <f>VLOOKUP(E552,[1]Demand!$A$2:$G$596,7,)</f>
        <v>0</v>
      </c>
      <c r="CB552" s="355">
        <f>VLOOKUP(E552,[1]Demand!$A$2:$H$596,8,)</f>
        <v>0</v>
      </c>
      <c r="CC552" s="355">
        <f>VLOOKUP(E552,[1]Demand!$A$2:$I$596,9,)</f>
        <v>1298.4000000000008</v>
      </c>
      <c r="CD552" s="355" t="b">
        <f t="shared" si="8"/>
        <v>0</v>
      </c>
      <c r="CE552" s="322"/>
    </row>
    <row r="553" spans="1:83" s="374" customFormat="1" ht="12.75" hidden="1" customHeight="1" x14ac:dyDescent="0.25">
      <c r="A553" s="422" t="s">
        <v>4010</v>
      </c>
      <c r="B553" s="431"/>
      <c r="C553" s="421" t="s">
        <v>4599</v>
      </c>
      <c r="D553" s="433"/>
      <c r="E553" s="434" t="s">
        <v>3863</v>
      </c>
      <c r="F553" s="435" t="s">
        <v>2897</v>
      </c>
      <c r="G553" s="427" t="s">
        <v>97</v>
      </c>
      <c r="H553" s="419" t="s">
        <v>1249</v>
      </c>
      <c r="I553" s="419" t="e">
        <v>#N/A</v>
      </c>
      <c r="J553" s="419"/>
      <c r="K553" s="436"/>
      <c r="L553" s="436"/>
      <c r="M553" s="427"/>
      <c r="N553" s="427"/>
      <c r="O553" s="419" t="s">
        <v>1230</v>
      </c>
      <c r="P553" s="419" t="s">
        <v>1231</v>
      </c>
      <c r="Q553" s="419" t="s">
        <v>1231</v>
      </c>
      <c r="R553" s="422" t="s">
        <v>4632</v>
      </c>
      <c r="S553" s="431"/>
      <c r="T553" s="431"/>
      <c r="U553" s="431"/>
      <c r="V553" s="431"/>
      <c r="W553" s="431"/>
      <c r="X553" s="431"/>
      <c r="Y553" s="422"/>
      <c r="Z553" s="422"/>
      <c r="AA553" s="422"/>
      <c r="AB553" s="431"/>
      <c r="AC553" s="431"/>
      <c r="AD553" s="431"/>
      <c r="AE553" s="427"/>
      <c r="AF553" s="430"/>
      <c r="AG553" s="430"/>
      <c r="AH553" s="430" t="s">
        <v>1379</v>
      </c>
      <c r="AI553" s="430" t="s">
        <v>1379</v>
      </c>
      <c r="AJ553" s="430"/>
      <c r="AK553" s="430"/>
      <c r="AL553" s="430"/>
      <c r="AM553" s="430"/>
      <c r="AN553" s="430"/>
      <c r="AO553" s="430"/>
      <c r="AP553" s="430"/>
      <c r="AQ553" s="430"/>
      <c r="AR553" s="430"/>
      <c r="AS553" s="430"/>
      <c r="AT553" s="430"/>
      <c r="AU553" s="430"/>
      <c r="AV553" s="430"/>
      <c r="AW553" s="430"/>
      <c r="AX553" s="430"/>
      <c r="AY553" s="430"/>
      <c r="AZ553" s="430"/>
      <c r="BA553" s="431"/>
      <c r="BB553" s="431"/>
      <c r="BC553" s="431"/>
      <c r="BD553" s="431"/>
      <c r="BE553" s="431"/>
      <c r="BF553" s="431"/>
      <c r="BG553" s="419"/>
      <c r="BH553" s="419"/>
      <c r="BI553" s="348"/>
      <c r="BJ553" s="348"/>
      <c r="BK553" s="348"/>
      <c r="BL553" s="348"/>
      <c r="BM553" s="348"/>
      <c r="BN553" s="348"/>
      <c r="BO553" s="348"/>
      <c r="BP553" s="348"/>
      <c r="BQ553" s="419"/>
      <c r="BR553" s="431"/>
      <c r="BS553" s="423" t="s">
        <v>4313</v>
      </c>
      <c r="BT553" s="355" t="s">
        <v>4717</v>
      </c>
      <c r="BU553" s="355" t="s">
        <v>4718</v>
      </c>
      <c r="BV553" s="355">
        <v>5</v>
      </c>
      <c r="BW553" s="355">
        <f>VLOOKUP(E553,[1]Demand!$A$2:$C$596,3,)</f>
        <v>50</v>
      </c>
      <c r="BX553" s="355">
        <f>VLOOKUP(E553,[1]Demand!$A$2:$D$596,4,)</f>
        <v>0</v>
      </c>
      <c r="BY553" s="355">
        <f>VLOOKUP(E553,[1]Demand!$A$2:$E$596,5,)</f>
        <v>0</v>
      </c>
      <c r="BZ553" s="355">
        <f>VLOOKUP(E553,[1]Demand!$A$2:$F$596,6,)</f>
        <v>0</v>
      </c>
      <c r="CA553" s="355">
        <f>VLOOKUP(E553,[1]Demand!$A$2:$G$596,7,)</f>
        <v>0</v>
      </c>
      <c r="CB553" s="355">
        <f>VLOOKUP(E553,[1]Demand!$A$2:$H$596,8,)</f>
        <v>0</v>
      </c>
      <c r="CC553" s="355">
        <f>VLOOKUP(E553,[1]Demand!$A$2:$I$596,9,)</f>
        <v>50</v>
      </c>
      <c r="CD553" s="355" t="b">
        <f t="shared" si="8"/>
        <v>0</v>
      </c>
      <c r="CE553" s="322"/>
    </row>
    <row r="554" spans="1:83" s="374" customFormat="1" ht="12.75" hidden="1" customHeight="1" x14ac:dyDescent="0.25">
      <c r="A554" s="422" t="s">
        <v>4010</v>
      </c>
      <c r="B554" s="431"/>
      <c r="C554" s="421" t="s">
        <v>4600</v>
      </c>
      <c r="D554" s="433"/>
      <c r="E554" s="434" t="s">
        <v>3869</v>
      </c>
      <c r="F554" s="435" t="s">
        <v>3870</v>
      </c>
      <c r="G554" s="427" t="s">
        <v>203</v>
      </c>
      <c r="H554" s="419" t="s">
        <v>2201</v>
      </c>
      <c r="I554" s="419" t="e">
        <v>#N/A</v>
      </c>
      <c r="J554" s="419"/>
      <c r="K554" s="436"/>
      <c r="L554" s="436"/>
      <c r="M554" s="427"/>
      <c r="N554" s="427"/>
      <c r="O554" s="419" t="s">
        <v>4124</v>
      </c>
      <c r="P554" s="419" t="s">
        <v>4133</v>
      </c>
      <c r="Q554" s="419" t="s">
        <v>4133</v>
      </c>
      <c r="R554" s="422" t="s">
        <v>4632</v>
      </c>
      <c r="S554" s="431"/>
      <c r="T554" s="431"/>
      <c r="U554" s="431"/>
      <c r="V554" s="431"/>
      <c r="W554" s="431"/>
      <c r="X554" s="431"/>
      <c r="Y554" s="422"/>
      <c r="Z554" s="422"/>
      <c r="AA554" s="422"/>
      <c r="AB554" s="431"/>
      <c r="AC554" s="431"/>
      <c r="AD554" s="431"/>
      <c r="AE554" s="427"/>
      <c r="AF554" s="430"/>
      <c r="AG554" s="430"/>
      <c r="AH554" s="430" t="s">
        <v>1379</v>
      </c>
      <c r="AI554" s="430" t="s">
        <v>1379</v>
      </c>
      <c r="AJ554" s="430"/>
      <c r="AK554" s="430"/>
      <c r="AL554" s="430"/>
      <c r="AM554" s="430"/>
      <c r="AN554" s="430"/>
      <c r="AO554" s="430"/>
      <c r="AP554" s="430"/>
      <c r="AQ554" s="430"/>
      <c r="AR554" s="430"/>
      <c r="AS554" s="430"/>
      <c r="AT554" s="430"/>
      <c r="AU554" s="430"/>
      <c r="AV554" s="430"/>
      <c r="AW554" s="430"/>
      <c r="AX554" s="430"/>
      <c r="AY554" s="430"/>
      <c r="AZ554" s="430"/>
      <c r="BA554" s="431"/>
      <c r="BB554" s="431"/>
      <c r="BC554" s="431"/>
      <c r="BD554" s="431"/>
      <c r="BE554" s="431"/>
      <c r="BF554" s="431"/>
      <c r="BG554" s="419"/>
      <c r="BH554" s="419"/>
      <c r="BI554" s="348"/>
      <c r="BJ554" s="348"/>
      <c r="BK554" s="348"/>
      <c r="BL554" s="348"/>
      <c r="BM554" s="348"/>
      <c r="BN554" s="348"/>
      <c r="BO554" s="348"/>
      <c r="BP554" s="348"/>
      <c r="BQ554" s="419"/>
      <c r="BR554" s="431"/>
      <c r="BS554" s="423"/>
      <c r="BT554" s="355" t="s">
        <v>4719</v>
      </c>
      <c r="BU554" s="355" t="s">
        <v>4718</v>
      </c>
      <c r="BV554" s="355">
        <v>3</v>
      </c>
      <c r="BW554" s="355">
        <f>VLOOKUP(E554,[1]Demand!$A$2:$C$596,3,)</f>
        <v>0</v>
      </c>
      <c r="BX554" s="355">
        <f>VLOOKUP(E554,[1]Demand!$A$2:$D$596,4,)</f>
        <v>0</v>
      </c>
      <c r="BY554" s="355">
        <f>VLOOKUP(E554,[1]Demand!$A$2:$E$596,5,)</f>
        <v>0</v>
      </c>
      <c r="BZ554" s="355">
        <f>VLOOKUP(E554,[1]Demand!$A$2:$F$596,6,)</f>
        <v>0</v>
      </c>
      <c r="CA554" s="355">
        <f>VLOOKUP(E554,[1]Demand!$A$2:$G$596,7,)</f>
        <v>0</v>
      </c>
      <c r="CB554" s="355">
        <f>VLOOKUP(E554,[1]Demand!$A$2:$H$596,8,)</f>
        <v>0</v>
      </c>
      <c r="CC554" s="355">
        <f>VLOOKUP(E554,[1]Demand!$A$2:$I$596,9,)</f>
        <v>0</v>
      </c>
      <c r="CD554" s="355" t="b">
        <f t="shared" si="8"/>
        <v>1</v>
      </c>
      <c r="CE554" s="355" t="s">
        <v>4846</v>
      </c>
    </row>
    <row r="555" spans="1:83" s="374" customFormat="1" ht="12.75" hidden="1" customHeight="1" x14ac:dyDescent="0.25">
      <c r="A555" s="422" t="s">
        <v>4010</v>
      </c>
      <c r="B555" s="431"/>
      <c r="C555" s="421" t="s">
        <v>4601</v>
      </c>
      <c r="D555" s="433"/>
      <c r="E555" s="434" t="s">
        <v>3871</v>
      </c>
      <c r="F555" s="435" t="s">
        <v>3872</v>
      </c>
      <c r="G555" s="427" t="s">
        <v>63</v>
      </c>
      <c r="H555" s="419" t="s">
        <v>2201</v>
      </c>
      <c r="I555" s="419" t="e">
        <v>#N/A</v>
      </c>
      <c r="J555" s="419"/>
      <c r="K555" s="436"/>
      <c r="L555" s="436"/>
      <c r="M555" s="427"/>
      <c r="N555" s="427"/>
      <c r="O555" s="419" t="s">
        <v>4124</v>
      </c>
      <c r="P555" s="419" t="s">
        <v>4133</v>
      </c>
      <c r="Q555" s="419" t="s">
        <v>4133</v>
      </c>
      <c r="R555" s="422" t="s">
        <v>4632</v>
      </c>
      <c r="S555" s="431"/>
      <c r="T555" s="431"/>
      <c r="U555" s="431"/>
      <c r="V555" s="431"/>
      <c r="W555" s="431"/>
      <c r="X555" s="431"/>
      <c r="Y555" s="422"/>
      <c r="Z555" s="422"/>
      <c r="AA555" s="422"/>
      <c r="AB555" s="431"/>
      <c r="AC555" s="431"/>
      <c r="AD555" s="431"/>
      <c r="AE555" s="427"/>
      <c r="AF555" s="430"/>
      <c r="AG555" s="430"/>
      <c r="AH555" s="430" t="s">
        <v>1379</v>
      </c>
      <c r="AI555" s="430" t="s">
        <v>1379</v>
      </c>
      <c r="AJ555" s="430"/>
      <c r="AK555" s="430"/>
      <c r="AL555" s="430"/>
      <c r="AM555" s="430"/>
      <c r="AN555" s="430"/>
      <c r="AO555" s="430"/>
      <c r="AP555" s="430"/>
      <c r="AQ555" s="430"/>
      <c r="AR555" s="430"/>
      <c r="AS555" s="430"/>
      <c r="AT555" s="430"/>
      <c r="AU555" s="430"/>
      <c r="AV555" s="430"/>
      <c r="AW555" s="430"/>
      <c r="AX555" s="430"/>
      <c r="AY555" s="430"/>
      <c r="AZ555" s="430"/>
      <c r="BA555" s="431"/>
      <c r="BB555" s="431"/>
      <c r="BC555" s="431"/>
      <c r="BD555" s="431"/>
      <c r="BE555" s="431"/>
      <c r="BF555" s="431"/>
      <c r="BG555" s="419"/>
      <c r="BH555" s="419"/>
      <c r="BI555" s="348"/>
      <c r="BJ555" s="348"/>
      <c r="BK555" s="348"/>
      <c r="BL555" s="348"/>
      <c r="BM555" s="348"/>
      <c r="BN555" s="348"/>
      <c r="BO555" s="348"/>
      <c r="BP555" s="348"/>
      <c r="BQ555" s="419"/>
      <c r="BR555" s="431"/>
      <c r="BS555" s="423"/>
      <c r="BT555" s="355" t="s">
        <v>4719</v>
      </c>
      <c r="BU555" s="355" t="s">
        <v>3196</v>
      </c>
      <c r="BV555" s="355">
        <v>3</v>
      </c>
      <c r="BW555" s="355">
        <f>VLOOKUP(E555,[1]Demand!$A$2:$C$596,3,)</f>
        <v>0</v>
      </c>
      <c r="BX555" s="355">
        <f>VLOOKUP(E555,[1]Demand!$A$2:$D$596,4,)</f>
        <v>0</v>
      </c>
      <c r="BY555" s="355">
        <f>VLOOKUP(E555,[1]Demand!$A$2:$E$596,5,)</f>
        <v>0</v>
      </c>
      <c r="BZ555" s="355">
        <f>VLOOKUP(E555,[1]Demand!$A$2:$F$596,6,)</f>
        <v>0</v>
      </c>
      <c r="CA555" s="355">
        <f>VLOOKUP(E555,[1]Demand!$A$2:$G$596,7,)</f>
        <v>0</v>
      </c>
      <c r="CB555" s="355">
        <f>VLOOKUP(E555,[1]Demand!$A$2:$H$596,8,)</f>
        <v>0</v>
      </c>
      <c r="CC555" s="355">
        <f>VLOOKUP(E555,[1]Demand!$A$2:$I$596,9,)</f>
        <v>0</v>
      </c>
      <c r="CD555" s="355" t="b">
        <f t="shared" si="8"/>
        <v>1</v>
      </c>
      <c r="CE555" s="355" t="s">
        <v>4846</v>
      </c>
    </row>
    <row r="556" spans="1:83" s="374" customFormat="1" ht="12.75" hidden="1" customHeight="1" x14ac:dyDescent="0.25">
      <c r="A556" s="422" t="s">
        <v>4010</v>
      </c>
      <c r="B556" s="431"/>
      <c r="C556" s="421" t="s">
        <v>4602</v>
      </c>
      <c r="D556" s="433"/>
      <c r="E556" s="434" t="s">
        <v>3876</v>
      </c>
      <c r="F556" s="435" t="s">
        <v>2457</v>
      </c>
      <c r="G556" s="427" t="s">
        <v>1287</v>
      </c>
      <c r="H556" s="419" t="s">
        <v>2201</v>
      </c>
      <c r="I556" s="419" t="e">
        <v>#N/A</v>
      </c>
      <c r="J556" s="419"/>
      <c r="K556" s="436"/>
      <c r="L556" s="436"/>
      <c r="M556" s="427"/>
      <c r="N556" s="427"/>
      <c r="O556" s="419" t="s">
        <v>1373</v>
      </c>
      <c r="P556" s="419" t="s">
        <v>1374</v>
      </c>
      <c r="Q556" s="419" t="s">
        <v>1374</v>
      </c>
      <c r="R556" s="422" t="s">
        <v>4632</v>
      </c>
      <c r="S556" s="431"/>
      <c r="T556" s="431"/>
      <c r="U556" s="431"/>
      <c r="V556" s="431"/>
      <c r="W556" s="431"/>
      <c r="X556" s="431"/>
      <c r="Y556" s="422"/>
      <c r="Z556" s="422"/>
      <c r="AA556" s="422"/>
      <c r="AB556" s="431"/>
      <c r="AC556" s="431"/>
      <c r="AD556" s="431"/>
      <c r="AE556" s="427"/>
      <c r="AF556" s="430"/>
      <c r="AG556" s="430"/>
      <c r="AH556" s="430" t="s">
        <v>1379</v>
      </c>
      <c r="AI556" s="430" t="s">
        <v>1379</v>
      </c>
      <c r="AJ556" s="430"/>
      <c r="AK556" s="430"/>
      <c r="AL556" s="430"/>
      <c r="AM556" s="430"/>
      <c r="AN556" s="430"/>
      <c r="AO556" s="430"/>
      <c r="AP556" s="430"/>
      <c r="AQ556" s="430"/>
      <c r="AR556" s="430"/>
      <c r="AS556" s="430"/>
      <c r="AT556" s="430"/>
      <c r="AU556" s="430"/>
      <c r="AV556" s="430"/>
      <c r="AW556" s="430"/>
      <c r="AX556" s="430"/>
      <c r="AY556" s="430"/>
      <c r="AZ556" s="430"/>
      <c r="BA556" s="431"/>
      <c r="BB556" s="431"/>
      <c r="BC556" s="431"/>
      <c r="BD556" s="431"/>
      <c r="BE556" s="431"/>
      <c r="BF556" s="431"/>
      <c r="BG556" s="419"/>
      <c r="BH556" s="419"/>
      <c r="BI556" s="348"/>
      <c r="BJ556" s="348"/>
      <c r="BK556" s="348"/>
      <c r="BL556" s="348"/>
      <c r="BM556" s="348"/>
      <c r="BN556" s="348"/>
      <c r="BO556" s="348"/>
      <c r="BP556" s="348"/>
      <c r="BQ556" s="419"/>
      <c r="BR556" s="431"/>
      <c r="BS556" s="423" t="s">
        <v>4315</v>
      </c>
      <c r="BT556" s="355" t="s">
        <v>4719</v>
      </c>
      <c r="BU556" s="355" t="s">
        <v>3196</v>
      </c>
      <c r="BV556" s="355">
        <v>10</v>
      </c>
      <c r="BW556" s="355">
        <f>VLOOKUP(E556,[1]Demand!$A$2:$C$596,3,)</f>
        <v>11</v>
      </c>
      <c r="BX556" s="355">
        <f>VLOOKUP(E556,[1]Demand!$A$2:$D$596,4,)</f>
        <v>1</v>
      </c>
      <c r="BY556" s="355">
        <f>VLOOKUP(E556,[1]Demand!$A$2:$E$596,5,)</f>
        <v>0</v>
      </c>
      <c r="BZ556" s="355">
        <f>VLOOKUP(E556,[1]Demand!$A$2:$F$596,6,)</f>
        <v>0</v>
      </c>
      <c r="CA556" s="355">
        <f>VLOOKUP(E556,[1]Demand!$A$2:$G$596,7,)</f>
        <v>0</v>
      </c>
      <c r="CB556" s="355">
        <f>VLOOKUP(E556,[1]Demand!$A$2:$H$596,8,)</f>
        <v>0</v>
      </c>
      <c r="CC556" s="355">
        <f>VLOOKUP(E556,[1]Demand!$A$2:$I$596,9,)</f>
        <v>12</v>
      </c>
      <c r="CD556" s="355" t="b">
        <f t="shared" si="8"/>
        <v>0</v>
      </c>
      <c r="CE556" s="322"/>
    </row>
    <row r="557" spans="1:83" s="374" customFormat="1" ht="12.75" hidden="1" customHeight="1" x14ac:dyDescent="0.25">
      <c r="A557" s="422" t="s">
        <v>4010</v>
      </c>
      <c r="B557" s="431"/>
      <c r="C557" s="421" t="s">
        <v>4602</v>
      </c>
      <c r="D557" s="433"/>
      <c r="E557" s="434" t="s">
        <v>3877</v>
      </c>
      <c r="F557" s="435" t="s">
        <v>2457</v>
      </c>
      <c r="G557" s="427" t="s">
        <v>1287</v>
      </c>
      <c r="H557" s="419" t="s">
        <v>2201</v>
      </c>
      <c r="I557" s="419" t="e">
        <v>#N/A</v>
      </c>
      <c r="J557" s="419"/>
      <c r="K557" s="436"/>
      <c r="L557" s="436"/>
      <c r="M557" s="427"/>
      <c r="N557" s="427"/>
      <c r="O557" s="419" t="s">
        <v>1373</v>
      </c>
      <c r="P557" s="419" t="s">
        <v>1374</v>
      </c>
      <c r="Q557" s="419" t="s">
        <v>1374</v>
      </c>
      <c r="R557" s="422" t="s">
        <v>4632</v>
      </c>
      <c r="S557" s="431"/>
      <c r="T557" s="431"/>
      <c r="U557" s="431"/>
      <c r="V557" s="431"/>
      <c r="W557" s="431"/>
      <c r="X557" s="431"/>
      <c r="Y557" s="422"/>
      <c r="Z557" s="422"/>
      <c r="AA557" s="422"/>
      <c r="AB557" s="431"/>
      <c r="AC557" s="431"/>
      <c r="AD557" s="431"/>
      <c r="AE557" s="427"/>
      <c r="AF557" s="430"/>
      <c r="AG557" s="430"/>
      <c r="AH557" s="430" t="s">
        <v>1379</v>
      </c>
      <c r="AI557" s="430" t="s">
        <v>1379</v>
      </c>
      <c r="AJ557" s="430"/>
      <c r="AK557" s="430"/>
      <c r="AL557" s="430"/>
      <c r="AM557" s="430"/>
      <c r="AN557" s="430"/>
      <c r="AO557" s="430"/>
      <c r="AP557" s="430"/>
      <c r="AQ557" s="430"/>
      <c r="AR557" s="430"/>
      <c r="AS557" s="430"/>
      <c r="AT557" s="430"/>
      <c r="AU557" s="430"/>
      <c r="AV557" s="430"/>
      <c r="AW557" s="430"/>
      <c r="AX557" s="430"/>
      <c r="AY557" s="430"/>
      <c r="AZ557" s="430"/>
      <c r="BA557" s="431"/>
      <c r="BB557" s="431"/>
      <c r="BC557" s="431"/>
      <c r="BD557" s="431"/>
      <c r="BE557" s="431"/>
      <c r="BF557" s="431"/>
      <c r="BG557" s="419"/>
      <c r="BH557" s="419"/>
      <c r="BI557" s="348"/>
      <c r="BJ557" s="348"/>
      <c r="BK557" s="348"/>
      <c r="BL557" s="348"/>
      <c r="BM557" s="348"/>
      <c r="BN557" s="348"/>
      <c r="BO557" s="348"/>
      <c r="BP557" s="348"/>
      <c r="BQ557" s="419"/>
      <c r="BR557" s="431"/>
      <c r="BS557" s="423" t="s">
        <v>4315</v>
      </c>
      <c r="BT557" s="355" t="s">
        <v>4719</v>
      </c>
      <c r="BU557" s="355" t="s">
        <v>4718</v>
      </c>
      <c r="BV557" s="355">
        <v>20</v>
      </c>
      <c r="BW557" s="355">
        <f>VLOOKUP(E557,[1]Demand!$A$2:$C$596,3,)</f>
        <v>22</v>
      </c>
      <c r="BX557" s="355">
        <f>VLOOKUP(E557,[1]Demand!$A$2:$D$596,4,)</f>
        <v>2</v>
      </c>
      <c r="BY557" s="355">
        <f>VLOOKUP(E557,[1]Demand!$A$2:$E$596,5,)</f>
        <v>0</v>
      </c>
      <c r="BZ557" s="355">
        <f>VLOOKUP(E557,[1]Demand!$A$2:$F$596,6,)</f>
        <v>0</v>
      </c>
      <c r="CA557" s="355">
        <f>VLOOKUP(E557,[1]Demand!$A$2:$G$596,7,)</f>
        <v>0</v>
      </c>
      <c r="CB557" s="355">
        <f>VLOOKUP(E557,[1]Demand!$A$2:$H$596,8,)</f>
        <v>0</v>
      </c>
      <c r="CC557" s="355">
        <f>VLOOKUP(E557,[1]Demand!$A$2:$I$596,9,)</f>
        <v>24</v>
      </c>
      <c r="CD557" s="355" t="b">
        <f t="shared" si="8"/>
        <v>0</v>
      </c>
      <c r="CE557" s="322"/>
    </row>
    <row r="558" spans="1:83" s="374" customFormat="1" ht="12.75" hidden="1" customHeight="1" x14ac:dyDescent="0.25">
      <c r="A558" s="422" t="s">
        <v>4010</v>
      </c>
      <c r="B558" s="431"/>
      <c r="C558" s="421" t="s">
        <v>4603</v>
      </c>
      <c r="D558" s="433"/>
      <c r="E558" s="437" t="s">
        <v>3878</v>
      </c>
      <c r="F558" s="435" t="s">
        <v>3879</v>
      </c>
      <c r="G558" s="427" t="s">
        <v>1287</v>
      </c>
      <c r="H558" s="419" t="s">
        <v>2201</v>
      </c>
      <c r="I558" s="419" t="e">
        <v>#N/A</v>
      </c>
      <c r="J558" s="419"/>
      <c r="K558" s="436"/>
      <c r="L558" s="436"/>
      <c r="M558" s="427"/>
      <c r="N558" s="427"/>
      <c r="O558" s="419" t="s">
        <v>4125</v>
      </c>
      <c r="P558" s="419" t="s">
        <v>580</v>
      </c>
      <c r="Q558" s="419" t="s">
        <v>580</v>
      </c>
      <c r="R558" s="422" t="s">
        <v>601</v>
      </c>
      <c r="S558" s="431"/>
      <c r="T558" s="431"/>
      <c r="U558" s="431"/>
      <c r="V558" s="431"/>
      <c r="W558" s="431"/>
      <c r="X558" s="431"/>
      <c r="Y558" s="422"/>
      <c r="Z558" s="422"/>
      <c r="AA558" s="422"/>
      <c r="AB558" s="431"/>
      <c r="AC558" s="431"/>
      <c r="AD558" s="431"/>
      <c r="AE558" s="427"/>
      <c r="AF558" s="430"/>
      <c r="AG558" s="430"/>
      <c r="AH558" s="430" t="s">
        <v>1379</v>
      </c>
      <c r="AI558" s="430" t="s">
        <v>1379</v>
      </c>
      <c r="AJ558" s="430"/>
      <c r="AK558" s="430"/>
      <c r="AL558" s="430"/>
      <c r="AM558" s="430"/>
      <c r="AN558" s="430"/>
      <c r="AO558" s="430"/>
      <c r="AP558" s="430"/>
      <c r="AQ558" s="430"/>
      <c r="AR558" s="430"/>
      <c r="AS558" s="430"/>
      <c r="AT558" s="430"/>
      <c r="AU558" s="430"/>
      <c r="AV558" s="430"/>
      <c r="AW558" s="430"/>
      <c r="AX558" s="430"/>
      <c r="AY558" s="430"/>
      <c r="AZ558" s="430"/>
      <c r="BA558" s="431"/>
      <c r="BB558" s="431"/>
      <c r="BC558" s="431"/>
      <c r="BD558" s="431"/>
      <c r="BE558" s="431"/>
      <c r="BF558" s="431"/>
      <c r="BG558" s="419"/>
      <c r="BH558" s="419"/>
      <c r="BI558" s="348"/>
      <c r="BJ558" s="348"/>
      <c r="BK558" s="348"/>
      <c r="BL558" s="348"/>
      <c r="BM558" s="348"/>
      <c r="BN558" s="348"/>
      <c r="BO558" s="348"/>
      <c r="BP558" s="348"/>
      <c r="BQ558" s="419"/>
      <c r="BR558" s="431"/>
      <c r="BS558" s="423"/>
      <c r="BT558" s="355" t="s">
        <v>4719</v>
      </c>
      <c r="BU558" s="355" t="s">
        <v>4718</v>
      </c>
      <c r="BV558" s="355">
        <v>10</v>
      </c>
      <c r="BW558" s="355">
        <f>VLOOKUP(E558,[1]Demand!$A$2:$C$596,3,)</f>
        <v>0</v>
      </c>
      <c r="BX558" s="355">
        <f>VLOOKUP(E558,[1]Demand!$A$2:$D$596,4,)</f>
        <v>0</v>
      </c>
      <c r="BY558" s="355">
        <f>VLOOKUP(E558,[1]Demand!$A$2:$E$596,5,)</f>
        <v>0</v>
      </c>
      <c r="BZ558" s="355">
        <f>VLOOKUP(E558,[1]Demand!$A$2:$F$596,6,)</f>
        <v>0</v>
      </c>
      <c r="CA558" s="355">
        <f>VLOOKUP(E558,[1]Demand!$A$2:$G$596,7,)</f>
        <v>0</v>
      </c>
      <c r="CB558" s="355">
        <f>VLOOKUP(E558,[1]Demand!$A$2:$H$596,8,)</f>
        <v>0</v>
      </c>
      <c r="CC558" s="355">
        <f>VLOOKUP(E558,[1]Demand!$A$2:$I$596,9,)</f>
        <v>0</v>
      </c>
      <c r="CD558" s="355" t="b">
        <f t="shared" si="8"/>
        <v>1</v>
      </c>
      <c r="CE558" s="355" t="s">
        <v>4846</v>
      </c>
    </row>
    <row r="559" spans="1:83" s="374" customFormat="1" ht="12.75" hidden="1" customHeight="1" x14ac:dyDescent="0.25">
      <c r="A559" s="422" t="s">
        <v>4010</v>
      </c>
      <c r="B559" s="431"/>
      <c r="C559" s="421" t="s">
        <v>4604</v>
      </c>
      <c r="D559" s="433"/>
      <c r="E559" s="437" t="s">
        <v>3880</v>
      </c>
      <c r="F559" s="435" t="s">
        <v>3879</v>
      </c>
      <c r="G559" s="427" t="s">
        <v>1287</v>
      </c>
      <c r="H559" s="419" t="s">
        <v>2201</v>
      </c>
      <c r="I559" s="419" t="e">
        <v>#N/A</v>
      </c>
      <c r="J559" s="419"/>
      <c r="K559" s="436"/>
      <c r="L559" s="436"/>
      <c r="M559" s="427"/>
      <c r="N559" s="427"/>
      <c r="O559" s="419" t="s">
        <v>4125</v>
      </c>
      <c r="P559" s="419" t="s">
        <v>580</v>
      </c>
      <c r="Q559" s="419" t="s">
        <v>580</v>
      </c>
      <c r="R559" s="422" t="s">
        <v>601</v>
      </c>
      <c r="S559" s="431"/>
      <c r="T559" s="431"/>
      <c r="U559" s="431"/>
      <c r="V559" s="431"/>
      <c r="W559" s="431"/>
      <c r="X559" s="431"/>
      <c r="Y559" s="422"/>
      <c r="Z559" s="422"/>
      <c r="AA559" s="422"/>
      <c r="AB559" s="431"/>
      <c r="AC559" s="431"/>
      <c r="AD559" s="431"/>
      <c r="AE559" s="427"/>
      <c r="AF559" s="430"/>
      <c r="AG559" s="430"/>
      <c r="AH559" s="430" t="s">
        <v>1379</v>
      </c>
      <c r="AI559" s="430" t="s">
        <v>1379</v>
      </c>
      <c r="AJ559" s="430"/>
      <c r="AK559" s="430"/>
      <c r="AL559" s="430"/>
      <c r="AM559" s="430"/>
      <c r="AN559" s="430"/>
      <c r="AO559" s="430"/>
      <c r="AP559" s="430"/>
      <c r="AQ559" s="430"/>
      <c r="AR559" s="430"/>
      <c r="AS559" s="430"/>
      <c r="AT559" s="430"/>
      <c r="AU559" s="430"/>
      <c r="AV559" s="430"/>
      <c r="AW559" s="430"/>
      <c r="AX559" s="430"/>
      <c r="AY559" s="430"/>
      <c r="AZ559" s="430"/>
      <c r="BA559" s="431"/>
      <c r="BB559" s="431"/>
      <c r="BC559" s="431"/>
      <c r="BD559" s="431"/>
      <c r="BE559" s="431"/>
      <c r="BF559" s="431"/>
      <c r="BG559" s="419"/>
      <c r="BH559" s="419"/>
      <c r="BI559" s="348"/>
      <c r="BJ559" s="348"/>
      <c r="BK559" s="348"/>
      <c r="BL559" s="348"/>
      <c r="BM559" s="348"/>
      <c r="BN559" s="348"/>
      <c r="BO559" s="348"/>
      <c r="BP559" s="348"/>
      <c r="BQ559" s="419"/>
      <c r="BR559" s="431"/>
      <c r="BS559" s="423"/>
      <c r="BT559" s="355" t="s">
        <v>4719</v>
      </c>
      <c r="BU559" s="355" t="s">
        <v>4718</v>
      </c>
      <c r="BV559" s="355">
        <v>0</v>
      </c>
      <c r="BW559" s="355">
        <f>VLOOKUP(E559,[1]Demand!$A$2:$C$596,3,)</f>
        <v>0</v>
      </c>
      <c r="BX559" s="355">
        <f>VLOOKUP(E559,[1]Demand!$A$2:$D$596,4,)</f>
        <v>0</v>
      </c>
      <c r="BY559" s="355">
        <f>VLOOKUP(E559,[1]Demand!$A$2:$E$596,5,)</f>
        <v>0</v>
      </c>
      <c r="BZ559" s="355">
        <f>VLOOKUP(E559,[1]Demand!$A$2:$F$596,6,)</f>
        <v>0</v>
      </c>
      <c r="CA559" s="355">
        <f>VLOOKUP(E559,[1]Demand!$A$2:$G$596,7,)</f>
        <v>0</v>
      </c>
      <c r="CB559" s="355">
        <f>VLOOKUP(E559,[1]Demand!$A$2:$H$596,8,)</f>
        <v>0</v>
      </c>
      <c r="CC559" s="355">
        <f>VLOOKUP(E559,[1]Demand!$A$2:$I$596,9,)</f>
        <v>0</v>
      </c>
      <c r="CD559" s="355" t="b">
        <f t="shared" si="8"/>
        <v>0</v>
      </c>
      <c r="CE559" s="355" t="s">
        <v>4846</v>
      </c>
    </row>
    <row r="560" spans="1:83" s="374" customFormat="1" ht="12.75" hidden="1" customHeight="1" x14ac:dyDescent="0.25">
      <c r="A560" s="422" t="s">
        <v>4010</v>
      </c>
      <c r="B560" s="431"/>
      <c r="C560" s="421" t="s">
        <v>4605</v>
      </c>
      <c r="D560" s="433"/>
      <c r="E560" s="434" t="s">
        <v>3881</v>
      </c>
      <c r="F560" s="435" t="s">
        <v>3879</v>
      </c>
      <c r="G560" s="427" t="s">
        <v>1287</v>
      </c>
      <c r="H560" s="419" t="s">
        <v>2201</v>
      </c>
      <c r="I560" s="419" t="e">
        <v>#N/A</v>
      </c>
      <c r="J560" s="419"/>
      <c r="K560" s="436"/>
      <c r="L560" s="436"/>
      <c r="M560" s="427"/>
      <c r="N560" s="427"/>
      <c r="O560" s="419" t="s">
        <v>4125</v>
      </c>
      <c r="P560" s="419" t="s">
        <v>580</v>
      </c>
      <c r="Q560" s="419" t="s">
        <v>580</v>
      </c>
      <c r="R560" s="422" t="s">
        <v>601</v>
      </c>
      <c r="S560" s="431"/>
      <c r="T560" s="431"/>
      <c r="U560" s="431"/>
      <c r="V560" s="431"/>
      <c r="W560" s="431"/>
      <c r="X560" s="431"/>
      <c r="Y560" s="422"/>
      <c r="Z560" s="422"/>
      <c r="AA560" s="422"/>
      <c r="AB560" s="422"/>
      <c r="AC560" s="422"/>
      <c r="AD560" s="422"/>
      <c r="AE560" s="430"/>
      <c r="AF560" s="430"/>
      <c r="AG560" s="430"/>
      <c r="AH560" s="430" t="s">
        <v>1379</v>
      </c>
      <c r="AI560" s="430" t="s">
        <v>1379</v>
      </c>
      <c r="AJ560" s="430"/>
      <c r="AK560" s="430"/>
      <c r="AL560" s="430"/>
      <c r="AM560" s="430"/>
      <c r="AN560" s="430"/>
      <c r="AO560" s="430"/>
      <c r="AP560" s="430"/>
      <c r="AQ560" s="430"/>
      <c r="AR560" s="430"/>
      <c r="AS560" s="430"/>
      <c r="AT560" s="430"/>
      <c r="AU560" s="430"/>
      <c r="AV560" s="430"/>
      <c r="AW560" s="430"/>
      <c r="AX560" s="430"/>
      <c r="AY560" s="430"/>
      <c r="AZ560" s="430"/>
      <c r="BA560" s="431"/>
      <c r="BB560" s="431"/>
      <c r="BC560" s="431"/>
      <c r="BD560" s="431"/>
      <c r="BE560" s="431"/>
      <c r="BF560" s="431"/>
      <c r="BG560" s="419"/>
      <c r="BH560" s="419"/>
      <c r="BI560" s="348"/>
      <c r="BJ560" s="348"/>
      <c r="BK560" s="348"/>
      <c r="BL560" s="348"/>
      <c r="BM560" s="348"/>
      <c r="BN560" s="348"/>
      <c r="BO560" s="348"/>
      <c r="BP560" s="348"/>
      <c r="BQ560" s="419"/>
      <c r="BR560" s="431"/>
      <c r="BS560" s="423"/>
      <c r="BT560" s="355" t="s">
        <v>4719</v>
      </c>
      <c r="BU560" s="355" t="s">
        <v>3196</v>
      </c>
      <c r="BV560" s="355">
        <v>10</v>
      </c>
      <c r="BW560" s="355">
        <f>VLOOKUP(E560,[1]Demand!$A$2:$C$596,3,)</f>
        <v>0</v>
      </c>
      <c r="BX560" s="355">
        <f>VLOOKUP(E560,[1]Demand!$A$2:$D$596,4,)</f>
        <v>0</v>
      </c>
      <c r="BY560" s="355">
        <f>VLOOKUP(E560,[1]Demand!$A$2:$E$596,5,)</f>
        <v>0</v>
      </c>
      <c r="BZ560" s="355">
        <f>VLOOKUP(E560,[1]Demand!$A$2:$F$596,6,)</f>
        <v>0</v>
      </c>
      <c r="CA560" s="355">
        <f>VLOOKUP(E560,[1]Demand!$A$2:$G$596,7,)</f>
        <v>0</v>
      </c>
      <c r="CB560" s="355">
        <f>VLOOKUP(E560,[1]Demand!$A$2:$H$596,8,)</f>
        <v>0</v>
      </c>
      <c r="CC560" s="355">
        <f>VLOOKUP(E560,[1]Demand!$A$2:$I$596,9,)</f>
        <v>0</v>
      </c>
      <c r="CD560" s="355" t="b">
        <f t="shared" si="8"/>
        <v>1</v>
      </c>
      <c r="CE560" s="355" t="s">
        <v>4846</v>
      </c>
    </row>
    <row r="561" spans="1:83" s="374" customFormat="1" ht="12.75" hidden="1" customHeight="1" x14ac:dyDescent="0.25">
      <c r="A561" s="422" t="s">
        <v>4010</v>
      </c>
      <c r="B561" s="431"/>
      <c r="C561" s="421" t="s">
        <v>4606</v>
      </c>
      <c r="D561" s="433"/>
      <c r="E561" s="434" t="s">
        <v>3882</v>
      </c>
      <c r="F561" s="435" t="s">
        <v>3883</v>
      </c>
      <c r="G561" s="427" t="s">
        <v>1287</v>
      </c>
      <c r="H561" s="419" t="s">
        <v>2201</v>
      </c>
      <c r="I561" s="419" t="e">
        <v>#N/A</v>
      </c>
      <c r="J561" s="419"/>
      <c r="K561" s="436"/>
      <c r="L561" s="436"/>
      <c r="M561" s="427"/>
      <c r="N561" s="427"/>
      <c r="O561" s="419" t="s">
        <v>4125</v>
      </c>
      <c r="P561" s="419" t="s">
        <v>580</v>
      </c>
      <c r="Q561" s="419" t="s">
        <v>580</v>
      </c>
      <c r="R561" s="422" t="s">
        <v>601</v>
      </c>
      <c r="S561" s="431"/>
      <c r="T561" s="431"/>
      <c r="U561" s="431"/>
      <c r="V561" s="431"/>
      <c r="W561" s="431"/>
      <c r="X561" s="431"/>
      <c r="Y561" s="422"/>
      <c r="Z561" s="422"/>
      <c r="AA561" s="422"/>
      <c r="AB561" s="431"/>
      <c r="AC561" s="431"/>
      <c r="AD561" s="431"/>
      <c r="AE561" s="427"/>
      <c r="AF561" s="430"/>
      <c r="AG561" s="430"/>
      <c r="AH561" s="430" t="s">
        <v>1379</v>
      </c>
      <c r="AI561" s="430" t="s">
        <v>1379</v>
      </c>
      <c r="AJ561" s="430"/>
      <c r="AK561" s="430"/>
      <c r="AL561" s="430"/>
      <c r="AM561" s="430"/>
      <c r="AN561" s="430"/>
      <c r="AO561" s="430"/>
      <c r="AP561" s="430"/>
      <c r="AQ561" s="430"/>
      <c r="AR561" s="430"/>
      <c r="AS561" s="430"/>
      <c r="AT561" s="430"/>
      <c r="AU561" s="430"/>
      <c r="AV561" s="430"/>
      <c r="AW561" s="430"/>
      <c r="AX561" s="430"/>
      <c r="AY561" s="430"/>
      <c r="AZ561" s="430"/>
      <c r="BA561" s="431"/>
      <c r="BB561" s="431"/>
      <c r="BC561" s="431"/>
      <c r="BD561" s="431"/>
      <c r="BE561" s="431"/>
      <c r="BF561" s="431"/>
      <c r="BG561" s="419"/>
      <c r="BH561" s="419"/>
      <c r="BI561" s="348"/>
      <c r="BJ561" s="348"/>
      <c r="BK561" s="348"/>
      <c r="BL561" s="348"/>
      <c r="BM561" s="348"/>
      <c r="BN561" s="348"/>
      <c r="BO561" s="348"/>
      <c r="BP561" s="348"/>
      <c r="BQ561" s="419"/>
      <c r="BR561" s="431"/>
      <c r="BS561" s="423"/>
      <c r="BT561" s="355" t="s">
        <v>4719</v>
      </c>
      <c r="BU561" s="355" t="s">
        <v>4718</v>
      </c>
      <c r="BV561" s="355">
        <v>10</v>
      </c>
      <c r="BW561" s="355">
        <f>VLOOKUP(E561,[1]Demand!$A$2:$C$596,3,)</f>
        <v>0</v>
      </c>
      <c r="BX561" s="355">
        <f>VLOOKUP(E561,[1]Demand!$A$2:$D$596,4,)</f>
        <v>0</v>
      </c>
      <c r="BY561" s="355">
        <f>VLOOKUP(E561,[1]Demand!$A$2:$E$596,5,)</f>
        <v>0</v>
      </c>
      <c r="BZ561" s="355">
        <f>VLOOKUP(E561,[1]Demand!$A$2:$F$596,6,)</f>
        <v>0</v>
      </c>
      <c r="CA561" s="355">
        <f>VLOOKUP(E561,[1]Demand!$A$2:$G$596,7,)</f>
        <v>0</v>
      </c>
      <c r="CB561" s="355">
        <f>VLOOKUP(E561,[1]Demand!$A$2:$H$596,8,)</f>
        <v>0</v>
      </c>
      <c r="CC561" s="355">
        <f>VLOOKUP(E561,[1]Demand!$A$2:$I$596,9,)</f>
        <v>0</v>
      </c>
      <c r="CD561" s="355" t="b">
        <f t="shared" si="8"/>
        <v>1</v>
      </c>
      <c r="CE561" s="355" t="s">
        <v>4846</v>
      </c>
    </row>
    <row r="562" spans="1:83" s="374" customFormat="1" ht="12.75" hidden="1" customHeight="1" x14ac:dyDescent="0.25">
      <c r="A562" s="422" t="s">
        <v>4010</v>
      </c>
      <c r="B562" s="431"/>
      <c r="C562" s="421" t="s">
        <v>4604</v>
      </c>
      <c r="D562" s="433"/>
      <c r="E562" s="434" t="s">
        <v>3884</v>
      </c>
      <c r="F562" s="435" t="s">
        <v>3883</v>
      </c>
      <c r="G562" s="427" t="s">
        <v>1287</v>
      </c>
      <c r="H562" s="419" t="s">
        <v>2201</v>
      </c>
      <c r="I562" s="419" t="e">
        <v>#N/A</v>
      </c>
      <c r="J562" s="419"/>
      <c r="K562" s="436"/>
      <c r="L562" s="436"/>
      <c r="M562" s="427"/>
      <c r="N562" s="427"/>
      <c r="O562" s="419" t="s">
        <v>4125</v>
      </c>
      <c r="P562" s="419" t="s">
        <v>580</v>
      </c>
      <c r="Q562" s="419" t="s">
        <v>580</v>
      </c>
      <c r="R562" s="422" t="s">
        <v>601</v>
      </c>
      <c r="S562" s="431"/>
      <c r="T562" s="431"/>
      <c r="U562" s="431"/>
      <c r="V562" s="431"/>
      <c r="W562" s="431"/>
      <c r="X562" s="431"/>
      <c r="Y562" s="422"/>
      <c r="Z562" s="422"/>
      <c r="AA562" s="422"/>
      <c r="AB562" s="431"/>
      <c r="AC562" s="431"/>
      <c r="AD562" s="431"/>
      <c r="AE562" s="427"/>
      <c r="AF562" s="430"/>
      <c r="AG562" s="430"/>
      <c r="AH562" s="430" t="s">
        <v>1379</v>
      </c>
      <c r="AI562" s="430" t="s">
        <v>1379</v>
      </c>
      <c r="AJ562" s="430"/>
      <c r="AK562" s="430"/>
      <c r="AL562" s="430"/>
      <c r="AM562" s="430"/>
      <c r="AN562" s="430"/>
      <c r="AO562" s="430"/>
      <c r="AP562" s="430"/>
      <c r="AQ562" s="430"/>
      <c r="AR562" s="430"/>
      <c r="AS562" s="430"/>
      <c r="AT562" s="430"/>
      <c r="AU562" s="430"/>
      <c r="AV562" s="430"/>
      <c r="AW562" s="430"/>
      <c r="AX562" s="430"/>
      <c r="AY562" s="430"/>
      <c r="AZ562" s="430"/>
      <c r="BA562" s="431"/>
      <c r="BB562" s="431"/>
      <c r="BC562" s="431"/>
      <c r="BD562" s="431"/>
      <c r="BE562" s="431"/>
      <c r="BF562" s="431"/>
      <c r="BG562" s="419"/>
      <c r="BH562" s="419"/>
      <c r="BI562" s="348"/>
      <c r="BJ562" s="348"/>
      <c r="BK562" s="348"/>
      <c r="BL562" s="348"/>
      <c r="BM562" s="348"/>
      <c r="BN562" s="348"/>
      <c r="BO562" s="348"/>
      <c r="BP562" s="348"/>
      <c r="BQ562" s="419"/>
      <c r="BR562" s="431"/>
      <c r="BS562" s="423"/>
      <c r="BT562" s="355" t="s">
        <v>4719</v>
      </c>
      <c r="BU562" s="355" t="s">
        <v>4718</v>
      </c>
      <c r="BV562" s="355">
        <v>0</v>
      </c>
      <c r="BW562" s="355">
        <f>VLOOKUP(E562,[1]Demand!$A$2:$C$596,3,)</f>
        <v>0</v>
      </c>
      <c r="BX562" s="355">
        <f>VLOOKUP(E562,[1]Demand!$A$2:$D$596,4,)</f>
        <v>0</v>
      </c>
      <c r="BY562" s="355">
        <f>VLOOKUP(E562,[1]Demand!$A$2:$E$596,5,)</f>
        <v>0</v>
      </c>
      <c r="BZ562" s="355">
        <f>VLOOKUP(E562,[1]Demand!$A$2:$F$596,6,)</f>
        <v>0</v>
      </c>
      <c r="CA562" s="355">
        <f>VLOOKUP(E562,[1]Demand!$A$2:$G$596,7,)</f>
        <v>0</v>
      </c>
      <c r="CB562" s="355">
        <f>VLOOKUP(E562,[1]Demand!$A$2:$H$596,8,)</f>
        <v>0</v>
      </c>
      <c r="CC562" s="355">
        <f>VLOOKUP(E562,[1]Demand!$A$2:$I$596,9,)</f>
        <v>0</v>
      </c>
      <c r="CD562" s="355" t="b">
        <f t="shared" si="8"/>
        <v>0</v>
      </c>
      <c r="CE562" s="355" t="s">
        <v>4846</v>
      </c>
    </row>
    <row r="563" spans="1:83" s="374" customFormat="1" ht="12.75" hidden="1" customHeight="1" x14ac:dyDescent="0.25">
      <c r="A563" s="422" t="s">
        <v>4010</v>
      </c>
      <c r="B563" s="431"/>
      <c r="C563" s="421" t="s">
        <v>4605</v>
      </c>
      <c r="D563" s="433"/>
      <c r="E563" s="434" t="s">
        <v>3885</v>
      </c>
      <c r="F563" s="435" t="s">
        <v>3883</v>
      </c>
      <c r="G563" s="427" t="s">
        <v>1287</v>
      </c>
      <c r="H563" s="419" t="s">
        <v>2201</v>
      </c>
      <c r="I563" s="419" t="e">
        <v>#N/A</v>
      </c>
      <c r="J563" s="419"/>
      <c r="K563" s="436"/>
      <c r="L563" s="436"/>
      <c r="M563" s="427"/>
      <c r="N563" s="427"/>
      <c r="O563" s="419" t="s">
        <v>4125</v>
      </c>
      <c r="P563" s="419" t="s">
        <v>580</v>
      </c>
      <c r="Q563" s="419" t="s">
        <v>580</v>
      </c>
      <c r="R563" s="422" t="s">
        <v>601</v>
      </c>
      <c r="S563" s="431"/>
      <c r="T563" s="431"/>
      <c r="U563" s="431"/>
      <c r="V563" s="431"/>
      <c r="W563" s="431"/>
      <c r="X563" s="431"/>
      <c r="Y563" s="422"/>
      <c r="Z563" s="422"/>
      <c r="AA563" s="422"/>
      <c r="AB563" s="431"/>
      <c r="AC563" s="431"/>
      <c r="AD563" s="431"/>
      <c r="AE563" s="427"/>
      <c r="AF563" s="430"/>
      <c r="AG563" s="430"/>
      <c r="AH563" s="430" t="s">
        <v>1379</v>
      </c>
      <c r="AI563" s="430" t="s">
        <v>1379</v>
      </c>
      <c r="AJ563" s="430"/>
      <c r="AK563" s="430"/>
      <c r="AL563" s="430"/>
      <c r="AM563" s="430"/>
      <c r="AN563" s="430"/>
      <c r="AO563" s="430"/>
      <c r="AP563" s="430"/>
      <c r="AQ563" s="430"/>
      <c r="AR563" s="430"/>
      <c r="AS563" s="430"/>
      <c r="AT563" s="430"/>
      <c r="AU563" s="430"/>
      <c r="AV563" s="430"/>
      <c r="AW563" s="430"/>
      <c r="AX563" s="430"/>
      <c r="AY563" s="430"/>
      <c r="AZ563" s="430"/>
      <c r="BA563" s="431"/>
      <c r="BB563" s="431"/>
      <c r="BC563" s="431"/>
      <c r="BD563" s="431"/>
      <c r="BE563" s="431"/>
      <c r="BF563" s="431"/>
      <c r="BG563" s="419"/>
      <c r="BH563" s="419"/>
      <c r="BI563" s="348"/>
      <c r="BJ563" s="348"/>
      <c r="BK563" s="348"/>
      <c r="BL563" s="348"/>
      <c r="BM563" s="348"/>
      <c r="BN563" s="348"/>
      <c r="BO563" s="348"/>
      <c r="BP563" s="348"/>
      <c r="BQ563" s="419"/>
      <c r="BR563" s="431"/>
      <c r="BS563" s="423"/>
      <c r="BT563" s="355" t="s">
        <v>4719</v>
      </c>
      <c r="BU563" s="355" t="s">
        <v>3196</v>
      </c>
      <c r="BV563" s="355">
        <v>10</v>
      </c>
      <c r="BW563" s="355">
        <f>VLOOKUP(E563,[1]Demand!$A$2:$C$596,3,)</f>
        <v>0</v>
      </c>
      <c r="BX563" s="355">
        <f>VLOOKUP(E563,[1]Demand!$A$2:$D$596,4,)</f>
        <v>0</v>
      </c>
      <c r="BY563" s="355">
        <f>VLOOKUP(E563,[1]Demand!$A$2:$E$596,5,)</f>
        <v>0</v>
      </c>
      <c r="BZ563" s="355">
        <f>VLOOKUP(E563,[1]Demand!$A$2:$F$596,6,)</f>
        <v>0</v>
      </c>
      <c r="CA563" s="355">
        <f>VLOOKUP(E563,[1]Demand!$A$2:$G$596,7,)</f>
        <v>0</v>
      </c>
      <c r="CB563" s="355">
        <f>VLOOKUP(E563,[1]Demand!$A$2:$H$596,8,)</f>
        <v>0</v>
      </c>
      <c r="CC563" s="355">
        <f>VLOOKUP(E563,[1]Demand!$A$2:$I$596,9,)</f>
        <v>0</v>
      </c>
      <c r="CD563" s="355" t="b">
        <f t="shared" si="8"/>
        <v>1</v>
      </c>
      <c r="CE563" s="355" t="s">
        <v>4846</v>
      </c>
    </row>
    <row r="564" spans="1:83" s="374" customFormat="1" ht="12.75" hidden="1" customHeight="1" x14ac:dyDescent="0.25">
      <c r="A564" s="422" t="s">
        <v>4010</v>
      </c>
      <c r="B564" s="431"/>
      <c r="C564" s="421" t="s">
        <v>4604</v>
      </c>
      <c r="D564" s="433"/>
      <c r="E564" s="434" t="s">
        <v>3886</v>
      </c>
      <c r="F564" s="435" t="s">
        <v>3887</v>
      </c>
      <c r="G564" s="427" t="s">
        <v>1287</v>
      </c>
      <c r="H564" s="419" t="s">
        <v>2201</v>
      </c>
      <c r="I564" s="419" t="e">
        <v>#N/A</v>
      </c>
      <c r="J564" s="419"/>
      <c r="K564" s="436"/>
      <c r="L564" s="436"/>
      <c r="M564" s="427"/>
      <c r="N564" s="427"/>
      <c r="O564" s="419" t="s">
        <v>4125</v>
      </c>
      <c r="P564" s="419" t="s">
        <v>580</v>
      </c>
      <c r="Q564" s="419" t="s">
        <v>580</v>
      </c>
      <c r="R564" s="422" t="s">
        <v>601</v>
      </c>
      <c r="S564" s="431"/>
      <c r="T564" s="431"/>
      <c r="U564" s="431"/>
      <c r="V564" s="431"/>
      <c r="W564" s="431"/>
      <c r="X564" s="431"/>
      <c r="Y564" s="422"/>
      <c r="Z564" s="422"/>
      <c r="AA564" s="422"/>
      <c r="AB564" s="431"/>
      <c r="AC564" s="431"/>
      <c r="AD564" s="431"/>
      <c r="AE564" s="427"/>
      <c r="AF564" s="430"/>
      <c r="AG564" s="430"/>
      <c r="AH564" s="430" t="s">
        <v>1379</v>
      </c>
      <c r="AI564" s="430" t="s">
        <v>1379</v>
      </c>
      <c r="AJ564" s="430"/>
      <c r="AK564" s="430"/>
      <c r="AL564" s="430"/>
      <c r="AM564" s="430"/>
      <c r="AN564" s="430"/>
      <c r="AO564" s="430"/>
      <c r="AP564" s="430"/>
      <c r="AQ564" s="430"/>
      <c r="AR564" s="430"/>
      <c r="AS564" s="430"/>
      <c r="AT564" s="430"/>
      <c r="AU564" s="430"/>
      <c r="AV564" s="430"/>
      <c r="AW564" s="430"/>
      <c r="AX564" s="430"/>
      <c r="AY564" s="430"/>
      <c r="AZ564" s="430"/>
      <c r="BA564" s="431"/>
      <c r="BB564" s="431"/>
      <c r="BC564" s="431"/>
      <c r="BD564" s="431"/>
      <c r="BE564" s="431"/>
      <c r="BF564" s="431"/>
      <c r="BG564" s="419"/>
      <c r="BH564" s="419"/>
      <c r="BI564" s="348"/>
      <c r="BJ564" s="348"/>
      <c r="BK564" s="348"/>
      <c r="BL564" s="348"/>
      <c r="BM564" s="348"/>
      <c r="BN564" s="348"/>
      <c r="BO564" s="348"/>
      <c r="BP564" s="348"/>
      <c r="BQ564" s="419"/>
      <c r="BR564" s="431"/>
      <c r="BS564" s="423"/>
      <c r="BT564" s="355" t="s">
        <v>4719</v>
      </c>
      <c r="BU564" s="355" t="s">
        <v>4718</v>
      </c>
      <c r="BV564" s="355">
        <v>0</v>
      </c>
      <c r="BW564" s="355">
        <f>VLOOKUP(E564,[1]Demand!$A$2:$C$596,3,)</f>
        <v>0</v>
      </c>
      <c r="BX564" s="355">
        <f>VLOOKUP(E564,[1]Demand!$A$2:$D$596,4,)</f>
        <v>0</v>
      </c>
      <c r="BY564" s="355">
        <f>VLOOKUP(E564,[1]Demand!$A$2:$E$596,5,)</f>
        <v>0</v>
      </c>
      <c r="BZ564" s="355">
        <f>VLOOKUP(E564,[1]Demand!$A$2:$F$596,6,)</f>
        <v>0</v>
      </c>
      <c r="CA564" s="355">
        <f>VLOOKUP(E564,[1]Demand!$A$2:$G$596,7,)</f>
        <v>0</v>
      </c>
      <c r="CB564" s="355">
        <f>VLOOKUP(E564,[1]Demand!$A$2:$H$596,8,)</f>
        <v>0</v>
      </c>
      <c r="CC564" s="355">
        <f>VLOOKUP(E564,[1]Demand!$A$2:$I$596,9,)</f>
        <v>0</v>
      </c>
      <c r="CD564" s="355" t="b">
        <f t="shared" si="8"/>
        <v>0</v>
      </c>
      <c r="CE564" s="355" t="s">
        <v>4846</v>
      </c>
    </row>
    <row r="565" spans="1:83" s="374" customFormat="1" ht="12.75" hidden="1" customHeight="1" x14ac:dyDescent="0.25">
      <c r="A565" s="422" t="s">
        <v>4010</v>
      </c>
      <c r="B565" s="431"/>
      <c r="C565" s="421" t="s">
        <v>4607</v>
      </c>
      <c r="D565" s="433"/>
      <c r="E565" s="434" t="s">
        <v>3888</v>
      </c>
      <c r="F565" s="435" t="s">
        <v>3889</v>
      </c>
      <c r="G565" s="427" t="s">
        <v>1287</v>
      </c>
      <c r="H565" s="419" t="s">
        <v>2201</v>
      </c>
      <c r="I565" s="419" t="e">
        <v>#N/A</v>
      </c>
      <c r="J565" s="419"/>
      <c r="K565" s="436"/>
      <c r="L565" s="436"/>
      <c r="M565" s="427"/>
      <c r="N565" s="427"/>
      <c r="O565" s="419" t="s">
        <v>589</v>
      </c>
      <c r="P565" s="419" t="s">
        <v>589</v>
      </c>
      <c r="Q565" s="419" t="s">
        <v>589</v>
      </c>
      <c r="R565" s="422" t="s">
        <v>601</v>
      </c>
      <c r="S565" s="431"/>
      <c r="T565" s="431"/>
      <c r="U565" s="431"/>
      <c r="V565" s="431"/>
      <c r="W565" s="431"/>
      <c r="X565" s="431"/>
      <c r="Y565" s="422"/>
      <c r="Z565" s="422"/>
      <c r="AA565" s="422"/>
      <c r="AB565" s="431"/>
      <c r="AC565" s="431"/>
      <c r="AD565" s="431"/>
      <c r="AE565" s="427"/>
      <c r="AF565" s="430"/>
      <c r="AG565" s="430"/>
      <c r="AH565" s="430" t="s">
        <v>1379</v>
      </c>
      <c r="AI565" s="430" t="s">
        <v>1379</v>
      </c>
      <c r="AJ565" s="430"/>
      <c r="AK565" s="430"/>
      <c r="AL565" s="430"/>
      <c r="AM565" s="430"/>
      <c r="AN565" s="430"/>
      <c r="AO565" s="430"/>
      <c r="AP565" s="430"/>
      <c r="AQ565" s="430"/>
      <c r="AR565" s="430"/>
      <c r="AS565" s="430"/>
      <c r="AT565" s="430"/>
      <c r="AU565" s="430"/>
      <c r="AV565" s="430"/>
      <c r="AW565" s="430"/>
      <c r="AX565" s="430"/>
      <c r="AY565" s="430"/>
      <c r="AZ565" s="430"/>
      <c r="BA565" s="431"/>
      <c r="BB565" s="431"/>
      <c r="BC565" s="431"/>
      <c r="BD565" s="431"/>
      <c r="BE565" s="431"/>
      <c r="BF565" s="431"/>
      <c r="BG565" s="419"/>
      <c r="BH565" s="419"/>
      <c r="BI565" s="348"/>
      <c r="BJ565" s="348"/>
      <c r="BK565" s="348"/>
      <c r="BL565" s="348"/>
      <c r="BM565" s="348"/>
      <c r="BN565" s="348"/>
      <c r="BO565" s="348"/>
      <c r="BP565" s="348"/>
      <c r="BQ565" s="419"/>
      <c r="BR565" s="431"/>
      <c r="BS565" s="423"/>
      <c r="BT565" s="355" t="s">
        <v>4719</v>
      </c>
      <c r="BU565" s="355" t="s">
        <v>4718</v>
      </c>
      <c r="BV565" s="355">
        <v>4</v>
      </c>
      <c r="BW565" s="355">
        <f>VLOOKUP(E565,[1]Demand!$A$2:$C$596,3,)</f>
        <v>0</v>
      </c>
      <c r="BX565" s="355">
        <f>VLOOKUP(E565,[1]Demand!$A$2:$D$596,4,)</f>
        <v>0</v>
      </c>
      <c r="BY565" s="355">
        <f>VLOOKUP(E565,[1]Demand!$A$2:$E$596,5,)</f>
        <v>0</v>
      </c>
      <c r="BZ565" s="355">
        <f>VLOOKUP(E565,[1]Demand!$A$2:$F$596,6,)</f>
        <v>0</v>
      </c>
      <c r="CA565" s="355">
        <f>VLOOKUP(E565,[1]Demand!$A$2:$G$596,7,)</f>
        <v>0</v>
      </c>
      <c r="CB565" s="355">
        <f>VLOOKUP(E565,[1]Demand!$A$2:$H$596,8,)</f>
        <v>0</v>
      </c>
      <c r="CC565" s="355">
        <f>VLOOKUP(E565,[1]Demand!$A$2:$I$596,9,)</f>
        <v>0</v>
      </c>
      <c r="CD565" s="355" t="b">
        <f t="shared" si="8"/>
        <v>1</v>
      </c>
      <c r="CE565" s="355" t="s">
        <v>4846</v>
      </c>
    </row>
    <row r="566" spans="1:83" s="374" customFormat="1" ht="12.75" hidden="1" customHeight="1" x14ac:dyDescent="0.25">
      <c r="A566" s="422" t="s">
        <v>4010</v>
      </c>
      <c r="B566" s="431"/>
      <c r="C566" s="421" t="s">
        <v>4605</v>
      </c>
      <c r="D566" s="433"/>
      <c r="E566" s="434" t="s">
        <v>3890</v>
      </c>
      <c r="F566" s="435" t="s">
        <v>3891</v>
      </c>
      <c r="G566" s="427" t="s">
        <v>1287</v>
      </c>
      <c r="H566" s="419" t="s">
        <v>2201</v>
      </c>
      <c r="I566" s="419" t="e">
        <v>#N/A</v>
      </c>
      <c r="J566" s="419"/>
      <c r="K566" s="436"/>
      <c r="L566" s="436"/>
      <c r="M566" s="427"/>
      <c r="N566" s="427"/>
      <c r="O566" s="419" t="s">
        <v>4126</v>
      </c>
      <c r="P566" s="419" t="s">
        <v>580</v>
      </c>
      <c r="Q566" s="419" t="s">
        <v>580</v>
      </c>
      <c r="R566" s="422" t="s">
        <v>601</v>
      </c>
      <c r="S566" s="431"/>
      <c r="T566" s="431"/>
      <c r="U566" s="431"/>
      <c r="V566" s="431"/>
      <c r="W566" s="431"/>
      <c r="X566" s="431"/>
      <c r="Y566" s="422"/>
      <c r="Z566" s="422"/>
      <c r="AA566" s="422"/>
      <c r="AB566" s="431"/>
      <c r="AC566" s="431"/>
      <c r="AD566" s="431"/>
      <c r="AE566" s="427"/>
      <c r="AF566" s="430"/>
      <c r="AG566" s="430"/>
      <c r="AH566" s="430" t="s">
        <v>1379</v>
      </c>
      <c r="AI566" s="430" t="s">
        <v>1379</v>
      </c>
      <c r="AJ566" s="430"/>
      <c r="AK566" s="430"/>
      <c r="AL566" s="430"/>
      <c r="AM566" s="430"/>
      <c r="AN566" s="430"/>
      <c r="AO566" s="430"/>
      <c r="AP566" s="430"/>
      <c r="AQ566" s="430"/>
      <c r="AR566" s="430"/>
      <c r="AS566" s="430"/>
      <c r="AT566" s="430"/>
      <c r="AU566" s="430"/>
      <c r="AV566" s="430"/>
      <c r="AW566" s="430"/>
      <c r="AX566" s="430"/>
      <c r="AY566" s="430"/>
      <c r="AZ566" s="430"/>
      <c r="BA566" s="431"/>
      <c r="BB566" s="431"/>
      <c r="BC566" s="431"/>
      <c r="BD566" s="431"/>
      <c r="BE566" s="431"/>
      <c r="BF566" s="431"/>
      <c r="BG566" s="419"/>
      <c r="BH566" s="419"/>
      <c r="BI566" s="348"/>
      <c r="BJ566" s="348"/>
      <c r="BK566" s="348"/>
      <c r="BL566" s="348"/>
      <c r="BM566" s="348"/>
      <c r="BN566" s="348"/>
      <c r="BO566" s="348"/>
      <c r="BP566" s="348"/>
      <c r="BQ566" s="419"/>
      <c r="BR566" s="431"/>
      <c r="BS566" s="423"/>
      <c r="BT566" s="355" t="s">
        <v>4719</v>
      </c>
      <c r="BU566" s="355" t="s">
        <v>4718</v>
      </c>
      <c r="BV566" s="355">
        <v>0</v>
      </c>
      <c r="BW566" s="355">
        <f>VLOOKUP(E566,[1]Demand!$A$2:$C$596,3,)</f>
        <v>0</v>
      </c>
      <c r="BX566" s="355">
        <f>VLOOKUP(E566,[1]Demand!$A$2:$D$596,4,)</f>
        <v>0</v>
      </c>
      <c r="BY566" s="355">
        <f>VLOOKUP(E566,[1]Demand!$A$2:$E$596,5,)</f>
        <v>0</v>
      </c>
      <c r="BZ566" s="355">
        <f>VLOOKUP(E566,[1]Demand!$A$2:$F$596,6,)</f>
        <v>0</v>
      </c>
      <c r="CA566" s="355">
        <f>VLOOKUP(E566,[1]Demand!$A$2:$G$596,7,)</f>
        <v>0</v>
      </c>
      <c r="CB566" s="355">
        <f>VLOOKUP(E566,[1]Demand!$A$2:$H$596,8,)</f>
        <v>0</v>
      </c>
      <c r="CC566" s="355">
        <f>VLOOKUP(E566,[1]Demand!$A$2:$I$596,9,)</f>
        <v>0</v>
      </c>
      <c r="CD566" s="355" t="b">
        <f t="shared" si="8"/>
        <v>0</v>
      </c>
      <c r="CE566" s="355" t="s">
        <v>4846</v>
      </c>
    </row>
    <row r="567" spans="1:83" s="374" customFormat="1" ht="12.75" customHeight="1" x14ac:dyDescent="0.25">
      <c r="A567" s="422" t="e">
        <v>#N/A</v>
      </c>
      <c r="B567" s="431"/>
      <c r="C567" s="428" t="s">
        <v>4608</v>
      </c>
      <c r="D567" s="433"/>
      <c r="E567" s="434" t="s">
        <v>3896</v>
      </c>
      <c r="F567" s="435" t="s">
        <v>3729</v>
      </c>
      <c r="G567" s="427" t="s">
        <v>203</v>
      </c>
      <c r="H567" s="419" t="s">
        <v>1171</v>
      </c>
      <c r="I567" s="419" t="e">
        <v>#N/A</v>
      </c>
      <c r="J567" s="419"/>
      <c r="K567" s="436"/>
      <c r="L567" s="436"/>
      <c r="M567" s="427"/>
      <c r="N567" s="427"/>
      <c r="O567" s="419" t="s">
        <v>1373</v>
      </c>
      <c r="P567" s="419" t="s">
        <v>1374</v>
      </c>
      <c r="Q567" s="419" t="s">
        <v>1374</v>
      </c>
      <c r="R567" s="422" t="s">
        <v>4632</v>
      </c>
      <c r="S567" s="431"/>
      <c r="T567" s="431"/>
      <c r="U567" s="431"/>
      <c r="V567" s="431"/>
      <c r="W567" s="431"/>
      <c r="X567" s="431"/>
      <c r="Y567" s="422"/>
      <c r="Z567" s="422"/>
      <c r="AA567" s="422"/>
      <c r="AB567" s="431"/>
      <c r="AC567" s="431"/>
      <c r="AD567" s="431"/>
      <c r="AE567" s="427"/>
      <c r="AF567" s="430"/>
      <c r="AG567" s="430"/>
      <c r="AH567" s="430" t="s">
        <v>1379</v>
      </c>
      <c r="AI567" s="430" t="s">
        <v>1379</v>
      </c>
      <c r="AJ567" s="430"/>
      <c r="AK567" s="430"/>
      <c r="AL567" s="430"/>
      <c r="AM567" s="430"/>
      <c r="AN567" s="430"/>
      <c r="AO567" s="430"/>
      <c r="AP567" s="430"/>
      <c r="AQ567" s="430"/>
      <c r="AR567" s="430"/>
      <c r="AS567" s="430"/>
      <c r="AT567" s="430"/>
      <c r="AU567" s="430"/>
      <c r="AV567" s="430"/>
      <c r="AW567" s="430"/>
      <c r="AX567" s="430"/>
      <c r="AY567" s="430"/>
      <c r="AZ567" s="430"/>
      <c r="BA567" s="431"/>
      <c r="BB567" s="431"/>
      <c r="BC567" s="431"/>
      <c r="BD567" s="431"/>
      <c r="BE567" s="431"/>
      <c r="BF567" s="431"/>
      <c r="BG567" s="419"/>
      <c r="BH567" s="419"/>
      <c r="BI567" s="348"/>
      <c r="BJ567" s="348"/>
      <c r="BK567" s="348"/>
      <c r="BL567" s="348"/>
      <c r="BM567" s="348"/>
      <c r="BN567" s="348"/>
      <c r="BO567" s="348"/>
      <c r="BP567" s="348"/>
      <c r="BQ567" s="419"/>
      <c r="BR567" s="431"/>
      <c r="BS567" s="423" t="s">
        <v>4317</v>
      </c>
      <c r="BT567" s="355" t="s">
        <v>4717</v>
      </c>
      <c r="BU567" s="355" t="s">
        <v>3196</v>
      </c>
      <c r="BV567" s="355">
        <v>50</v>
      </c>
      <c r="BW567" s="355">
        <f>VLOOKUP(E567,[1]Demand!$A$2:$C$596,3,)</f>
        <v>30</v>
      </c>
      <c r="BX567" s="355">
        <f>VLOOKUP(E567,[1]Demand!$A$2:$D$596,4,)</f>
        <v>14</v>
      </c>
      <c r="BY567" s="355">
        <f>VLOOKUP(E567,[1]Demand!$A$2:$E$596,5,)</f>
        <v>9</v>
      </c>
      <c r="BZ567" s="355">
        <f>VLOOKUP(E567,[1]Demand!$A$2:$F$596,6,)</f>
        <v>13</v>
      </c>
      <c r="CA567" s="355">
        <f>VLOOKUP(E567,[1]Demand!$A$2:$G$596,7,)</f>
        <v>9</v>
      </c>
      <c r="CB567" s="355">
        <f>VLOOKUP(E567,[1]Demand!$A$2:$H$596,8,)</f>
        <v>0</v>
      </c>
      <c r="CC567" s="355">
        <f>VLOOKUP(E567,[1]Demand!$A$2:$I$596,9,)</f>
        <v>75</v>
      </c>
      <c r="CD567" s="355" t="b">
        <f t="shared" si="8"/>
        <v>0</v>
      </c>
      <c r="CE567" s="322"/>
    </row>
    <row r="568" spans="1:83" s="374" customFormat="1" ht="12.75" hidden="1" customHeight="1" x14ac:dyDescent="0.25">
      <c r="A568" s="422" t="s">
        <v>4001</v>
      </c>
      <c r="B568" s="431"/>
      <c r="C568" s="421" t="s">
        <v>4594</v>
      </c>
      <c r="D568" s="433"/>
      <c r="E568" s="434" t="s">
        <v>3385</v>
      </c>
      <c r="F568" s="435" t="s">
        <v>2427</v>
      </c>
      <c r="G568" s="427" t="s">
        <v>1006</v>
      </c>
      <c r="H568" s="419" t="s">
        <v>1249</v>
      </c>
      <c r="I568" s="419" t="e">
        <v>#N/A</v>
      </c>
      <c r="J568" s="419"/>
      <c r="K568" s="436"/>
      <c r="L568" s="436"/>
      <c r="M568" s="427"/>
      <c r="N568" s="427"/>
      <c r="O568" s="419" t="s">
        <v>1232</v>
      </c>
      <c r="P568" s="419" t="s">
        <v>585</v>
      </c>
      <c r="Q568" s="419" t="s">
        <v>585</v>
      </c>
      <c r="R568" s="422" t="s">
        <v>601</v>
      </c>
      <c r="S568" s="431"/>
      <c r="T568" s="431"/>
      <c r="U568" s="431"/>
      <c r="V568" s="431"/>
      <c r="W568" s="431"/>
      <c r="X568" s="431"/>
      <c r="Y568" s="431"/>
      <c r="Z568" s="431"/>
      <c r="AA568" s="431"/>
      <c r="AB568" s="431"/>
      <c r="AC568" s="431" t="s">
        <v>4758</v>
      </c>
      <c r="AD568" s="431"/>
      <c r="AE568" s="427"/>
      <c r="AF568" s="427"/>
      <c r="AG568" s="427"/>
      <c r="AH568" s="430" t="s">
        <v>1379</v>
      </c>
      <c r="AI568" s="430" t="s">
        <v>1379</v>
      </c>
      <c r="AJ568" s="427"/>
      <c r="AK568" s="427"/>
      <c r="AL568" s="427"/>
      <c r="AM568" s="427"/>
      <c r="AN568" s="427"/>
      <c r="AO568" s="427"/>
      <c r="AP568" s="427"/>
      <c r="AQ568" s="427"/>
      <c r="AR568" s="427"/>
      <c r="AS568" s="427"/>
      <c r="AT568" s="427"/>
      <c r="AU568" s="427"/>
      <c r="AV568" s="427"/>
      <c r="AW568" s="427"/>
      <c r="AX568" s="427"/>
      <c r="AY568" s="427"/>
      <c r="AZ568" s="427"/>
      <c r="BA568" s="431"/>
      <c r="BB568" s="431"/>
      <c r="BC568" s="431"/>
      <c r="BD568" s="431"/>
      <c r="BE568" s="431"/>
      <c r="BF568" s="431"/>
      <c r="BG568" s="419"/>
      <c r="BH568" s="419"/>
      <c r="BI568" s="348"/>
      <c r="BJ568" s="348"/>
      <c r="BK568" s="348"/>
      <c r="BL568" s="348"/>
      <c r="BM568" s="348"/>
      <c r="BN568" s="348"/>
      <c r="BO568" s="348"/>
      <c r="BP568" s="348"/>
      <c r="BQ568" s="419"/>
      <c r="BR568" s="431"/>
      <c r="BS568" s="423" t="s">
        <v>4307</v>
      </c>
      <c r="BT568" s="355" t="s">
        <v>4719</v>
      </c>
      <c r="BU568" s="355" t="s">
        <v>4718</v>
      </c>
      <c r="BV568" s="355">
        <v>0</v>
      </c>
      <c r="BW568" s="355">
        <f>VLOOKUP(E568,[1]Demand!$A$2:$C$596,3,)</f>
        <v>2</v>
      </c>
      <c r="BX568" s="355">
        <f>VLOOKUP(E568,[1]Demand!$A$2:$D$596,4,)</f>
        <v>18</v>
      </c>
      <c r="BY568" s="355">
        <f>VLOOKUP(E568,[1]Demand!$A$2:$E$596,5,)</f>
        <v>0</v>
      </c>
      <c r="BZ568" s="355">
        <f>VLOOKUP(E568,[1]Demand!$A$2:$F$596,6,)</f>
        <v>0</v>
      </c>
      <c r="CA568" s="355">
        <f>VLOOKUP(E568,[1]Demand!$A$2:$G$596,7,)</f>
        <v>0</v>
      </c>
      <c r="CB568" s="355">
        <f>VLOOKUP(E568,[1]Demand!$A$2:$H$596,8,)</f>
        <v>0</v>
      </c>
      <c r="CC568" s="355">
        <f>VLOOKUP(E568,[1]Demand!$A$2:$I$596,9,)</f>
        <v>20</v>
      </c>
      <c r="CD568" s="355" t="b">
        <f t="shared" si="8"/>
        <v>0</v>
      </c>
      <c r="CE568" s="322"/>
    </row>
    <row r="569" spans="1:83" s="374" customFormat="1" ht="12.75" hidden="1" customHeight="1" x14ac:dyDescent="0.25">
      <c r="A569" s="422" t="s">
        <v>4001</v>
      </c>
      <c r="B569" s="431"/>
      <c r="C569" s="421" t="s">
        <v>4609</v>
      </c>
      <c r="D569" s="433"/>
      <c r="E569" s="434" t="s">
        <v>3384</v>
      </c>
      <c r="F569" s="435" t="s">
        <v>3897</v>
      </c>
      <c r="G569" s="427" t="s">
        <v>961</v>
      </c>
      <c r="H569" s="419" t="s">
        <v>1249</v>
      </c>
      <c r="I569" s="419" t="e">
        <v>#N/A</v>
      </c>
      <c r="J569" s="419"/>
      <c r="K569" s="436"/>
      <c r="L569" s="436"/>
      <c r="M569" s="427"/>
      <c r="N569" s="427"/>
      <c r="O569" s="419" t="s">
        <v>1232</v>
      </c>
      <c r="P569" s="419" t="s">
        <v>585</v>
      </c>
      <c r="Q569" s="419" t="s">
        <v>585</v>
      </c>
      <c r="R569" s="422" t="s">
        <v>601</v>
      </c>
      <c r="S569" s="431"/>
      <c r="T569" s="431"/>
      <c r="U569" s="431"/>
      <c r="V569" s="431"/>
      <c r="W569" s="431"/>
      <c r="X569" s="431"/>
      <c r="Y569" s="431"/>
      <c r="Z569" s="431"/>
      <c r="AA569" s="431"/>
      <c r="AB569" s="431"/>
      <c r="AC569" s="431" t="s">
        <v>4758</v>
      </c>
      <c r="AD569" s="431"/>
      <c r="AE569" s="427"/>
      <c r="AF569" s="427"/>
      <c r="AG569" s="427"/>
      <c r="AH569" s="430" t="s">
        <v>1379</v>
      </c>
      <c r="AI569" s="430" t="s">
        <v>1379</v>
      </c>
      <c r="AJ569" s="427"/>
      <c r="AK569" s="427"/>
      <c r="AL569" s="427"/>
      <c r="AM569" s="427"/>
      <c r="AN569" s="427"/>
      <c r="AO569" s="427"/>
      <c r="AP569" s="427"/>
      <c r="AQ569" s="427"/>
      <c r="AR569" s="427"/>
      <c r="AS569" s="427"/>
      <c r="AT569" s="427"/>
      <c r="AU569" s="427"/>
      <c r="AV569" s="427"/>
      <c r="AW569" s="427"/>
      <c r="AX569" s="427"/>
      <c r="AY569" s="427"/>
      <c r="AZ569" s="427"/>
      <c r="BA569" s="431"/>
      <c r="BB569" s="431"/>
      <c r="BC569" s="431"/>
      <c r="BD569" s="431"/>
      <c r="BE569" s="431"/>
      <c r="BF569" s="431"/>
      <c r="BG569" s="419"/>
      <c r="BH569" s="419"/>
      <c r="BI569" s="348"/>
      <c r="BJ569" s="348"/>
      <c r="BK569" s="348"/>
      <c r="BL569" s="348"/>
      <c r="BM569" s="348"/>
      <c r="BN569" s="348"/>
      <c r="BO569" s="348"/>
      <c r="BP569" s="348"/>
      <c r="BQ569" s="419"/>
      <c r="BR569" s="431"/>
      <c r="BS569" s="423" t="s">
        <v>4307</v>
      </c>
      <c r="BT569" s="355" t="s">
        <v>4719</v>
      </c>
      <c r="BU569" s="355" t="s">
        <v>3196</v>
      </c>
      <c r="BV569" s="355">
        <v>0</v>
      </c>
      <c r="BW569" s="355">
        <f>VLOOKUP(E569,[1]Demand!$A$2:$C$596,3,)</f>
        <v>1</v>
      </c>
      <c r="BX569" s="355">
        <f>VLOOKUP(E569,[1]Demand!$A$2:$D$596,4,)</f>
        <v>18</v>
      </c>
      <c r="BY569" s="355">
        <f>VLOOKUP(E569,[1]Demand!$A$2:$E$596,5,)</f>
        <v>0</v>
      </c>
      <c r="BZ569" s="355">
        <f>VLOOKUP(E569,[1]Demand!$A$2:$F$596,6,)</f>
        <v>0</v>
      </c>
      <c r="CA569" s="355">
        <f>VLOOKUP(E569,[1]Demand!$A$2:$G$596,7,)</f>
        <v>0</v>
      </c>
      <c r="CB569" s="355">
        <f>VLOOKUP(E569,[1]Demand!$A$2:$H$596,8,)</f>
        <v>0</v>
      </c>
      <c r="CC569" s="355">
        <f>VLOOKUP(E569,[1]Demand!$A$2:$I$596,9,)</f>
        <v>19</v>
      </c>
      <c r="CD569" s="355" t="b">
        <f t="shared" si="8"/>
        <v>0</v>
      </c>
      <c r="CE569" s="322"/>
    </row>
    <row r="570" spans="1:83" s="374" customFormat="1" ht="12.75" hidden="1" customHeight="1" x14ac:dyDescent="0.25">
      <c r="A570" s="422" t="s">
        <v>4001</v>
      </c>
      <c r="B570" s="431"/>
      <c r="C570" s="421" t="s">
        <v>4610</v>
      </c>
      <c r="D570" s="433"/>
      <c r="E570" s="434" t="s">
        <v>3386</v>
      </c>
      <c r="F570" s="435" t="s">
        <v>3898</v>
      </c>
      <c r="G570" s="427" t="s">
        <v>103</v>
      </c>
      <c r="H570" s="419" t="s">
        <v>1249</v>
      </c>
      <c r="I570" s="419" t="e">
        <v>#N/A</v>
      </c>
      <c r="J570" s="419"/>
      <c r="K570" s="436"/>
      <c r="L570" s="436"/>
      <c r="M570" s="427"/>
      <c r="N570" s="427"/>
      <c r="O570" s="419" t="s">
        <v>1232</v>
      </c>
      <c r="P570" s="419" t="s">
        <v>585</v>
      </c>
      <c r="Q570" s="419" t="s">
        <v>585</v>
      </c>
      <c r="R570" s="422" t="s">
        <v>601</v>
      </c>
      <c r="S570" s="431"/>
      <c r="T570" s="431"/>
      <c r="U570" s="431"/>
      <c r="V570" s="431"/>
      <c r="W570" s="431"/>
      <c r="X570" s="431"/>
      <c r="Y570" s="431"/>
      <c r="Z570" s="431"/>
      <c r="AA570" s="431"/>
      <c r="AB570" s="431"/>
      <c r="AC570" s="431" t="s">
        <v>4758</v>
      </c>
      <c r="AD570" s="431"/>
      <c r="AE570" s="427"/>
      <c r="AF570" s="427"/>
      <c r="AG570" s="427"/>
      <c r="AH570" s="430" t="s">
        <v>1379</v>
      </c>
      <c r="AI570" s="430" t="s">
        <v>1379</v>
      </c>
      <c r="AJ570" s="427"/>
      <c r="AK570" s="427"/>
      <c r="AL570" s="427"/>
      <c r="AM570" s="427"/>
      <c r="AN570" s="427"/>
      <c r="AO570" s="427"/>
      <c r="AP570" s="427"/>
      <c r="AQ570" s="427"/>
      <c r="AR570" s="427"/>
      <c r="AS570" s="427"/>
      <c r="AT570" s="427"/>
      <c r="AU570" s="427"/>
      <c r="AV570" s="427"/>
      <c r="AW570" s="427"/>
      <c r="AX570" s="427"/>
      <c r="AY570" s="427"/>
      <c r="AZ570" s="427"/>
      <c r="BA570" s="431"/>
      <c r="BB570" s="431"/>
      <c r="BC570" s="431"/>
      <c r="BD570" s="431"/>
      <c r="BE570" s="431"/>
      <c r="BF570" s="431"/>
      <c r="BG570" s="419"/>
      <c r="BH570" s="419"/>
      <c r="BI570" s="348"/>
      <c r="BJ570" s="348"/>
      <c r="BK570" s="348"/>
      <c r="BL570" s="348"/>
      <c r="BM570" s="348"/>
      <c r="BN570" s="348"/>
      <c r="BO570" s="348"/>
      <c r="BP570" s="348"/>
      <c r="BQ570" s="419"/>
      <c r="BR570" s="431"/>
      <c r="BS570" s="423" t="s">
        <v>4307</v>
      </c>
      <c r="BT570" s="355" t="s">
        <v>4719</v>
      </c>
      <c r="BU570" s="355" t="s">
        <v>3196</v>
      </c>
      <c r="BV570" s="355">
        <v>1</v>
      </c>
      <c r="BW570" s="355">
        <f>VLOOKUP(E570,[1]Demand!$A$2:$C$596,3,)</f>
        <v>2</v>
      </c>
      <c r="BX570" s="355">
        <f>VLOOKUP(E570,[1]Demand!$A$2:$D$596,4,)</f>
        <v>18</v>
      </c>
      <c r="BY570" s="355">
        <f>VLOOKUP(E570,[1]Demand!$A$2:$E$596,5,)</f>
        <v>0</v>
      </c>
      <c r="BZ570" s="355">
        <f>VLOOKUP(E570,[1]Demand!$A$2:$F$596,6,)</f>
        <v>0</v>
      </c>
      <c r="CA570" s="355">
        <f>VLOOKUP(E570,[1]Demand!$A$2:$G$596,7,)</f>
        <v>0</v>
      </c>
      <c r="CB570" s="355">
        <f>VLOOKUP(E570,[1]Demand!$A$2:$H$596,8,)</f>
        <v>0</v>
      </c>
      <c r="CC570" s="355">
        <f>VLOOKUP(E570,[1]Demand!$A$2:$I$596,9,)</f>
        <v>20</v>
      </c>
      <c r="CD570" s="355" t="b">
        <f t="shared" si="8"/>
        <v>0</v>
      </c>
      <c r="CE570" s="322"/>
    </row>
    <row r="571" spans="1:83" s="374" customFormat="1" ht="12.75" hidden="1" customHeight="1" x14ac:dyDescent="0.25">
      <c r="A571" s="422" t="s">
        <v>4001</v>
      </c>
      <c r="B571" s="431"/>
      <c r="C571" s="421" t="s">
        <v>4611</v>
      </c>
      <c r="D571" s="433"/>
      <c r="E571" s="434" t="s">
        <v>3391</v>
      </c>
      <c r="F571" s="435" t="s">
        <v>3899</v>
      </c>
      <c r="G571" s="427" t="s">
        <v>203</v>
      </c>
      <c r="H571" s="419" t="s">
        <v>2201</v>
      </c>
      <c r="I571" s="419" t="e">
        <v>#N/A</v>
      </c>
      <c r="J571" s="419"/>
      <c r="K571" s="436"/>
      <c r="L571" s="436"/>
      <c r="M571" s="427"/>
      <c r="N571" s="427"/>
      <c r="O571" s="419" t="s">
        <v>1232</v>
      </c>
      <c r="P571" s="419" t="s">
        <v>585</v>
      </c>
      <c r="Q571" s="419" t="s">
        <v>585</v>
      </c>
      <c r="R571" s="422" t="s">
        <v>601</v>
      </c>
      <c r="S571" s="431"/>
      <c r="T571" s="431"/>
      <c r="U571" s="431"/>
      <c r="V571" s="431"/>
      <c r="W571" s="431"/>
      <c r="X571" s="431"/>
      <c r="Y571" s="431"/>
      <c r="Z571" s="431"/>
      <c r="AA571" s="431"/>
      <c r="AB571" s="431"/>
      <c r="AC571" s="431" t="s">
        <v>4758</v>
      </c>
      <c r="AD571" s="431"/>
      <c r="AE571" s="427"/>
      <c r="AF571" s="427"/>
      <c r="AG571" s="427"/>
      <c r="AH571" s="430" t="s">
        <v>1379</v>
      </c>
      <c r="AI571" s="430" t="s">
        <v>1379</v>
      </c>
      <c r="AJ571" s="427"/>
      <c r="AK571" s="427"/>
      <c r="AL571" s="427"/>
      <c r="AM571" s="427"/>
      <c r="AN571" s="427"/>
      <c r="AO571" s="427"/>
      <c r="AP571" s="427"/>
      <c r="AQ571" s="427"/>
      <c r="AR571" s="427"/>
      <c r="AS571" s="427"/>
      <c r="AT571" s="427"/>
      <c r="AU571" s="427"/>
      <c r="AV571" s="427"/>
      <c r="AW571" s="427"/>
      <c r="AX571" s="427"/>
      <c r="AY571" s="427"/>
      <c r="AZ571" s="427"/>
      <c r="BA571" s="431"/>
      <c r="BB571" s="431"/>
      <c r="BC571" s="431"/>
      <c r="BD571" s="431"/>
      <c r="BE571" s="431"/>
      <c r="BF571" s="431"/>
      <c r="BG571" s="419"/>
      <c r="BH571" s="419"/>
      <c r="BI571" s="348"/>
      <c r="BJ571" s="348"/>
      <c r="BK571" s="348"/>
      <c r="BL571" s="348"/>
      <c r="BM571" s="348"/>
      <c r="BN571" s="348"/>
      <c r="BO571" s="348"/>
      <c r="BP571" s="348"/>
      <c r="BQ571" s="419"/>
      <c r="BR571" s="431"/>
      <c r="BS571" s="423"/>
      <c r="BT571" s="355" t="s">
        <v>4719</v>
      </c>
      <c r="BU571" s="355" t="s">
        <v>3196</v>
      </c>
      <c r="BV571" s="355">
        <v>0</v>
      </c>
      <c r="BW571" s="355">
        <f>VLOOKUP(E571,[1]Demand!$A$2:$C$596,3,)</f>
        <v>15</v>
      </c>
      <c r="BX571" s="355">
        <f>VLOOKUP(E571,[1]Demand!$A$2:$D$596,4,)</f>
        <v>0</v>
      </c>
      <c r="BY571" s="355">
        <f>VLOOKUP(E571,[1]Demand!$A$2:$E$596,5,)</f>
        <v>0</v>
      </c>
      <c r="BZ571" s="355">
        <f>VLOOKUP(E571,[1]Demand!$A$2:$F$596,6,)</f>
        <v>0</v>
      </c>
      <c r="CA571" s="355">
        <f>VLOOKUP(E571,[1]Demand!$A$2:$G$596,7,)</f>
        <v>0</v>
      </c>
      <c r="CB571" s="355">
        <f>VLOOKUP(E571,[1]Demand!$A$2:$H$596,8,)</f>
        <v>0</v>
      </c>
      <c r="CC571" s="355">
        <f>VLOOKUP(E571,[1]Demand!$A$2:$I$596,9,)</f>
        <v>15</v>
      </c>
      <c r="CD571" s="355" t="b">
        <f t="shared" si="8"/>
        <v>0</v>
      </c>
      <c r="CE571" s="322"/>
    </row>
    <row r="572" spans="1:83" s="374" customFormat="1" ht="12.75" customHeight="1" x14ac:dyDescent="0.25">
      <c r="A572" s="422" t="s">
        <v>4001</v>
      </c>
      <c r="B572" s="431"/>
      <c r="C572" s="428" t="s">
        <v>4613</v>
      </c>
      <c r="D572" s="433"/>
      <c r="E572" s="434" t="s">
        <v>3387</v>
      </c>
      <c r="F572" s="435" t="s">
        <v>2264</v>
      </c>
      <c r="G572" s="427" t="s">
        <v>961</v>
      </c>
      <c r="H572" s="419" t="s">
        <v>1171</v>
      </c>
      <c r="I572" s="419" t="e">
        <v>#N/A</v>
      </c>
      <c r="J572" s="419"/>
      <c r="K572" s="436"/>
      <c r="L572" s="436"/>
      <c r="M572" s="427"/>
      <c r="N572" s="427"/>
      <c r="O572" s="419" t="s">
        <v>1373</v>
      </c>
      <c r="P572" s="419" t="s">
        <v>1374</v>
      </c>
      <c r="Q572" s="419" t="s">
        <v>1374</v>
      </c>
      <c r="R572" s="422" t="s">
        <v>4632</v>
      </c>
      <c r="S572" s="431"/>
      <c r="T572" s="431"/>
      <c r="U572" s="431"/>
      <c r="V572" s="431"/>
      <c r="W572" s="431"/>
      <c r="X572" s="431"/>
      <c r="Y572" s="431"/>
      <c r="Z572" s="431"/>
      <c r="AA572" s="431"/>
      <c r="AB572" s="431"/>
      <c r="AC572" s="431" t="s">
        <v>4758</v>
      </c>
      <c r="AD572" s="431"/>
      <c r="AE572" s="427"/>
      <c r="AF572" s="427"/>
      <c r="AG572" s="427"/>
      <c r="AH572" s="430" t="s">
        <v>1379</v>
      </c>
      <c r="AI572" s="430" t="s">
        <v>1379</v>
      </c>
      <c r="AJ572" s="427"/>
      <c r="AK572" s="427"/>
      <c r="AL572" s="427"/>
      <c r="AM572" s="427"/>
      <c r="AN572" s="427"/>
      <c r="AO572" s="427"/>
      <c r="AP572" s="427"/>
      <c r="AQ572" s="427"/>
      <c r="AR572" s="427"/>
      <c r="AS572" s="427"/>
      <c r="AT572" s="427"/>
      <c r="AU572" s="427"/>
      <c r="AV572" s="427"/>
      <c r="AW572" s="427"/>
      <c r="AX572" s="427"/>
      <c r="AY572" s="427"/>
      <c r="AZ572" s="427"/>
      <c r="BA572" s="431"/>
      <c r="BB572" s="431"/>
      <c r="BC572" s="431"/>
      <c r="BD572" s="431"/>
      <c r="BE572" s="431"/>
      <c r="BF572" s="431"/>
      <c r="BG572" s="419"/>
      <c r="BH572" s="419"/>
      <c r="BI572" s="348"/>
      <c r="BJ572" s="348"/>
      <c r="BK572" s="348"/>
      <c r="BL572" s="348"/>
      <c r="BM572" s="348"/>
      <c r="BN572" s="348"/>
      <c r="BO572" s="348"/>
      <c r="BP572" s="348"/>
      <c r="BQ572" s="419"/>
      <c r="BR572" s="431"/>
      <c r="BS572" s="423"/>
      <c r="BT572" s="355" t="s">
        <v>4717</v>
      </c>
      <c r="BU572" s="355" t="s">
        <v>4718</v>
      </c>
      <c r="BV572" s="355">
        <v>1</v>
      </c>
      <c r="BW572" s="355">
        <f>VLOOKUP(E572,[1]Demand!$A$2:$C$596,3,)</f>
        <v>22</v>
      </c>
      <c r="BX572" s="355">
        <f>VLOOKUP(E572,[1]Demand!$A$2:$D$596,4,)</f>
        <v>1</v>
      </c>
      <c r="BY572" s="355">
        <f>VLOOKUP(E572,[1]Demand!$A$2:$E$596,5,)</f>
        <v>0</v>
      </c>
      <c r="BZ572" s="355">
        <f>VLOOKUP(E572,[1]Demand!$A$2:$F$596,6,)</f>
        <v>0</v>
      </c>
      <c r="CA572" s="355">
        <f>VLOOKUP(E572,[1]Demand!$A$2:$G$596,7,)</f>
        <v>0</v>
      </c>
      <c r="CB572" s="355">
        <f>VLOOKUP(E572,[1]Demand!$A$2:$H$596,8,)</f>
        <v>0</v>
      </c>
      <c r="CC572" s="355">
        <f>VLOOKUP(E572,[1]Demand!$A$2:$I$596,9,)</f>
        <v>23</v>
      </c>
      <c r="CD572" s="355" t="b">
        <f t="shared" si="8"/>
        <v>0</v>
      </c>
      <c r="CE572" s="322"/>
    </row>
    <row r="573" spans="1:83" s="374" customFormat="1" ht="12.75" hidden="1" customHeight="1" x14ac:dyDescent="0.25">
      <c r="A573" s="422" t="e">
        <v>#N/A</v>
      </c>
      <c r="B573" s="431"/>
      <c r="C573" s="421" t="s">
        <v>4614</v>
      </c>
      <c r="D573" s="433"/>
      <c r="E573" s="434" t="s">
        <v>3902</v>
      </c>
      <c r="F573" s="435" t="s">
        <v>3903</v>
      </c>
      <c r="G573" s="427" t="s">
        <v>1287</v>
      </c>
      <c r="H573" s="419" t="s">
        <v>4139</v>
      </c>
      <c r="I573" s="419" t="e">
        <v>#N/A</v>
      </c>
      <c r="J573" s="419"/>
      <c r="K573" s="436"/>
      <c r="L573" s="436"/>
      <c r="M573" s="427"/>
      <c r="N573" s="427"/>
      <c r="O573" s="419" t="s">
        <v>4127</v>
      </c>
      <c r="P573" s="419" t="s">
        <v>586</v>
      </c>
      <c r="Q573" s="419" t="s">
        <v>586</v>
      </c>
      <c r="R573" s="422" t="s">
        <v>601</v>
      </c>
      <c r="S573" s="431"/>
      <c r="T573" s="431"/>
      <c r="U573" s="431"/>
      <c r="V573" s="431"/>
      <c r="W573" s="431"/>
      <c r="X573" s="431"/>
      <c r="Y573" s="431"/>
      <c r="Z573" s="431"/>
      <c r="AA573" s="431"/>
      <c r="AB573" s="431"/>
      <c r="AC573" s="431"/>
      <c r="AD573" s="431"/>
      <c r="AE573" s="427"/>
      <c r="AF573" s="427"/>
      <c r="AG573" s="427"/>
      <c r="AH573" s="430" t="s">
        <v>1379</v>
      </c>
      <c r="AI573" s="430" t="s">
        <v>1379</v>
      </c>
      <c r="AJ573" s="427"/>
      <c r="AK573" s="427"/>
      <c r="AL573" s="427"/>
      <c r="AM573" s="427"/>
      <c r="AN573" s="427"/>
      <c r="AO573" s="427"/>
      <c r="AP573" s="427"/>
      <c r="AQ573" s="427"/>
      <c r="AR573" s="427"/>
      <c r="AS573" s="427"/>
      <c r="AT573" s="427"/>
      <c r="AU573" s="427"/>
      <c r="AV573" s="427"/>
      <c r="AW573" s="427"/>
      <c r="AX573" s="427"/>
      <c r="AY573" s="427"/>
      <c r="AZ573" s="427"/>
      <c r="BA573" s="431"/>
      <c r="BB573" s="431"/>
      <c r="BC573" s="431"/>
      <c r="BD573" s="431"/>
      <c r="BE573" s="431"/>
      <c r="BF573" s="431"/>
      <c r="BG573" s="419"/>
      <c r="BH573" s="419"/>
      <c r="BI573" s="348"/>
      <c r="BJ573" s="348"/>
      <c r="BK573" s="348"/>
      <c r="BL573" s="348"/>
      <c r="BM573" s="348"/>
      <c r="BN573" s="348"/>
      <c r="BO573" s="348"/>
      <c r="BP573" s="348"/>
      <c r="BQ573" s="419"/>
      <c r="BR573" s="431"/>
      <c r="BS573" s="423"/>
      <c r="BT573" s="355" t="s">
        <v>4724</v>
      </c>
      <c r="BU573" s="355" t="s">
        <v>4723</v>
      </c>
      <c r="BV573" s="355"/>
      <c r="BW573" s="355"/>
      <c r="BX573" s="355"/>
      <c r="BY573" s="355"/>
      <c r="BZ573" s="355"/>
      <c r="CA573" s="355"/>
      <c r="CB573" s="355"/>
      <c r="CC573" s="355"/>
      <c r="CD573" s="355" t="b">
        <f t="shared" si="8"/>
        <v>0</v>
      </c>
      <c r="CE573" s="322"/>
    </row>
    <row r="574" spans="1:83" s="374" customFormat="1" ht="12.75" customHeight="1" x14ac:dyDescent="0.25">
      <c r="A574" s="422" t="s">
        <v>4081</v>
      </c>
      <c r="B574" s="431"/>
      <c r="C574" s="428" t="s">
        <v>4615</v>
      </c>
      <c r="D574" s="433"/>
      <c r="E574" s="434" t="s">
        <v>3343</v>
      </c>
      <c r="F574" s="435" t="s">
        <v>3906</v>
      </c>
      <c r="G574" s="427" t="s">
        <v>97</v>
      </c>
      <c r="H574" s="419" t="s">
        <v>1171</v>
      </c>
      <c r="I574" s="419" t="s">
        <v>4176</v>
      </c>
      <c r="J574" s="419"/>
      <c r="K574" s="436"/>
      <c r="L574" s="436"/>
      <c r="M574" s="427"/>
      <c r="N574" s="427"/>
      <c r="O574" s="419" t="s">
        <v>1373</v>
      </c>
      <c r="P574" s="419" t="s">
        <v>1374</v>
      </c>
      <c r="Q574" s="419" t="s">
        <v>1374</v>
      </c>
      <c r="R574" s="422" t="s">
        <v>4632</v>
      </c>
      <c r="S574" s="431"/>
      <c r="T574" s="431"/>
      <c r="U574" s="431"/>
      <c r="V574" s="431"/>
      <c r="W574" s="431"/>
      <c r="X574" s="431"/>
      <c r="Y574" s="431"/>
      <c r="Z574" s="431"/>
      <c r="AA574" s="431"/>
      <c r="AB574" s="431"/>
      <c r="AC574" s="431"/>
      <c r="AD574" s="431"/>
      <c r="AE574" s="427"/>
      <c r="AF574" s="427"/>
      <c r="AG574" s="427"/>
      <c r="AH574" s="430" t="s">
        <v>1379</v>
      </c>
      <c r="AI574" s="430" t="s">
        <v>1379</v>
      </c>
      <c r="AJ574" s="427"/>
      <c r="AK574" s="427"/>
      <c r="AL574" s="427"/>
      <c r="AM574" s="427"/>
      <c r="AN574" s="427"/>
      <c r="AO574" s="427"/>
      <c r="AP574" s="427"/>
      <c r="AQ574" s="427"/>
      <c r="AR574" s="427"/>
      <c r="AS574" s="427"/>
      <c r="AT574" s="427"/>
      <c r="AU574" s="427"/>
      <c r="AV574" s="427"/>
      <c r="AW574" s="427"/>
      <c r="AX574" s="427"/>
      <c r="AY574" s="427"/>
      <c r="AZ574" s="427"/>
      <c r="BA574" s="431"/>
      <c r="BB574" s="431"/>
      <c r="BC574" s="431"/>
      <c r="BD574" s="431"/>
      <c r="BE574" s="431"/>
      <c r="BF574" s="431"/>
      <c r="BG574" s="419"/>
      <c r="BH574" s="419"/>
      <c r="BI574" s="348"/>
      <c r="BJ574" s="348"/>
      <c r="BK574" s="348"/>
      <c r="BL574" s="348"/>
      <c r="BM574" s="348"/>
      <c r="BN574" s="348"/>
      <c r="BO574" s="348"/>
      <c r="BP574" s="348"/>
      <c r="BQ574" s="419"/>
      <c r="BR574" s="431"/>
      <c r="BS574" s="423"/>
      <c r="BT574" s="355" t="s">
        <v>4717</v>
      </c>
      <c r="BU574" s="355" t="s">
        <v>4718</v>
      </c>
      <c r="BV574" s="355">
        <v>0</v>
      </c>
      <c r="BW574" s="355">
        <f>VLOOKUP(E574,[1]Demand!$A$2:$C$596,3,)</f>
        <v>0</v>
      </c>
      <c r="BX574" s="355">
        <f>VLOOKUP(E574,[1]Demand!$A$2:$D$596,4,)</f>
        <v>0</v>
      </c>
      <c r="BY574" s="355">
        <f>VLOOKUP(E574,[1]Demand!$A$2:$E$596,5,)</f>
        <v>0</v>
      </c>
      <c r="BZ574" s="355">
        <f>VLOOKUP(E574,[1]Demand!$A$2:$F$596,6,)</f>
        <v>0</v>
      </c>
      <c r="CA574" s="355">
        <f>VLOOKUP(E574,[1]Demand!$A$2:$G$596,7,)</f>
        <v>0</v>
      </c>
      <c r="CB574" s="355">
        <f>VLOOKUP(E574,[1]Demand!$A$2:$H$596,8,)</f>
        <v>0</v>
      </c>
      <c r="CC574" s="355">
        <f>VLOOKUP(E574,[1]Demand!$A$2:$I$596,9,)</f>
        <v>0</v>
      </c>
      <c r="CD574" s="355" t="b">
        <f t="shared" si="8"/>
        <v>0</v>
      </c>
      <c r="CE574" s="355" t="s">
        <v>4846</v>
      </c>
    </row>
    <row r="575" spans="1:83" s="374" customFormat="1" ht="12.75" hidden="1" customHeight="1" x14ac:dyDescent="0.25">
      <c r="A575" s="422" t="s">
        <v>4107</v>
      </c>
      <c r="B575" s="431"/>
      <c r="C575" s="421" t="s">
        <v>4617</v>
      </c>
      <c r="D575" s="433"/>
      <c r="E575" s="434" t="s">
        <v>3945</v>
      </c>
      <c r="F575" s="435" t="s">
        <v>3946</v>
      </c>
      <c r="G575" s="427" t="s">
        <v>766</v>
      </c>
      <c r="H575" s="419" t="s">
        <v>1249</v>
      </c>
      <c r="I575" s="419" t="e">
        <v>#N/A</v>
      </c>
      <c r="J575" s="419"/>
      <c r="K575" s="436"/>
      <c r="L575" s="436"/>
      <c r="M575" s="427"/>
      <c r="N575" s="427"/>
      <c r="O575" s="419" t="s">
        <v>1230</v>
      </c>
      <c r="P575" s="419" t="s">
        <v>1231</v>
      </c>
      <c r="Q575" s="419" t="s">
        <v>1231</v>
      </c>
      <c r="R575" s="422" t="s">
        <v>4632</v>
      </c>
      <c r="S575" s="431"/>
      <c r="T575" s="431"/>
      <c r="U575" s="431"/>
      <c r="V575" s="431"/>
      <c r="W575" s="431"/>
      <c r="X575" s="431"/>
      <c r="Y575" s="431"/>
      <c r="Z575" s="431"/>
      <c r="AA575" s="431"/>
      <c r="AB575" s="431"/>
      <c r="AC575" s="431" t="s">
        <v>4764</v>
      </c>
      <c r="AD575" s="431"/>
      <c r="AE575" s="427"/>
      <c r="AF575" s="427"/>
      <c r="AG575" s="427"/>
      <c r="AH575" s="430" t="s">
        <v>1379</v>
      </c>
      <c r="AI575" s="430" t="s">
        <v>1379</v>
      </c>
      <c r="AJ575" s="427"/>
      <c r="AK575" s="427"/>
      <c r="AL575" s="427"/>
      <c r="AM575" s="427"/>
      <c r="AN575" s="427"/>
      <c r="AO575" s="427"/>
      <c r="AP575" s="427"/>
      <c r="AQ575" s="427"/>
      <c r="AR575" s="427"/>
      <c r="AS575" s="427"/>
      <c r="AT575" s="427"/>
      <c r="AU575" s="427"/>
      <c r="AV575" s="427"/>
      <c r="AW575" s="427"/>
      <c r="AX575" s="427"/>
      <c r="AY575" s="427"/>
      <c r="AZ575" s="427"/>
      <c r="BA575" s="431"/>
      <c r="BB575" s="431"/>
      <c r="BC575" s="431"/>
      <c r="BD575" s="431"/>
      <c r="BE575" s="431"/>
      <c r="BF575" s="431"/>
      <c r="BG575" s="419"/>
      <c r="BH575" s="419"/>
      <c r="BI575" s="348"/>
      <c r="BJ575" s="348"/>
      <c r="BK575" s="348"/>
      <c r="BL575" s="348"/>
      <c r="BM575" s="348"/>
      <c r="BN575" s="348"/>
      <c r="BO575" s="348"/>
      <c r="BP575" s="348"/>
      <c r="BQ575" s="419"/>
      <c r="BR575" s="431"/>
      <c r="BS575" s="423"/>
      <c r="BT575" s="355" t="s">
        <v>4719</v>
      </c>
      <c r="BU575" s="355" t="s">
        <v>4718</v>
      </c>
      <c r="BV575" s="355">
        <v>1</v>
      </c>
      <c r="BW575" s="355">
        <f>VLOOKUP(E575,[1]Demand!$A$2:$C$596,3,)</f>
        <v>14</v>
      </c>
      <c r="BX575" s="355">
        <f>VLOOKUP(E575,[1]Demand!$A$2:$D$596,4,)</f>
        <v>0</v>
      </c>
      <c r="BY575" s="355">
        <f>VLOOKUP(E575,[1]Demand!$A$2:$E$596,5,)</f>
        <v>0</v>
      </c>
      <c r="BZ575" s="355">
        <f>VLOOKUP(E575,[1]Demand!$A$2:$F$596,6,)</f>
        <v>0</v>
      </c>
      <c r="CA575" s="355">
        <f>VLOOKUP(E575,[1]Demand!$A$2:$G$596,7,)</f>
        <v>0</v>
      </c>
      <c r="CB575" s="355">
        <f>VLOOKUP(E575,[1]Demand!$A$2:$H$596,8,)</f>
        <v>0</v>
      </c>
      <c r="CC575" s="355">
        <f>VLOOKUP(E575,[1]Demand!$A$2:$I$596,9,)</f>
        <v>14</v>
      </c>
      <c r="CD575" s="355" t="b">
        <f t="shared" si="8"/>
        <v>0</v>
      </c>
      <c r="CE575" s="322"/>
    </row>
    <row r="576" spans="1:83" s="374" customFormat="1" ht="12.75" hidden="1" customHeight="1" x14ac:dyDescent="0.25">
      <c r="A576" s="422" t="s">
        <v>4751</v>
      </c>
      <c r="B576" s="431"/>
      <c r="C576" s="421" t="s">
        <v>4618</v>
      </c>
      <c r="D576" s="433"/>
      <c r="E576" s="434" t="s">
        <v>3947</v>
      </c>
      <c r="F576" s="435" t="s">
        <v>3948</v>
      </c>
      <c r="G576" s="427" t="s">
        <v>103</v>
      </c>
      <c r="H576" s="419" t="s">
        <v>1249</v>
      </c>
      <c r="I576" s="419" t="e">
        <v>#N/A</v>
      </c>
      <c r="J576" s="419"/>
      <c r="K576" s="436"/>
      <c r="L576" s="436"/>
      <c r="M576" s="427"/>
      <c r="N576" s="427"/>
      <c r="O576" s="419" t="s">
        <v>1230</v>
      </c>
      <c r="P576" s="419" t="s">
        <v>1231</v>
      </c>
      <c r="Q576" s="419" t="s">
        <v>1231</v>
      </c>
      <c r="R576" s="422" t="s">
        <v>4632</v>
      </c>
      <c r="S576" s="431"/>
      <c r="T576" s="431"/>
      <c r="U576" s="431"/>
      <c r="V576" s="431"/>
      <c r="W576" s="431"/>
      <c r="X576" s="431"/>
      <c r="Y576" s="431"/>
      <c r="Z576" s="431"/>
      <c r="AA576" s="431"/>
      <c r="AB576" s="431"/>
      <c r="AC576" s="431"/>
      <c r="AD576" s="431"/>
      <c r="AE576" s="427"/>
      <c r="AF576" s="427"/>
      <c r="AG576" s="427"/>
      <c r="AH576" s="430" t="s">
        <v>1379</v>
      </c>
      <c r="AI576" s="430" t="s">
        <v>1379</v>
      </c>
      <c r="AJ576" s="427"/>
      <c r="AK576" s="427"/>
      <c r="AL576" s="427"/>
      <c r="AM576" s="427"/>
      <c r="AN576" s="427"/>
      <c r="AO576" s="427"/>
      <c r="AP576" s="427"/>
      <c r="AQ576" s="427"/>
      <c r="AR576" s="427"/>
      <c r="AS576" s="427"/>
      <c r="AT576" s="427"/>
      <c r="AU576" s="427"/>
      <c r="AV576" s="427"/>
      <c r="AW576" s="427"/>
      <c r="AX576" s="427"/>
      <c r="AY576" s="427"/>
      <c r="AZ576" s="427"/>
      <c r="BA576" s="431"/>
      <c r="BB576" s="431"/>
      <c r="BC576" s="431"/>
      <c r="BD576" s="431"/>
      <c r="BE576" s="431"/>
      <c r="BF576" s="431"/>
      <c r="BG576" s="419"/>
      <c r="BH576" s="419"/>
      <c r="BI576" s="348"/>
      <c r="BJ576" s="348"/>
      <c r="BK576" s="348"/>
      <c r="BL576" s="348"/>
      <c r="BM576" s="348"/>
      <c r="BN576" s="348"/>
      <c r="BO576" s="348"/>
      <c r="BP576" s="348"/>
      <c r="BQ576" s="419"/>
      <c r="BR576" s="431"/>
      <c r="BS576" s="423" t="s">
        <v>4323</v>
      </c>
      <c r="BT576" s="355" t="s">
        <v>4719</v>
      </c>
      <c r="BU576" s="355" t="s">
        <v>4722</v>
      </c>
      <c r="BV576" s="355">
        <v>10</v>
      </c>
      <c r="BW576" s="355">
        <f>VLOOKUP(E576,[1]Demand!$A$2:$C$596,3,)</f>
        <v>24</v>
      </c>
      <c r="BX576" s="355">
        <f>VLOOKUP(E576,[1]Demand!$A$2:$D$596,4,)</f>
        <v>18</v>
      </c>
      <c r="BY576" s="355">
        <f>VLOOKUP(E576,[1]Demand!$A$2:$E$596,5,)</f>
        <v>17</v>
      </c>
      <c r="BZ576" s="355">
        <f>VLOOKUP(E576,[1]Demand!$A$2:$F$596,6,)</f>
        <v>16</v>
      </c>
      <c r="CA576" s="355">
        <f>VLOOKUP(E576,[1]Demand!$A$2:$G$596,7,)</f>
        <v>9</v>
      </c>
      <c r="CB576" s="355">
        <f>VLOOKUP(E576,[1]Demand!$A$2:$H$596,8,)</f>
        <v>7</v>
      </c>
      <c r="CC576" s="355">
        <f>VLOOKUP(E576,[1]Demand!$A$2:$I$596,9,)</f>
        <v>91</v>
      </c>
      <c r="CD576" s="355" t="b">
        <f t="shared" si="8"/>
        <v>0</v>
      </c>
      <c r="CE576" s="322"/>
    </row>
    <row r="577" spans="1:83" s="374" customFormat="1" ht="12.75" hidden="1" customHeight="1" x14ac:dyDescent="0.25">
      <c r="A577" s="422" t="s">
        <v>4752</v>
      </c>
      <c r="B577" s="431"/>
      <c r="C577" s="421" t="s">
        <v>4619</v>
      </c>
      <c r="D577" s="433"/>
      <c r="E577" s="434" t="s">
        <v>3951</v>
      </c>
      <c r="F577" s="435" t="s">
        <v>3952</v>
      </c>
      <c r="G577" s="427" t="s">
        <v>961</v>
      </c>
      <c r="H577" s="419" t="s">
        <v>1249</v>
      </c>
      <c r="I577" s="419" t="e">
        <v>#N/A</v>
      </c>
      <c r="J577" s="419"/>
      <c r="K577" s="436"/>
      <c r="L577" s="436"/>
      <c r="M577" s="427"/>
      <c r="N577" s="427"/>
      <c r="O577" s="419" t="s">
        <v>1232</v>
      </c>
      <c r="P577" s="419" t="s">
        <v>585</v>
      </c>
      <c r="Q577" s="419" t="s">
        <v>585</v>
      </c>
      <c r="R577" s="422" t="s">
        <v>601</v>
      </c>
      <c r="S577" s="431"/>
      <c r="T577" s="431"/>
      <c r="U577" s="431"/>
      <c r="V577" s="431"/>
      <c r="W577" s="431"/>
      <c r="X577" s="431"/>
      <c r="Y577" s="431"/>
      <c r="Z577" s="431"/>
      <c r="AA577" s="431"/>
      <c r="AB577" s="431"/>
      <c r="AC577" s="431"/>
      <c r="AD577" s="431"/>
      <c r="AE577" s="427"/>
      <c r="AF577" s="427"/>
      <c r="AG577" s="427"/>
      <c r="AH577" s="430" t="s">
        <v>1379</v>
      </c>
      <c r="AI577" s="430" t="s">
        <v>1379</v>
      </c>
      <c r="AJ577" s="427"/>
      <c r="AK577" s="427"/>
      <c r="AL577" s="427"/>
      <c r="AM577" s="427"/>
      <c r="AN577" s="427"/>
      <c r="AO577" s="427"/>
      <c r="AP577" s="427"/>
      <c r="AQ577" s="427"/>
      <c r="AR577" s="427"/>
      <c r="AS577" s="427"/>
      <c r="AT577" s="427"/>
      <c r="AU577" s="427"/>
      <c r="AV577" s="427"/>
      <c r="AW577" s="427"/>
      <c r="AX577" s="427"/>
      <c r="AY577" s="427"/>
      <c r="AZ577" s="427"/>
      <c r="BA577" s="431"/>
      <c r="BB577" s="431"/>
      <c r="BC577" s="431"/>
      <c r="BD577" s="431"/>
      <c r="BE577" s="431"/>
      <c r="BF577" s="431"/>
      <c r="BG577" s="419"/>
      <c r="BH577" s="419"/>
      <c r="BI577" s="348"/>
      <c r="BJ577" s="348"/>
      <c r="BK577" s="348"/>
      <c r="BL577" s="348"/>
      <c r="BM577" s="348"/>
      <c r="BN577" s="348"/>
      <c r="BO577" s="348"/>
      <c r="BP577" s="348"/>
      <c r="BQ577" s="419"/>
      <c r="BR577" s="431"/>
      <c r="BS577" s="423" t="s">
        <v>4325</v>
      </c>
      <c r="BT577" s="355" t="s">
        <v>4719</v>
      </c>
      <c r="BU577" s="355" t="s">
        <v>4722</v>
      </c>
      <c r="BV577" s="355">
        <v>0</v>
      </c>
      <c r="BW577" s="355">
        <f>VLOOKUP(E577,[1]Demand!$A$2:$C$596,3,)</f>
        <v>48</v>
      </c>
      <c r="BX577" s="355">
        <f>VLOOKUP(E577,[1]Demand!$A$2:$D$596,4,)</f>
        <v>28</v>
      </c>
      <c r="BY577" s="355">
        <f>VLOOKUP(E577,[1]Demand!$A$2:$E$596,5,)</f>
        <v>20</v>
      </c>
      <c r="BZ577" s="355">
        <f>VLOOKUP(E577,[1]Demand!$A$2:$F$596,6,)</f>
        <v>22</v>
      </c>
      <c r="CA577" s="355">
        <f>VLOOKUP(E577,[1]Demand!$A$2:$G$596,7,)</f>
        <v>21</v>
      </c>
      <c r="CB577" s="355">
        <f>VLOOKUP(E577,[1]Demand!$A$2:$H$596,8,)</f>
        <v>20</v>
      </c>
      <c r="CC577" s="355">
        <f>VLOOKUP(E577,[1]Demand!$A$2:$I$596,9,)</f>
        <v>159</v>
      </c>
      <c r="CD577" s="355" t="b">
        <f t="shared" si="8"/>
        <v>0</v>
      </c>
      <c r="CE577" s="322"/>
    </row>
    <row r="578" spans="1:83" s="374" customFormat="1" ht="12.75" hidden="1" customHeight="1" x14ac:dyDescent="0.25">
      <c r="A578" s="422" t="s">
        <v>4751</v>
      </c>
      <c r="B578" s="431"/>
      <c r="C578" s="421" t="s">
        <v>4618</v>
      </c>
      <c r="D578" s="433"/>
      <c r="E578" s="434" t="s">
        <v>3953</v>
      </c>
      <c r="F578" s="435" t="s">
        <v>3954</v>
      </c>
      <c r="G578" s="427" t="s">
        <v>103</v>
      </c>
      <c r="H578" s="419" t="s">
        <v>1249</v>
      </c>
      <c r="I578" s="419" t="e">
        <v>#N/A</v>
      </c>
      <c r="J578" s="419"/>
      <c r="K578" s="436"/>
      <c r="L578" s="436"/>
      <c r="M578" s="427"/>
      <c r="N578" s="427"/>
      <c r="O578" s="419" t="s">
        <v>1230</v>
      </c>
      <c r="P578" s="419" t="s">
        <v>1231</v>
      </c>
      <c r="Q578" s="419" t="s">
        <v>1231</v>
      </c>
      <c r="R578" s="422" t="s">
        <v>4632</v>
      </c>
      <c r="S578" s="431"/>
      <c r="T578" s="431"/>
      <c r="U578" s="431"/>
      <c r="V578" s="431"/>
      <c r="W578" s="431"/>
      <c r="X578" s="431"/>
      <c r="Y578" s="431"/>
      <c r="Z578" s="431"/>
      <c r="AA578" s="431"/>
      <c r="AB578" s="431"/>
      <c r="AC578" s="431"/>
      <c r="AD578" s="431"/>
      <c r="AE578" s="427"/>
      <c r="AF578" s="427"/>
      <c r="AG578" s="427"/>
      <c r="AH578" s="430" t="s">
        <v>1379</v>
      </c>
      <c r="AI578" s="430" t="s">
        <v>1379</v>
      </c>
      <c r="AJ578" s="427"/>
      <c r="AK578" s="427"/>
      <c r="AL578" s="427"/>
      <c r="AM578" s="427"/>
      <c r="AN578" s="427"/>
      <c r="AO578" s="427"/>
      <c r="AP578" s="427"/>
      <c r="AQ578" s="427"/>
      <c r="AR578" s="427"/>
      <c r="AS578" s="427"/>
      <c r="AT578" s="427"/>
      <c r="AU578" s="427"/>
      <c r="AV578" s="427"/>
      <c r="AW578" s="427"/>
      <c r="AX578" s="427"/>
      <c r="AY578" s="427"/>
      <c r="AZ578" s="427"/>
      <c r="BA578" s="431"/>
      <c r="BB578" s="431"/>
      <c r="BC578" s="431"/>
      <c r="BD578" s="431"/>
      <c r="BE578" s="431"/>
      <c r="BF578" s="431"/>
      <c r="BG578" s="419"/>
      <c r="BH578" s="419"/>
      <c r="BI578" s="348"/>
      <c r="BJ578" s="348"/>
      <c r="BK578" s="348"/>
      <c r="BL578" s="348"/>
      <c r="BM578" s="348"/>
      <c r="BN578" s="348"/>
      <c r="BO578" s="348"/>
      <c r="BP578" s="348"/>
      <c r="BQ578" s="419"/>
      <c r="BR578" s="431"/>
      <c r="BS578" s="423" t="s">
        <v>4323</v>
      </c>
      <c r="BT578" s="355" t="s">
        <v>4719</v>
      </c>
      <c r="BU578" s="355" t="s">
        <v>4722</v>
      </c>
      <c r="BV578" s="355">
        <v>4</v>
      </c>
      <c r="BW578" s="355">
        <f>VLOOKUP(E578,[1]Demand!$A$2:$C$596,3,)</f>
        <v>24</v>
      </c>
      <c r="BX578" s="355">
        <f>VLOOKUP(E578,[1]Demand!$A$2:$D$596,4,)</f>
        <v>18</v>
      </c>
      <c r="BY578" s="355">
        <f>VLOOKUP(E578,[1]Demand!$A$2:$E$596,5,)</f>
        <v>17</v>
      </c>
      <c r="BZ578" s="355">
        <f>VLOOKUP(E578,[1]Demand!$A$2:$F$596,6,)</f>
        <v>16</v>
      </c>
      <c r="CA578" s="355">
        <f>VLOOKUP(E578,[1]Demand!$A$2:$G$596,7,)</f>
        <v>9</v>
      </c>
      <c r="CB578" s="355">
        <f>VLOOKUP(E578,[1]Demand!$A$2:$H$596,8,)</f>
        <v>7</v>
      </c>
      <c r="CC578" s="355">
        <f>VLOOKUP(E578,[1]Demand!$A$2:$I$596,9,)</f>
        <v>91</v>
      </c>
      <c r="CD578" s="355" t="b">
        <f t="shared" si="8"/>
        <v>0</v>
      </c>
      <c r="CE578" s="322"/>
    </row>
    <row r="579" spans="1:83" s="374" customFormat="1" ht="12.75" hidden="1" customHeight="1" x14ac:dyDescent="0.25">
      <c r="A579" s="422" t="s">
        <v>4751</v>
      </c>
      <c r="B579" s="431"/>
      <c r="C579" s="421" t="s">
        <v>4618</v>
      </c>
      <c r="D579" s="433"/>
      <c r="E579" s="434" t="s">
        <v>3955</v>
      </c>
      <c r="F579" s="435" t="s">
        <v>3956</v>
      </c>
      <c r="G579" s="427" t="s">
        <v>63</v>
      </c>
      <c r="H579" s="419" t="s">
        <v>1249</v>
      </c>
      <c r="I579" s="419" t="e">
        <v>#N/A</v>
      </c>
      <c r="J579" s="419"/>
      <c r="K579" s="436"/>
      <c r="L579" s="436"/>
      <c r="M579" s="427"/>
      <c r="N579" s="427"/>
      <c r="O579" s="419" t="s">
        <v>1230</v>
      </c>
      <c r="P579" s="419" t="s">
        <v>1231</v>
      </c>
      <c r="Q579" s="419" t="s">
        <v>1231</v>
      </c>
      <c r="R579" s="422" t="s">
        <v>4632</v>
      </c>
      <c r="S579" s="431"/>
      <c r="T579" s="431"/>
      <c r="U579" s="431"/>
      <c r="V579" s="431"/>
      <c r="W579" s="431"/>
      <c r="X579" s="431"/>
      <c r="Y579" s="431"/>
      <c r="Z579" s="431"/>
      <c r="AA579" s="431"/>
      <c r="AB579" s="431"/>
      <c r="AC579" s="431"/>
      <c r="AD579" s="431"/>
      <c r="AE579" s="427"/>
      <c r="AF579" s="427"/>
      <c r="AG579" s="427"/>
      <c r="AH579" s="430" t="s">
        <v>1379</v>
      </c>
      <c r="AI579" s="430" t="s">
        <v>1379</v>
      </c>
      <c r="AJ579" s="427"/>
      <c r="AK579" s="427"/>
      <c r="AL579" s="427"/>
      <c r="AM579" s="427"/>
      <c r="AN579" s="427"/>
      <c r="AO579" s="427"/>
      <c r="AP579" s="427"/>
      <c r="AQ579" s="427"/>
      <c r="AR579" s="427"/>
      <c r="AS579" s="427"/>
      <c r="AT579" s="427"/>
      <c r="AU579" s="427"/>
      <c r="AV579" s="427"/>
      <c r="AW579" s="427"/>
      <c r="AX579" s="427"/>
      <c r="AY579" s="427"/>
      <c r="AZ579" s="427"/>
      <c r="BA579" s="431"/>
      <c r="BB579" s="431"/>
      <c r="BC579" s="431"/>
      <c r="BD579" s="431"/>
      <c r="BE579" s="431"/>
      <c r="BF579" s="431"/>
      <c r="BG579" s="419"/>
      <c r="BH579" s="419"/>
      <c r="BI579" s="348"/>
      <c r="BJ579" s="348"/>
      <c r="BK579" s="348"/>
      <c r="BL579" s="348"/>
      <c r="BM579" s="348"/>
      <c r="BN579" s="348"/>
      <c r="BO579" s="348"/>
      <c r="BP579" s="348"/>
      <c r="BQ579" s="419"/>
      <c r="BR579" s="431"/>
      <c r="BS579" s="423" t="s">
        <v>4323</v>
      </c>
      <c r="BT579" s="355" t="s">
        <v>4719</v>
      </c>
      <c r="BU579" s="355" t="s">
        <v>4722</v>
      </c>
      <c r="BV579" s="355">
        <v>0</v>
      </c>
      <c r="BW579" s="355">
        <f>VLOOKUP(E579,[1]Demand!$A$2:$C$596,3,)</f>
        <v>48</v>
      </c>
      <c r="BX579" s="355">
        <f>VLOOKUP(E579,[1]Demand!$A$2:$D$596,4,)</f>
        <v>36</v>
      </c>
      <c r="BY579" s="355">
        <f>VLOOKUP(E579,[1]Demand!$A$2:$E$596,5,)</f>
        <v>34</v>
      </c>
      <c r="BZ579" s="355">
        <f>VLOOKUP(E579,[1]Demand!$A$2:$F$596,6,)</f>
        <v>32</v>
      </c>
      <c r="CA579" s="355">
        <f>VLOOKUP(E579,[1]Demand!$A$2:$G$596,7,)</f>
        <v>18</v>
      </c>
      <c r="CB579" s="355">
        <f>VLOOKUP(E579,[1]Demand!$A$2:$H$596,8,)</f>
        <v>14</v>
      </c>
      <c r="CC579" s="355">
        <f>VLOOKUP(E579,[1]Demand!$A$2:$I$596,9,)</f>
        <v>182</v>
      </c>
      <c r="CD579" s="355" t="b">
        <f t="shared" si="8"/>
        <v>0</v>
      </c>
      <c r="CE579" s="322"/>
    </row>
    <row r="580" spans="1:83" s="374" customFormat="1" ht="12.75" hidden="1" customHeight="1" x14ac:dyDescent="0.25">
      <c r="A580" s="422" t="e">
        <v>#N/A</v>
      </c>
      <c r="B580" s="431"/>
      <c r="C580" s="421" t="s">
        <v>4620</v>
      </c>
      <c r="D580" s="433"/>
      <c r="E580" s="434" t="s">
        <v>3957</v>
      </c>
      <c r="F580" s="435" t="s">
        <v>3952</v>
      </c>
      <c r="G580" s="427" t="s">
        <v>245</v>
      </c>
      <c r="H580" s="419" t="s">
        <v>1249</v>
      </c>
      <c r="I580" s="419" t="e">
        <v>#N/A</v>
      </c>
      <c r="J580" s="419"/>
      <c r="K580" s="436"/>
      <c r="L580" s="436"/>
      <c r="M580" s="427"/>
      <c r="N580" s="427"/>
      <c r="O580" s="419" t="s">
        <v>1232</v>
      </c>
      <c r="P580" s="419" t="s">
        <v>585</v>
      </c>
      <c r="Q580" s="419" t="s">
        <v>585</v>
      </c>
      <c r="R580" s="422" t="s">
        <v>601</v>
      </c>
      <c r="S580" s="431"/>
      <c r="T580" s="431"/>
      <c r="U580" s="431"/>
      <c r="V580" s="431"/>
      <c r="W580" s="431"/>
      <c r="X580" s="431"/>
      <c r="Y580" s="431"/>
      <c r="Z580" s="431"/>
      <c r="AA580" s="431"/>
      <c r="AB580" s="431"/>
      <c r="AC580" s="431"/>
      <c r="AD580" s="431"/>
      <c r="AE580" s="427"/>
      <c r="AF580" s="427"/>
      <c r="AG580" s="427"/>
      <c r="AH580" s="430" t="s">
        <v>1379</v>
      </c>
      <c r="AI580" s="430" t="s">
        <v>1379</v>
      </c>
      <c r="AJ580" s="427"/>
      <c r="AK580" s="427"/>
      <c r="AL580" s="427"/>
      <c r="AM580" s="427"/>
      <c r="AN580" s="427"/>
      <c r="AO580" s="427"/>
      <c r="AP580" s="427"/>
      <c r="AQ580" s="427"/>
      <c r="AR580" s="427"/>
      <c r="AS580" s="427"/>
      <c r="AT580" s="427"/>
      <c r="AU580" s="427"/>
      <c r="AV580" s="427"/>
      <c r="AW580" s="427"/>
      <c r="AX580" s="427"/>
      <c r="AY580" s="427"/>
      <c r="AZ580" s="427"/>
      <c r="BA580" s="431"/>
      <c r="BB580" s="431"/>
      <c r="BC580" s="431"/>
      <c r="BD580" s="431"/>
      <c r="BE580" s="431"/>
      <c r="BF580" s="431"/>
      <c r="BG580" s="419"/>
      <c r="BH580" s="419"/>
      <c r="BI580" s="348"/>
      <c r="BJ580" s="348"/>
      <c r="BK580" s="348"/>
      <c r="BL580" s="348"/>
      <c r="BM580" s="348"/>
      <c r="BN580" s="348"/>
      <c r="BO580" s="348"/>
      <c r="BP580" s="348"/>
      <c r="BQ580" s="419"/>
      <c r="BR580" s="431"/>
      <c r="BS580" s="423" t="s">
        <v>4326</v>
      </c>
      <c r="BT580" s="355" t="s">
        <v>4719</v>
      </c>
      <c r="BU580" s="355" t="s">
        <v>3196</v>
      </c>
      <c r="BV580" s="355">
        <v>8</v>
      </c>
      <c r="BW580" s="355">
        <f>VLOOKUP(E580,[1]Demand!$A$2:$C$596,3,)</f>
        <v>183</v>
      </c>
      <c r="BX580" s="355">
        <f>VLOOKUP(E580,[1]Demand!$A$2:$D$596,4,)</f>
        <v>21</v>
      </c>
      <c r="BY580" s="355">
        <f>VLOOKUP(E580,[1]Demand!$A$2:$E$596,5,)</f>
        <v>2</v>
      </c>
      <c r="BZ580" s="355">
        <f>VLOOKUP(E580,[1]Demand!$A$2:$F$596,6,)</f>
        <v>0</v>
      </c>
      <c r="CA580" s="355">
        <f>VLOOKUP(E580,[1]Demand!$A$2:$G$596,7,)</f>
        <v>0</v>
      </c>
      <c r="CB580" s="355">
        <f>VLOOKUP(E580,[1]Demand!$A$2:$H$596,8,)</f>
        <v>0</v>
      </c>
      <c r="CC580" s="355">
        <f>VLOOKUP(E580,[1]Demand!$A$2:$I$596,9,)</f>
        <v>206</v>
      </c>
      <c r="CD580" s="355" t="b">
        <f t="shared" si="8"/>
        <v>0</v>
      </c>
      <c r="CE580" s="322"/>
    </row>
    <row r="581" spans="1:83" s="374" customFormat="1" ht="12.75" hidden="1" customHeight="1" x14ac:dyDescent="0.25">
      <c r="A581" s="422" t="s">
        <v>4752</v>
      </c>
      <c r="B581" s="431"/>
      <c r="C581" s="421" t="s">
        <v>4621</v>
      </c>
      <c r="D581" s="433"/>
      <c r="E581" s="434" t="s">
        <v>3958</v>
      </c>
      <c r="F581" s="435" t="s">
        <v>3959</v>
      </c>
      <c r="G581" s="427" t="s">
        <v>978</v>
      </c>
      <c r="H581" s="419" t="s">
        <v>1249</v>
      </c>
      <c r="I581" s="419" t="e">
        <v>#N/A</v>
      </c>
      <c r="J581" s="419"/>
      <c r="K581" s="436"/>
      <c r="L581" s="436"/>
      <c r="M581" s="427"/>
      <c r="N581" s="427"/>
      <c r="O581" s="419" t="s">
        <v>1232</v>
      </c>
      <c r="P581" s="419" t="s">
        <v>585</v>
      </c>
      <c r="Q581" s="419" t="s">
        <v>585</v>
      </c>
      <c r="R581" s="422" t="s">
        <v>601</v>
      </c>
      <c r="S581" s="431"/>
      <c r="T581" s="431"/>
      <c r="U581" s="431"/>
      <c r="V581" s="431"/>
      <c r="W581" s="431"/>
      <c r="X581" s="431"/>
      <c r="Y581" s="431"/>
      <c r="Z581" s="431"/>
      <c r="AA581" s="431"/>
      <c r="AB581" s="431"/>
      <c r="AC581" s="431"/>
      <c r="AD581" s="431"/>
      <c r="AE581" s="427"/>
      <c r="AF581" s="427"/>
      <c r="AG581" s="427"/>
      <c r="AH581" s="430" t="s">
        <v>1379</v>
      </c>
      <c r="AI581" s="430" t="s">
        <v>1379</v>
      </c>
      <c r="AJ581" s="427"/>
      <c r="AK581" s="427"/>
      <c r="AL581" s="427"/>
      <c r="AM581" s="427"/>
      <c r="AN581" s="427"/>
      <c r="AO581" s="427"/>
      <c r="AP581" s="427"/>
      <c r="AQ581" s="427"/>
      <c r="AR581" s="427"/>
      <c r="AS581" s="427"/>
      <c r="AT581" s="427"/>
      <c r="AU581" s="427"/>
      <c r="AV581" s="427"/>
      <c r="AW581" s="427"/>
      <c r="AX581" s="427"/>
      <c r="AY581" s="427"/>
      <c r="AZ581" s="427"/>
      <c r="BA581" s="431"/>
      <c r="BB581" s="431"/>
      <c r="BC581" s="431"/>
      <c r="BD581" s="431"/>
      <c r="BE581" s="431"/>
      <c r="BF581" s="431"/>
      <c r="BG581" s="419"/>
      <c r="BH581" s="419"/>
      <c r="BI581" s="348"/>
      <c r="BJ581" s="348"/>
      <c r="BK581" s="348"/>
      <c r="BL581" s="348"/>
      <c r="BM581" s="348"/>
      <c r="BN581" s="348"/>
      <c r="BO581" s="348"/>
      <c r="BP581" s="348"/>
      <c r="BQ581" s="419"/>
      <c r="BR581" s="431"/>
      <c r="BS581" s="423" t="s">
        <v>4327</v>
      </c>
      <c r="BT581" s="355" t="s">
        <v>4724</v>
      </c>
      <c r="BU581" s="355" t="s">
        <v>4722</v>
      </c>
      <c r="BV581" s="355">
        <v>4</v>
      </c>
      <c r="BW581" s="355">
        <f>VLOOKUP(E581,[1]Demand!$A$2:$C$596,3,)</f>
        <v>163</v>
      </c>
      <c r="BX581" s="355">
        <f>VLOOKUP(E581,[1]Demand!$A$2:$D$596,4,)</f>
        <v>252</v>
      </c>
      <c r="BY581" s="355">
        <f>VLOOKUP(E581,[1]Demand!$A$2:$E$596,5,)</f>
        <v>172</v>
      </c>
      <c r="BZ581" s="355">
        <f>VLOOKUP(E581,[1]Demand!$A$2:$F$596,6,)</f>
        <v>191</v>
      </c>
      <c r="CA581" s="355">
        <f>VLOOKUP(E581,[1]Demand!$A$2:$G$596,7,)</f>
        <v>180</v>
      </c>
      <c r="CB581" s="355">
        <f>VLOOKUP(E581,[1]Demand!$A$2:$H$596,8,)</f>
        <v>154</v>
      </c>
      <c r="CC581" s="355">
        <f>VLOOKUP(E581,[1]Demand!$A$2:$I$596,9,)</f>
        <v>1112</v>
      </c>
      <c r="CD581" s="355" t="b">
        <f t="shared" si="8"/>
        <v>0</v>
      </c>
      <c r="CE581" s="322"/>
    </row>
    <row r="582" spans="1:83" s="374" customFormat="1" ht="12.75" hidden="1" customHeight="1" x14ac:dyDescent="0.25">
      <c r="A582" s="422" t="s">
        <v>4753</v>
      </c>
      <c r="B582" s="431"/>
      <c r="C582" s="421" t="s">
        <v>4622</v>
      </c>
      <c r="D582" s="433"/>
      <c r="E582" s="434" t="s">
        <v>3960</v>
      </c>
      <c r="F582" s="435" t="s">
        <v>3950</v>
      </c>
      <c r="G582" s="427" t="s">
        <v>103</v>
      </c>
      <c r="H582" s="419" t="s">
        <v>1249</v>
      </c>
      <c r="I582" s="419" t="e">
        <v>#N/A</v>
      </c>
      <c r="J582" s="419"/>
      <c r="K582" s="436"/>
      <c r="L582" s="436"/>
      <c r="M582" s="427"/>
      <c r="N582" s="427"/>
      <c r="O582" s="419" t="s">
        <v>1230</v>
      </c>
      <c r="P582" s="419" t="s">
        <v>1231</v>
      </c>
      <c r="Q582" s="419" t="s">
        <v>1231</v>
      </c>
      <c r="R582" s="422" t="s">
        <v>4632</v>
      </c>
      <c r="S582" s="431"/>
      <c r="T582" s="431"/>
      <c r="U582" s="431"/>
      <c r="V582" s="431"/>
      <c r="W582" s="431"/>
      <c r="X582" s="431"/>
      <c r="Y582" s="431"/>
      <c r="Z582" s="431"/>
      <c r="AA582" s="431"/>
      <c r="AB582" s="431"/>
      <c r="AC582" s="431"/>
      <c r="AD582" s="431"/>
      <c r="AE582" s="427"/>
      <c r="AF582" s="427"/>
      <c r="AG582" s="427"/>
      <c r="AH582" s="430" t="s">
        <v>1379</v>
      </c>
      <c r="AI582" s="430" t="s">
        <v>1379</v>
      </c>
      <c r="AJ582" s="427"/>
      <c r="AK582" s="427"/>
      <c r="AL582" s="427"/>
      <c r="AM582" s="427"/>
      <c r="AN582" s="427"/>
      <c r="AO582" s="427"/>
      <c r="AP582" s="427"/>
      <c r="AQ582" s="427"/>
      <c r="AR582" s="427"/>
      <c r="AS582" s="427"/>
      <c r="AT582" s="427"/>
      <c r="AU582" s="427"/>
      <c r="AV582" s="427"/>
      <c r="AW582" s="427"/>
      <c r="AX582" s="427"/>
      <c r="AY582" s="427"/>
      <c r="AZ582" s="427"/>
      <c r="BA582" s="431"/>
      <c r="BB582" s="431"/>
      <c r="BC582" s="431"/>
      <c r="BD582" s="431"/>
      <c r="BE582" s="431"/>
      <c r="BF582" s="431"/>
      <c r="BG582" s="419"/>
      <c r="BH582" s="419"/>
      <c r="BI582" s="348"/>
      <c r="BJ582" s="348"/>
      <c r="BK582" s="348"/>
      <c r="BL582" s="348"/>
      <c r="BM582" s="348"/>
      <c r="BN582" s="348"/>
      <c r="BO582" s="348"/>
      <c r="BP582" s="348"/>
      <c r="BQ582" s="419"/>
      <c r="BR582" s="431"/>
      <c r="BS582" s="423" t="s">
        <v>4313</v>
      </c>
      <c r="BT582" s="355" t="s">
        <v>4717</v>
      </c>
      <c r="BU582" s="355" t="s">
        <v>4726</v>
      </c>
      <c r="BV582" s="355">
        <v>0</v>
      </c>
      <c r="BW582" s="355">
        <f>VLOOKUP(E582,[1]Demand!$A$2:$C$596,3,)</f>
        <v>10</v>
      </c>
      <c r="BX582" s="355">
        <f>VLOOKUP(E582,[1]Demand!$A$2:$D$596,4,)</f>
        <v>0</v>
      </c>
      <c r="BY582" s="355">
        <f>VLOOKUP(E582,[1]Demand!$A$2:$E$596,5,)</f>
        <v>0</v>
      </c>
      <c r="BZ582" s="355">
        <f>VLOOKUP(E582,[1]Demand!$A$2:$F$596,6,)</f>
        <v>0</v>
      </c>
      <c r="CA582" s="355">
        <f>VLOOKUP(E582,[1]Demand!$A$2:$G$596,7,)</f>
        <v>0</v>
      </c>
      <c r="CB582" s="355">
        <f>VLOOKUP(E582,[1]Demand!$A$2:$H$596,8,)</f>
        <v>0</v>
      </c>
      <c r="CC582" s="355">
        <f>VLOOKUP(E582,[1]Demand!$A$2:$I$596,9,)</f>
        <v>10</v>
      </c>
      <c r="CD582" s="355" t="b">
        <f t="shared" si="8"/>
        <v>0</v>
      </c>
      <c r="CE582" s="322"/>
    </row>
    <row r="583" spans="1:83" s="374" customFormat="1" ht="12.75" hidden="1" customHeight="1" x14ac:dyDescent="0.25">
      <c r="A583" s="422" t="s">
        <v>4109</v>
      </c>
      <c r="B583" s="431"/>
      <c r="C583" s="421" t="s">
        <v>4623</v>
      </c>
      <c r="D583" s="433"/>
      <c r="E583" s="434" t="s">
        <v>3961</v>
      </c>
      <c r="F583" s="435" t="s">
        <v>3962</v>
      </c>
      <c r="G583" s="427" t="s">
        <v>1390</v>
      </c>
      <c r="H583" s="419" t="s">
        <v>1249</v>
      </c>
      <c r="I583" s="419" t="e">
        <v>#N/A</v>
      </c>
      <c r="J583" s="419"/>
      <c r="K583" s="436"/>
      <c r="L583" s="436"/>
      <c r="M583" s="427"/>
      <c r="N583" s="427"/>
      <c r="O583" s="419" t="s">
        <v>1232</v>
      </c>
      <c r="P583" s="419" t="s">
        <v>585</v>
      </c>
      <c r="Q583" s="419" t="s">
        <v>585</v>
      </c>
      <c r="R583" s="422" t="s">
        <v>601</v>
      </c>
      <c r="S583" s="431"/>
      <c r="T583" s="431"/>
      <c r="U583" s="431"/>
      <c r="V583" s="431"/>
      <c r="W583" s="431"/>
      <c r="X583" s="431"/>
      <c r="Y583" s="431"/>
      <c r="Z583" s="431"/>
      <c r="AA583" s="431"/>
      <c r="AB583" s="431"/>
      <c r="AC583" s="431"/>
      <c r="AD583" s="431"/>
      <c r="AE583" s="427"/>
      <c r="AF583" s="427"/>
      <c r="AG583" s="427"/>
      <c r="AH583" s="430" t="s">
        <v>1379</v>
      </c>
      <c r="AI583" s="430" t="s">
        <v>1379</v>
      </c>
      <c r="AJ583" s="427"/>
      <c r="AK583" s="427"/>
      <c r="AL583" s="427"/>
      <c r="AM583" s="427"/>
      <c r="AN583" s="427"/>
      <c r="AO583" s="427"/>
      <c r="AP583" s="427"/>
      <c r="AQ583" s="427"/>
      <c r="AR583" s="427"/>
      <c r="AS583" s="427"/>
      <c r="AT583" s="427"/>
      <c r="AU583" s="427"/>
      <c r="AV583" s="427"/>
      <c r="AW583" s="427"/>
      <c r="AX583" s="427"/>
      <c r="AY583" s="427"/>
      <c r="AZ583" s="427"/>
      <c r="BA583" s="431"/>
      <c r="BB583" s="431"/>
      <c r="BC583" s="431"/>
      <c r="BD583" s="431"/>
      <c r="BE583" s="431"/>
      <c r="BF583" s="431"/>
      <c r="BG583" s="419"/>
      <c r="BH583" s="419"/>
      <c r="BI583" s="348"/>
      <c r="BJ583" s="348"/>
      <c r="BK583" s="348"/>
      <c r="BL583" s="348"/>
      <c r="BM583" s="348"/>
      <c r="BN583" s="348"/>
      <c r="BO583" s="348"/>
      <c r="BP583" s="348"/>
      <c r="BQ583" s="419"/>
      <c r="BR583" s="431"/>
      <c r="BS583" s="423" t="s">
        <v>4328</v>
      </c>
      <c r="BT583" s="355" t="s">
        <v>4719</v>
      </c>
      <c r="BU583" s="355" t="s">
        <v>4718</v>
      </c>
      <c r="BV583" s="355">
        <v>0</v>
      </c>
      <c r="BW583" s="355">
        <f>VLOOKUP(E583,[1]Demand!$A$2:$C$596,3,)</f>
        <v>137</v>
      </c>
      <c r="BX583" s="355">
        <f>VLOOKUP(E583,[1]Demand!$A$2:$D$596,4,)</f>
        <v>175</v>
      </c>
      <c r="BY583" s="355">
        <f>VLOOKUP(E583,[1]Demand!$A$2:$E$596,5,)</f>
        <v>175</v>
      </c>
      <c r="BZ583" s="355">
        <f>VLOOKUP(E583,[1]Demand!$A$2:$F$596,6,)</f>
        <v>180</v>
      </c>
      <c r="CA583" s="355">
        <f>VLOOKUP(E583,[1]Demand!$A$2:$G$596,7,)</f>
        <v>171</v>
      </c>
      <c r="CB583" s="355">
        <f>VLOOKUP(E583,[1]Demand!$A$2:$H$596,8,)</f>
        <v>154</v>
      </c>
      <c r="CC583" s="355">
        <f>VLOOKUP(E583,[1]Demand!$A$2:$I$596,9,)</f>
        <v>992</v>
      </c>
      <c r="CD583" s="355" t="b">
        <f t="shared" si="8"/>
        <v>0</v>
      </c>
      <c r="CE583" s="322"/>
    </row>
    <row r="584" spans="1:83" s="374" customFormat="1" ht="12.75" customHeight="1" x14ac:dyDescent="0.25">
      <c r="A584" s="422" t="s">
        <v>4111</v>
      </c>
      <c r="B584" s="431"/>
      <c r="C584" s="428" t="s">
        <v>4624</v>
      </c>
      <c r="D584" s="433"/>
      <c r="E584" s="434" t="s">
        <v>3972</v>
      </c>
      <c r="F584" s="435" t="s">
        <v>3973</v>
      </c>
      <c r="G584" s="427" t="s">
        <v>97</v>
      </c>
      <c r="H584" s="419" t="s">
        <v>1171</v>
      </c>
      <c r="I584" s="419" t="s">
        <v>2082</v>
      </c>
      <c r="J584" s="419"/>
      <c r="K584" s="419" t="s">
        <v>2083</v>
      </c>
      <c r="L584" s="436" t="s">
        <v>2083</v>
      </c>
      <c r="M584" s="427"/>
      <c r="N584" s="427"/>
      <c r="O584" s="419" t="s">
        <v>1373</v>
      </c>
      <c r="P584" s="419" t="s">
        <v>1374</v>
      </c>
      <c r="Q584" s="419" t="s">
        <v>1374</v>
      </c>
      <c r="R584" s="422" t="s">
        <v>4632</v>
      </c>
      <c r="S584" s="431"/>
      <c r="T584" s="431"/>
      <c r="U584" s="431"/>
      <c r="V584" s="431"/>
      <c r="W584" s="431"/>
      <c r="X584" s="431"/>
      <c r="Y584" s="431"/>
      <c r="Z584" s="431"/>
      <c r="AA584" s="431"/>
      <c r="AB584" s="431"/>
      <c r="AC584" s="431"/>
      <c r="AD584" s="431"/>
      <c r="AE584" s="427"/>
      <c r="AF584" s="427"/>
      <c r="AG584" s="427"/>
      <c r="AH584" s="430" t="s">
        <v>1379</v>
      </c>
      <c r="AI584" s="430" t="s">
        <v>1379</v>
      </c>
      <c r="AJ584" s="427"/>
      <c r="AK584" s="427"/>
      <c r="AL584" s="427"/>
      <c r="AM584" s="427"/>
      <c r="AN584" s="427"/>
      <c r="AO584" s="427"/>
      <c r="AP584" s="427"/>
      <c r="AQ584" s="427"/>
      <c r="AR584" s="427"/>
      <c r="AS584" s="427"/>
      <c r="AT584" s="427"/>
      <c r="AU584" s="427"/>
      <c r="AV584" s="427"/>
      <c r="AW584" s="427"/>
      <c r="AX584" s="427"/>
      <c r="AY584" s="427"/>
      <c r="AZ584" s="427"/>
      <c r="BA584" s="431"/>
      <c r="BB584" s="431"/>
      <c r="BC584" s="431"/>
      <c r="BD584" s="431"/>
      <c r="BE584" s="431"/>
      <c r="BF584" s="431"/>
      <c r="BG584" s="419"/>
      <c r="BH584" s="419"/>
      <c r="BI584" s="348"/>
      <c r="BJ584" s="348"/>
      <c r="BK584" s="348"/>
      <c r="BL584" s="348"/>
      <c r="BM584" s="348"/>
      <c r="BN584" s="348"/>
      <c r="BO584" s="348"/>
      <c r="BP584" s="348"/>
      <c r="BQ584" s="419"/>
      <c r="BR584" s="431"/>
      <c r="BS584" s="423" t="s">
        <v>4272</v>
      </c>
      <c r="BT584" s="355" t="s">
        <v>4717</v>
      </c>
      <c r="BU584" s="355" t="s">
        <v>4722</v>
      </c>
      <c r="BV584" s="355">
        <v>0</v>
      </c>
      <c r="BW584" s="355">
        <f>VLOOKUP(E584,[1]Demand!$A$2:$C$596,3,)</f>
        <v>848</v>
      </c>
      <c r="BX584" s="355">
        <f>VLOOKUP(E584,[1]Demand!$A$2:$D$596,4,)</f>
        <v>454</v>
      </c>
      <c r="BY584" s="355">
        <f>VLOOKUP(E584,[1]Demand!$A$2:$E$596,5,)</f>
        <v>0</v>
      </c>
      <c r="BZ584" s="355">
        <f>VLOOKUP(E584,[1]Demand!$A$2:$F$596,6,)</f>
        <v>0</v>
      </c>
      <c r="CA584" s="355">
        <f>VLOOKUP(E584,[1]Demand!$A$2:$G$596,7,)</f>
        <v>0</v>
      </c>
      <c r="CB584" s="355">
        <f>VLOOKUP(E584,[1]Demand!$A$2:$H$596,8,)</f>
        <v>0</v>
      </c>
      <c r="CC584" s="355">
        <f>VLOOKUP(E584,[1]Demand!$A$2:$I$596,9,)</f>
        <v>1302</v>
      </c>
      <c r="CD584" s="355" t="b">
        <f t="shared" si="8"/>
        <v>0</v>
      </c>
      <c r="CE584" s="322"/>
    </row>
    <row r="585" spans="1:83" s="374" customFormat="1" ht="12.75" hidden="1" customHeight="1" x14ac:dyDescent="0.25">
      <c r="A585" s="422" t="s">
        <v>4108</v>
      </c>
      <c r="B585" s="431"/>
      <c r="C585" s="421" t="s">
        <v>4625</v>
      </c>
      <c r="D585" s="433"/>
      <c r="E585" s="434">
        <v>2718362</v>
      </c>
      <c r="F585" s="435" t="s">
        <v>3978</v>
      </c>
      <c r="G585" s="427" t="s">
        <v>1379</v>
      </c>
      <c r="H585" s="419" t="s">
        <v>1239</v>
      </c>
      <c r="I585" s="419" t="e">
        <v>#N/A</v>
      </c>
      <c r="J585" s="419"/>
      <c r="K585" s="436"/>
      <c r="L585" s="436"/>
      <c r="M585" s="427"/>
      <c r="N585" s="427"/>
      <c r="O585" s="419" t="s">
        <v>4129</v>
      </c>
      <c r="P585" s="419" t="s">
        <v>4135</v>
      </c>
      <c r="Q585" s="419" t="s">
        <v>4135</v>
      </c>
      <c r="R585" s="422" t="s">
        <v>4632</v>
      </c>
      <c r="S585" s="431"/>
      <c r="T585" s="431"/>
      <c r="U585" s="431"/>
      <c r="V585" s="431"/>
      <c r="W585" s="431"/>
      <c r="X585" s="431"/>
      <c r="Y585" s="431"/>
      <c r="Z585" s="431"/>
      <c r="AA585" s="431"/>
      <c r="AB585" s="431"/>
      <c r="AC585" s="431"/>
      <c r="AD585" s="431"/>
      <c r="AE585" s="427"/>
      <c r="AF585" s="427"/>
      <c r="AG585" s="427"/>
      <c r="AH585" s="430" t="s">
        <v>1379</v>
      </c>
      <c r="AI585" s="430" t="s">
        <v>1379</v>
      </c>
      <c r="AJ585" s="427"/>
      <c r="AK585" s="427"/>
      <c r="AL585" s="427"/>
      <c r="AM585" s="427"/>
      <c r="AN585" s="427"/>
      <c r="AO585" s="427"/>
      <c r="AP585" s="427"/>
      <c r="AQ585" s="427"/>
      <c r="AR585" s="427"/>
      <c r="AS585" s="427"/>
      <c r="AT585" s="427"/>
      <c r="AU585" s="427"/>
      <c r="AV585" s="427"/>
      <c r="AW585" s="427"/>
      <c r="AX585" s="427"/>
      <c r="AY585" s="427"/>
      <c r="AZ585" s="427"/>
      <c r="BA585" s="431"/>
      <c r="BB585" s="431"/>
      <c r="BC585" s="431"/>
      <c r="BD585" s="431"/>
      <c r="BE585" s="431"/>
      <c r="BF585" s="431"/>
      <c r="BG585" s="419"/>
      <c r="BH585" s="419"/>
      <c r="BI585" s="348"/>
      <c r="BJ585" s="348"/>
      <c r="BK585" s="348"/>
      <c r="BL585" s="348"/>
      <c r="BM585" s="348"/>
      <c r="BN585" s="348"/>
      <c r="BO585" s="348"/>
      <c r="BP585" s="348"/>
      <c r="BQ585" s="419"/>
      <c r="BR585" s="431"/>
      <c r="BS585" s="423"/>
      <c r="BT585" s="355" t="s">
        <v>4719</v>
      </c>
      <c r="BU585" s="355" t="s">
        <v>4718</v>
      </c>
      <c r="BV585" s="355">
        <v>16</v>
      </c>
      <c r="BW585" s="355">
        <f>VLOOKUP(E585,[1]Demand!$A$2:$C$596,3,)</f>
        <v>831</v>
      </c>
      <c r="BX585" s="355">
        <f>VLOOKUP(E585,[1]Demand!$A$2:$D$596,4,)</f>
        <v>1936</v>
      </c>
      <c r="BY585" s="355">
        <f>VLOOKUP(E585,[1]Demand!$A$2:$E$596,5,)</f>
        <v>16</v>
      </c>
      <c r="BZ585" s="355">
        <f>VLOOKUP(E585,[1]Demand!$A$2:$F$596,6,)</f>
        <v>0</v>
      </c>
      <c r="CA585" s="355">
        <f>VLOOKUP(E585,[1]Demand!$A$2:$G$596,7,)</f>
        <v>0</v>
      </c>
      <c r="CB585" s="355">
        <f>VLOOKUP(E585,[1]Demand!$A$2:$H$596,8,)</f>
        <v>0</v>
      </c>
      <c r="CC585" s="355">
        <f>VLOOKUP(E585,[1]Demand!$A$2:$I$596,9,)</f>
        <v>2783</v>
      </c>
      <c r="CD585" s="355" t="b">
        <f t="shared" si="8"/>
        <v>0</v>
      </c>
      <c r="CE585" s="322"/>
    </row>
    <row r="586" spans="1:83" s="374" customFormat="1" ht="12.75" customHeight="1" x14ac:dyDescent="0.25">
      <c r="A586" s="422" t="s">
        <v>4111</v>
      </c>
      <c r="B586" s="431"/>
      <c r="C586" s="428" t="s">
        <v>4624</v>
      </c>
      <c r="D586" s="433"/>
      <c r="E586" s="434" t="s">
        <v>3979</v>
      </c>
      <c r="F586" s="435" t="s">
        <v>3973</v>
      </c>
      <c r="G586" s="427" t="s">
        <v>97</v>
      </c>
      <c r="H586" s="419" t="s">
        <v>1171</v>
      </c>
      <c r="I586" s="419" t="s">
        <v>2082</v>
      </c>
      <c r="J586" s="419"/>
      <c r="K586" s="419" t="s">
        <v>2083</v>
      </c>
      <c r="L586" s="436" t="s">
        <v>2083</v>
      </c>
      <c r="M586" s="427"/>
      <c r="N586" s="427"/>
      <c r="O586" s="419" t="s">
        <v>1373</v>
      </c>
      <c r="P586" s="419" t="s">
        <v>1374</v>
      </c>
      <c r="Q586" s="419" t="s">
        <v>1374</v>
      </c>
      <c r="R586" s="422" t="s">
        <v>4632</v>
      </c>
      <c r="S586" s="431"/>
      <c r="T586" s="431"/>
      <c r="U586" s="431"/>
      <c r="V586" s="431"/>
      <c r="W586" s="431"/>
      <c r="X586" s="431"/>
      <c r="Y586" s="431"/>
      <c r="Z586" s="431"/>
      <c r="AA586" s="431"/>
      <c r="AB586" s="431"/>
      <c r="AC586" s="431"/>
      <c r="AD586" s="431"/>
      <c r="AE586" s="427"/>
      <c r="AF586" s="427"/>
      <c r="AG586" s="427"/>
      <c r="AH586" s="430" t="s">
        <v>1379</v>
      </c>
      <c r="AI586" s="430" t="s">
        <v>1379</v>
      </c>
      <c r="AJ586" s="427"/>
      <c r="AK586" s="427"/>
      <c r="AL586" s="427"/>
      <c r="AM586" s="427"/>
      <c r="AN586" s="427"/>
      <c r="AO586" s="427"/>
      <c r="AP586" s="427"/>
      <c r="AQ586" s="427"/>
      <c r="AR586" s="427"/>
      <c r="AS586" s="427"/>
      <c r="AT586" s="427"/>
      <c r="AU586" s="427"/>
      <c r="AV586" s="427"/>
      <c r="AW586" s="427"/>
      <c r="AX586" s="427"/>
      <c r="AY586" s="427"/>
      <c r="AZ586" s="427"/>
      <c r="BA586" s="431"/>
      <c r="BB586" s="431"/>
      <c r="BC586" s="431"/>
      <c r="BD586" s="431"/>
      <c r="BE586" s="431"/>
      <c r="BF586" s="431"/>
      <c r="BG586" s="419"/>
      <c r="BH586" s="419"/>
      <c r="BI586" s="348"/>
      <c r="BJ586" s="348"/>
      <c r="BK586" s="348"/>
      <c r="BL586" s="348"/>
      <c r="BM586" s="348"/>
      <c r="BN586" s="348"/>
      <c r="BO586" s="348"/>
      <c r="BP586" s="348"/>
      <c r="BQ586" s="419"/>
      <c r="BR586" s="431"/>
      <c r="BS586" s="423" t="s">
        <v>4334</v>
      </c>
      <c r="BT586" s="355" t="s">
        <v>4717</v>
      </c>
      <c r="BU586" s="355" t="s">
        <v>4722</v>
      </c>
      <c r="BV586" s="355">
        <v>0</v>
      </c>
      <c r="BW586" s="355">
        <f>VLOOKUP(E586,[1]Demand!$A$2:$C$596,3,)</f>
        <v>678</v>
      </c>
      <c r="BX586" s="355">
        <f>VLOOKUP(E586,[1]Demand!$A$2:$D$596,4,)</f>
        <v>378</v>
      </c>
      <c r="BY586" s="355">
        <f>VLOOKUP(E586,[1]Demand!$A$2:$E$596,5,)</f>
        <v>0</v>
      </c>
      <c r="BZ586" s="355">
        <f>VLOOKUP(E586,[1]Demand!$A$2:$F$596,6,)</f>
        <v>0</v>
      </c>
      <c r="CA586" s="355">
        <f>VLOOKUP(E586,[1]Demand!$A$2:$G$596,7,)</f>
        <v>0</v>
      </c>
      <c r="CB586" s="355">
        <f>VLOOKUP(E586,[1]Demand!$A$2:$H$596,8,)</f>
        <v>0</v>
      </c>
      <c r="CC586" s="355">
        <f>VLOOKUP(E586,[1]Demand!$A$2:$I$596,9,)</f>
        <v>1056</v>
      </c>
      <c r="CD586" s="355" t="b">
        <f t="shared" si="8"/>
        <v>0</v>
      </c>
      <c r="CE586" s="322"/>
    </row>
    <row r="587" spans="1:83" s="374" customFormat="1" ht="12.75" customHeight="1" x14ac:dyDescent="0.25">
      <c r="A587" s="422" t="s">
        <v>4111</v>
      </c>
      <c r="B587" s="431"/>
      <c r="C587" s="428" t="s">
        <v>4624</v>
      </c>
      <c r="D587" s="433"/>
      <c r="E587" s="434" t="s">
        <v>3980</v>
      </c>
      <c r="F587" s="435" t="s">
        <v>3973</v>
      </c>
      <c r="G587" s="427" t="s">
        <v>97</v>
      </c>
      <c r="H587" s="419" t="s">
        <v>1171</v>
      </c>
      <c r="I587" s="419" t="s">
        <v>2082</v>
      </c>
      <c r="J587" s="419"/>
      <c r="K587" s="419" t="s">
        <v>2083</v>
      </c>
      <c r="L587" s="436" t="s">
        <v>2083</v>
      </c>
      <c r="M587" s="427"/>
      <c r="N587" s="427"/>
      <c r="O587" s="419" t="s">
        <v>1373</v>
      </c>
      <c r="P587" s="419" t="s">
        <v>1374</v>
      </c>
      <c r="Q587" s="419" t="s">
        <v>1374</v>
      </c>
      <c r="R587" s="422" t="s">
        <v>4632</v>
      </c>
      <c r="S587" s="431"/>
      <c r="T587" s="431"/>
      <c r="U587" s="431"/>
      <c r="V587" s="431"/>
      <c r="W587" s="431"/>
      <c r="X587" s="431"/>
      <c r="Y587" s="431"/>
      <c r="Z587" s="431"/>
      <c r="AA587" s="431"/>
      <c r="AB587" s="431"/>
      <c r="AC587" s="431"/>
      <c r="AD587" s="431"/>
      <c r="AE587" s="427"/>
      <c r="AF587" s="427"/>
      <c r="AG587" s="427"/>
      <c r="AH587" s="430" t="s">
        <v>1379</v>
      </c>
      <c r="AI587" s="430" t="s">
        <v>1379</v>
      </c>
      <c r="AJ587" s="427"/>
      <c r="AK587" s="427"/>
      <c r="AL587" s="427"/>
      <c r="AM587" s="427"/>
      <c r="AN587" s="427"/>
      <c r="AO587" s="427"/>
      <c r="AP587" s="427"/>
      <c r="AQ587" s="427"/>
      <c r="AR587" s="427"/>
      <c r="AS587" s="427"/>
      <c r="AT587" s="427"/>
      <c r="AU587" s="427"/>
      <c r="AV587" s="427"/>
      <c r="AW587" s="427"/>
      <c r="AX587" s="427"/>
      <c r="AY587" s="427"/>
      <c r="AZ587" s="427"/>
      <c r="BA587" s="431"/>
      <c r="BB587" s="431"/>
      <c r="BC587" s="431"/>
      <c r="BD587" s="431"/>
      <c r="BE587" s="431"/>
      <c r="BF587" s="431"/>
      <c r="BG587" s="419"/>
      <c r="BH587" s="419"/>
      <c r="BI587" s="348"/>
      <c r="BJ587" s="348"/>
      <c r="BK587" s="348"/>
      <c r="BL587" s="348"/>
      <c r="BM587" s="348"/>
      <c r="BN587" s="348"/>
      <c r="BO587" s="348"/>
      <c r="BP587" s="348"/>
      <c r="BQ587" s="419"/>
      <c r="BR587" s="431"/>
      <c r="BS587" s="423"/>
      <c r="BT587" s="355" t="s">
        <v>4717</v>
      </c>
      <c r="BU587" s="355" t="s">
        <v>4722</v>
      </c>
      <c r="BV587" s="355">
        <v>0</v>
      </c>
      <c r="BW587" s="355">
        <f>VLOOKUP(E587,[1]Demand!$A$2:$C$596,3,)</f>
        <v>757</v>
      </c>
      <c r="BX587" s="355">
        <f>VLOOKUP(E587,[1]Demand!$A$2:$D$596,4,)</f>
        <v>334</v>
      </c>
      <c r="BY587" s="355">
        <f>VLOOKUP(E587,[1]Demand!$A$2:$E$596,5,)</f>
        <v>0</v>
      </c>
      <c r="BZ587" s="355">
        <f>VLOOKUP(E587,[1]Demand!$A$2:$F$596,6,)</f>
        <v>0</v>
      </c>
      <c r="CA587" s="355">
        <f>VLOOKUP(E587,[1]Demand!$A$2:$G$596,7,)</f>
        <v>0</v>
      </c>
      <c r="CB587" s="355">
        <f>VLOOKUP(E587,[1]Demand!$A$2:$H$596,8,)</f>
        <v>0</v>
      </c>
      <c r="CC587" s="355">
        <f>VLOOKUP(E587,[1]Demand!$A$2:$I$596,9,)</f>
        <v>1091</v>
      </c>
      <c r="CD587" s="355" t="b">
        <f t="shared" si="8"/>
        <v>0</v>
      </c>
      <c r="CE587" s="322"/>
    </row>
    <row r="588" spans="1:83" s="374" customFormat="1" ht="12.75" customHeight="1" x14ac:dyDescent="0.25">
      <c r="A588" s="422" t="s">
        <v>4113</v>
      </c>
      <c r="B588" s="431"/>
      <c r="C588" s="428" t="s">
        <v>4389</v>
      </c>
      <c r="D588" s="433"/>
      <c r="E588" s="434" t="s">
        <v>3983</v>
      </c>
      <c r="F588" s="435" t="s">
        <v>3984</v>
      </c>
      <c r="G588" s="427" t="s">
        <v>97</v>
      </c>
      <c r="H588" s="419" t="s">
        <v>1171</v>
      </c>
      <c r="I588" s="419" t="s">
        <v>2082</v>
      </c>
      <c r="J588" s="419"/>
      <c r="K588" s="419" t="s">
        <v>2083</v>
      </c>
      <c r="L588" s="436" t="s">
        <v>2083</v>
      </c>
      <c r="M588" s="427"/>
      <c r="N588" s="427"/>
      <c r="O588" s="419" t="s">
        <v>1373</v>
      </c>
      <c r="P588" s="419" t="s">
        <v>1374</v>
      </c>
      <c r="Q588" s="419" t="s">
        <v>1374</v>
      </c>
      <c r="R588" s="422" t="s">
        <v>4632</v>
      </c>
      <c r="S588" s="431"/>
      <c r="T588" s="431"/>
      <c r="U588" s="431"/>
      <c r="V588" s="431"/>
      <c r="W588" s="431"/>
      <c r="X588" s="431"/>
      <c r="Y588" s="431"/>
      <c r="Z588" s="431"/>
      <c r="AA588" s="431"/>
      <c r="AB588" s="431"/>
      <c r="AC588" s="431"/>
      <c r="AD588" s="431"/>
      <c r="AE588" s="427"/>
      <c r="AF588" s="427"/>
      <c r="AG588" s="427"/>
      <c r="AH588" s="430" t="s">
        <v>1379</v>
      </c>
      <c r="AI588" s="430" t="s">
        <v>1379</v>
      </c>
      <c r="AJ588" s="427"/>
      <c r="AK588" s="427"/>
      <c r="AL588" s="427"/>
      <c r="AM588" s="427"/>
      <c r="AN588" s="427"/>
      <c r="AO588" s="427"/>
      <c r="AP588" s="427"/>
      <c r="AQ588" s="427"/>
      <c r="AR588" s="427"/>
      <c r="AS588" s="427"/>
      <c r="AT588" s="427"/>
      <c r="AU588" s="427"/>
      <c r="AV588" s="427"/>
      <c r="AW588" s="427"/>
      <c r="AX588" s="427"/>
      <c r="AY588" s="427"/>
      <c r="AZ588" s="427"/>
      <c r="BA588" s="431"/>
      <c r="BB588" s="431"/>
      <c r="BC588" s="431"/>
      <c r="BD588" s="431"/>
      <c r="BE588" s="431"/>
      <c r="BF588" s="431"/>
      <c r="BG588" s="419"/>
      <c r="BH588" s="419"/>
      <c r="BI588" s="348"/>
      <c r="BJ588" s="348"/>
      <c r="BK588" s="348"/>
      <c r="BL588" s="348"/>
      <c r="BM588" s="348"/>
      <c r="BN588" s="348"/>
      <c r="BO588" s="348"/>
      <c r="BP588" s="348"/>
      <c r="BQ588" s="419"/>
      <c r="BR588" s="431"/>
      <c r="BS588" s="423"/>
      <c r="BT588" s="355" t="s">
        <v>4717</v>
      </c>
      <c r="BU588" s="355" t="s">
        <v>4726</v>
      </c>
      <c r="BV588" s="355">
        <v>0</v>
      </c>
      <c r="BW588" s="355">
        <f>VLOOKUP(E588,[1]Demand!$A$2:$C$596,3,)</f>
        <v>689</v>
      </c>
      <c r="BX588" s="355">
        <f>VLOOKUP(E588,[1]Demand!$A$2:$D$596,4,)</f>
        <v>794</v>
      </c>
      <c r="BY588" s="355">
        <f>VLOOKUP(E588,[1]Demand!$A$2:$E$596,5,)</f>
        <v>0</v>
      </c>
      <c r="BZ588" s="355">
        <f>VLOOKUP(E588,[1]Demand!$A$2:$F$596,6,)</f>
        <v>0</v>
      </c>
      <c r="CA588" s="355">
        <f>VLOOKUP(E588,[1]Demand!$A$2:$G$596,7,)</f>
        <v>0</v>
      </c>
      <c r="CB588" s="355">
        <f>VLOOKUP(E588,[1]Demand!$A$2:$H$596,8,)</f>
        <v>0</v>
      </c>
      <c r="CC588" s="355">
        <f>VLOOKUP(E588,[1]Demand!$A$2:$I$596,9,)</f>
        <v>1483</v>
      </c>
      <c r="CD588" s="355" t="b">
        <f t="shared" si="8"/>
        <v>0</v>
      </c>
      <c r="CE588" s="322"/>
    </row>
    <row r="589" spans="1:83" s="374" customFormat="1" ht="12.75" customHeight="1" x14ac:dyDescent="0.25">
      <c r="A589" s="422" t="s">
        <v>4745</v>
      </c>
      <c r="B589" s="431"/>
      <c r="C589" s="428" t="s">
        <v>4626</v>
      </c>
      <c r="D589" s="433"/>
      <c r="E589" s="434">
        <v>12388137</v>
      </c>
      <c r="F589" s="435" t="s">
        <v>3985</v>
      </c>
      <c r="G589" s="427" t="s">
        <v>103</v>
      </c>
      <c r="H589" s="419" t="s">
        <v>1171</v>
      </c>
      <c r="I589" s="419" t="e">
        <v>#N/A</v>
      </c>
      <c r="J589" s="419"/>
      <c r="K589" s="436"/>
      <c r="L589" s="436"/>
      <c r="M589" s="427"/>
      <c r="N589" s="427"/>
      <c r="O589" s="419" t="s">
        <v>1373</v>
      </c>
      <c r="P589" s="419" t="s">
        <v>1374</v>
      </c>
      <c r="Q589" s="419" t="s">
        <v>1374</v>
      </c>
      <c r="R589" s="422" t="s">
        <v>4632</v>
      </c>
      <c r="S589" s="431"/>
      <c r="T589" s="431"/>
      <c r="U589" s="431"/>
      <c r="V589" s="431"/>
      <c r="W589" s="431"/>
      <c r="X589" s="431"/>
      <c r="Y589" s="431"/>
      <c r="Z589" s="431"/>
      <c r="AA589" s="431"/>
      <c r="AB589" s="431"/>
      <c r="AC589" s="431"/>
      <c r="AD589" s="431"/>
      <c r="AE589" s="427"/>
      <c r="AF589" s="427"/>
      <c r="AG589" s="427"/>
      <c r="AH589" s="430" t="s">
        <v>1379</v>
      </c>
      <c r="AI589" s="430" t="s">
        <v>1379</v>
      </c>
      <c r="AJ589" s="427"/>
      <c r="AK589" s="427"/>
      <c r="AL589" s="427"/>
      <c r="AM589" s="427"/>
      <c r="AN589" s="427"/>
      <c r="AO589" s="427"/>
      <c r="AP589" s="427"/>
      <c r="AQ589" s="427"/>
      <c r="AR589" s="427"/>
      <c r="AS589" s="427"/>
      <c r="AT589" s="427"/>
      <c r="AU589" s="427"/>
      <c r="AV589" s="427"/>
      <c r="AW589" s="427"/>
      <c r="AX589" s="427"/>
      <c r="AY589" s="427"/>
      <c r="AZ589" s="427"/>
      <c r="BA589" s="431"/>
      <c r="BB589" s="431"/>
      <c r="BC589" s="431"/>
      <c r="BD589" s="431"/>
      <c r="BE589" s="431"/>
      <c r="BF589" s="431"/>
      <c r="BG589" s="419"/>
      <c r="BH589" s="419"/>
      <c r="BI589" s="348"/>
      <c r="BJ589" s="348"/>
      <c r="BK589" s="348"/>
      <c r="BL589" s="348"/>
      <c r="BM589" s="348"/>
      <c r="BN589" s="348"/>
      <c r="BO589" s="348"/>
      <c r="BP589" s="348"/>
      <c r="BQ589" s="419"/>
      <c r="BR589" s="431"/>
      <c r="BS589" s="423"/>
      <c r="BT589" s="355" t="s">
        <v>4717</v>
      </c>
      <c r="BU589" s="355" t="s">
        <v>4718</v>
      </c>
      <c r="BV589" s="355">
        <v>16</v>
      </c>
      <c r="BW589" s="355">
        <f>VLOOKUP(E589,[1]Demand!$A$2:$C$596,3,)</f>
        <v>267</v>
      </c>
      <c r="BX589" s="355">
        <f>VLOOKUP(E589,[1]Demand!$A$2:$D$596,4,)</f>
        <v>499</v>
      </c>
      <c r="BY589" s="355">
        <f>VLOOKUP(E589,[1]Demand!$A$2:$E$596,5,)</f>
        <v>0</v>
      </c>
      <c r="BZ589" s="355">
        <f>VLOOKUP(E589,[1]Demand!$A$2:$F$596,6,)</f>
        <v>0</v>
      </c>
      <c r="CA589" s="355">
        <f>VLOOKUP(E589,[1]Demand!$A$2:$G$596,7,)</f>
        <v>0</v>
      </c>
      <c r="CB589" s="355">
        <f>VLOOKUP(E589,[1]Demand!$A$2:$H$596,8,)</f>
        <v>0</v>
      </c>
      <c r="CC589" s="355">
        <f>VLOOKUP(E589,[1]Demand!$A$2:$I$596,9,)</f>
        <v>766</v>
      </c>
      <c r="CD589" s="355" t="b">
        <f t="shared" si="8"/>
        <v>0</v>
      </c>
      <c r="CE589" s="322"/>
    </row>
    <row r="590" spans="1:83" s="374" customFormat="1" ht="12.75" hidden="1" customHeight="1" x14ac:dyDescent="0.25">
      <c r="A590" s="447" t="s">
        <v>3999</v>
      </c>
      <c r="B590" s="448"/>
      <c r="C590" s="449" t="s">
        <v>4545</v>
      </c>
      <c r="D590" s="450"/>
      <c r="E590" s="451" t="s">
        <v>3635</v>
      </c>
      <c r="F590" s="452" t="s">
        <v>3636</v>
      </c>
      <c r="G590" s="453" t="s">
        <v>961</v>
      </c>
      <c r="H590" s="454" t="s">
        <v>1171</v>
      </c>
      <c r="I590" s="454" t="s">
        <v>4193</v>
      </c>
      <c r="J590" s="454"/>
      <c r="K590" s="454" t="s">
        <v>4346</v>
      </c>
      <c r="L590" s="455" t="s">
        <v>4830</v>
      </c>
      <c r="M590" s="453"/>
      <c r="N590" s="453"/>
      <c r="O590" s="454" t="s">
        <v>1229</v>
      </c>
      <c r="P590" s="454" t="s">
        <v>577</v>
      </c>
      <c r="Q590" s="454" t="s">
        <v>577</v>
      </c>
      <c r="R590" s="447" t="s">
        <v>603</v>
      </c>
      <c r="S590" s="448"/>
      <c r="T590" s="448"/>
      <c r="U590" s="448"/>
      <c r="V590" s="448"/>
      <c r="W590" s="448"/>
      <c r="X590" s="448"/>
      <c r="Y590" s="448"/>
      <c r="Z590" s="448"/>
      <c r="AA590" s="448"/>
      <c r="AB590" s="448" t="s">
        <v>4633</v>
      </c>
      <c r="AC590" s="448"/>
      <c r="AD590" s="448"/>
      <c r="AE590" s="453"/>
      <c r="AF590" s="453"/>
      <c r="AG590" s="453"/>
      <c r="AH590" s="456" t="s">
        <v>1379</v>
      </c>
      <c r="AI590" s="456" t="s">
        <v>1379</v>
      </c>
      <c r="AJ590" s="453"/>
      <c r="AK590" s="453"/>
      <c r="AL590" s="453"/>
      <c r="AM590" s="453"/>
      <c r="AN590" s="453"/>
      <c r="AO590" s="453"/>
      <c r="AP590" s="453"/>
      <c r="AQ590" s="453"/>
      <c r="AR590" s="453"/>
      <c r="AS590" s="453"/>
      <c r="AT590" s="453"/>
      <c r="AU590" s="453"/>
      <c r="AV590" s="453"/>
      <c r="AW590" s="453"/>
      <c r="AX590" s="453"/>
      <c r="AY590" s="453"/>
      <c r="AZ590" s="453"/>
      <c r="BA590" s="448"/>
      <c r="BB590" s="448"/>
      <c r="BC590" s="448"/>
      <c r="BD590" s="448"/>
      <c r="BE590" s="448"/>
      <c r="BF590" s="448"/>
      <c r="BG590" s="454"/>
      <c r="BH590" s="454"/>
      <c r="BI590" s="348"/>
      <c r="BJ590" s="348"/>
      <c r="BK590" s="348"/>
      <c r="BL590" s="348"/>
      <c r="BM590" s="348"/>
      <c r="BN590" s="348"/>
      <c r="BO590" s="348"/>
      <c r="BP590" s="348"/>
      <c r="BQ590" s="454"/>
      <c r="BR590" s="448"/>
      <c r="BS590" s="457" t="s">
        <v>4240</v>
      </c>
      <c r="BT590" s="355" t="s">
        <v>4717</v>
      </c>
      <c r="BU590" s="355" t="s">
        <v>4718</v>
      </c>
      <c r="BV590" s="355">
        <v>59</v>
      </c>
      <c r="BW590" s="355">
        <f>VLOOKUP(E590,[1]Demand!$A$2:$C$596,3,)</f>
        <v>341</v>
      </c>
      <c r="BX590" s="355">
        <f>VLOOKUP(E590,[1]Demand!$A$2:$D$596,4,)</f>
        <v>279</v>
      </c>
      <c r="BY590" s="355">
        <f>VLOOKUP(E590,[1]Demand!$A$2:$E$596,5,)</f>
        <v>235</v>
      </c>
      <c r="BZ590" s="355">
        <f>VLOOKUP(E590,[1]Demand!$A$2:$F$596,6,)</f>
        <v>164</v>
      </c>
      <c r="CA590" s="355">
        <f>VLOOKUP(E590,[1]Demand!$A$2:$G$596,7,)</f>
        <v>130</v>
      </c>
      <c r="CB590" s="355">
        <f>VLOOKUP(E590,[1]Demand!$A$2:$H$596,8,)</f>
        <v>0</v>
      </c>
      <c r="CC590" s="355">
        <f>VLOOKUP(E590,[1]Demand!$A$2:$I$596,9,)</f>
        <v>1149</v>
      </c>
      <c r="CD590" s="355" t="b">
        <f t="shared" si="8"/>
        <v>0</v>
      </c>
      <c r="CE590" s="322"/>
    </row>
    <row r="591" spans="1:83" s="374" customFormat="1" ht="12.75" hidden="1" customHeight="1" x14ac:dyDescent="0.25">
      <c r="A591" s="447" t="s">
        <v>4631</v>
      </c>
      <c r="B591" s="448"/>
      <c r="C591" s="449" t="s">
        <v>4389</v>
      </c>
      <c r="D591" s="450"/>
      <c r="E591" s="451" t="s">
        <v>3695</v>
      </c>
      <c r="F591" s="452" t="s">
        <v>3696</v>
      </c>
      <c r="G591" s="453" t="s">
        <v>203</v>
      </c>
      <c r="H591" s="454" t="s">
        <v>4136</v>
      </c>
      <c r="I591" s="454" t="s">
        <v>4150</v>
      </c>
      <c r="J591" s="454"/>
      <c r="K591" s="455"/>
      <c r="L591" s="455"/>
      <c r="M591" s="453"/>
      <c r="N591" s="453"/>
      <c r="O591" s="454" t="s">
        <v>2595</v>
      </c>
      <c r="P591" s="454" t="s">
        <v>545</v>
      </c>
      <c r="Q591" s="454" t="s">
        <v>545</v>
      </c>
      <c r="R591" s="447" t="s">
        <v>603</v>
      </c>
      <c r="S591" s="448"/>
      <c r="T591" s="448"/>
      <c r="U591" s="448"/>
      <c r="V591" s="448"/>
      <c r="W591" s="448"/>
      <c r="X591" s="448"/>
      <c r="Y591" s="448"/>
      <c r="Z591" s="448"/>
      <c r="AA591" s="448"/>
      <c r="AB591" s="448" t="s">
        <v>4633</v>
      </c>
      <c r="AC591" s="448"/>
      <c r="AD591" s="448"/>
      <c r="AE591" s="453"/>
      <c r="AF591" s="453"/>
      <c r="AG591" s="453"/>
      <c r="AH591" s="456" t="s">
        <v>1379</v>
      </c>
      <c r="AI591" s="456" t="s">
        <v>1379</v>
      </c>
      <c r="AJ591" s="453"/>
      <c r="AK591" s="453"/>
      <c r="AL591" s="453"/>
      <c r="AM591" s="453"/>
      <c r="AN591" s="453"/>
      <c r="AO591" s="453"/>
      <c r="AP591" s="453"/>
      <c r="AQ591" s="453"/>
      <c r="AR591" s="453"/>
      <c r="AS591" s="453"/>
      <c r="AT591" s="453"/>
      <c r="AU591" s="453"/>
      <c r="AV591" s="453"/>
      <c r="AW591" s="453"/>
      <c r="AX591" s="453"/>
      <c r="AY591" s="453"/>
      <c r="AZ591" s="453"/>
      <c r="BA591" s="448"/>
      <c r="BB591" s="448"/>
      <c r="BC591" s="448"/>
      <c r="BD591" s="448"/>
      <c r="BE591" s="448"/>
      <c r="BF591" s="448"/>
      <c r="BG591" s="454"/>
      <c r="BH591" s="454"/>
      <c r="BI591" s="348"/>
      <c r="BJ591" s="348"/>
      <c r="BK591" s="348"/>
      <c r="BL591" s="348"/>
      <c r="BM591" s="348"/>
      <c r="BN591" s="348"/>
      <c r="BO591" s="348"/>
      <c r="BP591" s="348"/>
      <c r="BQ591" s="454"/>
      <c r="BR591" s="448"/>
      <c r="BS591" s="457"/>
      <c r="BT591" s="355" t="s">
        <v>4721</v>
      </c>
      <c r="BU591" s="355" t="s">
        <v>4722</v>
      </c>
      <c r="BV591" s="355">
        <v>7</v>
      </c>
      <c r="BW591" s="355">
        <f>VLOOKUP(E591,[1]Demand!$A$2:$C$596,3,)</f>
        <v>242</v>
      </c>
      <c r="BX591" s="355">
        <f>VLOOKUP(E591,[1]Demand!$A$2:$D$596,4,)</f>
        <v>184</v>
      </c>
      <c r="BY591" s="355">
        <f>VLOOKUP(E591,[1]Demand!$A$2:$E$596,5,)</f>
        <v>0</v>
      </c>
      <c r="BZ591" s="355">
        <f>VLOOKUP(E591,[1]Demand!$A$2:$F$596,6,)</f>
        <v>0</v>
      </c>
      <c r="CA591" s="355">
        <f>VLOOKUP(E591,[1]Demand!$A$2:$G$596,7,)</f>
        <v>0</v>
      </c>
      <c r="CB591" s="355">
        <f>VLOOKUP(E591,[1]Demand!$A$2:$H$596,8,)</f>
        <v>0</v>
      </c>
      <c r="CC591" s="355">
        <f>VLOOKUP(E591,[1]Demand!$A$2:$I$596,9,)</f>
        <v>426</v>
      </c>
      <c r="CD591" s="355" t="b">
        <f t="shared" si="8"/>
        <v>0</v>
      </c>
      <c r="CE591" s="322"/>
    </row>
    <row r="592" spans="1:83" s="374" customFormat="1" ht="12.75" hidden="1" customHeight="1" x14ac:dyDescent="0.25">
      <c r="A592" s="447" t="s">
        <v>4078</v>
      </c>
      <c r="B592" s="448"/>
      <c r="C592" s="449" t="s">
        <v>4557</v>
      </c>
      <c r="D592" s="450"/>
      <c r="E592" s="451">
        <v>12336892</v>
      </c>
      <c r="F592" s="452" t="s">
        <v>1301</v>
      </c>
      <c r="G592" s="453" t="s">
        <v>63</v>
      </c>
      <c r="H592" s="454" t="s">
        <v>1249</v>
      </c>
      <c r="I592" s="454" t="s">
        <v>4156</v>
      </c>
      <c r="J592" s="454"/>
      <c r="K592" s="455"/>
      <c r="L592" s="455"/>
      <c r="M592" s="453"/>
      <c r="N592" s="453"/>
      <c r="O592" s="454" t="s">
        <v>3231</v>
      </c>
      <c r="P592" s="454" t="s">
        <v>578</v>
      </c>
      <c r="Q592" s="454" t="s">
        <v>578</v>
      </c>
      <c r="R592" s="447" t="s">
        <v>603</v>
      </c>
      <c r="S592" s="448"/>
      <c r="T592" s="448"/>
      <c r="U592" s="448"/>
      <c r="V592" s="448"/>
      <c r="W592" s="448"/>
      <c r="X592" s="448"/>
      <c r="Y592" s="448"/>
      <c r="Z592" s="448"/>
      <c r="AA592" s="448"/>
      <c r="AB592" s="448" t="s">
        <v>4633</v>
      </c>
      <c r="AC592" s="448"/>
      <c r="AD592" s="448"/>
      <c r="AE592" s="453"/>
      <c r="AF592" s="453"/>
      <c r="AG592" s="453"/>
      <c r="AH592" s="456" t="s">
        <v>1379</v>
      </c>
      <c r="AI592" s="456" t="s">
        <v>1379</v>
      </c>
      <c r="AJ592" s="453"/>
      <c r="AK592" s="453"/>
      <c r="AL592" s="453"/>
      <c r="AM592" s="453"/>
      <c r="AN592" s="453"/>
      <c r="AO592" s="453"/>
      <c r="AP592" s="453"/>
      <c r="AQ592" s="453"/>
      <c r="AR592" s="453"/>
      <c r="AS592" s="453"/>
      <c r="AT592" s="453"/>
      <c r="AU592" s="453"/>
      <c r="AV592" s="453"/>
      <c r="AW592" s="453"/>
      <c r="AX592" s="453"/>
      <c r="AY592" s="453"/>
      <c r="AZ592" s="453"/>
      <c r="BA592" s="448"/>
      <c r="BB592" s="448"/>
      <c r="BC592" s="448"/>
      <c r="BD592" s="448"/>
      <c r="BE592" s="448"/>
      <c r="BF592" s="448"/>
      <c r="BG592" s="454"/>
      <c r="BH592" s="454"/>
      <c r="BI592" s="348"/>
      <c r="BJ592" s="348"/>
      <c r="BK592" s="348"/>
      <c r="BL592" s="348"/>
      <c r="BM592" s="348"/>
      <c r="BN592" s="348"/>
      <c r="BO592" s="348"/>
      <c r="BP592" s="348"/>
      <c r="BQ592" s="454"/>
      <c r="BR592" s="448"/>
      <c r="BS592" s="457"/>
      <c r="BT592" s="355" t="s">
        <v>4719</v>
      </c>
      <c r="BU592" s="355" t="s">
        <v>4718</v>
      </c>
      <c r="BV592" s="355">
        <v>46</v>
      </c>
      <c r="BW592" s="355">
        <f>VLOOKUP(E592,[1]Demand!$A$2:$C$596,3,)</f>
        <v>451</v>
      </c>
      <c r="BX592" s="355">
        <f>VLOOKUP(E592,[1]Demand!$A$2:$D$596,4,)</f>
        <v>6</v>
      </c>
      <c r="BY592" s="355">
        <f>VLOOKUP(E592,[1]Demand!$A$2:$E$596,5,)</f>
        <v>2</v>
      </c>
      <c r="BZ592" s="355">
        <f>VLOOKUP(E592,[1]Demand!$A$2:$F$596,6,)</f>
        <v>0</v>
      </c>
      <c r="CA592" s="355">
        <f>VLOOKUP(E592,[1]Demand!$A$2:$G$596,7,)</f>
        <v>0</v>
      </c>
      <c r="CB592" s="355">
        <f>VLOOKUP(E592,[1]Demand!$A$2:$H$596,8,)</f>
        <v>0</v>
      </c>
      <c r="CC592" s="355">
        <f>VLOOKUP(E592,[1]Demand!$A$2:$I$596,9,)</f>
        <v>459</v>
      </c>
      <c r="CD592" s="355" t="b">
        <f t="shared" si="8"/>
        <v>0</v>
      </c>
      <c r="CE592" s="322"/>
    </row>
    <row r="593" spans="1:83" s="374" customFormat="1" ht="12.75" hidden="1" customHeight="1" x14ac:dyDescent="0.25">
      <c r="A593" s="447" t="s">
        <v>4744</v>
      </c>
      <c r="B593" s="448"/>
      <c r="C593" s="449" t="s">
        <v>4557</v>
      </c>
      <c r="D593" s="450"/>
      <c r="E593" s="451">
        <v>12336893</v>
      </c>
      <c r="F593" s="452" t="s">
        <v>2800</v>
      </c>
      <c r="G593" s="453" t="s">
        <v>103</v>
      </c>
      <c r="H593" s="454" t="s">
        <v>1249</v>
      </c>
      <c r="I593" s="454" t="s">
        <v>4171</v>
      </c>
      <c r="J593" s="454"/>
      <c r="K593" s="455"/>
      <c r="L593" s="455"/>
      <c r="M593" s="453"/>
      <c r="N593" s="453"/>
      <c r="O593" s="454" t="s">
        <v>3231</v>
      </c>
      <c r="P593" s="454" t="s">
        <v>578</v>
      </c>
      <c r="Q593" s="454" t="s">
        <v>578</v>
      </c>
      <c r="R593" s="447" t="s">
        <v>603</v>
      </c>
      <c r="S593" s="448"/>
      <c r="T593" s="448"/>
      <c r="U593" s="448"/>
      <c r="V593" s="448"/>
      <c r="W593" s="448"/>
      <c r="X593" s="448"/>
      <c r="Y593" s="447"/>
      <c r="Z593" s="447"/>
      <c r="AA593" s="447"/>
      <c r="AB593" s="448" t="s">
        <v>4633</v>
      </c>
      <c r="AC593" s="448"/>
      <c r="AD593" s="448"/>
      <c r="AE593" s="453"/>
      <c r="AF593" s="456"/>
      <c r="AG593" s="456"/>
      <c r="AH593" s="456" t="s">
        <v>1379</v>
      </c>
      <c r="AI593" s="456" t="s">
        <v>1379</v>
      </c>
      <c r="AJ593" s="456"/>
      <c r="AK593" s="456"/>
      <c r="AL593" s="456"/>
      <c r="AM593" s="456"/>
      <c r="AN593" s="456"/>
      <c r="AO593" s="456"/>
      <c r="AP593" s="456"/>
      <c r="AQ593" s="456"/>
      <c r="AR593" s="456"/>
      <c r="AS593" s="456"/>
      <c r="AT593" s="456"/>
      <c r="AU593" s="456"/>
      <c r="AV593" s="456"/>
      <c r="AW593" s="456"/>
      <c r="AX593" s="456"/>
      <c r="AY593" s="456"/>
      <c r="AZ593" s="456"/>
      <c r="BA593" s="448"/>
      <c r="BB593" s="448"/>
      <c r="BC593" s="448"/>
      <c r="BD593" s="448"/>
      <c r="BE593" s="448"/>
      <c r="BF593" s="448"/>
      <c r="BG593" s="454"/>
      <c r="BH593" s="454"/>
      <c r="BI593" s="348"/>
      <c r="BJ593" s="348"/>
      <c r="BK593" s="348"/>
      <c r="BL593" s="348"/>
      <c r="BM593" s="348"/>
      <c r="BN593" s="348"/>
      <c r="BO593" s="348"/>
      <c r="BP593" s="348"/>
      <c r="BQ593" s="454"/>
      <c r="BR593" s="448"/>
      <c r="BS593" s="457"/>
      <c r="BT593" s="355" t="s">
        <v>4719</v>
      </c>
      <c r="BU593" s="355" t="s">
        <v>4718</v>
      </c>
      <c r="BV593" s="355">
        <v>53</v>
      </c>
      <c r="BW593" s="355">
        <f>VLOOKUP(E593,[1]Demand!$A$2:$C$596,3,)</f>
        <v>32</v>
      </c>
      <c r="BX593" s="355">
        <f>VLOOKUP(E593,[1]Demand!$A$2:$D$596,4,)</f>
        <v>6</v>
      </c>
      <c r="BY593" s="355">
        <f>VLOOKUP(E593,[1]Demand!$A$2:$E$596,5,)</f>
        <v>2</v>
      </c>
      <c r="BZ593" s="355">
        <f>VLOOKUP(E593,[1]Demand!$A$2:$F$596,6,)</f>
        <v>0</v>
      </c>
      <c r="CA593" s="355">
        <f>VLOOKUP(E593,[1]Demand!$A$2:$G$596,7,)</f>
        <v>0</v>
      </c>
      <c r="CB593" s="355">
        <f>VLOOKUP(E593,[1]Demand!$A$2:$H$596,8,)</f>
        <v>0</v>
      </c>
      <c r="CC593" s="355">
        <f>VLOOKUP(E593,[1]Demand!$A$2:$I$596,9,)</f>
        <v>40</v>
      </c>
      <c r="CD593" s="355" t="b">
        <f t="shared" si="8"/>
        <v>1</v>
      </c>
      <c r="CE593" s="322"/>
    </row>
    <row r="594" spans="1:83" s="374" customFormat="1" ht="12.75" hidden="1" customHeight="1" x14ac:dyDescent="0.25">
      <c r="A594" s="447" t="s">
        <v>4010</v>
      </c>
      <c r="B594" s="448"/>
      <c r="C594" s="449" t="s">
        <v>4597</v>
      </c>
      <c r="D594" s="450"/>
      <c r="E594" s="451" t="s">
        <v>3859</v>
      </c>
      <c r="F594" s="452" t="s">
        <v>3860</v>
      </c>
      <c r="G594" s="453" t="s">
        <v>1006</v>
      </c>
      <c r="H594" s="454" t="s">
        <v>2201</v>
      </c>
      <c r="I594" s="454" t="s">
        <v>4173</v>
      </c>
      <c r="J594" s="454"/>
      <c r="K594" s="455"/>
      <c r="L594" s="455"/>
      <c r="M594" s="453"/>
      <c r="N594" s="453"/>
      <c r="O594" s="454" t="s">
        <v>1229</v>
      </c>
      <c r="P594" s="454" t="s">
        <v>577</v>
      </c>
      <c r="Q594" s="454" t="s">
        <v>577</v>
      </c>
      <c r="R594" s="447" t="s">
        <v>603</v>
      </c>
      <c r="S594" s="448"/>
      <c r="T594" s="448"/>
      <c r="U594" s="448"/>
      <c r="V594" s="448"/>
      <c r="W594" s="448"/>
      <c r="X594" s="448"/>
      <c r="Y594" s="447"/>
      <c r="Z594" s="447"/>
      <c r="AA594" s="447"/>
      <c r="AB594" s="448" t="s">
        <v>4633</v>
      </c>
      <c r="AC594" s="448"/>
      <c r="AD594" s="448"/>
      <c r="AE594" s="453"/>
      <c r="AF594" s="456"/>
      <c r="AG594" s="456"/>
      <c r="AH594" s="456" t="s">
        <v>1379</v>
      </c>
      <c r="AI594" s="456" t="s">
        <v>1379</v>
      </c>
      <c r="AJ594" s="456"/>
      <c r="AK594" s="456"/>
      <c r="AL594" s="456"/>
      <c r="AM594" s="456"/>
      <c r="AN594" s="456"/>
      <c r="AO594" s="456"/>
      <c r="AP594" s="456"/>
      <c r="AQ594" s="456"/>
      <c r="AR594" s="456"/>
      <c r="AS594" s="456"/>
      <c r="AT594" s="456"/>
      <c r="AU594" s="456"/>
      <c r="AV594" s="456"/>
      <c r="AW594" s="456"/>
      <c r="AX594" s="456"/>
      <c r="AY594" s="456"/>
      <c r="AZ594" s="456"/>
      <c r="BA594" s="448"/>
      <c r="BB594" s="448"/>
      <c r="BC594" s="448"/>
      <c r="BD594" s="448"/>
      <c r="BE594" s="448"/>
      <c r="BF594" s="448"/>
      <c r="BG594" s="454"/>
      <c r="BH594" s="454"/>
      <c r="BI594" s="348"/>
      <c r="BJ594" s="348"/>
      <c r="BK594" s="348"/>
      <c r="BL594" s="348"/>
      <c r="BM594" s="348"/>
      <c r="BN594" s="348"/>
      <c r="BO594" s="348"/>
      <c r="BP594" s="348"/>
      <c r="BQ594" s="454"/>
      <c r="BR594" s="448"/>
      <c r="BS594" s="457" t="s">
        <v>4309</v>
      </c>
      <c r="BT594" s="355" t="s">
        <v>4719</v>
      </c>
      <c r="BU594" s="355" t="s">
        <v>4718</v>
      </c>
      <c r="BV594" s="355">
        <v>6</v>
      </c>
      <c r="BW594" s="355">
        <f>VLOOKUP(E594,[1]Demand!$A$2:$C$596,3,)</f>
        <v>0</v>
      </c>
      <c r="BX594" s="355">
        <f>VLOOKUP(E594,[1]Demand!$A$2:$D$596,4,)</f>
        <v>0</v>
      </c>
      <c r="BY594" s="355">
        <f>VLOOKUP(E594,[1]Demand!$A$2:$E$596,5,)</f>
        <v>0</v>
      </c>
      <c r="BZ594" s="355">
        <f>VLOOKUP(E594,[1]Demand!$A$2:$F$596,6,)</f>
        <v>0</v>
      </c>
      <c r="CA594" s="355">
        <f>VLOOKUP(E594,[1]Demand!$A$2:$G$596,7,)</f>
        <v>0</v>
      </c>
      <c r="CB594" s="355">
        <f>VLOOKUP(E594,[1]Demand!$A$2:$H$596,8,)</f>
        <v>0</v>
      </c>
      <c r="CC594" s="355">
        <f>VLOOKUP(E594,[1]Demand!$A$2:$I$596,9,)</f>
        <v>0</v>
      </c>
      <c r="CD594" s="355" t="b">
        <f t="shared" si="8"/>
        <v>1</v>
      </c>
      <c r="CE594" s="355" t="s">
        <v>4846</v>
      </c>
    </row>
    <row r="595" spans="1:83" s="374" customFormat="1" ht="12.75" hidden="1" customHeight="1" x14ac:dyDescent="0.25">
      <c r="A595" s="447" t="s">
        <v>4001</v>
      </c>
      <c r="B595" s="448"/>
      <c r="C595" s="449" t="s">
        <v>4612</v>
      </c>
      <c r="D595" s="450"/>
      <c r="E595" s="451" t="s">
        <v>3390</v>
      </c>
      <c r="F595" s="452" t="s">
        <v>2256</v>
      </c>
      <c r="G595" s="453" t="s">
        <v>3201</v>
      </c>
      <c r="H595" s="454" t="s">
        <v>1171</v>
      </c>
      <c r="I595" s="454" t="s">
        <v>1756</v>
      </c>
      <c r="J595" s="454"/>
      <c r="K595" s="454" t="s">
        <v>4346</v>
      </c>
      <c r="L595" s="455" t="s">
        <v>4830</v>
      </c>
      <c r="M595" s="453"/>
      <c r="N595" s="453"/>
      <c r="O595" s="454" t="s">
        <v>1229</v>
      </c>
      <c r="P595" s="454" t="s">
        <v>577</v>
      </c>
      <c r="Q595" s="454" t="s">
        <v>577</v>
      </c>
      <c r="R595" s="447" t="s">
        <v>603</v>
      </c>
      <c r="S595" s="448"/>
      <c r="T595" s="448"/>
      <c r="U595" s="448"/>
      <c r="V595" s="448"/>
      <c r="W595" s="448"/>
      <c r="X595" s="448"/>
      <c r="Y595" s="448"/>
      <c r="Z595" s="448"/>
      <c r="AA595" s="448"/>
      <c r="AB595" s="448" t="s">
        <v>4633</v>
      </c>
      <c r="AC595" s="448" t="s">
        <v>4758</v>
      </c>
      <c r="AD595" s="448"/>
      <c r="AE595" s="453"/>
      <c r="AF595" s="453"/>
      <c r="AG595" s="453"/>
      <c r="AH595" s="456" t="s">
        <v>1379</v>
      </c>
      <c r="AI595" s="456" t="s">
        <v>1379</v>
      </c>
      <c r="AJ595" s="453"/>
      <c r="AK595" s="453"/>
      <c r="AL595" s="453"/>
      <c r="AM595" s="453"/>
      <c r="AN595" s="453"/>
      <c r="AO595" s="453"/>
      <c r="AP595" s="453"/>
      <c r="AQ595" s="453"/>
      <c r="AR595" s="453"/>
      <c r="AS595" s="453"/>
      <c r="AT595" s="453"/>
      <c r="AU595" s="453"/>
      <c r="AV595" s="453"/>
      <c r="AW595" s="453"/>
      <c r="AX595" s="453"/>
      <c r="AY595" s="453"/>
      <c r="AZ595" s="453"/>
      <c r="BA595" s="448"/>
      <c r="BB595" s="448"/>
      <c r="BC595" s="448"/>
      <c r="BD595" s="448"/>
      <c r="BE595" s="448"/>
      <c r="BF595" s="448"/>
      <c r="BG595" s="454"/>
      <c r="BH595" s="454"/>
      <c r="BI595" s="348"/>
      <c r="BJ595" s="348"/>
      <c r="BK595" s="348"/>
      <c r="BL595" s="348"/>
      <c r="BM595" s="348"/>
      <c r="BN595" s="348"/>
      <c r="BO595" s="348"/>
      <c r="BP595" s="348"/>
      <c r="BQ595" s="454"/>
      <c r="BR595" s="448"/>
      <c r="BS595" s="457"/>
      <c r="BT595" s="355" t="s">
        <v>4719</v>
      </c>
      <c r="BU595" s="355" t="s">
        <v>4718</v>
      </c>
      <c r="BV595" s="355">
        <v>9</v>
      </c>
      <c r="BW595" s="355">
        <f>VLOOKUP(E595,[1]Demand!$A$2:$C$596,3,)</f>
        <v>0</v>
      </c>
      <c r="BX595" s="355">
        <f>VLOOKUP(E595,[1]Demand!$A$2:$D$596,4,)</f>
        <v>0</v>
      </c>
      <c r="BY595" s="355">
        <f>VLOOKUP(E595,[1]Demand!$A$2:$E$596,5,)</f>
        <v>0</v>
      </c>
      <c r="BZ595" s="355">
        <f>VLOOKUP(E595,[1]Demand!$A$2:$F$596,6,)</f>
        <v>0</v>
      </c>
      <c r="CA595" s="355">
        <f>VLOOKUP(E595,[1]Demand!$A$2:$G$596,7,)</f>
        <v>0</v>
      </c>
      <c r="CB595" s="355">
        <f>VLOOKUP(E595,[1]Demand!$A$2:$H$596,8,)</f>
        <v>0</v>
      </c>
      <c r="CC595" s="355">
        <f>VLOOKUP(E595,[1]Demand!$A$2:$I$596,9,)</f>
        <v>0</v>
      </c>
      <c r="CD595" s="355" t="b">
        <f t="shared" si="8"/>
        <v>1</v>
      </c>
      <c r="CE595" s="355" t="s">
        <v>4846</v>
      </c>
    </row>
    <row r="596" spans="1:83" s="374" customFormat="1" ht="12.75" hidden="1" customHeight="1" x14ac:dyDescent="0.25">
      <c r="A596" s="447" t="s">
        <v>4001</v>
      </c>
      <c r="B596" s="448"/>
      <c r="C596" s="449" t="s">
        <v>4389</v>
      </c>
      <c r="D596" s="450"/>
      <c r="E596" s="451" t="s">
        <v>3394</v>
      </c>
      <c r="F596" s="452" t="s">
        <v>1285</v>
      </c>
      <c r="G596" s="453" t="s">
        <v>1287</v>
      </c>
      <c r="H596" s="454" t="s">
        <v>1171</v>
      </c>
      <c r="I596" s="454" t="e">
        <v>#N/A</v>
      </c>
      <c r="J596" s="454"/>
      <c r="K596" s="455"/>
      <c r="L596" s="455"/>
      <c r="M596" s="453"/>
      <c r="N596" s="453"/>
      <c r="O596" s="454" t="s">
        <v>1229</v>
      </c>
      <c r="P596" s="454" t="s">
        <v>577</v>
      </c>
      <c r="Q596" s="454" t="s">
        <v>577</v>
      </c>
      <c r="R596" s="447" t="s">
        <v>603</v>
      </c>
      <c r="S596" s="448"/>
      <c r="T596" s="448"/>
      <c r="U596" s="448"/>
      <c r="V596" s="448"/>
      <c r="W596" s="448"/>
      <c r="X596" s="448"/>
      <c r="Y596" s="448"/>
      <c r="Z596" s="448"/>
      <c r="AA596" s="448"/>
      <c r="AB596" s="448" t="s">
        <v>4633</v>
      </c>
      <c r="AC596" s="448" t="s">
        <v>4758</v>
      </c>
      <c r="AD596" s="448"/>
      <c r="AE596" s="453"/>
      <c r="AF596" s="453"/>
      <c r="AG596" s="453"/>
      <c r="AH596" s="456" t="s">
        <v>1379</v>
      </c>
      <c r="AI596" s="456" t="s">
        <v>1379</v>
      </c>
      <c r="AJ596" s="453"/>
      <c r="AK596" s="453"/>
      <c r="AL596" s="453"/>
      <c r="AM596" s="453"/>
      <c r="AN596" s="453"/>
      <c r="AO596" s="453"/>
      <c r="AP596" s="453"/>
      <c r="AQ596" s="453"/>
      <c r="AR596" s="453"/>
      <c r="AS596" s="453"/>
      <c r="AT596" s="453"/>
      <c r="AU596" s="453"/>
      <c r="AV596" s="453"/>
      <c r="AW596" s="453"/>
      <c r="AX596" s="453"/>
      <c r="AY596" s="453"/>
      <c r="AZ596" s="453"/>
      <c r="BA596" s="448"/>
      <c r="BB596" s="448"/>
      <c r="BC596" s="448"/>
      <c r="BD596" s="448"/>
      <c r="BE596" s="448"/>
      <c r="BF596" s="448"/>
      <c r="BG596" s="454"/>
      <c r="BH596" s="454"/>
      <c r="BI596" s="348"/>
      <c r="BJ596" s="348"/>
      <c r="BK596" s="348"/>
      <c r="BL596" s="348"/>
      <c r="BM596" s="348"/>
      <c r="BN596" s="348"/>
      <c r="BO596" s="348"/>
      <c r="BP596" s="348"/>
      <c r="BQ596" s="454"/>
      <c r="BR596" s="448"/>
      <c r="BS596" s="457"/>
      <c r="BT596" s="355" t="s">
        <v>4717</v>
      </c>
      <c r="BU596" s="355" t="s">
        <v>4718</v>
      </c>
      <c r="BV596" s="355">
        <v>30</v>
      </c>
      <c r="BW596" s="355">
        <f>VLOOKUP(E596,[1]Demand!$A$2:$C$596,3,)</f>
        <v>38.26</v>
      </c>
      <c r="BX596" s="355">
        <f>VLOOKUP(E596,[1]Demand!$A$2:$D$596,4,)</f>
        <v>26.04</v>
      </c>
      <c r="BY596" s="355">
        <f>VLOOKUP(E596,[1]Demand!$A$2:$E$596,5,)</f>
        <v>29.04</v>
      </c>
      <c r="BZ596" s="355">
        <f>VLOOKUP(E596,[1]Demand!$A$2:$F$596,6,)</f>
        <v>5.76</v>
      </c>
      <c r="CA596" s="355">
        <f>VLOOKUP(E596,[1]Demand!$A$2:$G$596,7,)</f>
        <v>0</v>
      </c>
      <c r="CB596" s="355">
        <f>VLOOKUP(E596,[1]Demand!$A$2:$H$596,8,)</f>
        <v>0</v>
      </c>
      <c r="CC596" s="355">
        <f>VLOOKUP(E596,[1]Demand!$A$2:$I$596,9,)</f>
        <v>99.100000000000009</v>
      </c>
      <c r="CD596" s="355" t="b">
        <f t="shared" si="8"/>
        <v>0</v>
      </c>
      <c r="CE596" s="322"/>
    </row>
    <row r="597" spans="1:83" s="374" customFormat="1" ht="12.75" hidden="1" customHeight="1" x14ac:dyDescent="0.25">
      <c r="A597" s="447" t="s">
        <v>4001</v>
      </c>
      <c r="B597" s="448"/>
      <c r="C597" s="449" t="s">
        <v>4389</v>
      </c>
      <c r="D597" s="450"/>
      <c r="E597" s="451" t="s">
        <v>3395</v>
      </c>
      <c r="F597" s="452" t="s">
        <v>3841</v>
      </c>
      <c r="G597" s="453" t="s">
        <v>1287</v>
      </c>
      <c r="H597" s="454" t="s">
        <v>1171</v>
      </c>
      <c r="I597" s="454" t="e">
        <v>#N/A</v>
      </c>
      <c r="J597" s="454"/>
      <c r="K597" s="455"/>
      <c r="L597" s="455"/>
      <c r="M597" s="453"/>
      <c r="N597" s="453"/>
      <c r="O597" s="454" t="s">
        <v>1229</v>
      </c>
      <c r="P597" s="454" t="s">
        <v>577</v>
      </c>
      <c r="Q597" s="454" t="s">
        <v>577</v>
      </c>
      <c r="R597" s="447" t="s">
        <v>603</v>
      </c>
      <c r="S597" s="448"/>
      <c r="T597" s="448"/>
      <c r="U597" s="448"/>
      <c r="V597" s="448"/>
      <c r="W597" s="448"/>
      <c r="X597" s="448"/>
      <c r="Y597" s="448"/>
      <c r="Z597" s="448"/>
      <c r="AA597" s="448"/>
      <c r="AB597" s="448" t="s">
        <v>4633</v>
      </c>
      <c r="AC597" s="448" t="s">
        <v>4758</v>
      </c>
      <c r="AD597" s="448"/>
      <c r="AE597" s="453"/>
      <c r="AF597" s="453"/>
      <c r="AG597" s="453"/>
      <c r="AH597" s="456" t="s">
        <v>1379</v>
      </c>
      <c r="AI597" s="456" t="s">
        <v>1379</v>
      </c>
      <c r="AJ597" s="453"/>
      <c r="AK597" s="453"/>
      <c r="AL597" s="453"/>
      <c r="AM597" s="453"/>
      <c r="AN597" s="453"/>
      <c r="AO597" s="453"/>
      <c r="AP597" s="453"/>
      <c r="AQ597" s="453"/>
      <c r="AR597" s="453"/>
      <c r="AS597" s="453"/>
      <c r="AT597" s="453"/>
      <c r="AU597" s="453"/>
      <c r="AV597" s="453"/>
      <c r="AW597" s="453"/>
      <c r="AX597" s="453"/>
      <c r="AY597" s="453"/>
      <c r="AZ597" s="453"/>
      <c r="BA597" s="448"/>
      <c r="BB597" s="448"/>
      <c r="BC597" s="448"/>
      <c r="BD597" s="448"/>
      <c r="BE597" s="448"/>
      <c r="BF597" s="448"/>
      <c r="BG597" s="454"/>
      <c r="BH597" s="454"/>
      <c r="BI597" s="348"/>
      <c r="BJ597" s="348"/>
      <c r="BK597" s="348"/>
      <c r="BL597" s="348"/>
      <c r="BM597" s="348"/>
      <c r="BN597" s="348"/>
      <c r="BO597" s="348"/>
      <c r="BP597" s="348"/>
      <c r="BQ597" s="454"/>
      <c r="BR597" s="448"/>
      <c r="BS597" s="457"/>
      <c r="BT597" s="355" t="s">
        <v>4717</v>
      </c>
      <c r="BU597" s="355" t="s">
        <v>4718</v>
      </c>
      <c r="BV597" s="355">
        <v>29</v>
      </c>
      <c r="BW597" s="355">
        <f>VLOOKUP(E597,[1]Demand!$A$2:$C$596,3,)</f>
        <v>10.199999999999999</v>
      </c>
      <c r="BX597" s="355">
        <f>VLOOKUP(E597,[1]Demand!$A$2:$D$596,4,)</f>
        <v>17.04</v>
      </c>
      <c r="BY597" s="355">
        <f>VLOOKUP(E597,[1]Demand!$A$2:$E$596,5,)</f>
        <v>15.04</v>
      </c>
      <c r="BZ597" s="355">
        <f>VLOOKUP(E597,[1]Demand!$A$2:$F$596,6,)</f>
        <v>3.26</v>
      </c>
      <c r="CA597" s="355">
        <f>VLOOKUP(E597,[1]Demand!$A$2:$G$596,7,)</f>
        <v>0</v>
      </c>
      <c r="CB597" s="355">
        <f>VLOOKUP(E597,[1]Demand!$A$2:$H$596,8,)</f>
        <v>0</v>
      </c>
      <c r="CC597" s="355">
        <f>VLOOKUP(E597,[1]Demand!$A$2:$I$596,9,)</f>
        <v>45.54</v>
      </c>
      <c r="CD597" s="355" t="b">
        <f t="shared" si="8"/>
        <v>0</v>
      </c>
      <c r="CE597" s="322"/>
    </row>
    <row r="598" spans="1:83" s="374" customFormat="1" ht="12.75" customHeight="1" x14ac:dyDescent="0.25">
      <c r="A598" s="447" t="s">
        <v>4001</v>
      </c>
      <c r="B598" s="448"/>
      <c r="C598" s="679" t="s">
        <v>4389</v>
      </c>
      <c r="D598" s="450"/>
      <c r="E598" s="451" t="s">
        <v>3389</v>
      </c>
      <c r="F598" s="452" t="s">
        <v>3900</v>
      </c>
      <c r="G598" s="453" t="s">
        <v>1287</v>
      </c>
      <c r="H598" s="454" t="s">
        <v>1171</v>
      </c>
      <c r="I598" s="454" t="e">
        <v>#N/A</v>
      </c>
      <c r="J598" s="454"/>
      <c r="K598" s="455"/>
      <c r="L598" s="455"/>
      <c r="M598" s="453"/>
      <c r="N598" s="453"/>
      <c r="O598" s="454" t="s">
        <v>578</v>
      </c>
      <c r="P598" s="454" t="s">
        <v>578</v>
      </c>
      <c r="Q598" s="454" t="s">
        <v>578</v>
      </c>
      <c r="R598" s="447" t="s">
        <v>603</v>
      </c>
      <c r="S598" s="448"/>
      <c r="T598" s="448"/>
      <c r="U598" s="448"/>
      <c r="V598" s="448"/>
      <c r="W598" s="448"/>
      <c r="X598" s="448"/>
      <c r="Y598" s="448"/>
      <c r="Z598" s="448"/>
      <c r="AA598" s="448"/>
      <c r="AB598" s="448" t="s">
        <v>4633</v>
      </c>
      <c r="AC598" s="448" t="s">
        <v>4758</v>
      </c>
      <c r="AD598" s="448"/>
      <c r="AE598" s="453"/>
      <c r="AF598" s="453"/>
      <c r="AG598" s="453"/>
      <c r="AH598" s="456" t="s">
        <v>1379</v>
      </c>
      <c r="AI598" s="456" t="s">
        <v>1379</v>
      </c>
      <c r="AJ598" s="453"/>
      <c r="AK598" s="453"/>
      <c r="AL598" s="453"/>
      <c r="AM598" s="453"/>
      <c r="AN598" s="453"/>
      <c r="AO598" s="453"/>
      <c r="AP598" s="453"/>
      <c r="AQ598" s="453"/>
      <c r="AR598" s="453"/>
      <c r="AS598" s="453"/>
      <c r="AT598" s="453"/>
      <c r="AU598" s="453"/>
      <c r="AV598" s="453"/>
      <c r="AW598" s="453"/>
      <c r="AX598" s="453"/>
      <c r="AY598" s="453"/>
      <c r="AZ598" s="453"/>
      <c r="BA598" s="448"/>
      <c r="BB598" s="448"/>
      <c r="BC598" s="448"/>
      <c r="BD598" s="448"/>
      <c r="BE598" s="448"/>
      <c r="BF598" s="448"/>
      <c r="BG598" s="454"/>
      <c r="BH598" s="454"/>
      <c r="BI598" s="348"/>
      <c r="BJ598" s="348"/>
      <c r="BK598" s="348"/>
      <c r="BL598" s="348"/>
      <c r="BM598" s="348"/>
      <c r="BN598" s="348"/>
      <c r="BO598" s="348"/>
      <c r="BP598" s="348"/>
      <c r="BQ598" s="454"/>
      <c r="BR598" s="448"/>
      <c r="BS598" s="457"/>
      <c r="BT598" s="355" t="s">
        <v>4717</v>
      </c>
      <c r="BU598" s="355" t="s">
        <v>3196</v>
      </c>
      <c r="BV598" s="355">
        <v>58</v>
      </c>
      <c r="BW598" s="355">
        <f>VLOOKUP(E598,[1]Demand!$A$2:$C$596,3,)</f>
        <v>0</v>
      </c>
      <c r="BX598" s="355">
        <f>VLOOKUP(E598,[1]Demand!$A$2:$D$596,4,)</f>
        <v>0</v>
      </c>
      <c r="BY598" s="355">
        <f>VLOOKUP(E598,[1]Demand!$A$2:$E$596,5,)</f>
        <v>0</v>
      </c>
      <c r="BZ598" s="355">
        <f>VLOOKUP(E598,[1]Demand!$A$2:$F$596,6,)</f>
        <v>0</v>
      </c>
      <c r="CA598" s="355">
        <f>VLOOKUP(E598,[1]Demand!$A$2:$G$596,7,)</f>
        <v>0</v>
      </c>
      <c r="CB598" s="355">
        <f>VLOOKUP(E598,[1]Demand!$A$2:$H$596,8,)</f>
        <v>0</v>
      </c>
      <c r="CC598" s="355">
        <f>VLOOKUP(E598,[1]Demand!$A$2:$I$596,9,)</f>
        <v>0</v>
      </c>
      <c r="CD598" s="355" t="b">
        <f t="shared" si="8"/>
        <v>1</v>
      </c>
      <c r="CE598" s="355" t="s">
        <v>4846</v>
      </c>
    </row>
    <row r="599" spans="1:83" s="374" customFormat="1" ht="12.75" customHeight="1" x14ac:dyDescent="0.25">
      <c r="A599" s="447" t="s">
        <v>4001</v>
      </c>
      <c r="B599" s="448"/>
      <c r="C599" s="679" t="s">
        <v>4389</v>
      </c>
      <c r="D599" s="450"/>
      <c r="E599" s="451" t="s">
        <v>3393</v>
      </c>
      <c r="F599" s="452" t="s">
        <v>3901</v>
      </c>
      <c r="G599" s="453" t="s">
        <v>1287</v>
      </c>
      <c r="H599" s="454" t="s">
        <v>1171</v>
      </c>
      <c r="I599" s="454" t="e">
        <v>#N/A</v>
      </c>
      <c r="J599" s="454"/>
      <c r="K599" s="455"/>
      <c r="L599" s="455"/>
      <c r="M599" s="453"/>
      <c r="N599" s="453"/>
      <c r="O599" s="454" t="s">
        <v>578</v>
      </c>
      <c r="P599" s="454" t="s">
        <v>578</v>
      </c>
      <c r="Q599" s="454" t="s">
        <v>578</v>
      </c>
      <c r="R599" s="447" t="s">
        <v>603</v>
      </c>
      <c r="S599" s="448"/>
      <c r="T599" s="448"/>
      <c r="U599" s="448"/>
      <c r="V599" s="448"/>
      <c r="W599" s="448"/>
      <c r="X599" s="448"/>
      <c r="Y599" s="448"/>
      <c r="Z599" s="448"/>
      <c r="AA599" s="448"/>
      <c r="AB599" s="448" t="s">
        <v>4633</v>
      </c>
      <c r="AC599" s="448" t="s">
        <v>4758</v>
      </c>
      <c r="AD599" s="448"/>
      <c r="AE599" s="453"/>
      <c r="AF599" s="453"/>
      <c r="AG599" s="453"/>
      <c r="AH599" s="456" t="s">
        <v>1379</v>
      </c>
      <c r="AI599" s="456" t="s">
        <v>1379</v>
      </c>
      <c r="AJ599" s="453"/>
      <c r="AK599" s="453"/>
      <c r="AL599" s="453"/>
      <c r="AM599" s="453"/>
      <c r="AN599" s="453"/>
      <c r="AO599" s="453"/>
      <c r="AP599" s="453"/>
      <c r="AQ599" s="453"/>
      <c r="AR599" s="453"/>
      <c r="AS599" s="453"/>
      <c r="AT599" s="453"/>
      <c r="AU599" s="453"/>
      <c r="AV599" s="453"/>
      <c r="AW599" s="453"/>
      <c r="AX599" s="453"/>
      <c r="AY599" s="453"/>
      <c r="AZ599" s="453"/>
      <c r="BA599" s="448"/>
      <c r="BB599" s="448"/>
      <c r="BC599" s="448"/>
      <c r="BD599" s="448"/>
      <c r="BE599" s="448"/>
      <c r="BF599" s="448"/>
      <c r="BG599" s="454"/>
      <c r="BH599" s="454"/>
      <c r="BI599" s="348"/>
      <c r="BJ599" s="348"/>
      <c r="BK599" s="348"/>
      <c r="BL599" s="348"/>
      <c r="BM599" s="348"/>
      <c r="BN599" s="348"/>
      <c r="BO599" s="348"/>
      <c r="BP599" s="348"/>
      <c r="BQ599" s="454"/>
      <c r="BR599" s="448"/>
      <c r="BS599" s="457"/>
      <c r="BT599" s="355" t="s">
        <v>4717</v>
      </c>
      <c r="BU599" s="355" t="s">
        <v>4718</v>
      </c>
      <c r="BV599" s="355">
        <v>44</v>
      </c>
      <c r="BW599" s="355">
        <f>VLOOKUP(E599,[1]Demand!$A$2:$C$596,3,)</f>
        <v>14.7</v>
      </c>
      <c r="BX599" s="355">
        <f>VLOOKUP(E599,[1]Demand!$A$2:$D$596,4,)</f>
        <v>16.04</v>
      </c>
      <c r="BY599" s="355">
        <f>VLOOKUP(E599,[1]Demand!$A$2:$E$596,5,)</f>
        <v>20.04</v>
      </c>
      <c r="BZ599" s="355">
        <f>VLOOKUP(E599,[1]Demand!$A$2:$F$596,6,)</f>
        <v>6.01</v>
      </c>
      <c r="CA599" s="355">
        <f>VLOOKUP(E599,[1]Demand!$A$2:$G$596,7,)</f>
        <v>0</v>
      </c>
      <c r="CB599" s="355">
        <f>VLOOKUP(E599,[1]Demand!$A$2:$H$596,8,)</f>
        <v>0</v>
      </c>
      <c r="CC599" s="355">
        <f>VLOOKUP(E599,[1]Demand!$A$2:$I$596,9,)</f>
        <v>56.79</v>
      </c>
      <c r="CD599" s="355" t="b">
        <f t="shared" si="8"/>
        <v>0</v>
      </c>
      <c r="CE599" s="322"/>
    </row>
    <row r="600" spans="1:83" s="374" customFormat="1" ht="12.75" hidden="1" customHeight="1" x14ac:dyDescent="0.25">
      <c r="A600" s="447" t="s">
        <v>4106</v>
      </c>
      <c r="B600" s="448"/>
      <c r="C600" s="449" t="s">
        <v>4616</v>
      </c>
      <c r="D600" s="450"/>
      <c r="E600" s="451" t="s">
        <v>3935</v>
      </c>
      <c r="F600" s="452" t="s">
        <v>3936</v>
      </c>
      <c r="G600" s="453" t="s">
        <v>766</v>
      </c>
      <c r="H600" s="454" t="s">
        <v>1171</v>
      </c>
      <c r="I600" s="454" t="s">
        <v>1873</v>
      </c>
      <c r="J600" s="454"/>
      <c r="K600" s="454" t="s">
        <v>1874</v>
      </c>
      <c r="L600" s="455" t="s">
        <v>4824</v>
      </c>
      <c r="M600" s="453"/>
      <c r="N600" s="453"/>
      <c r="O600" s="454" t="s">
        <v>1229</v>
      </c>
      <c r="P600" s="454" t="s">
        <v>577</v>
      </c>
      <c r="Q600" s="454" t="s">
        <v>577</v>
      </c>
      <c r="R600" s="447" t="s">
        <v>603</v>
      </c>
      <c r="S600" s="448"/>
      <c r="T600" s="448"/>
      <c r="U600" s="448"/>
      <c r="V600" s="448"/>
      <c r="W600" s="448"/>
      <c r="X600" s="448"/>
      <c r="Y600" s="448"/>
      <c r="Z600" s="448"/>
      <c r="AA600" s="448"/>
      <c r="AB600" s="448" t="s">
        <v>4633</v>
      </c>
      <c r="AC600" s="448"/>
      <c r="AD600" s="448"/>
      <c r="AE600" s="453"/>
      <c r="AF600" s="453"/>
      <c r="AG600" s="453"/>
      <c r="AH600" s="456" t="s">
        <v>1379</v>
      </c>
      <c r="AI600" s="456" t="s">
        <v>1379</v>
      </c>
      <c r="AJ600" s="453"/>
      <c r="AK600" s="453"/>
      <c r="AL600" s="453"/>
      <c r="AM600" s="453"/>
      <c r="AN600" s="453"/>
      <c r="AO600" s="453"/>
      <c r="AP600" s="453"/>
      <c r="AQ600" s="453"/>
      <c r="AR600" s="453"/>
      <c r="AS600" s="453"/>
      <c r="AT600" s="453"/>
      <c r="AU600" s="453"/>
      <c r="AV600" s="453"/>
      <c r="AW600" s="453"/>
      <c r="AX600" s="453"/>
      <c r="AY600" s="453"/>
      <c r="AZ600" s="453"/>
      <c r="BA600" s="448"/>
      <c r="BB600" s="448"/>
      <c r="BC600" s="448"/>
      <c r="BD600" s="448"/>
      <c r="BE600" s="448"/>
      <c r="BF600" s="448"/>
      <c r="BG600" s="454"/>
      <c r="BH600" s="454"/>
      <c r="BI600" s="348"/>
      <c r="BJ600" s="348"/>
      <c r="BK600" s="348"/>
      <c r="BL600" s="348"/>
      <c r="BM600" s="348"/>
      <c r="BN600" s="348"/>
      <c r="BO600" s="348"/>
      <c r="BP600" s="348"/>
      <c r="BQ600" s="454"/>
      <c r="BR600" s="448"/>
      <c r="BS600" s="457" t="s">
        <v>2120</v>
      </c>
      <c r="BT600" s="355" t="s">
        <v>4717</v>
      </c>
      <c r="BU600" s="355" t="s">
        <v>4718</v>
      </c>
      <c r="BV600" s="355">
        <v>71</v>
      </c>
      <c r="BW600" s="355">
        <f>VLOOKUP(E600,[1]Demand!$A$2:$C$596,3,)</f>
        <v>434</v>
      </c>
      <c r="BX600" s="355">
        <f>VLOOKUP(E600,[1]Demand!$A$2:$D$596,4,)</f>
        <v>530</v>
      </c>
      <c r="BY600" s="355">
        <f>VLOOKUP(E600,[1]Demand!$A$2:$E$596,5,)</f>
        <v>416</v>
      </c>
      <c r="BZ600" s="355">
        <f>VLOOKUP(E600,[1]Demand!$A$2:$F$596,6,)</f>
        <v>6</v>
      </c>
      <c r="CA600" s="355">
        <f>VLOOKUP(E600,[1]Demand!$A$2:$G$596,7,)</f>
        <v>0</v>
      </c>
      <c r="CB600" s="355">
        <f>VLOOKUP(E600,[1]Demand!$A$2:$H$596,8,)</f>
        <v>0</v>
      </c>
      <c r="CC600" s="355">
        <f>VLOOKUP(E600,[1]Demand!$A$2:$I$596,9,)</f>
        <v>1386</v>
      </c>
      <c r="CD600" s="355" t="b">
        <f t="shared" si="8"/>
        <v>0</v>
      </c>
      <c r="CE600" s="322"/>
    </row>
    <row r="601" spans="1:83" s="374" customFormat="1" ht="20.100000000000001" hidden="1" customHeight="1" x14ac:dyDescent="0.25">
      <c r="A601" s="394" t="s">
        <v>4061</v>
      </c>
      <c r="B601" s="412" t="s">
        <v>3610</v>
      </c>
      <c r="C601" s="397" t="s">
        <v>3483</v>
      </c>
      <c r="D601" s="413"/>
      <c r="E601" s="414" t="s">
        <v>3412</v>
      </c>
      <c r="F601" s="412" t="s">
        <v>3480</v>
      </c>
      <c r="G601" s="401" t="s">
        <v>4739</v>
      </c>
      <c r="H601" s="415" t="s">
        <v>3465</v>
      </c>
      <c r="I601" s="414" t="s">
        <v>3542</v>
      </c>
      <c r="J601" s="397"/>
      <c r="K601" s="414" t="s">
        <v>4636</v>
      </c>
      <c r="L601" s="414"/>
      <c r="M601" s="396"/>
      <c r="N601" s="396"/>
      <c r="O601" s="397" t="s">
        <v>2595</v>
      </c>
      <c r="P601" s="397" t="s">
        <v>545</v>
      </c>
      <c r="Q601" s="397" t="s">
        <v>545</v>
      </c>
      <c r="R601" s="394" t="s">
        <v>603</v>
      </c>
      <c r="S601" s="412"/>
      <c r="T601" s="412"/>
      <c r="U601" s="412"/>
      <c r="V601" s="412"/>
      <c r="W601" s="412"/>
      <c r="X601" s="412"/>
      <c r="Y601" s="416"/>
      <c r="Z601" s="416"/>
      <c r="AA601" s="416"/>
      <c r="AB601" s="417" t="s">
        <v>3540</v>
      </c>
      <c r="AC601" s="417" t="s">
        <v>4765</v>
      </c>
      <c r="AD601" s="412" t="s">
        <v>3541</v>
      </c>
      <c r="AE601" s="403" t="s">
        <v>1379</v>
      </c>
      <c r="AF601" s="403" t="s">
        <v>1381</v>
      </c>
      <c r="AG601" s="403" t="s">
        <v>1379</v>
      </c>
      <c r="AH601" s="403" t="s">
        <v>1379</v>
      </c>
      <c r="AI601" s="403" t="s">
        <v>1379</v>
      </c>
      <c r="AJ601" s="403"/>
      <c r="AK601" s="403"/>
      <c r="AL601" s="403"/>
      <c r="AM601" s="403"/>
      <c r="AN601" s="403" t="s">
        <v>1379</v>
      </c>
      <c r="AO601" s="403" t="s">
        <v>1379</v>
      </c>
      <c r="AP601" s="403" t="s">
        <v>1379</v>
      </c>
      <c r="AQ601" s="403" t="s">
        <v>1379</v>
      </c>
      <c r="AR601" s="403"/>
      <c r="AS601" s="403"/>
      <c r="AT601" s="403"/>
      <c r="AU601" s="403" t="s">
        <v>1379</v>
      </c>
      <c r="AV601" s="403" t="s">
        <v>1379</v>
      </c>
      <c r="AW601" s="403" t="s">
        <v>1379</v>
      </c>
      <c r="AX601" s="403"/>
      <c r="AY601" s="403" t="s">
        <v>1381</v>
      </c>
      <c r="AZ601" s="403" t="s">
        <v>1381</v>
      </c>
      <c r="BA601" s="395"/>
      <c r="BB601" s="395"/>
      <c r="BC601" s="395"/>
      <c r="BD601" s="395"/>
      <c r="BE601" s="395"/>
      <c r="BF601" s="395"/>
      <c r="BG601" s="397"/>
      <c r="BH601" s="397"/>
      <c r="BI601" s="348" t="s">
        <v>1379</v>
      </c>
      <c r="BJ601" s="348" t="s">
        <v>1381</v>
      </c>
      <c r="BK601" s="348"/>
      <c r="BL601" s="348"/>
      <c r="BM601" s="348"/>
      <c r="BN601" s="348"/>
      <c r="BO601" s="348"/>
      <c r="BP601" s="348" t="s">
        <v>1381</v>
      </c>
      <c r="BQ601" s="397"/>
      <c r="BR601" s="395"/>
      <c r="BS601" s="404" t="s">
        <v>4214</v>
      </c>
      <c r="BT601" s="355" t="s">
        <v>4724</v>
      </c>
      <c r="BU601" s="355" t="s">
        <v>4718</v>
      </c>
      <c r="BV601" s="355">
        <v>225</v>
      </c>
      <c r="BW601" s="355">
        <f>VLOOKUP(E601,[1]Demand!$A$2:$C$596,3,)</f>
        <v>1888.3</v>
      </c>
      <c r="BX601" s="355">
        <f>VLOOKUP(E601,[1]Demand!$A$2:$D$596,4,)</f>
        <v>1903.96</v>
      </c>
      <c r="BY601" s="355">
        <f>VLOOKUP(E601,[1]Demand!$A$2:$E$596,5,)</f>
        <v>1735.96</v>
      </c>
      <c r="BZ601" s="355">
        <f>VLOOKUP(E601,[1]Demand!$A$2:$F$596,6,)</f>
        <v>560.49</v>
      </c>
      <c r="CA601" s="355">
        <f>VLOOKUP(E601,[1]Demand!$A$2:$G$596,7,)</f>
        <v>16</v>
      </c>
      <c r="CB601" s="355">
        <f>VLOOKUP(E601,[1]Demand!$A$2:$H$596,8,)</f>
        <v>0</v>
      </c>
      <c r="CC601" s="355">
        <f>VLOOKUP(E601,[1]Demand!$A$2:$I$596,9,)</f>
        <v>6104.71</v>
      </c>
      <c r="CD601" s="355" t="b">
        <f t="shared" si="8"/>
        <v>0</v>
      </c>
      <c r="CE601" s="322"/>
    </row>
    <row r="602" spans="1:83" s="374" customFormat="1" ht="20.100000000000001" hidden="1" customHeight="1" x14ac:dyDescent="0.25">
      <c r="A602" s="394" t="s">
        <v>4061</v>
      </c>
      <c r="B602" s="412" t="s">
        <v>3610</v>
      </c>
      <c r="C602" s="397" t="s">
        <v>1287</v>
      </c>
      <c r="D602" s="413"/>
      <c r="E602" s="414" t="s">
        <v>3416</v>
      </c>
      <c r="F602" s="412" t="s">
        <v>3509</v>
      </c>
      <c r="G602" s="401" t="s">
        <v>870</v>
      </c>
      <c r="H602" s="418" t="s">
        <v>2559</v>
      </c>
      <c r="I602" s="414" t="s">
        <v>3577</v>
      </c>
      <c r="J602" s="397"/>
      <c r="K602" s="397" t="s">
        <v>2068</v>
      </c>
      <c r="L602" s="414"/>
      <c r="M602" s="396"/>
      <c r="N602" s="396"/>
      <c r="O602" s="397" t="s">
        <v>578</v>
      </c>
      <c r="P602" s="397" t="s">
        <v>578</v>
      </c>
      <c r="Q602" s="397" t="s">
        <v>578</v>
      </c>
      <c r="R602" s="394" t="s">
        <v>603</v>
      </c>
      <c r="S602" s="412"/>
      <c r="T602" s="412"/>
      <c r="U602" s="412"/>
      <c r="V602" s="412"/>
      <c r="W602" s="412"/>
      <c r="X602" s="412"/>
      <c r="Y602" s="416"/>
      <c r="Z602" s="416"/>
      <c r="AA602" s="416"/>
      <c r="AB602" s="417" t="s">
        <v>3578</v>
      </c>
      <c r="AC602" s="417" t="s">
        <v>4765</v>
      </c>
      <c r="AD602" s="412" t="s">
        <v>3541</v>
      </c>
      <c r="AE602" s="401" t="s">
        <v>1379</v>
      </c>
      <c r="AF602" s="403" t="s">
        <v>1381</v>
      </c>
      <c r="AG602" s="403" t="s">
        <v>1379</v>
      </c>
      <c r="AH602" s="403" t="s">
        <v>1379</v>
      </c>
      <c r="AI602" s="403" t="s">
        <v>1379</v>
      </c>
      <c r="AJ602" s="403"/>
      <c r="AK602" s="403"/>
      <c r="AL602" s="403"/>
      <c r="AM602" s="403"/>
      <c r="AN602" s="403" t="s">
        <v>1379</v>
      </c>
      <c r="AO602" s="403" t="s">
        <v>1379</v>
      </c>
      <c r="AP602" s="403" t="s">
        <v>1379</v>
      </c>
      <c r="AQ602" s="403" t="s">
        <v>1379</v>
      </c>
      <c r="AR602" s="403"/>
      <c r="AS602" s="403"/>
      <c r="AT602" s="403"/>
      <c r="AU602" s="403" t="s">
        <v>1379</v>
      </c>
      <c r="AV602" s="403" t="s">
        <v>1379</v>
      </c>
      <c r="AW602" s="403" t="s">
        <v>1379</v>
      </c>
      <c r="AX602" s="403"/>
      <c r="AY602" s="403" t="s">
        <v>1381</v>
      </c>
      <c r="AZ602" s="403" t="s">
        <v>1381</v>
      </c>
      <c r="BA602" s="395"/>
      <c r="BB602" s="395"/>
      <c r="BC602" s="395"/>
      <c r="BD602" s="395"/>
      <c r="BE602" s="395"/>
      <c r="BF602" s="395"/>
      <c r="BG602" s="397"/>
      <c r="BH602" s="397"/>
      <c r="BI602" s="348" t="s">
        <v>1379</v>
      </c>
      <c r="BJ602" s="348" t="s">
        <v>1379</v>
      </c>
      <c r="BK602" s="348"/>
      <c r="BL602" s="348"/>
      <c r="BM602" s="348"/>
      <c r="BN602" s="348"/>
      <c r="BO602" s="348" t="s">
        <v>4676</v>
      </c>
      <c r="BP602" s="348" t="s">
        <v>1381</v>
      </c>
      <c r="BQ602" s="397"/>
      <c r="BR602" s="395"/>
      <c r="BS602" s="404"/>
      <c r="BT602" s="355" t="s">
        <v>4721</v>
      </c>
      <c r="BU602" s="355" t="s">
        <v>3196</v>
      </c>
      <c r="BV602" s="355">
        <v>4</v>
      </c>
      <c r="BW602" s="355">
        <f>VLOOKUP(E602,[1]Demand!$A$2:$C$596,3,)</f>
        <v>0</v>
      </c>
      <c r="BX602" s="355">
        <f>VLOOKUP(E602,[1]Demand!$A$2:$D$596,4,)</f>
        <v>0</v>
      </c>
      <c r="BY602" s="355">
        <f>VLOOKUP(E602,[1]Demand!$A$2:$E$596,5,)</f>
        <v>0</v>
      </c>
      <c r="BZ602" s="355">
        <f>VLOOKUP(E602,[1]Demand!$A$2:$F$596,6,)</f>
        <v>0</v>
      </c>
      <c r="CA602" s="355">
        <f>VLOOKUP(E602,[1]Demand!$A$2:$G$596,7,)</f>
        <v>0</v>
      </c>
      <c r="CB602" s="355">
        <f>VLOOKUP(E602,[1]Demand!$A$2:$H$596,8,)</f>
        <v>0</v>
      </c>
      <c r="CC602" s="355">
        <f>VLOOKUP(E602,[1]Demand!$A$2:$I$596,9,)</f>
        <v>0</v>
      </c>
      <c r="CD602" s="355" t="b">
        <f t="shared" si="8"/>
        <v>1</v>
      </c>
      <c r="CE602" s="355" t="s">
        <v>4846</v>
      </c>
    </row>
    <row r="603" spans="1:83" s="374" customFormat="1" ht="20.100000000000001" hidden="1" customHeight="1" x14ac:dyDescent="0.25">
      <c r="A603" s="394" t="s">
        <v>4061</v>
      </c>
      <c r="B603" s="412" t="s">
        <v>3610</v>
      </c>
      <c r="C603" s="397" t="s">
        <v>3493</v>
      </c>
      <c r="D603" s="413"/>
      <c r="E603" s="414" t="s">
        <v>3423</v>
      </c>
      <c r="F603" s="412" t="s">
        <v>3480</v>
      </c>
      <c r="G603" s="401" t="s">
        <v>4739</v>
      </c>
      <c r="H603" s="415" t="s">
        <v>3465</v>
      </c>
      <c r="I603" s="414" t="s">
        <v>3542</v>
      </c>
      <c r="J603" s="397"/>
      <c r="K603" s="414" t="s">
        <v>4636</v>
      </c>
      <c r="L603" s="414"/>
      <c r="M603" s="396"/>
      <c r="N603" s="396"/>
      <c r="O603" s="397" t="s">
        <v>2595</v>
      </c>
      <c r="P603" s="397" t="s">
        <v>545</v>
      </c>
      <c r="Q603" s="397" t="s">
        <v>545</v>
      </c>
      <c r="R603" s="394" t="s">
        <v>603</v>
      </c>
      <c r="S603" s="412"/>
      <c r="T603" s="412"/>
      <c r="U603" s="412"/>
      <c r="V603" s="412"/>
      <c r="W603" s="412"/>
      <c r="X603" s="412"/>
      <c r="Y603" s="416"/>
      <c r="Z603" s="416"/>
      <c r="AA603" s="416"/>
      <c r="AB603" s="417" t="s">
        <v>3540</v>
      </c>
      <c r="AC603" s="417" t="s">
        <v>4765</v>
      </c>
      <c r="AD603" s="412" t="s">
        <v>3541</v>
      </c>
      <c r="AE603" s="403" t="s">
        <v>1379</v>
      </c>
      <c r="AF603" s="403" t="s">
        <v>1381</v>
      </c>
      <c r="AG603" s="403" t="s">
        <v>1379</v>
      </c>
      <c r="AH603" s="403" t="s">
        <v>1379</v>
      </c>
      <c r="AI603" s="403" t="s">
        <v>1379</v>
      </c>
      <c r="AJ603" s="403"/>
      <c r="AK603" s="403"/>
      <c r="AL603" s="403"/>
      <c r="AM603" s="403"/>
      <c r="AN603" s="403" t="s">
        <v>1379</v>
      </c>
      <c r="AO603" s="403" t="s">
        <v>1379</v>
      </c>
      <c r="AP603" s="403" t="s">
        <v>1379</v>
      </c>
      <c r="AQ603" s="403" t="s">
        <v>1379</v>
      </c>
      <c r="AR603" s="403"/>
      <c r="AS603" s="403"/>
      <c r="AT603" s="403"/>
      <c r="AU603" s="403" t="s">
        <v>1379</v>
      </c>
      <c r="AV603" s="403" t="s">
        <v>1379</v>
      </c>
      <c r="AW603" s="403" t="s">
        <v>1379</v>
      </c>
      <c r="AX603" s="403"/>
      <c r="AY603" s="403" t="s">
        <v>1381</v>
      </c>
      <c r="AZ603" s="403" t="s">
        <v>1381</v>
      </c>
      <c r="BA603" s="395"/>
      <c r="BB603" s="395"/>
      <c r="BC603" s="395"/>
      <c r="BD603" s="395"/>
      <c r="BE603" s="395"/>
      <c r="BF603" s="395"/>
      <c r="BG603" s="397"/>
      <c r="BH603" s="397"/>
      <c r="BI603" s="348" t="s">
        <v>1379</v>
      </c>
      <c r="BJ603" s="348" t="s">
        <v>1381</v>
      </c>
      <c r="BK603" s="348"/>
      <c r="BL603" s="348"/>
      <c r="BM603" s="348"/>
      <c r="BN603" s="348"/>
      <c r="BO603" s="348"/>
      <c r="BP603" s="348" t="s">
        <v>1381</v>
      </c>
      <c r="BQ603" s="397"/>
      <c r="BR603" s="395"/>
      <c r="BS603" s="404" t="s">
        <v>4223</v>
      </c>
      <c r="BT603" s="355" t="s">
        <v>4724</v>
      </c>
      <c r="BU603" s="355" t="s">
        <v>4718</v>
      </c>
      <c r="BV603" s="355">
        <v>25</v>
      </c>
      <c r="BW603" s="355">
        <f>VLOOKUP(E603,[1]Demand!$A$2:$C$596,3,)</f>
        <v>121</v>
      </c>
      <c r="BX603" s="355">
        <f>VLOOKUP(E603,[1]Demand!$A$2:$D$596,4,)</f>
        <v>136</v>
      </c>
      <c r="BY603" s="355">
        <f>VLOOKUP(E603,[1]Demand!$A$2:$E$596,5,)</f>
        <v>155</v>
      </c>
      <c r="BZ603" s="355">
        <f>VLOOKUP(E603,[1]Demand!$A$2:$F$596,6,)</f>
        <v>0</v>
      </c>
      <c r="CA603" s="355">
        <f>VLOOKUP(E603,[1]Demand!$A$2:$G$596,7,)</f>
        <v>0</v>
      </c>
      <c r="CB603" s="355">
        <f>VLOOKUP(E603,[1]Demand!$A$2:$H$596,8,)</f>
        <v>0</v>
      </c>
      <c r="CC603" s="355">
        <f>VLOOKUP(E603,[1]Demand!$A$2:$I$596,9,)</f>
        <v>412</v>
      </c>
      <c r="CD603" s="355" t="b">
        <f t="shared" si="8"/>
        <v>0</v>
      </c>
      <c r="CE603" s="322"/>
    </row>
    <row r="604" spans="1:83" s="374" customFormat="1" ht="20.100000000000001" hidden="1" customHeight="1" x14ac:dyDescent="0.25">
      <c r="A604" s="394" t="s">
        <v>4061</v>
      </c>
      <c r="B604" s="412" t="s">
        <v>3610</v>
      </c>
      <c r="C604" s="397" t="s">
        <v>3497</v>
      </c>
      <c r="D604" s="413"/>
      <c r="E604" s="414" t="s">
        <v>3427</v>
      </c>
      <c r="F604" s="412" t="s">
        <v>3480</v>
      </c>
      <c r="G604" s="401" t="s">
        <v>4739</v>
      </c>
      <c r="H604" s="415" t="s">
        <v>3465</v>
      </c>
      <c r="I604" s="414" t="s">
        <v>3542</v>
      </c>
      <c r="J604" s="397"/>
      <c r="K604" s="414" t="s">
        <v>4636</v>
      </c>
      <c r="L604" s="414"/>
      <c r="M604" s="396"/>
      <c r="N604" s="396"/>
      <c r="O604" s="397" t="s">
        <v>2595</v>
      </c>
      <c r="P604" s="397" t="s">
        <v>545</v>
      </c>
      <c r="Q604" s="397" t="s">
        <v>545</v>
      </c>
      <c r="R604" s="394" t="s">
        <v>603</v>
      </c>
      <c r="S604" s="412"/>
      <c r="T604" s="412"/>
      <c r="U604" s="412"/>
      <c r="V604" s="412"/>
      <c r="W604" s="412"/>
      <c r="X604" s="412"/>
      <c r="Y604" s="416"/>
      <c r="Z604" s="416"/>
      <c r="AA604" s="416"/>
      <c r="AB604" s="417" t="s">
        <v>3540</v>
      </c>
      <c r="AC604" s="417" t="s">
        <v>4765</v>
      </c>
      <c r="AD604" s="412" t="s">
        <v>3541</v>
      </c>
      <c r="AE604" s="403" t="s">
        <v>1379</v>
      </c>
      <c r="AF604" s="403" t="s">
        <v>1381</v>
      </c>
      <c r="AG604" s="403" t="s">
        <v>1379</v>
      </c>
      <c r="AH604" s="403" t="s">
        <v>1379</v>
      </c>
      <c r="AI604" s="403" t="s">
        <v>1379</v>
      </c>
      <c r="AJ604" s="403"/>
      <c r="AK604" s="403"/>
      <c r="AL604" s="403"/>
      <c r="AM604" s="403"/>
      <c r="AN604" s="403" t="s">
        <v>1379</v>
      </c>
      <c r="AO604" s="403" t="s">
        <v>1379</v>
      </c>
      <c r="AP604" s="403" t="s">
        <v>1379</v>
      </c>
      <c r="AQ604" s="403" t="s">
        <v>1379</v>
      </c>
      <c r="AR604" s="403"/>
      <c r="AS604" s="403"/>
      <c r="AT604" s="403"/>
      <c r="AU604" s="403" t="s">
        <v>1379</v>
      </c>
      <c r="AV604" s="403" t="s">
        <v>1379</v>
      </c>
      <c r="AW604" s="403" t="s">
        <v>1379</v>
      </c>
      <c r="AX604" s="403"/>
      <c r="AY604" s="403" t="s">
        <v>1381</v>
      </c>
      <c r="AZ604" s="403" t="s">
        <v>1381</v>
      </c>
      <c r="BA604" s="395"/>
      <c r="BB604" s="395"/>
      <c r="BC604" s="395"/>
      <c r="BD604" s="395"/>
      <c r="BE604" s="395"/>
      <c r="BF604" s="395"/>
      <c r="BG604" s="397"/>
      <c r="BH604" s="397"/>
      <c r="BI604" s="348" t="s">
        <v>1379</v>
      </c>
      <c r="BJ604" s="348" t="s">
        <v>1381</v>
      </c>
      <c r="BK604" s="348"/>
      <c r="BL604" s="348"/>
      <c r="BM604" s="348"/>
      <c r="BN604" s="348"/>
      <c r="BO604" s="348"/>
      <c r="BP604" s="348" t="s">
        <v>1381</v>
      </c>
      <c r="BQ604" s="397"/>
      <c r="BR604" s="395"/>
      <c r="BS604" s="404" t="s">
        <v>4227</v>
      </c>
      <c r="BT604" s="355" t="s">
        <v>4721</v>
      </c>
      <c r="BU604" s="355" t="s">
        <v>3196</v>
      </c>
      <c r="BV604" s="355">
        <v>9</v>
      </c>
      <c r="BW604" s="355">
        <f>VLOOKUP(E604,[1]Demand!$A$2:$C$596,3,)</f>
        <v>0</v>
      </c>
      <c r="BX604" s="355">
        <f>VLOOKUP(E604,[1]Demand!$A$2:$D$596,4,)</f>
        <v>0</v>
      </c>
      <c r="BY604" s="355">
        <f>VLOOKUP(E604,[1]Demand!$A$2:$E$596,5,)</f>
        <v>0</v>
      </c>
      <c r="BZ604" s="355">
        <f>VLOOKUP(E604,[1]Demand!$A$2:$F$596,6,)</f>
        <v>0</v>
      </c>
      <c r="CA604" s="355">
        <f>VLOOKUP(E604,[1]Demand!$A$2:$G$596,7,)</f>
        <v>0</v>
      </c>
      <c r="CB604" s="355">
        <f>VLOOKUP(E604,[1]Demand!$A$2:$H$596,8,)</f>
        <v>0</v>
      </c>
      <c r="CC604" s="355">
        <f>VLOOKUP(E604,[1]Demand!$A$2:$I$596,9,)</f>
        <v>0</v>
      </c>
      <c r="CD604" s="355" t="b">
        <f t="shared" si="8"/>
        <v>1</v>
      </c>
      <c r="CE604" s="355" t="s">
        <v>4846</v>
      </c>
    </row>
    <row r="605" spans="1:83" s="374" customFormat="1" ht="20.100000000000001" hidden="1" customHeight="1" x14ac:dyDescent="0.25">
      <c r="A605" s="394" t="s">
        <v>4061</v>
      </c>
      <c r="B605" s="412" t="s">
        <v>3610</v>
      </c>
      <c r="C605" s="397" t="s">
        <v>3500</v>
      </c>
      <c r="D605" s="413"/>
      <c r="E605" s="414" t="s">
        <v>3430</v>
      </c>
      <c r="F605" s="412" t="s">
        <v>3510</v>
      </c>
      <c r="G605" s="401" t="s">
        <v>4740</v>
      </c>
      <c r="H605" s="415" t="s">
        <v>3465</v>
      </c>
      <c r="I605" s="414" t="s">
        <v>3550</v>
      </c>
      <c r="J605" s="397"/>
      <c r="K605" s="414" t="s">
        <v>4636</v>
      </c>
      <c r="L605" s="414"/>
      <c r="M605" s="396"/>
      <c r="N605" s="396"/>
      <c r="O605" s="397" t="s">
        <v>2595</v>
      </c>
      <c r="P605" s="397" t="s">
        <v>545</v>
      </c>
      <c r="Q605" s="397" t="s">
        <v>545</v>
      </c>
      <c r="R605" s="394" t="s">
        <v>603</v>
      </c>
      <c r="S605" s="412"/>
      <c r="T605" s="412"/>
      <c r="U605" s="412"/>
      <c r="V605" s="412"/>
      <c r="W605" s="412"/>
      <c r="X605" s="412"/>
      <c r="Y605" s="416"/>
      <c r="Z605" s="416"/>
      <c r="AA605" s="416"/>
      <c r="AB605" s="417" t="s">
        <v>3551</v>
      </c>
      <c r="AC605" s="417" t="s">
        <v>4765</v>
      </c>
      <c r="AD605" s="412" t="s">
        <v>3541</v>
      </c>
      <c r="AE605" s="401" t="s">
        <v>1379</v>
      </c>
      <c r="AF605" s="403" t="s">
        <v>1381</v>
      </c>
      <c r="AG605" s="403" t="s">
        <v>1379</v>
      </c>
      <c r="AH605" s="403" t="s">
        <v>1379</v>
      </c>
      <c r="AI605" s="403" t="s">
        <v>1379</v>
      </c>
      <c r="AJ605" s="403"/>
      <c r="AK605" s="403"/>
      <c r="AL605" s="403"/>
      <c r="AM605" s="403"/>
      <c r="AN605" s="403" t="s">
        <v>1379</v>
      </c>
      <c r="AO605" s="403" t="s">
        <v>1379</v>
      </c>
      <c r="AP605" s="403" t="s">
        <v>1379</v>
      </c>
      <c r="AQ605" s="403" t="s">
        <v>1379</v>
      </c>
      <c r="AR605" s="403"/>
      <c r="AS605" s="403"/>
      <c r="AT605" s="403"/>
      <c r="AU605" s="403" t="s">
        <v>1379</v>
      </c>
      <c r="AV605" s="403" t="s">
        <v>1379</v>
      </c>
      <c r="AW605" s="403" t="s">
        <v>1379</v>
      </c>
      <c r="AX605" s="403"/>
      <c r="AY605" s="403" t="s">
        <v>1381</v>
      </c>
      <c r="AZ605" s="403" t="s">
        <v>1381</v>
      </c>
      <c r="BA605" s="395"/>
      <c r="BB605" s="395"/>
      <c r="BC605" s="395"/>
      <c r="BD605" s="395"/>
      <c r="BE605" s="395"/>
      <c r="BF605" s="395"/>
      <c r="BG605" s="397"/>
      <c r="BH605" s="397"/>
      <c r="BI605" s="348" t="s">
        <v>1379</v>
      </c>
      <c r="BJ605" s="348" t="s">
        <v>1381</v>
      </c>
      <c r="BK605" s="348"/>
      <c r="BL605" s="348"/>
      <c r="BM605" s="348"/>
      <c r="BN605" s="348"/>
      <c r="BO605" s="348"/>
      <c r="BP605" s="348" t="s">
        <v>1381</v>
      </c>
      <c r="BQ605" s="397"/>
      <c r="BR605" s="395"/>
      <c r="BS605" s="404" t="s">
        <v>4229</v>
      </c>
      <c r="BT605" s="355" t="s">
        <v>4721</v>
      </c>
      <c r="BU605" s="355" t="s">
        <v>3196</v>
      </c>
      <c r="BV605" s="355">
        <v>19</v>
      </c>
      <c r="BW605" s="355">
        <f>VLOOKUP(E605,[1]Demand!$A$2:$C$596,3,)</f>
        <v>0</v>
      </c>
      <c r="BX605" s="355">
        <f>VLOOKUP(E605,[1]Demand!$A$2:$D$596,4,)</f>
        <v>0</v>
      </c>
      <c r="BY605" s="355">
        <f>VLOOKUP(E605,[1]Demand!$A$2:$E$596,5,)</f>
        <v>0</v>
      </c>
      <c r="BZ605" s="355">
        <f>VLOOKUP(E605,[1]Demand!$A$2:$F$596,6,)</f>
        <v>0</v>
      </c>
      <c r="CA605" s="355">
        <f>VLOOKUP(E605,[1]Demand!$A$2:$G$596,7,)</f>
        <v>0</v>
      </c>
      <c r="CB605" s="355">
        <f>VLOOKUP(E605,[1]Demand!$A$2:$H$596,8,)</f>
        <v>0</v>
      </c>
      <c r="CC605" s="355">
        <f>VLOOKUP(E605,[1]Demand!$A$2:$I$596,9,)</f>
        <v>0</v>
      </c>
      <c r="CD605" s="355" t="b">
        <f t="shared" ref="CD605:CD655" si="9">BV605&gt;CC605</f>
        <v>1</v>
      </c>
      <c r="CE605" s="355" t="s">
        <v>4846</v>
      </c>
    </row>
    <row r="606" spans="1:83" s="374" customFormat="1" ht="20.100000000000001" hidden="1" customHeight="1" x14ac:dyDescent="0.25">
      <c r="A606" s="394" t="s">
        <v>4061</v>
      </c>
      <c r="B606" s="412" t="s">
        <v>3610</v>
      </c>
      <c r="C606" s="397" t="s">
        <v>3526</v>
      </c>
      <c r="D606" s="413"/>
      <c r="E606" s="414" t="s">
        <v>3431</v>
      </c>
      <c r="F606" s="412" t="s">
        <v>3511</v>
      </c>
      <c r="G606" s="401" t="s">
        <v>4741</v>
      </c>
      <c r="H606" s="415" t="s">
        <v>3465</v>
      </c>
      <c r="I606" s="397" t="e">
        <v>#N/A</v>
      </c>
      <c r="J606" s="397"/>
      <c r="K606" s="414" t="s">
        <v>4636</v>
      </c>
      <c r="L606" s="414"/>
      <c r="M606" s="396"/>
      <c r="N606" s="396"/>
      <c r="O606" s="397" t="s">
        <v>2595</v>
      </c>
      <c r="P606" s="397" t="s">
        <v>545</v>
      </c>
      <c r="Q606" s="397" t="s">
        <v>545</v>
      </c>
      <c r="R606" s="394" t="s">
        <v>603</v>
      </c>
      <c r="S606" s="412"/>
      <c r="T606" s="412"/>
      <c r="U606" s="412"/>
      <c r="V606" s="412"/>
      <c r="W606" s="412"/>
      <c r="X606" s="412"/>
      <c r="Y606" s="416"/>
      <c r="Z606" s="416"/>
      <c r="AA606" s="416"/>
      <c r="AB606" s="417" t="s">
        <v>3552</v>
      </c>
      <c r="AC606" s="417" t="s">
        <v>4765</v>
      </c>
      <c r="AD606" s="412" t="s">
        <v>3541</v>
      </c>
      <c r="AE606" s="401" t="s">
        <v>1379</v>
      </c>
      <c r="AF606" s="403" t="s">
        <v>1381</v>
      </c>
      <c r="AG606" s="403" t="s">
        <v>1379</v>
      </c>
      <c r="AH606" s="403" t="s">
        <v>1379</v>
      </c>
      <c r="AI606" s="403" t="s">
        <v>1379</v>
      </c>
      <c r="AJ606" s="403"/>
      <c r="AK606" s="403"/>
      <c r="AL606" s="403"/>
      <c r="AM606" s="403"/>
      <c r="AN606" s="403" t="s">
        <v>1379</v>
      </c>
      <c r="AO606" s="403" t="s">
        <v>1379</v>
      </c>
      <c r="AP606" s="403" t="s">
        <v>1379</v>
      </c>
      <c r="AQ606" s="403" t="s">
        <v>1379</v>
      </c>
      <c r="AR606" s="403"/>
      <c r="AS606" s="403"/>
      <c r="AT606" s="403"/>
      <c r="AU606" s="403" t="s">
        <v>1379</v>
      </c>
      <c r="AV606" s="403" t="s">
        <v>1379</v>
      </c>
      <c r="AW606" s="403" t="s">
        <v>1379</v>
      </c>
      <c r="AX606" s="403"/>
      <c r="AY606" s="403" t="s">
        <v>1381</v>
      </c>
      <c r="AZ606" s="403" t="s">
        <v>1381</v>
      </c>
      <c r="BA606" s="395"/>
      <c r="BB606" s="395"/>
      <c r="BC606" s="395"/>
      <c r="BD606" s="395"/>
      <c r="BE606" s="395"/>
      <c r="BF606" s="395"/>
      <c r="BG606" s="397"/>
      <c r="BH606" s="397"/>
      <c r="BI606" s="348" t="s">
        <v>1379</v>
      </c>
      <c r="BJ606" s="348" t="s">
        <v>1381</v>
      </c>
      <c r="BK606" s="348"/>
      <c r="BL606" s="348"/>
      <c r="BM606" s="348"/>
      <c r="BN606" s="348"/>
      <c r="BO606" s="348"/>
      <c r="BP606" s="348" t="s">
        <v>1381</v>
      </c>
      <c r="BQ606" s="397"/>
      <c r="BR606" s="395"/>
      <c r="BS606" s="404" t="s">
        <v>4230</v>
      </c>
      <c r="BT606" s="355" t="s">
        <v>4724</v>
      </c>
      <c r="BU606" s="355" t="s">
        <v>3196</v>
      </c>
      <c r="BV606" s="355">
        <v>32</v>
      </c>
      <c r="BW606" s="355">
        <f>VLOOKUP(E606,[1]Demand!$A$2:$C$596,3,)</f>
        <v>0</v>
      </c>
      <c r="BX606" s="355">
        <f>VLOOKUP(E606,[1]Demand!$A$2:$D$596,4,)</f>
        <v>0</v>
      </c>
      <c r="BY606" s="355">
        <f>VLOOKUP(E606,[1]Demand!$A$2:$E$596,5,)</f>
        <v>0</v>
      </c>
      <c r="BZ606" s="355">
        <f>VLOOKUP(E606,[1]Demand!$A$2:$F$596,6,)</f>
        <v>0</v>
      </c>
      <c r="CA606" s="355">
        <f>VLOOKUP(E606,[1]Demand!$A$2:$G$596,7,)</f>
        <v>0</v>
      </c>
      <c r="CB606" s="355">
        <f>VLOOKUP(E606,[1]Demand!$A$2:$H$596,8,)</f>
        <v>0</v>
      </c>
      <c r="CC606" s="355">
        <f>VLOOKUP(E606,[1]Demand!$A$2:$I$596,9,)</f>
        <v>0</v>
      </c>
      <c r="CD606" s="355" t="b">
        <f t="shared" si="9"/>
        <v>1</v>
      </c>
      <c r="CE606" s="355" t="s">
        <v>4846</v>
      </c>
    </row>
    <row r="607" spans="1:83" s="374" customFormat="1" ht="12.75" hidden="1" customHeight="1" x14ac:dyDescent="0.25">
      <c r="A607" s="394" t="s">
        <v>4061</v>
      </c>
      <c r="B607" s="412" t="s">
        <v>3610</v>
      </c>
      <c r="C607" s="397" t="s">
        <v>4401</v>
      </c>
      <c r="D607" s="398"/>
      <c r="E607" s="399" t="s">
        <v>3676</v>
      </c>
      <c r="F607" s="400" t="s">
        <v>3480</v>
      </c>
      <c r="G607" s="401" t="s">
        <v>4739</v>
      </c>
      <c r="H607" s="415" t="s">
        <v>3465</v>
      </c>
      <c r="I607" s="414" t="s">
        <v>3542</v>
      </c>
      <c r="J607" s="397"/>
      <c r="K607" s="414" t="s">
        <v>4636</v>
      </c>
      <c r="L607" s="402"/>
      <c r="M607" s="401"/>
      <c r="N607" s="401"/>
      <c r="O607" s="397" t="s">
        <v>2595</v>
      </c>
      <c r="P607" s="397" t="s">
        <v>545</v>
      </c>
      <c r="Q607" s="397" t="s">
        <v>545</v>
      </c>
      <c r="R607" s="394" t="s">
        <v>603</v>
      </c>
      <c r="S607" s="395"/>
      <c r="T607" s="395"/>
      <c r="U607" s="395"/>
      <c r="V607" s="395"/>
      <c r="W607" s="395"/>
      <c r="X607" s="395"/>
      <c r="Y607" s="395"/>
      <c r="Z607" s="395"/>
      <c r="AA607" s="395"/>
      <c r="AB607" s="417" t="s">
        <v>3540</v>
      </c>
      <c r="AC607" s="417" t="s">
        <v>4765</v>
      </c>
      <c r="AD607" s="412" t="s">
        <v>3541</v>
      </c>
      <c r="AE607" s="403" t="s">
        <v>1379</v>
      </c>
      <c r="AF607" s="403" t="s">
        <v>1381</v>
      </c>
      <c r="AG607" s="403" t="s">
        <v>1379</v>
      </c>
      <c r="AH607" s="403" t="s">
        <v>1379</v>
      </c>
      <c r="AI607" s="403" t="s">
        <v>1379</v>
      </c>
      <c r="AJ607" s="401"/>
      <c r="AK607" s="401"/>
      <c r="AL607" s="401"/>
      <c r="AM607" s="401"/>
      <c r="AN607" s="403" t="s">
        <v>1379</v>
      </c>
      <c r="AO607" s="403" t="s">
        <v>1379</v>
      </c>
      <c r="AP607" s="403" t="s">
        <v>1379</v>
      </c>
      <c r="AQ607" s="403" t="s">
        <v>1379</v>
      </c>
      <c r="AR607" s="401"/>
      <c r="AS607" s="401"/>
      <c r="AT607" s="401"/>
      <c r="AU607" s="403" t="s">
        <v>1379</v>
      </c>
      <c r="AV607" s="403" t="s">
        <v>1379</v>
      </c>
      <c r="AW607" s="403" t="s">
        <v>1379</v>
      </c>
      <c r="AX607" s="401"/>
      <c r="AY607" s="403" t="s">
        <v>1381</v>
      </c>
      <c r="AZ607" s="403" t="s">
        <v>1381</v>
      </c>
      <c r="BA607" s="395"/>
      <c r="BB607" s="395"/>
      <c r="BC607" s="395"/>
      <c r="BD607" s="395"/>
      <c r="BE607" s="395"/>
      <c r="BF607" s="395"/>
      <c r="BG607" s="397"/>
      <c r="BH607" s="397"/>
      <c r="BI607" s="348" t="s">
        <v>1379</v>
      </c>
      <c r="BJ607" s="348" t="s">
        <v>1381</v>
      </c>
      <c r="BK607" s="348"/>
      <c r="BL607" s="348"/>
      <c r="BM607" s="348"/>
      <c r="BN607" s="348"/>
      <c r="BO607" s="348"/>
      <c r="BP607" s="348" t="s">
        <v>1381</v>
      </c>
      <c r="BQ607" s="397"/>
      <c r="BR607" s="395"/>
      <c r="BS607" s="404" t="s">
        <v>4248</v>
      </c>
      <c r="BT607" s="355" t="s">
        <v>4721</v>
      </c>
      <c r="BU607" s="355" t="s">
        <v>3196</v>
      </c>
      <c r="BV607" s="355">
        <v>0</v>
      </c>
      <c r="BW607" s="355">
        <f>VLOOKUP(E607,[1]Demand!$A$2:$C$596,3,)</f>
        <v>0</v>
      </c>
      <c r="BX607" s="355">
        <f>VLOOKUP(E607,[1]Demand!$A$2:$D$596,4,)</f>
        <v>0</v>
      </c>
      <c r="BY607" s="355">
        <f>VLOOKUP(E607,[1]Demand!$A$2:$E$596,5,)</f>
        <v>0</v>
      </c>
      <c r="BZ607" s="355">
        <f>VLOOKUP(E607,[1]Demand!$A$2:$F$596,6,)</f>
        <v>0</v>
      </c>
      <c r="CA607" s="355">
        <f>VLOOKUP(E607,[1]Demand!$A$2:$G$596,7,)</f>
        <v>0</v>
      </c>
      <c r="CB607" s="355">
        <f>VLOOKUP(E607,[1]Demand!$A$2:$H$596,8,)</f>
        <v>0</v>
      </c>
      <c r="CC607" s="355">
        <f>VLOOKUP(E607,[1]Demand!$A$2:$I$596,9,)</f>
        <v>0</v>
      </c>
      <c r="CD607" s="355" t="b">
        <f t="shared" si="9"/>
        <v>0</v>
      </c>
      <c r="CE607" s="355" t="s">
        <v>4846</v>
      </c>
    </row>
    <row r="608" spans="1:83" s="374" customFormat="1" ht="12.75" hidden="1" customHeight="1" x14ac:dyDescent="0.25">
      <c r="A608" s="394" t="s">
        <v>4061</v>
      </c>
      <c r="B608" s="412" t="s">
        <v>3610</v>
      </c>
      <c r="C608" s="397" t="s">
        <v>4402</v>
      </c>
      <c r="D608" s="398"/>
      <c r="E608" s="399" t="s">
        <v>3677</v>
      </c>
      <c r="F608" s="400" t="s">
        <v>3480</v>
      </c>
      <c r="G608" s="401" t="s">
        <v>4739</v>
      </c>
      <c r="H608" s="415" t="s">
        <v>3465</v>
      </c>
      <c r="I608" s="414" t="s">
        <v>3542</v>
      </c>
      <c r="J608" s="397"/>
      <c r="K608" s="414" t="s">
        <v>4636</v>
      </c>
      <c r="L608" s="402"/>
      <c r="M608" s="401"/>
      <c r="N608" s="401"/>
      <c r="O608" s="397" t="s">
        <v>2595</v>
      </c>
      <c r="P608" s="397" t="s">
        <v>545</v>
      </c>
      <c r="Q608" s="397" t="s">
        <v>545</v>
      </c>
      <c r="R608" s="394" t="s">
        <v>603</v>
      </c>
      <c r="S608" s="395"/>
      <c r="T608" s="395"/>
      <c r="U608" s="395"/>
      <c r="V608" s="395"/>
      <c r="W608" s="395"/>
      <c r="X608" s="395"/>
      <c r="Y608" s="395"/>
      <c r="Z608" s="395"/>
      <c r="AA608" s="395"/>
      <c r="AB608" s="417" t="s">
        <v>3540</v>
      </c>
      <c r="AC608" s="417" t="s">
        <v>4765</v>
      </c>
      <c r="AD608" s="412" t="s">
        <v>3541</v>
      </c>
      <c r="AE608" s="403" t="s">
        <v>1379</v>
      </c>
      <c r="AF608" s="403" t="s">
        <v>1381</v>
      </c>
      <c r="AG608" s="403" t="s">
        <v>1379</v>
      </c>
      <c r="AH608" s="403" t="s">
        <v>1379</v>
      </c>
      <c r="AI608" s="403" t="s">
        <v>1379</v>
      </c>
      <c r="AJ608" s="401"/>
      <c r="AK608" s="401"/>
      <c r="AL608" s="401"/>
      <c r="AM608" s="401"/>
      <c r="AN608" s="403" t="s">
        <v>1379</v>
      </c>
      <c r="AO608" s="403" t="s">
        <v>1379</v>
      </c>
      <c r="AP608" s="403" t="s">
        <v>1379</v>
      </c>
      <c r="AQ608" s="403" t="s">
        <v>1379</v>
      </c>
      <c r="AR608" s="401"/>
      <c r="AS608" s="401"/>
      <c r="AT608" s="401"/>
      <c r="AU608" s="403" t="s">
        <v>1379</v>
      </c>
      <c r="AV608" s="403" t="s">
        <v>1379</v>
      </c>
      <c r="AW608" s="403" t="s">
        <v>1379</v>
      </c>
      <c r="AX608" s="401"/>
      <c r="AY608" s="403" t="s">
        <v>1381</v>
      </c>
      <c r="AZ608" s="403" t="s">
        <v>1381</v>
      </c>
      <c r="BA608" s="395"/>
      <c r="BB608" s="395"/>
      <c r="BC608" s="395"/>
      <c r="BD608" s="395"/>
      <c r="BE608" s="395"/>
      <c r="BF608" s="395"/>
      <c r="BG608" s="397"/>
      <c r="BH608" s="397"/>
      <c r="BI608" s="348" t="s">
        <v>1379</v>
      </c>
      <c r="BJ608" s="348" t="s">
        <v>1381</v>
      </c>
      <c r="BK608" s="348"/>
      <c r="BL608" s="348"/>
      <c r="BM608" s="348"/>
      <c r="BN608" s="348"/>
      <c r="BO608" s="348"/>
      <c r="BP608" s="348" t="s">
        <v>1381</v>
      </c>
      <c r="BQ608" s="397"/>
      <c r="BR608" s="395"/>
      <c r="BS608" s="404" t="s">
        <v>4249</v>
      </c>
      <c r="BT608" s="355" t="s">
        <v>4721</v>
      </c>
      <c r="BU608" s="355" t="s">
        <v>3196</v>
      </c>
      <c r="BV608" s="355">
        <v>0</v>
      </c>
      <c r="BW608" s="355">
        <f>VLOOKUP(E608,[1]Demand!$A$2:$C$596,3,)</f>
        <v>0</v>
      </c>
      <c r="BX608" s="355">
        <f>VLOOKUP(E608,[1]Demand!$A$2:$D$596,4,)</f>
        <v>0</v>
      </c>
      <c r="BY608" s="355">
        <f>VLOOKUP(E608,[1]Demand!$A$2:$E$596,5,)</f>
        <v>0</v>
      </c>
      <c r="BZ608" s="355">
        <f>VLOOKUP(E608,[1]Demand!$A$2:$F$596,6,)</f>
        <v>0</v>
      </c>
      <c r="CA608" s="355">
        <f>VLOOKUP(E608,[1]Demand!$A$2:$G$596,7,)</f>
        <v>0</v>
      </c>
      <c r="CB608" s="355">
        <f>VLOOKUP(E608,[1]Demand!$A$2:$H$596,8,)</f>
        <v>0</v>
      </c>
      <c r="CC608" s="355">
        <f>VLOOKUP(E608,[1]Demand!$A$2:$I$596,9,)</f>
        <v>0</v>
      </c>
      <c r="CD608" s="355" t="b">
        <f t="shared" si="9"/>
        <v>0</v>
      </c>
      <c r="CE608" s="355" t="s">
        <v>4846</v>
      </c>
    </row>
    <row r="609" spans="1:83" s="374" customFormat="1" ht="12.75" hidden="1" customHeight="1" x14ac:dyDescent="0.25">
      <c r="A609" s="394" t="s">
        <v>4061</v>
      </c>
      <c r="B609" s="412" t="s">
        <v>3610</v>
      </c>
      <c r="C609" s="397" t="s">
        <v>4403</v>
      </c>
      <c r="D609" s="398"/>
      <c r="E609" s="399" t="s">
        <v>3678</v>
      </c>
      <c r="F609" s="400" t="s">
        <v>3480</v>
      </c>
      <c r="G609" s="401" t="s">
        <v>4739</v>
      </c>
      <c r="H609" s="415" t="s">
        <v>3465</v>
      </c>
      <c r="I609" s="414" t="s">
        <v>3542</v>
      </c>
      <c r="J609" s="397"/>
      <c r="K609" s="414" t="s">
        <v>4636</v>
      </c>
      <c r="L609" s="402"/>
      <c r="M609" s="401"/>
      <c r="N609" s="401"/>
      <c r="O609" s="397" t="s">
        <v>2595</v>
      </c>
      <c r="P609" s="397" t="s">
        <v>545</v>
      </c>
      <c r="Q609" s="397" t="s">
        <v>545</v>
      </c>
      <c r="R609" s="394" t="s">
        <v>603</v>
      </c>
      <c r="S609" s="395"/>
      <c r="T609" s="395"/>
      <c r="U609" s="395"/>
      <c r="V609" s="395"/>
      <c r="W609" s="395"/>
      <c r="X609" s="395"/>
      <c r="Y609" s="395"/>
      <c r="Z609" s="395"/>
      <c r="AA609" s="395"/>
      <c r="AB609" s="417" t="s">
        <v>3540</v>
      </c>
      <c r="AC609" s="417" t="s">
        <v>4765</v>
      </c>
      <c r="AD609" s="412" t="s">
        <v>3541</v>
      </c>
      <c r="AE609" s="403" t="s">
        <v>1379</v>
      </c>
      <c r="AF609" s="403" t="s">
        <v>1381</v>
      </c>
      <c r="AG609" s="403" t="s">
        <v>1379</v>
      </c>
      <c r="AH609" s="403" t="s">
        <v>1379</v>
      </c>
      <c r="AI609" s="403" t="s">
        <v>1379</v>
      </c>
      <c r="AJ609" s="401"/>
      <c r="AK609" s="401"/>
      <c r="AL609" s="401"/>
      <c r="AM609" s="401"/>
      <c r="AN609" s="403" t="s">
        <v>1379</v>
      </c>
      <c r="AO609" s="403" t="s">
        <v>1379</v>
      </c>
      <c r="AP609" s="403" t="s">
        <v>1379</v>
      </c>
      <c r="AQ609" s="403" t="s">
        <v>1379</v>
      </c>
      <c r="AR609" s="401"/>
      <c r="AS609" s="401"/>
      <c r="AT609" s="401"/>
      <c r="AU609" s="403" t="s">
        <v>1379</v>
      </c>
      <c r="AV609" s="403" t="s">
        <v>1379</v>
      </c>
      <c r="AW609" s="403" t="s">
        <v>1379</v>
      </c>
      <c r="AX609" s="401"/>
      <c r="AY609" s="403" t="s">
        <v>1381</v>
      </c>
      <c r="AZ609" s="403" t="s">
        <v>1381</v>
      </c>
      <c r="BA609" s="395"/>
      <c r="BB609" s="395"/>
      <c r="BC609" s="395"/>
      <c r="BD609" s="395"/>
      <c r="BE609" s="395"/>
      <c r="BF609" s="395"/>
      <c r="BG609" s="397"/>
      <c r="BH609" s="397"/>
      <c r="BI609" s="348" t="s">
        <v>1379</v>
      </c>
      <c r="BJ609" s="348" t="s">
        <v>1381</v>
      </c>
      <c r="BK609" s="348"/>
      <c r="BL609" s="348"/>
      <c r="BM609" s="348"/>
      <c r="BN609" s="348"/>
      <c r="BO609" s="348"/>
      <c r="BP609" s="348" t="s">
        <v>1381</v>
      </c>
      <c r="BQ609" s="397"/>
      <c r="BR609" s="395"/>
      <c r="BS609" s="404" t="s">
        <v>4250</v>
      </c>
      <c r="BT609" s="355" t="s">
        <v>4721</v>
      </c>
      <c r="BU609" s="355" t="s">
        <v>3196</v>
      </c>
      <c r="BV609" s="355">
        <v>1</v>
      </c>
      <c r="BW609" s="355">
        <f>VLOOKUP(E609,[1]Demand!$A$2:$C$596,3,)</f>
        <v>0</v>
      </c>
      <c r="BX609" s="355">
        <f>VLOOKUP(E609,[1]Demand!$A$2:$D$596,4,)</f>
        <v>0</v>
      </c>
      <c r="BY609" s="355">
        <f>VLOOKUP(E609,[1]Demand!$A$2:$E$596,5,)</f>
        <v>0</v>
      </c>
      <c r="BZ609" s="355">
        <f>VLOOKUP(E609,[1]Demand!$A$2:$F$596,6,)</f>
        <v>0</v>
      </c>
      <c r="CA609" s="355">
        <f>VLOOKUP(E609,[1]Demand!$A$2:$G$596,7,)</f>
        <v>0</v>
      </c>
      <c r="CB609" s="355">
        <f>VLOOKUP(E609,[1]Demand!$A$2:$H$596,8,)</f>
        <v>0</v>
      </c>
      <c r="CC609" s="355">
        <f>VLOOKUP(E609,[1]Demand!$A$2:$I$596,9,)</f>
        <v>0</v>
      </c>
      <c r="CD609" s="355" t="b">
        <f t="shared" si="9"/>
        <v>1</v>
      </c>
      <c r="CE609" s="355" t="s">
        <v>4846</v>
      </c>
    </row>
    <row r="610" spans="1:83" s="374" customFormat="1" ht="12.75" hidden="1" customHeight="1" x14ac:dyDescent="0.25">
      <c r="A610" s="394" t="s">
        <v>4061</v>
      </c>
      <c r="B610" s="412" t="s">
        <v>3610</v>
      </c>
      <c r="C610" s="397" t="s">
        <v>4404</v>
      </c>
      <c r="D610" s="398"/>
      <c r="E610" s="399" t="s">
        <v>3679</v>
      </c>
      <c r="F610" s="400" t="s">
        <v>3480</v>
      </c>
      <c r="G610" s="401" t="s">
        <v>4739</v>
      </c>
      <c r="H610" s="415" t="s">
        <v>3465</v>
      </c>
      <c r="I610" s="414" t="s">
        <v>3542</v>
      </c>
      <c r="J610" s="397"/>
      <c r="K610" s="414" t="s">
        <v>4636</v>
      </c>
      <c r="L610" s="402"/>
      <c r="M610" s="401"/>
      <c r="N610" s="401"/>
      <c r="O610" s="397" t="s">
        <v>2595</v>
      </c>
      <c r="P610" s="397" t="s">
        <v>545</v>
      </c>
      <c r="Q610" s="397" t="s">
        <v>545</v>
      </c>
      <c r="R610" s="394" t="s">
        <v>603</v>
      </c>
      <c r="S610" s="395"/>
      <c r="T610" s="395"/>
      <c r="U610" s="395"/>
      <c r="V610" s="395"/>
      <c r="W610" s="395"/>
      <c r="X610" s="395"/>
      <c r="Y610" s="395"/>
      <c r="Z610" s="395"/>
      <c r="AA610" s="395"/>
      <c r="AB610" s="417" t="s">
        <v>3540</v>
      </c>
      <c r="AC610" s="417" t="s">
        <v>4765</v>
      </c>
      <c r="AD610" s="412" t="s">
        <v>3541</v>
      </c>
      <c r="AE610" s="403" t="s">
        <v>1379</v>
      </c>
      <c r="AF610" s="403" t="s">
        <v>1381</v>
      </c>
      <c r="AG610" s="403" t="s">
        <v>1379</v>
      </c>
      <c r="AH610" s="403" t="s">
        <v>1379</v>
      </c>
      <c r="AI610" s="403" t="s">
        <v>1379</v>
      </c>
      <c r="AJ610" s="401"/>
      <c r="AK610" s="401"/>
      <c r="AL610" s="401"/>
      <c r="AM610" s="401"/>
      <c r="AN610" s="403" t="s">
        <v>1379</v>
      </c>
      <c r="AO610" s="403" t="s">
        <v>1379</v>
      </c>
      <c r="AP610" s="403" t="s">
        <v>1379</v>
      </c>
      <c r="AQ610" s="403" t="s">
        <v>1379</v>
      </c>
      <c r="AR610" s="401"/>
      <c r="AS610" s="401"/>
      <c r="AT610" s="401"/>
      <c r="AU610" s="403" t="s">
        <v>1379</v>
      </c>
      <c r="AV610" s="403" t="s">
        <v>1379</v>
      </c>
      <c r="AW610" s="403" t="s">
        <v>1379</v>
      </c>
      <c r="AX610" s="401"/>
      <c r="AY610" s="403" t="s">
        <v>1381</v>
      </c>
      <c r="AZ610" s="403" t="s">
        <v>1381</v>
      </c>
      <c r="BA610" s="395"/>
      <c r="BB610" s="395"/>
      <c r="BC610" s="395"/>
      <c r="BD610" s="395"/>
      <c r="BE610" s="395"/>
      <c r="BF610" s="395"/>
      <c r="BG610" s="397"/>
      <c r="BH610" s="397"/>
      <c r="BI610" s="348" t="s">
        <v>1379</v>
      </c>
      <c r="BJ610" s="348" t="s">
        <v>1381</v>
      </c>
      <c r="BK610" s="348"/>
      <c r="BL610" s="348"/>
      <c r="BM610" s="348"/>
      <c r="BN610" s="348"/>
      <c r="BO610" s="348"/>
      <c r="BP610" s="348" t="s">
        <v>1381</v>
      </c>
      <c r="BQ610" s="397"/>
      <c r="BR610" s="395"/>
      <c r="BS610" s="404" t="s">
        <v>4251</v>
      </c>
      <c r="BT610" s="355" t="s">
        <v>4721</v>
      </c>
      <c r="BU610" s="355" t="s">
        <v>3196</v>
      </c>
      <c r="BV610" s="355">
        <v>0</v>
      </c>
      <c r="BW610" s="355">
        <f>VLOOKUP(E610,[1]Demand!$A$2:$C$596,3,)</f>
        <v>0</v>
      </c>
      <c r="BX610" s="355">
        <f>VLOOKUP(E610,[1]Demand!$A$2:$D$596,4,)</f>
        <v>0</v>
      </c>
      <c r="BY610" s="355">
        <f>VLOOKUP(E610,[1]Demand!$A$2:$E$596,5,)</f>
        <v>0</v>
      </c>
      <c r="BZ610" s="355">
        <f>VLOOKUP(E610,[1]Demand!$A$2:$F$596,6,)</f>
        <v>0</v>
      </c>
      <c r="CA610" s="355">
        <f>VLOOKUP(E610,[1]Demand!$A$2:$G$596,7,)</f>
        <v>0</v>
      </c>
      <c r="CB610" s="355">
        <f>VLOOKUP(E610,[1]Demand!$A$2:$H$596,8,)</f>
        <v>0</v>
      </c>
      <c r="CC610" s="355">
        <f>VLOOKUP(E610,[1]Demand!$A$2:$I$596,9,)</f>
        <v>0</v>
      </c>
      <c r="CD610" s="355" t="b">
        <f t="shared" si="9"/>
        <v>0</v>
      </c>
      <c r="CE610" s="355" t="s">
        <v>4846</v>
      </c>
    </row>
    <row r="611" spans="1:83" s="374" customFormat="1" ht="12.75" hidden="1" customHeight="1" x14ac:dyDescent="0.25">
      <c r="A611" s="394" t="s">
        <v>4061</v>
      </c>
      <c r="B611" s="412" t="s">
        <v>3610</v>
      </c>
      <c r="C611" s="397" t="s">
        <v>4405</v>
      </c>
      <c r="D611" s="398"/>
      <c r="E611" s="399" t="s">
        <v>3680</v>
      </c>
      <c r="F611" s="400" t="s">
        <v>3480</v>
      </c>
      <c r="G611" s="401" t="s">
        <v>4739</v>
      </c>
      <c r="H611" s="415" t="s">
        <v>3465</v>
      </c>
      <c r="I611" s="414" t="s">
        <v>3542</v>
      </c>
      <c r="J611" s="397"/>
      <c r="K611" s="414" t="s">
        <v>4636</v>
      </c>
      <c r="L611" s="402"/>
      <c r="M611" s="401"/>
      <c r="N611" s="401"/>
      <c r="O611" s="397" t="s">
        <v>2595</v>
      </c>
      <c r="P611" s="397" t="s">
        <v>545</v>
      </c>
      <c r="Q611" s="397" t="s">
        <v>545</v>
      </c>
      <c r="R611" s="394" t="s">
        <v>603</v>
      </c>
      <c r="S611" s="395"/>
      <c r="T611" s="395"/>
      <c r="U611" s="395"/>
      <c r="V611" s="395"/>
      <c r="W611" s="395"/>
      <c r="X611" s="395"/>
      <c r="Y611" s="395"/>
      <c r="Z611" s="395"/>
      <c r="AA611" s="395"/>
      <c r="AB611" s="417" t="s">
        <v>3540</v>
      </c>
      <c r="AC611" s="417" t="s">
        <v>4765</v>
      </c>
      <c r="AD611" s="412" t="s">
        <v>3541</v>
      </c>
      <c r="AE611" s="403" t="s">
        <v>1379</v>
      </c>
      <c r="AF611" s="403" t="s">
        <v>1381</v>
      </c>
      <c r="AG611" s="403" t="s">
        <v>1379</v>
      </c>
      <c r="AH611" s="403" t="s">
        <v>1379</v>
      </c>
      <c r="AI611" s="403" t="s">
        <v>1379</v>
      </c>
      <c r="AJ611" s="401"/>
      <c r="AK611" s="401"/>
      <c r="AL611" s="401"/>
      <c r="AM611" s="401"/>
      <c r="AN611" s="403" t="s">
        <v>1379</v>
      </c>
      <c r="AO611" s="403" t="s">
        <v>1379</v>
      </c>
      <c r="AP611" s="403" t="s">
        <v>1379</v>
      </c>
      <c r="AQ611" s="403" t="s">
        <v>1379</v>
      </c>
      <c r="AR611" s="401"/>
      <c r="AS611" s="401"/>
      <c r="AT611" s="401"/>
      <c r="AU611" s="403" t="s">
        <v>1379</v>
      </c>
      <c r="AV611" s="403" t="s">
        <v>1379</v>
      </c>
      <c r="AW611" s="403" t="s">
        <v>1379</v>
      </c>
      <c r="AX611" s="401"/>
      <c r="AY611" s="403" t="s">
        <v>1381</v>
      </c>
      <c r="AZ611" s="403" t="s">
        <v>1381</v>
      </c>
      <c r="BA611" s="395"/>
      <c r="BB611" s="395"/>
      <c r="BC611" s="395"/>
      <c r="BD611" s="395"/>
      <c r="BE611" s="395"/>
      <c r="BF611" s="395"/>
      <c r="BG611" s="397"/>
      <c r="BH611" s="397"/>
      <c r="BI611" s="348" t="s">
        <v>1379</v>
      </c>
      <c r="BJ611" s="348" t="s">
        <v>1381</v>
      </c>
      <c r="BK611" s="348"/>
      <c r="BL611" s="348"/>
      <c r="BM611" s="348"/>
      <c r="BN611" s="348"/>
      <c r="BO611" s="348"/>
      <c r="BP611" s="348" t="s">
        <v>1381</v>
      </c>
      <c r="BQ611" s="397"/>
      <c r="BR611" s="395"/>
      <c r="BS611" s="404" t="s">
        <v>4252</v>
      </c>
      <c r="BT611" s="355" t="s">
        <v>4721</v>
      </c>
      <c r="BU611" s="355" t="s">
        <v>3196</v>
      </c>
      <c r="BV611" s="355">
        <v>0</v>
      </c>
      <c r="BW611" s="355">
        <f>VLOOKUP(E611,[1]Demand!$A$2:$C$596,3,)</f>
        <v>0</v>
      </c>
      <c r="BX611" s="355">
        <f>VLOOKUP(E611,[1]Demand!$A$2:$D$596,4,)</f>
        <v>0</v>
      </c>
      <c r="BY611" s="355">
        <f>VLOOKUP(E611,[1]Demand!$A$2:$E$596,5,)</f>
        <v>0</v>
      </c>
      <c r="BZ611" s="355">
        <f>VLOOKUP(E611,[1]Demand!$A$2:$F$596,6,)</f>
        <v>0</v>
      </c>
      <c r="CA611" s="355">
        <f>VLOOKUP(E611,[1]Demand!$A$2:$G$596,7,)</f>
        <v>0</v>
      </c>
      <c r="CB611" s="355">
        <f>VLOOKUP(E611,[1]Demand!$A$2:$H$596,8,)</f>
        <v>0</v>
      </c>
      <c r="CC611" s="355">
        <f>VLOOKUP(E611,[1]Demand!$A$2:$I$596,9,)</f>
        <v>0</v>
      </c>
      <c r="CD611" s="355" t="b">
        <f t="shared" si="9"/>
        <v>0</v>
      </c>
      <c r="CE611" s="355" t="s">
        <v>4846</v>
      </c>
    </row>
    <row r="612" spans="1:83" s="374" customFormat="1" ht="12.75" hidden="1" customHeight="1" x14ac:dyDescent="0.25">
      <c r="A612" s="394" t="s">
        <v>4061</v>
      </c>
      <c r="B612" s="412" t="s">
        <v>3610</v>
      </c>
      <c r="C612" s="397" t="s">
        <v>4406</v>
      </c>
      <c r="D612" s="398"/>
      <c r="E612" s="399" t="s">
        <v>3681</v>
      </c>
      <c r="F612" s="400" t="s">
        <v>3480</v>
      </c>
      <c r="G612" s="401" t="s">
        <v>4739</v>
      </c>
      <c r="H612" s="415" t="s">
        <v>3465</v>
      </c>
      <c r="I612" s="414" t="s">
        <v>3542</v>
      </c>
      <c r="J612" s="397"/>
      <c r="K612" s="414" t="s">
        <v>4636</v>
      </c>
      <c r="L612" s="402"/>
      <c r="M612" s="401"/>
      <c r="N612" s="401"/>
      <c r="O612" s="397" t="s">
        <v>2595</v>
      </c>
      <c r="P612" s="397" t="s">
        <v>545</v>
      </c>
      <c r="Q612" s="397" t="s">
        <v>545</v>
      </c>
      <c r="R612" s="394" t="s">
        <v>603</v>
      </c>
      <c r="S612" s="395"/>
      <c r="T612" s="395"/>
      <c r="U612" s="395"/>
      <c r="V612" s="395"/>
      <c r="W612" s="395"/>
      <c r="X612" s="395"/>
      <c r="Y612" s="395"/>
      <c r="Z612" s="395"/>
      <c r="AA612" s="395"/>
      <c r="AB612" s="417" t="s">
        <v>3540</v>
      </c>
      <c r="AC612" s="417" t="s">
        <v>4765</v>
      </c>
      <c r="AD612" s="412" t="s">
        <v>3541</v>
      </c>
      <c r="AE612" s="403" t="s">
        <v>1379</v>
      </c>
      <c r="AF612" s="403" t="s">
        <v>1381</v>
      </c>
      <c r="AG612" s="403" t="s">
        <v>1379</v>
      </c>
      <c r="AH612" s="403" t="s">
        <v>1379</v>
      </c>
      <c r="AI612" s="403" t="s">
        <v>1379</v>
      </c>
      <c r="AJ612" s="401"/>
      <c r="AK612" s="401"/>
      <c r="AL612" s="401"/>
      <c r="AM612" s="401"/>
      <c r="AN612" s="403" t="s">
        <v>1379</v>
      </c>
      <c r="AO612" s="403" t="s">
        <v>1379</v>
      </c>
      <c r="AP612" s="403" t="s">
        <v>1379</v>
      </c>
      <c r="AQ612" s="403" t="s">
        <v>1379</v>
      </c>
      <c r="AR612" s="401"/>
      <c r="AS612" s="401"/>
      <c r="AT612" s="401"/>
      <c r="AU612" s="403" t="s">
        <v>1379</v>
      </c>
      <c r="AV612" s="403" t="s">
        <v>1379</v>
      </c>
      <c r="AW612" s="403" t="s">
        <v>1379</v>
      </c>
      <c r="AX612" s="401"/>
      <c r="AY612" s="403" t="s">
        <v>1381</v>
      </c>
      <c r="AZ612" s="403" t="s">
        <v>1381</v>
      </c>
      <c r="BA612" s="395"/>
      <c r="BB612" s="395"/>
      <c r="BC612" s="395"/>
      <c r="BD612" s="395"/>
      <c r="BE612" s="395"/>
      <c r="BF612" s="395"/>
      <c r="BG612" s="397"/>
      <c r="BH612" s="397"/>
      <c r="BI612" s="348" t="s">
        <v>1379</v>
      </c>
      <c r="BJ612" s="348" t="s">
        <v>1381</v>
      </c>
      <c r="BK612" s="348"/>
      <c r="BL612" s="348"/>
      <c r="BM612" s="348"/>
      <c r="BN612" s="348"/>
      <c r="BO612" s="348"/>
      <c r="BP612" s="348" t="s">
        <v>1381</v>
      </c>
      <c r="BQ612" s="397"/>
      <c r="BR612" s="395"/>
      <c r="BS612" s="404" t="s">
        <v>4253</v>
      </c>
      <c r="BT612" s="355" t="s">
        <v>4721</v>
      </c>
      <c r="BU612" s="355" t="s">
        <v>4718</v>
      </c>
      <c r="BV612" s="355">
        <v>35</v>
      </c>
      <c r="BW612" s="355">
        <f>VLOOKUP(E612,[1]Demand!$A$2:$C$596,3,)</f>
        <v>25</v>
      </c>
      <c r="BX612" s="355">
        <f>VLOOKUP(E612,[1]Demand!$A$2:$D$596,4,)</f>
        <v>6</v>
      </c>
      <c r="BY612" s="355">
        <f>VLOOKUP(E612,[1]Demand!$A$2:$E$596,5,)</f>
        <v>5</v>
      </c>
      <c r="BZ612" s="355">
        <f>VLOOKUP(E612,[1]Demand!$A$2:$F$596,6,)</f>
        <v>0</v>
      </c>
      <c r="CA612" s="355">
        <f>VLOOKUP(E612,[1]Demand!$A$2:$G$596,7,)</f>
        <v>0</v>
      </c>
      <c r="CB612" s="355">
        <f>VLOOKUP(E612,[1]Demand!$A$2:$H$596,8,)</f>
        <v>0</v>
      </c>
      <c r="CC612" s="355">
        <f>VLOOKUP(E612,[1]Demand!$A$2:$I$596,9,)</f>
        <v>36</v>
      </c>
      <c r="CD612" s="355" t="b">
        <f t="shared" si="9"/>
        <v>0</v>
      </c>
      <c r="CE612" s="322"/>
    </row>
    <row r="613" spans="1:83" s="374" customFormat="1" ht="12.75" hidden="1" customHeight="1" x14ac:dyDescent="0.25">
      <c r="A613" s="394" t="s">
        <v>4061</v>
      </c>
      <c r="B613" s="412" t="s">
        <v>3610</v>
      </c>
      <c r="C613" s="397" t="s">
        <v>4407</v>
      </c>
      <c r="D613" s="398"/>
      <c r="E613" s="399" t="s">
        <v>3682</v>
      </c>
      <c r="F613" s="400" t="s">
        <v>3480</v>
      </c>
      <c r="G613" s="401" t="s">
        <v>4739</v>
      </c>
      <c r="H613" s="415" t="s">
        <v>3465</v>
      </c>
      <c r="I613" s="414" t="s">
        <v>3542</v>
      </c>
      <c r="J613" s="397"/>
      <c r="K613" s="414" t="s">
        <v>4636</v>
      </c>
      <c r="L613" s="402"/>
      <c r="M613" s="401"/>
      <c r="N613" s="401"/>
      <c r="O613" s="397" t="s">
        <v>2595</v>
      </c>
      <c r="P613" s="397" t="s">
        <v>545</v>
      </c>
      <c r="Q613" s="397" t="s">
        <v>545</v>
      </c>
      <c r="R613" s="394" t="s">
        <v>603</v>
      </c>
      <c r="S613" s="395"/>
      <c r="T613" s="395"/>
      <c r="U613" s="395"/>
      <c r="V613" s="395"/>
      <c r="W613" s="395"/>
      <c r="X613" s="395"/>
      <c r="Y613" s="395"/>
      <c r="Z613" s="395"/>
      <c r="AA613" s="395"/>
      <c r="AB613" s="417" t="s">
        <v>3540</v>
      </c>
      <c r="AC613" s="417" t="s">
        <v>4765</v>
      </c>
      <c r="AD613" s="412" t="s">
        <v>3541</v>
      </c>
      <c r="AE613" s="403" t="s">
        <v>1379</v>
      </c>
      <c r="AF613" s="403" t="s">
        <v>1381</v>
      </c>
      <c r="AG613" s="403" t="s">
        <v>1379</v>
      </c>
      <c r="AH613" s="403" t="s">
        <v>1379</v>
      </c>
      <c r="AI613" s="403" t="s">
        <v>1379</v>
      </c>
      <c r="AJ613" s="401"/>
      <c r="AK613" s="401"/>
      <c r="AL613" s="401"/>
      <c r="AM613" s="401"/>
      <c r="AN613" s="403" t="s">
        <v>1379</v>
      </c>
      <c r="AO613" s="403" t="s">
        <v>1379</v>
      </c>
      <c r="AP613" s="403" t="s">
        <v>1379</v>
      </c>
      <c r="AQ613" s="403" t="s">
        <v>1379</v>
      </c>
      <c r="AR613" s="401"/>
      <c r="AS613" s="401"/>
      <c r="AT613" s="401"/>
      <c r="AU613" s="403" t="s">
        <v>1379</v>
      </c>
      <c r="AV613" s="403" t="s">
        <v>1379</v>
      </c>
      <c r="AW613" s="403" t="s">
        <v>1379</v>
      </c>
      <c r="AX613" s="401"/>
      <c r="AY613" s="403" t="s">
        <v>1381</v>
      </c>
      <c r="AZ613" s="403" t="s">
        <v>1381</v>
      </c>
      <c r="BA613" s="395"/>
      <c r="BB613" s="395"/>
      <c r="BC613" s="395"/>
      <c r="BD613" s="395"/>
      <c r="BE613" s="395"/>
      <c r="BF613" s="395"/>
      <c r="BG613" s="397"/>
      <c r="BH613" s="397"/>
      <c r="BI613" s="348" t="s">
        <v>1379</v>
      </c>
      <c r="BJ613" s="348" t="s">
        <v>1381</v>
      </c>
      <c r="BK613" s="348"/>
      <c r="BL613" s="348"/>
      <c r="BM613" s="348"/>
      <c r="BN613" s="348"/>
      <c r="BO613" s="348"/>
      <c r="BP613" s="348" t="s">
        <v>1381</v>
      </c>
      <c r="BQ613" s="397"/>
      <c r="BR613" s="395"/>
      <c r="BS613" s="404"/>
      <c r="BT613" s="355" t="s">
        <v>4721</v>
      </c>
      <c r="BU613" s="355" t="s">
        <v>3196</v>
      </c>
      <c r="BV613" s="355">
        <v>0</v>
      </c>
      <c r="BW613" s="355">
        <f>VLOOKUP(E613,[1]Demand!$A$2:$C$596,3,)</f>
        <v>0</v>
      </c>
      <c r="BX613" s="355">
        <f>VLOOKUP(E613,[1]Demand!$A$2:$D$596,4,)</f>
        <v>0</v>
      </c>
      <c r="BY613" s="355">
        <f>VLOOKUP(E613,[1]Demand!$A$2:$E$596,5,)</f>
        <v>0</v>
      </c>
      <c r="BZ613" s="355">
        <f>VLOOKUP(E613,[1]Demand!$A$2:$F$596,6,)</f>
        <v>0</v>
      </c>
      <c r="CA613" s="355">
        <f>VLOOKUP(E613,[1]Demand!$A$2:$G$596,7,)</f>
        <v>0</v>
      </c>
      <c r="CB613" s="355">
        <f>VLOOKUP(E613,[1]Demand!$A$2:$H$596,8,)</f>
        <v>0</v>
      </c>
      <c r="CC613" s="355">
        <f>VLOOKUP(E613,[1]Demand!$A$2:$I$596,9,)</f>
        <v>0</v>
      </c>
      <c r="CD613" s="355" t="b">
        <f t="shared" si="9"/>
        <v>0</v>
      </c>
      <c r="CE613" s="355" t="s">
        <v>4846</v>
      </c>
    </row>
    <row r="614" spans="1:83" s="374" customFormat="1" ht="12.75" hidden="1" customHeight="1" x14ac:dyDescent="0.25">
      <c r="A614" s="394" t="s">
        <v>4061</v>
      </c>
      <c r="B614" s="412" t="s">
        <v>3610</v>
      </c>
      <c r="C614" s="397" t="s">
        <v>4408</v>
      </c>
      <c r="D614" s="398"/>
      <c r="E614" s="399" t="s">
        <v>3683</v>
      </c>
      <c r="F614" s="400" t="s">
        <v>3480</v>
      </c>
      <c r="G614" s="401" t="s">
        <v>4739</v>
      </c>
      <c r="H614" s="415" t="s">
        <v>3465</v>
      </c>
      <c r="I614" s="414" t="s">
        <v>3542</v>
      </c>
      <c r="J614" s="397"/>
      <c r="K614" s="414" t="s">
        <v>4636</v>
      </c>
      <c r="L614" s="402"/>
      <c r="M614" s="401"/>
      <c r="N614" s="401"/>
      <c r="O614" s="397" t="s">
        <v>2595</v>
      </c>
      <c r="P614" s="397" t="s">
        <v>545</v>
      </c>
      <c r="Q614" s="397" t="s">
        <v>545</v>
      </c>
      <c r="R614" s="394" t="s">
        <v>603</v>
      </c>
      <c r="S614" s="395"/>
      <c r="T614" s="395"/>
      <c r="U614" s="395"/>
      <c r="V614" s="395"/>
      <c r="W614" s="395"/>
      <c r="X614" s="395"/>
      <c r="Y614" s="395"/>
      <c r="Z614" s="395"/>
      <c r="AA614" s="395"/>
      <c r="AB614" s="417" t="s">
        <v>3540</v>
      </c>
      <c r="AC614" s="417" t="s">
        <v>4765</v>
      </c>
      <c r="AD614" s="412" t="s">
        <v>3541</v>
      </c>
      <c r="AE614" s="403" t="s">
        <v>1379</v>
      </c>
      <c r="AF614" s="403" t="s">
        <v>1381</v>
      </c>
      <c r="AG614" s="403" t="s">
        <v>1379</v>
      </c>
      <c r="AH614" s="403" t="s">
        <v>1379</v>
      </c>
      <c r="AI614" s="403" t="s">
        <v>1379</v>
      </c>
      <c r="AJ614" s="401"/>
      <c r="AK614" s="401"/>
      <c r="AL614" s="401"/>
      <c r="AM614" s="401"/>
      <c r="AN614" s="403" t="s">
        <v>1379</v>
      </c>
      <c r="AO614" s="403" t="s">
        <v>1379</v>
      </c>
      <c r="AP614" s="403" t="s">
        <v>1379</v>
      </c>
      <c r="AQ614" s="403" t="s">
        <v>1379</v>
      </c>
      <c r="AR614" s="401"/>
      <c r="AS614" s="401"/>
      <c r="AT614" s="401"/>
      <c r="AU614" s="403" t="s">
        <v>1379</v>
      </c>
      <c r="AV614" s="403" t="s">
        <v>1379</v>
      </c>
      <c r="AW614" s="403" t="s">
        <v>1379</v>
      </c>
      <c r="AX614" s="401"/>
      <c r="AY614" s="403" t="s">
        <v>1381</v>
      </c>
      <c r="AZ614" s="403" t="s">
        <v>1381</v>
      </c>
      <c r="BA614" s="395"/>
      <c r="BB614" s="395"/>
      <c r="BC614" s="395"/>
      <c r="BD614" s="395"/>
      <c r="BE614" s="395"/>
      <c r="BF614" s="395"/>
      <c r="BG614" s="397"/>
      <c r="BH614" s="397"/>
      <c r="BI614" s="348" t="s">
        <v>1379</v>
      </c>
      <c r="BJ614" s="348" t="s">
        <v>1381</v>
      </c>
      <c r="BK614" s="348"/>
      <c r="BL614" s="348"/>
      <c r="BM614" s="348"/>
      <c r="BN614" s="348"/>
      <c r="BO614" s="348"/>
      <c r="BP614" s="348" t="s">
        <v>1381</v>
      </c>
      <c r="BQ614" s="397"/>
      <c r="BR614" s="395"/>
      <c r="BS614" s="404"/>
      <c r="BT614" s="355" t="s">
        <v>4721</v>
      </c>
      <c r="BU614" s="355" t="s">
        <v>3196</v>
      </c>
      <c r="BV614" s="355">
        <v>0</v>
      </c>
      <c r="BW614" s="355">
        <f>VLOOKUP(E614,[1]Demand!$A$2:$C$596,3,)</f>
        <v>0</v>
      </c>
      <c r="BX614" s="355">
        <f>VLOOKUP(E614,[1]Demand!$A$2:$D$596,4,)</f>
        <v>0</v>
      </c>
      <c r="BY614" s="355">
        <f>VLOOKUP(E614,[1]Demand!$A$2:$E$596,5,)</f>
        <v>0</v>
      </c>
      <c r="BZ614" s="355">
        <f>VLOOKUP(E614,[1]Demand!$A$2:$F$596,6,)</f>
        <v>0</v>
      </c>
      <c r="CA614" s="355">
        <f>VLOOKUP(E614,[1]Demand!$A$2:$G$596,7,)</f>
        <v>0</v>
      </c>
      <c r="CB614" s="355">
        <f>VLOOKUP(E614,[1]Demand!$A$2:$H$596,8,)</f>
        <v>0</v>
      </c>
      <c r="CC614" s="355">
        <f>VLOOKUP(E614,[1]Demand!$A$2:$I$596,9,)</f>
        <v>0</v>
      </c>
      <c r="CD614" s="355" t="b">
        <f t="shared" si="9"/>
        <v>0</v>
      </c>
      <c r="CE614" s="355" t="s">
        <v>4846</v>
      </c>
    </row>
    <row r="615" spans="1:83" s="374" customFormat="1" ht="12.75" hidden="1" customHeight="1" x14ac:dyDescent="0.25">
      <c r="A615" s="394" t="s">
        <v>4061</v>
      </c>
      <c r="B615" s="412" t="s">
        <v>3610</v>
      </c>
      <c r="C615" s="397" t="s">
        <v>4409</v>
      </c>
      <c r="D615" s="398"/>
      <c r="E615" s="399" t="s">
        <v>3684</v>
      </c>
      <c r="F615" s="400" t="s">
        <v>3480</v>
      </c>
      <c r="G615" s="401" t="s">
        <v>4739</v>
      </c>
      <c r="H615" s="415" t="s">
        <v>3465</v>
      </c>
      <c r="I615" s="414" t="s">
        <v>3542</v>
      </c>
      <c r="J615" s="397"/>
      <c r="K615" s="414" t="s">
        <v>4636</v>
      </c>
      <c r="L615" s="402"/>
      <c r="M615" s="401"/>
      <c r="N615" s="401"/>
      <c r="O615" s="397" t="s">
        <v>2595</v>
      </c>
      <c r="P615" s="397" t="s">
        <v>545</v>
      </c>
      <c r="Q615" s="397" t="s">
        <v>545</v>
      </c>
      <c r="R615" s="394" t="s">
        <v>603</v>
      </c>
      <c r="S615" s="395"/>
      <c r="T615" s="395"/>
      <c r="U615" s="395"/>
      <c r="V615" s="395"/>
      <c r="W615" s="395"/>
      <c r="X615" s="395"/>
      <c r="Y615" s="395"/>
      <c r="Z615" s="395"/>
      <c r="AA615" s="395"/>
      <c r="AB615" s="417" t="s">
        <v>3540</v>
      </c>
      <c r="AC615" s="417" t="s">
        <v>4765</v>
      </c>
      <c r="AD615" s="412" t="s">
        <v>3541</v>
      </c>
      <c r="AE615" s="403" t="s">
        <v>1379</v>
      </c>
      <c r="AF615" s="403" t="s">
        <v>1381</v>
      </c>
      <c r="AG615" s="403" t="s">
        <v>1379</v>
      </c>
      <c r="AH615" s="403" t="s">
        <v>1379</v>
      </c>
      <c r="AI615" s="403" t="s">
        <v>1379</v>
      </c>
      <c r="AJ615" s="401"/>
      <c r="AK615" s="401"/>
      <c r="AL615" s="401"/>
      <c r="AM615" s="401"/>
      <c r="AN615" s="403" t="s">
        <v>1379</v>
      </c>
      <c r="AO615" s="403" t="s">
        <v>1379</v>
      </c>
      <c r="AP615" s="403" t="s">
        <v>1379</v>
      </c>
      <c r="AQ615" s="403" t="s">
        <v>1379</v>
      </c>
      <c r="AR615" s="401"/>
      <c r="AS615" s="401"/>
      <c r="AT615" s="401"/>
      <c r="AU615" s="403" t="s">
        <v>1379</v>
      </c>
      <c r="AV615" s="403" t="s">
        <v>1379</v>
      </c>
      <c r="AW615" s="403" t="s">
        <v>1379</v>
      </c>
      <c r="AX615" s="401"/>
      <c r="AY615" s="403" t="s">
        <v>1381</v>
      </c>
      <c r="AZ615" s="403" t="s">
        <v>1381</v>
      </c>
      <c r="BA615" s="395"/>
      <c r="BB615" s="395"/>
      <c r="BC615" s="395"/>
      <c r="BD615" s="395"/>
      <c r="BE615" s="395"/>
      <c r="BF615" s="395"/>
      <c r="BG615" s="397"/>
      <c r="BH615" s="397"/>
      <c r="BI615" s="348" t="s">
        <v>1379</v>
      </c>
      <c r="BJ615" s="348" t="s">
        <v>1381</v>
      </c>
      <c r="BK615" s="348"/>
      <c r="BL615" s="348"/>
      <c r="BM615" s="348"/>
      <c r="BN615" s="348"/>
      <c r="BO615" s="348"/>
      <c r="BP615" s="348" t="s">
        <v>1381</v>
      </c>
      <c r="BQ615" s="397"/>
      <c r="BR615" s="395"/>
      <c r="BS615" s="404"/>
      <c r="BT615" s="355" t="s">
        <v>4721</v>
      </c>
      <c r="BU615" s="355" t="s">
        <v>3196</v>
      </c>
      <c r="BV615" s="355">
        <v>0</v>
      </c>
      <c r="BW615" s="355">
        <f>VLOOKUP(E615,[1]Demand!$A$2:$C$596,3,)</f>
        <v>0</v>
      </c>
      <c r="BX615" s="355">
        <f>VLOOKUP(E615,[1]Demand!$A$2:$D$596,4,)</f>
        <v>0</v>
      </c>
      <c r="BY615" s="355">
        <f>VLOOKUP(E615,[1]Demand!$A$2:$E$596,5,)</f>
        <v>0</v>
      </c>
      <c r="BZ615" s="355">
        <f>VLOOKUP(E615,[1]Demand!$A$2:$F$596,6,)</f>
        <v>0</v>
      </c>
      <c r="CA615" s="355">
        <f>VLOOKUP(E615,[1]Demand!$A$2:$G$596,7,)</f>
        <v>0</v>
      </c>
      <c r="CB615" s="355">
        <f>VLOOKUP(E615,[1]Demand!$A$2:$H$596,8,)</f>
        <v>0</v>
      </c>
      <c r="CC615" s="355">
        <f>VLOOKUP(E615,[1]Demand!$A$2:$I$596,9,)</f>
        <v>0</v>
      </c>
      <c r="CD615" s="355" t="b">
        <f t="shared" si="9"/>
        <v>0</v>
      </c>
      <c r="CE615" s="355" t="s">
        <v>4846</v>
      </c>
    </row>
    <row r="616" spans="1:83" s="374" customFormat="1" ht="12.75" hidden="1" customHeight="1" x14ac:dyDescent="0.25">
      <c r="A616" s="394" t="s">
        <v>4061</v>
      </c>
      <c r="B616" s="412" t="s">
        <v>3610</v>
      </c>
      <c r="C616" s="397" t="s">
        <v>4410</v>
      </c>
      <c r="D616" s="398"/>
      <c r="E616" s="399" t="s">
        <v>3685</v>
      </c>
      <c r="F616" s="400" t="s">
        <v>3480</v>
      </c>
      <c r="G616" s="401" t="s">
        <v>4739</v>
      </c>
      <c r="H616" s="415" t="s">
        <v>3465</v>
      </c>
      <c r="I616" s="414" t="s">
        <v>3542</v>
      </c>
      <c r="J616" s="397"/>
      <c r="K616" s="414" t="s">
        <v>4636</v>
      </c>
      <c r="L616" s="402"/>
      <c r="M616" s="401"/>
      <c r="N616" s="401"/>
      <c r="O616" s="397" t="s">
        <v>2595</v>
      </c>
      <c r="P616" s="397" t="s">
        <v>545</v>
      </c>
      <c r="Q616" s="397" t="s">
        <v>545</v>
      </c>
      <c r="R616" s="394" t="s">
        <v>603</v>
      </c>
      <c r="S616" s="395"/>
      <c r="T616" s="395"/>
      <c r="U616" s="395"/>
      <c r="V616" s="395"/>
      <c r="W616" s="395"/>
      <c r="X616" s="395"/>
      <c r="Y616" s="395"/>
      <c r="Z616" s="395"/>
      <c r="AA616" s="395"/>
      <c r="AB616" s="417" t="s">
        <v>3540</v>
      </c>
      <c r="AC616" s="417" t="s">
        <v>4765</v>
      </c>
      <c r="AD616" s="412" t="s">
        <v>3541</v>
      </c>
      <c r="AE616" s="403" t="s">
        <v>1379</v>
      </c>
      <c r="AF616" s="403" t="s">
        <v>1381</v>
      </c>
      <c r="AG616" s="403" t="s">
        <v>1379</v>
      </c>
      <c r="AH616" s="403" t="s">
        <v>1379</v>
      </c>
      <c r="AI616" s="403" t="s">
        <v>1379</v>
      </c>
      <c r="AJ616" s="401"/>
      <c r="AK616" s="401"/>
      <c r="AL616" s="401"/>
      <c r="AM616" s="401"/>
      <c r="AN616" s="403" t="s">
        <v>1379</v>
      </c>
      <c r="AO616" s="403" t="s">
        <v>1379</v>
      </c>
      <c r="AP616" s="403" t="s">
        <v>1379</v>
      </c>
      <c r="AQ616" s="403" t="s">
        <v>1379</v>
      </c>
      <c r="AR616" s="401"/>
      <c r="AS616" s="401"/>
      <c r="AT616" s="401"/>
      <c r="AU616" s="403" t="s">
        <v>1379</v>
      </c>
      <c r="AV616" s="403" t="s">
        <v>1379</v>
      </c>
      <c r="AW616" s="403" t="s">
        <v>1379</v>
      </c>
      <c r="AX616" s="401"/>
      <c r="AY616" s="403" t="s">
        <v>1381</v>
      </c>
      <c r="AZ616" s="403" t="s">
        <v>1381</v>
      </c>
      <c r="BA616" s="395"/>
      <c r="BB616" s="395"/>
      <c r="BC616" s="395"/>
      <c r="BD616" s="395"/>
      <c r="BE616" s="395"/>
      <c r="BF616" s="395"/>
      <c r="BG616" s="397"/>
      <c r="BH616" s="397"/>
      <c r="BI616" s="348" t="s">
        <v>1379</v>
      </c>
      <c r="BJ616" s="348" t="s">
        <v>1381</v>
      </c>
      <c r="BK616" s="348"/>
      <c r="BL616" s="348"/>
      <c r="BM616" s="348"/>
      <c r="BN616" s="348"/>
      <c r="BO616" s="348"/>
      <c r="BP616" s="348" t="s">
        <v>1381</v>
      </c>
      <c r="BQ616" s="397"/>
      <c r="BR616" s="395"/>
      <c r="BS616" s="404" t="s">
        <v>4254</v>
      </c>
      <c r="BT616" s="355" t="s">
        <v>4721</v>
      </c>
      <c r="BU616" s="355" t="s">
        <v>3196</v>
      </c>
      <c r="BV616" s="355">
        <v>8</v>
      </c>
      <c r="BW616" s="355">
        <f>VLOOKUP(E616,[1]Demand!$A$2:$C$596,3,)</f>
        <v>0</v>
      </c>
      <c r="BX616" s="355">
        <f>VLOOKUP(E616,[1]Demand!$A$2:$D$596,4,)</f>
        <v>0</v>
      </c>
      <c r="BY616" s="355">
        <f>VLOOKUP(E616,[1]Demand!$A$2:$E$596,5,)</f>
        <v>0</v>
      </c>
      <c r="BZ616" s="355">
        <f>VLOOKUP(E616,[1]Demand!$A$2:$F$596,6,)</f>
        <v>0</v>
      </c>
      <c r="CA616" s="355">
        <f>VLOOKUP(E616,[1]Demand!$A$2:$G$596,7,)</f>
        <v>0</v>
      </c>
      <c r="CB616" s="355">
        <f>VLOOKUP(E616,[1]Demand!$A$2:$H$596,8,)</f>
        <v>0</v>
      </c>
      <c r="CC616" s="355">
        <f>VLOOKUP(E616,[1]Demand!$A$2:$I$596,9,)</f>
        <v>0</v>
      </c>
      <c r="CD616" s="355" t="b">
        <f t="shared" si="9"/>
        <v>1</v>
      </c>
      <c r="CE616" s="355" t="s">
        <v>4846</v>
      </c>
    </row>
    <row r="617" spans="1:83" s="374" customFormat="1" ht="12.75" hidden="1" customHeight="1" x14ac:dyDescent="0.25">
      <c r="A617" s="394" t="s">
        <v>4061</v>
      </c>
      <c r="B617" s="412" t="s">
        <v>3610</v>
      </c>
      <c r="C617" s="397" t="s">
        <v>4411</v>
      </c>
      <c r="D617" s="398"/>
      <c r="E617" s="399" t="s">
        <v>3686</v>
      </c>
      <c r="F617" s="400" t="s">
        <v>3480</v>
      </c>
      <c r="G617" s="401" t="s">
        <v>4739</v>
      </c>
      <c r="H617" s="415" t="s">
        <v>3465</v>
      </c>
      <c r="I617" s="414" t="s">
        <v>3542</v>
      </c>
      <c r="J617" s="397"/>
      <c r="K617" s="414" t="s">
        <v>4636</v>
      </c>
      <c r="L617" s="402"/>
      <c r="M617" s="401"/>
      <c r="N617" s="401"/>
      <c r="O617" s="397" t="s">
        <v>2595</v>
      </c>
      <c r="P617" s="397" t="s">
        <v>545</v>
      </c>
      <c r="Q617" s="397" t="s">
        <v>545</v>
      </c>
      <c r="R617" s="394" t="s">
        <v>603</v>
      </c>
      <c r="S617" s="395"/>
      <c r="T617" s="395"/>
      <c r="U617" s="395"/>
      <c r="V617" s="395"/>
      <c r="W617" s="395"/>
      <c r="X617" s="395"/>
      <c r="Y617" s="395"/>
      <c r="Z617" s="395"/>
      <c r="AA617" s="395"/>
      <c r="AB617" s="417" t="s">
        <v>3540</v>
      </c>
      <c r="AC617" s="417" t="s">
        <v>4765</v>
      </c>
      <c r="AD617" s="412" t="s">
        <v>3541</v>
      </c>
      <c r="AE617" s="403" t="s">
        <v>1379</v>
      </c>
      <c r="AF617" s="403" t="s">
        <v>1381</v>
      </c>
      <c r="AG617" s="403" t="s">
        <v>1379</v>
      </c>
      <c r="AH617" s="403" t="s">
        <v>1379</v>
      </c>
      <c r="AI617" s="403" t="s">
        <v>1379</v>
      </c>
      <c r="AJ617" s="401"/>
      <c r="AK617" s="401"/>
      <c r="AL617" s="401"/>
      <c r="AM617" s="401"/>
      <c r="AN617" s="403" t="s">
        <v>1379</v>
      </c>
      <c r="AO617" s="403" t="s">
        <v>1379</v>
      </c>
      <c r="AP617" s="403" t="s">
        <v>1379</v>
      </c>
      <c r="AQ617" s="403" t="s">
        <v>1379</v>
      </c>
      <c r="AR617" s="401"/>
      <c r="AS617" s="401"/>
      <c r="AT617" s="401"/>
      <c r="AU617" s="403" t="s">
        <v>1379</v>
      </c>
      <c r="AV617" s="403" t="s">
        <v>1379</v>
      </c>
      <c r="AW617" s="403" t="s">
        <v>1379</v>
      </c>
      <c r="AX617" s="401"/>
      <c r="AY617" s="403" t="s">
        <v>1381</v>
      </c>
      <c r="AZ617" s="403" t="s">
        <v>1381</v>
      </c>
      <c r="BA617" s="395"/>
      <c r="BB617" s="395"/>
      <c r="BC617" s="395"/>
      <c r="BD617" s="395"/>
      <c r="BE617" s="395"/>
      <c r="BF617" s="395"/>
      <c r="BG617" s="397"/>
      <c r="BH617" s="397"/>
      <c r="BI617" s="348" t="s">
        <v>1379</v>
      </c>
      <c r="BJ617" s="348" t="s">
        <v>1381</v>
      </c>
      <c r="BK617" s="348"/>
      <c r="BL617" s="348"/>
      <c r="BM617" s="348"/>
      <c r="BN617" s="348"/>
      <c r="BO617" s="348"/>
      <c r="BP617" s="348" t="s">
        <v>1381</v>
      </c>
      <c r="BQ617" s="397"/>
      <c r="BR617" s="395"/>
      <c r="BS617" s="404" t="s">
        <v>4255</v>
      </c>
      <c r="BT617" s="355" t="s">
        <v>4721</v>
      </c>
      <c r="BU617" s="355" t="s">
        <v>3196</v>
      </c>
      <c r="BV617" s="355">
        <v>6</v>
      </c>
      <c r="BW617" s="355">
        <f>VLOOKUP(E617,[1]Demand!$A$2:$C$596,3,)</f>
        <v>0</v>
      </c>
      <c r="BX617" s="355">
        <f>VLOOKUP(E617,[1]Demand!$A$2:$D$596,4,)</f>
        <v>0</v>
      </c>
      <c r="BY617" s="355">
        <f>VLOOKUP(E617,[1]Demand!$A$2:$E$596,5,)</f>
        <v>0</v>
      </c>
      <c r="BZ617" s="355">
        <f>VLOOKUP(E617,[1]Demand!$A$2:$F$596,6,)</f>
        <v>0</v>
      </c>
      <c r="CA617" s="355">
        <f>VLOOKUP(E617,[1]Demand!$A$2:$G$596,7,)</f>
        <v>0</v>
      </c>
      <c r="CB617" s="355">
        <f>VLOOKUP(E617,[1]Demand!$A$2:$H$596,8,)</f>
        <v>0</v>
      </c>
      <c r="CC617" s="355">
        <f>VLOOKUP(E617,[1]Demand!$A$2:$I$596,9,)</f>
        <v>0</v>
      </c>
      <c r="CD617" s="355" t="b">
        <f t="shared" si="9"/>
        <v>1</v>
      </c>
      <c r="CE617" s="355" t="s">
        <v>4846</v>
      </c>
    </row>
    <row r="618" spans="1:83" s="374" customFormat="1" ht="12.75" hidden="1" customHeight="1" x14ac:dyDescent="0.25">
      <c r="A618" s="394" t="s">
        <v>4061</v>
      </c>
      <c r="B618" s="412" t="s">
        <v>3610</v>
      </c>
      <c r="C618" s="397" t="s">
        <v>4412</v>
      </c>
      <c r="D618" s="398"/>
      <c r="E618" s="399" t="s">
        <v>3687</v>
      </c>
      <c r="F618" s="400" t="s">
        <v>3480</v>
      </c>
      <c r="G618" s="401" t="s">
        <v>4739</v>
      </c>
      <c r="H618" s="415" t="s">
        <v>3465</v>
      </c>
      <c r="I618" s="414" t="s">
        <v>3542</v>
      </c>
      <c r="J618" s="397"/>
      <c r="K618" s="414" t="s">
        <v>4636</v>
      </c>
      <c r="L618" s="402"/>
      <c r="M618" s="401"/>
      <c r="N618" s="401"/>
      <c r="O618" s="397" t="s">
        <v>2595</v>
      </c>
      <c r="P618" s="397" t="s">
        <v>545</v>
      </c>
      <c r="Q618" s="397" t="s">
        <v>545</v>
      </c>
      <c r="R618" s="394" t="s">
        <v>603</v>
      </c>
      <c r="S618" s="395"/>
      <c r="T618" s="395"/>
      <c r="U618" s="395"/>
      <c r="V618" s="395"/>
      <c r="W618" s="395"/>
      <c r="X618" s="395"/>
      <c r="Y618" s="395"/>
      <c r="Z618" s="395"/>
      <c r="AA618" s="395"/>
      <c r="AB618" s="417" t="s">
        <v>3540</v>
      </c>
      <c r="AC618" s="417" t="s">
        <v>4765</v>
      </c>
      <c r="AD618" s="412" t="s">
        <v>3541</v>
      </c>
      <c r="AE618" s="403" t="s">
        <v>1379</v>
      </c>
      <c r="AF618" s="403" t="s">
        <v>1381</v>
      </c>
      <c r="AG618" s="403" t="s">
        <v>1379</v>
      </c>
      <c r="AH618" s="403" t="s">
        <v>1379</v>
      </c>
      <c r="AI618" s="403" t="s">
        <v>1379</v>
      </c>
      <c r="AJ618" s="401"/>
      <c r="AK618" s="401"/>
      <c r="AL618" s="401"/>
      <c r="AM618" s="401"/>
      <c r="AN618" s="403" t="s">
        <v>1379</v>
      </c>
      <c r="AO618" s="403" t="s">
        <v>1379</v>
      </c>
      <c r="AP618" s="403" t="s">
        <v>1379</v>
      </c>
      <c r="AQ618" s="403" t="s">
        <v>1379</v>
      </c>
      <c r="AR618" s="401"/>
      <c r="AS618" s="401"/>
      <c r="AT618" s="401"/>
      <c r="AU618" s="403" t="s">
        <v>1379</v>
      </c>
      <c r="AV618" s="403" t="s">
        <v>1379</v>
      </c>
      <c r="AW618" s="403" t="s">
        <v>1379</v>
      </c>
      <c r="AX618" s="401"/>
      <c r="AY618" s="403" t="s">
        <v>1381</v>
      </c>
      <c r="AZ618" s="403" t="s">
        <v>1381</v>
      </c>
      <c r="BA618" s="395"/>
      <c r="BB618" s="395"/>
      <c r="BC618" s="395"/>
      <c r="BD618" s="395"/>
      <c r="BE618" s="395"/>
      <c r="BF618" s="395"/>
      <c r="BG618" s="397"/>
      <c r="BH618" s="397"/>
      <c r="BI618" s="348" t="s">
        <v>1379</v>
      </c>
      <c r="BJ618" s="348" t="s">
        <v>1381</v>
      </c>
      <c r="BK618" s="348"/>
      <c r="BL618" s="348"/>
      <c r="BM618" s="348"/>
      <c r="BN618" s="348"/>
      <c r="BO618" s="348"/>
      <c r="BP618" s="348" t="s">
        <v>1381</v>
      </c>
      <c r="BQ618" s="397"/>
      <c r="BR618" s="395"/>
      <c r="BS618" s="404"/>
      <c r="BT618" s="355" t="s">
        <v>4721</v>
      </c>
      <c r="BU618" s="355" t="s">
        <v>3196</v>
      </c>
      <c r="BV618" s="355">
        <v>8</v>
      </c>
      <c r="BW618" s="355">
        <f>VLOOKUP(E618,[1]Demand!$A$2:$C$596,3,)</f>
        <v>0</v>
      </c>
      <c r="BX618" s="355">
        <f>VLOOKUP(E618,[1]Demand!$A$2:$D$596,4,)</f>
        <v>0</v>
      </c>
      <c r="BY618" s="355">
        <f>VLOOKUP(E618,[1]Demand!$A$2:$E$596,5,)</f>
        <v>0</v>
      </c>
      <c r="BZ618" s="355">
        <f>VLOOKUP(E618,[1]Demand!$A$2:$F$596,6,)</f>
        <v>0</v>
      </c>
      <c r="CA618" s="355">
        <f>VLOOKUP(E618,[1]Demand!$A$2:$G$596,7,)</f>
        <v>0</v>
      </c>
      <c r="CB618" s="355">
        <f>VLOOKUP(E618,[1]Demand!$A$2:$H$596,8,)</f>
        <v>0</v>
      </c>
      <c r="CC618" s="355">
        <f>VLOOKUP(E618,[1]Demand!$A$2:$I$596,9,)</f>
        <v>0</v>
      </c>
      <c r="CD618" s="355" t="b">
        <f t="shared" si="9"/>
        <v>1</v>
      </c>
      <c r="CE618" s="355" t="s">
        <v>4846</v>
      </c>
    </row>
    <row r="619" spans="1:83" s="374" customFormat="1" ht="20.100000000000001" hidden="1" customHeight="1" x14ac:dyDescent="0.25">
      <c r="A619" s="394" t="s">
        <v>4061</v>
      </c>
      <c r="B619" s="412" t="s">
        <v>3610</v>
      </c>
      <c r="C619" s="397" t="s">
        <v>3466</v>
      </c>
      <c r="D619" s="413"/>
      <c r="E619" s="414" t="s">
        <v>3411</v>
      </c>
      <c r="F619" s="412" t="s">
        <v>3480</v>
      </c>
      <c r="G619" s="401" t="s">
        <v>4739</v>
      </c>
      <c r="H619" s="415" t="s">
        <v>3465</v>
      </c>
      <c r="I619" s="414" t="s">
        <v>3542</v>
      </c>
      <c r="J619" s="397"/>
      <c r="K619" s="414" t="s">
        <v>4636</v>
      </c>
      <c r="L619" s="414"/>
      <c r="M619" s="396"/>
      <c r="N619" s="396"/>
      <c r="O619" s="397" t="s">
        <v>2595</v>
      </c>
      <c r="P619" s="397" t="s">
        <v>545</v>
      </c>
      <c r="Q619" s="397" t="s">
        <v>545</v>
      </c>
      <c r="R619" s="394" t="s">
        <v>603</v>
      </c>
      <c r="S619" s="412"/>
      <c r="T619" s="412"/>
      <c r="U619" s="412"/>
      <c r="V619" s="412"/>
      <c r="W619" s="412"/>
      <c r="X619" s="412"/>
      <c r="Y619" s="416"/>
      <c r="Z619" s="416"/>
      <c r="AA619" s="416"/>
      <c r="AB619" s="417" t="s">
        <v>3540</v>
      </c>
      <c r="AC619" s="417" t="s">
        <v>4765</v>
      </c>
      <c r="AD619" s="412" t="s">
        <v>3541</v>
      </c>
      <c r="AE619" s="403" t="s">
        <v>1379</v>
      </c>
      <c r="AF619" s="403" t="s">
        <v>1381</v>
      </c>
      <c r="AG619" s="403" t="s">
        <v>1379</v>
      </c>
      <c r="AH619" s="403" t="s">
        <v>1379</v>
      </c>
      <c r="AI619" s="403" t="s">
        <v>1379</v>
      </c>
      <c r="AJ619" s="403"/>
      <c r="AK619" s="403"/>
      <c r="AL619" s="403"/>
      <c r="AM619" s="403"/>
      <c r="AN619" s="403" t="s">
        <v>1379</v>
      </c>
      <c r="AO619" s="403" t="s">
        <v>1379</v>
      </c>
      <c r="AP619" s="403" t="s">
        <v>1379</v>
      </c>
      <c r="AQ619" s="403" t="s">
        <v>1379</v>
      </c>
      <c r="AR619" s="403"/>
      <c r="AS619" s="403"/>
      <c r="AT619" s="403"/>
      <c r="AU619" s="403" t="s">
        <v>1379</v>
      </c>
      <c r="AV619" s="403" t="s">
        <v>1379</v>
      </c>
      <c r="AW619" s="403" t="s">
        <v>1379</v>
      </c>
      <c r="AX619" s="403"/>
      <c r="AY619" s="403" t="s">
        <v>1381</v>
      </c>
      <c r="AZ619" s="403" t="s">
        <v>1381</v>
      </c>
      <c r="BA619" s="395"/>
      <c r="BB619" s="395"/>
      <c r="BC619" s="395"/>
      <c r="BD619" s="395"/>
      <c r="BE619" s="395"/>
      <c r="BF619" s="395"/>
      <c r="BG619" s="397"/>
      <c r="BH619" s="397"/>
      <c r="BI619" s="348"/>
      <c r="BJ619" s="348"/>
      <c r="BK619" s="348"/>
      <c r="BL619" s="348"/>
      <c r="BM619" s="348"/>
      <c r="BN619" s="348"/>
      <c r="BO619" s="348"/>
      <c r="BP619" s="348"/>
      <c r="BQ619" s="397"/>
      <c r="BR619" s="395"/>
      <c r="BS619" s="404" t="s">
        <v>4213</v>
      </c>
      <c r="BT619" s="355" t="s">
        <v>4725</v>
      </c>
      <c r="BU619" s="355" t="s">
        <v>4718</v>
      </c>
      <c r="BV619" s="355">
        <v>78</v>
      </c>
      <c r="BW619" s="355">
        <f>VLOOKUP(E619,[1]Demand!$A$2:$C$596,3,)</f>
        <v>104</v>
      </c>
      <c r="BX619" s="355">
        <f>VLOOKUP(E619,[1]Demand!$A$2:$D$596,4,)</f>
        <v>151</v>
      </c>
      <c r="BY619" s="355">
        <f>VLOOKUP(E619,[1]Demand!$A$2:$E$596,5,)</f>
        <v>175</v>
      </c>
      <c r="BZ619" s="355">
        <f>VLOOKUP(E619,[1]Demand!$A$2:$F$596,6,)</f>
        <v>156</v>
      </c>
      <c r="CA619" s="355">
        <f>VLOOKUP(E619,[1]Demand!$A$2:$G$596,7,)</f>
        <v>0</v>
      </c>
      <c r="CB619" s="355">
        <f>VLOOKUP(E619,[1]Demand!$A$2:$H$596,8,)</f>
        <v>0</v>
      </c>
      <c r="CC619" s="355">
        <f>VLOOKUP(E619,[1]Demand!$A$2:$I$596,9,)</f>
        <v>586</v>
      </c>
      <c r="CD619" s="355" t="b">
        <f t="shared" si="9"/>
        <v>0</v>
      </c>
      <c r="CE619" s="322"/>
    </row>
    <row r="620" spans="1:83" s="374" customFormat="1" ht="20.100000000000001" hidden="1" customHeight="1" x14ac:dyDescent="0.25">
      <c r="A620" s="394" t="s">
        <v>4061</v>
      </c>
      <c r="B620" s="412" t="s">
        <v>3610</v>
      </c>
      <c r="C620" s="397" t="s">
        <v>3484</v>
      </c>
      <c r="D620" s="413"/>
      <c r="E620" s="414" t="s">
        <v>3413</v>
      </c>
      <c r="F620" s="412" t="s">
        <v>3480</v>
      </c>
      <c r="G620" s="401" t="s">
        <v>4739</v>
      </c>
      <c r="H620" s="415" t="s">
        <v>3465</v>
      </c>
      <c r="I620" s="414" t="s">
        <v>3542</v>
      </c>
      <c r="J620" s="397"/>
      <c r="K620" s="414" t="s">
        <v>4636</v>
      </c>
      <c r="L620" s="414"/>
      <c r="M620" s="396"/>
      <c r="N620" s="396"/>
      <c r="O620" s="397" t="s">
        <v>2595</v>
      </c>
      <c r="P620" s="397" t="s">
        <v>545</v>
      </c>
      <c r="Q620" s="397" t="s">
        <v>545</v>
      </c>
      <c r="R620" s="394" t="s">
        <v>603</v>
      </c>
      <c r="S620" s="412"/>
      <c r="T620" s="412"/>
      <c r="U620" s="412"/>
      <c r="V620" s="412"/>
      <c r="W620" s="412"/>
      <c r="X620" s="412"/>
      <c r="Y620" s="416"/>
      <c r="Z620" s="416"/>
      <c r="AA620" s="416"/>
      <c r="AB620" s="417" t="s">
        <v>3540</v>
      </c>
      <c r="AC620" s="417" t="s">
        <v>4765</v>
      </c>
      <c r="AD620" s="412" t="s">
        <v>3541</v>
      </c>
      <c r="AE620" s="403" t="s">
        <v>1379</v>
      </c>
      <c r="AF620" s="403" t="s">
        <v>1381</v>
      </c>
      <c r="AG620" s="403" t="s">
        <v>1379</v>
      </c>
      <c r="AH620" s="403" t="s">
        <v>1379</v>
      </c>
      <c r="AI620" s="403" t="s">
        <v>1379</v>
      </c>
      <c r="AJ620" s="403"/>
      <c r="AK620" s="403"/>
      <c r="AL620" s="403"/>
      <c r="AM620" s="403"/>
      <c r="AN620" s="403" t="s">
        <v>1379</v>
      </c>
      <c r="AO620" s="403" t="s">
        <v>1379</v>
      </c>
      <c r="AP620" s="403" t="s">
        <v>1379</v>
      </c>
      <c r="AQ620" s="403" t="s">
        <v>1379</v>
      </c>
      <c r="AR620" s="403"/>
      <c r="AS620" s="403"/>
      <c r="AT620" s="403"/>
      <c r="AU620" s="403" t="s">
        <v>1379</v>
      </c>
      <c r="AV620" s="403" t="s">
        <v>1379</v>
      </c>
      <c r="AW620" s="403" t="s">
        <v>1379</v>
      </c>
      <c r="AX620" s="403"/>
      <c r="AY620" s="403" t="s">
        <v>1381</v>
      </c>
      <c r="AZ620" s="403" t="s">
        <v>1381</v>
      </c>
      <c r="BA620" s="395"/>
      <c r="BB620" s="395"/>
      <c r="BC620" s="395"/>
      <c r="BD620" s="395"/>
      <c r="BE620" s="395"/>
      <c r="BF620" s="395"/>
      <c r="BG620" s="397"/>
      <c r="BH620" s="397"/>
      <c r="BI620" s="348"/>
      <c r="BJ620" s="348"/>
      <c r="BK620" s="348"/>
      <c r="BL620" s="348"/>
      <c r="BM620" s="348"/>
      <c r="BN620" s="348"/>
      <c r="BO620" s="348"/>
      <c r="BP620" s="348"/>
      <c r="BQ620" s="397"/>
      <c r="BR620" s="395"/>
      <c r="BS620" s="404" t="s">
        <v>4215</v>
      </c>
      <c r="BT620" s="355" t="s">
        <v>4721</v>
      </c>
      <c r="BU620" s="355" t="s">
        <v>4718</v>
      </c>
      <c r="BV620" s="355">
        <v>60</v>
      </c>
      <c r="BW620" s="355">
        <f>VLOOKUP(E620,[1]Demand!$A$2:$C$596,3,)</f>
        <v>0</v>
      </c>
      <c r="BX620" s="355">
        <f>VLOOKUP(E620,[1]Demand!$A$2:$D$596,4,)</f>
        <v>0</v>
      </c>
      <c r="BY620" s="355">
        <f>VLOOKUP(E620,[1]Demand!$A$2:$E$596,5,)</f>
        <v>0</v>
      </c>
      <c r="BZ620" s="355">
        <f>VLOOKUP(E620,[1]Demand!$A$2:$F$596,6,)</f>
        <v>0</v>
      </c>
      <c r="CA620" s="355">
        <f>VLOOKUP(E620,[1]Demand!$A$2:$G$596,7,)</f>
        <v>0</v>
      </c>
      <c r="CB620" s="355">
        <f>VLOOKUP(E620,[1]Demand!$A$2:$H$596,8,)</f>
        <v>0</v>
      </c>
      <c r="CC620" s="355">
        <f>VLOOKUP(E620,[1]Demand!$A$2:$I$596,9,)</f>
        <v>0</v>
      </c>
      <c r="CD620" s="355" t="b">
        <f t="shared" si="9"/>
        <v>1</v>
      </c>
      <c r="CE620" s="355" t="s">
        <v>4846</v>
      </c>
    </row>
    <row r="621" spans="1:83" s="374" customFormat="1" ht="20.100000000000001" hidden="1" customHeight="1" x14ac:dyDescent="0.25">
      <c r="A621" s="394" t="s">
        <v>4061</v>
      </c>
      <c r="B621" s="412" t="s">
        <v>3610</v>
      </c>
      <c r="C621" s="397" t="s">
        <v>3485</v>
      </c>
      <c r="D621" s="413"/>
      <c r="E621" s="414" t="s">
        <v>3414</v>
      </c>
      <c r="F621" s="412" t="s">
        <v>3480</v>
      </c>
      <c r="G621" s="401" t="s">
        <v>4739</v>
      </c>
      <c r="H621" s="415" t="s">
        <v>3465</v>
      </c>
      <c r="I621" s="414" t="s">
        <v>3542</v>
      </c>
      <c r="J621" s="397"/>
      <c r="K621" s="414" t="s">
        <v>4636</v>
      </c>
      <c r="L621" s="414"/>
      <c r="M621" s="396"/>
      <c r="N621" s="396"/>
      <c r="O621" s="397" t="s">
        <v>2595</v>
      </c>
      <c r="P621" s="397" t="s">
        <v>545</v>
      </c>
      <c r="Q621" s="397" t="s">
        <v>545</v>
      </c>
      <c r="R621" s="394" t="s">
        <v>603</v>
      </c>
      <c r="S621" s="412"/>
      <c r="T621" s="412"/>
      <c r="U621" s="412"/>
      <c r="V621" s="412"/>
      <c r="W621" s="412"/>
      <c r="X621" s="412"/>
      <c r="Y621" s="416"/>
      <c r="Z621" s="416"/>
      <c r="AA621" s="416"/>
      <c r="AB621" s="417" t="s">
        <v>3540</v>
      </c>
      <c r="AC621" s="417" t="s">
        <v>4765</v>
      </c>
      <c r="AD621" s="412" t="s">
        <v>3541</v>
      </c>
      <c r="AE621" s="403" t="s">
        <v>1379</v>
      </c>
      <c r="AF621" s="403" t="s">
        <v>1381</v>
      </c>
      <c r="AG621" s="403" t="s">
        <v>1379</v>
      </c>
      <c r="AH621" s="403" t="s">
        <v>1379</v>
      </c>
      <c r="AI621" s="403" t="s">
        <v>1379</v>
      </c>
      <c r="AJ621" s="403"/>
      <c r="AK621" s="403"/>
      <c r="AL621" s="403"/>
      <c r="AM621" s="403"/>
      <c r="AN621" s="403" t="s">
        <v>1379</v>
      </c>
      <c r="AO621" s="403" t="s">
        <v>1379</v>
      </c>
      <c r="AP621" s="403" t="s">
        <v>1379</v>
      </c>
      <c r="AQ621" s="403" t="s">
        <v>1379</v>
      </c>
      <c r="AR621" s="403"/>
      <c r="AS621" s="403"/>
      <c r="AT621" s="403"/>
      <c r="AU621" s="403" t="s">
        <v>1379</v>
      </c>
      <c r="AV621" s="403" t="s">
        <v>1379</v>
      </c>
      <c r="AW621" s="403" t="s">
        <v>1379</v>
      </c>
      <c r="AX621" s="403"/>
      <c r="AY621" s="403" t="s">
        <v>1381</v>
      </c>
      <c r="AZ621" s="403" t="s">
        <v>1381</v>
      </c>
      <c r="BA621" s="395"/>
      <c r="BB621" s="395"/>
      <c r="BC621" s="395"/>
      <c r="BD621" s="395"/>
      <c r="BE621" s="395"/>
      <c r="BF621" s="395"/>
      <c r="BG621" s="397"/>
      <c r="BH621" s="397"/>
      <c r="BI621" s="348"/>
      <c r="BJ621" s="348"/>
      <c r="BK621" s="348"/>
      <c r="BL621" s="348"/>
      <c r="BM621" s="348"/>
      <c r="BN621" s="348"/>
      <c r="BO621" s="348"/>
      <c r="BP621" s="348"/>
      <c r="BQ621" s="397"/>
      <c r="BR621" s="395"/>
      <c r="BS621" s="404" t="s">
        <v>4216</v>
      </c>
      <c r="BT621" s="355" t="s">
        <v>4721</v>
      </c>
      <c r="BU621" s="355" t="s">
        <v>4718</v>
      </c>
      <c r="BV621" s="355">
        <v>98</v>
      </c>
      <c r="BW621" s="355">
        <f>VLOOKUP(E621,[1]Demand!$A$2:$C$596,3,)</f>
        <v>123</v>
      </c>
      <c r="BX621" s="355">
        <f>VLOOKUP(E621,[1]Demand!$A$2:$D$596,4,)</f>
        <v>158</v>
      </c>
      <c r="BY621" s="355">
        <f>VLOOKUP(E621,[1]Demand!$A$2:$E$596,5,)</f>
        <v>130</v>
      </c>
      <c r="BZ621" s="355">
        <f>VLOOKUP(E621,[1]Demand!$A$2:$F$596,6,)</f>
        <v>0</v>
      </c>
      <c r="CA621" s="355">
        <f>VLOOKUP(E621,[1]Demand!$A$2:$G$596,7,)</f>
        <v>0</v>
      </c>
      <c r="CB621" s="355">
        <f>VLOOKUP(E621,[1]Demand!$A$2:$H$596,8,)</f>
        <v>0</v>
      </c>
      <c r="CC621" s="355">
        <f>VLOOKUP(E621,[1]Demand!$A$2:$I$596,9,)</f>
        <v>411</v>
      </c>
      <c r="CD621" s="355" t="b">
        <f t="shared" si="9"/>
        <v>0</v>
      </c>
      <c r="CE621" s="322"/>
    </row>
    <row r="622" spans="1:83" s="374" customFormat="1" ht="20.100000000000001" hidden="1" customHeight="1" x14ac:dyDescent="0.25">
      <c r="A622" s="394" t="s">
        <v>4061</v>
      </c>
      <c r="B622" s="412" t="s">
        <v>3610</v>
      </c>
      <c r="C622" s="397" t="s">
        <v>3486</v>
      </c>
      <c r="D622" s="413"/>
      <c r="E622" s="414" t="s">
        <v>3415</v>
      </c>
      <c r="F622" s="412" t="s">
        <v>3480</v>
      </c>
      <c r="G622" s="401" t="s">
        <v>4739</v>
      </c>
      <c r="H622" s="415" t="s">
        <v>3465</v>
      </c>
      <c r="I622" s="414" t="s">
        <v>3542</v>
      </c>
      <c r="J622" s="397"/>
      <c r="K622" s="414" t="s">
        <v>4636</v>
      </c>
      <c r="L622" s="414"/>
      <c r="M622" s="396"/>
      <c r="N622" s="396"/>
      <c r="O622" s="397" t="s">
        <v>2595</v>
      </c>
      <c r="P622" s="397" t="s">
        <v>545</v>
      </c>
      <c r="Q622" s="397" t="s">
        <v>545</v>
      </c>
      <c r="R622" s="394" t="s">
        <v>603</v>
      </c>
      <c r="S622" s="412"/>
      <c r="T622" s="412"/>
      <c r="U622" s="412"/>
      <c r="V622" s="412"/>
      <c r="W622" s="412"/>
      <c r="X622" s="412"/>
      <c r="Y622" s="416"/>
      <c r="Z622" s="416"/>
      <c r="AA622" s="416"/>
      <c r="AB622" s="417" t="s">
        <v>3540</v>
      </c>
      <c r="AC622" s="417" t="s">
        <v>4765</v>
      </c>
      <c r="AD622" s="412" t="s">
        <v>3541</v>
      </c>
      <c r="AE622" s="403" t="s">
        <v>1379</v>
      </c>
      <c r="AF622" s="403" t="s">
        <v>1381</v>
      </c>
      <c r="AG622" s="403" t="s">
        <v>1379</v>
      </c>
      <c r="AH622" s="403" t="s">
        <v>1379</v>
      </c>
      <c r="AI622" s="403" t="s">
        <v>1379</v>
      </c>
      <c r="AJ622" s="403"/>
      <c r="AK622" s="403"/>
      <c r="AL622" s="403"/>
      <c r="AM622" s="403"/>
      <c r="AN622" s="403" t="s">
        <v>1379</v>
      </c>
      <c r="AO622" s="403" t="s">
        <v>1379</v>
      </c>
      <c r="AP622" s="403" t="s">
        <v>1379</v>
      </c>
      <c r="AQ622" s="403" t="s">
        <v>1379</v>
      </c>
      <c r="AR622" s="403"/>
      <c r="AS622" s="403"/>
      <c r="AT622" s="403"/>
      <c r="AU622" s="403" t="s">
        <v>1379</v>
      </c>
      <c r="AV622" s="403" t="s">
        <v>1379</v>
      </c>
      <c r="AW622" s="403" t="s">
        <v>1379</v>
      </c>
      <c r="AX622" s="403"/>
      <c r="AY622" s="403" t="s">
        <v>1381</v>
      </c>
      <c r="AZ622" s="403" t="s">
        <v>1381</v>
      </c>
      <c r="BA622" s="395"/>
      <c r="BB622" s="395"/>
      <c r="BC622" s="395"/>
      <c r="BD622" s="395"/>
      <c r="BE622" s="395"/>
      <c r="BF622" s="395"/>
      <c r="BG622" s="397"/>
      <c r="BH622" s="397"/>
      <c r="BI622" s="348"/>
      <c r="BJ622" s="348"/>
      <c r="BK622" s="348"/>
      <c r="BL622" s="348"/>
      <c r="BM622" s="348"/>
      <c r="BN622" s="348"/>
      <c r="BO622" s="348"/>
      <c r="BP622" s="348"/>
      <c r="BQ622" s="397"/>
      <c r="BR622" s="395"/>
      <c r="BS622" s="404" t="s">
        <v>4217</v>
      </c>
      <c r="BT622" s="355" t="s">
        <v>4721</v>
      </c>
      <c r="BU622" s="355" t="s">
        <v>4718</v>
      </c>
      <c r="BV622" s="355">
        <v>127</v>
      </c>
      <c r="BW622" s="355">
        <f>VLOOKUP(E622,[1]Demand!$A$2:$C$596,3,)</f>
        <v>169.83</v>
      </c>
      <c r="BX622" s="355">
        <f>VLOOKUP(E622,[1]Demand!$A$2:$D$596,4,)</f>
        <v>138.33999999999997</v>
      </c>
      <c r="BY622" s="355">
        <f>VLOOKUP(E622,[1]Demand!$A$2:$E$596,5,)</f>
        <v>126.04</v>
      </c>
      <c r="BZ622" s="355">
        <f>VLOOKUP(E622,[1]Demand!$A$2:$F$596,6,)</f>
        <v>47.51</v>
      </c>
      <c r="CA622" s="355">
        <f>VLOOKUP(E622,[1]Demand!$A$2:$G$596,7,)</f>
        <v>0</v>
      </c>
      <c r="CB622" s="355">
        <f>VLOOKUP(E622,[1]Demand!$A$2:$H$596,8,)</f>
        <v>0</v>
      </c>
      <c r="CC622" s="355">
        <f>VLOOKUP(E622,[1]Demand!$A$2:$I$596,9,)</f>
        <v>481.71999999999997</v>
      </c>
      <c r="CD622" s="355" t="b">
        <f t="shared" si="9"/>
        <v>0</v>
      </c>
      <c r="CE622" s="322"/>
    </row>
    <row r="623" spans="1:83" s="374" customFormat="1" ht="20.100000000000001" hidden="1" customHeight="1" x14ac:dyDescent="0.25">
      <c r="A623" s="394" t="s">
        <v>4061</v>
      </c>
      <c r="B623" s="412" t="s">
        <v>3610</v>
      </c>
      <c r="C623" s="397" t="s">
        <v>3487</v>
      </c>
      <c r="D623" s="413"/>
      <c r="E623" s="414" t="s">
        <v>3417</v>
      </c>
      <c r="F623" s="412" t="s">
        <v>3480</v>
      </c>
      <c r="G623" s="401" t="s">
        <v>4739</v>
      </c>
      <c r="H623" s="415" t="s">
        <v>3465</v>
      </c>
      <c r="I623" s="414" t="s">
        <v>3542</v>
      </c>
      <c r="J623" s="397"/>
      <c r="K623" s="414" t="s">
        <v>4636</v>
      </c>
      <c r="L623" s="414"/>
      <c r="M623" s="396"/>
      <c r="N623" s="396"/>
      <c r="O623" s="397" t="s">
        <v>2595</v>
      </c>
      <c r="P623" s="397" t="s">
        <v>545</v>
      </c>
      <c r="Q623" s="397" t="s">
        <v>545</v>
      </c>
      <c r="R623" s="394" t="s">
        <v>603</v>
      </c>
      <c r="S623" s="412"/>
      <c r="T623" s="412"/>
      <c r="U623" s="412"/>
      <c r="V623" s="412"/>
      <c r="W623" s="412"/>
      <c r="X623" s="412"/>
      <c r="Y623" s="416"/>
      <c r="Z623" s="416"/>
      <c r="AA623" s="416"/>
      <c r="AB623" s="417" t="s">
        <v>3540</v>
      </c>
      <c r="AC623" s="417" t="s">
        <v>4765</v>
      </c>
      <c r="AD623" s="412" t="s">
        <v>3541</v>
      </c>
      <c r="AE623" s="403" t="s">
        <v>1379</v>
      </c>
      <c r="AF623" s="403" t="s">
        <v>1381</v>
      </c>
      <c r="AG623" s="403" t="s">
        <v>1379</v>
      </c>
      <c r="AH623" s="403" t="s">
        <v>1379</v>
      </c>
      <c r="AI623" s="403" t="s">
        <v>1379</v>
      </c>
      <c r="AJ623" s="403"/>
      <c r="AK623" s="403"/>
      <c r="AL623" s="403"/>
      <c r="AM623" s="403"/>
      <c r="AN623" s="403" t="s">
        <v>1379</v>
      </c>
      <c r="AO623" s="403" t="s">
        <v>1379</v>
      </c>
      <c r="AP623" s="403" t="s">
        <v>1379</v>
      </c>
      <c r="AQ623" s="403" t="s">
        <v>1379</v>
      </c>
      <c r="AR623" s="403"/>
      <c r="AS623" s="403"/>
      <c r="AT623" s="403"/>
      <c r="AU623" s="403" t="s">
        <v>1379</v>
      </c>
      <c r="AV623" s="403" t="s">
        <v>1379</v>
      </c>
      <c r="AW623" s="403" t="s">
        <v>1379</v>
      </c>
      <c r="AX623" s="403"/>
      <c r="AY623" s="403" t="s">
        <v>1381</v>
      </c>
      <c r="AZ623" s="403" t="s">
        <v>1381</v>
      </c>
      <c r="BA623" s="395"/>
      <c r="BB623" s="395"/>
      <c r="BC623" s="395"/>
      <c r="BD623" s="395"/>
      <c r="BE623" s="395"/>
      <c r="BF623" s="395"/>
      <c r="BG623" s="397"/>
      <c r="BH623" s="397"/>
      <c r="BI623" s="348"/>
      <c r="BJ623" s="348"/>
      <c r="BK623" s="348"/>
      <c r="BL623" s="348"/>
      <c r="BM623" s="348"/>
      <c r="BN623" s="348"/>
      <c r="BO623" s="348"/>
      <c r="BP623" s="348"/>
      <c r="BQ623" s="397"/>
      <c r="BR623" s="395"/>
      <c r="BS623" s="404" t="s">
        <v>4218</v>
      </c>
      <c r="BT623" s="355" t="s">
        <v>4721</v>
      </c>
      <c r="BU623" s="355" t="s">
        <v>4718</v>
      </c>
      <c r="BV623" s="355">
        <v>84</v>
      </c>
      <c r="BW623" s="355">
        <f>VLOOKUP(E623,[1]Demand!$A$2:$C$596,3,)</f>
        <v>12</v>
      </c>
      <c r="BX623" s="355">
        <f>VLOOKUP(E623,[1]Demand!$A$2:$D$596,4,)</f>
        <v>4</v>
      </c>
      <c r="BY623" s="355">
        <f>VLOOKUP(E623,[1]Demand!$A$2:$E$596,5,)</f>
        <v>0</v>
      </c>
      <c r="BZ623" s="355">
        <f>VLOOKUP(E623,[1]Demand!$A$2:$F$596,6,)</f>
        <v>0</v>
      </c>
      <c r="CA623" s="355">
        <f>VLOOKUP(E623,[1]Demand!$A$2:$G$596,7,)</f>
        <v>0</v>
      </c>
      <c r="CB623" s="355">
        <f>VLOOKUP(E623,[1]Demand!$A$2:$H$596,8,)</f>
        <v>0</v>
      </c>
      <c r="CC623" s="355">
        <f>VLOOKUP(E623,[1]Demand!$A$2:$I$596,9,)</f>
        <v>16</v>
      </c>
      <c r="CD623" s="355" t="b">
        <f t="shared" si="9"/>
        <v>1</v>
      </c>
      <c r="CE623" s="322"/>
    </row>
    <row r="624" spans="1:83" s="374" customFormat="1" ht="20.100000000000001" hidden="1" customHeight="1" x14ac:dyDescent="0.25">
      <c r="A624" s="394" t="s">
        <v>4061</v>
      </c>
      <c r="B624" s="412" t="s">
        <v>3610</v>
      </c>
      <c r="C624" s="397" t="s">
        <v>3488</v>
      </c>
      <c r="D624" s="413"/>
      <c r="E624" s="414" t="s">
        <v>3418</v>
      </c>
      <c r="F624" s="412" t="s">
        <v>3480</v>
      </c>
      <c r="G624" s="401" t="s">
        <v>4739</v>
      </c>
      <c r="H624" s="415" t="s">
        <v>3465</v>
      </c>
      <c r="I624" s="414" t="s">
        <v>3542</v>
      </c>
      <c r="J624" s="397"/>
      <c r="K624" s="414" t="s">
        <v>4636</v>
      </c>
      <c r="L624" s="414"/>
      <c r="M624" s="396"/>
      <c r="N624" s="396"/>
      <c r="O624" s="397" t="s">
        <v>2595</v>
      </c>
      <c r="P624" s="397" t="s">
        <v>545</v>
      </c>
      <c r="Q624" s="397" t="s">
        <v>545</v>
      </c>
      <c r="R624" s="394" t="s">
        <v>603</v>
      </c>
      <c r="S624" s="412"/>
      <c r="T624" s="412"/>
      <c r="U624" s="412"/>
      <c r="V624" s="412"/>
      <c r="W624" s="412"/>
      <c r="X624" s="412"/>
      <c r="Y624" s="416"/>
      <c r="Z624" s="416"/>
      <c r="AA624" s="416"/>
      <c r="AB624" s="417" t="s">
        <v>3540</v>
      </c>
      <c r="AC624" s="417" t="s">
        <v>4765</v>
      </c>
      <c r="AD624" s="412" t="s">
        <v>3541</v>
      </c>
      <c r="AE624" s="403" t="s">
        <v>1379</v>
      </c>
      <c r="AF624" s="403" t="s">
        <v>1381</v>
      </c>
      <c r="AG624" s="403" t="s">
        <v>1379</v>
      </c>
      <c r="AH624" s="403" t="s">
        <v>1379</v>
      </c>
      <c r="AI624" s="403" t="s">
        <v>1379</v>
      </c>
      <c r="AJ624" s="403"/>
      <c r="AK624" s="403"/>
      <c r="AL624" s="403"/>
      <c r="AM624" s="403"/>
      <c r="AN624" s="403" t="s">
        <v>1379</v>
      </c>
      <c r="AO624" s="403" t="s">
        <v>1379</v>
      </c>
      <c r="AP624" s="403" t="s">
        <v>1379</v>
      </c>
      <c r="AQ624" s="403" t="s">
        <v>1379</v>
      </c>
      <c r="AR624" s="403"/>
      <c r="AS624" s="403"/>
      <c r="AT624" s="403"/>
      <c r="AU624" s="403" t="s">
        <v>1379</v>
      </c>
      <c r="AV624" s="403" t="s">
        <v>1379</v>
      </c>
      <c r="AW624" s="403" t="s">
        <v>1379</v>
      </c>
      <c r="AX624" s="403"/>
      <c r="AY624" s="403" t="s">
        <v>1381</v>
      </c>
      <c r="AZ624" s="403" t="s">
        <v>1381</v>
      </c>
      <c r="BA624" s="395"/>
      <c r="BB624" s="395"/>
      <c r="BC624" s="395"/>
      <c r="BD624" s="395"/>
      <c r="BE624" s="395"/>
      <c r="BF624" s="395"/>
      <c r="BG624" s="397"/>
      <c r="BH624" s="397"/>
      <c r="BI624" s="348"/>
      <c r="BJ624" s="348"/>
      <c r="BK624" s="348"/>
      <c r="BL624" s="348"/>
      <c r="BM624" s="348"/>
      <c r="BN624" s="348"/>
      <c r="BO624" s="348"/>
      <c r="BP624" s="348"/>
      <c r="BQ624" s="397"/>
      <c r="BR624" s="395"/>
      <c r="BS624" s="404"/>
      <c r="BT624" s="355" t="s">
        <v>4721</v>
      </c>
      <c r="BU624" s="355" t="s">
        <v>4718</v>
      </c>
      <c r="BV624" s="355">
        <v>166</v>
      </c>
      <c r="BW624" s="355">
        <f>VLOOKUP(E624,[1]Demand!$A$2:$C$596,3,)</f>
        <v>635</v>
      </c>
      <c r="BX624" s="355">
        <f>VLOOKUP(E624,[1]Demand!$A$2:$D$596,4,)</f>
        <v>601</v>
      </c>
      <c r="BY624" s="355">
        <f>VLOOKUP(E624,[1]Demand!$A$2:$E$596,5,)</f>
        <v>476</v>
      </c>
      <c r="BZ624" s="355">
        <f>VLOOKUP(E624,[1]Demand!$A$2:$F$596,6,)</f>
        <v>240</v>
      </c>
      <c r="CA624" s="355">
        <f>VLOOKUP(E624,[1]Demand!$A$2:$G$596,7,)</f>
        <v>16</v>
      </c>
      <c r="CB624" s="355">
        <f>VLOOKUP(E624,[1]Demand!$A$2:$H$596,8,)</f>
        <v>0</v>
      </c>
      <c r="CC624" s="355">
        <f>VLOOKUP(E624,[1]Demand!$A$2:$I$596,9,)</f>
        <v>1968</v>
      </c>
      <c r="CD624" s="355" t="b">
        <f t="shared" si="9"/>
        <v>0</v>
      </c>
      <c r="CE624" s="322"/>
    </row>
    <row r="625" spans="1:83" s="374" customFormat="1" ht="20.100000000000001" hidden="1" customHeight="1" x14ac:dyDescent="0.25">
      <c r="A625" s="394" t="s">
        <v>4061</v>
      </c>
      <c r="B625" s="412" t="s">
        <v>3610</v>
      </c>
      <c r="C625" s="397" t="s">
        <v>3489</v>
      </c>
      <c r="D625" s="413"/>
      <c r="E625" s="414" t="s">
        <v>3419</v>
      </c>
      <c r="F625" s="412" t="s">
        <v>3480</v>
      </c>
      <c r="G625" s="401" t="s">
        <v>4739</v>
      </c>
      <c r="H625" s="415" t="s">
        <v>3465</v>
      </c>
      <c r="I625" s="414" t="s">
        <v>3542</v>
      </c>
      <c r="J625" s="397"/>
      <c r="K625" s="414" t="s">
        <v>4636</v>
      </c>
      <c r="L625" s="414"/>
      <c r="M625" s="396"/>
      <c r="N625" s="396"/>
      <c r="O625" s="397" t="s">
        <v>2595</v>
      </c>
      <c r="P625" s="397" t="s">
        <v>545</v>
      </c>
      <c r="Q625" s="397" t="s">
        <v>545</v>
      </c>
      <c r="R625" s="394" t="s">
        <v>603</v>
      </c>
      <c r="S625" s="412"/>
      <c r="T625" s="412"/>
      <c r="U625" s="412"/>
      <c r="V625" s="412"/>
      <c r="W625" s="412"/>
      <c r="X625" s="412"/>
      <c r="Y625" s="416"/>
      <c r="Z625" s="416"/>
      <c r="AA625" s="416"/>
      <c r="AB625" s="417" t="s">
        <v>3540</v>
      </c>
      <c r="AC625" s="417" t="s">
        <v>4765</v>
      </c>
      <c r="AD625" s="412" t="s">
        <v>3541</v>
      </c>
      <c r="AE625" s="403" t="s">
        <v>1379</v>
      </c>
      <c r="AF625" s="403" t="s">
        <v>1381</v>
      </c>
      <c r="AG625" s="403" t="s">
        <v>1379</v>
      </c>
      <c r="AH625" s="403" t="s">
        <v>1379</v>
      </c>
      <c r="AI625" s="403" t="s">
        <v>1379</v>
      </c>
      <c r="AJ625" s="403"/>
      <c r="AK625" s="403"/>
      <c r="AL625" s="403"/>
      <c r="AM625" s="403"/>
      <c r="AN625" s="403" t="s">
        <v>1379</v>
      </c>
      <c r="AO625" s="403" t="s">
        <v>1379</v>
      </c>
      <c r="AP625" s="403" t="s">
        <v>1379</v>
      </c>
      <c r="AQ625" s="403" t="s">
        <v>1379</v>
      </c>
      <c r="AR625" s="403"/>
      <c r="AS625" s="403"/>
      <c r="AT625" s="403"/>
      <c r="AU625" s="403" t="s">
        <v>1379</v>
      </c>
      <c r="AV625" s="403" t="s">
        <v>1379</v>
      </c>
      <c r="AW625" s="403" t="s">
        <v>1379</v>
      </c>
      <c r="AX625" s="403"/>
      <c r="AY625" s="403" t="s">
        <v>1381</v>
      </c>
      <c r="AZ625" s="403" t="s">
        <v>1381</v>
      </c>
      <c r="BA625" s="395"/>
      <c r="BB625" s="395"/>
      <c r="BC625" s="395"/>
      <c r="BD625" s="395"/>
      <c r="BE625" s="395"/>
      <c r="BF625" s="395"/>
      <c r="BG625" s="397"/>
      <c r="BH625" s="397"/>
      <c r="BI625" s="348"/>
      <c r="BJ625" s="348"/>
      <c r="BK625" s="348"/>
      <c r="BL625" s="348"/>
      <c r="BM625" s="348"/>
      <c r="BN625" s="348"/>
      <c r="BO625" s="348"/>
      <c r="BP625" s="348"/>
      <c r="BQ625" s="397"/>
      <c r="BR625" s="395"/>
      <c r="BS625" s="404" t="s">
        <v>4219</v>
      </c>
      <c r="BT625" s="355" t="s">
        <v>4721</v>
      </c>
      <c r="BU625" s="355" t="s">
        <v>4718</v>
      </c>
      <c r="BV625" s="355">
        <v>95</v>
      </c>
      <c r="BW625" s="355">
        <f>VLOOKUP(E625,[1]Demand!$A$2:$C$596,3,)</f>
        <v>2</v>
      </c>
      <c r="BX625" s="355">
        <f>VLOOKUP(E625,[1]Demand!$A$2:$D$596,4,)</f>
        <v>0</v>
      </c>
      <c r="BY625" s="355">
        <f>VLOOKUP(E625,[1]Demand!$A$2:$E$596,5,)</f>
        <v>0</v>
      </c>
      <c r="BZ625" s="355">
        <f>VLOOKUP(E625,[1]Demand!$A$2:$F$596,6,)</f>
        <v>0</v>
      </c>
      <c r="CA625" s="355">
        <f>VLOOKUP(E625,[1]Demand!$A$2:$G$596,7,)</f>
        <v>0</v>
      </c>
      <c r="CB625" s="355">
        <f>VLOOKUP(E625,[1]Demand!$A$2:$H$596,8,)</f>
        <v>0</v>
      </c>
      <c r="CC625" s="355">
        <f>VLOOKUP(E625,[1]Demand!$A$2:$I$596,9,)</f>
        <v>2</v>
      </c>
      <c r="CD625" s="355" t="b">
        <f t="shared" si="9"/>
        <v>1</v>
      </c>
      <c r="CE625" s="322"/>
    </row>
    <row r="626" spans="1:83" s="374" customFormat="1" ht="20.100000000000001" hidden="1" customHeight="1" x14ac:dyDescent="0.25">
      <c r="A626" s="394" t="s">
        <v>4061</v>
      </c>
      <c r="B626" s="412" t="s">
        <v>3610</v>
      </c>
      <c r="C626" s="397" t="s">
        <v>3490</v>
      </c>
      <c r="D626" s="413"/>
      <c r="E626" s="414" t="s">
        <v>3420</v>
      </c>
      <c r="F626" s="412" t="s">
        <v>3480</v>
      </c>
      <c r="G626" s="401" t="s">
        <v>4739</v>
      </c>
      <c r="H626" s="415" t="s">
        <v>3465</v>
      </c>
      <c r="I626" s="414" t="s">
        <v>3542</v>
      </c>
      <c r="J626" s="397"/>
      <c r="K626" s="414" t="s">
        <v>4636</v>
      </c>
      <c r="L626" s="414"/>
      <c r="M626" s="396"/>
      <c r="N626" s="396"/>
      <c r="O626" s="397" t="s">
        <v>2595</v>
      </c>
      <c r="P626" s="397" t="s">
        <v>545</v>
      </c>
      <c r="Q626" s="397" t="s">
        <v>545</v>
      </c>
      <c r="R626" s="394" t="s">
        <v>603</v>
      </c>
      <c r="S626" s="412"/>
      <c r="T626" s="412"/>
      <c r="U626" s="412"/>
      <c r="V626" s="412"/>
      <c r="W626" s="412"/>
      <c r="X626" s="412"/>
      <c r="Y626" s="416"/>
      <c r="Z626" s="416"/>
      <c r="AA626" s="416"/>
      <c r="AB626" s="417" t="s">
        <v>3540</v>
      </c>
      <c r="AC626" s="417" t="s">
        <v>4765</v>
      </c>
      <c r="AD626" s="412" t="s">
        <v>3541</v>
      </c>
      <c r="AE626" s="403" t="s">
        <v>1379</v>
      </c>
      <c r="AF626" s="403" t="s">
        <v>1381</v>
      </c>
      <c r="AG626" s="403" t="s">
        <v>1379</v>
      </c>
      <c r="AH626" s="403" t="s">
        <v>1379</v>
      </c>
      <c r="AI626" s="403" t="s">
        <v>1379</v>
      </c>
      <c r="AJ626" s="403"/>
      <c r="AK626" s="403"/>
      <c r="AL626" s="403"/>
      <c r="AM626" s="403"/>
      <c r="AN626" s="403" t="s">
        <v>1379</v>
      </c>
      <c r="AO626" s="403" t="s">
        <v>1379</v>
      </c>
      <c r="AP626" s="403" t="s">
        <v>1379</v>
      </c>
      <c r="AQ626" s="403" t="s">
        <v>1379</v>
      </c>
      <c r="AR626" s="403"/>
      <c r="AS626" s="403"/>
      <c r="AT626" s="403"/>
      <c r="AU626" s="403" t="s">
        <v>1379</v>
      </c>
      <c r="AV626" s="403" t="s">
        <v>1379</v>
      </c>
      <c r="AW626" s="403" t="s">
        <v>1379</v>
      </c>
      <c r="AX626" s="403"/>
      <c r="AY626" s="403" t="s">
        <v>1381</v>
      </c>
      <c r="AZ626" s="403" t="s">
        <v>1381</v>
      </c>
      <c r="BA626" s="395"/>
      <c r="BB626" s="395"/>
      <c r="BC626" s="395"/>
      <c r="BD626" s="395"/>
      <c r="BE626" s="395"/>
      <c r="BF626" s="395"/>
      <c r="BG626" s="397"/>
      <c r="BH626" s="397"/>
      <c r="BI626" s="348"/>
      <c r="BJ626" s="348"/>
      <c r="BK626" s="348"/>
      <c r="BL626" s="348"/>
      <c r="BM626" s="348"/>
      <c r="BN626" s="348"/>
      <c r="BO626" s="348"/>
      <c r="BP626" s="348"/>
      <c r="BQ626" s="397"/>
      <c r="BR626" s="395"/>
      <c r="BS626" s="404" t="s">
        <v>4220</v>
      </c>
      <c r="BT626" s="355" t="s">
        <v>4721</v>
      </c>
      <c r="BU626" s="355" t="s">
        <v>4718</v>
      </c>
      <c r="BV626" s="355">
        <v>137</v>
      </c>
      <c r="BW626" s="355">
        <f>VLOOKUP(E626,[1]Demand!$A$2:$C$596,3,)</f>
        <v>4.4000000000000004</v>
      </c>
      <c r="BX626" s="355">
        <f>VLOOKUP(E626,[1]Demand!$A$2:$D$596,4,)</f>
        <v>2.8800000000000008</v>
      </c>
      <c r="BY626" s="355">
        <f>VLOOKUP(E626,[1]Demand!$A$2:$E$596,5,)</f>
        <v>2.8800000000000008</v>
      </c>
      <c r="BZ626" s="355">
        <f>VLOOKUP(E626,[1]Demand!$A$2:$F$596,6,)</f>
        <v>0.72</v>
      </c>
      <c r="CA626" s="355">
        <f>VLOOKUP(E626,[1]Demand!$A$2:$G$596,7,)</f>
        <v>0</v>
      </c>
      <c r="CB626" s="355">
        <f>VLOOKUP(E626,[1]Demand!$A$2:$H$596,8,)</f>
        <v>0</v>
      </c>
      <c r="CC626" s="355">
        <f>VLOOKUP(E626,[1]Demand!$A$2:$I$596,9,)</f>
        <v>10.880000000000003</v>
      </c>
      <c r="CD626" s="355" t="b">
        <f t="shared" si="9"/>
        <v>1</v>
      </c>
      <c r="CE626" s="322"/>
    </row>
    <row r="627" spans="1:83" s="374" customFormat="1" ht="20.100000000000001" hidden="1" customHeight="1" x14ac:dyDescent="0.25">
      <c r="A627" s="394" t="s">
        <v>4061</v>
      </c>
      <c r="B627" s="412" t="s">
        <v>3610</v>
      </c>
      <c r="C627" s="397" t="s">
        <v>3491</v>
      </c>
      <c r="D627" s="413"/>
      <c r="E627" s="414" t="s">
        <v>3421</v>
      </c>
      <c r="F627" s="412" t="s">
        <v>3480</v>
      </c>
      <c r="G627" s="401" t="s">
        <v>4739</v>
      </c>
      <c r="H627" s="415" t="s">
        <v>3465</v>
      </c>
      <c r="I627" s="414" t="s">
        <v>3542</v>
      </c>
      <c r="J627" s="397"/>
      <c r="K627" s="414" t="s">
        <v>4636</v>
      </c>
      <c r="L627" s="414"/>
      <c r="M627" s="396"/>
      <c r="N627" s="396"/>
      <c r="O627" s="397" t="s">
        <v>2595</v>
      </c>
      <c r="P627" s="397" t="s">
        <v>545</v>
      </c>
      <c r="Q627" s="397" t="s">
        <v>545</v>
      </c>
      <c r="R627" s="394" t="s">
        <v>603</v>
      </c>
      <c r="S627" s="412"/>
      <c r="T627" s="412"/>
      <c r="U627" s="412"/>
      <c r="V627" s="412"/>
      <c r="W627" s="412"/>
      <c r="X627" s="412"/>
      <c r="Y627" s="416"/>
      <c r="Z627" s="416"/>
      <c r="AA627" s="416"/>
      <c r="AB627" s="417" t="s">
        <v>3540</v>
      </c>
      <c r="AC627" s="417" t="s">
        <v>4765</v>
      </c>
      <c r="AD627" s="412" t="s">
        <v>3541</v>
      </c>
      <c r="AE627" s="403" t="s">
        <v>1379</v>
      </c>
      <c r="AF627" s="403" t="s">
        <v>1381</v>
      </c>
      <c r="AG627" s="403" t="s">
        <v>1379</v>
      </c>
      <c r="AH627" s="403" t="s">
        <v>1379</v>
      </c>
      <c r="AI627" s="403" t="s">
        <v>1379</v>
      </c>
      <c r="AJ627" s="403"/>
      <c r="AK627" s="403"/>
      <c r="AL627" s="403"/>
      <c r="AM627" s="403"/>
      <c r="AN627" s="403" t="s">
        <v>1379</v>
      </c>
      <c r="AO627" s="403" t="s">
        <v>1379</v>
      </c>
      <c r="AP627" s="403" t="s">
        <v>1379</v>
      </c>
      <c r="AQ627" s="403" t="s">
        <v>1379</v>
      </c>
      <c r="AR627" s="403"/>
      <c r="AS627" s="403"/>
      <c r="AT627" s="403"/>
      <c r="AU627" s="403" t="s">
        <v>1379</v>
      </c>
      <c r="AV627" s="403" t="s">
        <v>1379</v>
      </c>
      <c r="AW627" s="403" t="s">
        <v>1379</v>
      </c>
      <c r="AX627" s="403"/>
      <c r="AY627" s="403" t="s">
        <v>1381</v>
      </c>
      <c r="AZ627" s="403" t="s">
        <v>1381</v>
      </c>
      <c r="BA627" s="395"/>
      <c r="BB627" s="395"/>
      <c r="BC627" s="395"/>
      <c r="BD627" s="395"/>
      <c r="BE627" s="395"/>
      <c r="BF627" s="395"/>
      <c r="BG627" s="397"/>
      <c r="BH627" s="397"/>
      <c r="BI627" s="348"/>
      <c r="BJ627" s="348"/>
      <c r="BK627" s="348"/>
      <c r="BL627" s="348"/>
      <c r="BM627" s="348"/>
      <c r="BN627" s="348"/>
      <c r="BO627" s="348"/>
      <c r="BP627" s="348"/>
      <c r="BQ627" s="397"/>
      <c r="BR627" s="395"/>
      <c r="BS627" s="404" t="s">
        <v>4221</v>
      </c>
      <c r="BT627" s="355" t="s">
        <v>4721</v>
      </c>
      <c r="BU627" s="355" t="s">
        <v>4718</v>
      </c>
      <c r="BV627" s="355">
        <v>37</v>
      </c>
      <c r="BW627" s="355">
        <f>VLOOKUP(E627,[1]Demand!$A$2:$C$596,3,)</f>
        <v>34.200000000000003</v>
      </c>
      <c r="BX627" s="355">
        <f>VLOOKUP(E627,[1]Demand!$A$2:$D$596,4,)</f>
        <v>17.04</v>
      </c>
      <c r="BY627" s="355">
        <f>VLOOKUP(E627,[1]Demand!$A$2:$E$596,5,)</f>
        <v>17.04</v>
      </c>
      <c r="BZ627" s="355">
        <f>VLOOKUP(E627,[1]Demand!$A$2:$F$596,6,)</f>
        <v>4.26</v>
      </c>
      <c r="CA627" s="355">
        <f>VLOOKUP(E627,[1]Demand!$A$2:$G$596,7,)</f>
        <v>0</v>
      </c>
      <c r="CB627" s="355">
        <f>VLOOKUP(E627,[1]Demand!$A$2:$H$596,8,)</f>
        <v>0</v>
      </c>
      <c r="CC627" s="355">
        <f>VLOOKUP(E627,[1]Demand!$A$2:$I$596,9,)</f>
        <v>72.540000000000006</v>
      </c>
      <c r="CD627" s="355" t="b">
        <f t="shared" si="9"/>
        <v>0</v>
      </c>
      <c r="CE627" s="322"/>
    </row>
    <row r="628" spans="1:83" s="374" customFormat="1" ht="20.100000000000001" hidden="1" customHeight="1" x14ac:dyDescent="0.25">
      <c r="A628" s="394" t="s">
        <v>4061</v>
      </c>
      <c r="B628" s="412" t="s">
        <v>3610</v>
      </c>
      <c r="C628" s="397" t="s">
        <v>3492</v>
      </c>
      <c r="D628" s="413"/>
      <c r="E628" s="414" t="s">
        <v>3422</v>
      </c>
      <c r="F628" s="412" t="s">
        <v>3480</v>
      </c>
      <c r="G628" s="401" t="s">
        <v>4739</v>
      </c>
      <c r="H628" s="415" t="s">
        <v>3465</v>
      </c>
      <c r="I628" s="414" t="s">
        <v>3542</v>
      </c>
      <c r="J628" s="397"/>
      <c r="K628" s="414" t="s">
        <v>4636</v>
      </c>
      <c r="L628" s="414"/>
      <c r="M628" s="396"/>
      <c r="N628" s="396"/>
      <c r="O628" s="397" t="s">
        <v>2595</v>
      </c>
      <c r="P628" s="397" t="s">
        <v>545</v>
      </c>
      <c r="Q628" s="397" t="s">
        <v>545</v>
      </c>
      <c r="R628" s="394" t="s">
        <v>603</v>
      </c>
      <c r="S628" s="412"/>
      <c r="T628" s="412"/>
      <c r="U628" s="412"/>
      <c r="V628" s="412"/>
      <c r="W628" s="412"/>
      <c r="X628" s="412"/>
      <c r="Y628" s="416"/>
      <c r="Z628" s="416"/>
      <c r="AA628" s="416"/>
      <c r="AB628" s="417" t="s">
        <v>3540</v>
      </c>
      <c r="AC628" s="417" t="s">
        <v>4765</v>
      </c>
      <c r="AD628" s="412" t="s">
        <v>3541</v>
      </c>
      <c r="AE628" s="403" t="s">
        <v>1379</v>
      </c>
      <c r="AF628" s="403" t="s">
        <v>1381</v>
      </c>
      <c r="AG628" s="403" t="s">
        <v>1379</v>
      </c>
      <c r="AH628" s="403" t="s">
        <v>1379</v>
      </c>
      <c r="AI628" s="403" t="s">
        <v>1379</v>
      </c>
      <c r="AJ628" s="403"/>
      <c r="AK628" s="403"/>
      <c r="AL628" s="403"/>
      <c r="AM628" s="403"/>
      <c r="AN628" s="403" t="s">
        <v>1379</v>
      </c>
      <c r="AO628" s="403" t="s">
        <v>1379</v>
      </c>
      <c r="AP628" s="403" t="s">
        <v>1379</v>
      </c>
      <c r="AQ628" s="403" t="s">
        <v>1379</v>
      </c>
      <c r="AR628" s="403"/>
      <c r="AS628" s="403"/>
      <c r="AT628" s="403"/>
      <c r="AU628" s="403" t="s">
        <v>1379</v>
      </c>
      <c r="AV628" s="403" t="s">
        <v>1379</v>
      </c>
      <c r="AW628" s="403" t="s">
        <v>1379</v>
      </c>
      <c r="AX628" s="403"/>
      <c r="AY628" s="403" t="s">
        <v>1381</v>
      </c>
      <c r="AZ628" s="403" t="s">
        <v>1381</v>
      </c>
      <c r="BA628" s="395"/>
      <c r="BB628" s="395"/>
      <c r="BC628" s="395"/>
      <c r="BD628" s="395"/>
      <c r="BE628" s="395"/>
      <c r="BF628" s="395"/>
      <c r="BG628" s="397"/>
      <c r="BH628" s="397"/>
      <c r="BI628" s="348"/>
      <c r="BJ628" s="348"/>
      <c r="BK628" s="348"/>
      <c r="BL628" s="348"/>
      <c r="BM628" s="348"/>
      <c r="BN628" s="348"/>
      <c r="BO628" s="348"/>
      <c r="BP628" s="348"/>
      <c r="BQ628" s="397"/>
      <c r="BR628" s="395"/>
      <c r="BS628" s="404" t="s">
        <v>4222</v>
      </c>
      <c r="BT628" s="355" t="s">
        <v>4721</v>
      </c>
      <c r="BU628" s="355" t="s">
        <v>3196</v>
      </c>
      <c r="BV628" s="355">
        <v>2</v>
      </c>
      <c r="BW628" s="355">
        <f>VLOOKUP(E628,[1]Demand!$A$2:$C$596,3,)</f>
        <v>0</v>
      </c>
      <c r="BX628" s="355">
        <f>VLOOKUP(E628,[1]Demand!$A$2:$D$596,4,)</f>
        <v>0</v>
      </c>
      <c r="BY628" s="355">
        <f>VLOOKUP(E628,[1]Demand!$A$2:$E$596,5,)</f>
        <v>0</v>
      </c>
      <c r="BZ628" s="355">
        <f>VLOOKUP(E628,[1]Demand!$A$2:$F$596,6,)</f>
        <v>0</v>
      </c>
      <c r="CA628" s="355">
        <f>VLOOKUP(E628,[1]Demand!$A$2:$G$596,7,)</f>
        <v>0</v>
      </c>
      <c r="CB628" s="355">
        <f>VLOOKUP(E628,[1]Demand!$A$2:$H$596,8,)</f>
        <v>0</v>
      </c>
      <c r="CC628" s="355">
        <f>VLOOKUP(E628,[1]Demand!$A$2:$I$596,9,)</f>
        <v>0</v>
      </c>
      <c r="CD628" s="355" t="b">
        <f t="shared" si="9"/>
        <v>1</v>
      </c>
      <c r="CE628" s="355" t="s">
        <v>4846</v>
      </c>
    </row>
    <row r="629" spans="1:83" s="374" customFormat="1" ht="20.100000000000001" hidden="1" customHeight="1" x14ac:dyDescent="0.25">
      <c r="A629" s="394" t="s">
        <v>4061</v>
      </c>
      <c r="B629" s="412" t="s">
        <v>3610</v>
      </c>
      <c r="C629" s="397" t="s">
        <v>3494</v>
      </c>
      <c r="D629" s="413"/>
      <c r="E629" s="414" t="s">
        <v>3424</v>
      </c>
      <c r="F629" s="412" t="s">
        <v>3480</v>
      </c>
      <c r="G629" s="401" t="s">
        <v>4739</v>
      </c>
      <c r="H629" s="415" t="s">
        <v>3465</v>
      </c>
      <c r="I629" s="414" t="s">
        <v>3542</v>
      </c>
      <c r="J629" s="397"/>
      <c r="K629" s="414" t="s">
        <v>4636</v>
      </c>
      <c r="L629" s="414"/>
      <c r="M629" s="396"/>
      <c r="N629" s="396"/>
      <c r="O629" s="397" t="s">
        <v>2595</v>
      </c>
      <c r="P629" s="397" t="s">
        <v>545</v>
      </c>
      <c r="Q629" s="397" t="s">
        <v>545</v>
      </c>
      <c r="R629" s="394" t="s">
        <v>603</v>
      </c>
      <c r="S629" s="412"/>
      <c r="T629" s="412"/>
      <c r="U629" s="412"/>
      <c r="V629" s="412"/>
      <c r="W629" s="412"/>
      <c r="X629" s="412"/>
      <c r="Y629" s="416"/>
      <c r="Z629" s="416"/>
      <c r="AA629" s="416"/>
      <c r="AB629" s="417" t="s">
        <v>3540</v>
      </c>
      <c r="AC629" s="417" t="s">
        <v>4765</v>
      </c>
      <c r="AD629" s="412" t="s">
        <v>3541</v>
      </c>
      <c r="AE629" s="403" t="s">
        <v>1379</v>
      </c>
      <c r="AF629" s="403" t="s">
        <v>1381</v>
      </c>
      <c r="AG629" s="403" t="s">
        <v>1379</v>
      </c>
      <c r="AH629" s="403" t="s">
        <v>1379</v>
      </c>
      <c r="AI629" s="403" t="s">
        <v>1379</v>
      </c>
      <c r="AJ629" s="403"/>
      <c r="AK629" s="403"/>
      <c r="AL629" s="403"/>
      <c r="AM629" s="403"/>
      <c r="AN629" s="403" t="s">
        <v>1379</v>
      </c>
      <c r="AO629" s="403" t="s">
        <v>1379</v>
      </c>
      <c r="AP629" s="403" t="s">
        <v>1379</v>
      </c>
      <c r="AQ629" s="403" t="s">
        <v>1379</v>
      </c>
      <c r="AR629" s="403"/>
      <c r="AS629" s="403"/>
      <c r="AT629" s="403"/>
      <c r="AU629" s="403" t="s">
        <v>1379</v>
      </c>
      <c r="AV629" s="403" t="s">
        <v>1379</v>
      </c>
      <c r="AW629" s="403" t="s">
        <v>1379</v>
      </c>
      <c r="AX629" s="403"/>
      <c r="AY629" s="403" t="s">
        <v>1381</v>
      </c>
      <c r="AZ629" s="403" t="s">
        <v>1381</v>
      </c>
      <c r="BA629" s="395"/>
      <c r="BB629" s="395"/>
      <c r="BC629" s="395"/>
      <c r="BD629" s="395"/>
      <c r="BE629" s="395"/>
      <c r="BF629" s="395"/>
      <c r="BG629" s="397"/>
      <c r="BH629" s="397"/>
      <c r="BI629" s="348"/>
      <c r="BJ629" s="348"/>
      <c r="BK629" s="348"/>
      <c r="BL629" s="348"/>
      <c r="BM629" s="348"/>
      <c r="BN629" s="348"/>
      <c r="BO629" s="348"/>
      <c r="BP629" s="348"/>
      <c r="BQ629" s="397"/>
      <c r="BR629" s="395"/>
      <c r="BS629" s="404" t="s">
        <v>4224</v>
      </c>
      <c r="BT629" s="355" t="s">
        <v>4721</v>
      </c>
      <c r="BU629" s="355" t="s">
        <v>4718</v>
      </c>
      <c r="BV629" s="355">
        <v>13</v>
      </c>
      <c r="BW629" s="355">
        <f>VLOOKUP(E629,[1]Demand!$A$2:$C$596,3,)</f>
        <v>101</v>
      </c>
      <c r="BX629" s="355">
        <f>VLOOKUP(E629,[1]Demand!$A$2:$D$596,4,)</f>
        <v>130</v>
      </c>
      <c r="BY629" s="355">
        <f>VLOOKUP(E629,[1]Demand!$A$2:$E$596,5,)</f>
        <v>60</v>
      </c>
      <c r="BZ629" s="355">
        <f>VLOOKUP(E629,[1]Demand!$A$2:$F$596,6,)</f>
        <v>0</v>
      </c>
      <c r="CA629" s="355">
        <f>VLOOKUP(E629,[1]Demand!$A$2:$G$596,7,)</f>
        <v>0</v>
      </c>
      <c r="CB629" s="355">
        <f>VLOOKUP(E629,[1]Demand!$A$2:$H$596,8,)</f>
        <v>0</v>
      </c>
      <c r="CC629" s="355">
        <f>VLOOKUP(E629,[1]Demand!$A$2:$I$596,9,)</f>
        <v>291</v>
      </c>
      <c r="CD629" s="355" t="b">
        <f t="shared" si="9"/>
        <v>0</v>
      </c>
      <c r="CE629" s="322"/>
    </row>
    <row r="630" spans="1:83" s="374" customFormat="1" ht="20.100000000000001" hidden="1" customHeight="1" x14ac:dyDescent="0.25">
      <c r="A630" s="394" t="s">
        <v>4061</v>
      </c>
      <c r="B630" s="412" t="s">
        <v>3610</v>
      </c>
      <c r="C630" s="397" t="s">
        <v>3495</v>
      </c>
      <c r="D630" s="413"/>
      <c r="E630" s="414" t="s">
        <v>3425</v>
      </c>
      <c r="F630" s="412" t="s">
        <v>3480</v>
      </c>
      <c r="G630" s="401" t="s">
        <v>4739</v>
      </c>
      <c r="H630" s="415" t="s">
        <v>3465</v>
      </c>
      <c r="I630" s="414" t="s">
        <v>3542</v>
      </c>
      <c r="J630" s="397"/>
      <c r="K630" s="414" t="s">
        <v>4636</v>
      </c>
      <c r="L630" s="414"/>
      <c r="M630" s="396"/>
      <c r="N630" s="396"/>
      <c r="O630" s="397" t="s">
        <v>2595</v>
      </c>
      <c r="P630" s="397" t="s">
        <v>545</v>
      </c>
      <c r="Q630" s="397" t="s">
        <v>545</v>
      </c>
      <c r="R630" s="394" t="s">
        <v>603</v>
      </c>
      <c r="S630" s="412"/>
      <c r="T630" s="412"/>
      <c r="U630" s="412"/>
      <c r="V630" s="412"/>
      <c r="W630" s="412"/>
      <c r="X630" s="412"/>
      <c r="Y630" s="416"/>
      <c r="Z630" s="416"/>
      <c r="AA630" s="416"/>
      <c r="AB630" s="417" t="s">
        <v>3540</v>
      </c>
      <c r="AC630" s="417" t="s">
        <v>4765</v>
      </c>
      <c r="AD630" s="412" t="s">
        <v>3541</v>
      </c>
      <c r="AE630" s="403" t="s">
        <v>1379</v>
      </c>
      <c r="AF630" s="403" t="s">
        <v>1381</v>
      </c>
      <c r="AG630" s="403" t="s">
        <v>1379</v>
      </c>
      <c r="AH630" s="403" t="s">
        <v>1379</v>
      </c>
      <c r="AI630" s="403" t="s">
        <v>1379</v>
      </c>
      <c r="AJ630" s="403"/>
      <c r="AK630" s="403"/>
      <c r="AL630" s="403"/>
      <c r="AM630" s="403"/>
      <c r="AN630" s="403" t="s">
        <v>1379</v>
      </c>
      <c r="AO630" s="403" t="s">
        <v>1379</v>
      </c>
      <c r="AP630" s="403" t="s">
        <v>1379</v>
      </c>
      <c r="AQ630" s="403" t="s">
        <v>1379</v>
      </c>
      <c r="AR630" s="403"/>
      <c r="AS630" s="403"/>
      <c r="AT630" s="403"/>
      <c r="AU630" s="403" t="s">
        <v>1379</v>
      </c>
      <c r="AV630" s="403" t="s">
        <v>1379</v>
      </c>
      <c r="AW630" s="403" t="s">
        <v>1379</v>
      </c>
      <c r="AX630" s="403"/>
      <c r="AY630" s="403" t="s">
        <v>1381</v>
      </c>
      <c r="AZ630" s="403" t="s">
        <v>1381</v>
      </c>
      <c r="BA630" s="395"/>
      <c r="BB630" s="395"/>
      <c r="BC630" s="395"/>
      <c r="BD630" s="395"/>
      <c r="BE630" s="395"/>
      <c r="BF630" s="395"/>
      <c r="BG630" s="397"/>
      <c r="BH630" s="397"/>
      <c r="BI630" s="348"/>
      <c r="BJ630" s="348"/>
      <c r="BK630" s="348"/>
      <c r="BL630" s="348"/>
      <c r="BM630" s="348"/>
      <c r="BN630" s="348"/>
      <c r="BO630" s="348"/>
      <c r="BP630" s="348"/>
      <c r="BQ630" s="397"/>
      <c r="BR630" s="395"/>
      <c r="BS630" s="404" t="s">
        <v>4225</v>
      </c>
      <c r="BT630" s="355" t="s">
        <v>4725</v>
      </c>
      <c r="BU630" s="355" t="s">
        <v>4718</v>
      </c>
      <c r="BV630" s="355">
        <v>100</v>
      </c>
      <c r="BW630" s="355">
        <f>VLOOKUP(E630,[1]Demand!$A$2:$C$596,3,)</f>
        <v>316</v>
      </c>
      <c r="BX630" s="355">
        <f>VLOOKUP(E630,[1]Demand!$A$2:$D$596,4,)</f>
        <v>338</v>
      </c>
      <c r="BY630" s="355">
        <f>VLOOKUP(E630,[1]Demand!$A$2:$E$596,5,)</f>
        <v>271</v>
      </c>
      <c r="BZ630" s="355">
        <f>VLOOKUP(E630,[1]Demand!$A$2:$F$596,6,)</f>
        <v>240</v>
      </c>
      <c r="CA630" s="355">
        <f>VLOOKUP(E630,[1]Demand!$A$2:$G$596,7,)</f>
        <v>16</v>
      </c>
      <c r="CB630" s="355">
        <f>VLOOKUP(E630,[1]Demand!$A$2:$H$596,8,)</f>
        <v>0</v>
      </c>
      <c r="CC630" s="355">
        <f>VLOOKUP(E630,[1]Demand!$A$2:$I$596,9,)</f>
        <v>1181</v>
      </c>
      <c r="CD630" s="355" t="b">
        <f t="shared" si="9"/>
        <v>0</v>
      </c>
      <c r="CE630" s="322"/>
    </row>
    <row r="631" spans="1:83" s="374" customFormat="1" ht="20.100000000000001" hidden="1" customHeight="1" x14ac:dyDescent="0.25">
      <c r="A631" s="394" t="s">
        <v>4061</v>
      </c>
      <c r="B631" s="412" t="s">
        <v>3610</v>
      </c>
      <c r="C631" s="397" t="s">
        <v>3496</v>
      </c>
      <c r="D631" s="413"/>
      <c r="E631" s="414" t="s">
        <v>3426</v>
      </c>
      <c r="F631" s="412" t="s">
        <v>3480</v>
      </c>
      <c r="G631" s="401" t="s">
        <v>4739</v>
      </c>
      <c r="H631" s="415" t="s">
        <v>3465</v>
      </c>
      <c r="I631" s="414" t="s">
        <v>3542</v>
      </c>
      <c r="J631" s="397"/>
      <c r="K631" s="414" t="s">
        <v>4636</v>
      </c>
      <c r="L631" s="414"/>
      <c r="M631" s="396"/>
      <c r="N631" s="396"/>
      <c r="O631" s="397" t="s">
        <v>2595</v>
      </c>
      <c r="P631" s="397" t="s">
        <v>545</v>
      </c>
      <c r="Q631" s="397" t="s">
        <v>545</v>
      </c>
      <c r="R631" s="394" t="s">
        <v>603</v>
      </c>
      <c r="S631" s="412"/>
      <c r="T631" s="412"/>
      <c r="U631" s="412"/>
      <c r="V631" s="412"/>
      <c r="W631" s="412"/>
      <c r="X631" s="412"/>
      <c r="Y631" s="416"/>
      <c r="Z631" s="416"/>
      <c r="AA631" s="416"/>
      <c r="AB631" s="417" t="s">
        <v>3540</v>
      </c>
      <c r="AC631" s="417" t="s">
        <v>4765</v>
      </c>
      <c r="AD631" s="412" t="s">
        <v>3541</v>
      </c>
      <c r="AE631" s="403" t="s">
        <v>1379</v>
      </c>
      <c r="AF631" s="403" t="s">
        <v>1381</v>
      </c>
      <c r="AG631" s="403" t="s">
        <v>1379</v>
      </c>
      <c r="AH631" s="403" t="s">
        <v>1379</v>
      </c>
      <c r="AI631" s="403" t="s">
        <v>1379</v>
      </c>
      <c r="AJ631" s="403"/>
      <c r="AK631" s="403"/>
      <c r="AL631" s="403"/>
      <c r="AM631" s="403"/>
      <c r="AN631" s="403" t="s">
        <v>1379</v>
      </c>
      <c r="AO631" s="403" t="s">
        <v>1379</v>
      </c>
      <c r="AP631" s="403" t="s">
        <v>1379</v>
      </c>
      <c r="AQ631" s="403" t="s">
        <v>1379</v>
      </c>
      <c r="AR631" s="403"/>
      <c r="AS631" s="403"/>
      <c r="AT631" s="403"/>
      <c r="AU631" s="403" t="s">
        <v>1379</v>
      </c>
      <c r="AV631" s="403" t="s">
        <v>1379</v>
      </c>
      <c r="AW631" s="403" t="s">
        <v>1379</v>
      </c>
      <c r="AX631" s="403"/>
      <c r="AY631" s="403" t="s">
        <v>1381</v>
      </c>
      <c r="AZ631" s="403" t="s">
        <v>1381</v>
      </c>
      <c r="BA631" s="395"/>
      <c r="BB631" s="395"/>
      <c r="BC631" s="395"/>
      <c r="BD631" s="395"/>
      <c r="BE631" s="395"/>
      <c r="BF631" s="395"/>
      <c r="BG631" s="397"/>
      <c r="BH631" s="397"/>
      <c r="BI631" s="348"/>
      <c r="BJ631" s="348"/>
      <c r="BK631" s="348"/>
      <c r="BL631" s="348"/>
      <c r="BM631" s="348"/>
      <c r="BN631" s="348"/>
      <c r="BO631" s="348"/>
      <c r="BP631" s="348"/>
      <c r="BQ631" s="397"/>
      <c r="BR631" s="395"/>
      <c r="BS631" s="404" t="s">
        <v>4226</v>
      </c>
      <c r="BT631" s="355" t="s">
        <v>4721</v>
      </c>
      <c r="BU631" s="355" t="s">
        <v>4718</v>
      </c>
      <c r="BV631" s="355">
        <v>50</v>
      </c>
      <c r="BW631" s="355">
        <f>VLOOKUP(E631,[1]Demand!$A$2:$C$596,3,)</f>
        <v>0</v>
      </c>
      <c r="BX631" s="355">
        <f>VLOOKUP(E631,[1]Demand!$A$2:$D$596,4,)</f>
        <v>0</v>
      </c>
      <c r="BY631" s="355">
        <f>VLOOKUP(E631,[1]Demand!$A$2:$E$596,5,)</f>
        <v>0</v>
      </c>
      <c r="BZ631" s="355">
        <f>VLOOKUP(E631,[1]Demand!$A$2:$F$596,6,)</f>
        <v>0</v>
      </c>
      <c r="CA631" s="355">
        <f>VLOOKUP(E631,[1]Demand!$A$2:$G$596,7,)</f>
        <v>0</v>
      </c>
      <c r="CB631" s="355">
        <f>VLOOKUP(E631,[1]Demand!$A$2:$H$596,8,)</f>
        <v>0</v>
      </c>
      <c r="CC631" s="355">
        <f>VLOOKUP(E631,[1]Demand!$A$2:$I$596,9,)</f>
        <v>0</v>
      </c>
      <c r="CD631" s="355" t="b">
        <f t="shared" si="9"/>
        <v>1</v>
      </c>
      <c r="CE631" s="355" t="s">
        <v>4846</v>
      </c>
    </row>
    <row r="632" spans="1:83" s="374" customFormat="1" ht="20.100000000000001" hidden="1" customHeight="1" x14ac:dyDescent="0.25">
      <c r="A632" s="394" t="s">
        <v>4061</v>
      </c>
      <c r="B632" s="412" t="s">
        <v>3610</v>
      </c>
      <c r="C632" s="397" t="s">
        <v>3498</v>
      </c>
      <c r="D632" s="413"/>
      <c r="E632" s="414" t="s">
        <v>3428</v>
      </c>
      <c r="F632" s="412" t="s">
        <v>3480</v>
      </c>
      <c r="G632" s="401" t="s">
        <v>4739</v>
      </c>
      <c r="H632" s="415" t="s">
        <v>3465</v>
      </c>
      <c r="I632" s="414" t="s">
        <v>3542</v>
      </c>
      <c r="J632" s="397"/>
      <c r="K632" s="414" t="s">
        <v>4636</v>
      </c>
      <c r="L632" s="414"/>
      <c r="M632" s="396"/>
      <c r="N632" s="396"/>
      <c r="O632" s="397" t="s">
        <v>2595</v>
      </c>
      <c r="P632" s="397" t="s">
        <v>545</v>
      </c>
      <c r="Q632" s="397" t="s">
        <v>545</v>
      </c>
      <c r="R632" s="394" t="s">
        <v>603</v>
      </c>
      <c r="S632" s="412"/>
      <c r="T632" s="412"/>
      <c r="U632" s="412"/>
      <c r="V632" s="412"/>
      <c r="W632" s="412"/>
      <c r="X632" s="412"/>
      <c r="Y632" s="416"/>
      <c r="Z632" s="416"/>
      <c r="AA632" s="416"/>
      <c r="AB632" s="417" t="s">
        <v>3540</v>
      </c>
      <c r="AC632" s="417" t="s">
        <v>4765</v>
      </c>
      <c r="AD632" s="412" t="s">
        <v>3541</v>
      </c>
      <c r="AE632" s="403" t="s">
        <v>1379</v>
      </c>
      <c r="AF632" s="403" t="s">
        <v>1381</v>
      </c>
      <c r="AG632" s="403" t="s">
        <v>1379</v>
      </c>
      <c r="AH632" s="403" t="s">
        <v>1379</v>
      </c>
      <c r="AI632" s="403" t="s">
        <v>1379</v>
      </c>
      <c r="AJ632" s="403"/>
      <c r="AK632" s="403"/>
      <c r="AL632" s="403"/>
      <c r="AM632" s="403"/>
      <c r="AN632" s="403" t="s">
        <v>1379</v>
      </c>
      <c r="AO632" s="403" t="s">
        <v>1379</v>
      </c>
      <c r="AP632" s="403" t="s">
        <v>1379</v>
      </c>
      <c r="AQ632" s="403" t="s">
        <v>1379</v>
      </c>
      <c r="AR632" s="403"/>
      <c r="AS632" s="403"/>
      <c r="AT632" s="403"/>
      <c r="AU632" s="403" t="s">
        <v>1379</v>
      </c>
      <c r="AV632" s="403" t="s">
        <v>1379</v>
      </c>
      <c r="AW632" s="403" t="s">
        <v>1379</v>
      </c>
      <c r="AX632" s="403"/>
      <c r="AY632" s="403" t="s">
        <v>1381</v>
      </c>
      <c r="AZ632" s="403" t="s">
        <v>1381</v>
      </c>
      <c r="BA632" s="395"/>
      <c r="BB632" s="395"/>
      <c r="BC632" s="395"/>
      <c r="BD632" s="395"/>
      <c r="BE632" s="395"/>
      <c r="BF632" s="395"/>
      <c r="BG632" s="397"/>
      <c r="BH632" s="397"/>
      <c r="BI632" s="348"/>
      <c r="BJ632" s="348"/>
      <c r="BK632" s="348"/>
      <c r="BL632" s="348"/>
      <c r="BM632" s="348"/>
      <c r="BN632" s="348"/>
      <c r="BO632" s="348"/>
      <c r="BP632" s="348"/>
      <c r="BQ632" s="397"/>
      <c r="BR632" s="395"/>
      <c r="BS632" s="404"/>
      <c r="BT632" s="355" t="s">
        <v>4721</v>
      </c>
      <c r="BU632" s="355" t="s">
        <v>3196</v>
      </c>
      <c r="BV632" s="355">
        <v>0</v>
      </c>
      <c r="BW632" s="355">
        <f>VLOOKUP(E632,[1]Demand!$A$2:$C$596,3,)</f>
        <v>0</v>
      </c>
      <c r="BX632" s="355">
        <f>VLOOKUP(E632,[1]Demand!$A$2:$D$596,4,)</f>
        <v>0</v>
      </c>
      <c r="BY632" s="355">
        <f>VLOOKUP(E632,[1]Demand!$A$2:$E$596,5,)</f>
        <v>0</v>
      </c>
      <c r="BZ632" s="355">
        <f>VLOOKUP(E632,[1]Demand!$A$2:$F$596,6,)</f>
        <v>0</v>
      </c>
      <c r="CA632" s="355">
        <f>VLOOKUP(E632,[1]Demand!$A$2:$G$596,7,)</f>
        <v>0</v>
      </c>
      <c r="CB632" s="355">
        <f>VLOOKUP(E632,[1]Demand!$A$2:$H$596,8,)</f>
        <v>0</v>
      </c>
      <c r="CC632" s="355">
        <f>VLOOKUP(E632,[1]Demand!$A$2:$I$596,9,)</f>
        <v>0</v>
      </c>
      <c r="CD632" s="355" t="b">
        <f t="shared" si="9"/>
        <v>0</v>
      </c>
      <c r="CE632" s="355" t="s">
        <v>4846</v>
      </c>
    </row>
    <row r="633" spans="1:83" s="374" customFormat="1" ht="20.100000000000001" hidden="1" customHeight="1" x14ac:dyDescent="0.25">
      <c r="A633" s="394" t="s">
        <v>4061</v>
      </c>
      <c r="B633" s="412" t="s">
        <v>3610</v>
      </c>
      <c r="C633" s="397" t="s">
        <v>3499</v>
      </c>
      <c r="D633" s="413"/>
      <c r="E633" s="414" t="s">
        <v>3429</v>
      </c>
      <c r="F633" s="412" t="s">
        <v>3480</v>
      </c>
      <c r="G633" s="401" t="s">
        <v>4739</v>
      </c>
      <c r="H633" s="415" t="s">
        <v>3465</v>
      </c>
      <c r="I633" s="414" t="s">
        <v>3542</v>
      </c>
      <c r="J633" s="397"/>
      <c r="K633" s="414" t="s">
        <v>4636</v>
      </c>
      <c r="L633" s="414"/>
      <c r="M633" s="396"/>
      <c r="N633" s="396"/>
      <c r="O633" s="397" t="s">
        <v>2595</v>
      </c>
      <c r="P633" s="397" t="s">
        <v>545</v>
      </c>
      <c r="Q633" s="397" t="s">
        <v>545</v>
      </c>
      <c r="R633" s="394" t="s">
        <v>603</v>
      </c>
      <c r="S633" s="412"/>
      <c r="T633" s="412"/>
      <c r="U633" s="412"/>
      <c r="V633" s="412"/>
      <c r="W633" s="412"/>
      <c r="X633" s="412"/>
      <c r="Y633" s="416"/>
      <c r="Z633" s="416"/>
      <c r="AA633" s="416"/>
      <c r="AB633" s="417" t="s">
        <v>3540</v>
      </c>
      <c r="AC633" s="417" t="s">
        <v>4765</v>
      </c>
      <c r="AD633" s="412" t="s">
        <v>3541</v>
      </c>
      <c r="AE633" s="403" t="s">
        <v>1379</v>
      </c>
      <c r="AF633" s="403" t="s">
        <v>1381</v>
      </c>
      <c r="AG633" s="403" t="s">
        <v>1379</v>
      </c>
      <c r="AH633" s="403" t="s">
        <v>1379</v>
      </c>
      <c r="AI633" s="403" t="s">
        <v>1379</v>
      </c>
      <c r="AJ633" s="403"/>
      <c r="AK633" s="403"/>
      <c r="AL633" s="403"/>
      <c r="AM633" s="403"/>
      <c r="AN633" s="403" t="s">
        <v>1379</v>
      </c>
      <c r="AO633" s="403" t="s">
        <v>1379</v>
      </c>
      <c r="AP633" s="403" t="s">
        <v>1379</v>
      </c>
      <c r="AQ633" s="403" t="s">
        <v>1379</v>
      </c>
      <c r="AR633" s="403"/>
      <c r="AS633" s="403"/>
      <c r="AT633" s="403"/>
      <c r="AU633" s="403" t="s">
        <v>1379</v>
      </c>
      <c r="AV633" s="403" t="s">
        <v>1379</v>
      </c>
      <c r="AW633" s="403" t="s">
        <v>1379</v>
      </c>
      <c r="AX633" s="403"/>
      <c r="AY633" s="403" t="s">
        <v>1381</v>
      </c>
      <c r="AZ633" s="403" t="s">
        <v>1381</v>
      </c>
      <c r="BA633" s="395"/>
      <c r="BB633" s="395"/>
      <c r="BC633" s="395"/>
      <c r="BD633" s="395"/>
      <c r="BE633" s="395"/>
      <c r="BF633" s="395"/>
      <c r="BG633" s="397"/>
      <c r="BH633" s="397"/>
      <c r="BI633" s="348"/>
      <c r="BJ633" s="348"/>
      <c r="BK633" s="348"/>
      <c r="BL633" s="348"/>
      <c r="BM633" s="348"/>
      <c r="BN633" s="348"/>
      <c r="BO633" s="348"/>
      <c r="BP633" s="348"/>
      <c r="BQ633" s="397"/>
      <c r="BR633" s="395"/>
      <c r="BS633" s="404" t="s">
        <v>4228</v>
      </c>
      <c r="BT633" s="355" t="s">
        <v>4721</v>
      </c>
      <c r="BU633" s="355" t="s">
        <v>3196</v>
      </c>
      <c r="BV633" s="355">
        <v>11</v>
      </c>
      <c r="BW633" s="355">
        <f>VLOOKUP(E633,[1]Demand!$A$2:$C$596,3,)</f>
        <v>0</v>
      </c>
      <c r="BX633" s="355">
        <f>VLOOKUP(E633,[1]Demand!$A$2:$D$596,4,)</f>
        <v>0</v>
      </c>
      <c r="BY633" s="355">
        <f>VLOOKUP(E633,[1]Demand!$A$2:$E$596,5,)</f>
        <v>0</v>
      </c>
      <c r="BZ633" s="355">
        <f>VLOOKUP(E633,[1]Demand!$A$2:$F$596,6,)</f>
        <v>0</v>
      </c>
      <c r="CA633" s="355">
        <f>VLOOKUP(E633,[1]Demand!$A$2:$G$596,7,)</f>
        <v>0</v>
      </c>
      <c r="CB633" s="355">
        <f>VLOOKUP(E633,[1]Demand!$A$2:$H$596,8,)</f>
        <v>0</v>
      </c>
      <c r="CC633" s="355">
        <f>VLOOKUP(E633,[1]Demand!$A$2:$I$596,9,)</f>
        <v>0</v>
      </c>
      <c r="CD633" s="355" t="b">
        <f t="shared" si="9"/>
        <v>1</v>
      </c>
      <c r="CE633" s="355" t="s">
        <v>4846</v>
      </c>
    </row>
    <row r="634" spans="1:83" s="374" customFormat="1" ht="12.75" hidden="1" customHeight="1" x14ac:dyDescent="0.2">
      <c r="A634" s="438" t="s">
        <v>4082</v>
      </c>
      <c r="B634" s="439"/>
      <c r="C634" s="443" t="s">
        <v>4511</v>
      </c>
      <c r="D634" s="440"/>
      <c r="E634" s="458" t="s">
        <v>3370</v>
      </c>
      <c r="F634" s="441" t="s">
        <v>3907</v>
      </c>
      <c r="G634" s="442" t="s">
        <v>4732</v>
      </c>
      <c r="H634" s="443" t="s">
        <v>4140</v>
      </c>
      <c r="I634" s="443" t="s">
        <v>2048</v>
      </c>
      <c r="J634" s="443"/>
      <c r="K634" s="444"/>
      <c r="L634" s="444"/>
      <c r="M634" s="442"/>
      <c r="N634" s="442"/>
      <c r="O634" s="443" t="s">
        <v>578</v>
      </c>
      <c r="P634" s="443" t="s">
        <v>578</v>
      </c>
      <c r="Q634" s="443" t="s">
        <v>578</v>
      </c>
      <c r="R634" s="438" t="s">
        <v>603</v>
      </c>
      <c r="S634" s="439"/>
      <c r="T634" s="439"/>
      <c r="U634" s="439"/>
      <c r="V634" s="439"/>
      <c r="W634" s="439"/>
      <c r="X634" s="439"/>
      <c r="Y634" s="439"/>
      <c r="Z634" s="439"/>
      <c r="AA634" s="439"/>
      <c r="AB634" s="439"/>
      <c r="AC634" s="439" t="s">
        <v>4767</v>
      </c>
      <c r="AD634" s="439"/>
      <c r="AE634" s="442"/>
      <c r="AF634" s="442"/>
      <c r="AG634" s="442"/>
      <c r="AH634" s="445" t="s">
        <v>1379</v>
      </c>
      <c r="AI634" s="445" t="s">
        <v>1379</v>
      </c>
      <c r="AJ634" s="442"/>
      <c r="AK634" s="442"/>
      <c r="AL634" s="442"/>
      <c r="AM634" s="442"/>
      <c r="AN634" s="442"/>
      <c r="AO634" s="442"/>
      <c r="AP634" s="442"/>
      <c r="AQ634" s="442"/>
      <c r="AR634" s="442"/>
      <c r="AS634" s="442"/>
      <c r="AT634" s="442"/>
      <c r="AU634" s="442"/>
      <c r="AV634" s="442"/>
      <c r="AW634" s="442"/>
      <c r="AX634" s="442"/>
      <c r="AY634" s="442"/>
      <c r="AZ634" s="442"/>
      <c r="BA634" s="439"/>
      <c r="BB634" s="439"/>
      <c r="BC634" s="439"/>
      <c r="BD634" s="439"/>
      <c r="BE634" s="439"/>
      <c r="BF634" s="439"/>
      <c r="BG634" s="443"/>
      <c r="BH634" s="443"/>
      <c r="BI634" s="348"/>
      <c r="BJ634" s="348"/>
      <c r="BK634" s="348"/>
      <c r="BL634" s="348"/>
      <c r="BM634" s="348"/>
      <c r="BN634" s="348"/>
      <c r="BO634" s="348"/>
      <c r="BP634" s="348"/>
      <c r="BQ634" s="443"/>
      <c r="BR634" s="439"/>
      <c r="BS634" s="446" t="s">
        <v>4318</v>
      </c>
      <c r="BT634" s="355" t="s">
        <v>4721</v>
      </c>
      <c r="BU634" s="355" t="s">
        <v>4722</v>
      </c>
      <c r="BV634" s="355">
        <v>0</v>
      </c>
      <c r="BW634" s="355">
        <f>VLOOKUP(E634,[1]Demand!$A$2:$C$596,3,)</f>
        <v>0</v>
      </c>
      <c r="BX634" s="355">
        <f>VLOOKUP(E634,[1]Demand!$A$2:$D$596,4,)</f>
        <v>0</v>
      </c>
      <c r="BY634" s="355">
        <f>VLOOKUP(E634,[1]Demand!$A$2:$E$596,5,)</f>
        <v>0</v>
      </c>
      <c r="BZ634" s="355">
        <f>VLOOKUP(E634,[1]Demand!$A$2:$F$596,6,)</f>
        <v>0</v>
      </c>
      <c r="CA634" s="355">
        <f>VLOOKUP(E634,[1]Demand!$A$2:$G$596,7,)</f>
        <v>0</v>
      </c>
      <c r="CB634" s="355">
        <f>VLOOKUP(E634,[1]Demand!$A$2:$H$596,8,)</f>
        <v>0</v>
      </c>
      <c r="CC634" s="355">
        <f>VLOOKUP(E634,[1]Demand!$A$2:$I$596,9,)</f>
        <v>0</v>
      </c>
      <c r="CD634" s="355" t="b">
        <f t="shared" si="9"/>
        <v>0</v>
      </c>
      <c r="CE634" s="355" t="s">
        <v>4846</v>
      </c>
    </row>
    <row r="635" spans="1:83" s="374" customFormat="1" ht="12.75" hidden="1" customHeight="1" x14ac:dyDescent="0.2">
      <c r="A635" s="438" t="s">
        <v>4082</v>
      </c>
      <c r="B635" s="439"/>
      <c r="C635" s="443" t="s">
        <v>4512</v>
      </c>
      <c r="D635" s="440"/>
      <c r="E635" s="458" t="s">
        <v>3371</v>
      </c>
      <c r="F635" s="441" t="s">
        <v>3908</v>
      </c>
      <c r="G635" s="442" t="s">
        <v>4734</v>
      </c>
      <c r="H635" s="443" t="s">
        <v>4140</v>
      </c>
      <c r="I635" s="443" t="s">
        <v>4177</v>
      </c>
      <c r="J635" s="443"/>
      <c r="K635" s="444"/>
      <c r="L635" s="444"/>
      <c r="M635" s="442"/>
      <c r="N635" s="442"/>
      <c r="O635" s="443" t="s">
        <v>578</v>
      </c>
      <c r="P635" s="443" t="s">
        <v>578</v>
      </c>
      <c r="Q635" s="443" t="s">
        <v>578</v>
      </c>
      <c r="R635" s="438" t="s">
        <v>603</v>
      </c>
      <c r="S635" s="439"/>
      <c r="T635" s="439"/>
      <c r="U635" s="439"/>
      <c r="V635" s="439"/>
      <c r="W635" s="439"/>
      <c r="X635" s="439"/>
      <c r="Y635" s="439"/>
      <c r="Z635" s="439"/>
      <c r="AA635" s="439"/>
      <c r="AB635" s="439"/>
      <c r="AC635" s="439" t="s">
        <v>4767</v>
      </c>
      <c r="AD635" s="439"/>
      <c r="AE635" s="442"/>
      <c r="AF635" s="442"/>
      <c r="AG635" s="442"/>
      <c r="AH635" s="445" t="s">
        <v>1379</v>
      </c>
      <c r="AI635" s="445" t="s">
        <v>1379</v>
      </c>
      <c r="AJ635" s="442"/>
      <c r="AK635" s="442"/>
      <c r="AL635" s="442"/>
      <c r="AM635" s="442"/>
      <c r="AN635" s="442"/>
      <c r="AO635" s="442"/>
      <c r="AP635" s="442"/>
      <c r="AQ635" s="442"/>
      <c r="AR635" s="442"/>
      <c r="AS635" s="442"/>
      <c r="AT635" s="442"/>
      <c r="AU635" s="442"/>
      <c r="AV635" s="442"/>
      <c r="AW635" s="442"/>
      <c r="AX635" s="442"/>
      <c r="AY635" s="442"/>
      <c r="AZ635" s="442"/>
      <c r="BA635" s="439"/>
      <c r="BB635" s="439"/>
      <c r="BC635" s="439"/>
      <c r="BD635" s="439"/>
      <c r="BE635" s="439"/>
      <c r="BF635" s="439"/>
      <c r="BG635" s="443"/>
      <c r="BH635" s="443"/>
      <c r="BI635" s="348"/>
      <c r="BJ635" s="348"/>
      <c r="BK635" s="348"/>
      <c r="BL635" s="348"/>
      <c r="BM635" s="348"/>
      <c r="BN635" s="348"/>
      <c r="BO635" s="348"/>
      <c r="BP635" s="348"/>
      <c r="BQ635" s="443"/>
      <c r="BR635" s="439"/>
      <c r="BS635" s="446" t="s">
        <v>4319</v>
      </c>
      <c r="BT635" s="355" t="s">
        <v>4721</v>
      </c>
      <c r="BU635" s="355" t="s">
        <v>4722</v>
      </c>
      <c r="BV635" s="355">
        <v>0</v>
      </c>
      <c r="BW635" s="355">
        <f>VLOOKUP(E635,[1]Demand!$A$2:$C$596,3,)</f>
        <v>0</v>
      </c>
      <c r="BX635" s="355">
        <f>VLOOKUP(E635,[1]Demand!$A$2:$D$596,4,)</f>
        <v>0</v>
      </c>
      <c r="BY635" s="355">
        <f>VLOOKUP(E635,[1]Demand!$A$2:$E$596,5,)</f>
        <v>0</v>
      </c>
      <c r="BZ635" s="355">
        <f>VLOOKUP(E635,[1]Demand!$A$2:$F$596,6,)</f>
        <v>0</v>
      </c>
      <c r="CA635" s="355">
        <f>VLOOKUP(E635,[1]Demand!$A$2:$G$596,7,)</f>
        <v>0</v>
      </c>
      <c r="CB635" s="355">
        <f>VLOOKUP(E635,[1]Demand!$A$2:$H$596,8,)</f>
        <v>0</v>
      </c>
      <c r="CC635" s="355">
        <f>VLOOKUP(E635,[1]Demand!$A$2:$I$596,9,)</f>
        <v>0</v>
      </c>
      <c r="CD635" s="355" t="b">
        <f t="shared" si="9"/>
        <v>0</v>
      </c>
      <c r="CE635" s="355" t="s">
        <v>4846</v>
      </c>
    </row>
    <row r="636" spans="1:83" s="374" customFormat="1" ht="12.75" hidden="1" customHeight="1" x14ac:dyDescent="0.2">
      <c r="A636" s="438" t="s">
        <v>4082</v>
      </c>
      <c r="B636" s="439"/>
      <c r="C636" s="443" t="s">
        <v>4513</v>
      </c>
      <c r="D636" s="440"/>
      <c r="E636" s="458" t="s">
        <v>3360</v>
      </c>
      <c r="F636" s="441" t="s">
        <v>3908</v>
      </c>
      <c r="G636" s="442" t="s">
        <v>4734</v>
      </c>
      <c r="H636" s="443" t="s">
        <v>4140</v>
      </c>
      <c r="I636" s="443" t="s">
        <v>4177</v>
      </c>
      <c r="J636" s="443"/>
      <c r="K636" s="444"/>
      <c r="L636" s="444"/>
      <c r="M636" s="442"/>
      <c r="N636" s="442"/>
      <c r="O636" s="443" t="s">
        <v>578</v>
      </c>
      <c r="P636" s="443" t="s">
        <v>578</v>
      </c>
      <c r="Q636" s="443" t="s">
        <v>578</v>
      </c>
      <c r="R636" s="438" t="s">
        <v>603</v>
      </c>
      <c r="S636" s="439"/>
      <c r="T636" s="439"/>
      <c r="U636" s="439"/>
      <c r="V636" s="439"/>
      <c r="W636" s="439"/>
      <c r="X636" s="439"/>
      <c r="Y636" s="439"/>
      <c r="Z636" s="439"/>
      <c r="AA636" s="439"/>
      <c r="AB636" s="439"/>
      <c r="AC636" s="439" t="s">
        <v>4767</v>
      </c>
      <c r="AD636" s="439"/>
      <c r="AE636" s="442"/>
      <c r="AF636" s="442"/>
      <c r="AG636" s="442"/>
      <c r="AH636" s="445" t="s">
        <v>1379</v>
      </c>
      <c r="AI636" s="445" t="s">
        <v>1379</v>
      </c>
      <c r="AJ636" s="442"/>
      <c r="AK636" s="442"/>
      <c r="AL636" s="442"/>
      <c r="AM636" s="442"/>
      <c r="AN636" s="442"/>
      <c r="AO636" s="442"/>
      <c r="AP636" s="442"/>
      <c r="AQ636" s="442"/>
      <c r="AR636" s="442"/>
      <c r="AS636" s="442"/>
      <c r="AT636" s="442"/>
      <c r="AU636" s="442"/>
      <c r="AV636" s="442"/>
      <c r="AW636" s="442"/>
      <c r="AX636" s="442"/>
      <c r="AY636" s="442"/>
      <c r="AZ636" s="442"/>
      <c r="BA636" s="439"/>
      <c r="BB636" s="439"/>
      <c r="BC636" s="439"/>
      <c r="BD636" s="439"/>
      <c r="BE636" s="439"/>
      <c r="BF636" s="439"/>
      <c r="BG636" s="443"/>
      <c r="BH636" s="443"/>
      <c r="BI636" s="348"/>
      <c r="BJ636" s="348"/>
      <c r="BK636" s="348"/>
      <c r="BL636" s="348"/>
      <c r="BM636" s="348"/>
      <c r="BN636" s="348"/>
      <c r="BO636" s="348"/>
      <c r="BP636" s="348"/>
      <c r="BQ636" s="443"/>
      <c r="BR636" s="439"/>
      <c r="BS636" s="446"/>
      <c r="BT636" s="355" t="s">
        <v>4721</v>
      </c>
      <c r="BU636" s="355" t="s">
        <v>3196</v>
      </c>
      <c r="BV636" s="355"/>
      <c r="BW636" s="355"/>
      <c r="BX636" s="355"/>
      <c r="BY636" s="355"/>
      <c r="BZ636" s="355"/>
      <c r="CA636" s="355"/>
      <c r="CB636" s="355"/>
      <c r="CC636" s="355"/>
      <c r="CD636" s="355" t="b">
        <f t="shared" si="9"/>
        <v>0</v>
      </c>
      <c r="CE636" s="322"/>
    </row>
    <row r="637" spans="1:83" s="374" customFormat="1" ht="12.75" hidden="1" customHeight="1" x14ac:dyDescent="0.2">
      <c r="A637" s="438" t="s">
        <v>4082</v>
      </c>
      <c r="B637" s="439"/>
      <c r="C637" s="443" t="s">
        <v>4514</v>
      </c>
      <c r="D637" s="440"/>
      <c r="E637" s="458" t="s">
        <v>3361</v>
      </c>
      <c r="F637" s="441" t="s">
        <v>3909</v>
      </c>
      <c r="G637" s="442" t="s">
        <v>4742</v>
      </c>
      <c r="H637" s="443" t="s">
        <v>4140</v>
      </c>
      <c r="I637" s="443" t="s">
        <v>2048</v>
      </c>
      <c r="J637" s="443"/>
      <c r="K637" s="444"/>
      <c r="L637" s="444"/>
      <c r="M637" s="442"/>
      <c r="N637" s="442"/>
      <c r="O637" s="443" t="s">
        <v>578</v>
      </c>
      <c r="P637" s="443" t="s">
        <v>578</v>
      </c>
      <c r="Q637" s="443" t="s">
        <v>578</v>
      </c>
      <c r="R637" s="438" t="s">
        <v>603</v>
      </c>
      <c r="S637" s="439"/>
      <c r="T637" s="439"/>
      <c r="U637" s="439"/>
      <c r="V637" s="439"/>
      <c r="W637" s="439"/>
      <c r="X637" s="439"/>
      <c r="Y637" s="439"/>
      <c r="Z637" s="439"/>
      <c r="AA637" s="439"/>
      <c r="AB637" s="439"/>
      <c r="AC637" s="439" t="s">
        <v>4767</v>
      </c>
      <c r="AD637" s="439"/>
      <c r="AE637" s="442"/>
      <c r="AF637" s="442"/>
      <c r="AG637" s="442"/>
      <c r="AH637" s="445" t="s">
        <v>1379</v>
      </c>
      <c r="AI637" s="445" t="s">
        <v>1379</v>
      </c>
      <c r="AJ637" s="442"/>
      <c r="AK637" s="442"/>
      <c r="AL637" s="442"/>
      <c r="AM637" s="442"/>
      <c r="AN637" s="442"/>
      <c r="AO637" s="442"/>
      <c r="AP637" s="442"/>
      <c r="AQ637" s="442"/>
      <c r="AR637" s="442"/>
      <c r="AS637" s="442"/>
      <c r="AT637" s="442"/>
      <c r="AU637" s="442"/>
      <c r="AV637" s="442"/>
      <c r="AW637" s="442"/>
      <c r="AX637" s="442"/>
      <c r="AY637" s="442"/>
      <c r="AZ637" s="442"/>
      <c r="BA637" s="439"/>
      <c r="BB637" s="439"/>
      <c r="BC637" s="439"/>
      <c r="BD637" s="439"/>
      <c r="BE637" s="439"/>
      <c r="BF637" s="439"/>
      <c r="BG637" s="443"/>
      <c r="BH637" s="443"/>
      <c r="BI637" s="348"/>
      <c r="BJ637" s="348"/>
      <c r="BK637" s="348"/>
      <c r="BL637" s="348"/>
      <c r="BM637" s="348"/>
      <c r="BN637" s="348"/>
      <c r="BO637" s="348"/>
      <c r="BP637" s="348"/>
      <c r="BQ637" s="443"/>
      <c r="BR637" s="439"/>
      <c r="BS637" s="446"/>
      <c r="BT637" s="355" t="s">
        <v>4721</v>
      </c>
      <c r="BU637" s="355" t="s">
        <v>3196</v>
      </c>
      <c r="BV637" s="355"/>
      <c r="BW637" s="355"/>
      <c r="BX637" s="355"/>
      <c r="BY637" s="355"/>
      <c r="BZ637" s="355"/>
      <c r="CA637" s="355"/>
      <c r="CB637" s="355"/>
      <c r="CC637" s="355"/>
      <c r="CD637" s="355" t="b">
        <f t="shared" si="9"/>
        <v>0</v>
      </c>
      <c r="CE637" s="322"/>
    </row>
    <row r="638" spans="1:83" s="374" customFormat="1" ht="12.75" hidden="1" customHeight="1" x14ac:dyDescent="0.2">
      <c r="A638" s="438" t="s">
        <v>4082</v>
      </c>
      <c r="B638" s="439"/>
      <c r="C638" s="443" t="s">
        <v>4515</v>
      </c>
      <c r="D638" s="440"/>
      <c r="E638" s="458" t="s">
        <v>3372</v>
      </c>
      <c r="F638" s="441" t="s">
        <v>3908</v>
      </c>
      <c r="G638" s="442" t="s">
        <v>1379</v>
      </c>
      <c r="H638" s="443" t="s">
        <v>4140</v>
      </c>
      <c r="I638" s="443" t="s">
        <v>2048</v>
      </c>
      <c r="J638" s="443"/>
      <c r="K638" s="444"/>
      <c r="L638" s="444"/>
      <c r="M638" s="442"/>
      <c r="N638" s="442"/>
      <c r="O638" s="443" t="s">
        <v>578</v>
      </c>
      <c r="P638" s="443" t="s">
        <v>578</v>
      </c>
      <c r="Q638" s="443" t="s">
        <v>578</v>
      </c>
      <c r="R638" s="438" t="s">
        <v>603</v>
      </c>
      <c r="S638" s="439"/>
      <c r="T638" s="439"/>
      <c r="U638" s="439"/>
      <c r="V638" s="439"/>
      <c r="W638" s="439"/>
      <c r="X638" s="439"/>
      <c r="Y638" s="439"/>
      <c r="Z638" s="439"/>
      <c r="AA638" s="439"/>
      <c r="AB638" s="439"/>
      <c r="AC638" s="439" t="s">
        <v>4767</v>
      </c>
      <c r="AD638" s="439"/>
      <c r="AE638" s="442"/>
      <c r="AF638" s="442"/>
      <c r="AG638" s="442"/>
      <c r="AH638" s="445" t="s">
        <v>1379</v>
      </c>
      <c r="AI638" s="445" t="s">
        <v>1379</v>
      </c>
      <c r="AJ638" s="442"/>
      <c r="AK638" s="442"/>
      <c r="AL638" s="442"/>
      <c r="AM638" s="442"/>
      <c r="AN638" s="442"/>
      <c r="AO638" s="442"/>
      <c r="AP638" s="442"/>
      <c r="AQ638" s="442"/>
      <c r="AR638" s="442"/>
      <c r="AS638" s="442"/>
      <c r="AT638" s="442"/>
      <c r="AU638" s="442"/>
      <c r="AV638" s="442"/>
      <c r="AW638" s="442"/>
      <c r="AX638" s="442"/>
      <c r="AY638" s="442"/>
      <c r="AZ638" s="442"/>
      <c r="BA638" s="439"/>
      <c r="BB638" s="439"/>
      <c r="BC638" s="439"/>
      <c r="BD638" s="439"/>
      <c r="BE638" s="439"/>
      <c r="BF638" s="439"/>
      <c r="BG638" s="443"/>
      <c r="BH638" s="443"/>
      <c r="BI638" s="348"/>
      <c r="BJ638" s="348"/>
      <c r="BK638" s="348"/>
      <c r="BL638" s="348"/>
      <c r="BM638" s="348"/>
      <c r="BN638" s="348"/>
      <c r="BO638" s="348"/>
      <c r="BP638" s="348"/>
      <c r="BQ638" s="443"/>
      <c r="BR638" s="439"/>
      <c r="BS638" s="446" t="s">
        <v>4320</v>
      </c>
      <c r="BT638" s="355" t="s">
        <v>4721</v>
      </c>
      <c r="BU638" s="355" t="s">
        <v>4722</v>
      </c>
      <c r="BV638" s="355">
        <v>0</v>
      </c>
      <c r="BW638" s="355">
        <f>VLOOKUP(E638,[1]Demand!$A$2:$C$596,3,)</f>
        <v>0</v>
      </c>
      <c r="BX638" s="355">
        <f>VLOOKUP(E638,[1]Demand!$A$2:$D$596,4,)</f>
        <v>0</v>
      </c>
      <c r="BY638" s="355">
        <f>VLOOKUP(E638,[1]Demand!$A$2:$E$596,5,)</f>
        <v>0</v>
      </c>
      <c r="BZ638" s="355">
        <f>VLOOKUP(E638,[1]Demand!$A$2:$F$596,6,)</f>
        <v>0</v>
      </c>
      <c r="CA638" s="355">
        <f>VLOOKUP(E638,[1]Demand!$A$2:$G$596,7,)</f>
        <v>0</v>
      </c>
      <c r="CB638" s="355">
        <f>VLOOKUP(E638,[1]Demand!$A$2:$H$596,8,)</f>
        <v>0</v>
      </c>
      <c r="CC638" s="355">
        <f>VLOOKUP(E638,[1]Demand!$A$2:$I$596,9,)</f>
        <v>0</v>
      </c>
      <c r="CD638" s="355" t="b">
        <f t="shared" si="9"/>
        <v>0</v>
      </c>
      <c r="CE638" s="355" t="s">
        <v>4846</v>
      </c>
    </row>
    <row r="639" spans="1:83" s="374" customFormat="1" ht="12.75" hidden="1" customHeight="1" x14ac:dyDescent="0.2">
      <c r="A639" s="438" t="s">
        <v>4082</v>
      </c>
      <c r="B639" s="439"/>
      <c r="C639" s="443" t="s">
        <v>4514</v>
      </c>
      <c r="D639" s="440"/>
      <c r="E639" s="458" t="s">
        <v>3362</v>
      </c>
      <c r="F639" s="441" t="s">
        <v>3910</v>
      </c>
      <c r="G639" s="442" t="s">
        <v>4741</v>
      </c>
      <c r="H639" s="443" t="s">
        <v>4140</v>
      </c>
      <c r="I639" s="443" t="s">
        <v>2048</v>
      </c>
      <c r="J639" s="443"/>
      <c r="K639" s="444"/>
      <c r="L639" s="444"/>
      <c r="M639" s="442"/>
      <c r="N639" s="442"/>
      <c r="O639" s="443" t="s">
        <v>578</v>
      </c>
      <c r="P639" s="443" t="s">
        <v>578</v>
      </c>
      <c r="Q639" s="443" t="s">
        <v>578</v>
      </c>
      <c r="R639" s="438" t="s">
        <v>603</v>
      </c>
      <c r="S639" s="439"/>
      <c r="T639" s="439"/>
      <c r="U639" s="439"/>
      <c r="V639" s="439"/>
      <c r="W639" s="439"/>
      <c r="X639" s="439"/>
      <c r="Y639" s="439"/>
      <c r="Z639" s="439"/>
      <c r="AA639" s="439"/>
      <c r="AB639" s="439"/>
      <c r="AC639" s="439" t="s">
        <v>4767</v>
      </c>
      <c r="AD639" s="439"/>
      <c r="AE639" s="442"/>
      <c r="AF639" s="442"/>
      <c r="AG639" s="442"/>
      <c r="AH639" s="445" t="s">
        <v>1379</v>
      </c>
      <c r="AI639" s="445" t="s">
        <v>1379</v>
      </c>
      <c r="AJ639" s="442"/>
      <c r="AK639" s="442"/>
      <c r="AL639" s="442"/>
      <c r="AM639" s="442"/>
      <c r="AN639" s="442"/>
      <c r="AO639" s="442"/>
      <c r="AP639" s="442"/>
      <c r="AQ639" s="442"/>
      <c r="AR639" s="442"/>
      <c r="AS639" s="442"/>
      <c r="AT639" s="442"/>
      <c r="AU639" s="442"/>
      <c r="AV639" s="442"/>
      <c r="AW639" s="442"/>
      <c r="AX639" s="442"/>
      <c r="AY639" s="442"/>
      <c r="AZ639" s="442"/>
      <c r="BA639" s="439"/>
      <c r="BB639" s="439"/>
      <c r="BC639" s="439"/>
      <c r="BD639" s="439"/>
      <c r="BE639" s="439"/>
      <c r="BF639" s="439"/>
      <c r="BG639" s="443"/>
      <c r="BH639" s="443"/>
      <c r="BI639" s="348"/>
      <c r="BJ639" s="348"/>
      <c r="BK639" s="348"/>
      <c r="BL639" s="348"/>
      <c r="BM639" s="348"/>
      <c r="BN639" s="348"/>
      <c r="BO639" s="348"/>
      <c r="BP639" s="348"/>
      <c r="BQ639" s="443"/>
      <c r="BR639" s="439"/>
      <c r="BS639" s="446"/>
      <c r="BT639" s="355" t="s">
        <v>4721</v>
      </c>
      <c r="BU639" s="355" t="s">
        <v>3196</v>
      </c>
      <c r="BV639" s="355"/>
      <c r="BW639" s="355"/>
      <c r="BX639" s="355"/>
      <c r="BY639" s="355"/>
      <c r="BZ639" s="355"/>
      <c r="CA639" s="355"/>
      <c r="CB639" s="355"/>
      <c r="CC639" s="355"/>
      <c r="CD639" s="355" t="b">
        <f t="shared" si="9"/>
        <v>0</v>
      </c>
      <c r="CE639" s="322"/>
    </row>
    <row r="640" spans="1:83" s="374" customFormat="1" ht="12.75" hidden="1" customHeight="1" x14ac:dyDescent="0.2">
      <c r="A640" s="438" t="s">
        <v>4082</v>
      </c>
      <c r="B640" s="439"/>
      <c r="C640" s="443" t="s">
        <v>4514</v>
      </c>
      <c r="D640" s="440"/>
      <c r="E640" s="458" t="s">
        <v>3363</v>
      </c>
      <c r="F640" s="441" t="s">
        <v>3911</v>
      </c>
      <c r="G640" s="442" t="s">
        <v>203</v>
      </c>
      <c r="H640" s="443" t="s">
        <v>4140</v>
      </c>
      <c r="I640" s="443" t="s">
        <v>2048</v>
      </c>
      <c r="J640" s="443"/>
      <c r="K640" s="444"/>
      <c r="L640" s="444"/>
      <c r="M640" s="442"/>
      <c r="N640" s="442"/>
      <c r="O640" s="443" t="s">
        <v>578</v>
      </c>
      <c r="P640" s="443" t="s">
        <v>578</v>
      </c>
      <c r="Q640" s="443" t="s">
        <v>578</v>
      </c>
      <c r="R640" s="438" t="s">
        <v>603</v>
      </c>
      <c r="S640" s="439"/>
      <c r="T640" s="439"/>
      <c r="U640" s="439"/>
      <c r="V640" s="439"/>
      <c r="W640" s="439"/>
      <c r="X640" s="439"/>
      <c r="Y640" s="439"/>
      <c r="Z640" s="439"/>
      <c r="AA640" s="439"/>
      <c r="AB640" s="439"/>
      <c r="AC640" s="439" t="s">
        <v>4767</v>
      </c>
      <c r="AD640" s="439"/>
      <c r="AE640" s="442"/>
      <c r="AF640" s="442"/>
      <c r="AG640" s="442"/>
      <c r="AH640" s="445" t="s">
        <v>1379</v>
      </c>
      <c r="AI640" s="445" t="s">
        <v>1379</v>
      </c>
      <c r="AJ640" s="442"/>
      <c r="AK640" s="442"/>
      <c r="AL640" s="442"/>
      <c r="AM640" s="442"/>
      <c r="AN640" s="442"/>
      <c r="AO640" s="442"/>
      <c r="AP640" s="442"/>
      <c r="AQ640" s="442"/>
      <c r="AR640" s="442"/>
      <c r="AS640" s="442"/>
      <c r="AT640" s="442"/>
      <c r="AU640" s="442"/>
      <c r="AV640" s="442"/>
      <c r="AW640" s="442"/>
      <c r="AX640" s="442"/>
      <c r="AY640" s="442"/>
      <c r="AZ640" s="442"/>
      <c r="BA640" s="439"/>
      <c r="BB640" s="439"/>
      <c r="BC640" s="439"/>
      <c r="BD640" s="439"/>
      <c r="BE640" s="439"/>
      <c r="BF640" s="439"/>
      <c r="BG640" s="443"/>
      <c r="BH640" s="443"/>
      <c r="BI640" s="348"/>
      <c r="BJ640" s="348"/>
      <c r="BK640" s="348"/>
      <c r="BL640" s="348"/>
      <c r="BM640" s="348"/>
      <c r="BN640" s="348"/>
      <c r="BO640" s="348"/>
      <c r="BP640" s="348"/>
      <c r="BQ640" s="443"/>
      <c r="BR640" s="439"/>
      <c r="BS640" s="446"/>
      <c r="BT640" s="355" t="s">
        <v>4721</v>
      </c>
      <c r="BU640" s="355" t="s">
        <v>3196</v>
      </c>
      <c r="BV640" s="355"/>
      <c r="BW640" s="355"/>
      <c r="BX640" s="355"/>
      <c r="BY640" s="355"/>
      <c r="BZ640" s="355"/>
      <c r="CA640" s="355"/>
      <c r="CB640" s="355"/>
      <c r="CC640" s="355"/>
      <c r="CD640" s="355" t="b">
        <f t="shared" si="9"/>
        <v>0</v>
      </c>
      <c r="CE640" s="322"/>
    </row>
    <row r="641" spans="1:83" s="374" customFormat="1" ht="12.75" hidden="1" customHeight="1" x14ac:dyDescent="0.2">
      <c r="A641" s="438" t="s">
        <v>4082</v>
      </c>
      <c r="B641" s="439"/>
      <c r="C641" s="443" t="s">
        <v>4514</v>
      </c>
      <c r="D641" s="440"/>
      <c r="E641" s="458" t="s">
        <v>3364</v>
      </c>
      <c r="F641" s="441" t="s">
        <v>3909</v>
      </c>
      <c r="G641" s="442" t="s">
        <v>4743</v>
      </c>
      <c r="H641" s="443" t="s">
        <v>4140</v>
      </c>
      <c r="I641" s="443" t="s">
        <v>2048</v>
      </c>
      <c r="J641" s="443"/>
      <c r="K641" s="444"/>
      <c r="L641" s="444"/>
      <c r="M641" s="442"/>
      <c r="N641" s="442"/>
      <c r="O641" s="443" t="s">
        <v>578</v>
      </c>
      <c r="P641" s="443" t="s">
        <v>578</v>
      </c>
      <c r="Q641" s="443" t="s">
        <v>578</v>
      </c>
      <c r="R641" s="438" t="s">
        <v>603</v>
      </c>
      <c r="S641" s="439"/>
      <c r="T641" s="439"/>
      <c r="U641" s="439"/>
      <c r="V641" s="439"/>
      <c r="W641" s="439"/>
      <c r="X641" s="439"/>
      <c r="Y641" s="439"/>
      <c r="Z641" s="439"/>
      <c r="AA641" s="439"/>
      <c r="AB641" s="439"/>
      <c r="AC641" s="439" t="s">
        <v>4767</v>
      </c>
      <c r="AD641" s="439"/>
      <c r="AE641" s="442"/>
      <c r="AF641" s="442"/>
      <c r="AG641" s="442"/>
      <c r="AH641" s="445" t="s">
        <v>1379</v>
      </c>
      <c r="AI641" s="445" t="s">
        <v>1379</v>
      </c>
      <c r="AJ641" s="442"/>
      <c r="AK641" s="442"/>
      <c r="AL641" s="442"/>
      <c r="AM641" s="442"/>
      <c r="AN641" s="442"/>
      <c r="AO641" s="442"/>
      <c r="AP641" s="442"/>
      <c r="AQ641" s="442"/>
      <c r="AR641" s="442"/>
      <c r="AS641" s="442"/>
      <c r="AT641" s="442"/>
      <c r="AU641" s="442"/>
      <c r="AV641" s="442"/>
      <c r="AW641" s="442"/>
      <c r="AX641" s="442"/>
      <c r="AY641" s="442"/>
      <c r="AZ641" s="442"/>
      <c r="BA641" s="439"/>
      <c r="BB641" s="439"/>
      <c r="BC641" s="439"/>
      <c r="BD641" s="439"/>
      <c r="BE641" s="439"/>
      <c r="BF641" s="439"/>
      <c r="BG641" s="443"/>
      <c r="BH641" s="443"/>
      <c r="BI641" s="348"/>
      <c r="BJ641" s="348"/>
      <c r="BK641" s="348"/>
      <c r="BL641" s="348"/>
      <c r="BM641" s="348"/>
      <c r="BN641" s="348"/>
      <c r="BO641" s="348"/>
      <c r="BP641" s="348"/>
      <c r="BQ641" s="443"/>
      <c r="BR641" s="439"/>
      <c r="BS641" s="446"/>
      <c r="BT641" s="355" t="s">
        <v>4721</v>
      </c>
      <c r="BU641" s="355" t="s">
        <v>3196</v>
      </c>
      <c r="BV641" s="355"/>
      <c r="BW641" s="355"/>
      <c r="BX641" s="355"/>
      <c r="BY641" s="355"/>
      <c r="BZ641" s="355"/>
      <c r="CA641" s="355"/>
      <c r="CB641" s="355"/>
      <c r="CC641" s="355"/>
      <c r="CD641" s="355" t="b">
        <f t="shared" si="9"/>
        <v>0</v>
      </c>
      <c r="CE641" s="322"/>
    </row>
    <row r="642" spans="1:83" s="374" customFormat="1" ht="12.75" hidden="1" customHeight="1" x14ac:dyDescent="0.2">
      <c r="A642" s="438" t="s">
        <v>4082</v>
      </c>
      <c r="B642" s="439"/>
      <c r="C642" s="443" t="s">
        <v>4516</v>
      </c>
      <c r="D642" s="440"/>
      <c r="E642" s="458" t="s">
        <v>3912</v>
      </c>
      <c r="F642" s="441" t="s">
        <v>3913</v>
      </c>
      <c r="G642" s="442" t="s">
        <v>245</v>
      </c>
      <c r="H642" s="443" t="s">
        <v>4140</v>
      </c>
      <c r="I642" s="443" t="s">
        <v>2048</v>
      </c>
      <c r="J642" s="443"/>
      <c r="K642" s="444"/>
      <c r="L642" s="444"/>
      <c r="M642" s="442"/>
      <c r="N642" s="442"/>
      <c r="O642" s="443" t="s">
        <v>578</v>
      </c>
      <c r="P642" s="443" t="s">
        <v>578</v>
      </c>
      <c r="Q642" s="443" t="s">
        <v>578</v>
      </c>
      <c r="R642" s="438" t="s">
        <v>603</v>
      </c>
      <c r="S642" s="439"/>
      <c r="T642" s="439"/>
      <c r="U642" s="439"/>
      <c r="V642" s="439"/>
      <c r="W642" s="439"/>
      <c r="X642" s="439"/>
      <c r="Y642" s="439"/>
      <c r="Z642" s="439"/>
      <c r="AA642" s="439"/>
      <c r="AB642" s="439"/>
      <c r="AC642" s="439" t="s">
        <v>4767</v>
      </c>
      <c r="AD642" s="439"/>
      <c r="AE642" s="442"/>
      <c r="AF642" s="442"/>
      <c r="AG642" s="442"/>
      <c r="AH642" s="445" t="s">
        <v>1379</v>
      </c>
      <c r="AI642" s="445" t="s">
        <v>1379</v>
      </c>
      <c r="AJ642" s="442"/>
      <c r="AK642" s="442"/>
      <c r="AL642" s="442"/>
      <c r="AM642" s="442"/>
      <c r="AN642" s="442"/>
      <c r="AO642" s="442"/>
      <c r="AP642" s="442"/>
      <c r="AQ642" s="442"/>
      <c r="AR642" s="442"/>
      <c r="AS642" s="442"/>
      <c r="AT642" s="442"/>
      <c r="AU642" s="442"/>
      <c r="AV642" s="442"/>
      <c r="AW642" s="442"/>
      <c r="AX642" s="442"/>
      <c r="AY642" s="442"/>
      <c r="AZ642" s="442"/>
      <c r="BA642" s="439"/>
      <c r="BB642" s="439"/>
      <c r="BC642" s="439"/>
      <c r="BD642" s="439"/>
      <c r="BE642" s="439"/>
      <c r="BF642" s="439"/>
      <c r="BG642" s="443"/>
      <c r="BH642" s="443"/>
      <c r="BI642" s="348"/>
      <c r="BJ642" s="348"/>
      <c r="BK642" s="348"/>
      <c r="BL642" s="348"/>
      <c r="BM642" s="348"/>
      <c r="BN642" s="348"/>
      <c r="BO642" s="348"/>
      <c r="BP642" s="348"/>
      <c r="BQ642" s="443"/>
      <c r="BR642" s="439"/>
      <c r="BS642" s="446"/>
      <c r="BT642" s="355" t="s">
        <v>4721</v>
      </c>
      <c r="BU642" s="355" t="s">
        <v>4722</v>
      </c>
      <c r="BV642" s="355">
        <v>0</v>
      </c>
      <c r="BW642" s="355">
        <f>VLOOKUP(E642,[1]Demand!$A$2:$C$596,3,)</f>
        <v>0</v>
      </c>
      <c r="BX642" s="355">
        <f>VLOOKUP(E642,[1]Demand!$A$2:$D$596,4,)</f>
        <v>0</v>
      </c>
      <c r="BY642" s="355">
        <f>VLOOKUP(E642,[1]Demand!$A$2:$E$596,5,)</f>
        <v>0</v>
      </c>
      <c r="BZ642" s="355">
        <f>VLOOKUP(E642,[1]Demand!$A$2:$F$596,6,)</f>
        <v>0</v>
      </c>
      <c r="CA642" s="355">
        <f>VLOOKUP(E642,[1]Demand!$A$2:$G$596,7,)</f>
        <v>0</v>
      </c>
      <c r="CB642" s="355">
        <f>VLOOKUP(E642,[1]Demand!$A$2:$H$596,8,)</f>
        <v>0</v>
      </c>
      <c r="CC642" s="355">
        <f>VLOOKUP(E642,[1]Demand!$A$2:$I$596,9,)</f>
        <v>0</v>
      </c>
      <c r="CD642" s="355" t="b">
        <f t="shared" si="9"/>
        <v>0</v>
      </c>
      <c r="CE642" s="355" t="s">
        <v>4846</v>
      </c>
    </row>
    <row r="643" spans="1:83" s="374" customFormat="1" ht="12.75" hidden="1" customHeight="1" x14ac:dyDescent="0.2">
      <c r="A643" s="438" t="s">
        <v>4082</v>
      </c>
      <c r="B643" s="439"/>
      <c r="C643" s="443" t="s">
        <v>4517</v>
      </c>
      <c r="D643" s="440"/>
      <c r="E643" s="458" t="s">
        <v>3914</v>
      </c>
      <c r="F643" s="441" t="s">
        <v>3915</v>
      </c>
      <c r="G643" s="442" t="s">
        <v>97</v>
      </c>
      <c r="H643" s="443" t="s">
        <v>4140</v>
      </c>
      <c r="I643" s="443" t="s">
        <v>2048</v>
      </c>
      <c r="J643" s="443"/>
      <c r="K643" s="444"/>
      <c r="L643" s="444"/>
      <c r="M643" s="442"/>
      <c r="N643" s="442"/>
      <c r="O643" s="443" t="s">
        <v>578</v>
      </c>
      <c r="P643" s="443" t="s">
        <v>578</v>
      </c>
      <c r="Q643" s="443" t="s">
        <v>578</v>
      </c>
      <c r="R643" s="438" t="s">
        <v>603</v>
      </c>
      <c r="S643" s="439"/>
      <c r="T643" s="439"/>
      <c r="U643" s="439"/>
      <c r="V643" s="439"/>
      <c r="W643" s="439"/>
      <c r="X643" s="439"/>
      <c r="Y643" s="439"/>
      <c r="Z643" s="439"/>
      <c r="AA643" s="439"/>
      <c r="AB643" s="439"/>
      <c r="AC643" s="439" t="s">
        <v>4767</v>
      </c>
      <c r="AD643" s="439"/>
      <c r="AE643" s="442"/>
      <c r="AF643" s="442"/>
      <c r="AG643" s="442"/>
      <c r="AH643" s="445" t="s">
        <v>1379</v>
      </c>
      <c r="AI643" s="445" t="s">
        <v>1379</v>
      </c>
      <c r="AJ643" s="442"/>
      <c r="AK643" s="442"/>
      <c r="AL643" s="442"/>
      <c r="AM643" s="442"/>
      <c r="AN643" s="442"/>
      <c r="AO643" s="442"/>
      <c r="AP643" s="442"/>
      <c r="AQ643" s="442"/>
      <c r="AR643" s="442"/>
      <c r="AS643" s="442"/>
      <c r="AT643" s="442"/>
      <c r="AU643" s="442"/>
      <c r="AV643" s="442"/>
      <c r="AW643" s="442"/>
      <c r="AX643" s="442"/>
      <c r="AY643" s="442"/>
      <c r="AZ643" s="442"/>
      <c r="BA643" s="439"/>
      <c r="BB643" s="439"/>
      <c r="BC643" s="439"/>
      <c r="BD643" s="439"/>
      <c r="BE643" s="439"/>
      <c r="BF643" s="439"/>
      <c r="BG643" s="443"/>
      <c r="BH643" s="443"/>
      <c r="BI643" s="348"/>
      <c r="BJ643" s="348"/>
      <c r="BK643" s="348"/>
      <c r="BL643" s="348"/>
      <c r="BM643" s="348"/>
      <c r="BN643" s="348"/>
      <c r="BO643" s="348"/>
      <c r="BP643" s="348"/>
      <c r="BQ643" s="443"/>
      <c r="BR643" s="439"/>
      <c r="BS643" s="446"/>
      <c r="BT643" s="355" t="s">
        <v>4721</v>
      </c>
      <c r="BU643" s="355" t="s">
        <v>4722</v>
      </c>
      <c r="BV643" s="355">
        <v>0</v>
      </c>
      <c r="BW643" s="355">
        <f>VLOOKUP(E643,[1]Demand!$A$2:$C$596,3,)</f>
        <v>0</v>
      </c>
      <c r="BX643" s="355">
        <f>VLOOKUP(E643,[1]Demand!$A$2:$D$596,4,)</f>
        <v>0</v>
      </c>
      <c r="BY643" s="355">
        <f>VLOOKUP(E643,[1]Demand!$A$2:$E$596,5,)</f>
        <v>0</v>
      </c>
      <c r="BZ643" s="355">
        <f>VLOOKUP(E643,[1]Demand!$A$2:$F$596,6,)</f>
        <v>0</v>
      </c>
      <c r="CA643" s="355">
        <f>VLOOKUP(E643,[1]Demand!$A$2:$G$596,7,)</f>
        <v>0</v>
      </c>
      <c r="CB643" s="355">
        <f>VLOOKUP(E643,[1]Demand!$A$2:$H$596,8,)</f>
        <v>0</v>
      </c>
      <c r="CC643" s="355">
        <f>VLOOKUP(E643,[1]Demand!$A$2:$I$596,9,)</f>
        <v>0</v>
      </c>
      <c r="CD643" s="355" t="b">
        <f t="shared" si="9"/>
        <v>0</v>
      </c>
      <c r="CE643" s="355" t="s">
        <v>4846</v>
      </c>
    </row>
    <row r="644" spans="1:83" s="374" customFormat="1" ht="12.75" hidden="1" customHeight="1" x14ac:dyDescent="0.2">
      <c r="A644" s="438" t="s">
        <v>4082</v>
      </c>
      <c r="B644" s="439"/>
      <c r="C644" s="443" t="s">
        <v>4514</v>
      </c>
      <c r="D644" s="440"/>
      <c r="E644" s="458" t="s">
        <v>3916</v>
      </c>
      <c r="F644" s="441" t="s">
        <v>3917</v>
      </c>
      <c r="G644" s="442" t="s">
        <v>97</v>
      </c>
      <c r="H644" s="443" t="s">
        <v>4140</v>
      </c>
      <c r="I644" s="443" t="s">
        <v>2048</v>
      </c>
      <c r="J644" s="443"/>
      <c r="K644" s="444"/>
      <c r="L644" s="444"/>
      <c r="M644" s="442"/>
      <c r="N644" s="442"/>
      <c r="O644" s="443" t="s">
        <v>578</v>
      </c>
      <c r="P644" s="443" t="s">
        <v>578</v>
      </c>
      <c r="Q644" s="443" t="s">
        <v>578</v>
      </c>
      <c r="R644" s="438" t="s">
        <v>603</v>
      </c>
      <c r="S644" s="439"/>
      <c r="T644" s="439"/>
      <c r="U644" s="439"/>
      <c r="V644" s="439"/>
      <c r="W644" s="439"/>
      <c r="X644" s="439"/>
      <c r="Y644" s="439"/>
      <c r="Z644" s="439"/>
      <c r="AA644" s="439"/>
      <c r="AB644" s="439"/>
      <c r="AC644" s="439" t="s">
        <v>4767</v>
      </c>
      <c r="AD644" s="439"/>
      <c r="AE644" s="442"/>
      <c r="AF644" s="442"/>
      <c r="AG644" s="442"/>
      <c r="AH644" s="445" t="s">
        <v>1379</v>
      </c>
      <c r="AI644" s="445" t="s">
        <v>1379</v>
      </c>
      <c r="AJ644" s="442"/>
      <c r="AK644" s="442"/>
      <c r="AL644" s="442"/>
      <c r="AM644" s="442"/>
      <c r="AN644" s="442"/>
      <c r="AO644" s="442"/>
      <c r="AP644" s="442"/>
      <c r="AQ644" s="442"/>
      <c r="AR644" s="442"/>
      <c r="AS644" s="442"/>
      <c r="AT644" s="442"/>
      <c r="AU644" s="442"/>
      <c r="AV644" s="442"/>
      <c r="AW644" s="442"/>
      <c r="AX644" s="442"/>
      <c r="AY644" s="442"/>
      <c r="AZ644" s="442"/>
      <c r="BA644" s="439"/>
      <c r="BB644" s="439"/>
      <c r="BC644" s="439"/>
      <c r="BD644" s="439"/>
      <c r="BE644" s="439"/>
      <c r="BF644" s="439"/>
      <c r="BG644" s="443"/>
      <c r="BH644" s="443"/>
      <c r="BI644" s="348"/>
      <c r="BJ644" s="348"/>
      <c r="BK644" s="348"/>
      <c r="BL644" s="348"/>
      <c r="BM644" s="348"/>
      <c r="BN644" s="348"/>
      <c r="BO644" s="348"/>
      <c r="BP644" s="348"/>
      <c r="BQ644" s="443"/>
      <c r="BR644" s="439"/>
      <c r="BS644" s="446"/>
      <c r="BT644" s="355" t="s">
        <v>4721</v>
      </c>
      <c r="BU644" s="355" t="s">
        <v>3196</v>
      </c>
      <c r="BV644" s="355"/>
      <c r="BW644" s="355"/>
      <c r="BX644" s="355"/>
      <c r="BY644" s="355"/>
      <c r="BZ644" s="355"/>
      <c r="CA644" s="355"/>
      <c r="CB644" s="355"/>
      <c r="CC644" s="355"/>
      <c r="CD644" s="355" t="b">
        <f t="shared" si="9"/>
        <v>0</v>
      </c>
      <c r="CE644" s="322"/>
    </row>
    <row r="645" spans="1:83" s="374" customFormat="1" ht="12.75" hidden="1" customHeight="1" x14ac:dyDescent="0.2">
      <c r="A645" s="438" t="s">
        <v>4082</v>
      </c>
      <c r="B645" s="439"/>
      <c r="C645" s="443" t="s">
        <v>4514</v>
      </c>
      <c r="D645" s="440"/>
      <c r="E645" s="458" t="s">
        <v>3365</v>
      </c>
      <c r="F645" s="441" t="s">
        <v>3918</v>
      </c>
      <c r="G645" s="442" t="s">
        <v>97</v>
      </c>
      <c r="H645" s="443" t="s">
        <v>4140</v>
      </c>
      <c r="I645" s="443" t="s">
        <v>2048</v>
      </c>
      <c r="J645" s="443"/>
      <c r="K645" s="444"/>
      <c r="L645" s="444"/>
      <c r="M645" s="442"/>
      <c r="N645" s="442"/>
      <c r="O645" s="443" t="s">
        <v>578</v>
      </c>
      <c r="P645" s="443" t="s">
        <v>578</v>
      </c>
      <c r="Q645" s="443" t="s">
        <v>578</v>
      </c>
      <c r="R645" s="438" t="s">
        <v>603</v>
      </c>
      <c r="S645" s="439"/>
      <c r="T645" s="439"/>
      <c r="U645" s="439"/>
      <c r="V645" s="439"/>
      <c r="W645" s="439"/>
      <c r="X645" s="439"/>
      <c r="Y645" s="439"/>
      <c r="Z645" s="439"/>
      <c r="AA645" s="439"/>
      <c r="AB645" s="439"/>
      <c r="AC645" s="439" t="s">
        <v>4767</v>
      </c>
      <c r="AD645" s="439"/>
      <c r="AE645" s="442"/>
      <c r="AF645" s="442"/>
      <c r="AG645" s="442"/>
      <c r="AH645" s="445" t="s">
        <v>1379</v>
      </c>
      <c r="AI645" s="445" t="s">
        <v>1379</v>
      </c>
      <c r="AJ645" s="442"/>
      <c r="AK645" s="442"/>
      <c r="AL645" s="442"/>
      <c r="AM645" s="442"/>
      <c r="AN645" s="442"/>
      <c r="AO645" s="442"/>
      <c r="AP645" s="442"/>
      <c r="AQ645" s="442"/>
      <c r="AR645" s="442"/>
      <c r="AS645" s="442"/>
      <c r="AT645" s="442"/>
      <c r="AU645" s="442"/>
      <c r="AV645" s="442"/>
      <c r="AW645" s="442"/>
      <c r="AX645" s="442"/>
      <c r="AY645" s="442"/>
      <c r="AZ645" s="442"/>
      <c r="BA645" s="439"/>
      <c r="BB645" s="439"/>
      <c r="BC645" s="439"/>
      <c r="BD645" s="439"/>
      <c r="BE645" s="439"/>
      <c r="BF645" s="439"/>
      <c r="BG645" s="443"/>
      <c r="BH645" s="443"/>
      <c r="BI645" s="348"/>
      <c r="BJ645" s="348"/>
      <c r="BK645" s="348"/>
      <c r="BL645" s="348"/>
      <c r="BM645" s="348"/>
      <c r="BN645" s="348"/>
      <c r="BO645" s="348"/>
      <c r="BP645" s="348"/>
      <c r="BQ645" s="443"/>
      <c r="BR645" s="439"/>
      <c r="BS645" s="446"/>
      <c r="BT645" s="355" t="s">
        <v>4721</v>
      </c>
      <c r="BU645" s="355" t="s">
        <v>3196</v>
      </c>
      <c r="BV645" s="355"/>
      <c r="BW645" s="355"/>
      <c r="BX645" s="355"/>
      <c r="BY645" s="355"/>
      <c r="BZ645" s="355"/>
      <c r="CA645" s="355"/>
      <c r="CB645" s="355"/>
      <c r="CC645" s="355"/>
      <c r="CD645" s="355" t="b">
        <f t="shared" si="9"/>
        <v>0</v>
      </c>
      <c r="CE645" s="322"/>
    </row>
    <row r="646" spans="1:83" s="374" customFormat="1" ht="12.75" hidden="1" customHeight="1" x14ac:dyDescent="0.2">
      <c r="A646" s="438" t="s">
        <v>4082</v>
      </c>
      <c r="B646" s="439"/>
      <c r="C646" s="443" t="s">
        <v>4518</v>
      </c>
      <c r="D646" s="440"/>
      <c r="E646" s="458" t="s">
        <v>3366</v>
      </c>
      <c r="F646" s="441" t="s">
        <v>3919</v>
      </c>
      <c r="G646" s="442" t="s">
        <v>1287</v>
      </c>
      <c r="H646" s="443" t="s">
        <v>4140</v>
      </c>
      <c r="I646" s="443" t="s">
        <v>4178</v>
      </c>
      <c r="J646" s="443"/>
      <c r="K646" s="444"/>
      <c r="L646" s="444"/>
      <c r="M646" s="442"/>
      <c r="N646" s="442"/>
      <c r="O646" s="443" t="s">
        <v>578</v>
      </c>
      <c r="P646" s="443" t="s">
        <v>578</v>
      </c>
      <c r="Q646" s="443" t="s">
        <v>578</v>
      </c>
      <c r="R646" s="438" t="s">
        <v>603</v>
      </c>
      <c r="S646" s="439"/>
      <c r="T646" s="439"/>
      <c r="U646" s="439"/>
      <c r="V646" s="439"/>
      <c r="W646" s="439"/>
      <c r="X646" s="439"/>
      <c r="Y646" s="439"/>
      <c r="Z646" s="439"/>
      <c r="AA646" s="439"/>
      <c r="AB646" s="439"/>
      <c r="AC646" s="439" t="s">
        <v>4767</v>
      </c>
      <c r="AD646" s="439"/>
      <c r="AE646" s="442"/>
      <c r="AF646" s="442"/>
      <c r="AG646" s="442"/>
      <c r="AH646" s="445" t="s">
        <v>1379</v>
      </c>
      <c r="AI646" s="445" t="s">
        <v>1379</v>
      </c>
      <c r="AJ646" s="442"/>
      <c r="AK646" s="442"/>
      <c r="AL646" s="442"/>
      <c r="AM646" s="442"/>
      <c r="AN646" s="442"/>
      <c r="AO646" s="442"/>
      <c r="AP646" s="442"/>
      <c r="AQ646" s="442"/>
      <c r="AR646" s="442"/>
      <c r="AS646" s="442"/>
      <c r="AT646" s="442"/>
      <c r="AU646" s="442"/>
      <c r="AV646" s="442"/>
      <c r="AW646" s="442"/>
      <c r="AX646" s="442"/>
      <c r="AY646" s="442"/>
      <c r="AZ646" s="442"/>
      <c r="BA646" s="439"/>
      <c r="BB646" s="439"/>
      <c r="BC646" s="439"/>
      <c r="BD646" s="439"/>
      <c r="BE646" s="439"/>
      <c r="BF646" s="439"/>
      <c r="BG646" s="443"/>
      <c r="BH646" s="443"/>
      <c r="BI646" s="348"/>
      <c r="BJ646" s="348"/>
      <c r="BK646" s="348"/>
      <c r="BL646" s="348"/>
      <c r="BM646" s="348"/>
      <c r="BN646" s="348"/>
      <c r="BO646" s="348"/>
      <c r="BP646" s="348"/>
      <c r="BQ646" s="443"/>
      <c r="BR646" s="439"/>
      <c r="BS646" s="446"/>
      <c r="BT646" s="355" t="s">
        <v>4721</v>
      </c>
      <c r="BU646" s="355" t="s">
        <v>4722</v>
      </c>
      <c r="BV646" s="355"/>
      <c r="BW646" s="355"/>
      <c r="BX646" s="355"/>
      <c r="BY646" s="355"/>
      <c r="BZ646" s="355"/>
      <c r="CA646" s="355"/>
      <c r="CB646" s="355"/>
      <c r="CC646" s="355"/>
      <c r="CD646" s="355" t="b">
        <f t="shared" si="9"/>
        <v>0</v>
      </c>
      <c r="CE646" s="322"/>
    </row>
    <row r="647" spans="1:83" s="374" customFormat="1" ht="12.75" hidden="1" customHeight="1" x14ac:dyDescent="0.2">
      <c r="A647" s="438" t="s">
        <v>4082</v>
      </c>
      <c r="B647" s="439"/>
      <c r="C647" s="443" t="s">
        <v>4519</v>
      </c>
      <c r="D647" s="440"/>
      <c r="E647" s="458" t="s">
        <v>3920</v>
      </c>
      <c r="F647" s="441" t="s">
        <v>3921</v>
      </c>
      <c r="G647" s="442" t="s">
        <v>1287</v>
      </c>
      <c r="H647" s="443" t="s">
        <v>4140</v>
      </c>
      <c r="I647" s="443" t="s">
        <v>4178</v>
      </c>
      <c r="J647" s="443"/>
      <c r="K647" s="444"/>
      <c r="L647" s="444"/>
      <c r="M647" s="442"/>
      <c r="N647" s="442"/>
      <c r="O647" s="443" t="s">
        <v>578</v>
      </c>
      <c r="P647" s="443" t="s">
        <v>578</v>
      </c>
      <c r="Q647" s="443" t="s">
        <v>578</v>
      </c>
      <c r="R647" s="438" t="s">
        <v>603</v>
      </c>
      <c r="S647" s="439"/>
      <c r="T647" s="439"/>
      <c r="U647" s="439"/>
      <c r="V647" s="439"/>
      <c r="W647" s="439"/>
      <c r="X647" s="439"/>
      <c r="Y647" s="439"/>
      <c r="Z647" s="439"/>
      <c r="AA647" s="439"/>
      <c r="AB647" s="439"/>
      <c r="AC647" s="439" t="s">
        <v>4767</v>
      </c>
      <c r="AD647" s="439"/>
      <c r="AE647" s="442"/>
      <c r="AF647" s="442"/>
      <c r="AG647" s="442"/>
      <c r="AH647" s="445" t="s">
        <v>1379</v>
      </c>
      <c r="AI647" s="445" t="s">
        <v>1379</v>
      </c>
      <c r="AJ647" s="442"/>
      <c r="AK647" s="442"/>
      <c r="AL647" s="442"/>
      <c r="AM647" s="442"/>
      <c r="AN647" s="442"/>
      <c r="AO647" s="442"/>
      <c r="AP647" s="442"/>
      <c r="AQ647" s="442"/>
      <c r="AR647" s="442"/>
      <c r="AS647" s="442"/>
      <c r="AT647" s="442"/>
      <c r="AU647" s="442"/>
      <c r="AV647" s="442"/>
      <c r="AW647" s="442"/>
      <c r="AX647" s="442"/>
      <c r="AY647" s="442"/>
      <c r="AZ647" s="442"/>
      <c r="BA647" s="439"/>
      <c r="BB647" s="439"/>
      <c r="BC647" s="439"/>
      <c r="BD647" s="439"/>
      <c r="BE647" s="439"/>
      <c r="BF647" s="439"/>
      <c r="BG647" s="443"/>
      <c r="BH647" s="443"/>
      <c r="BI647" s="348"/>
      <c r="BJ647" s="348"/>
      <c r="BK647" s="348"/>
      <c r="BL647" s="348"/>
      <c r="BM647" s="348"/>
      <c r="BN647" s="348"/>
      <c r="BO647" s="348"/>
      <c r="BP647" s="348"/>
      <c r="BQ647" s="443"/>
      <c r="BR647" s="439"/>
      <c r="BS647" s="446"/>
      <c r="BT647" s="355" t="s">
        <v>4721</v>
      </c>
      <c r="BU647" s="355" t="s">
        <v>4722</v>
      </c>
      <c r="BV647" s="355"/>
      <c r="BW647" s="355"/>
      <c r="BX647" s="355"/>
      <c r="BY647" s="355"/>
      <c r="BZ647" s="355"/>
      <c r="CA647" s="355"/>
      <c r="CB647" s="355"/>
      <c r="CC647" s="355"/>
      <c r="CD647" s="355" t="b">
        <f t="shared" si="9"/>
        <v>0</v>
      </c>
      <c r="CE647" s="322"/>
    </row>
    <row r="648" spans="1:83" s="374" customFormat="1" ht="12.75" hidden="1" customHeight="1" x14ac:dyDescent="0.2">
      <c r="A648" s="438" t="s">
        <v>4082</v>
      </c>
      <c r="B648" s="439"/>
      <c r="C648" s="443" t="s">
        <v>4389</v>
      </c>
      <c r="D648" s="440"/>
      <c r="E648" s="458" t="s">
        <v>3367</v>
      </c>
      <c r="F648" s="441" t="s">
        <v>3922</v>
      </c>
      <c r="G648" s="442" t="s">
        <v>203</v>
      </c>
      <c r="H648" s="443" t="s">
        <v>4140</v>
      </c>
      <c r="I648" s="443" t="s">
        <v>2048</v>
      </c>
      <c r="J648" s="443"/>
      <c r="K648" s="444"/>
      <c r="L648" s="444"/>
      <c r="M648" s="442"/>
      <c r="N648" s="442"/>
      <c r="O648" s="443" t="s">
        <v>578</v>
      </c>
      <c r="P648" s="443" t="s">
        <v>578</v>
      </c>
      <c r="Q648" s="443" t="s">
        <v>578</v>
      </c>
      <c r="R648" s="438" t="s">
        <v>603</v>
      </c>
      <c r="S648" s="439"/>
      <c r="T648" s="439"/>
      <c r="U648" s="439"/>
      <c r="V648" s="439"/>
      <c r="W648" s="439"/>
      <c r="X648" s="439"/>
      <c r="Y648" s="439"/>
      <c r="Z648" s="439"/>
      <c r="AA648" s="439"/>
      <c r="AB648" s="439"/>
      <c r="AC648" s="439" t="s">
        <v>4767</v>
      </c>
      <c r="AD648" s="439"/>
      <c r="AE648" s="442"/>
      <c r="AF648" s="442"/>
      <c r="AG648" s="442"/>
      <c r="AH648" s="445" t="s">
        <v>1379</v>
      </c>
      <c r="AI648" s="445" t="s">
        <v>1379</v>
      </c>
      <c r="AJ648" s="442"/>
      <c r="AK648" s="442"/>
      <c r="AL648" s="442"/>
      <c r="AM648" s="442"/>
      <c r="AN648" s="442"/>
      <c r="AO648" s="442"/>
      <c r="AP648" s="442"/>
      <c r="AQ648" s="442"/>
      <c r="AR648" s="442"/>
      <c r="AS648" s="442"/>
      <c r="AT648" s="442"/>
      <c r="AU648" s="442"/>
      <c r="AV648" s="442"/>
      <c r="AW648" s="442"/>
      <c r="AX648" s="442"/>
      <c r="AY648" s="442"/>
      <c r="AZ648" s="442"/>
      <c r="BA648" s="439"/>
      <c r="BB648" s="439"/>
      <c r="BC648" s="439"/>
      <c r="BD648" s="439"/>
      <c r="BE648" s="439"/>
      <c r="BF648" s="439"/>
      <c r="BG648" s="443"/>
      <c r="BH648" s="443"/>
      <c r="BI648" s="348"/>
      <c r="BJ648" s="348"/>
      <c r="BK648" s="348"/>
      <c r="BL648" s="348"/>
      <c r="BM648" s="348"/>
      <c r="BN648" s="348"/>
      <c r="BO648" s="348"/>
      <c r="BP648" s="348"/>
      <c r="BQ648" s="443"/>
      <c r="BR648" s="439"/>
      <c r="BS648" s="446"/>
      <c r="BT648" s="355" t="s">
        <v>4721</v>
      </c>
      <c r="BU648" s="355" t="s">
        <v>3196</v>
      </c>
      <c r="BV648" s="355"/>
      <c r="BW648" s="355"/>
      <c r="BX648" s="355"/>
      <c r="BY648" s="355"/>
      <c r="BZ648" s="355"/>
      <c r="CA648" s="355"/>
      <c r="CB648" s="355"/>
      <c r="CC648" s="355"/>
      <c r="CD648" s="355" t="b">
        <f t="shared" si="9"/>
        <v>0</v>
      </c>
      <c r="CE648" s="322"/>
    </row>
    <row r="649" spans="1:83" s="374" customFormat="1" ht="12.75" hidden="1" customHeight="1" x14ac:dyDescent="0.2">
      <c r="A649" s="438" t="s">
        <v>4082</v>
      </c>
      <c r="B649" s="439"/>
      <c r="C649" s="443" t="s">
        <v>4520</v>
      </c>
      <c r="D649" s="440"/>
      <c r="E649" s="458" t="s">
        <v>3368</v>
      </c>
      <c r="F649" s="441" t="s">
        <v>3922</v>
      </c>
      <c r="G649" s="442" t="s">
        <v>203</v>
      </c>
      <c r="H649" s="443" t="s">
        <v>4140</v>
      </c>
      <c r="I649" s="443" t="s">
        <v>2048</v>
      </c>
      <c r="J649" s="443"/>
      <c r="K649" s="444"/>
      <c r="L649" s="444"/>
      <c r="M649" s="442"/>
      <c r="N649" s="442"/>
      <c r="O649" s="443" t="s">
        <v>578</v>
      </c>
      <c r="P649" s="443" t="s">
        <v>578</v>
      </c>
      <c r="Q649" s="443" t="s">
        <v>578</v>
      </c>
      <c r="R649" s="438" t="s">
        <v>603</v>
      </c>
      <c r="S649" s="439"/>
      <c r="T649" s="439"/>
      <c r="U649" s="439"/>
      <c r="V649" s="439"/>
      <c r="W649" s="439"/>
      <c r="X649" s="439"/>
      <c r="Y649" s="439"/>
      <c r="Z649" s="439"/>
      <c r="AA649" s="439"/>
      <c r="AB649" s="439"/>
      <c r="AC649" s="439" t="s">
        <v>4767</v>
      </c>
      <c r="AD649" s="439"/>
      <c r="AE649" s="442"/>
      <c r="AF649" s="442"/>
      <c r="AG649" s="442"/>
      <c r="AH649" s="445" t="s">
        <v>1379</v>
      </c>
      <c r="AI649" s="445" t="s">
        <v>1379</v>
      </c>
      <c r="AJ649" s="442"/>
      <c r="AK649" s="442"/>
      <c r="AL649" s="442"/>
      <c r="AM649" s="442"/>
      <c r="AN649" s="442"/>
      <c r="AO649" s="442"/>
      <c r="AP649" s="442"/>
      <c r="AQ649" s="442"/>
      <c r="AR649" s="442"/>
      <c r="AS649" s="442"/>
      <c r="AT649" s="442"/>
      <c r="AU649" s="442"/>
      <c r="AV649" s="442"/>
      <c r="AW649" s="442"/>
      <c r="AX649" s="442"/>
      <c r="AY649" s="442"/>
      <c r="AZ649" s="442"/>
      <c r="BA649" s="439"/>
      <c r="BB649" s="439"/>
      <c r="BC649" s="439"/>
      <c r="BD649" s="439"/>
      <c r="BE649" s="439"/>
      <c r="BF649" s="439"/>
      <c r="BG649" s="443"/>
      <c r="BH649" s="443"/>
      <c r="BI649" s="348"/>
      <c r="BJ649" s="348"/>
      <c r="BK649" s="348"/>
      <c r="BL649" s="348"/>
      <c r="BM649" s="348"/>
      <c r="BN649" s="348"/>
      <c r="BO649" s="348"/>
      <c r="BP649" s="348"/>
      <c r="BQ649" s="443"/>
      <c r="BR649" s="439"/>
      <c r="BS649" s="446"/>
      <c r="BT649" s="355" t="s">
        <v>4721</v>
      </c>
      <c r="BU649" s="355" t="s">
        <v>3196</v>
      </c>
      <c r="BV649" s="355"/>
      <c r="BW649" s="355"/>
      <c r="BX649" s="355"/>
      <c r="BY649" s="355"/>
      <c r="BZ649" s="355"/>
      <c r="CA649" s="355"/>
      <c r="CB649" s="355"/>
      <c r="CC649" s="355"/>
      <c r="CD649" s="355" t="b">
        <f t="shared" si="9"/>
        <v>0</v>
      </c>
      <c r="CE649" s="322"/>
    </row>
    <row r="650" spans="1:83" s="374" customFormat="1" ht="12.75" hidden="1" customHeight="1" x14ac:dyDescent="0.2">
      <c r="A650" s="438" t="s">
        <v>4082</v>
      </c>
      <c r="B650" s="439"/>
      <c r="C650" s="443" t="s">
        <v>4521</v>
      </c>
      <c r="D650" s="440"/>
      <c r="E650" s="458" t="s">
        <v>3369</v>
      </c>
      <c r="F650" s="441" t="s">
        <v>3923</v>
      </c>
      <c r="G650" s="442" t="s">
        <v>97</v>
      </c>
      <c r="H650" s="443" t="s">
        <v>4140</v>
      </c>
      <c r="I650" s="443" t="s">
        <v>2048</v>
      </c>
      <c r="J650" s="443"/>
      <c r="K650" s="444"/>
      <c r="L650" s="444"/>
      <c r="M650" s="442"/>
      <c r="N650" s="442"/>
      <c r="O650" s="443" t="s">
        <v>578</v>
      </c>
      <c r="P650" s="443" t="s">
        <v>578</v>
      </c>
      <c r="Q650" s="443" t="s">
        <v>578</v>
      </c>
      <c r="R650" s="438" t="s">
        <v>603</v>
      </c>
      <c r="S650" s="439"/>
      <c r="T650" s="439"/>
      <c r="U650" s="439"/>
      <c r="V650" s="439"/>
      <c r="W650" s="439"/>
      <c r="X650" s="439"/>
      <c r="Y650" s="439"/>
      <c r="Z650" s="439"/>
      <c r="AA650" s="439"/>
      <c r="AB650" s="439"/>
      <c r="AC650" s="439" t="s">
        <v>4767</v>
      </c>
      <c r="AD650" s="439"/>
      <c r="AE650" s="442"/>
      <c r="AF650" s="442"/>
      <c r="AG650" s="442"/>
      <c r="AH650" s="445" t="s">
        <v>1379</v>
      </c>
      <c r="AI650" s="445" t="s">
        <v>1379</v>
      </c>
      <c r="AJ650" s="442"/>
      <c r="AK650" s="442"/>
      <c r="AL650" s="442"/>
      <c r="AM650" s="442"/>
      <c r="AN650" s="442"/>
      <c r="AO650" s="442"/>
      <c r="AP650" s="442"/>
      <c r="AQ650" s="442"/>
      <c r="AR650" s="442"/>
      <c r="AS650" s="442"/>
      <c r="AT650" s="442"/>
      <c r="AU650" s="442"/>
      <c r="AV650" s="442"/>
      <c r="AW650" s="442"/>
      <c r="AX650" s="442"/>
      <c r="AY650" s="442"/>
      <c r="AZ650" s="442"/>
      <c r="BA650" s="439"/>
      <c r="BB650" s="439"/>
      <c r="BC650" s="439"/>
      <c r="BD650" s="439"/>
      <c r="BE650" s="439"/>
      <c r="BF650" s="439"/>
      <c r="BG650" s="443"/>
      <c r="BH650" s="443"/>
      <c r="BI650" s="348"/>
      <c r="BJ650" s="348"/>
      <c r="BK650" s="348"/>
      <c r="BL650" s="348"/>
      <c r="BM650" s="348"/>
      <c r="BN650" s="348"/>
      <c r="BO650" s="348"/>
      <c r="BP650" s="348"/>
      <c r="BQ650" s="443"/>
      <c r="BR650" s="439"/>
      <c r="BS650" s="446"/>
      <c r="BT650" s="355" t="s">
        <v>4721</v>
      </c>
      <c r="BU650" s="355" t="s">
        <v>4722</v>
      </c>
      <c r="BV650" s="355"/>
      <c r="BW650" s="355"/>
      <c r="BX650" s="355"/>
      <c r="BY650" s="355"/>
      <c r="BZ650" s="355"/>
      <c r="CA650" s="355"/>
      <c r="CB650" s="355"/>
      <c r="CC650" s="355"/>
      <c r="CD650" s="355" t="b">
        <f t="shared" si="9"/>
        <v>0</v>
      </c>
      <c r="CE650" s="322"/>
    </row>
    <row r="651" spans="1:83" s="374" customFormat="1" ht="12.75" hidden="1" customHeight="1" x14ac:dyDescent="0.2">
      <c r="A651" s="438" t="s">
        <v>4082</v>
      </c>
      <c r="B651" s="439"/>
      <c r="C651" s="443" t="s">
        <v>4522</v>
      </c>
      <c r="D651" s="440"/>
      <c r="E651" s="458" t="s">
        <v>3359</v>
      </c>
      <c r="F651" s="441" t="s">
        <v>3924</v>
      </c>
      <c r="G651" s="442" t="s">
        <v>63</v>
      </c>
      <c r="H651" s="443" t="s">
        <v>4140</v>
      </c>
      <c r="I651" s="443" t="s">
        <v>2048</v>
      </c>
      <c r="J651" s="443"/>
      <c r="K651" s="444"/>
      <c r="L651" s="444"/>
      <c r="M651" s="442"/>
      <c r="N651" s="442"/>
      <c r="O651" s="443" t="s">
        <v>578</v>
      </c>
      <c r="P651" s="443" t="s">
        <v>578</v>
      </c>
      <c r="Q651" s="443" t="s">
        <v>578</v>
      </c>
      <c r="R651" s="438" t="s">
        <v>603</v>
      </c>
      <c r="S651" s="439"/>
      <c r="T651" s="439"/>
      <c r="U651" s="439"/>
      <c r="V651" s="439"/>
      <c r="W651" s="439"/>
      <c r="X651" s="439"/>
      <c r="Y651" s="439"/>
      <c r="Z651" s="439"/>
      <c r="AA651" s="439"/>
      <c r="AB651" s="439"/>
      <c r="AC651" s="439" t="s">
        <v>4767</v>
      </c>
      <c r="AD651" s="439"/>
      <c r="AE651" s="442"/>
      <c r="AF651" s="442"/>
      <c r="AG651" s="442"/>
      <c r="AH651" s="445" t="s">
        <v>1379</v>
      </c>
      <c r="AI651" s="445" t="s">
        <v>1379</v>
      </c>
      <c r="AJ651" s="442"/>
      <c r="AK651" s="442"/>
      <c r="AL651" s="442"/>
      <c r="AM651" s="442"/>
      <c r="AN651" s="442"/>
      <c r="AO651" s="442"/>
      <c r="AP651" s="442"/>
      <c r="AQ651" s="442"/>
      <c r="AR651" s="442"/>
      <c r="AS651" s="442"/>
      <c r="AT651" s="442"/>
      <c r="AU651" s="442"/>
      <c r="AV651" s="442"/>
      <c r="AW651" s="442"/>
      <c r="AX651" s="442"/>
      <c r="AY651" s="442"/>
      <c r="AZ651" s="442"/>
      <c r="BA651" s="439"/>
      <c r="BB651" s="439"/>
      <c r="BC651" s="439"/>
      <c r="BD651" s="439"/>
      <c r="BE651" s="439"/>
      <c r="BF651" s="439"/>
      <c r="BG651" s="443"/>
      <c r="BH651" s="443"/>
      <c r="BI651" s="348"/>
      <c r="BJ651" s="348"/>
      <c r="BK651" s="348"/>
      <c r="BL651" s="348"/>
      <c r="BM651" s="348"/>
      <c r="BN651" s="348"/>
      <c r="BO651" s="348"/>
      <c r="BP651" s="348"/>
      <c r="BQ651" s="443"/>
      <c r="BR651" s="439"/>
      <c r="BS651" s="446"/>
      <c r="BT651" s="355" t="s">
        <v>4721</v>
      </c>
      <c r="BU651" s="355" t="s">
        <v>4722</v>
      </c>
      <c r="BV651" s="355"/>
      <c r="BW651" s="355"/>
      <c r="BX651" s="355"/>
      <c r="BY651" s="355"/>
      <c r="BZ651" s="355"/>
      <c r="CA651" s="355"/>
      <c r="CB651" s="355"/>
      <c r="CC651" s="355"/>
      <c r="CD651" s="355" t="b">
        <f t="shared" si="9"/>
        <v>0</v>
      </c>
      <c r="CE651" s="322"/>
    </row>
    <row r="652" spans="1:83" s="374" customFormat="1" ht="12.75" hidden="1" customHeight="1" x14ac:dyDescent="0.2">
      <c r="A652" s="438" t="s">
        <v>4075</v>
      </c>
      <c r="B652" s="439"/>
      <c r="C652" s="443" t="s">
        <v>4453</v>
      </c>
      <c r="D652" s="440"/>
      <c r="E652" s="458" t="s">
        <v>3279</v>
      </c>
      <c r="F652" s="441" t="s">
        <v>3618</v>
      </c>
      <c r="G652" s="442" t="s">
        <v>1287</v>
      </c>
      <c r="H652" s="443" t="s">
        <v>4138</v>
      </c>
      <c r="I652" s="443" t="s">
        <v>4201</v>
      </c>
      <c r="J652" s="443"/>
      <c r="K652" s="444"/>
      <c r="L652" s="444"/>
      <c r="M652" s="442"/>
      <c r="N652" s="442"/>
      <c r="O652" s="443" t="s">
        <v>578</v>
      </c>
      <c r="P652" s="443" t="s">
        <v>578</v>
      </c>
      <c r="Q652" s="443" t="s">
        <v>578</v>
      </c>
      <c r="R652" s="438" t="s">
        <v>603</v>
      </c>
      <c r="S652" s="439"/>
      <c r="T652" s="439"/>
      <c r="U652" s="439"/>
      <c r="V652" s="439"/>
      <c r="W652" s="439"/>
      <c r="X652" s="439"/>
      <c r="Y652" s="439"/>
      <c r="Z652" s="439"/>
      <c r="AA652" s="439"/>
      <c r="AB652" s="439"/>
      <c r="AC652" s="439"/>
      <c r="AD652" s="439"/>
      <c r="AE652" s="442"/>
      <c r="AF652" s="442"/>
      <c r="AG652" s="442"/>
      <c r="AH652" s="445" t="s">
        <v>1379</v>
      </c>
      <c r="AI652" s="445" t="s">
        <v>1379</v>
      </c>
      <c r="AJ652" s="442"/>
      <c r="AK652" s="442"/>
      <c r="AL652" s="442"/>
      <c r="AM652" s="442"/>
      <c r="AN652" s="442"/>
      <c r="AO652" s="442"/>
      <c r="AP652" s="442"/>
      <c r="AQ652" s="442"/>
      <c r="AR652" s="442"/>
      <c r="AS652" s="442"/>
      <c r="AT652" s="442"/>
      <c r="AU652" s="442"/>
      <c r="AV652" s="442"/>
      <c r="AW652" s="442"/>
      <c r="AX652" s="442"/>
      <c r="AY652" s="442"/>
      <c r="AZ652" s="442"/>
      <c r="BA652" s="439"/>
      <c r="BB652" s="439"/>
      <c r="BC652" s="439"/>
      <c r="BD652" s="439"/>
      <c r="BE652" s="439"/>
      <c r="BF652" s="439"/>
      <c r="BG652" s="443"/>
      <c r="BH652" s="443"/>
      <c r="BI652" s="348"/>
      <c r="BJ652" s="348"/>
      <c r="BK652" s="348"/>
      <c r="BL652" s="348"/>
      <c r="BM652" s="348"/>
      <c r="BN652" s="348"/>
      <c r="BO652" s="348"/>
      <c r="BP652" s="348"/>
      <c r="BQ652" s="443"/>
      <c r="BR652" s="439"/>
      <c r="BS652" s="446" t="s">
        <v>4284</v>
      </c>
      <c r="BT652" s="355" t="s">
        <v>4717</v>
      </c>
      <c r="BU652" s="355" t="s">
        <v>4718</v>
      </c>
      <c r="BV652" s="355">
        <v>26</v>
      </c>
      <c r="BW652" s="355">
        <f>VLOOKUP(E652,[1]Demand!$A$2:$C$596,3,)</f>
        <v>1082</v>
      </c>
      <c r="BX652" s="355">
        <f>VLOOKUP(E652,[1]Demand!$A$2:$D$596,4,)</f>
        <v>672</v>
      </c>
      <c r="BY652" s="355">
        <f>VLOOKUP(E652,[1]Demand!$A$2:$E$596,5,)</f>
        <v>796</v>
      </c>
      <c r="BZ652" s="355">
        <f>VLOOKUP(E652,[1]Demand!$A$2:$F$596,6,)</f>
        <v>768</v>
      </c>
      <c r="CA652" s="355">
        <f>VLOOKUP(E652,[1]Demand!$A$2:$G$596,7,)</f>
        <v>320</v>
      </c>
      <c r="CB652" s="355">
        <f>VLOOKUP(E652,[1]Demand!$A$2:$H$596,8,)</f>
        <v>0</v>
      </c>
      <c r="CC652" s="355">
        <f>VLOOKUP(E652,[1]Demand!$A$2:$I$596,9,)</f>
        <v>3638</v>
      </c>
      <c r="CD652" s="355" t="b">
        <f t="shared" si="9"/>
        <v>0</v>
      </c>
      <c r="CE652" s="322"/>
    </row>
    <row r="653" spans="1:83" s="405" customFormat="1" ht="35.1" hidden="1" customHeight="1" x14ac:dyDescent="0.25">
      <c r="A653" s="385" t="s">
        <v>1010</v>
      </c>
      <c r="B653" s="385"/>
      <c r="C653" s="387" t="s">
        <v>1321</v>
      </c>
      <c r="D653" s="460">
        <v>0</v>
      </c>
      <c r="E653" s="385">
        <v>2616411</v>
      </c>
      <c r="F653" s="385" t="s">
        <v>1089</v>
      </c>
      <c r="G653" s="460" t="e">
        <v>#N/A</v>
      </c>
      <c r="H653" s="461" t="s">
        <v>1272</v>
      </c>
      <c r="I653" s="385" t="e">
        <v>#N/A</v>
      </c>
      <c r="J653" s="385"/>
      <c r="K653" s="385"/>
      <c r="L653" s="385"/>
      <c r="M653" s="385"/>
      <c r="N653" s="385"/>
      <c r="O653" s="385" t="e">
        <v>#N/A</v>
      </c>
      <c r="P653" s="385" t="e">
        <v>#N/A</v>
      </c>
      <c r="Q653" s="385" t="e">
        <v>#N/A</v>
      </c>
      <c r="R653" s="386" t="s">
        <v>1670</v>
      </c>
      <c r="S653" s="385"/>
      <c r="T653" s="385">
        <v>0</v>
      </c>
      <c r="U653" s="385">
        <v>0</v>
      </c>
      <c r="V653" s="385">
        <v>0</v>
      </c>
      <c r="W653" s="385">
        <v>0</v>
      </c>
      <c r="X653" s="385"/>
      <c r="Y653" s="385"/>
      <c r="Z653" s="385"/>
      <c r="AA653" s="385"/>
      <c r="AB653" s="476" t="s">
        <v>1612</v>
      </c>
      <c r="AC653" s="353" t="s">
        <v>4762</v>
      </c>
      <c r="AD653" s="477" t="s">
        <v>1173</v>
      </c>
      <c r="AE653" s="460" t="s">
        <v>1379</v>
      </c>
      <c r="AF653" s="460" t="s">
        <v>1379</v>
      </c>
      <c r="AG653" s="460" t="s">
        <v>1379</v>
      </c>
      <c r="AH653" s="460" t="s">
        <v>1379</v>
      </c>
      <c r="AI653" s="460" t="s">
        <v>1379</v>
      </c>
      <c r="AJ653" s="460"/>
      <c r="AK653" s="460" t="s">
        <v>1379</v>
      </c>
      <c r="AL653" s="460" t="s">
        <v>1381</v>
      </c>
      <c r="AM653" s="460"/>
      <c r="AN653" s="460" t="s">
        <v>1379</v>
      </c>
      <c r="AO653" s="460" t="s">
        <v>1379</v>
      </c>
      <c r="AP653" s="460" t="s">
        <v>1379</v>
      </c>
      <c r="AQ653" s="460" t="s">
        <v>1379</v>
      </c>
      <c r="AR653" s="460"/>
      <c r="AS653" s="460"/>
      <c r="AT653" s="460"/>
      <c r="AU653" s="460" t="s">
        <v>1379</v>
      </c>
      <c r="AV653" s="460" t="s">
        <v>1379</v>
      </c>
      <c r="AW653" s="460"/>
      <c r="AX653" s="460"/>
      <c r="AY653" s="460" t="s">
        <v>1381</v>
      </c>
      <c r="AZ653" s="460"/>
      <c r="BA653" s="385"/>
      <c r="BB653" s="385"/>
      <c r="BC653" s="385"/>
      <c r="BD653" s="385"/>
      <c r="BE653" s="385"/>
      <c r="BF653" s="385"/>
      <c r="BG653" s="385"/>
      <c r="BH653" s="385"/>
      <c r="BI653" s="348"/>
      <c r="BJ653" s="348"/>
      <c r="BK653" s="348"/>
      <c r="BL653" s="348"/>
      <c r="BM653" s="348"/>
      <c r="BN653" s="348"/>
      <c r="BO653" s="348"/>
      <c r="BP653" s="348"/>
      <c r="BQ653" s="385"/>
      <c r="BR653" s="385"/>
      <c r="BS653" s="462"/>
      <c r="BT653" s="355" t="s">
        <v>4719</v>
      </c>
      <c r="BU653" s="355" t="s">
        <v>3196</v>
      </c>
      <c r="BV653" s="355">
        <v>0</v>
      </c>
      <c r="BW653" s="355">
        <f>VLOOKUP(E653,[1]Demand!$A$2:$C$596,3,)</f>
        <v>0</v>
      </c>
      <c r="BX653" s="355">
        <f>VLOOKUP(E653,[1]Demand!$A$2:$D$596,4,)</f>
        <v>0</v>
      </c>
      <c r="BY653" s="355">
        <f>VLOOKUP(E653,[1]Demand!$A$2:$E$596,5,)</f>
        <v>0</v>
      </c>
      <c r="BZ653" s="355">
        <f>VLOOKUP(E653,[1]Demand!$A$2:$F$596,6,)</f>
        <v>0</v>
      </c>
      <c r="CA653" s="355">
        <f>VLOOKUP(E653,[1]Demand!$A$2:$G$596,7,)</f>
        <v>0</v>
      </c>
      <c r="CB653" s="355">
        <f>VLOOKUP(E653,[1]Demand!$A$2:$H$596,8,)</f>
        <v>0</v>
      </c>
      <c r="CC653" s="355">
        <f>VLOOKUP(E653,[1]Demand!$A$2:$I$596,9,)</f>
        <v>0</v>
      </c>
      <c r="CD653" s="355" t="b">
        <f t="shared" si="9"/>
        <v>0</v>
      </c>
      <c r="CE653" s="355" t="s">
        <v>4846</v>
      </c>
    </row>
    <row r="654" spans="1:83" s="405" customFormat="1" ht="35.1" hidden="1" customHeight="1" x14ac:dyDescent="0.25">
      <c r="A654" s="385" t="s">
        <v>1010</v>
      </c>
      <c r="B654" s="385"/>
      <c r="C654" s="387" t="s">
        <v>1322</v>
      </c>
      <c r="D654" s="460">
        <v>0</v>
      </c>
      <c r="E654" s="385">
        <v>2616422</v>
      </c>
      <c r="F654" s="385" t="s">
        <v>1323</v>
      </c>
      <c r="G654" s="460" t="e">
        <v>#N/A</v>
      </c>
      <c r="H654" s="385" t="s">
        <v>1272</v>
      </c>
      <c r="I654" s="385" t="s">
        <v>1173</v>
      </c>
      <c r="J654" s="385"/>
      <c r="K654" s="385"/>
      <c r="L654" s="385"/>
      <c r="M654" s="385"/>
      <c r="N654" s="385"/>
      <c r="O654" s="385" t="e">
        <v>#N/A</v>
      </c>
      <c r="P654" s="385" t="e">
        <v>#N/A</v>
      </c>
      <c r="Q654" s="385" t="e">
        <v>#N/A</v>
      </c>
      <c r="R654" s="386" t="s">
        <v>1670</v>
      </c>
      <c r="S654" s="385"/>
      <c r="T654" s="385">
        <v>0</v>
      </c>
      <c r="U654" s="385">
        <v>0</v>
      </c>
      <c r="V654" s="385">
        <v>0</v>
      </c>
      <c r="W654" s="385">
        <v>0</v>
      </c>
      <c r="X654" s="385"/>
      <c r="Y654" s="385"/>
      <c r="Z654" s="385"/>
      <c r="AA654" s="385"/>
      <c r="AB654" s="476" t="s">
        <v>1612</v>
      </c>
      <c r="AC654" s="353" t="s">
        <v>4762</v>
      </c>
      <c r="AD654" s="477" t="s">
        <v>1173</v>
      </c>
      <c r="AE654" s="460" t="s">
        <v>1379</v>
      </c>
      <c r="AF654" s="460" t="s">
        <v>1379</v>
      </c>
      <c r="AG654" s="460" t="s">
        <v>1379</v>
      </c>
      <c r="AH654" s="460" t="s">
        <v>1379</v>
      </c>
      <c r="AI654" s="460" t="s">
        <v>1379</v>
      </c>
      <c r="AJ654" s="460"/>
      <c r="AK654" s="460" t="s">
        <v>1379</v>
      </c>
      <c r="AL654" s="460" t="s">
        <v>1381</v>
      </c>
      <c r="AM654" s="460"/>
      <c r="AN654" s="460" t="s">
        <v>1379</v>
      </c>
      <c r="AO654" s="460" t="s">
        <v>1379</v>
      </c>
      <c r="AP654" s="460" t="s">
        <v>1379</v>
      </c>
      <c r="AQ654" s="460" t="s">
        <v>1379</v>
      </c>
      <c r="AR654" s="460"/>
      <c r="AS654" s="460"/>
      <c r="AT654" s="460"/>
      <c r="AU654" s="460" t="s">
        <v>1379</v>
      </c>
      <c r="AV654" s="460" t="s">
        <v>1379</v>
      </c>
      <c r="AW654" s="460"/>
      <c r="AX654" s="460"/>
      <c r="AY654" s="460" t="s">
        <v>1381</v>
      </c>
      <c r="AZ654" s="460"/>
      <c r="BA654" s="385"/>
      <c r="BB654" s="385"/>
      <c r="BC654" s="385"/>
      <c r="BD654" s="385"/>
      <c r="BE654" s="385"/>
      <c r="BF654" s="385"/>
      <c r="BG654" s="385"/>
      <c r="BH654" s="385"/>
      <c r="BI654" s="348"/>
      <c r="BJ654" s="348"/>
      <c r="BK654" s="348"/>
      <c r="BL654" s="348"/>
      <c r="BM654" s="348"/>
      <c r="BN654" s="348"/>
      <c r="BO654" s="348"/>
      <c r="BP654" s="348"/>
      <c r="BQ654" s="385"/>
      <c r="BR654" s="385"/>
      <c r="BS654" s="462"/>
      <c r="BT654" s="355" t="s">
        <v>4719</v>
      </c>
      <c r="BU654" s="355" t="s">
        <v>3196</v>
      </c>
      <c r="BV654" s="355">
        <v>0</v>
      </c>
      <c r="BW654" s="355">
        <f>VLOOKUP(E654,[1]Demand!$A$2:$C$596,3,)</f>
        <v>0</v>
      </c>
      <c r="BX654" s="355">
        <f>VLOOKUP(E654,[1]Demand!$A$2:$D$596,4,)</f>
        <v>0</v>
      </c>
      <c r="BY654" s="355">
        <f>VLOOKUP(E654,[1]Demand!$A$2:$E$596,5,)</f>
        <v>0</v>
      </c>
      <c r="BZ654" s="355">
        <f>VLOOKUP(E654,[1]Demand!$A$2:$F$596,6,)</f>
        <v>0</v>
      </c>
      <c r="CA654" s="355">
        <f>VLOOKUP(E654,[1]Demand!$A$2:$G$596,7,)</f>
        <v>0</v>
      </c>
      <c r="CB654" s="355">
        <f>VLOOKUP(E654,[1]Demand!$A$2:$H$596,8,)</f>
        <v>0</v>
      </c>
      <c r="CC654" s="355">
        <f>VLOOKUP(E654,[1]Demand!$A$2:$I$596,9,)</f>
        <v>0</v>
      </c>
      <c r="CD654" s="355" t="b">
        <f t="shared" si="9"/>
        <v>0</v>
      </c>
      <c r="CE654" s="355" t="s">
        <v>4846</v>
      </c>
    </row>
    <row r="655" spans="1:83" s="374" customFormat="1" ht="12.75" hidden="1" customHeight="1" x14ac:dyDescent="0.25">
      <c r="A655" s="463" t="s">
        <v>4630</v>
      </c>
      <c r="B655" s="464"/>
      <c r="C655" s="465" t="s">
        <v>4389</v>
      </c>
      <c r="D655" s="466"/>
      <c r="E655" s="467" t="s">
        <v>3637</v>
      </c>
      <c r="F655" s="468" t="s">
        <v>3638</v>
      </c>
      <c r="G655" s="469" t="e">
        <v>#N/A</v>
      </c>
      <c r="H655" s="470" t="e">
        <v>#N/A</v>
      </c>
      <c r="I655" s="470" t="e">
        <v>#N/A</v>
      </c>
      <c r="J655" s="470"/>
      <c r="K655" s="471"/>
      <c r="L655" s="471"/>
      <c r="M655" s="469"/>
      <c r="N655" s="469"/>
      <c r="O655" s="470" t="s">
        <v>3196</v>
      </c>
      <c r="P655" s="470" t="s">
        <v>3196</v>
      </c>
      <c r="Q655" s="470" t="s">
        <v>3196</v>
      </c>
      <c r="R655" s="463" t="s">
        <v>1670</v>
      </c>
      <c r="S655" s="464"/>
      <c r="T655" s="464"/>
      <c r="U655" s="464"/>
      <c r="V655" s="464"/>
      <c r="W655" s="464"/>
      <c r="X655" s="464"/>
      <c r="Y655" s="464"/>
      <c r="Z655" s="464"/>
      <c r="AA655" s="464"/>
      <c r="AB655" s="464"/>
      <c r="AC655" s="464"/>
      <c r="AD655" s="464"/>
      <c r="AE655" s="469"/>
      <c r="AF655" s="469"/>
      <c r="AG655" s="469"/>
      <c r="AH655" s="472"/>
      <c r="AI655" s="472"/>
      <c r="AJ655" s="469"/>
      <c r="AK655" s="469"/>
      <c r="AL655" s="469"/>
      <c r="AM655" s="469"/>
      <c r="AN655" s="469"/>
      <c r="AO655" s="469"/>
      <c r="AP655" s="469"/>
      <c r="AQ655" s="469"/>
      <c r="AR655" s="469"/>
      <c r="AS655" s="469"/>
      <c r="AT655" s="469"/>
      <c r="AU655" s="469"/>
      <c r="AV655" s="469"/>
      <c r="AW655" s="469"/>
      <c r="AX655" s="469"/>
      <c r="AY655" s="469"/>
      <c r="AZ655" s="469"/>
      <c r="BA655" s="464"/>
      <c r="BB655" s="464"/>
      <c r="BC655" s="464"/>
      <c r="BD655" s="464"/>
      <c r="BE655" s="464"/>
      <c r="BF655" s="464"/>
      <c r="BG655" s="470"/>
      <c r="BH655" s="470"/>
      <c r="BI655" s="348"/>
      <c r="BJ655" s="348"/>
      <c r="BK655" s="348"/>
      <c r="BL655" s="348"/>
      <c r="BM655" s="348"/>
      <c r="BN655" s="348"/>
      <c r="BO655" s="348"/>
      <c r="BP655" s="348"/>
      <c r="BQ655" s="470"/>
      <c r="BR655" s="464"/>
      <c r="BS655" s="473"/>
      <c r="BT655" s="355" t="s">
        <v>4719</v>
      </c>
      <c r="BU655" s="355" t="s">
        <v>4722</v>
      </c>
      <c r="BV655" s="355">
        <v>0</v>
      </c>
      <c r="BW655" s="355">
        <f>VLOOKUP(E655,[1]Demand!$A$2:$C$596,3,)</f>
        <v>23</v>
      </c>
      <c r="BX655" s="355">
        <f>VLOOKUP(E655,[1]Demand!$A$2:$D$596,4,)</f>
        <v>25</v>
      </c>
      <c r="BY655" s="355">
        <f>VLOOKUP(E655,[1]Demand!$A$2:$E$596,5,)</f>
        <v>19</v>
      </c>
      <c r="BZ655" s="355">
        <f>VLOOKUP(E655,[1]Demand!$A$2:$F$596,6,)</f>
        <v>15</v>
      </c>
      <c r="CA655" s="355">
        <f>VLOOKUP(E655,[1]Demand!$A$2:$G$596,7,)</f>
        <v>15</v>
      </c>
      <c r="CB655" s="355">
        <f>VLOOKUP(E655,[1]Demand!$A$2:$H$596,8,)</f>
        <v>16</v>
      </c>
      <c r="CC655" s="355">
        <f>VLOOKUP(E655,[1]Demand!$A$2:$I$596,9,)</f>
        <v>113</v>
      </c>
      <c r="CD655" s="355" t="b">
        <f t="shared" si="9"/>
        <v>0</v>
      </c>
      <c r="CE655" s="322"/>
    </row>
    <row r="656" spans="1:83" ht="12.75" hidden="1" customHeight="1" x14ac:dyDescent="0.2">
      <c r="C656" s="364"/>
    </row>
    <row r="657" spans="3:5" ht="12.75" hidden="1" customHeight="1" thickBot="1" x14ac:dyDescent="0.25">
      <c r="C657" s="364"/>
      <c r="E657" s="505">
        <v>4743</v>
      </c>
    </row>
    <row r="658" spans="3:5" ht="12.75" hidden="1" customHeight="1" thickBot="1" x14ac:dyDescent="0.25">
      <c r="C658" s="364"/>
      <c r="E658" s="505">
        <v>355382</v>
      </c>
    </row>
    <row r="659" spans="3:5" ht="12.75" hidden="1" customHeight="1" thickBot="1" x14ac:dyDescent="0.25">
      <c r="C659" s="364"/>
      <c r="E659" s="505">
        <v>359886</v>
      </c>
    </row>
    <row r="660" spans="3:5" ht="12.75" hidden="1" customHeight="1" thickBot="1" x14ac:dyDescent="0.25">
      <c r="C660" s="364"/>
      <c r="E660" s="505" t="s">
        <v>4771</v>
      </c>
    </row>
    <row r="661" spans="3:5" ht="12.75" hidden="1" customHeight="1" thickBot="1" x14ac:dyDescent="0.25">
      <c r="C661" s="364"/>
      <c r="E661" s="505" t="s">
        <v>4772</v>
      </c>
    </row>
    <row r="662" spans="3:5" ht="12.75" hidden="1" customHeight="1" thickBot="1" x14ac:dyDescent="0.25">
      <c r="C662" s="364"/>
      <c r="E662" s="505" t="s">
        <v>4773</v>
      </c>
    </row>
    <row r="663" spans="3:5" ht="12.75" hidden="1" customHeight="1" thickBot="1" x14ac:dyDescent="0.25">
      <c r="C663" s="364"/>
      <c r="E663" s="505" t="s">
        <v>4774</v>
      </c>
    </row>
    <row r="664" spans="3:5" ht="12.75" hidden="1" customHeight="1" thickBot="1" x14ac:dyDescent="0.25">
      <c r="C664" s="364"/>
      <c r="E664" s="505" t="s">
        <v>4775</v>
      </c>
    </row>
    <row r="665" spans="3:5" ht="12.75" hidden="1" customHeight="1" thickBot="1" x14ac:dyDescent="0.25">
      <c r="C665" s="364"/>
      <c r="E665" s="505" t="s">
        <v>4776</v>
      </c>
    </row>
    <row r="666" spans="3:5" ht="12.75" hidden="1" customHeight="1" thickBot="1" x14ac:dyDescent="0.25">
      <c r="C666" s="364"/>
      <c r="E666" s="505" t="s">
        <v>4777</v>
      </c>
    </row>
    <row r="667" spans="3:5" ht="12.75" hidden="1" customHeight="1" x14ac:dyDescent="0.2">
      <c r="C667" s="364"/>
      <c r="E667" s="34" t="s">
        <v>4778</v>
      </c>
    </row>
    <row r="668" spans="3:5" ht="12.75" hidden="1" customHeight="1" thickBot="1" x14ac:dyDescent="0.25">
      <c r="C668" s="364"/>
      <c r="E668" s="505" t="s">
        <v>4779</v>
      </c>
    </row>
    <row r="669" spans="3:5" ht="12.75" hidden="1" customHeight="1" thickBot="1" x14ac:dyDescent="0.25">
      <c r="C669" s="364"/>
      <c r="E669" s="505" t="s">
        <v>4780</v>
      </c>
    </row>
    <row r="670" spans="3:5" ht="12.75" hidden="1" customHeight="1" thickBot="1" x14ac:dyDescent="0.25">
      <c r="C670" s="364"/>
      <c r="E670" s="505" t="s">
        <v>4781</v>
      </c>
    </row>
    <row r="671" spans="3:5" ht="12.75" hidden="1" customHeight="1" thickBot="1" x14ac:dyDescent="0.25">
      <c r="C671" s="364"/>
      <c r="E671" s="505" t="s">
        <v>4782</v>
      </c>
    </row>
    <row r="672" spans="3:5" ht="12.75" hidden="1" customHeight="1" thickBot="1" x14ac:dyDescent="0.25">
      <c r="C672" s="364"/>
      <c r="E672" s="505" t="s">
        <v>4783</v>
      </c>
    </row>
    <row r="673" spans="3:5" ht="12.75" hidden="1" customHeight="1" thickBot="1" x14ac:dyDescent="0.25">
      <c r="C673" s="364"/>
      <c r="E673" s="505" t="s">
        <v>4784</v>
      </c>
    </row>
    <row r="674" spans="3:5" ht="12.75" hidden="1" customHeight="1" thickBot="1" x14ac:dyDescent="0.25">
      <c r="C674" s="364"/>
      <c r="E674" s="505" t="s">
        <v>4785</v>
      </c>
    </row>
    <row r="675" spans="3:5" ht="12.75" hidden="1" customHeight="1" thickBot="1" x14ac:dyDescent="0.25">
      <c r="C675" s="364"/>
      <c r="E675" s="505" t="s">
        <v>4786</v>
      </c>
    </row>
    <row r="676" spans="3:5" ht="12.75" hidden="1" customHeight="1" x14ac:dyDescent="0.2">
      <c r="C676" s="364"/>
      <c r="E676" s="34" t="s">
        <v>4787</v>
      </c>
    </row>
    <row r="677" spans="3:5" ht="12.75" hidden="1" customHeight="1" x14ac:dyDescent="0.2">
      <c r="C677" s="364"/>
      <c r="E677" s="34" t="s">
        <v>4788</v>
      </c>
    </row>
    <row r="678" spans="3:5" ht="12.75" hidden="1" customHeight="1" x14ac:dyDescent="0.2">
      <c r="C678" s="364"/>
      <c r="E678" s="34" t="s">
        <v>4789</v>
      </c>
    </row>
    <row r="679" spans="3:5" ht="12.75" hidden="1" customHeight="1" x14ac:dyDescent="0.2">
      <c r="C679" s="364"/>
      <c r="E679" s="34" t="s">
        <v>4790</v>
      </c>
    </row>
    <row r="680" spans="3:5" ht="12.75" hidden="1" customHeight="1" x14ac:dyDescent="0.2">
      <c r="C680" s="364"/>
      <c r="E680" s="34" t="s">
        <v>4791</v>
      </c>
    </row>
    <row r="681" spans="3:5" ht="12.75" hidden="1" customHeight="1" x14ac:dyDescent="0.2">
      <c r="C681" s="364"/>
      <c r="E681" s="34" t="s">
        <v>4792</v>
      </c>
    </row>
    <row r="682" spans="3:5" ht="12.75" hidden="1" customHeight="1" x14ac:dyDescent="0.2">
      <c r="C682" s="364"/>
      <c r="E682" s="34" t="s">
        <v>4793</v>
      </c>
    </row>
    <row r="683" spans="3:5" ht="12.75" hidden="1" customHeight="1" x14ac:dyDescent="0.2">
      <c r="C683" s="364"/>
      <c r="E683" s="34" t="s">
        <v>4794</v>
      </c>
    </row>
    <row r="684" spans="3:5" ht="12.75" hidden="1" customHeight="1" x14ac:dyDescent="0.2">
      <c r="C684" s="364"/>
      <c r="E684" s="34" t="s">
        <v>4795</v>
      </c>
    </row>
    <row r="685" spans="3:5" ht="12.75" hidden="1" customHeight="1" x14ac:dyDescent="0.2">
      <c r="C685" s="364"/>
      <c r="E685" s="34" t="s">
        <v>4796</v>
      </c>
    </row>
    <row r="686" spans="3:5" ht="12.75" hidden="1" customHeight="1" x14ac:dyDescent="0.2">
      <c r="C686" s="364"/>
      <c r="E686" s="34" t="s">
        <v>4797</v>
      </c>
    </row>
    <row r="687" spans="3:5" ht="12.75" hidden="1" customHeight="1" x14ac:dyDescent="0.2">
      <c r="C687" s="364"/>
      <c r="E687" s="34" t="s">
        <v>4798</v>
      </c>
    </row>
    <row r="688" spans="3:5" ht="12.75" hidden="1" customHeight="1" x14ac:dyDescent="0.2">
      <c r="C688" s="364"/>
      <c r="E688" s="34" t="s">
        <v>4799</v>
      </c>
    </row>
    <row r="689" spans="3:5" ht="12.75" hidden="1" customHeight="1" x14ac:dyDescent="0.2">
      <c r="C689" s="364"/>
      <c r="E689" s="34" t="s">
        <v>4800</v>
      </c>
    </row>
    <row r="690" spans="3:5" ht="12.75" hidden="1" customHeight="1" x14ac:dyDescent="0.2">
      <c r="C690" s="364"/>
      <c r="E690" s="34" t="s">
        <v>4801</v>
      </c>
    </row>
    <row r="691" spans="3:5" ht="12.75" hidden="1" customHeight="1" x14ac:dyDescent="0.2">
      <c r="C691" s="364"/>
      <c r="E691" s="34" t="s">
        <v>4802</v>
      </c>
    </row>
    <row r="692" spans="3:5" ht="12.75" hidden="1" customHeight="1" x14ac:dyDescent="0.2">
      <c r="C692" s="364"/>
      <c r="E692" s="34" t="s">
        <v>4803</v>
      </c>
    </row>
    <row r="693" spans="3:5" ht="12.75" hidden="1" customHeight="1" x14ac:dyDescent="0.2">
      <c r="C693" s="364"/>
      <c r="E693" s="34" t="s">
        <v>4804</v>
      </c>
    </row>
    <row r="694" spans="3:5" ht="12.75" hidden="1" customHeight="1" x14ac:dyDescent="0.2">
      <c r="C694" s="364"/>
      <c r="E694" s="34" t="s">
        <v>4805</v>
      </c>
    </row>
    <row r="695" spans="3:5" ht="12.75" hidden="1" customHeight="1" x14ac:dyDescent="0.2">
      <c r="C695" s="364"/>
      <c r="E695" s="34" t="s">
        <v>4806</v>
      </c>
    </row>
    <row r="696" spans="3:5" ht="12.75" hidden="1" customHeight="1" x14ac:dyDescent="0.2">
      <c r="C696" s="364"/>
      <c r="E696" s="34" t="s">
        <v>4807</v>
      </c>
    </row>
    <row r="697" spans="3:5" ht="12.75" hidden="1" customHeight="1" x14ac:dyDescent="0.2">
      <c r="C697" s="364"/>
      <c r="E697" s="34" t="s">
        <v>4808</v>
      </c>
    </row>
    <row r="698" spans="3:5" ht="12.75" hidden="1" customHeight="1" x14ac:dyDescent="0.2">
      <c r="C698" s="364"/>
      <c r="E698" s="34" t="s">
        <v>4809</v>
      </c>
    </row>
    <row r="699" spans="3:5" ht="12.75" hidden="1" customHeight="1" x14ac:dyDescent="0.2">
      <c r="C699" s="364"/>
      <c r="E699" s="34" t="s">
        <v>4810</v>
      </c>
    </row>
    <row r="700" spans="3:5" ht="12.75" hidden="1" customHeight="1" x14ac:dyDescent="0.2">
      <c r="C700" s="364"/>
      <c r="E700" s="34" t="s">
        <v>4811</v>
      </c>
    </row>
    <row r="701" spans="3:5" ht="12.75" hidden="1" customHeight="1" x14ac:dyDescent="0.2">
      <c r="C701" s="364"/>
      <c r="E701" s="34" t="s">
        <v>4812</v>
      </c>
    </row>
    <row r="702" spans="3:5" ht="12.75" hidden="1" customHeight="1" x14ac:dyDescent="0.2">
      <c r="C702" s="364"/>
      <c r="E702" s="34" t="s">
        <v>4813</v>
      </c>
    </row>
    <row r="703" spans="3:5" ht="12.75" hidden="1" customHeight="1" x14ac:dyDescent="0.2">
      <c r="C703" s="364"/>
      <c r="E703" s="34" t="s">
        <v>4814</v>
      </c>
    </row>
    <row r="704" spans="3:5" ht="12.75" hidden="1" customHeight="1" x14ac:dyDescent="0.2">
      <c r="C704" s="364"/>
      <c r="E704" s="34" t="s">
        <v>4815</v>
      </c>
    </row>
    <row r="705" spans="3:5" ht="12.75" hidden="1" customHeight="1" x14ac:dyDescent="0.2">
      <c r="C705" s="364"/>
      <c r="E705" s="34" t="s">
        <v>4816</v>
      </c>
    </row>
    <row r="706" spans="3:5" ht="12.75" hidden="1" customHeight="1" x14ac:dyDescent="0.2">
      <c r="C706" s="364"/>
      <c r="E706" s="34" t="s">
        <v>4817</v>
      </c>
    </row>
    <row r="707" spans="3:5" ht="12.75" hidden="1" customHeight="1" x14ac:dyDescent="0.2">
      <c r="C707" s="364"/>
      <c r="E707" s="34" t="s">
        <v>4818</v>
      </c>
    </row>
    <row r="708" spans="3:5" ht="12.75" hidden="1" customHeight="1" x14ac:dyDescent="0.2">
      <c r="C708" s="364"/>
      <c r="E708" s="34" t="s">
        <v>4819</v>
      </c>
    </row>
    <row r="709" spans="3:5" ht="12.75" hidden="1" customHeight="1" x14ac:dyDescent="0.2">
      <c r="C709" s="364"/>
      <c r="E709" s="34" t="s">
        <v>4820</v>
      </c>
    </row>
    <row r="710" spans="3:5" ht="12.75" hidden="1" customHeight="1" x14ac:dyDescent="0.2">
      <c r="C710" s="364"/>
      <c r="E710" s="34" t="s">
        <v>4821</v>
      </c>
    </row>
  </sheetData>
  <autoFilter ref="A18:GI655" xr:uid="{00000000-0009-0000-0000-000005000000}">
    <filterColumn colId="7">
      <filters>
        <filter val="99193|PHOENIX_ENGINES"/>
      </filters>
    </filterColumn>
    <filterColumn colId="14">
      <filters>
        <filter val="0"/>
        <filter val="9A003.a"/>
        <filter val="9A610.x"/>
        <filter val="9A619.x"/>
        <filter val="9A619.y.2"/>
        <filter val="9A619.y.3"/>
        <filter val="9A619.y.5"/>
        <filter val="9A991.c"/>
        <filter val="EAR99"/>
        <filter val="VIII(h)(1)"/>
      </filters>
    </filterColumn>
  </autoFilter>
  <customSheetViews>
    <customSheetView guid="{2310A218-B950-4B37-BE7C-1628B3021F33}" scale="85" fitToPage="1" printArea="1" showAutoFilter="1" hiddenRows="1" hiddenColumns="1" topLeftCell="A2">
      <pane ySplit="187" topLeftCell="A338" activePane="bottomLeft" state="frozen"/>
      <selection pane="bottomLeft" activeCell="J17" sqref="J1:J1048576"/>
      <pageMargins left="0.25" right="0.25" top="0.75" bottom="0.5" header="0.5" footer="0.5"/>
      <printOptions gridLines="1"/>
      <pageSetup paperSize="17" scale="60" fitToWidth="2" orientation="landscape" r:id="rId1"/>
      <headerFooter alignWithMargins="0">
        <oddFooter>&amp;L&amp;"Arial,Regular"&amp;09&amp;K7F7F7FHoneywell Internal</oddFooter>
        <evenFooter>&amp;L&amp;"Arial,Regular"&amp;09&amp;K7F7F7FHoneywell Internal</evenFooter>
        <firstFooter>&amp;L&amp;"Arial,Regular"&amp;09&amp;K7F7F7FHoneywell Internal</firstFooter>
      </headerFooter>
      <autoFilter ref="A18:GP646" xr:uid="{00000000-0000-0000-0000-000000000000}"/>
    </customSheetView>
    <customSheetView guid="{567D1EB9-B60D-4E86-BE3D-657E6C99C435}" scale="85" fitToPage="1" printArea="1" showAutoFilter="1" hiddenRows="1" hiddenColumns="1" topLeftCell="A2">
      <pane ySplit="17" topLeftCell="A19" activePane="bottomLeft" state="frozen"/>
      <selection pane="bottomLeft" activeCell="C20" sqref="C20"/>
      <pageMargins left="0.25" right="0.25" top="0.75" bottom="0.5" header="0.5" footer="0.5"/>
      <printOptions gridLines="1"/>
      <pageSetup paperSize="17" scale="60" fitToWidth="2" orientation="landscape" r:id="rId2"/>
      <headerFooter alignWithMargins="0">
        <oddFooter>&amp;L&amp;"Arial,Regular"&amp;09&amp;K7F7F7FHoneywell Internal</oddFooter>
        <evenFooter>&amp;L&amp;"Arial,Regular"&amp;09&amp;K7F7F7FHoneywell Internal</evenFooter>
        <firstFooter>&amp;L&amp;"Arial,Regular"&amp;09&amp;K7F7F7FHoneywell Internal</firstFooter>
      </headerFooter>
      <autoFilter ref="A18:GO646" xr:uid="{00000000-0000-0000-0000-000000000000}"/>
    </customSheetView>
    <customSheetView guid="{8C2C3663-D12C-4E4C-A6D4-C71A7D822DC1}" scale="115" fitToPage="1" printArea="1" showAutoFilter="1" hiddenRows="1" hiddenColumns="1" topLeftCell="AH2">
      <pane ySplit="17" topLeftCell="A19" activePane="bottomLeft" state="frozen"/>
      <selection pane="bottomLeft" activeCell="AJ18" sqref="AJ18"/>
      <pageMargins left="0.25" right="0.25" top="0.75" bottom="0.5" header="0.5" footer="0.5"/>
      <printOptions gridLines="1"/>
      <pageSetup paperSize="17" scale="60" fitToWidth="2" orientation="landscape" r:id="rId3"/>
      <headerFooter alignWithMargins="0">
        <oddFooter>&amp;L&amp;"Arial,Regular"&amp;09&amp;K7F7F7FHoneywell Internal</oddFooter>
        <evenFooter>&amp;L&amp;"Arial,Regular"&amp;09&amp;K7F7F7FHoneywell Internal</evenFooter>
        <firstFooter>&amp;L&amp;"Arial,Regular"&amp;09&amp;K7F7F7FHoneywell Internal</firstFooter>
      </headerFooter>
      <autoFilter ref="A18:GP646" xr:uid="{00000000-0000-0000-0000-000000000000}"/>
    </customSheetView>
    <customSheetView guid="{6427B314-5737-4833-B35F-93343DA3F12D}" scale="80" fitToPage="1" printArea="1" filter="1" showAutoFilter="1" hiddenRows="1" hiddenColumns="1" topLeftCell="CA17">
      <pane ySplit="102" topLeftCell="A119" activePane="bottomLeft" state="frozen"/>
      <selection pane="bottomLeft" activeCell="CC17" sqref="CC17:CJ17"/>
      <pageMargins left="0.25" right="0.25" top="0.75" bottom="0.5" header="0.5" footer="0.5"/>
      <printOptions gridLines="1"/>
      <pageSetup paperSize="17" scale="60" fitToWidth="2" orientation="landscape" r:id="rId4"/>
      <headerFooter alignWithMargins="0">
        <oddFooter>&amp;L&amp;"Arial,Regular"&amp;09&amp;K7F7F7FHoneywell Internal</oddFooter>
        <evenFooter>&amp;L&amp;"Arial,Regular"&amp;09&amp;K7F7F7FHoneywell Internal</evenFooter>
        <firstFooter>&amp;L&amp;"Arial,Regular"&amp;09&amp;K7F7F7FHoneywell Internal</firstFooter>
      </headerFooter>
      <autoFilter ref="A18:GP646" xr:uid="{00000000-0000-0000-0000-000000000000}">
        <filterColumn colId="13">
          <filters>
            <filter val="99193|PHOENIX_ENGINES"/>
          </filters>
        </filterColumn>
      </autoFilter>
    </customSheetView>
  </customSheetViews>
  <mergeCells count="24">
    <mergeCell ref="BA17:BD17"/>
    <mergeCell ref="S17:W17"/>
    <mergeCell ref="S16:BR16"/>
    <mergeCell ref="E2:F2"/>
    <mergeCell ref="E3:F3"/>
    <mergeCell ref="E4:F4"/>
    <mergeCell ref="E5:F5"/>
    <mergeCell ref="E6:F6"/>
    <mergeCell ref="BV17:CE17"/>
    <mergeCell ref="E7:F7"/>
    <mergeCell ref="E8:F8"/>
    <mergeCell ref="E9:F9"/>
    <mergeCell ref="E10:F10"/>
    <mergeCell ref="E11:F11"/>
    <mergeCell ref="E12:F12"/>
    <mergeCell ref="E13:F13"/>
    <mergeCell ref="E14:F14"/>
    <mergeCell ref="E15:F15"/>
    <mergeCell ref="E16:O16"/>
    <mergeCell ref="X17:AA17"/>
    <mergeCell ref="BE17:BG17"/>
    <mergeCell ref="J17:M17"/>
    <mergeCell ref="N17:R17"/>
    <mergeCell ref="AB17:AZ17"/>
  </mergeCells>
  <phoneticPr fontId="8" type="noConversion"/>
  <conditionalFormatting sqref="M2:P8">
    <cfRule type="cellIs" dxfId="116" priority="233" stopIfTrue="1" operator="equal">
      <formula>"Y"</formula>
    </cfRule>
    <cfRule type="cellIs" dxfId="115" priority="234" stopIfTrue="1" operator="equal">
      <formula>"y"</formula>
    </cfRule>
  </conditionalFormatting>
  <conditionalFormatting sqref="AH652:AI652">
    <cfRule type="cellIs" dxfId="114" priority="47" operator="equal">
      <formula>"Y"</formula>
    </cfRule>
  </conditionalFormatting>
  <conditionalFormatting sqref="AF653:AZ654 Y653:AA654 AH655:AI655">
    <cfRule type="cellIs" dxfId="113" priority="44" operator="equal">
      <formula>"Y"</formula>
    </cfRule>
  </conditionalFormatting>
  <conditionalFormatting sqref="AF601:AZ606 Y601:AA606">
    <cfRule type="cellIs" dxfId="112" priority="41" operator="equal">
      <formula>"Y"</formula>
    </cfRule>
  </conditionalFormatting>
  <conditionalFormatting sqref="AF607:AI607">
    <cfRule type="cellIs" dxfId="111" priority="39" operator="equal">
      <formula>"Y"</formula>
    </cfRule>
  </conditionalFormatting>
  <conditionalFormatting sqref="AE607">
    <cfRule type="cellIs" dxfId="110" priority="38" operator="equal">
      <formula>"Y"</formula>
    </cfRule>
  </conditionalFormatting>
  <conditionalFormatting sqref="AE164">
    <cfRule type="cellIs" dxfId="109" priority="75" operator="equal">
      <formula>"Y"</formula>
    </cfRule>
  </conditionalFormatting>
  <conditionalFormatting sqref="AH164">
    <cfRule type="cellIs" dxfId="108" priority="74" operator="equal">
      <formula>"Y"</formula>
    </cfRule>
  </conditionalFormatting>
  <conditionalFormatting sqref="Q2:Q8">
    <cfRule type="cellIs" dxfId="107" priority="158" stopIfTrue="1" operator="equal">
      <formula>"Y"</formula>
    </cfRule>
    <cfRule type="cellIs" dxfId="106" priority="159" stopIfTrue="1" operator="equal">
      <formula>"y"</formula>
    </cfRule>
  </conditionalFormatting>
  <conditionalFormatting sqref="Y593:AA594 AF593:AG594 AJ593:AZ594">
    <cfRule type="cellIs" dxfId="105" priority="52" operator="equal">
      <formula>"Y"</formula>
    </cfRule>
  </conditionalFormatting>
  <conditionalFormatting sqref="AH634:AI651">
    <cfRule type="cellIs" dxfId="104" priority="48" operator="equal">
      <formula>"Y"</formula>
    </cfRule>
  </conditionalFormatting>
  <conditionalFormatting sqref="AE603:AE604 AE601">
    <cfRule type="cellIs" dxfId="103" priority="40" operator="equal">
      <formula>"Y"</formula>
    </cfRule>
  </conditionalFormatting>
  <conditionalFormatting sqref="AF608:AI608">
    <cfRule type="cellIs" dxfId="102" priority="37" operator="equal">
      <formula>"Y"</formula>
    </cfRule>
  </conditionalFormatting>
  <conditionalFormatting sqref="AE608">
    <cfRule type="cellIs" dxfId="101" priority="36" operator="equal">
      <formula>"Y"</formula>
    </cfRule>
  </conditionalFormatting>
  <conditionalFormatting sqref="AF609:AI609">
    <cfRule type="cellIs" dxfId="100" priority="35" operator="equal">
      <formula>"Y"</formula>
    </cfRule>
  </conditionalFormatting>
  <conditionalFormatting sqref="AE609">
    <cfRule type="cellIs" dxfId="99" priority="34" operator="equal">
      <formula>"Y"</formula>
    </cfRule>
  </conditionalFormatting>
  <conditionalFormatting sqref="AF610:AI610">
    <cfRule type="cellIs" dxfId="98" priority="33" operator="equal">
      <formula>"Y"</formula>
    </cfRule>
  </conditionalFormatting>
  <conditionalFormatting sqref="AE610">
    <cfRule type="cellIs" dxfId="97" priority="32" operator="equal">
      <formula>"Y"</formula>
    </cfRule>
  </conditionalFormatting>
  <conditionalFormatting sqref="AF611:AI611">
    <cfRule type="cellIs" dxfId="96" priority="31" operator="equal">
      <formula>"Y"</formula>
    </cfRule>
  </conditionalFormatting>
  <conditionalFormatting sqref="AE611">
    <cfRule type="cellIs" dxfId="95" priority="30" operator="equal">
      <formula>"Y"</formula>
    </cfRule>
  </conditionalFormatting>
  <conditionalFormatting sqref="AF612:AI612">
    <cfRule type="cellIs" dxfId="94" priority="29" operator="equal">
      <formula>"Y"</formula>
    </cfRule>
  </conditionalFormatting>
  <conditionalFormatting sqref="AE612">
    <cfRule type="cellIs" dxfId="93" priority="28" operator="equal">
      <formula>"Y"</formula>
    </cfRule>
  </conditionalFormatting>
  <conditionalFormatting sqref="AF613:AI613">
    <cfRule type="cellIs" dxfId="92" priority="27" operator="equal">
      <formula>"Y"</formula>
    </cfRule>
  </conditionalFormatting>
  <conditionalFormatting sqref="AE613">
    <cfRule type="cellIs" dxfId="91" priority="26" operator="equal">
      <formula>"Y"</formula>
    </cfRule>
  </conditionalFormatting>
  <conditionalFormatting sqref="AF614:AI614">
    <cfRule type="cellIs" dxfId="90" priority="25" operator="equal">
      <formula>"Y"</formula>
    </cfRule>
  </conditionalFormatting>
  <conditionalFormatting sqref="AE614">
    <cfRule type="cellIs" dxfId="89" priority="24" operator="equal">
      <formula>"Y"</formula>
    </cfRule>
  </conditionalFormatting>
  <conditionalFormatting sqref="AF615:AI615">
    <cfRule type="cellIs" dxfId="88" priority="23" operator="equal">
      <formula>"Y"</formula>
    </cfRule>
  </conditionalFormatting>
  <conditionalFormatting sqref="AE615">
    <cfRule type="cellIs" dxfId="87" priority="22" operator="equal">
      <formula>"Y"</formula>
    </cfRule>
  </conditionalFormatting>
  <conditionalFormatting sqref="AF616:AI616">
    <cfRule type="cellIs" dxfId="86" priority="21" operator="equal">
      <formula>"Y"</formula>
    </cfRule>
  </conditionalFormatting>
  <conditionalFormatting sqref="AE616">
    <cfRule type="cellIs" dxfId="85" priority="20" operator="equal">
      <formula>"Y"</formula>
    </cfRule>
  </conditionalFormatting>
  <conditionalFormatting sqref="AF617:AH617">
    <cfRule type="cellIs" dxfId="84" priority="19" operator="equal">
      <formula>"Y"</formula>
    </cfRule>
  </conditionalFormatting>
  <conditionalFormatting sqref="AE617">
    <cfRule type="cellIs" dxfId="83" priority="18" operator="equal">
      <formula>"Y"</formula>
    </cfRule>
  </conditionalFormatting>
  <conditionalFormatting sqref="AF618:AH618">
    <cfRule type="cellIs" dxfId="82" priority="17" operator="equal">
      <formula>"Y"</formula>
    </cfRule>
  </conditionalFormatting>
  <conditionalFormatting sqref="AE618">
    <cfRule type="cellIs" dxfId="81" priority="16" operator="equal">
      <formula>"Y"</formula>
    </cfRule>
  </conditionalFormatting>
  <conditionalFormatting sqref="AI617">
    <cfRule type="cellIs" dxfId="80" priority="15" operator="equal">
      <formula>"Y"</formula>
    </cfRule>
  </conditionalFormatting>
  <conditionalFormatting sqref="AI618">
    <cfRule type="cellIs" dxfId="79" priority="14" operator="equal">
      <formula>"Y"</formula>
    </cfRule>
  </conditionalFormatting>
  <conditionalFormatting sqref="AN608:AQ608">
    <cfRule type="cellIs" dxfId="78" priority="13" operator="equal">
      <formula>"Y"</formula>
    </cfRule>
  </conditionalFormatting>
  <conditionalFormatting sqref="AN607:AQ607">
    <cfRule type="cellIs" dxfId="77" priority="12" operator="equal">
      <formula>"Y"</formula>
    </cfRule>
  </conditionalFormatting>
  <conditionalFormatting sqref="AN618:AQ618">
    <cfRule type="cellIs" dxfId="76" priority="11" operator="equal">
      <formula>"Y"</formula>
    </cfRule>
  </conditionalFormatting>
  <conditionalFormatting sqref="AN609:AQ617">
    <cfRule type="cellIs" dxfId="75" priority="10" operator="equal">
      <formula>"Y"</formula>
    </cfRule>
  </conditionalFormatting>
  <conditionalFormatting sqref="AU607:AW607">
    <cfRule type="cellIs" dxfId="74" priority="9" operator="equal">
      <formula>"Y"</formula>
    </cfRule>
  </conditionalFormatting>
  <conditionalFormatting sqref="AU618:AW618">
    <cfRule type="cellIs" dxfId="73" priority="8" operator="equal">
      <formula>"Y"</formula>
    </cfRule>
  </conditionalFormatting>
  <conditionalFormatting sqref="AU608:AW617">
    <cfRule type="cellIs" dxfId="72" priority="7" operator="equal">
      <formula>"Y"</formula>
    </cfRule>
  </conditionalFormatting>
  <conditionalFormatting sqref="AY607:AZ607">
    <cfRule type="cellIs" dxfId="71" priority="6" operator="equal">
      <formula>"Y"</formula>
    </cfRule>
  </conditionalFormatting>
  <conditionalFormatting sqref="AY618:AZ618">
    <cfRule type="cellIs" dxfId="70" priority="5" operator="equal">
      <formula>"Y"</formula>
    </cfRule>
  </conditionalFormatting>
  <conditionalFormatting sqref="AY608:AZ617">
    <cfRule type="cellIs" dxfId="69" priority="4" operator="equal">
      <formula>"Y"</formula>
    </cfRule>
  </conditionalFormatting>
  <conditionalFormatting sqref="M24:N118">
    <cfRule type="cellIs" dxfId="68" priority="88" stopIfTrue="1" operator="equal">
      <formula>"Y"</formula>
    </cfRule>
    <cfRule type="cellIs" dxfId="67" priority="89" stopIfTrue="1" operator="equal">
      <formula>"y"</formula>
    </cfRule>
  </conditionalFormatting>
  <conditionalFormatting sqref="AH165 AJ149:AZ149 AH150:AH163 AF148:AH149 AI148:AZ148 AI149:AI165 AF129:AZ147 AJ126:AZ126 AJ128:AM128 AR128:AZ128 AF127:AZ127 AF19:AZ125 Y19:AA149">
    <cfRule type="cellIs" dxfId="66" priority="87" operator="equal">
      <formula>"Y"</formula>
    </cfRule>
  </conditionalFormatting>
  <conditionalFormatting sqref="AB29:AC29">
    <cfRule type="cellIs" dxfId="65" priority="86" operator="equal">
      <formula>"Y"</formula>
    </cfRule>
  </conditionalFormatting>
  <conditionalFormatting sqref="E19:E149">
    <cfRule type="duplicateValues" dxfId="64" priority="90"/>
  </conditionalFormatting>
  <conditionalFormatting sqref="AE122">
    <cfRule type="cellIs" dxfId="63" priority="85" operator="equal">
      <formula>"Y"</formula>
    </cfRule>
  </conditionalFormatting>
  <conditionalFormatting sqref="AE139:AE142">
    <cfRule type="cellIs" dxfId="62" priority="84" operator="equal">
      <formula>"Y"</formula>
    </cfRule>
  </conditionalFormatting>
  <conditionalFormatting sqref="AE147">
    <cfRule type="cellIs" dxfId="61" priority="83" operator="equal">
      <formula>"Y"</formula>
    </cfRule>
  </conditionalFormatting>
  <conditionalFormatting sqref="AE150">
    <cfRule type="cellIs" dxfId="60" priority="82" operator="equal">
      <formula>"Y"</formula>
    </cfRule>
  </conditionalFormatting>
  <conditionalFormatting sqref="AE151">
    <cfRule type="cellIs" dxfId="59" priority="81" operator="equal">
      <formula>"Y"</formula>
    </cfRule>
  </conditionalFormatting>
  <conditionalFormatting sqref="AE152">
    <cfRule type="cellIs" dxfId="58" priority="80" operator="equal">
      <formula>"Y"</formula>
    </cfRule>
  </conditionalFormatting>
  <conditionalFormatting sqref="AE153">
    <cfRule type="cellIs" dxfId="57" priority="79" operator="equal">
      <formula>"Y"</formula>
    </cfRule>
  </conditionalFormatting>
  <conditionalFormatting sqref="AE154">
    <cfRule type="cellIs" dxfId="56" priority="78" operator="equal">
      <formula>"Y"</formula>
    </cfRule>
  </conditionalFormatting>
  <conditionalFormatting sqref="AE155">
    <cfRule type="cellIs" dxfId="55" priority="77" operator="equal">
      <formula>"Y"</formula>
    </cfRule>
  </conditionalFormatting>
  <conditionalFormatting sqref="AE156">
    <cfRule type="cellIs" dxfId="54" priority="76" operator="equal">
      <formula>"Y"</formula>
    </cfRule>
  </conditionalFormatting>
  <conditionalFormatting sqref="M166:N273">
    <cfRule type="cellIs" dxfId="53" priority="71" stopIfTrue="1" operator="equal">
      <formula>"Y"</formula>
    </cfRule>
    <cfRule type="cellIs" dxfId="52" priority="72" stopIfTrue="1" operator="equal">
      <formula>"y"</formula>
    </cfRule>
  </conditionalFormatting>
  <conditionalFormatting sqref="AH447:AH448 Y388:AA458 AF388:AG458 AH342:AH349 AH450:AH488 AH354:AH445 AI342:AI488 AH316:AI341 AE309 Y166:AA315 AJ388:AZ458 AF166:AZ315">
    <cfRule type="cellIs" dxfId="51" priority="70" operator="equal">
      <formula>"Y"</formula>
    </cfRule>
  </conditionalFormatting>
  <conditionalFormatting sqref="E166:E315">
    <cfRule type="duplicateValues" dxfId="50" priority="73"/>
  </conditionalFormatting>
  <conditionalFormatting sqref="K259">
    <cfRule type="duplicateValues" dxfId="49" priority="69"/>
  </conditionalFormatting>
  <conditionalFormatting sqref="K253">
    <cfRule type="duplicateValues" dxfId="48" priority="68"/>
  </conditionalFormatting>
  <conditionalFormatting sqref="K333">
    <cfRule type="duplicateValues" dxfId="47" priority="67"/>
  </conditionalFormatting>
  <conditionalFormatting sqref="K479">
    <cfRule type="duplicateValues" dxfId="46" priority="66"/>
  </conditionalFormatting>
  <conditionalFormatting sqref="M490:N493">
    <cfRule type="cellIs" dxfId="45" priority="64" stopIfTrue="1" operator="equal">
      <formula>"Y"</formula>
    </cfRule>
    <cfRule type="cellIs" dxfId="44" priority="65" stopIfTrue="1" operator="equal">
      <formula>"y"</formula>
    </cfRule>
  </conditionalFormatting>
  <conditionalFormatting sqref="Y523:AA567 AF523:AG567 AJ523:AZ567 AF490:AZ494 Y489:AA494 AH497:AI589">
    <cfRule type="cellIs" dxfId="43" priority="63" operator="equal">
      <formula>"Y"</formula>
    </cfRule>
  </conditionalFormatting>
  <conditionalFormatting sqref="M495:N495">
    <cfRule type="cellIs" dxfId="42" priority="60" stopIfTrue="1" operator="equal">
      <formula>"Y"</formula>
    </cfRule>
    <cfRule type="cellIs" dxfId="41" priority="61" stopIfTrue="1" operator="equal">
      <formula>"y"</formula>
    </cfRule>
  </conditionalFormatting>
  <conditionalFormatting sqref="AB560:AE560 AF495:AZ496 Y495:AA496">
    <cfRule type="cellIs" dxfId="40" priority="59" operator="equal">
      <formula>"Y"</formula>
    </cfRule>
  </conditionalFormatting>
  <conditionalFormatting sqref="E495:E496">
    <cfRule type="duplicateValues" dxfId="39" priority="62"/>
  </conditionalFormatting>
  <conditionalFormatting sqref="AG489:AZ489">
    <cfRule type="cellIs" dxfId="38" priority="57" operator="equal">
      <formula>"Y"</formula>
    </cfRule>
  </conditionalFormatting>
  <conditionalFormatting sqref="E489:E494">
    <cfRule type="duplicateValues" dxfId="37" priority="58"/>
  </conditionalFormatting>
  <conditionalFormatting sqref="AH590">
    <cfRule type="cellIs" dxfId="36" priority="56" operator="equal">
      <formula>"Y"</formula>
    </cfRule>
  </conditionalFormatting>
  <conditionalFormatting sqref="AI590">
    <cfRule type="cellIs" dxfId="35" priority="55" operator="equal">
      <formula>"Y"</formula>
    </cfRule>
  </conditionalFormatting>
  <conditionalFormatting sqref="AH591:AH600">
    <cfRule type="cellIs" dxfId="34" priority="54" operator="equal">
      <formula>"Y"</formula>
    </cfRule>
  </conditionalFormatting>
  <conditionalFormatting sqref="AI591:AI600">
    <cfRule type="cellIs" dxfId="33" priority="53" operator="equal">
      <formula>"Y"</formula>
    </cfRule>
  </conditionalFormatting>
  <conditionalFormatting sqref="AE619:AE633">
    <cfRule type="cellIs" dxfId="32" priority="49" operator="equal">
      <formula>"Y"</formula>
    </cfRule>
  </conditionalFormatting>
  <conditionalFormatting sqref="AF619:AZ633 Y619:AA633">
    <cfRule type="cellIs" dxfId="31" priority="50" operator="equal">
      <formula>"Y"</formula>
    </cfRule>
  </conditionalFormatting>
  <conditionalFormatting sqref="E619:E633">
    <cfRule type="duplicateValues" dxfId="30" priority="51"/>
  </conditionalFormatting>
  <conditionalFormatting sqref="M653:N654">
    <cfRule type="cellIs" dxfId="29" priority="45" stopIfTrue="1" operator="equal">
      <formula>"Y"</formula>
    </cfRule>
    <cfRule type="cellIs" dxfId="28" priority="46" stopIfTrue="1" operator="equal">
      <formula>"y"</formula>
    </cfRule>
  </conditionalFormatting>
  <conditionalFormatting sqref="E653:E654">
    <cfRule type="duplicateValues" dxfId="27" priority="43"/>
  </conditionalFormatting>
  <conditionalFormatting sqref="E601:E606">
    <cfRule type="duplicateValues" dxfId="26" priority="42"/>
  </conditionalFormatting>
  <conditionalFormatting sqref="E676:E1048576 E397:E430 E432 E435:E667 E1:E350 E353:E355 E357:E393">
    <cfRule type="duplicateValues" dxfId="25" priority="3"/>
  </conditionalFormatting>
  <conditionalFormatting sqref="E397:E430 E432 E435:E1048576 E1:E350 E353:E355 E357:E393">
    <cfRule type="duplicateValues" dxfId="24" priority="1"/>
    <cfRule type="duplicateValues" dxfId="23" priority="2"/>
  </conditionalFormatting>
  <printOptions gridLines="1"/>
  <pageMargins left="0.25" right="0.25" top="0.75" bottom="0.5" header="0.5" footer="0.5"/>
  <pageSetup paperSize="17" scale="60" fitToWidth="2" orientation="landscape" r:id="rId5"/>
  <headerFooter alignWithMargins="0">
    <oddFooter>&amp;L&amp;"Arial,Regular"&amp;09&amp;K7F7F7FHoneywell Internal</oddFooter>
    <evenFooter>&amp;L&amp;"Arial,Regular"&amp;09&amp;K7F7F7FHoneywell Internal</evenFooter>
    <firstFooter>&amp;L&amp;"Arial,Regular"&amp;09&amp;K7F7F7FHoneywell Internal</firstFooter>
  </headerFooter>
  <drawing r:id="rId6"/>
  <legacy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743"/>
  <sheetViews>
    <sheetView topLeftCell="A4" workbookViewId="0">
      <selection activeCell="C2" sqref="C2"/>
    </sheetView>
  </sheetViews>
  <sheetFormatPr defaultColWidth="8.7109375" defaultRowHeight="12.75" x14ac:dyDescent="0.2"/>
  <cols>
    <col min="1" max="1" width="36.140625" style="562" customWidth="1"/>
    <col min="2" max="2" width="11.5703125" style="562" customWidth="1"/>
    <col min="3" max="3" width="11.28515625" style="562" customWidth="1"/>
    <col min="4" max="4" width="14" style="562" customWidth="1"/>
    <col min="5" max="5" width="75.7109375" style="562" customWidth="1"/>
    <col min="6" max="6" width="10.5703125" style="562" customWidth="1"/>
    <col min="7" max="7" width="62.7109375" style="562" customWidth="1"/>
    <col min="8" max="8" width="38.28515625" style="562" customWidth="1"/>
    <col min="9" max="9" width="12.7109375" style="562" customWidth="1"/>
    <col min="10" max="10" width="54.28515625" style="562" customWidth="1"/>
    <col min="11" max="11" width="40.140625" style="562" customWidth="1"/>
    <col min="12" max="12" width="20.85546875" style="562" customWidth="1"/>
    <col min="13" max="13" width="22.85546875" style="562" customWidth="1"/>
    <col min="14" max="14" width="21.5703125" style="562" customWidth="1"/>
    <col min="15" max="15" width="32.42578125" style="562" customWidth="1"/>
    <col min="16" max="16" width="18.7109375" style="562" customWidth="1"/>
    <col min="17" max="17" width="49.7109375" style="562" customWidth="1"/>
    <col min="18" max="18" width="40.7109375" style="572" customWidth="1"/>
    <col min="19" max="20" width="40.7109375" style="562" customWidth="1"/>
    <col min="21" max="16384" width="8.7109375" style="562"/>
  </cols>
  <sheetData>
    <row r="1" spans="1:20" ht="60" x14ac:dyDescent="0.2">
      <c r="A1" s="586" t="s">
        <v>3257</v>
      </c>
      <c r="B1" s="586" t="s">
        <v>779</v>
      </c>
      <c r="C1" s="586" t="s">
        <v>1654</v>
      </c>
      <c r="D1" s="586" t="s">
        <v>3248</v>
      </c>
      <c r="E1" s="587" t="s">
        <v>829</v>
      </c>
      <c r="F1" s="588" t="s">
        <v>960</v>
      </c>
      <c r="G1" s="589" t="s">
        <v>954</v>
      </c>
      <c r="H1" s="590" t="s">
        <v>952</v>
      </c>
      <c r="I1" s="591" t="s">
        <v>777</v>
      </c>
      <c r="J1" s="592" t="s">
        <v>5129</v>
      </c>
      <c r="K1" s="586" t="s">
        <v>68</v>
      </c>
      <c r="L1" s="593" t="s">
        <v>5130</v>
      </c>
      <c r="M1" s="593" t="s">
        <v>5131</v>
      </c>
      <c r="N1" s="593" t="s">
        <v>5132</v>
      </c>
      <c r="O1" s="593" t="s">
        <v>5133</v>
      </c>
      <c r="P1" s="593" t="s">
        <v>5134</v>
      </c>
      <c r="Q1" s="594" t="s">
        <v>5283</v>
      </c>
      <c r="R1" s="595" t="s">
        <v>5284</v>
      </c>
      <c r="S1" s="595" t="s">
        <v>5302</v>
      </c>
      <c r="T1" s="595" t="s">
        <v>5137</v>
      </c>
    </row>
    <row r="2" spans="1:20" s="601" customFormat="1" ht="159.75" x14ac:dyDescent="0.2">
      <c r="A2" s="596" t="s">
        <v>1662</v>
      </c>
      <c r="B2" s="596" t="s">
        <v>1691</v>
      </c>
      <c r="C2" s="596" t="s">
        <v>1686</v>
      </c>
      <c r="D2" s="596">
        <v>2020</v>
      </c>
      <c r="E2" s="597" t="s">
        <v>2071</v>
      </c>
      <c r="F2" s="596">
        <v>0</v>
      </c>
      <c r="G2" s="596" t="s">
        <v>2562</v>
      </c>
      <c r="H2" s="596" t="s">
        <v>2563</v>
      </c>
      <c r="I2" s="596"/>
      <c r="J2" s="597" t="s">
        <v>5356</v>
      </c>
      <c r="K2" s="596" t="s">
        <v>4651</v>
      </c>
      <c r="L2" s="596" t="s">
        <v>5357</v>
      </c>
      <c r="M2" s="598" t="s">
        <v>5358</v>
      </c>
      <c r="N2" s="596" t="s">
        <v>5359</v>
      </c>
      <c r="O2" s="597" t="s">
        <v>5360</v>
      </c>
      <c r="P2" s="596"/>
      <c r="Q2" s="599"/>
      <c r="R2" s="598"/>
      <c r="S2" s="600"/>
      <c r="T2" s="598" t="s">
        <v>5361</v>
      </c>
    </row>
    <row r="3" spans="1:20" s="601" customFormat="1" ht="159.75" x14ac:dyDescent="0.2">
      <c r="A3" s="600" t="s">
        <v>1662</v>
      </c>
      <c r="B3" s="600" t="s">
        <v>1691</v>
      </c>
      <c r="C3" s="600" t="s">
        <v>1686</v>
      </c>
      <c r="D3" s="600">
        <v>2020</v>
      </c>
      <c r="E3" s="598" t="s">
        <v>2071</v>
      </c>
      <c r="F3" s="600">
        <v>0</v>
      </c>
      <c r="G3" s="600" t="s">
        <v>2565</v>
      </c>
      <c r="H3" s="600" t="s">
        <v>2566</v>
      </c>
      <c r="I3" s="600"/>
      <c r="J3" s="597" t="s">
        <v>5356</v>
      </c>
      <c r="K3" s="600" t="s">
        <v>4651</v>
      </c>
      <c r="L3" s="596" t="s">
        <v>5357</v>
      </c>
      <c r="M3" s="598" t="s">
        <v>5358</v>
      </c>
      <c r="N3" s="600" t="s">
        <v>5359</v>
      </c>
      <c r="O3" s="598" t="s">
        <v>5360</v>
      </c>
      <c r="P3" s="600"/>
      <c r="Q3" s="602"/>
      <c r="R3" s="598"/>
      <c r="S3" s="600"/>
      <c r="T3" s="598" t="s">
        <v>5361</v>
      </c>
    </row>
    <row r="4" spans="1:20" s="601" customFormat="1" ht="165.75" x14ac:dyDescent="0.2">
      <c r="A4" s="600" t="s">
        <v>1662</v>
      </c>
      <c r="B4" s="600" t="s">
        <v>1663</v>
      </c>
      <c r="C4" s="600" t="s">
        <v>1664</v>
      </c>
      <c r="D4" s="600">
        <v>2020</v>
      </c>
      <c r="E4" s="598" t="s">
        <v>2935</v>
      </c>
      <c r="F4" s="600">
        <v>0</v>
      </c>
      <c r="G4" s="600" t="s">
        <v>2936</v>
      </c>
      <c r="H4" s="600" t="s">
        <v>1285</v>
      </c>
      <c r="I4" s="600"/>
      <c r="J4" s="598" t="s">
        <v>2937</v>
      </c>
      <c r="K4" s="600" t="s">
        <v>4651</v>
      </c>
      <c r="L4" s="600" t="s">
        <v>5362</v>
      </c>
      <c r="M4" s="598" t="s">
        <v>5363</v>
      </c>
      <c r="N4" s="600" t="s">
        <v>5364</v>
      </c>
      <c r="O4" s="598" t="s">
        <v>5365</v>
      </c>
      <c r="P4" s="600"/>
      <c r="Q4" s="602"/>
      <c r="R4" s="598" t="s">
        <v>5366</v>
      </c>
      <c r="S4" s="598" t="s">
        <v>5367</v>
      </c>
      <c r="T4" s="598" t="s">
        <v>5368</v>
      </c>
    </row>
    <row r="5" spans="1:20" s="601" customFormat="1" ht="153" x14ac:dyDescent="0.2">
      <c r="A5" s="600" t="s">
        <v>1662</v>
      </c>
      <c r="B5" s="600" t="s">
        <v>1663</v>
      </c>
      <c r="C5" s="600" t="s">
        <v>1664</v>
      </c>
      <c r="D5" s="600">
        <v>2020</v>
      </c>
      <c r="E5" s="600" t="s">
        <v>2938</v>
      </c>
      <c r="F5" s="600">
        <v>0</v>
      </c>
      <c r="G5" s="600" t="s">
        <v>2939</v>
      </c>
      <c r="H5" s="600" t="s">
        <v>1677</v>
      </c>
      <c r="I5" s="600"/>
      <c r="J5" s="598" t="s">
        <v>2940</v>
      </c>
      <c r="K5" s="603" t="s">
        <v>4651</v>
      </c>
      <c r="L5" s="600" t="s">
        <v>5362</v>
      </c>
      <c r="M5" s="598" t="s">
        <v>5363</v>
      </c>
      <c r="N5" s="600" t="s">
        <v>5364</v>
      </c>
      <c r="O5" s="598" t="s">
        <v>5369</v>
      </c>
      <c r="P5" s="600"/>
      <c r="Q5" s="602"/>
      <c r="R5" s="598" t="s">
        <v>5366</v>
      </c>
      <c r="S5" s="598" t="s">
        <v>5367</v>
      </c>
      <c r="T5" s="598" t="s">
        <v>5368</v>
      </c>
    </row>
    <row r="6" spans="1:20" s="601" customFormat="1" ht="229.5" x14ac:dyDescent="0.2">
      <c r="A6" s="600" t="s">
        <v>1662</v>
      </c>
      <c r="B6" s="600" t="s">
        <v>1663</v>
      </c>
      <c r="C6" s="600" t="s">
        <v>1664</v>
      </c>
      <c r="D6" s="600">
        <v>2020</v>
      </c>
      <c r="E6" s="598" t="s">
        <v>2941</v>
      </c>
      <c r="F6" s="600">
        <v>0</v>
      </c>
      <c r="G6" s="600" t="s">
        <v>2942</v>
      </c>
      <c r="H6" s="600" t="s">
        <v>1667</v>
      </c>
      <c r="I6" s="600"/>
      <c r="J6" s="598" t="s">
        <v>2944</v>
      </c>
      <c r="K6" s="600" t="s">
        <v>4651</v>
      </c>
      <c r="L6" s="600" t="s">
        <v>5362</v>
      </c>
      <c r="M6" s="598" t="s">
        <v>5370</v>
      </c>
      <c r="N6" s="600" t="s">
        <v>5364</v>
      </c>
      <c r="O6" s="598" t="s">
        <v>5371</v>
      </c>
      <c r="P6" s="600"/>
      <c r="Q6" s="602"/>
      <c r="R6" s="598" t="s">
        <v>5372</v>
      </c>
      <c r="S6" s="598" t="s">
        <v>5367</v>
      </c>
      <c r="T6" s="598" t="s">
        <v>5368</v>
      </c>
    </row>
    <row r="7" spans="1:20" s="601" customFormat="1" ht="165.75" x14ac:dyDescent="0.2">
      <c r="A7" s="600" t="s">
        <v>1662</v>
      </c>
      <c r="B7" s="600" t="s">
        <v>3612</v>
      </c>
      <c r="C7" s="600"/>
      <c r="D7" s="600">
        <v>2019</v>
      </c>
      <c r="E7" s="598" t="s">
        <v>3539</v>
      </c>
      <c r="F7" s="600"/>
      <c r="G7" s="600" t="s">
        <v>3451</v>
      </c>
      <c r="H7" s="600" t="s">
        <v>3520</v>
      </c>
      <c r="I7" s="600"/>
      <c r="J7" s="598" t="s">
        <v>3604</v>
      </c>
      <c r="K7" s="603" t="s">
        <v>4651</v>
      </c>
      <c r="L7" s="600" t="s">
        <v>5362</v>
      </c>
      <c r="M7" s="598" t="s">
        <v>5370</v>
      </c>
      <c r="N7" s="600" t="s">
        <v>5364</v>
      </c>
      <c r="O7" s="598" t="s">
        <v>5373</v>
      </c>
      <c r="P7" s="600"/>
      <c r="Q7" s="602"/>
      <c r="R7" s="598" t="s">
        <v>5374</v>
      </c>
      <c r="S7" s="598" t="s">
        <v>5375</v>
      </c>
      <c r="T7" s="598" t="s">
        <v>5376</v>
      </c>
    </row>
    <row r="8" spans="1:20" s="601" customFormat="1" ht="153" x14ac:dyDescent="0.2">
      <c r="A8" s="600" t="s">
        <v>1662</v>
      </c>
      <c r="B8" s="604" t="s">
        <v>5377</v>
      </c>
      <c r="C8" s="600"/>
      <c r="D8" s="600">
        <v>2019</v>
      </c>
      <c r="E8" s="598" t="s">
        <v>4368</v>
      </c>
      <c r="F8" s="600"/>
      <c r="G8" s="605" t="s">
        <v>3262</v>
      </c>
      <c r="H8" s="600" t="s">
        <v>3614</v>
      </c>
      <c r="I8" s="600"/>
      <c r="J8" s="598" t="s">
        <v>4020</v>
      </c>
      <c r="K8" s="600" t="s">
        <v>4651</v>
      </c>
      <c r="L8" s="600" t="s">
        <v>5378</v>
      </c>
      <c r="M8" s="598" t="s">
        <v>5379</v>
      </c>
      <c r="N8" s="598" t="s">
        <v>5380</v>
      </c>
      <c r="O8" s="600"/>
      <c r="P8" s="600"/>
      <c r="Q8" s="606"/>
      <c r="R8" s="598" t="s">
        <v>5381</v>
      </c>
      <c r="S8" s="598"/>
      <c r="T8" s="598" t="s">
        <v>5382</v>
      </c>
    </row>
    <row r="9" spans="1:20" s="601" customFormat="1" ht="153" x14ac:dyDescent="0.2">
      <c r="A9" s="600" t="s">
        <v>1662</v>
      </c>
      <c r="B9" s="604" t="s">
        <v>5377</v>
      </c>
      <c r="C9" s="600"/>
      <c r="D9" s="600">
        <v>2019</v>
      </c>
      <c r="E9" s="598" t="s">
        <v>4368</v>
      </c>
      <c r="F9" s="600"/>
      <c r="G9" s="600" t="s">
        <v>3267</v>
      </c>
      <c r="H9" s="600" t="s">
        <v>3614</v>
      </c>
      <c r="I9" s="600"/>
      <c r="J9" s="598" t="s">
        <v>4020</v>
      </c>
      <c r="K9" s="600" t="s">
        <v>4651</v>
      </c>
      <c r="L9" s="600" t="s">
        <v>5378</v>
      </c>
      <c r="M9" s="598" t="s">
        <v>5379</v>
      </c>
      <c r="N9" s="598" t="s">
        <v>5380</v>
      </c>
      <c r="O9" s="600"/>
      <c r="P9" s="600"/>
      <c r="Q9" s="606"/>
      <c r="R9" s="598" t="s">
        <v>5383</v>
      </c>
      <c r="S9" s="598"/>
      <c r="T9" s="598" t="s">
        <v>5382</v>
      </c>
    </row>
    <row r="10" spans="1:20" s="601" customFormat="1" ht="153" x14ac:dyDescent="0.2">
      <c r="A10" s="600" t="s">
        <v>1662</v>
      </c>
      <c r="B10" s="604" t="s">
        <v>5377</v>
      </c>
      <c r="C10" s="600"/>
      <c r="D10" s="600">
        <v>2019</v>
      </c>
      <c r="E10" s="600" t="s">
        <v>4375</v>
      </c>
      <c r="F10" s="600"/>
      <c r="G10" s="600" t="s">
        <v>3265</v>
      </c>
      <c r="H10" s="600" t="s">
        <v>3614</v>
      </c>
      <c r="I10" s="600"/>
      <c r="J10" s="598" t="s">
        <v>4020</v>
      </c>
      <c r="K10" s="600" t="s">
        <v>4651</v>
      </c>
      <c r="L10" s="600" t="s">
        <v>5378</v>
      </c>
      <c r="M10" s="598" t="s">
        <v>5379</v>
      </c>
      <c r="N10" s="598" t="s">
        <v>5380</v>
      </c>
      <c r="O10" s="600"/>
      <c r="P10" s="600"/>
      <c r="Q10" s="606"/>
      <c r="R10" s="598" t="s">
        <v>5384</v>
      </c>
      <c r="S10" s="598"/>
      <c r="T10" s="598" t="s">
        <v>5382</v>
      </c>
    </row>
    <row r="11" spans="1:20" s="601" customFormat="1" ht="153" x14ac:dyDescent="0.2">
      <c r="A11" s="600" t="s">
        <v>1662</v>
      </c>
      <c r="B11" s="604" t="s">
        <v>5377</v>
      </c>
      <c r="C11" s="600"/>
      <c r="D11" s="600">
        <v>2019</v>
      </c>
      <c r="E11" s="600" t="s">
        <v>4375</v>
      </c>
      <c r="F11" s="600"/>
      <c r="G11" s="600" t="s">
        <v>3264</v>
      </c>
      <c r="H11" s="600" t="s">
        <v>3614</v>
      </c>
      <c r="I11" s="600"/>
      <c r="J11" s="598" t="s">
        <v>4020</v>
      </c>
      <c r="K11" s="600" t="s">
        <v>4651</v>
      </c>
      <c r="L11" s="600" t="s">
        <v>5378</v>
      </c>
      <c r="M11" s="598" t="s">
        <v>5379</v>
      </c>
      <c r="N11" s="598" t="s">
        <v>5380</v>
      </c>
      <c r="O11" s="600"/>
      <c r="P11" s="600"/>
      <c r="Q11" s="606"/>
      <c r="R11" s="598" t="s">
        <v>5384</v>
      </c>
      <c r="S11" s="598"/>
      <c r="T11" s="598" t="s">
        <v>5382</v>
      </c>
    </row>
    <row r="12" spans="1:20" s="601" customFormat="1" ht="153" x14ac:dyDescent="0.2">
      <c r="A12" s="600" t="s">
        <v>1662</v>
      </c>
      <c r="B12" s="604" t="s">
        <v>5377</v>
      </c>
      <c r="C12" s="600"/>
      <c r="D12" s="600">
        <v>2019</v>
      </c>
      <c r="E12" s="600" t="s">
        <v>4376</v>
      </c>
      <c r="F12" s="600"/>
      <c r="G12" s="600" t="s">
        <v>3263</v>
      </c>
      <c r="H12" s="600" t="s">
        <v>3614</v>
      </c>
      <c r="I12" s="600"/>
      <c r="J12" s="598" t="s">
        <v>4020</v>
      </c>
      <c r="K12" s="600" t="s">
        <v>4651</v>
      </c>
      <c r="L12" s="600" t="s">
        <v>5378</v>
      </c>
      <c r="M12" s="598" t="s">
        <v>5379</v>
      </c>
      <c r="N12" s="598" t="s">
        <v>5380</v>
      </c>
      <c r="O12" s="600"/>
      <c r="P12" s="600"/>
      <c r="Q12" s="606"/>
      <c r="R12" s="598" t="s">
        <v>5384</v>
      </c>
      <c r="S12" s="598"/>
      <c r="T12" s="598" t="s">
        <v>5382</v>
      </c>
    </row>
    <row r="13" spans="1:20" s="601" customFormat="1" ht="306" x14ac:dyDescent="0.2">
      <c r="A13" s="600" t="s">
        <v>1662</v>
      </c>
      <c r="B13" s="604" t="s">
        <v>5377</v>
      </c>
      <c r="C13" s="600"/>
      <c r="D13" s="600">
        <v>2019</v>
      </c>
      <c r="E13" s="598" t="s">
        <v>4395</v>
      </c>
      <c r="F13" s="600"/>
      <c r="G13" s="600" t="s">
        <v>3266</v>
      </c>
      <c r="H13" s="600" t="s">
        <v>3674</v>
      </c>
      <c r="I13" s="600"/>
      <c r="J13" s="598" t="s">
        <v>4022</v>
      </c>
      <c r="K13" s="600" t="s">
        <v>4651</v>
      </c>
      <c r="L13" s="600" t="s">
        <v>5378</v>
      </c>
      <c r="M13" s="598" t="s">
        <v>5379</v>
      </c>
      <c r="N13" s="598" t="s">
        <v>5380</v>
      </c>
      <c r="O13" s="600"/>
      <c r="P13" s="600"/>
      <c r="Q13" s="606"/>
      <c r="R13" s="598" t="s">
        <v>5384</v>
      </c>
      <c r="S13" s="598"/>
      <c r="T13" s="598" t="s">
        <v>5382</v>
      </c>
    </row>
    <row r="14" spans="1:20" s="601" customFormat="1" ht="153" x14ac:dyDescent="0.2">
      <c r="A14" s="600" t="s">
        <v>1662</v>
      </c>
      <c r="B14" s="604" t="s">
        <v>5377</v>
      </c>
      <c r="C14" s="600"/>
      <c r="D14" s="600">
        <v>2019</v>
      </c>
      <c r="E14" s="598" t="s">
        <v>4396</v>
      </c>
      <c r="F14" s="600"/>
      <c r="G14" s="600" t="s">
        <v>3268</v>
      </c>
      <c r="H14" s="600" t="s">
        <v>3614</v>
      </c>
      <c r="I14" s="600"/>
      <c r="J14" s="598" t="s">
        <v>4022</v>
      </c>
      <c r="K14" s="600" t="s">
        <v>4651</v>
      </c>
      <c r="L14" s="600" t="s">
        <v>5378</v>
      </c>
      <c r="M14" s="598" t="s">
        <v>5379</v>
      </c>
      <c r="N14" s="598" t="s">
        <v>5380</v>
      </c>
      <c r="O14" s="600"/>
      <c r="P14" s="600"/>
      <c r="Q14" s="606"/>
      <c r="R14" s="598" t="s">
        <v>5384</v>
      </c>
      <c r="S14" s="598"/>
      <c r="T14" s="598" t="s">
        <v>5382</v>
      </c>
    </row>
    <row r="15" spans="1:20" s="601" customFormat="1" ht="216.75" x14ac:dyDescent="0.2">
      <c r="A15" s="600" t="s">
        <v>1662</v>
      </c>
      <c r="B15" s="604" t="s">
        <v>5377</v>
      </c>
      <c r="C15" s="600"/>
      <c r="D15" s="600">
        <v>2019</v>
      </c>
      <c r="E15" s="598" t="s">
        <v>4397</v>
      </c>
      <c r="F15" s="600"/>
      <c r="G15" s="600" t="s">
        <v>3269</v>
      </c>
      <c r="H15" s="600" t="s">
        <v>3645</v>
      </c>
      <c r="I15" s="600"/>
      <c r="J15" s="607" t="s">
        <v>5385</v>
      </c>
      <c r="K15" s="600" t="s">
        <v>4651</v>
      </c>
      <c r="L15" s="600" t="s">
        <v>5378</v>
      </c>
      <c r="M15" s="598" t="s">
        <v>5379</v>
      </c>
      <c r="N15" s="598" t="s">
        <v>5386</v>
      </c>
      <c r="O15" s="600"/>
      <c r="P15" s="600"/>
      <c r="Q15" s="606"/>
      <c r="R15" s="598" t="s">
        <v>5387</v>
      </c>
      <c r="S15" s="598"/>
      <c r="T15" s="598" t="s">
        <v>5388</v>
      </c>
    </row>
    <row r="16" spans="1:20" s="601" customFormat="1" ht="216.75" x14ac:dyDescent="0.2">
      <c r="A16" s="600" t="s">
        <v>1662</v>
      </c>
      <c r="B16" s="604" t="s">
        <v>5377</v>
      </c>
      <c r="C16" s="600"/>
      <c r="D16" s="600">
        <v>2019</v>
      </c>
      <c r="E16" s="598" t="s">
        <v>4398</v>
      </c>
      <c r="F16" s="600"/>
      <c r="G16" s="600" t="s">
        <v>3270</v>
      </c>
      <c r="H16" s="600" t="s">
        <v>3645</v>
      </c>
      <c r="I16" s="600"/>
      <c r="J16" s="607" t="s">
        <v>5385</v>
      </c>
      <c r="K16" s="600" t="s">
        <v>4651</v>
      </c>
      <c r="L16" s="600" t="s">
        <v>5378</v>
      </c>
      <c r="M16" s="598" t="s">
        <v>5379</v>
      </c>
      <c r="N16" s="598" t="s">
        <v>5386</v>
      </c>
      <c r="O16" s="600"/>
      <c r="P16" s="600"/>
      <c r="Q16" s="606"/>
      <c r="R16" s="598"/>
      <c r="S16" s="600"/>
      <c r="T16" s="598" t="s">
        <v>5388</v>
      </c>
    </row>
    <row r="17" spans="1:20" s="601" customFormat="1" ht="255" x14ac:dyDescent="0.2">
      <c r="A17" s="600" t="s">
        <v>1662</v>
      </c>
      <c r="B17" s="604" t="s">
        <v>5377</v>
      </c>
      <c r="C17" s="600"/>
      <c r="D17" s="600">
        <v>2019</v>
      </c>
      <c r="E17" s="598" t="s">
        <v>4399</v>
      </c>
      <c r="F17" s="600"/>
      <c r="G17" s="600" t="s">
        <v>3271</v>
      </c>
      <c r="H17" s="600" t="s">
        <v>3675</v>
      </c>
      <c r="I17" s="600"/>
      <c r="J17" s="604" t="s">
        <v>5389</v>
      </c>
      <c r="K17" s="600" t="s">
        <v>4651</v>
      </c>
      <c r="L17" s="600" t="s">
        <v>5390</v>
      </c>
      <c r="M17" s="598" t="s">
        <v>5287</v>
      </c>
      <c r="N17" s="600" t="s">
        <v>5391</v>
      </c>
      <c r="O17" s="600"/>
      <c r="P17" s="600"/>
      <c r="Q17" s="602"/>
      <c r="R17" s="598"/>
      <c r="S17" s="600"/>
      <c r="T17" s="598" t="s">
        <v>5392</v>
      </c>
    </row>
    <row r="18" spans="1:20" s="601" customFormat="1" ht="255" x14ac:dyDescent="0.2">
      <c r="A18" s="600" t="s">
        <v>1662</v>
      </c>
      <c r="B18" s="604" t="s">
        <v>5377</v>
      </c>
      <c r="C18" s="600"/>
      <c r="D18" s="600">
        <v>2019</v>
      </c>
      <c r="E18" s="600" t="s">
        <v>4400</v>
      </c>
      <c r="F18" s="600"/>
      <c r="G18" s="600" t="s">
        <v>3272</v>
      </c>
      <c r="H18" s="600" t="s">
        <v>3675</v>
      </c>
      <c r="I18" s="600"/>
      <c r="J18" s="604" t="s">
        <v>5389</v>
      </c>
      <c r="K18" s="600" t="s">
        <v>4651</v>
      </c>
      <c r="L18" s="600" t="s">
        <v>5390</v>
      </c>
      <c r="M18" s="598" t="s">
        <v>5287</v>
      </c>
      <c r="N18" s="600" t="s">
        <v>5391</v>
      </c>
      <c r="O18" s="600"/>
      <c r="P18" s="600"/>
      <c r="Q18" s="602"/>
      <c r="R18" s="598"/>
      <c r="S18" s="600"/>
      <c r="T18" s="598" t="s">
        <v>5392</v>
      </c>
    </row>
    <row r="19" spans="1:20" s="601" customFormat="1" ht="255" x14ac:dyDescent="0.2">
      <c r="A19" s="600" t="s">
        <v>1662</v>
      </c>
      <c r="B19" s="604" t="s">
        <v>5377</v>
      </c>
      <c r="C19" s="600"/>
      <c r="D19" s="600">
        <v>2019</v>
      </c>
      <c r="E19" s="600" t="s">
        <v>4400</v>
      </c>
      <c r="F19" s="600"/>
      <c r="G19" s="600" t="s">
        <v>3273</v>
      </c>
      <c r="H19" s="600" t="s">
        <v>3675</v>
      </c>
      <c r="I19" s="600"/>
      <c r="J19" s="604" t="s">
        <v>5389</v>
      </c>
      <c r="K19" s="600" t="s">
        <v>4651</v>
      </c>
      <c r="L19" s="600" t="s">
        <v>5390</v>
      </c>
      <c r="M19" s="598" t="s">
        <v>5287</v>
      </c>
      <c r="N19" s="600" t="s">
        <v>5391</v>
      </c>
      <c r="O19" s="600"/>
      <c r="P19" s="600"/>
      <c r="Q19" s="602"/>
      <c r="R19" s="598"/>
      <c r="S19" s="600"/>
      <c r="T19" s="598" t="s">
        <v>5392</v>
      </c>
    </row>
    <row r="20" spans="1:20" s="601" customFormat="1" ht="255" x14ac:dyDescent="0.2">
      <c r="A20" s="600" t="s">
        <v>1662</v>
      </c>
      <c r="B20" s="604" t="s">
        <v>5377</v>
      </c>
      <c r="C20" s="600"/>
      <c r="D20" s="600">
        <v>2019</v>
      </c>
      <c r="E20" s="600" t="s">
        <v>4400</v>
      </c>
      <c r="F20" s="600"/>
      <c r="G20" s="600" t="s">
        <v>3274</v>
      </c>
      <c r="H20" s="600" t="s">
        <v>3675</v>
      </c>
      <c r="I20" s="600"/>
      <c r="J20" s="604" t="s">
        <v>5389</v>
      </c>
      <c r="K20" s="600" t="s">
        <v>4651</v>
      </c>
      <c r="L20" s="600" t="s">
        <v>5390</v>
      </c>
      <c r="M20" s="598" t="s">
        <v>5287</v>
      </c>
      <c r="N20" s="600" t="s">
        <v>5391</v>
      </c>
      <c r="O20" s="600"/>
      <c r="P20" s="600"/>
      <c r="Q20" s="602"/>
      <c r="R20" s="598"/>
      <c r="S20" s="600"/>
      <c r="T20" s="598" t="s">
        <v>5392</v>
      </c>
    </row>
    <row r="21" spans="1:20" s="601" customFormat="1" ht="255" x14ac:dyDescent="0.2">
      <c r="A21" s="600" t="s">
        <v>1662</v>
      </c>
      <c r="B21" s="604" t="s">
        <v>5377</v>
      </c>
      <c r="C21" s="600"/>
      <c r="D21" s="600">
        <v>2019</v>
      </c>
      <c r="E21" s="600" t="s">
        <v>4400</v>
      </c>
      <c r="F21" s="600"/>
      <c r="G21" s="600" t="s">
        <v>3275</v>
      </c>
      <c r="H21" s="600" t="s">
        <v>3675</v>
      </c>
      <c r="I21" s="600"/>
      <c r="J21" s="604" t="s">
        <v>5389</v>
      </c>
      <c r="K21" s="600" t="s">
        <v>4651</v>
      </c>
      <c r="L21" s="600" t="s">
        <v>5390</v>
      </c>
      <c r="M21" s="598" t="s">
        <v>5287</v>
      </c>
      <c r="N21" s="600" t="s">
        <v>5391</v>
      </c>
      <c r="O21" s="600"/>
      <c r="P21" s="600"/>
      <c r="Q21" s="602"/>
      <c r="R21" s="598"/>
      <c r="S21" s="600"/>
      <c r="T21" s="598" t="s">
        <v>5392</v>
      </c>
    </row>
    <row r="22" spans="1:20" s="601" customFormat="1" ht="357" x14ac:dyDescent="0.2">
      <c r="A22" s="600" t="s">
        <v>1662</v>
      </c>
      <c r="B22" s="604" t="s">
        <v>5377</v>
      </c>
      <c r="C22" s="600"/>
      <c r="D22" s="600">
        <v>2019</v>
      </c>
      <c r="E22" s="598" t="s">
        <v>4413</v>
      </c>
      <c r="F22" s="600"/>
      <c r="G22" s="600" t="s">
        <v>3276</v>
      </c>
      <c r="H22" s="600" t="s">
        <v>3614</v>
      </c>
      <c r="I22" s="600"/>
      <c r="J22" s="598" t="s">
        <v>4023</v>
      </c>
      <c r="K22" s="600" t="s">
        <v>4651</v>
      </c>
      <c r="L22" s="600" t="s">
        <v>5378</v>
      </c>
      <c r="M22" s="598" t="s">
        <v>5379</v>
      </c>
      <c r="N22" s="600" t="s">
        <v>5393</v>
      </c>
      <c r="O22" s="600"/>
      <c r="P22" s="600"/>
      <c r="Q22" s="606"/>
      <c r="R22" s="598"/>
      <c r="S22" s="600"/>
      <c r="T22" s="598" t="s">
        <v>5388</v>
      </c>
    </row>
    <row r="23" spans="1:20" s="601" customFormat="1" ht="216.75" x14ac:dyDescent="0.2">
      <c r="A23" s="600" t="s">
        <v>1662</v>
      </c>
      <c r="B23" s="604" t="s">
        <v>5377</v>
      </c>
      <c r="C23" s="600"/>
      <c r="D23" s="600">
        <v>2019</v>
      </c>
      <c r="E23" s="598" t="s">
        <v>4414</v>
      </c>
      <c r="F23" s="600"/>
      <c r="G23" s="600" t="s">
        <v>3277</v>
      </c>
      <c r="H23" s="600" t="s">
        <v>3673</v>
      </c>
      <c r="I23" s="600"/>
      <c r="J23" s="598" t="s">
        <v>5394</v>
      </c>
      <c r="K23" s="600" t="s">
        <v>4651</v>
      </c>
      <c r="L23" s="600" t="s">
        <v>5378</v>
      </c>
      <c r="M23" s="598" t="s">
        <v>5379</v>
      </c>
      <c r="N23" s="600" t="s">
        <v>5393</v>
      </c>
      <c r="O23" s="600"/>
      <c r="P23" s="600"/>
      <c r="Q23" s="606"/>
      <c r="R23" s="598"/>
      <c r="S23" s="600"/>
      <c r="T23" s="598" t="s">
        <v>5388</v>
      </c>
    </row>
    <row r="24" spans="1:20" s="601" customFormat="1" ht="216.75" x14ac:dyDescent="0.2">
      <c r="A24" s="600" t="s">
        <v>1662</v>
      </c>
      <c r="B24" s="604" t="s">
        <v>5377</v>
      </c>
      <c r="C24" s="600"/>
      <c r="D24" s="600">
        <v>2019</v>
      </c>
      <c r="E24" s="598" t="s">
        <v>4384</v>
      </c>
      <c r="F24" s="600"/>
      <c r="G24" s="600" t="s">
        <v>3259</v>
      </c>
      <c r="H24" s="600" t="s">
        <v>3645</v>
      </c>
      <c r="I24" s="600"/>
      <c r="J24" s="607" t="s">
        <v>5395</v>
      </c>
      <c r="K24" s="600"/>
      <c r="L24" s="600" t="s">
        <v>5377</v>
      </c>
      <c r="M24" s="598" t="s">
        <v>5396</v>
      </c>
      <c r="N24" s="600" t="s">
        <v>5393</v>
      </c>
      <c r="O24" s="598" t="s">
        <v>5397</v>
      </c>
      <c r="P24" s="600"/>
      <c r="Q24" s="602"/>
      <c r="R24" s="598"/>
      <c r="S24" s="600"/>
      <c r="T24" s="598" t="s">
        <v>5388</v>
      </c>
    </row>
    <row r="25" spans="1:20" s="601" customFormat="1" ht="255" x14ac:dyDescent="0.2">
      <c r="A25" s="600" t="s">
        <v>1662</v>
      </c>
      <c r="B25" s="604" t="s">
        <v>5377</v>
      </c>
      <c r="C25" s="600"/>
      <c r="D25" s="600">
        <v>2019</v>
      </c>
      <c r="E25" s="598" t="s">
        <v>4392</v>
      </c>
      <c r="F25" s="600"/>
      <c r="G25" s="600" t="s">
        <v>3258</v>
      </c>
      <c r="H25" s="600" t="s">
        <v>3672</v>
      </c>
      <c r="I25" s="600"/>
      <c r="J25" s="607" t="s">
        <v>5398</v>
      </c>
      <c r="K25" s="600"/>
      <c r="L25" s="598" t="s">
        <v>5399</v>
      </c>
      <c r="M25" s="598" t="s">
        <v>5400</v>
      </c>
      <c r="N25" s="600" t="s">
        <v>5364</v>
      </c>
      <c r="O25" s="600"/>
      <c r="P25" s="600"/>
      <c r="Q25" s="606"/>
      <c r="R25" s="598" t="s">
        <v>5401</v>
      </c>
      <c r="S25" s="598" t="s">
        <v>5402</v>
      </c>
      <c r="T25" s="598" t="s">
        <v>5403</v>
      </c>
    </row>
    <row r="26" spans="1:20" s="601" customFormat="1" ht="357" x14ac:dyDescent="0.2">
      <c r="A26" s="600" t="s">
        <v>1662</v>
      </c>
      <c r="B26" s="604" t="s">
        <v>5377</v>
      </c>
      <c r="C26" s="600"/>
      <c r="D26" s="600">
        <v>2019</v>
      </c>
      <c r="E26" s="598" t="s">
        <v>4393</v>
      </c>
      <c r="F26" s="600"/>
      <c r="G26" s="600" t="s">
        <v>3260</v>
      </c>
      <c r="H26" s="600" t="s">
        <v>3673</v>
      </c>
      <c r="I26" s="600"/>
      <c r="J26" s="607" t="s">
        <v>5395</v>
      </c>
      <c r="K26" s="600"/>
      <c r="L26" s="600" t="s">
        <v>5377</v>
      </c>
      <c r="M26" s="598" t="s">
        <v>5396</v>
      </c>
      <c r="N26" s="600" t="s">
        <v>5393</v>
      </c>
      <c r="O26" s="598" t="s">
        <v>5404</v>
      </c>
      <c r="P26" s="600"/>
      <c r="Q26" s="602"/>
      <c r="R26" s="598" t="s">
        <v>5405</v>
      </c>
      <c r="S26" s="598"/>
      <c r="T26" s="598" t="s">
        <v>5388</v>
      </c>
    </row>
    <row r="27" spans="1:20" s="601" customFormat="1" ht="242.25" x14ac:dyDescent="0.2">
      <c r="A27" s="600" t="s">
        <v>1662</v>
      </c>
      <c r="B27" s="604" t="s">
        <v>5377</v>
      </c>
      <c r="C27" s="600"/>
      <c r="D27" s="600">
        <v>2019</v>
      </c>
      <c r="E27" s="598" t="s">
        <v>4394</v>
      </c>
      <c r="F27" s="600"/>
      <c r="G27" s="600" t="s">
        <v>3261</v>
      </c>
      <c r="H27" s="600" t="s">
        <v>3673</v>
      </c>
      <c r="I27" s="600"/>
      <c r="J27" s="607" t="s">
        <v>5395</v>
      </c>
      <c r="K27" s="600"/>
      <c r="L27" s="600" t="s">
        <v>5377</v>
      </c>
      <c r="M27" s="598" t="s">
        <v>5396</v>
      </c>
      <c r="N27" s="600" t="s">
        <v>5393</v>
      </c>
      <c r="O27" s="598" t="s">
        <v>5404</v>
      </c>
      <c r="P27" s="600"/>
      <c r="Q27" s="602"/>
      <c r="R27" s="598"/>
      <c r="S27" s="598"/>
      <c r="T27" s="598" t="s">
        <v>5388</v>
      </c>
    </row>
    <row r="28" spans="1:20" x14ac:dyDescent="0.2">
      <c r="R28" s="608"/>
    </row>
    <row r="29" spans="1:20" x14ac:dyDescent="0.2">
      <c r="R29" s="608"/>
    </row>
    <row r="30" spans="1:20" x14ac:dyDescent="0.2">
      <c r="R30" s="608"/>
    </row>
    <row r="31" spans="1:20" x14ac:dyDescent="0.2">
      <c r="R31" s="608"/>
    </row>
    <row r="32" spans="1:20" x14ac:dyDescent="0.2">
      <c r="R32" s="608"/>
    </row>
    <row r="33" spans="18:18" x14ac:dyDescent="0.2">
      <c r="R33" s="608"/>
    </row>
    <row r="34" spans="18:18" x14ac:dyDescent="0.2">
      <c r="R34" s="608"/>
    </row>
    <row r="35" spans="18:18" x14ac:dyDescent="0.2">
      <c r="R35" s="608"/>
    </row>
    <row r="36" spans="18:18" x14ac:dyDescent="0.2">
      <c r="R36" s="608"/>
    </row>
    <row r="37" spans="18:18" x14ac:dyDescent="0.2">
      <c r="R37" s="608"/>
    </row>
    <row r="38" spans="18:18" x14ac:dyDescent="0.2">
      <c r="R38" s="608"/>
    </row>
    <row r="39" spans="18:18" x14ac:dyDescent="0.2">
      <c r="R39" s="608"/>
    </row>
    <row r="40" spans="18:18" x14ac:dyDescent="0.2">
      <c r="R40" s="608"/>
    </row>
    <row r="41" spans="18:18" x14ac:dyDescent="0.2">
      <c r="R41" s="608"/>
    </row>
    <row r="42" spans="18:18" x14ac:dyDescent="0.2">
      <c r="R42" s="608"/>
    </row>
    <row r="43" spans="18:18" x14ac:dyDescent="0.2">
      <c r="R43" s="608"/>
    </row>
    <row r="44" spans="18:18" x14ac:dyDescent="0.2">
      <c r="R44" s="608"/>
    </row>
    <row r="45" spans="18:18" x14ac:dyDescent="0.2">
      <c r="R45" s="608"/>
    </row>
    <row r="46" spans="18:18" x14ac:dyDescent="0.2">
      <c r="R46" s="608"/>
    </row>
    <row r="47" spans="18:18" x14ac:dyDescent="0.2">
      <c r="R47" s="608"/>
    </row>
    <row r="48" spans="18:18" x14ac:dyDescent="0.2">
      <c r="R48" s="608"/>
    </row>
    <row r="49" spans="18:18" x14ac:dyDescent="0.2">
      <c r="R49" s="608"/>
    </row>
    <row r="50" spans="18:18" x14ac:dyDescent="0.2">
      <c r="R50" s="608"/>
    </row>
    <row r="51" spans="18:18" x14ac:dyDescent="0.2">
      <c r="R51" s="608"/>
    </row>
    <row r="52" spans="18:18" x14ac:dyDescent="0.2">
      <c r="R52" s="608"/>
    </row>
    <row r="53" spans="18:18" x14ac:dyDescent="0.2">
      <c r="R53" s="608"/>
    </row>
    <row r="54" spans="18:18" x14ac:dyDescent="0.2">
      <c r="R54" s="608"/>
    </row>
    <row r="55" spans="18:18" x14ac:dyDescent="0.2">
      <c r="R55" s="608"/>
    </row>
    <row r="56" spans="18:18" x14ac:dyDescent="0.2">
      <c r="R56" s="608"/>
    </row>
    <row r="57" spans="18:18" x14ac:dyDescent="0.2">
      <c r="R57" s="608"/>
    </row>
    <row r="58" spans="18:18" x14ac:dyDescent="0.2">
      <c r="R58" s="608"/>
    </row>
    <row r="59" spans="18:18" x14ac:dyDescent="0.2">
      <c r="R59" s="608"/>
    </row>
    <row r="60" spans="18:18" x14ac:dyDescent="0.2">
      <c r="R60" s="608"/>
    </row>
    <row r="61" spans="18:18" x14ac:dyDescent="0.2">
      <c r="R61" s="608"/>
    </row>
    <row r="62" spans="18:18" x14ac:dyDescent="0.2">
      <c r="R62" s="608"/>
    </row>
    <row r="63" spans="18:18" x14ac:dyDescent="0.2">
      <c r="R63" s="608"/>
    </row>
    <row r="64" spans="18:18" x14ac:dyDescent="0.2">
      <c r="R64" s="608"/>
    </row>
    <row r="65" spans="18:18" x14ac:dyDescent="0.2">
      <c r="R65" s="608"/>
    </row>
    <row r="66" spans="18:18" x14ac:dyDescent="0.2">
      <c r="R66" s="608"/>
    </row>
    <row r="67" spans="18:18" x14ac:dyDescent="0.2">
      <c r="R67" s="608"/>
    </row>
    <row r="68" spans="18:18" x14ac:dyDescent="0.2">
      <c r="R68" s="608"/>
    </row>
    <row r="69" spans="18:18" x14ac:dyDescent="0.2">
      <c r="R69" s="608"/>
    </row>
    <row r="70" spans="18:18" x14ac:dyDescent="0.2">
      <c r="R70" s="608"/>
    </row>
    <row r="71" spans="18:18" x14ac:dyDescent="0.2">
      <c r="R71" s="608"/>
    </row>
    <row r="72" spans="18:18" x14ac:dyDescent="0.2">
      <c r="R72" s="608"/>
    </row>
    <row r="73" spans="18:18" x14ac:dyDescent="0.2">
      <c r="R73" s="608"/>
    </row>
    <row r="74" spans="18:18" x14ac:dyDescent="0.2">
      <c r="R74" s="608"/>
    </row>
    <row r="75" spans="18:18" x14ac:dyDescent="0.2">
      <c r="R75" s="608"/>
    </row>
    <row r="76" spans="18:18" x14ac:dyDescent="0.2">
      <c r="R76" s="608"/>
    </row>
    <row r="77" spans="18:18" x14ac:dyDescent="0.2">
      <c r="R77" s="608"/>
    </row>
    <row r="78" spans="18:18" x14ac:dyDescent="0.2">
      <c r="R78" s="608"/>
    </row>
    <row r="79" spans="18:18" x14ac:dyDescent="0.2">
      <c r="R79" s="608"/>
    </row>
    <row r="80" spans="18:18" x14ac:dyDescent="0.2">
      <c r="R80" s="608"/>
    </row>
    <row r="81" spans="18:18" x14ac:dyDescent="0.2">
      <c r="R81" s="608"/>
    </row>
    <row r="82" spans="18:18" x14ac:dyDescent="0.2">
      <c r="R82" s="608"/>
    </row>
    <row r="83" spans="18:18" x14ac:dyDescent="0.2">
      <c r="R83" s="608"/>
    </row>
    <row r="84" spans="18:18" x14ac:dyDescent="0.2">
      <c r="R84" s="608"/>
    </row>
    <row r="85" spans="18:18" x14ac:dyDescent="0.2">
      <c r="R85" s="608"/>
    </row>
    <row r="86" spans="18:18" x14ac:dyDescent="0.2">
      <c r="R86" s="608"/>
    </row>
    <row r="87" spans="18:18" x14ac:dyDescent="0.2">
      <c r="R87" s="608"/>
    </row>
    <row r="88" spans="18:18" x14ac:dyDescent="0.2">
      <c r="R88" s="608"/>
    </row>
    <row r="89" spans="18:18" x14ac:dyDescent="0.2">
      <c r="R89" s="608"/>
    </row>
    <row r="90" spans="18:18" x14ac:dyDescent="0.2">
      <c r="R90" s="608"/>
    </row>
    <row r="91" spans="18:18" x14ac:dyDescent="0.2">
      <c r="R91" s="608"/>
    </row>
    <row r="92" spans="18:18" x14ac:dyDescent="0.2">
      <c r="R92" s="608"/>
    </row>
    <row r="93" spans="18:18" x14ac:dyDescent="0.2">
      <c r="R93" s="608"/>
    </row>
    <row r="94" spans="18:18" x14ac:dyDescent="0.2">
      <c r="R94" s="608"/>
    </row>
    <row r="95" spans="18:18" x14ac:dyDescent="0.2">
      <c r="R95" s="608"/>
    </row>
    <row r="96" spans="18:18" x14ac:dyDescent="0.2">
      <c r="R96" s="608"/>
    </row>
    <row r="97" spans="18:18" x14ac:dyDescent="0.2">
      <c r="R97" s="608"/>
    </row>
    <row r="98" spans="18:18" x14ac:dyDescent="0.2">
      <c r="R98" s="608"/>
    </row>
    <row r="99" spans="18:18" x14ac:dyDescent="0.2">
      <c r="R99" s="608"/>
    </row>
    <row r="100" spans="18:18" x14ac:dyDescent="0.2">
      <c r="R100" s="608"/>
    </row>
    <row r="101" spans="18:18" x14ac:dyDescent="0.2">
      <c r="R101" s="608"/>
    </row>
    <row r="102" spans="18:18" x14ac:dyDescent="0.2">
      <c r="R102" s="608"/>
    </row>
    <row r="103" spans="18:18" x14ac:dyDescent="0.2">
      <c r="R103" s="608"/>
    </row>
    <row r="104" spans="18:18" x14ac:dyDescent="0.2">
      <c r="R104" s="608"/>
    </row>
    <row r="105" spans="18:18" x14ac:dyDescent="0.2">
      <c r="R105" s="608"/>
    </row>
    <row r="106" spans="18:18" x14ac:dyDescent="0.2">
      <c r="R106" s="608"/>
    </row>
    <row r="107" spans="18:18" x14ac:dyDescent="0.2">
      <c r="R107" s="608"/>
    </row>
    <row r="108" spans="18:18" x14ac:dyDescent="0.2">
      <c r="R108" s="608"/>
    </row>
    <row r="109" spans="18:18" x14ac:dyDescent="0.2">
      <c r="R109" s="608"/>
    </row>
    <row r="110" spans="18:18" x14ac:dyDescent="0.2">
      <c r="R110" s="608"/>
    </row>
    <row r="111" spans="18:18" x14ac:dyDescent="0.2">
      <c r="R111" s="608"/>
    </row>
    <row r="112" spans="18:18" x14ac:dyDescent="0.2">
      <c r="R112" s="608"/>
    </row>
    <row r="113" spans="18:18" x14ac:dyDescent="0.2">
      <c r="R113" s="608"/>
    </row>
    <row r="114" spans="18:18" x14ac:dyDescent="0.2">
      <c r="R114" s="608"/>
    </row>
    <row r="115" spans="18:18" x14ac:dyDescent="0.2">
      <c r="R115" s="608"/>
    </row>
    <row r="116" spans="18:18" x14ac:dyDescent="0.2">
      <c r="R116" s="608"/>
    </row>
    <row r="117" spans="18:18" x14ac:dyDescent="0.2">
      <c r="R117" s="608"/>
    </row>
    <row r="118" spans="18:18" x14ac:dyDescent="0.2">
      <c r="R118" s="608"/>
    </row>
    <row r="119" spans="18:18" x14ac:dyDescent="0.2">
      <c r="R119" s="608"/>
    </row>
    <row r="120" spans="18:18" x14ac:dyDescent="0.2">
      <c r="R120" s="608"/>
    </row>
    <row r="121" spans="18:18" x14ac:dyDescent="0.2">
      <c r="R121" s="608"/>
    </row>
    <row r="122" spans="18:18" x14ac:dyDescent="0.2">
      <c r="R122" s="608"/>
    </row>
    <row r="123" spans="18:18" x14ac:dyDescent="0.2">
      <c r="R123" s="608"/>
    </row>
    <row r="124" spans="18:18" x14ac:dyDescent="0.2">
      <c r="R124" s="608"/>
    </row>
    <row r="125" spans="18:18" x14ac:dyDescent="0.2">
      <c r="R125" s="608"/>
    </row>
    <row r="126" spans="18:18" x14ac:dyDescent="0.2">
      <c r="R126" s="608"/>
    </row>
    <row r="127" spans="18:18" x14ac:dyDescent="0.2">
      <c r="R127" s="608"/>
    </row>
    <row r="128" spans="18:18" x14ac:dyDescent="0.2">
      <c r="R128" s="608"/>
    </row>
    <row r="129" spans="18:18" x14ac:dyDescent="0.2">
      <c r="R129" s="608"/>
    </row>
    <row r="130" spans="18:18" x14ac:dyDescent="0.2">
      <c r="R130" s="608"/>
    </row>
    <row r="131" spans="18:18" x14ac:dyDescent="0.2">
      <c r="R131" s="608"/>
    </row>
    <row r="132" spans="18:18" x14ac:dyDescent="0.2">
      <c r="R132" s="608"/>
    </row>
    <row r="133" spans="18:18" x14ac:dyDescent="0.2">
      <c r="R133" s="608"/>
    </row>
    <row r="134" spans="18:18" x14ac:dyDescent="0.2">
      <c r="R134" s="608"/>
    </row>
    <row r="135" spans="18:18" x14ac:dyDescent="0.2">
      <c r="R135" s="608"/>
    </row>
    <row r="136" spans="18:18" x14ac:dyDescent="0.2">
      <c r="R136" s="608"/>
    </row>
    <row r="137" spans="18:18" x14ac:dyDescent="0.2">
      <c r="R137" s="608"/>
    </row>
    <row r="138" spans="18:18" x14ac:dyDescent="0.2">
      <c r="R138" s="608"/>
    </row>
    <row r="139" spans="18:18" x14ac:dyDescent="0.2">
      <c r="R139" s="608"/>
    </row>
    <row r="140" spans="18:18" x14ac:dyDescent="0.2">
      <c r="R140" s="608"/>
    </row>
    <row r="141" spans="18:18" x14ac:dyDescent="0.2">
      <c r="R141" s="608"/>
    </row>
    <row r="142" spans="18:18" x14ac:dyDescent="0.2">
      <c r="R142" s="608"/>
    </row>
    <row r="143" spans="18:18" x14ac:dyDescent="0.2">
      <c r="R143" s="608"/>
    </row>
    <row r="144" spans="18:18" x14ac:dyDescent="0.2">
      <c r="R144" s="608"/>
    </row>
    <row r="145" spans="18:18" x14ac:dyDescent="0.2">
      <c r="R145" s="608"/>
    </row>
    <row r="146" spans="18:18" x14ac:dyDescent="0.2">
      <c r="R146" s="608"/>
    </row>
    <row r="147" spans="18:18" x14ac:dyDescent="0.2">
      <c r="R147" s="608"/>
    </row>
    <row r="148" spans="18:18" x14ac:dyDescent="0.2">
      <c r="R148" s="608"/>
    </row>
    <row r="149" spans="18:18" x14ac:dyDescent="0.2">
      <c r="R149" s="608"/>
    </row>
    <row r="150" spans="18:18" x14ac:dyDescent="0.2">
      <c r="R150" s="608"/>
    </row>
    <row r="151" spans="18:18" x14ac:dyDescent="0.2">
      <c r="R151" s="608"/>
    </row>
    <row r="152" spans="18:18" x14ac:dyDescent="0.2">
      <c r="R152" s="608"/>
    </row>
    <row r="153" spans="18:18" x14ac:dyDescent="0.2">
      <c r="R153" s="608"/>
    </row>
    <row r="154" spans="18:18" x14ac:dyDescent="0.2">
      <c r="R154" s="608"/>
    </row>
    <row r="155" spans="18:18" x14ac:dyDescent="0.2">
      <c r="R155" s="608"/>
    </row>
    <row r="156" spans="18:18" x14ac:dyDescent="0.2">
      <c r="R156" s="608"/>
    </row>
    <row r="157" spans="18:18" x14ac:dyDescent="0.2">
      <c r="R157" s="608"/>
    </row>
    <row r="158" spans="18:18" x14ac:dyDescent="0.2">
      <c r="R158" s="608"/>
    </row>
    <row r="159" spans="18:18" x14ac:dyDescent="0.2">
      <c r="R159" s="608"/>
    </row>
    <row r="160" spans="18:18" x14ac:dyDescent="0.2">
      <c r="R160" s="608"/>
    </row>
    <row r="161" spans="18:18" x14ac:dyDescent="0.2">
      <c r="R161" s="608"/>
    </row>
    <row r="162" spans="18:18" x14ac:dyDescent="0.2">
      <c r="R162" s="608"/>
    </row>
    <row r="163" spans="18:18" x14ac:dyDescent="0.2">
      <c r="R163" s="608"/>
    </row>
    <row r="164" spans="18:18" x14ac:dyDescent="0.2">
      <c r="R164" s="608"/>
    </row>
    <row r="165" spans="18:18" x14ac:dyDescent="0.2">
      <c r="R165" s="608"/>
    </row>
    <row r="166" spans="18:18" x14ac:dyDescent="0.2">
      <c r="R166" s="608"/>
    </row>
    <row r="167" spans="18:18" x14ac:dyDescent="0.2">
      <c r="R167" s="608"/>
    </row>
    <row r="168" spans="18:18" x14ac:dyDescent="0.2">
      <c r="R168" s="608"/>
    </row>
    <row r="169" spans="18:18" x14ac:dyDescent="0.2">
      <c r="R169" s="608"/>
    </row>
    <row r="170" spans="18:18" x14ac:dyDescent="0.2">
      <c r="R170" s="608"/>
    </row>
    <row r="171" spans="18:18" x14ac:dyDescent="0.2">
      <c r="R171" s="608"/>
    </row>
    <row r="172" spans="18:18" x14ac:dyDescent="0.2">
      <c r="R172" s="608"/>
    </row>
    <row r="173" spans="18:18" x14ac:dyDescent="0.2">
      <c r="R173" s="608"/>
    </row>
    <row r="174" spans="18:18" x14ac:dyDescent="0.2">
      <c r="R174" s="608"/>
    </row>
    <row r="175" spans="18:18" x14ac:dyDescent="0.2">
      <c r="R175" s="608"/>
    </row>
    <row r="176" spans="18:18" x14ac:dyDescent="0.2">
      <c r="R176" s="608"/>
    </row>
    <row r="177" spans="18:18" x14ac:dyDescent="0.2">
      <c r="R177" s="608"/>
    </row>
    <row r="178" spans="18:18" x14ac:dyDescent="0.2">
      <c r="R178" s="608"/>
    </row>
    <row r="179" spans="18:18" x14ac:dyDescent="0.2">
      <c r="R179" s="608"/>
    </row>
    <row r="180" spans="18:18" x14ac:dyDescent="0.2">
      <c r="R180" s="608"/>
    </row>
    <row r="181" spans="18:18" x14ac:dyDescent="0.2">
      <c r="R181" s="608"/>
    </row>
    <row r="182" spans="18:18" x14ac:dyDescent="0.2">
      <c r="R182" s="608"/>
    </row>
    <row r="183" spans="18:18" x14ac:dyDescent="0.2">
      <c r="R183" s="608"/>
    </row>
    <row r="184" spans="18:18" x14ac:dyDescent="0.2">
      <c r="R184" s="608"/>
    </row>
    <row r="185" spans="18:18" x14ac:dyDescent="0.2">
      <c r="R185" s="608"/>
    </row>
    <row r="186" spans="18:18" x14ac:dyDescent="0.2">
      <c r="R186" s="608"/>
    </row>
    <row r="187" spans="18:18" x14ac:dyDescent="0.2">
      <c r="R187" s="608"/>
    </row>
    <row r="188" spans="18:18" x14ac:dyDescent="0.2">
      <c r="R188" s="608"/>
    </row>
    <row r="189" spans="18:18" x14ac:dyDescent="0.2">
      <c r="R189" s="608"/>
    </row>
    <row r="190" spans="18:18" x14ac:dyDescent="0.2">
      <c r="R190" s="608"/>
    </row>
    <row r="191" spans="18:18" x14ac:dyDescent="0.2">
      <c r="R191" s="608"/>
    </row>
    <row r="192" spans="18:18" x14ac:dyDescent="0.2">
      <c r="R192" s="608"/>
    </row>
    <row r="193" spans="18:18" x14ac:dyDescent="0.2">
      <c r="R193" s="608"/>
    </row>
    <row r="194" spans="18:18" x14ac:dyDescent="0.2">
      <c r="R194" s="608"/>
    </row>
    <row r="195" spans="18:18" x14ac:dyDescent="0.2">
      <c r="R195" s="608"/>
    </row>
    <row r="196" spans="18:18" x14ac:dyDescent="0.2">
      <c r="R196" s="608"/>
    </row>
    <row r="197" spans="18:18" x14ac:dyDescent="0.2">
      <c r="R197" s="608"/>
    </row>
    <row r="198" spans="18:18" x14ac:dyDescent="0.2">
      <c r="R198" s="608"/>
    </row>
    <row r="199" spans="18:18" x14ac:dyDescent="0.2">
      <c r="R199" s="608"/>
    </row>
    <row r="200" spans="18:18" x14ac:dyDescent="0.2">
      <c r="R200" s="608"/>
    </row>
    <row r="201" spans="18:18" x14ac:dyDescent="0.2">
      <c r="R201" s="608"/>
    </row>
    <row r="202" spans="18:18" x14ac:dyDescent="0.2">
      <c r="R202" s="608"/>
    </row>
    <row r="203" spans="18:18" x14ac:dyDescent="0.2">
      <c r="R203" s="608"/>
    </row>
    <row r="204" spans="18:18" x14ac:dyDescent="0.2">
      <c r="R204" s="608"/>
    </row>
    <row r="205" spans="18:18" x14ac:dyDescent="0.2">
      <c r="R205" s="608"/>
    </row>
    <row r="206" spans="18:18" x14ac:dyDescent="0.2">
      <c r="R206" s="608"/>
    </row>
    <row r="207" spans="18:18" x14ac:dyDescent="0.2">
      <c r="R207" s="608"/>
    </row>
    <row r="208" spans="18:18" x14ac:dyDescent="0.2">
      <c r="R208" s="608"/>
    </row>
    <row r="209" spans="18:18" x14ac:dyDescent="0.2">
      <c r="R209" s="608"/>
    </row>
    <row r="210" spans="18:18" x14ac:dyDescent="0.2">
      <c r="R210" s="608"/>
    </row>
    <row r="211" spans="18:18" x14ac:dyDescent="0.2">
      <c r="R211" s="608"/>
    </row>
    <row r="212" spans="18:18" x14ac:dyDescent="0.2">
      <c r="R212" s="608"/>
    </row>
    <row r="213" spans="18:18" x14ac:dyDescent="0.2">
      <c r="R213" s="608"/>
    </row>
    <row r="214" spans="18:18" x14ac:dyDescent="0.2">
      <c r="R214" s="608"/>
    </row>
    <row r="215" spans="18:18" x14ac:dyDescent="0.2">
      <c r="R215" s="608"/>
    </row>
    <row r="216" spans="18:18" x14ac:dyDescent="0.2">
      <c r="R216" s="608"/>
    </row>
    <row r="217" spans="18:18" x14ac:dyDescent="0.2">
      <c r="R217" s="608"/>
    </row>
    <row r="218" spans="18:18" x14ac:dyDescent="0.2">
      <c r="R218" s="608"/>
    </row>
    <row r="219" spans="18:18" x14ac:dyDescent="0.2">
      <c r="R219" s="608"/>
    </row>
    <row r="220" spans="18:18" x14ac:dyDescent="0.2">
      <c r="R220" s="608"/>
    </row>
    <row r="221" spans="18:18" x14ac:dyDescent="0.2">
      <c r="R221" s="608"/>
    </row>
    <row r="222" spans="18:18" x14ac:dyDescent="0.2">
      <c r="R222" s="608"/>
    </row>
    <row r="223" spans="18:18" x14ac:dyDescent="0.2">
      <c r="R223" s="608"/>
    </row>
    <row r="224" spans="18:18" x14ac:dyDescent="0.2">
      <c r="R224" s="608"/>
    </row>
    <row r="225" spans="18:18" x14ac:dyDescent="0.2">
      <c r="R225" s="608"/>
    </row>
    <row r="226" spans="18:18" x14ac:dyDescent="0.2">
      <c r="R226" s="608"/>
    </row>
    <row r="227" spans="18:18" x14ac:dyDescent="0.2">
      <c r="R227" s="608"/>
    </row>
    <row r="228" spans="18:18" x14ac:dyDescent="0.2">
      <c r="R228" s="608"/>
    </row>
    <row r="229" spans="18:18" x14ac:dyDescent="0.2">
      <c r="R229" s="608"/>
    </row>
    <row r="230" spans="18:18" x14ac:dyDescent="0.2">
      <c r="R230" s="608"/>
    </row>
    <row r="231" spans="18:18" x14ac:dyDescent="0.2">
      <c r="R231" s="608"/>
    </row>
    <row r="232" spans="18:18" x14ac:dyDescent="0.2">
      <c r="R232" s="608"/>
    </row>
    <row r="233" spans="18:18" x14ac:dyDescent="0.2">
      <c r="R233" s="608"/>
    </row>
    <row r="234" spans="18:18" x14ac:dyDescent="0.2">
      <c r="R234" s="608"/>
    </row>
    <row r="235" spans="18:18" x14ac:dyDescent="0.2">
      <c r="R235" s="608"/>
    </row>
    <row r="236" spans="18:18" x14ac:dyDescent="0.2">
      <c r="R236" s="608"/>
    </row>
    <row r="237" spans="18:18" x14ac:dyDescent="0.2">
      <c r="R237" s="608"/>
    </row>
    <row r="238" spans="18:18" x14ac:dyDescent="0.2">
      <c r="R238" s="608"/>
    </row>
    <row r="239" spans="18:18" x14ac:dyDescent="0.2">
      <c r="R239" s="608"/>
    </row>
    <row r="240" spans="18:18" x14ac:dyDescent="0.2">
      <c r="R240" s="608"/>
    </row>
    <row r="241" spans="18:18" x14ac:dyDescent="0.2">
      <c r="R241" s="608"/>
    </row>
    <row r="242" spans="18:18" x14ac:dyDescent="0.2">
      <c r="R242" s="608"/>
    </row>
    <row r="243" spans="18:18" x14ac:dyDescent="0.2">
      <c r="R243" s="608"/>
    </row>
    <row r="244" spans="18:18" x14ac:dyDescent="0.2">
      <c r="R244" s="608"/>
    </row>
    <row r="245" spans="18:18" x14ac:dyDescent="0.2">
      <c r="R245" s="608"/>
    </row>
    <row r="246" spans="18:18" x14ac:dyDescent="0.2">
      <c r="R246" s="608"/>
    </row>
    <row r="247" spans="18:18" x14ac:dyDescent="0.2">
      <c r="R247" s="608"/>
    </row>
    <row r="248" spans="18:18" x14ac:dyDescent="0.2">
      <c r="R248" s="608"/>
    </row>
    <row r="249" spans="18:18" x14ac:dyDescent="0.2">
      <c r="R249" s="608"/>
    </row>
    <row r="250" spans="18:18" x14ac:dyDescent="0.2">
      <c r="R250" s="608"/>
    </row>
    <row r="251" spans="18:18" x14ac:dyDescent="0.2">
      <c r="R251" s="608"/>
    </row>
    <row r="252" spans="18:18" x14ac:dyDescent="0.2">
      <c r="R252" s="608"/>
    </row>
    <row r="253" spans="18:18" x14ac:dyDescent="0.2">
      <c r="R253" s="608"/>
    </row>
    <row r="254" spans="18:18" x14ac:dyDescent="0.2">
      <c r="R254" s="608"/>
    </row>
    <row r="255" spans="18:18" x14ac:dyDescent="0.2">
      <c r="R255" s="608"/>
    </row>
    <row r="256" spans="18:18" x14ac:dyDescent="0.2">
      <c r="R256" s="608"/>
    </row>
    <row r="257" spans="18:18" x14ac:dyDescent="0.2">
      <c r="R257" s="608"/>
    </row>
    <row r="258" spans="18:18" x14ac:dyDescent="0.2">
      <c r="R258" s="608"/>
    </row>
    <row r="259" spans="18:18" x14ac:dyDescent="0.2">
      <c r="R259" s="608"/>
    </row>
    <row r="260" spans="18:18" x14ac:dyDescent="0.2">
      <c r="R260" s="608"/>
    </row>
    <row r="261" spans="18:18" x14ac:dyDescent="0.2">
      <c r="R261" s="608"/>
    </row>
    <row r="262" spans="18:18" x14ac:dyDescent="0.2">
      <c r="R262" s="608"/>
    </row>
    <row r="263" spans="18:18" x14ac:dyDescent="0.2">
      <c r="R263" s="608"/>
    </row>
    <row r="264" spans="18:18" x14ac:dyDescent="0.2">
      <c r="R264" s="608"/>
    </row>
    <row r="265" spans="18:18" x14ac:dyDescent="0.2">
      <c r="R265" s="608"/>
    </row>
    <row r="266" spans="18:18" x14ac:dyDescent="0.2">
      <c r="R266" s="608"/>
    </row>
    <row r="267" spans="18:18" x14ac:dyDescent="0.2">
      <c r="R267" s="608"/>
    </row>
    <row r="268" spans="18:18" x14ac:dyDescent="0.2">
      <c r="R268" s="608"/>
    </row>
    <row r="269" spans="18:18" x14ac:dyDescent="0.2">
      <c r="R269" s="608"/>
    </row>
    <row r="270" spans="18:18" x14ac:dyDescent="0.2">
      <c r="R270" s="608"/>
    </row>
    <row r="271" spans="18:18" x14ac:dyDescent="0.2">
      <c r="R271" s="608"/>
    </row>
    <row r="272" spans="18:18" x14ac:dyDescent="0.2">
      <c r="R272" s="608"/>
    </row>
    <row r="273" spans="18:18" x14ac:dyDescent="0.2">
      <c r="R273" s="608"/>
    </row>
    <row r="274" spans="18:18" x14ac:dyDescent="0.2">
      <c r="R274" s="608"/>
    </row>
    <row r="275" spans="18:18" x14ac:dyDescent="0.2">
      <c r="R275" s="608"/>
    </row>
    <row r="276" spans="18:18" x14ac:dyDescent="0.2">
      <c r="R276" s="608"/>
    </row>
    <row r="277" spans="18:18" x14ac:dyDescent="0.2">
      <c r="R277" s="608"/>
    </row>
    <row r="278" spans="18:18" x14ac:dyDescent="0.2">
      <c r="R278" s="608"/>
    </row>
    <row r="279" spans="18:18" x14ac:dyDescent="0.2">
      <c r="R279" s="608"/>
    </row>
    <row r="280" spans="18:18" x14ac:dyDescent="0.2">
      <c r="R280" s="608"/>
    </row>
    <row r="281" spans="18:18" x14ac:dyDescent="0.2">
      <c r="R281" s="608"/>
    </row>
    <row r="282" spans="18:18" x14ac:dyDescent="0.2">
      <c r="R282" s="608"/>
    </row>
    <row r="283" spans="18:18" x14ac:dyDescent="0.2">
      <c r="R283" s="608"/>
    </row>
    <row r="284" spans="18:18" x14ac:dyDescent="0.2">
      <c r="R284" s="608"/>
    </row>
    <row r="285" spans="18:18" x14ac:dyDescent="0.2">
      <c r="R285" s="608"/>
    </row>
    <row r="286" spans="18:18" x14ac:dyDescent="0.2">
      <c r="R286" s="608"/>
    </row>
    <row r="287" spans="18:18" x14ac:dyDescent="0.2">
      <c r="R287" s="608"/>
    </row>
    <row r="288" spans="18:18" x14ac:dyDescent="0.2">
      <c r="R288" s="608"/>
    </row>
    <row r="289" spans="18:18" x14ac:dyDescent="0.2">
      <c r="R289" s="608"/>
    </row>
    <row r="290" spans="18:18" x14ac:dyDescent="0.2">
      <c r="R290" s="608"/>
    </row>
    <row r="291" spans="18:18" x14ac:dyDescent="0.2">
      <c r="R291" s="608"/>
    </row>
    <row r="292" spans="18:18" x14ac:dyDescent="0.2">
      <c r="R292" s="608"/>
    </row>
    <row r="293" spans="18:18" x14ac:dyDescent="0.2">
      <c r="R293" s="608"/>
    </row>
    <row r="294" spans="18:18" x14ac:dyDescent="0.2">
      <c r="R294" s="608"/>
    </row>
    <row r="295" spans="18:18" x14ac:dyDescent="0.2">
      <c r="R295" s="608"/>
    </row>
    <row r="296" spans="18:18" x14ac:dyDescent="0.2">
      <c r="R296" s="608"/>
    </row>
    <row r="297" spans="18:18" x14ac:dyDescent="0.2">
      <c r="R297" s="608"/>
    </row>
    <row r="298" spans="18:18" x14ac:dyDescent="0.2">
      <c r="R298" s="608"/>
    </row>
    <row r="299" spans="18:18" x14ac:dyDescent="0.2">
      <c r="R299" s="608"/>
    </row>
    <row r="300" spans="18:18" x14ac:dyDescent="0.2">
      <c r="R300" s="608"/>
    </row>
    <row r="301" spans="18:18" x14ac:dyDescent="0.2">
      <c r="R301" s="608"/>
    </row>
    <row r="302" spans="18:18" x14ac:dyDescent="0.2">
      <c r="R302" s="608"/>
    </row>
    <row r="303" spans="18:18" x14ac:dyDescent="0.2">
      <c r="R303" s="608"/>
    </row>
    <row r="304" spans="18:18" x14ac:dyDescent="0.2">
      <c r="R304" s="608"/>
    </row>
    <row r="305" spans="18:18" x14ac:dyDescent="0.2">
      <c r="R305" s="608"/>
    </row>
    <row r="306" spans="18:18" x14ac:dyDescent="0.2">
      <c r="R306" s="608"/>
    </row>
    <row r="307" spans="18:18" x14ac:dyDescent="0.2">
      <c r="R307" s="608"/>
    </row>
    <row r="308" spans="18:18" x14ac:dyDescent="0.2">
      <c r="R308" s="608"/>
    </row>
    <row r="309" spans="18:18" x14ac:dyDescent="0.2">
      <c r="R309" s="608"/>
    </row>
    <row r="310" spans="18:18" x14ac:dyDescent="0.2">
      <c r="R310" s="608"/>
    </row>
    <row r="311" spans="18:18" x14ac:dyDescent="0.2">
      <c r="R311" s="608"/>
    </row>
    <row r="312" spans="18:18" x14ac:dyDescent="0.2">
      <c r="R312" s="608"/>
    </row>
    <row r="313" spans="18:18" x14ac:dyDescent="0.2">
      <c r="R313" s="608"/>
    </row>
    <row r="314" spans="18:18" x14ac:dyDescent="0.2">
      <c r="R314" s="608"/>
    </row>
    <row r="315" spans="18:18" x14ac:dyDescent="0.2">
      <c r="R315" s="608"/>
    </row>
    <row r="316" spans="18:18" x14ac:dyDescent="0.2">
      <c r="R316" s="608"/>
    </row>
    <row r="317" spans="18:18" x14ac:dyDescent="0.2">
      <c r="R317" s="608"/>
    </row>
    <row r="318" spans="18:18" x14ac:dyDescent="0.2">
      <c r="R318" s="608"/>
    </row>
    <row r="319" spans="18:18" x14ac:dyDescent="0.2">
      <c r="R319" s="608"/>
    </row>
    <row r="320" spans="18:18" x14ac:dyDescent="0.2">
      <c r="R320" s="608"/>
    </row>
    <row r="321" spans="18:18" x14ac:dyDescent="0.2">
      <c r="R321" s="608"/>
    </row>
    <row r="322" spans="18:18" x14ac:dyDescent="0.2">
      <c r="R322" s="608"/>
    </row>
    <row r="323" spans="18:18" x14ac:dyDescent="0.2">
      <c r="R323" s="608"/>
    </row>
    <row r="324" spans="18:18" x14ac:dyDescent="0.2">
      <c r="R324" s="608"/>
    </row>
    <row r="325" spans="18:18" x14ac:dyDescent="0.2">
      <c r="R325" s="608"/>
    </row>
    <row r="326" spans="18:18" x14ac:dyDescent="0.2">
      <c r="R326" s="608"/>
    </row>
    <row r="327" spans="18:18" x14ac:dyDescent="0.2">
      <c r="R327" s="608"/>
    </row>
    <row r="328" spans="18:18" x14ac:dyDescent="0.2">
      <c r="R328" s="608"/>
    </row>
    <row r="329" spans="18:18" x14ac:dyDescent="0.2">
      <c r="R329" s="608"/>
    </row>
    <row r="330" spans="18:18" x14ac:dyDescent="0.2">
      <c r="R330" s="608"/>
    </row>
    <row r="331" spans="18:18" x14ac:dyDescent="0.2">
      <c r="R331" s="608"/>
    </row>
    <row r="332" spans="18:18" x14ac:dyDescent="0.2">
      <c r="R332" s="608"/>
    </row>
    <row r="333" spans="18:18" x14ac:dyDescent="0.2">
      <c r="R333" s="608"/>
    </row>
    <row r="334" spans="18:18" x14ac:dyDescent="0.2">
      <c r="R334" s="608"/>
    </row>
    <row r="335" spans="18:18" x14ac:dyDescent="0.2">
      <c r="R335" s="608"/>
    </row>
    <row r="336" spans="18:18" x14ac:dyDescent="0.2">
      <c r="R336" s="608"/>
    </row>
    <row r="337" spans="18:18" x14ac:dyDescent="0.2">
      <c r="R337" s="608"/>
    </row>
    <row r="338" spans="18:18" x14ac:dyDescent="0.2">
      <c r="R338" s="608"/>
    </row>
    <row r="339" spans="18:18" x14ac:dyDescent="0.2">
      <c r="R339" s="608"/>
    </row>
    <row r="340" spans="18:18" x14ac:dyDescent="0.2">
      <c r="R340" s="608"/>
    </row>
    <row r="341" spans="18:18" x14ac:dyDescent="0.2">
      <c r="R341" s="608"/>
    </row>
    <row r="342" spans="18:18" x14ac:dyDescent="0.2">
      <c r="R342" s="608"/>
    </row>
    <row r="343" spans="18:18" x14ac:dyDescent="0.2">
      <c r="R343" s="608"/>
    </row>
    <row r="344" spans="18:18" x14ac:dyDescent="0.2">
      <c r="R344" s="608"/>
    </row>
    <row r="345" spans="18:18" x14ac:dyDescent="0.2">
      <c r="R345" s="608"/>
    </row>
    <row r="346" spans="18:18" x14ac:dyDescent="0.2">
      <c r="R346" s="608"/>
    </row>
    <row r="347" spans="18:18" x14ac:dyDescent="0.2">
      <c r="R347" s="608"/>
    </row>
    <row r="348" spans="18:18" x14ac:dyDescent="0.2">
      <c r="R348" s="608"/>
    </row>
    <row r="349" spans="18:18" x14ac:dyDescent="0.2">
      <c r="R349" s="608"/>
    </row>
    <row r="350" spans="18:18" x14ac:dyDescent="0.2">
      <c r="R350" s="608"/>
    </row>
    <row r="351" spans="18:18" x14ac:dyDescent="0.2">
      <c r="R351" s="608"/>
    </row>
    <row r="352" spans="18:18" x14ac:dyDescent="0.2">
      <c r="R352" s="608"/>
    </row>
    <row r="353" spans="18:18" x14ac:dyDescent="0.2">
      <c r="R353" s="608"/>
    </row>
    <row r="354" spans="18:18" x14ac:dyDescent="0.2">
      <c r="R354" s="608"/>
    </row>
    <row r="355" spans="18:18" x14ac:dyDescent="0.2">
      <c r="R355" s="608"/>
    </row>
    <row r="356" spans="18:18" x14ac:dyDescent="0.2">
      <c r="R356" s="608"/>
    </row>
    <row r="357" spans="18:18" x14ac:dyDescent="0.2">
      <c r="R357" s="608"/>
    </row>
    <row r="358" spans="18:18" x14ac:dyDescent="0.2">
      <c r="R358" s="608"/>
    </row>
    <row r="359" spans="18:18" x14ac:dyDescent="0.2">
      <c r="R359" s="608"/>
    </row>
    <row r="360" spans="18:18" x14ac:dyDescent="0.2">
      <c r="R360" s="608"/>
    </row>
    <row r="361" spans="18:18" x14ac:dyDescent="0.2">
      <c r="R361" s="608"/>
    </row>
    <row r="362" spans="18:18" x14ac:dyDescent="0.2">
      <c r="R362" s="608"/>
    </row>
    <row r="363" spans="18:18" x14ac:dyDescent="0.2">
      <c r="R363" s="608"/>
    </row>
    <row r="364" spans="18:18" x14ac:dyDescent="0.2">
      <c r="R364" s="608"/>
    </row>
    <row r="365" spans="18:18" x14ac:dyDescent="0.2">
      <c r="R365" s="608"/>
    </row>
    <row r="366" spans="18:18" x14ac:dyDescent="0.2">
      <c r="R366" s="608"/>
    </row>
    <row r="367" spans="18:18" x14ac:dyDescent="0.2">
      <c r="R367" s="608"/>
    </row>
    <row r="368" spans="18:18" x14ac:dyDescent="0.2">
      <c r="R368" s="608"/>
    </row>
    <row r="369" spans="18:18" x14ac:dyDescent="0.2">
      <c r="R369" s="608"/>
    </row>
    <row r="370" spans="18:18" x14ac:dyDescent="0.2">
      <c r="R370" s="608"/>
    </row>
    <row r="371" spans="18:18" x14ac:dyDescent="0.2">
      <c r="R371" s="608"/>
    </row>
    <row r="372" spans="18:18" x14ac:dyDescent="0.2">
      <c r="R372" s="608"/>
    </row>
    <row r="373" spans="18:18" x14ac:dyDescent="0.2">
      <c r="R373" s="608"/>
    </row>
    <row r="374" spans="18:18" x14ac:dyDescent="0.2">
      <c r="R374" s="608"/>
    </row>
    <row r="375" spans="18:18" x14ac:dyDescent="0.2">
      <c r="R375" s="608"/>
    </row>
    <row r="376" spans="18:18" x14ac:dyDescent="0.2">
      <c r="R376" s="608"/>
    </row>
    <row r="377" spans="18:18" x14ac:dyDescent="0.2">
      <c r="R377" s="608"/>
    </row>
    <row r="378" spans="18:18" x14ac:dyDescent="0.2">
      <c r="R378" s="608"/>
    </row>
    <row r="379" spans="18:18" x14ac:dyDescent="0.2">
      <c r="R379" s="608"/>
    </row>
    <row r="380" spans="18:18" x14ac:dyDescent="0.2">
      <c r="R380" s="608"/>
    </row>
    <row r="381" spans="18:18" x14ac:dyDescent="0.2">
      <c r="R381" s="608"/>
    </row>
    <row r="382" spans="18:18" x14ac:dyDescent="0.2">
      <c r="R382" s="608"/>
    </row>
    <row r="383" spans="18:18" x14ac:dyDescent="0.2">
      <c r="R383" s="608"/>
    </row>
    <row r="384" spans="18:18" x14ac:dyDescent="0.2">
      <c r="R384" s="608"/>
    </row>
    <row r="385" spans="18:18" x14ac:dyDescent="0.2">
      <c r="R385" s="608"/>
    </row>
    <row r="386" spans="18:18" x14ac:dyDescent="0.2">
      <c r="R386" s="608"/>
    </row>
    <row r="387" spans="18:18" x14ac:dyDescent="0.2">
      <c r="R387" s="608"/>
    </row>
    <row r="388" spans="18:18" x14ac:dyDescent="0.2">
      <c r="R388" s="608"/>
    </row>
    <row r="389" spans="18:18" x14ac:dyDescent="0.2">
      <c r="R389" s="608"/>
    </row>
    <row r="390" spans="18:18" x14ac:dyDescent="0.2">
      <c r="R390" s="608"/>
    </row>
    <row r="391" spans="18:18" x14ac:dyDescent="0.2">
      <c r="R391" s="608"/>
    </row>
    <row r="392" spans="18:18" x14ac:dyDescent="0.2">
      <c r="R392" s="608"/>
    </row>
    <row r="393" spans="18:18" x14ac:dyDescent="0.2">
      <c r="R393" s="608"/>
    </row>
    <row r="394" spans="18:18" x14ac:dyDescent="0.2">
      <c r="R394" s="608"/>
    </row>
    <row r="395" spans="18:18" x14ac:dyDescent="0.2">
      <c r="R395" s="608"/>
    </row>
    <row r="396" spans="18:18" x14ac:dyDescent="0.2">
      <c r="R396" s="608"/>
    </row>
    <row r="397" spans="18:18" x14ac:dyDescent="0.2">
      <c r="R397" s="608"/>
    </row>
    <row r="398" spans="18:18" x14ac:dyDescent="0.2">
      <c r="R398" s="608"/>
    </row>
    <row r="399" spans="18:18" x14ac:dyDescent="0.2">
      <c r="R399" s="608"/>
    </row>
    <row r="400" spans="18:18" x14ac:dyDescent="0.2">
      <c r="R400" s="608"/>
    </row>
    <row r="401" spans="18:18" x14ac:dyDescent="0.2">
      <c r="R401" s="608"/>
    </row>
    <row r="402" spans="18:18" x14ac:dyDescent="0.2">
      <c r="R402" s="608"/>
    </row>
    <row r="403" spans="18:18" x14ac:dyDescent="0.2">
      <c r="R403" s="608"/>
    </row>
    <row r="404" spans="18:18" x14ac:dyDescent="0.2">
      <c r="R404" s="608"/>
    </row>
    <row r="405" spans="18:18" x14ac:dyDescent="0.2">
      <c r="R405" s="608"/>
    </row>
    <row r="406" spans="18:18" x14ac:dyDescent="0.2">
      <c r="R406" s="608"/>
    </row>
    <row r="407" spans="18:18" x14ac:dyDescent="0.2">
      <c r="R407" s="608"/>
    </row>
    <row r="408" spans="18:18" x14ac:dyDescent="0.2">
      <c r="R408" s="608"/>
    </row>
    <row r="409" spans="18:18" x14ac:dyDescent="0.2">
      <c r="R409" s="608"/>
    </row>
    <row r="410" spans="18:18" x14ac:dyDescent="0.2">
      <c r="R410" s="608"/>
    </row>
    <row r="411" spans="18:18" x14ac:dyDescent="0.2">
      <c r="R411" s="608"/>
    </row>
    <row r="412" spans="18:18" x14ac:dyDescent="0.2">
      <c r="R412" s="608"/>
    </row>
    <row r="413" spans="18:18" x14ac:dyDescent="0.2">
      <c r="R413" s="608"/>
    </row>
    <row r="414" spans="18:18" x14ac:dyDescent="0.2">
      <c r="R414" s="608"/>
    </row>
    <row r="415" spans="18:18" x14ac:dyDescent="0.2">
      <c r="R415" s="608"/>
    </row>
    <row r="416" spans="18:18" x14ac:dyDescent="0.2">
      <c r="R416" s="608"/>
    </row>
    <row r="417" spans="18:18" x14ac:dyDescent="0.2">
      <c r="R417" s="608"/>
    </row>
    <row r="418" spans="18:18" x14ac:dyDescent="0.2">
      <c r="R418" s="608"/>
    </row>
    <row r="419" spans="18:18" x14ac:dyDescent="0.2">
      <c r="R419" s="608"/>
    </row>
    <row r="420" spans="18:18" x14ac:dyDescent="0.2">
      <c r="R420" s="608"/>
    </row>
    <row r="421" spans="18:18" x14ac:dyDescent="0.2">
      <c r="R421" s="608"/>
    </row>
    <row r="422" spans="18:18" x14ac:dyDescent="0.2">
      <c r="R422" s="608"/>
    </row>
    <row r="423" spans="18:18" x14ac:dyDescent="0.2">
      <c r="R423" s="608"/>
    </row>
    <row r="424" spans="18:18" x14ac:dyDescent="0.2">
      <c r="R424" s="608"/>
    </row>
    <row r="425" spans="18:18" x14ac:dyDescent="0.2">
      <c r="R425" s="608"/>
    </row>
    <row r="426" spans="18:18" x14ac:dyDescent="0.2">
      <c r="R426" s="608"/>
    </row>
    <row r="427" spans="18:18" x14ac:dyDescent="0.2">
      <c r="R427" s="608"/>
    </row>
    <row r="428" spans="18:18" x14ac:dyDescent="0.2">
      <c r="R428" s="608"/>
    </row>
    <row r="429" spans="18:18" x14ac:dyDescent="0.2">
      <c r="R429" s="608"/>
    </row>
    <row r="430" spans="18:18" x14ac:dyDescent="0.2">
      <c r="R430" s="608"/>
    </row>
    <row r="431" spans="18:18" x14ac:dyDescent="0.2">
      <c r="R431" s="608"/>
    </row>
    <row r="432" spans="18:18" x14ac:dyDescent="0.2">
      <c r="R432" s="608"/>
    </row>
    <row r="433" spans="18:18" x14ac:dyDescent="0.2">
      <c r="R433" s="608"/>
    </row>
    <row r="434" spans="18:18" x14ac:dyDescent="0.2">
      <c r="R434" s="608"/>
    </row>
    <row r="435" spans="18:18" x14ac:dyDescent="0.2">
      <c r="R435" s="608"/>
    </row>
    <row r="436" spans="18:18" x14ac:dyDescent="0.2">
      <c r="R436" s="608"/>
    </row>
    <row r="437" spans="18:18" x14ac:dyDescent="0.2">
      <c r="R437" s="608"/>
    </row>
    <row r="438" spans="18:18" x14ac:dyDescent="0.2">
      <c r="R438" s="608"/>
    </row>
    <row r="439" spans="18:18" x14ac:dyDescent="0.2">
      <c r="R439" s="608"/>
    </row>
    <row r="440" spans="18:18" x14ac:dyDescent="0.2">
      <c r="R440" s="608"/>
    </row>
    <row r="441" spans="18:18" x14ac:dyDescent="0.2">
      <c r="R441" s="608"/>
    </row>
    <row r="442" spans="18:18" x14ac:dyDescent="0.2">
      <c r="R442" s="608"/>
    </row>
    <row r="443" spans="18:18" x14ac:dyDescent="0.2">
      <c r="R443" s="608"/>
    </row>
    <row r="444" spans="18:18" x14ac:dyDescent="0.2">
      <c r="R444" s="608"/>
    </row>
    <row r="445" spans="18:18" x14ac:dyDescent="0.2">
      <c r="R445" s="608"/>
    </row>
    <row r="446" spans="18:18" x14ac:dyDescent="0.2">
      <c r="R446" s="608"/>
    </row>
    <row r="447" spans="18:18" x14ac:dyDescent="0.2">
      <c r="R447" s="608"/>
    </row>
    <row r="448" spans="18:18" x14ac:dyDescent="0.2">
      <c r="R448" s="608"/>
    </row>
    <row r="449" spans="18:18" x14ac:dyDescent="0.2">
      <c r="R449" s="608"/>
    </row>
    <row r="450" spans="18:18" x14ac:dyDescent="0.2">
      <c r="R450" s="608"/>
    </row>
    <row r="451" spans="18:18" x14ac:dyDescent="0.2">
      <c r="R451" s="608"/>
    </row>
    <row r="452" spans="18:18" x14ac:dyDescent="0.2">
      <c r="R452" s="608"/>
    </row>
    <row r="453" spans="18:18" x14ac:dyDescent="0.2">
      <c r="R453" s="608"/>
    </row>
    <row r="454" spans="18:18" x14ac:dyDescent="0.2">
      <c r="R454" s="608"/>
    </row>
    <row r="455" spans="18:18" x14ac:dyDescent="0.2">
      <c r="R455" s="608"/>
    </row>
    <row r="456" spans="18:18" x14ac:dyDescent="0.2">
      <c r="R456" s="608"/>
    </row>
    <row r="457" spans="18:18" x14ac:dyDescent="0.2">
      <c r="R457" s="608"/>
    </row>
    <row r="458" spans="18:18" x14ac:dyDescent="0.2">
      <c r="R458" s="608"/>
    </row>
    <row r="459" spans="18:18" x14ac:dyDescent="0.2">
      <c r="R459" s="608"/>
    </row>
    <row r="460" spans="18:18" x14ac:dyDescent="0.2">
      <c r="R460" s="608"/>
    </row>
    <row r="461" spans="18:18" x14ac:dyDescent="0.2">
      <c r="R461" s="608"/>
    </row>
    <row r="462" spans="18:18" x14ac:dyDescent="0.2">
      <c r="R462" s="608"/>
    </row>
    <row r="463" spans="18:18" x14ac:dyDescent="0.2">
      <c r="R463" s="608"/>
    </row>
    <row r="464" spans="18:18" x14ac:dyDescent="0.2">
      <c r="R464" s="608"/>
    </row>
    <row r="465" spans="18:18" x14ac:dyDescent="0.2">
      <c r="R465" s="608"/>
    </row>
    <row r="466" spans="18:18" x14ac:dyDescent="0.2">
      <c r="R466" s="608"/>
    </row>
    <row r="467" spans="18:18" x14ac:dyDescent="0.2">
      <c r="R467" s="608"/>
    </row>
    <row r="468" spans="18:18" x14ac:dyDescent="0.2">
      <c r="R468" s="608"/>
    </row>
    <row r="469" spans="18:18" x14ac:dyDescent="0.2">
      <c r="R469" s="608"/>
    </row>
    <row r="470" spans="18:18" x14ac:dyDescent="0.2">
      <c r="R470" s="608"/>
    </row>
    <row r="471" spans="18:18" x14ac:dyDescent="0.2">
      <c r="R471" s="608"/>
    </row>
    <row r="472" spans="18:18" x14ac:dyDescent="0.2">
      <c r="R472" s="608"/>
    </row>
    <row r="473" spans="18:18" x14ac:dyDescent="0.2">
      <c r="R473" s="608"/>
    </row>
    <row r="474" spans="18:18" x14ac:dyDescent="0.2">
      <c r="R474" s="608"/>
    </row>
    <row r="475" spans="18:18" x14ac:dyDescent="0.2">
      <c r="R475" s="608"/>
    </row>
    <row r="476" spans="18:18" x14ac:dyDescent="0.2">
      <c r="R476" s="608"/>
    </row>
    <row r="477" spans="18:18" x14ac:dyDescent="0.2">
      <c r="R477" s="608"/>
    </row>
    <row r="478" spans="18:18" x14ac:dyDescent="0.2">
      <c r="R478" s="608"/>
    </row>
    <row r="479" spans="18:18" x14ac:dyDescent="0.2">
      <c r="R479" s="608"/>
    </row>
    <row r="480" spans="18:18" x14ac:dyDescent="0.2">
      <c r="R480" s="608"/>
    </row>
    <row r="481" spans="18:18" x14ac:dyDescent="0.2">
      <c r="R481" s="608"/>
    </row>
    <row r="482" spans="18:18" x14ac:dyDescent="0.2">
      <c r="R482" s="608"/>
    </row>
    <row r="483" spans="18:18" x14ac:dyDescent="0.2">
      <c r="R483" s="608"/>
    </row>
    <row r="484" spans="18:18" x14ac:dyDescent="0.2">
      <c r="R484" s="608"/>
    </row>
    <row r="485" spans="18:18" x14ac:dyDescent="0.2">
      <c r="R485" s="608"/>
    </row>
    <row r="486" spans="18:18" x14ac:dyDescent="0.2">
      <c r="R486" s="608"/>
    </row>
    <row r="487" spans="18:18" x14ac:dyDescent="0.2">
      <c r="R487" s="608"/>
    </row>
    <row r="488" spans="18:18" x14ac:dyDescent="0.2">
      <c r="R488" s="608"/>
    </row>
    <row r="489" spans="18:18" x14ac:dyDescent="0.2">
      <c r="R489" s="608"/>
    </row>
    <row r="490" spans="18:18" x14ac:dyDescent="0.2">
      <c r="R490" s="608"/>
    </row>
    <row r="491" spans="18:18" x14ac:dyDescent="0.2">
      <c r="R491" s="608"/>
    </row>
    <row r="492" spans="18:18" x14ac:dyDescent="0.2">
      <c r="R492" s="608"/>
    </row>
    <row r="493" spans="18:18" x14ac:dyDescent="0.2">
      <c r="R493" s="608"/>
    </row>
    <row r="494" spans="18:18" x14ac:dyDescent="0.2">
      <c r="R494" s="608"/>
    </row>
    <row r="495" spans="18:18" x14ac:dyDescent="0.2">
      <c r="R495" s="608"/>
    </row>
    <row r="496" spans="18:18" x14ac:dyDescent="0.2">
      <c r="R496" s="608"/>
    </row>
    <row r="497" spans="18:18" x14ac:dyDescent="0.2">
      <c r="R497" s="608"/>
    </row>
    <row r="498" spans="18:18" x14ac:dyDescent="0.2">
      <c r="R498" s="608"/>
    </row>
    <row r="499" spans="18:18" x14ac:dyDescent="0.2">
      <c r="R499" s="608"/>
    </row>
    <row r="500" spans="18:18" x14ac:dyDescent="0.2">
      <c r="R500" s="608"/>
    </row>
    <row r="501" spans="18:18" x14ac:dyDescent="0.2">
      <c r="R501" s="608"/>
    </row>
    <row r="502" spans="18:18" x14ac:dyDescent="0.2">
      <c r="R502" s="608"/>
    </row>
    <row r="503" spans="18:18" x14ac:dyDescent="0.2">
      <c r="R503" s="608"/>
    </row>
    <row r="504" spans="18:18" x14ac:dyDescent="0.2">
      <c r="R504" s="608"/>
    </row>
    <row r="505" spans="18:18" x14ac:dyDescent="0.2">
      <c r="R505" s="608"/>
    </row>
    <row r="506" spans="18:18" x14ac:dyDescent="0.2">
      <c r="R506" s="608"/>
    </row>
    <row r="507" spans="18:18" x14ac:dyDescent="0.2">
      <c r="R507" s="608"/>
    </row>
    <row r="508" spans="18:18" x14ac:dyDescent="0.2">
      <c r="R508" s="608"/>
    </row>
    <row r="509" spans="18:18" x14ac:dyDescent="0.2">
      <c r="R509" s="608"/>
    </row>
    <row r="510" spans="18:18" x14ac:dyDescent="0.2">
      <c r="R510" s="608"/>
    </row>
    <row r="511" spans="18:18" x14ac:dyDescent="0.2">
      <c r="R511" s="608"/>
    </row>
    <row r="512" spans="18:18" x14ac:dyDescent="0.2">
      <c r="R512" s="608"/>
    </row>
    <row r="513" spans="18:18" x14ac:dyDescent="0.2">
      <c r="R513" s="608"/>
    </row>
    <row r="514" spans="18:18" x14ac:dyDescent="0.2">
      <c r="R514" s="608"/>
    </row>
    <row r="515" spans="18:18" x14ac:dyDescent="0.2">
      <c r="R515" s="608"/>
    </row>
    <row r="516" spans="18:18" x14ac:dyDescent="0.2">
      <c r="R516" s="608"/>
    </row>
    <row r="517" spans="18:18" x14ac:dyDescent="0.2">
      <c r="R517" s="608"/>
    </row>
    <row r="518" spans="18:18" x14ac:dyDescent="0.2">
      <c r="R518" s="608"/>
    </row>
    <row r="519" spans="18:18" x14ac:dyDescent="0.2">
      <c r="R519" s="608"/>
    </row>
    <row r="520" spans="18:18" x14ac:dyDescent="0.2">
      <c r="R520" s="608"/>
    </row>
    <row r="521" spans="18:18" x14ac:dyDescent="0.2">
      <c r="R521" s="608"/>
    </row>
    <row r="522" spans="18:18" x14ac:dyDescent="0.2">
      <c r="R522" s="608"/>
    </row>
    <row r="523" spans="18:18" x14ac:dyDescent="0.2">
      <c r="R523" s="608"/>
    </row>
    <row r="524" spans="18:18" x14ac:dyDescent="0.2">
      <c r="R524" s="608"/>
    </row>
    <row r="525" spans="18:18" x14ac:dyDescent="0.2">
      <c r="R525" s="608"/>
    </row>
    <row r="526" spans="18:18" x14ac:dyDescent="0.2">
      <c r="R526" s="608"/>
    </row>
    <row r="527" spans="18:18" x14ac:dyDescent="0.2">
      <c r="R527" s="608"/>
    </row>
    <row r="528" spans="18:18" x14ac:dyDescent="0.2">
      <c r="R528" s="608"/>
    </row>
    <row r="529" spans="18:18" x14ac:dyDescent="0.2">
      <c r="R529" s="608"/>
    </row>
    <row r="530" spans="18:18" x14ac:dyDescent="0.2">
      <c r="R530" s="608"/>
    </row>
    <row r="531" spans="18:18" x14ac:dyDescent="0.2">
      <c r="R531" s="608"/>
    </row>
    <row r="532" spans="18:18" x14ac:dyDescent="0.2">
      <c r="R532" s="608"/>
    </row>
    <row r="533" spans="18:18" x14ac:dyDescent="0.2">
      <c r="R533" s="608"/>
    </row>
    <row r="534" spans="18:18" x14ac:dyDescent="0.2">
      <c r="R534" s="608"/>
    </row>
    <row r="535" spans="18:18" x14ac:dyDescent="0.2">
      <c r="R535" s="608"/>
    </row>
    <row r="536" spans="18:18" x14ac:dyDescent="0.2">
      <c r="R536" s="608"/>
    </row>
    <row r="537" spans="18:18" x14ac:dyDescent="0.2">
      <c r="R537" s="608"/>
    </row>
    <row r="538" spans="18:18" x14ac:dyDescent="0.2">
      <c r="R538" s="608"/>
    </row>
    <row r="539" spans="18:18" x14ac:dyDescent="0.2">
      <c r="R539" s="608"/>
    </row>
    <row r="540" spans="18:18" x14ac:dyDescent="0.2">
      <c r="R540" s="608"/>
    </row>
    <row r="541" spans="18:18" x14ac:dyDescent="0.2">
      <c r="R541" s="608"/>
    </row>
    <row r="542" spans="18:18" x14ac:dyDescent="0.2">
      <c r="R542" s="608"/>
    </row>
    <row r="543" spans="18:18" x14ac:dyDescent="0.2">
      <c r="R543" s="608"/>
    </row>
    <row r="544" spans="18:18" x14ac:dyDescent="0.2">
      <c r="R544" s="608"/>
    </row>
    <row r="545" spans="18:18" x14ac:dyDescent="0.2">
      <c r="R545" s="608"/>
    </row>
    <row r="546" spans="18:18" x14ac:dyDescent="0.2">
      <c r="R546" s="608"/>
    </row>
    <row r="547" spans="18:18" x14ac:dyDescent="0.2">
      <c r="R547" s="608"/>
    </row>
    <row r="548" spans="18:18" x14ac:dyDescent="0.2">
      <c r="R548" s="608"/>
    </row>
    <row r="549" spans="18:18" x14ac:dyDescent="0.2">
      <c r="R549" s="608"/>
    </row>
    <row r="550" spans="18:18" x14ac:dyDescent="0.2">
      <c r="R550" s="608"/>
    </row>
    <row r="551" spans="18:18" x14ac:dyDescent="0.2">
      <c r="R551" s="608"/>
    </row>
    <row r="552" spans="18:18" x14ac:dyDescent="0.2">
      <c r="R552" s="608"/>
    </row>
    <row r="553" spans="18:18" x14ac:dyDescent="0.2">
      <c r="R553" s="608"/>
    </row>
    <row r="554" spans="18:18" x14ac:dyDescent="0.2">
      <c r="R554" s="608"/>
    </row>
    <row r="555" spans="18:18" x14ac:dyDescent="0.2">
      <c r="R555" s="608"/>
    </row>
    <row r="556" spans="18:18" x14ac:dyDescent="0.2">
      <c r="R556" s="608"/>
    </row>
    <row r="557" spans="18:18" x14ac:dyDescent="0.2">
      <c r="R557" s="608"/>
    </row>
    <row r="558" spans="18:18" x14ac:dyDescent="0.2">
      <c r="R558" s="608"/>
    </row>
    <row r="559" spans="18:18" x14ac:dyDescent="0.2">
      <c r="R559" s="608"/>
    </row>
    <row r="560" spans="18:18" x14ac:dyDescent="0.2">
      <c r="R560" s="608"/>
    </row>
    <row r="561" spans="18:18" x14ac:dyDescent="0.2">
      <c r="R561" s="608"/>
    </row>
    <row r="562" spans="18:18" x14ac:dyDescent="0.2">
      <c r="R562" s="608"/>
    </row>
    <row r="563" spans="18:18" x14ac:dyDescent="0.2">
      <c r="R563" s="608"/>
    </row>
    <row r="564" spans="18:18" x14ac:dyDescent="0.2">
      <c r="R564" s="608"/>
    </row>
    <row r="565" spans="18:18" x14ac:dyDescent="0.2">
      <c r="R565" s="608"/>
    </row>
    <row r="566" spans="18:18" x14ac:dyDescent="0.2">
      <c r="R566" s="608"/>
    </row>
    <row r="567" spans="18:18" x14ac:dyDescent="0.2">
      <c r="R567" s="608"/>
    </row>
    <row r="568" spans="18:18" x14ac:dyDescent="0.2">
      <c r="R568" s="608"/>
    </row>
    <row r="569" spans="18:18" x14ac:dyDescent="0.2">
      <c r="R569" s="608"/>
    </row>
    <row r="570" spans="18:18" x14ac:dyDescent="0.2">
      <c r="R570" s="608"/>
    </row>
    <row r="571" spans="18:18" x14ac:dyDescent="0.2">
      <c r="R571" s="608"/>
    </row>
    <row r="572" spans="18:18" x14ac:dyDescent="0.2">
      <c r="R572" s="608"/>
    </row>
    <row r="573" spans="18:18" x14ac:dyDescent="0.2">
      <c r="R573" s="608"/>
    </row>
    <row r="574" spans="18:18" x14ac:dyDescent="0.2">
      <c r="R574" s="608"/>
    </row>
    <row r="575" spans="18:18" x14ac:dyDescent="0.2">
      <c r="R575" s="608"/>
    </row>
    <row r="576" spans="18:18" x14ac:dyDescent="0.2">
      <c r="R576" s="608"/>
    </row>
    <row r="577" spans="18:18" x14ac:dyDescent="0.2">
      <c r="R577" s="608"/>
    </row>
    <row r="578" spans="18:18" x14ac:dyDescent="0.2">
      <c r="R578" s="608"/>
    </row>
    <row r="579" spans="18:18" x14ac:dyDescent="0.2">
      <c r="R579" s="608"/>
    </row>
    <row r="580" spans="18:18" x14ac:dyDescent="0.2">
      <c r="R580" s="608"/>
    </row>
    <row r="581" spans="18:18" x14ac:dyDescent="0.2">
      <c r="R581" s="608"/>
    </row>
    <row r="582" spans="18:18" x14ac:dyDescent="0.2">
      <c r="R582" s="608"/>
    </row>
    <row r="583" spans="18:18" x14ac:dyDescent="0.2">
      <c r="R583" s="608"/>
    </row>
    <row r="584" spans="18:18" x14ac:dyDescent="0.2">
      <c r="R584" s="608"/>
    </row>
    <row r="585" spans="18:18" x14ac:dyDescent="0.2">
      <c r="R585" s="608"/>
    </row>
    <row r="586" spans="18:18" x14ac:dyDescent="0.2">
      <c r="R586" s="608"/>
    </row>
    <row r="587" spans="18:18" x14ac:dyDescent="0.2">
      <c r="R587" s="608"/>
    </row>
    <row r="588" spans="18:18" x14ac:dyDescent="0.2">
      <c r="R588" s="608"/>
    </row>
    <row r="589" spans="18:18" x14ac:dyDescent="0.2">
      <c r="R589" s="608"/>
    </row>
    <row r="590" spans="18:18" x14ac:dyDescent="0.2">
      <c r="R590" s="608"/>
    </row>
    <row r="591" spans="18:18" x14ac:dyDescent="0.2">
      <c r="R591" s="608"/>
    </row>
    <row r="592" spans="18:18" x14ac:dyDescent="0.2">
      <c r="R592" s="608"/>
    </row>
    <row r="593" spans="18:18" x14ac:dyDescent="0.2">
      <c r="R593" s="608"/>
    </row>
    <row r="594" spans="18:18" x14ac:dyDescent="0.2">
      <c r="R594" s="608"/>
    </row>
    <row r="595" spans="18:18" x14ac:dyDescent="0.2">
      <c r="R595" s="608"/>
    </row>
    <row r="596" spans="18:18" x14ac:dyDescent="0.2">
      <c r="R596" s="608"/>
    </row>
    <row r="597" spans="18:18" x14ac:dyDescent="0.2">
      <c r="R597" s="608"/>
    </row>
    <row r="598" spans="18:18" x14ac:dyDescent="0.2">
      <c r="R598" s="608"/>
    </row>
    <row r="599" spans="18:18" x14ac:dyDescent="0.2">
      <c r="R599" s="608"/>
    </row>
    <row r="600" spans="18:18" x14ac:dyDescent="0.2">
      <c r="R600" s="608"/>
    </row>
    <row r="601" spans="18:18" x14ac:dyDescent="0.2">
      <c r="R601" s="608"/>
    </row>
    <row r="602" spans="18:18" x14ac:dyDescent="0.2">
      <c r="R602" s="608"/>
    </row>
    <row r="603" spans="18:18" x14ac:dyDescent="0.2">
      <c r="R603" s="608"/>
    </row>
    <row r="604" spans="18:18" x14ac:dyDescent="0.2">
      <c r="R604" s="608"/>
    </row>
    <row r="605" spans="18:18" x14ac:dyDescent="0.2">
      <c r="R605" s="608"/>
    </row>
    <row r="606" spans="18:18" x14ac:dyDescent="0.2">
      <c r="R606" s="608"/>
    </row>
    <row r="607" spans="18:18" x14ac:dyDescent="0.2">
      <c r="R607" s="608"/>
    </row>
    <row r="608" spans="18:18" x14ac:dyDescent="0.2">
      <c r="R608" s="608"/>
    </row>
    <row r="609" spans="18:18" x14ac:dyDescent="0.2">
      <c r="R609" s="608"/>
    </row>
    <row r="610" spans="18:18" x14ac:dyDescent="0.2">
      <c r="R610" s="608"/>
    </row>
    <row r="611" spans="18:18" x14ac:dyDescent="0.2">
      <c r="R611" s="608"/>
    </row>
    <row r="612" spans="18:18" x14ac:dyDescent="0.2">
      <c r="R612" s="608"/>
    </row>
    <row r="613" spans="18:18" x14ac:dyDescent="0.2">
      <c r="R613" s="608"/>
    </row>
    <row r="614" spans="18:18" x14ac:dyDescent="0.2">
      <c r="R614" s="608"/>
    </row>
    <row r="615" spans="18:18" x14ac:dyDescent="0.2">
      <c r="R615" s="608"/>
    </row>
    <row r="616" spans="18:18" x14ac:dyDescent="0.2">
      <c r="R616" s="608"/>
    </row>
    <row r="617" spans="18:18" x14ac:dyDescent="0.2">
      <c r="R617" s="608"/>
    </row>
    <row r="618" spans="18:18" x14ac:dyDescent="0.2">
      <c r="R618" s="608"/>
    </row>
    <row r="619" spans="18:18" x14ac:dyDescent="0.2">
      <c r="R619" s="608"/>
    </row>
    <row r="620" spans="18:18" x14ac:dyDescent="0.2">
      <c r="R620" s="608"/>
    </row>
    <row r="621" spans="18:18" x14ac:dyDescent="0.2">
      <c r="R621" s="608"/>
    </row>
    <row r="622" spans="18:18" x14ac:dyDescent="0.2">
      <c r="R622" s="608"/>
    </row>
    <row r="623" spans="18:18" x14ac:dyDescent="0.2">
      <c r="R623" s="608"/>
    </row>
    <row r="624" spans="18:18" x14ac:dyDescent="0.2">
      <c r="R624" s="608"/>
    </row>
    <row r="625" spans="18:18" x14ac:dyDescent="0.2">
      <c r="R625" s="608"/>
    </row>
    <row r="626" spans="18:18" x14ac:dyDescent="0.2">
      <c r="R626" s="608"/>
    </row>
    <row r="627" spans="18:18" x14ac:dyDescent="0.2">
      <c r="R627" s="608"/>
    </row>
    <row r="628" spans="18:18" x14ac:dyDescent="0.2">
      <c r="R628" s="608"/>
    </row>
    <row r="629" spans="18:18" x14ac:dyDescent="0.2">
      <c r="R629" s="608"/>
    </row>
    <row r="630" spans="18:18" x14ac:dyDescent="0.2">
      <c r="R630" s="608"/>
    </row>
    <row r="631" spans="18:18" x14ac:dyDescent="0.2">
      <c r="R631" s="608"/>
    </row>
    <row r="632" spans="18:18" x14ac:dyDescent="0.2">
      <c r="R632" s="608"/>
    </row>
    <row r="633" spans="18:18" x14ac:dyDescent="0.2">
      <c r="R633" s="608"/>
    </row>
    <row r="634" spans="18:18" x14ac:dyDescent="0.2">
      <c r="R634" s="608"/>
    </row>
    <row r="635" spans="18:18" x14ac:dyDescent="0.2">
      <c r="R635" s="608"/>
    </row>
    <row r="636" spans="18:18" x14ac:dyDescent="0.2">
      <c r="R636" s="608"/>
    </row>
    <row r="637" spans="18:18" x14ac:dyDescent="0.2">
      <c r="R637" s="608"/>
    </row>
    <row r="638" spans="18:18" x14ac:dyDescent="0.2">
      <c r="R638" s="608"/>
    </row>
    <row r="639" spans="18:18" x14ac:dyDescent="0.2">
      <c r="R639" s="608"/>
    </row>
    <row r="640" spans="18:18" x14ac:dyDescent="0.2">
      <c r="R640" s="608"/>
    </row>
    <row r="641" spans="18:18" x14ac:dyDescent="0.2">
      <c r="R641" s="608"/>
    </row>
    <row r="642" spans="18:18" x14ac:dyDescent="0.2">
      <c r="R642" s="608"/>
    </row>
    <row r="643" spans="18:18" x14ac:dyDescent="0.2">
      <c r="R643" s="608"/>
    </row>
    <row r="644" spans="18:18" x14ac:dyDescent="0.2">
      <c r="R644" s="608"/>
    </row>
    <row r="645" spans="18:18" x14ac:dyDescent="0.2">
      <c r="R645" s="608"/>
    </row>
    <row r="646" spans="18:18" x14ac:dyDescent="0.2">
      <c r="R646" s="608"/>
    </row>
    <row r="647" spans="18:18" x14ac:dyDescent="0.2">
      <c r="R647" s="608"/>
    </row>
    <row r="648" spans="18:18" x14ac:dyDescent="0.2">
      <c r="R648" s="608"/>
    </row>
    <row r="649" spans="18:18" x14ac:dyDescent="0.2">
      <c r="R649" s="608"/>
    </row>
    <row r="650" spans="18:18" x14ac:dyDescent="0.2">
      <c r="R650" s="608"/>
    </row>
    <row r="651" spans="18:18" x14ac:dyDescent="0.2">
      <c r="R651" s="608"/>
    </row>
    <row r="652" spans="18:18" x14ac:dyDescent="0.2">
      <c r="R652" s="608"/>
    </row>
    <row r="653" spans="18:18" x14ac:dyDescent="0.2">
      <c r="R653" s="608"/>
    </row>
    <row r="654" spans="18:18" x14ac:dyDescent="0.2">
      <c r="R654" s="608"/>
    </row>
    <row r="655" spans="18:18" x14ac:dyDescent="0.2">
      <c r="R655" s="608"/>
    </row>
    <row r="656" spans="18:18" x14ac:dyDescent="0.2">
      <c r="R656" s="608"/>
    </row>
    <row r="657" spans="18:18" x14ac:dyDescent="0.2">
      <c r="R657" s="608"/>
    </row>
    <row r="658" spans="18:18" x14ac:dyDescent="0.2">
      <c r="R658" s="608"/>
    </row>
    <row r="659" spans="18:18" x14ac:dyDescent="0.2">
      <c r="R659" s="608"/>
    </row>
    <row r="660" spans="18:18" x14ac:dyDescent="0.2">
      <c r="R660" s="608"/>
    </row>
    <row r="661" spans="18:18" x14ac:dyDescent="0.2">
      <c r="R661" s="608"/>
    </row>
    <row r="662" spans="18:18" x14ac:dyDescent="0.2">
      <c r="R662" s="608"/>
    </row>
    <row r="663" spans="18:18" x14ac:dyDescent="0.2">
      <c r="R663" s="608"/>
    </row>
    <row r="664" spans="18:18" x14ac:dyDescent="0.2">
      <c r="R664" s="608"/>
    </row>
    <row r="665" spans="18:18" x14ac:dyDescent="0.2">
      <c r="R665" s="608"/>
    </row>
    <row r="666" spans="18:18" x14ac:dyDescent="0.2">
      <c r="R666" s="608"/>
    </row>
    <row r="667" spans="18:18" x14ac:dyDescent="0.2">
      <c r="R667" s="608"/>
    </row>
    <row r="668" spans="18:18" x14ac:dyDescent="0.2">
      <c r="R668" s="608"/>
    </row>
    <row r="669" spans="18:18" x14ac:dyDescent="0.2">
      <c r="R669" s="608"/>
    </row>
    <row r="670" spans="18:18" x14ac:dyDescent="0.2">
      <c r="R670" s="608"/>
    </row>
    <row r="671" spans="18:18" x14ac:dyDescent="0.2">
      <c r="R671" s="608"/>
    </row>
    <row r="672" spans="18:18" x14ac:dyDescent="0.2">
      <c r="R672" s="608"/>
    </row>
    <row r="673" spans="18:18" x14ac:dyDescent="0.2">
      <c r="R673" s="608"/>
    </row>
    <row r="674" spans="18:18" x14ac:dyDescent="0.2">
      <c r="R674" s="608"/>
    </row>
    <row r="675" spans="18:18" x14ac:dyDescent="0.2">
      <c r="R675" s="608"/>
    </row>
    <row r="676" spans="18:18" x14ac:dyDescent="0.2">
      <c r="R676" s="608"/>
    </row>
    <row r="677" spans="18:18" x14ac:dyDescent="0.2">
      <c r="R677" s="608"/>
    </row>
    <row r="678" spans="18:18" x14ac:dyDescent="0.2">
      <c r="R678" s="608"/>
    </row>
    <row r="679" spans="18:18" x14ac:dyDescent="0.2">
      <c r="R679" s="608"/>
    </row>
    <row r="680" spans="18:18" x14ac:dyDescent="0.2">
      <c r="R680" s="608"/>
    </row>
    <row r="681" spans="18:18" x14ac:dyDescent="0.2">
      <c r="R681" s="608"/>
    </row>
    <row r="682" spans="18:18" x14ac:dyDescent="0.2">
      <c r="R682" s="608"/>
    </row>
    <row r="683" spans="18:18" x14ac:dyDescent="0.2">
      <c r="R683" s="608"/>
    </row>
    <row r="684" spans="18:18" x14ac:dyDescent="0.2">
      <c r="R684" s="608"/>
    </row>
    <row r="685" spans="18:18" x14ac:dyDescent="0.2">
      <c r="R685" s="608"/>
    </row>
    <row r="686" spans="18:18" x14ac:dyDescent="0.2">
      <c r="R686" s="608"/>
    </row>
    <row r="687" spans="18:18" x14ac:dyDescent="0.2">
      <c r="R687" s="608"/>
    </row>
    <row r="688" spans="18:18" x14ac:dyDescent="0.2">
      <c r="R688" s="608"/>
    </row>
    <row r="689" spans="18:18" x14ac:dyDescent="0.2">
      <c r="R689" s="608"/>
    </row>
    <row r="690" spans="18:18" x14ac:dyDescent="0.2">
      <c r="R690" s="608"/>
    </row>
    <row r="691" spans="18:18" x14ac:dyDescent="0.2">
      <c r="R691" s="608"/>
    </row>
    <row r="692" spans="18:18" x14ac:dyDescent="0.2">
      <c r="R692" s="608"/>
    </row>
    <row r="693" spans="18:18" x14ac:dyDescent="0.2">
      <c r="R693" s="608"/>
    </row>
    <row r="694" spans="18:18" x14ac:dyDescent="0.2">
      <c r="R694" s="608"/>
    </row>
    <row r="695" spans="18:18" x14ac:dyDescent="0.2">
      <c r="R695" s="608"/>
    </row>
    <row r="696" spans="18:18" x14ac:dyDescent="0.2">
      <c r="R696" s="608"/>
    </row>
    <row r="697" spans="18:18" x14ac:dyDescent="0.2">
      <c r="R697" s="608"/>
    </row>
    <row r="698" spans="18:18" x14ac:dyDescent="0.2">
      <c r="R698" s="608"/>
    </row>
    <row r="699" spans="18:18" x14ac:dyDescent="0.2">
      <c r="R699" s="608"/>
    </row>
    <row r="700" spans="18:18" x14ac:dyDescent="0.2">
      <c r="R700" s="608"/>
    </row>
    <row r="701" spans="18:18" x14ac:dyDescent="0.2">
      <c r="R701" s="608"/>
    </row>
    <row r="702" spans="18:18" x14ac:dyDescent="0.2">
      <c r="R702" s="608"/>
    </row>
    <row r="703" spans="18:18" x14ac:dyDescent="0.2">
      <c r="R703" s="608"/>
    </row>
    <row r="704" spans="18:18" x14ac:dyDescent="0.2">
      <c r="R704" s="608"/>
    </row>
    <row r="705" spans="18:18" x14ac:dyDescent="0.2">
      <c r="R705" s="608"/>
    </row>
    <row r="706" spans="18:18" x14ac:dyDescent="0.2">
      <c r="R706" s="608"/>
    </row>
    <row r="707" spans="18:18" x14ac:dyDescent="0.2">
      <c r="R707" s="608"/>
    </row>
    <row r="708" spans="18:18" x14ac:dyDescent="0.2">
      <c r="R708" s="608"/>
    </row>
    <row r="709" spans="18:18" x14ac:dyDescent="0.2">
      <c r="R709" s="608"/>
    </row>
    <row r="710" spans="18:18" x14ac:dyDescent="0.2">
      <c r="R710" s="608"/>
    </row>
    <row r="711" spans="18:18" x14ac:dyDescent="0.2">
      <c r="R711" s="608"/>
    </row>
    <row r="712" spans="18:18" x14ac:dyDescent="0.2">
      <c r="R712" s="608"/>
    </row>
    <row r="713" spans="18:18" x14ac:dyDescent="0.2">
      <c r="R713" s="608"/>
    </row>
    <row r="714" spans="18:18" x14ac:dyDescent="0.2">
      <c r="R714" s="608"/>
    </row>
    <row r="715" spans="18:18" x14ac:dyDescent="0.2">
      <c r="R715" s="608"/>
    </row>
    <row r="716" spans="18:18" x14ac:dyDescent="0.2">
      <c r="R716" s="608"/>
    </row>
    <row r="717" spans="18:18" x14ac:dyDescent="0.2">
      <c r="R717" s="608"/>
    </row>
    <row r="718" spans="18:18" x14ac:dyDescent="0.2">
      <c r="R718" s="608"/>
    </row>
    <row r="719" spans="18:18" x14ac:dyDescent="0.2">
      <c r="R719" s="608"/>
    </row>
    <row r="720" spans="18:18" x14ac:dyDescent="0.2">
      <c r="R720" s="608"/>
    </row>
    <row r="721" spans="18:18" x14ac:dyDescent="0.2">
      <c r="R721" s="608"/>
    </row>
    <row r="722" spans="18:18" x14ac:dyDescent="0.2">
      <c r="R722" s="608"/>
    </row>
    <row r="723" spans="18:18" x14ac:dyDescent="0.2">
      <c r="R723" s="608"/>
    </row>
    <row r="724" spans="18:18" x14ac:dyDescent="0.2">
      <c r="R724" s="608"/>
    </row>
    <row r="725" spans="18:18" x14ac:dyDescent="0.2">
      <c r="R725" s="608"/>
    </row>
    <row r="726" spans="18:18" x14ac:dyDescent="0.2">
      <c r="R726" s="608"/>
    </row>
    <row r="727" spans="18:18" x14ac:dyDescent="0.2">
      <c r="R727" s="608"/>
    </row>
    <row r="728" spans="18:18" x14ac:dyDescent="0.2">
      <c r="R728" s="608"/>
    </row>
    <row r="729" spans="18:18" x14ac:dyDescent="0.2">
      <c r="R729" s="608"/>
    </row>
    <row r="730" spans="18:18" x14ac:dyDescent="0.2">
      <c r="R730" s="608"/>
    </row>
    <row r="731" spans="18:18" x14ac:dyDescent="0.2">
      <c r="R731" s="608"/>
    </row>
    <row r="732" spans="18:18" x14ac:dyDescent="0.2">
      <c r="R732" s="608"/>
    </row>
    <row r="733" spans="18:18" x14ac:dyDescent="0.2">
      <c r="R733" s="608"/>
    </row>
    <row r="734" spans="18:18" x14ac:dyDescent="0.2">
      <c r="R734" s="608"/>
    </row>
    <row r="735" spans="18:18" x14ac:dyDescent="0.2">
      <c r="R735" s="608"/>
    </row>
    <row r="736" spans="18:18" x14ac:dyDescent="0.2">
      <c r="R736" s="608"/>
    </row>
    <row r="737" spans="18:18" x14ac:dyDescent="0.2">
      <c r="R737" s="608"/>
    </row>
    <row r="738" spans="18:18" x14ac:dyDescent="0.2">
      <c r="R738" s="608"/>
    </row>
    <row r="739" spans="18:18" x14ac:dyDescent="0.2">
      <c r="R739" s="608"/>
    </row>
    <row r="740" spans="18:18" x14ac:dyDescent="0.2">
      <c r="R740" s="608"/>
    </row>
    <row r="741" spans="18:18" x14ac:dyDescent="0.2">
      <c r="R741" s="608"/>
    </row>
    <row r="742" spans="18:18" x14ac:dyDescent="0.2">
      <c r="R742" s="608"/>
    </row>
    <row r="743" spans="18:18" x14ac:dyDescent="0.2">
      <c r="R743" s="608"/>
    </row>
  </sheetData>
  <conditionalFormatting sqref="G8">
    <cfRule type="duplicateValues" dxfId="22" priority="3"/>
  </conditionalFormatting>
  <conditionalFormatting sqref="G8">
    <cfRule type="duplicateValues" dxfId="21" priority="1"/>
    <cfRule type="duplicateValues" dxfId="20" priority="2"/>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pageSetUpPr autoPageBreaks="0"/>
  </sheetPr>
  <dimension ref="A1:O541"/>
  <sheetViews>
    <sheetView zoomScale="80" zoomScaleNormal="80" workbookViewId="0">
      <pane xSplit="6" ySplit="6" topLeftCell="G26" activePane="bottomRight" state="frozen"/>
      <selection pane="topRight" activeCell="G1" sqref="G1"/>
      <selection pane="bottomLeft" activeCell="A7" sqref="A7"/>
      <selection pane="bottomRight" activeCell="C46" sqref="C46"/>
    </sheetView>
  </sheetViews>
  <sheetFormatPr defaultColWidth="8.85546875" defaultRowHeight="15.75" x14ac:dyDescent="0.25"/>
  <cols>
    <col min="1" max="2" width="15.85546875" style="13" customWidth="1"/>
    <col min="3" max="3" width="36.5703125" style="13" customWidth="1"/>
    <col min="4" max="4" width="15.85546875" style="13" hidden="1" customWidth="1"/>
    <col min="5" max="5" width="15.85546875" style="13" customWidth="1"/>
    <col min="6" max="6" width="23.5703125" style="13" customWidth="1"/>
    <col min="7" max="7" width="11.28515625" style="11" customWidth="1"/>
    <col min="8" max="10" width="20.42578125" style="13" customWidth="1"/>
    <col min="11" max="11" width="17" style="13" customWidth="1"/>
    <col min="12" max="14" width="20.42578125" style="13" customWidth="1"/>
    <col min="15" max="15" width="50.85546875" style="210" customWidth="1"/>
    <col min="16" max="16384" width="8.85546875" style="13"/>
  </cols>
  <sheetData>
    <row r="1" spans="1:15" x14ac:dyDescent="0.25">
      <c r="A1" s="109" t="s">
        <v>660</v>
      </c>
      <c r="B1" s="619" t="str">
        <f>'EPA - Input and Summary'!E2</f>
        <v>Exit Supplier-(2019 - 2020)</v>
      </c>
      <c r="C1" s="619"/>
      <c r="D1" s="619"/>
      <c r="E1" s="619"/>
      <c r="F1" s="619"/>
    </row>
    <row r="2" spans="1:15" x14ac:dyDescent="0.25">
      <c r="A2" s="109" t="s">
        <v>661</v>
      </c>
      <c r="B2" s="619" t="str">
        <f>'EPA - Input and Summary'!E3</f>
        <v>Project Names</v>
      </c>
      <c r="C2" s="619"/>
      <c r="D2" s="619"/>
      <c r="E2" s="619"/>
      <c r="F2" s="619"/>
      <c r="G2" s="123"/>
    </row>
    <row r="3" spans="1:15" x14ac:dyDescent="0.25">
      <c r="A3" s="109"/>
      <c r="B3" s="655"/>
      <c r="C3" s="656"/>
      <c r="D3" s="656"/>
      <c r="E3" s="656"/>
      <c r="F3" s="657"/>
    </row>
    <row r="4" spans="1:15" ht="24.6" customHeight="1" x14ac:dyDescent="0.25">
      <c r="A4" s="629" t="s">
        <v>816</v>
      </c>
      <c r="B4" s="630"/>
      <c r="C4" s="630"/>
      <c r="D4" s="630"/>
      <c r="E4" s="630"/>
      <c r="F4" s="658"/>
    </row>
    <row r="5" spans="1:15" ht="24.6" customHeight="1" x14ac:dyDescent="0.25">
      <c r="A5" s="659" t="s">
        <v>818</v>
      </c>
      <c r="B5" s="660"/>
      <c r="C5" s="660"/>
      <c r="D5" s="660"/>
      <c r="E5" s="660"/>
      <c r="F5" s="661"/>
      <c r="G5" s="654" t="s">
        <v>847</v>
      </c>
      <c r="H5" s="654"/>
      <c r="I5" s="654"/>
      <c r="J5" s="654"/>
      <c r="K5" s="654"/>
      <c r="L5" s="654"/>
      <c r="M5" s="654"/>
      <c r="N5" s="654"/>
    </row>
    <row r="6" spans="1:15" ht="90" x14ac:dyDescent="0.2">
      <c r="A6" s="120" t="s">
        <v>829</v>
      </c>
      <c r="B6" s="104" t="s">
        <v>815</v>
      </c>
      <c r="C6" s="104" t="s">
        <v>771</v>
      </c>
      <c r="D6" s="104" t="s">
        <v>772</v>
      </c>
      <c r="E6" s="104" t="s">
        <v>773</v>
      </c>
      <c r="F6" s="104" t="s">
        <v>887</v>
      </c>
      <c r="G6" s="122" t="s">
        <v>704</v>
      </c>
      <c r="H6" s="122" t="s">
        <v>703</v>
      </c>
      <c r="I6" s="122" t="s">
        <v>705</v>
      </c>
      <c r="J6" s="122" t="s">
        <v>706</v>
      </c>
      <c r="K6" s="122" t="s">
        <v>707</v>
      </c>
      <c r="L6" s="122" t="s">
        <v>845</v>
      </c>
      <c r="M6" s="122" t="s">
        <v>846</v>
      </c>
      <c r="N6" s="122" t="s">
        <v>708</v>
      </c>
      <c r="O6" s="197" t="s">
        <v>1009</v>
      </c>
    </row>
    <row r="7" spans="1:15" s="146" customFormat="1" ht="39.950000000000003" customHeight="1" x14ac:dyDescent="0.25">
      <c r="A7" s="149"/>
      <c r="B7" s="199" t="s">
        <v>1382</v>
      </c>
      <c r="C7" s="199" t="s">
        <v>1021</v>
      </c>
      <c r="D7" s="149"/>
      <c r="E7" s="199" t="s">
        <v>1383</v>
      </c>
      <c r="F7" s="149"/>
      <c r="G7" s="212" t="s">
        <v>1379</v>
      </c>
      <c r="H7" s="199" t="s">
        <v>1384</v>
      </c>
      <c r="I7" s="199" t="s">
        <v>1385</v>
      </c>
      <c r="J7" s="199" t="s">
        <v>1386</v>
      </c>
      <c r="K7" s="199" t="s">
        <v>245</v>
      </c>
      <c r="L7" s="199" t="s">
        <v>710</v>
      </c>
      <c r="M7" s="199" t="s">
        <v>711</v>
      </c>
      <c r="N7" s="94"/>
      <c r="O7" s="193" t="s">
        <v>1010</v>
      </c>
    </row>
    <row r="8" spans="1:15" s="146" customFormat="1" ht="39.950000000000003" customHeight="1" x14ac:dyDescent="0.25">
      <c r="A8" s="149"/>
      <c r="B8" s="199" t="s">
        <v>1137</v>
      </c>
      <c r="C8" s="199" t="s">
        <v>1111</v>
      </c>
      <c r="D8" s="149"/>
      <c r="E8" s="199" t="s">
        <v>1383</v>
      </c>
      <c r="F8" s="149"/>
      <c r="G8" s="212" t="s">
        <v>1387</v>
      </c>
      <c r="H8" s="199" t="s">
        <v>1384</v>
      </c>
      <c r="I8" s="199" t="s">
        <v>1388</v>
      </c>
      <c r="J8" s="199" t="s">
        <v>1389</v>
      </c>
      <c r="K8" s="199" t="s">
        <v>63</v>
      </c>
      <c r="L8" s="199" t="s">
        <v>710</v>
      </c>
      <c r="M8" s="199" t="s">
        <v>711</v>
      </c>
      <c r="N8" s="94"/>
      <c r="O8" s="193" t="s">
        <v>1108</v>
      </c>
    </row>
    <row r="9" spans="1:15" s="146" customFormat="1" ht="39.950000000000003" customHeight="1" x14ac:dyDescent="0.25">
      <c r="A9" s="149"/>
      <c r="B9" s="199" t="s">
        <v>1139</v>
      </c>
      <c r="C9" s="199" t="s">
        <v>1111</v>
      </c>
      <c r="D9" s="149"/>
      <c r="E9" s="199" t="s">
        <v>1383</v>
      </c>
      <c r="F9" s="149"/>
      <c r="G9" s="212" t="s">
        <v>1380</v>
      </c>
      <c r="H9" s="199" t="s">
        <v>1384</v>
      </c>
      <c r="I9" s="199" t="s">
        <v>1388</v>
      </c>
      <c r="J9" s="199" t="s">
        <v>1389</v>
      </c>
      <c r="K9" s="199" t="s">
        <v>63</v>
      </c>
      <c r="L9" s="199" t="s">
        <v>710</v>
      </c>
      <c r="M9" s="199" t="s">
        <v>711</v>
      </c>
      <c r="N9" s="94"/>
      <c r="O9" s="193" t="s">
        <v>1108</v>
      </c>
    </row>
    <row r="10" spans="1:15" s="146" customFormat="1" ht="39.950000000000003" customHeight="1" x14ac:dyDescent="0.25">
      <c r="A10" s="149"/>
      <c r="B10" s="199" t="s">
        <v>1141</v>
      </c>
      <c r="C10" s="199" t="s">
        <v>1111</v>
      </c>
      <c r="D10" s="149"/>
      <c r="E10" s="199" t="s">
        <v>1383</v>
      </c>
      <c r="F10" s="149"/>
      <c r="G10" s="212" t="s">
        <v>1380</v>
      </c>
      <c r="H10" s="199" t="s">
        <v>1384</v>
      </c>
      <c r="I10" s="199" t="s">
        <v>1388</v>
      </c>
      <c r="J10" s="199" t="s">
        <v>1389</v>
      </c>
      <c r="K10" s="199" t="s">
        <v>63</v>
      </c>
      <c r="L10" s="199" t="s">
        <v>710</v>
      </c>
      <c r="M10" s="199" t="s">
        <v>711</v>
      </c>
      <c r="N10" s="94"/>
      <c r="O10" s="193" t="s">
        <v>1108</v>
      </c>
    </row>
    <row r="11" spans="1:15" s="146" customFormat="1" ht="39.950000000000003" customHeight="1" x14ac:dyDescent="0.25">
      <c r="A11" s="149"/>
      <c r="B11" s="199" t="s">
        <v>1117</v>
      </c>
      <c r="C11" s="199" t="s">
        <v>1111</v>
      </c>
      <c r="D11" s="149"/>
      <c r="E11" s="199" t="s">
        <v>1383</v>
      </c>
      <c r="F11" s="149"/>
      <c r="G11" s="212" t="s">
        <v>1390</v>
      </c>
      <c r="H11" s="199" t="s">
        <v>1384</v>
      </c>
      <c r="I11" s="199" t="s">
        <v>1388</v>
      </c>
      <c r="J11" s="199" t="s">
        <v>1389</v>
      </c>
      <c r="K11" s="199" t="s">
        <v>63</v>
      </c>
      <c r="L11" s="199" t="s">
        <v>710</v>
      </c>
      <c r="M11" s="199" t="s">
        <v>711</v>
      </c>
      <c r="N11" s="94"/>
      <c r="O11" s="193" t="s">
        <v>1108</v>
      </c>
    </row>
    <row r="12" spans="1:15" s="146" customFormat="1" ht="39.950000000000003" customHeight="1" x14ac:dyDescent="0.25">
      <c r="A12" s="149"/>
      <c r="B12" s="199" t="s">
        <v>1135</v>
      </c>
      <c r="C12" s="199" t="s">
        <v>1111</v>
      </c>
      <c r="D12" s="149"/>
      <c r="E12" s="199" t="s">
        <v>1383</v>
      </c>
      <c r="F12" s="149"/>
      <c r="G12" s="212" t="s">
        <v>1380</v>
      </c>
      <c r="H12" s="199" t="s">
        <v>1384</v>
      </c>
      <c r="I12" s="199" t="s">
        <v>1388</v>
      </c>
      <c r="J12" s="199" t="s">
        <v>1389</v>
      </c>
      <c r="K12" s="199" t="s">
        <v>63</v>
      </c>
      <c r="L12" s="199" t="s">
        <v>710</v>
      </c>
      <c r="M12" s="199" t="s">
        <v>711</v>
      </c>
      <c r="N12" s="94"/>
      <c r="O12" s="193" t="s">
        <v>1108</v>
      </c>
    </row>
    <row r="13" spans="1:15" s="146" customFormat="1" ht="39.950000000000003" customHeight="1" x14ac:dyDescent="0.25">
      <c r="A13" s="149"/>
      <c r="B13" s="199" t="s">
        <v>1133</v>
      </c>
      <c r="C13" s="199" t="s">
        <v>1111</v>
      </c>
      <c r="D13" s="149"/>
      <c r="E13" s="199" t="s">
        <v>1383</v>
      </c>
      <c r="F13" s="149"/>
      <c r="G13" s="212" t="s">
        <v>1387</v>
      </c>
      <c r="H13" s="199" t="s">
        <v>1384</v>
      </c>
      <c r="I13" s="199" t="s">
        <v>1388</v>
      </c>
      <c r="J13" s="199" t="s">
        <v>1389</v>
      </c>
      <c r="K13" s="199" t="s">
        <v>63</v>
      </c>
      <c r="L13" s="199" t="s">
        <v>710</v>
      </c>
      <c r="M13" s="199" t="s">
        <v>711</v>
      </c>
      <c r="N13" s="94"/>
      <c r="O13" s="193" t="s">
        <v>1108</v>
      </c>
    </row>
    <row r="14" spans="1:15" s="146" customFormat="1" ht="39.950000000000003" customHeight="1" x14ac:dyDescent="0.25">
      <c r="A14" s="149"/>
      <c r="B14" s="199" t="s">
        <v>1131</v>
      </c>
      <c r="C14" s="199" t="s">
        <v>1111</v>
      </c>
      <c r="D14" s="149"/>
      <c r="E14" s="199" t="s">
        <v>1383</v>
      </c>
      <c r="F14" s="149"/>
      <c r="G14" s="212" t="s">
        <v>1380</v>
      </c>
      <c r="H14" s="199" t="s">
        <v>1384</v>
      </c>
      <c r="I14" s="199" t="s">
        <v>1388</v>
      </c>
      <c r="J14" s="199" t="s">
        <v>1389</v>
      </c>
      <c r="K14" s="199" t="s">
        <v>63</v>
      </c>
      <c r="L14" s="199" t="s">
        <v>710</v>
      </c>
      <c r="M14" s="199" t="s">
        <v>711</v>
      </c>
      <c r="N14" s="94"/>
      <c r="O14" s="193" t="s">
        <v>1108</v>
      </c>
    </row>
    <row r="15" spans="1:15" s="146" customFormat="1" ht="39.950000000000003" customHeight="1" x14ac:dyDescent="0.25">
      <c r="A15" s="149"/>
      <c r="B15" s="199" t="s">
        <v>1119</v>
      </c>
      <c r="C15" s="199" t="s">
        <v>1111</v>
      </c>
      <c r="D15" s="149"/>
      <c r="E15" s="199" t="s">
        <v>1383</v>
      </c>
      <c r="F15" s="149"/>
      <c r="G15" s="212" t="s">
        <v>1390</v>
      </c>
      <c r="H15" s="199" t="s">
        <v>1384</v>
      </c>
      <c r="I15" s="199" t="s">
        <v>1388</v>
      </c>
      <c r="J15" s="199" t="s">
        <v>1389</v>
      </c>
      <c r="K15" s="199" t="s">
        <v>63</v>
      </c>
      <c r="L15" s="199" t="s">
        <v>710</v>
      </c>
      <c r="M15" s="199" t="s">
        <v>711</v>
      </c>
      <c r="N15" s="94"/>
      <c r="O15" s="193" t="s">
        <v>1108</v>
      </c>
    </row>
    <row r="16" spans="1:15" s="146" customFormat="1" ht="39.950000000000003" customHeight="1" x14ac:dyDescent="0.25">
      <c r="A16" s="149"/>
      <c r="B16" s="199" t="s">
        <v>1129</v>
      </c>
      <c r="C16" s="199" t="s">
        <v>1111</v>
      </c>
      <c r="D16" s="149"/>
      <c r="E16" s="199" t="s">
        <v>1383</v>
      </c>
      <c r="F16" s="149"/>
      <c r="G16" s="212" t="s">
        <v>1390</v>
      </c>
      <c r="H16" s="199" t="s">
        <v>1384</v>
      </c>
      <c r="I16" s="199" t="s">
        <v>1388</v>
      </c>
      <c r="J16" s="199" t="s">
        <v>1389</v>
      </c>
      <c r="K16" s="199" t="s">
        <v>63</v>
      </c>
      <c r="L16" s="199" t="s">
        <v>710</v>
      </c>
      <c r="M16" s="199" t="s">
        <v>711</v>
      </c>
      <c r="N16" s="94"/>
      <c r="O16" s="193" t="s">
        <v>1108</v>
      </c>
    </row>
    <row r="17" spans="1:15" s="146" customFormat="1" ht="39.950000000000003" customHeight="1" x14ac:dyDescent="0.25">
      <c r="A17" s="149"/>
      <c r="B17" s="199" t="s">
        <v>1121</v>
      </c>
      <c r="C17" s="199" t="s">
        <v>1111</v>
      </c>
      <c r="D17" s="149"/>
      <c r="E17" s="199" t="s">
        <v>1383</v>
      </c>
      <c r="F17" s="149"/>
      <c r="G17" s="212" t="s">
        <v>1380</v>
      </c>
      <c r="H17" s="199" t="s">
        <v>1384</v>
      </c>
      <c r="I17" s="199" t="s">
        <v>1388</v>
      </c>
      <c r="J17" s="199" t="s">
        <v>1389</v>
      </c>
      <c r="K17" s="199" t="s">
        <v>63</v>
      </c>
      <c r="L17" s="199" t="s">
        <v>710</v>
      </c>
      <c r="M17" s="199" t="s">
        <v>711</v>
      </c>
      <c r="N17" s="94"/>
      <c r="O17" s="193" t="s">
        <v>1108</v>
      </c>
    </row>
    <row r="18" spans="1:15" s="146" customFormat="1" ht="39.950000000000003" customHeight="1" x14ac:dyDescent="0.25">
      <c r="A18" s="149"/>
      <c r="B18" s="199" t="s">
        <v>1143</v>
      </c>
      <c r="C18" s="199" t="s">
        <v>1111</v>
      </c>
      <c r="D18" s="149"/>
      <c r="E18" s="199" t="s">
        <v>1383</v>
      </c>
      <c r="F18" s="149"/>
      <c r="G18" s="212" t="s">
        <v>1380</v>
      </c>
      <c r="H18" s="199" t="s">
        <v>1384</v>
      </c>
      <c r="I18" s="199" t="s">
        <v>1388</v>
      </c>
      <c r="J18" s="199" t="s">
        <v>1389</v>
      </c>
      <c r="K18" s="199" t="s">
        <v>63</v>
      </c>
      <c r="L18" s="199" t="s">
        <v>710</v>
      </c>
      <c r="M18" s="199" t="s">
        <v>711</v>
      </c>
      <c r="N18" s="94"/>
      <c r="O18" s="193" t="s">
        <v>1108</v>
      </c>
    </row>
    <row r="19" spans="1:15" s="146" customFormat="1" ht="39.950000000000003" customHeight="1" x14ac:dyDescent="0.25">
      <c r="A19" s="149"/>
      <c r="B19" s="199" t="s">
        <v>1110</v>
      </c>
      <c r="C19" s="199" t="s">
        <v>1111</v>
      </c>
      <c r="D19" s="149"/>
      <c r="E19" s="199" t="s">
        <v>1383</v>
      </c>
      <c r="F19" s="149"/>
      <c r="G19" s="212" t="s">
        <v>1390</v>
      </c>
      <c r="H19" s="199" t="s">
        <v>1384</v>
      </c>
      <c r="I19" s="199" t="s">
        <v>1388</v>
      </c>
      <c r="J19" s="199" t="s">
        <v>1389</v>
      </c>
      <c r="K19" s="199" t="s">
        <v>63</v>
      </c>
      <c r="L19" s="199" t="s">
        <v>710</v>
      </c>
      <c r="M19" s="199" t="s">
        <v>711</v>
      </c>
      <c r="N19" s="94"/>
      <c r="O19" s="193" t="s">
        <v>1108</v>
      </c>
    </row>
    <row r="20" spans="1:15" s="146" customFormat="1" ht="39.950000000000003" customHeight="1" x14ac:dyDescent="0.25">
      <c r="A20" s="149"/>
      <c r="B20" s="199" t="s">
        <v>1113</v>
      </c>
      <c r="C20" s="199" t="s">
        <v>1111</v>
      </c>
      <c r="D20" s="149"/>
      <c r="E20" s="199" t="s">
        <v>1383</v>
      </c>
      <c r="F20" s="149"/>
      <c r="G20" s="212" t="s">
        <v>1387</v>
      </c>
      <c r="H20" s="199" t="s">
        <v>1384</v>
      </c>
      <c r="I20" s="199" t="s">
        <v>1388</v>
      </c>
      <c r="J20" s="199" t="s">
        <v>1389</v>
      </c>
      <c r="K20" s="199" t="s">
        <v>63</v>
      </c>
      <c r="L20" s="199" t="s">
        <v>710</v>
      </c>
      <c r="M20" s="199" t="s">
        <v>711</v>
      </c>
      <c r="N20" s="94"/>
      <c r="O20" s="193" t="s">
        <v>1108</v>
      </c>
    </row>
    <row r="21" spans="1:15" s="146" customFormat="1" ht="39.950000000000003" customHeight="1" x14ac:dyDescent="0.25">
      <c r="A21" s="149"/>
      <c r="B21" s="199" t="s">
        <v>1115</v>
      </c>
      <c r="C21" s="199" t="s">
        <v>1111</v>
      </c>
      <c r="D21" s="149"/>
      <c r="E21" s="199" t="s">
        <v>1383</v>
      </c>
      <c r="F21" s="149"/>
      <c r="G21" s="212" t="s">
        <v>1390</v>
      </c>
      <c r="H21" s="199" t="s">
        <v>1384</v>
      </c>
      <c r="I21" s="199" t="s">
        <v>1388</v>
      </c>
      <c r="J21" s="199" t="s">
        <v>1389</v>
      </c>
      <c r="K21" s="199" t="s">
        <v>63</v>
      </c>
      <c r="L21" s="199" t="s">
        <v>710</v>
      </c>
      <c r="M21" s="199" t="s">
        <v>711</v>
      </c>
      <c r="N21" s="94"/>
      <c r="O21" s="193" t="s">
        <v>1108</v>
      </c>
    </row>
    <row r="22" spans="1:15" s="146" customFormat="1" ht="39.950000000000003" customHeight="1" x14ac:dyDescent="0.25">
      <c r="A22" s="149"/>
      <c r="B22" s="199" t="s">
        <v>1127</v>
      </c>
      <c r="C22" s="199" t="s">
        <v>1111</v>
      </c>
      <c r="D22" s="149"/>
      <c r="E22" s="199" t="s">
        <v>1383</v>
      </c>
      <c r="F22" s="149"/>
      <c r="G22" s="212" t="s">
        <v>1380</v>
      </c>
      <c r="H22" s="199" t="s">
        <v>1384</v>
      </c>
      <c r="I22" s="199" t="s">
        <v>1388</v>
      </c>
      <c r="J22" s="199" t="s">
        <v>1389</v>
      </c>
      <c r="K22" s="199" t="s">
        <v>63</v>
      </c>
      <c r="L22" s="199" t="s">
        <v>710</v>
      </c>
      <c r="M22" s="199" t="s">
        <v>711</v>
      </c>
      <c r="N22" s="94"/>
      <c r="O22" s="193" t="s">
        <v>1108</v>
      </c>
    </row>
    <row r="23" spans="1:15" s="146" customFormat="1" ht="39.950000000000003" customHeight="1" x14ac:dyDescent="0.25">
      <c r="A23" s="149"/>
      <c r="B23" s="199" t="s">
        <v>1125</v>
      </c>
      <c r="C23" s="199" t="s">
        <v>1111</v>
      </c>
      <c r="D23" s="149"/>
      <c r="E23" s="199" t="s">
        <v>1383</v>
      </c>
      <c r="F23" s="149"/>
      <c r="G23" s="212" t="s">
        <v>103</v>
      </c>
      <c r="H23" s="199" t="s">
        <v>1384</v>
      </c>
      <c r="I23" s="199" t="s">
        <v>1388</v>
      </c>
      <c r="J23" s="199" t="s">
        <v>1389</v>
      </c>
      <c r="K23" s="199" t="s">
        <v>63</v>
      </c>
      <c r="L23" s="199" t="s">
        <v>710</v>
      </c>
      <c r="M23" s="199" t="s">
        <v>711</v>
      </c>
      <c r="N23" s="94"/>
      <c r="O23" s="193" t="s">
        <v>1108</v>
      </c>
    </row>
    <row r="24" spans="1:15" s="146" customFormat="1" ht="39.950000000000003" customHeight="1" x14ac:dyDescent="0.25">
      <c r="A24" s="149"/>
      <c r="B24" s="199" t="s">
        <v>1391</v>
      </c>
      <c r="C24" s="199" t="s">
        <v>1021</v>
      </c>
      <c r="D24" s="149"/>
      <c r="E24" s="199" t="s">
        <v>1383</v>
      </c>
      <c r="F24" s="149"/>
      <c r="G24" s="212" t="s">
        <v>958</v>
      </c>
      <c r="H24" s="199" t="s">
        <v>1384</v>
      </c>
      <c r="I24" s="199" t="s">
        <v>1385</v>
      </c>
      <c r="J24" s="199" t="s">
        <v>1386</v>
      </c>
      <c r="K24" s="199" t="s">
        <v>245</v>
      </c>
      <c r="L24" s="199" t="s">
        <v>710</v>
      </c>
      <c r="M24" s="199" t="s">
        <v>711</v>
      </c>
      <c r="N24" s="94"/>
      <c r="O24" s="193" t="s">
        <v>1010</v>
      </c>
    </row>
    <row r="25" spans="1:15" s="146" customFormat="1" ht="39.950000000000003" customHeight="1" x14ac:dyDescent="0.25">
      <c r="A25" s="149"/>
      <c r="B25" s="199" t="s">
        <v>1392</v>
      </c>
      <c r="C25" s="199" t="s">
        <v>1021</v>
      </c>
      <c r="D25" s="149"/>
      <c r="E25" s="199" t="s">
        <v>1383</v>
      </c>
      <c r="F25" s="149"/>
      <c r="G25" s="212" t="s">
        <v>961</v>
      </c>
      <c r="H25" s="199" t="s">
        <v>1384</v>
      </c>
      <c r="I25" s="199" t="s">
        <v>1385</v>
      </c>
      <c r="J25" s="199" t="s">
        <v>1386</v>
      </c>
      <c r="K25" s="199" t="s">
        <v>245</v>
      </c>
      <c r="L25" s="199" t="s">
        <v>710</v>
      </c>
      <c r="M25" s="199" t="s">
        <v>711</v>
      </c>
      <c r="N25" s="94"/>
      <c r="O25" s="193" t="s">
        <v>1010</v>
      </c>
    </row>
    <row r="26" spans="1:15" s="146" customFormat="1" ht="39.950000000000003" customHeight="1" x14ac:dyDescent="0.25">
      <c r="A26" s="149"/>
      <c r="B26" s="199" t="s">
        <v>1393</v>
      </c>
      <c r="C26" s="199" t="s">
        <v>1021</v>
      </c>
      <c r="D26" s="149"/>
      <c r="E26" s="199" t="s">
        <v>1383</v>
      </c>
      <c r="F26" s="149"/>
      <c r="G26" s="212" t="s">
        <v>103</v>
      </c>
      <c r="H26" s="199" t="s">
        <v>1384</v>
      </c>
      <c r="I26" s="199" t="s">
        <v>1385</v>
      </c>
      <c r="J26" s="199" t="s">
        <v>1386</v>
      </c>
      <c r="K26" s="199" t="s">
        <v>245</v>
      </c>
      <c r="L26" s="199" t="s">
        <v>710</v>
      </c>
      <c r="M26" s="199" t="s">
        <v>711</v>
      </c>
      <c r="N26" s="94"/>
      <c r="O26" s="193" t="s">
        <v>1010</v>
      </c>
    </row>
    <row r="27" spans="1:15" s="146" customFormat="1" ht="39.950000000000003" customHeight="1" x14ac:dyDescent="0.25">
      <c r="A27" s="149"/>
      <c r="B27" s="199" t="s">
        <v>1031</v>
      </c>
      <c r="C27" s="199" t="s">
        <v>1021</v>
      </c>
      <c r="D27" s="149"/>
      <c r="E27" s="199" t="s">
        <v>1383</v>
      </c>
      <c r="F27" s="149"/>
      <c r="G27" s="212" t="s">
        <v>870</v>
      </c>
      <c r="H27" s="199" t="s">
        <v>1384</v>
      </c>
      <c r="I27" s="199" t="s">
        <v>1385</v>
      </c>
      <c r="J27" s="199" t="s">
        <v>1386</v>
      </c>
      <c r="K27" s="199" t="s">
        <v>245</v>
      </c>
      <c r="L27" s="199" t="s">
        <v>710</v>
      </c>
      <c r="M27" s="199" t="s">
        <v>711</v>
      </c>
      <c r="N27" s="94"/>
      <c r="O27" s="193" t="s">
        <v>1010</v>
      </c>
    </row>
    <row r="28" spans="1:15" s="146" customFormat="1" ht="39.950000000000003" customHeight="1" x14ac:dyDescent="0.25">
      <c r="A28" s="149"/>
      <c r="B28" s="199" t="s">
        <v>1020</v>
      </c>
      <c r="C28" s="199" t="s">
        <v>1021</v>
      </c>
      <c r="D28" s="149"/>
      <c r="E28" s="199" t="s">
        <v>1383</v>
      </c>
      <c r="F28" s="149"/>
      <c r="G28" s="212" t="s">
        <v>766</v>
      </c>
      <c r="H28" s="199" t="s">
        <v>1384</v>
      </c>
      <c r="I28" s="199" t="s">
        <v>1385</v>
      </c>
      <c r="J28" s="199" t="s">
        <v>1386</v>
      </c>
      <c r="K28" s="199" t="s">
        <v>245</v>
      </c>
      <c r="L28" s="199" t="s">
        <v>710</v>
      </c>
      <c r="M28" s="199" t="s">
        <v>711</v>
      </c>
      <c r="N28" s="94"/>
      <c r="O28" s="193" t="s">
        <v>1010</v>
      </c>
    </row>
    <row r="29" spans="1:15" s="146" customFormat="1" ht="39.950000000000003" customHeight="1" x14ac:dyDescent="0.25">
      <c r="A29" s="94"/>
      <c r="B29" s="199" t="s">
        <v>1023</v>
      </c>
      <c r="C29" s="199" t="s">
        <v>1021</v>
      </c>
      <c r="D29" s="94"/>
      <c r="E29" s="199" t="s">
        <v>1383</v>
      </c>
      <c r="F29" s="94"/>
      <c r="G29" s="212" t="s">
        <v>203</v>
      </c>
      <c r="H29" s="199" t="s">
        <v>1384</v>
      </c>
      <c r="I29" s="199" t="s">
        <v>1385</v>
      </c>
      <c r="J29" s="199" t="s">
        <v>1386</v>
      </c>
      <c r="K29" s="199" t="s">
        <v>245</v>
      </c>
      <c r="L29" s="199" t="s">
        <v>710</v>
      </c>
      <c r="M29" s="199" t="s">
        <v>711</v>
      </c>
      <c r="N29" s="94"/>
      <c r="O29" s="193" t="s">
        <v>1010</v>
      </c>
    </row>
    <row r="30" spans="1:15" ht="39.950000000000003" customHeight="1" x14ac:dyDescent="0.25">
      <c r="A30" s="26"/>
      <c r="B30" s="199" t="s">
        <v>1033</v>
      </c>
      <c r="C30" s="199" t="s">
        <v>1021</v>
      </c>
      <c r="D30" s="26"/>
      <c r="E30" s="199" t="s">
        <v>1383</v>
      </c>
      <c r="F30" s="26"/>
      <c r="G30" s="212" t="s">
        <v>203</v>
      </c>
      <c r="H30" s="199" t="s">
        <v>1384</v>
      </c>
      <c r="I30" s="199" t="s">
        <v>1385</v>
      </c>
      <c r="J30" s="199" t="s">
        <v>1386</v>
      </c>
      <c r="K30" s="199" t="s">
        <v>245</v>
      </c>
      <c r="L30" s="199" t="s">
        <v>710</v>
      </c>
      <c r="M30" s="199" t="s">
        <v>711</v>
      </c>
      <c r="N30" s="26"/>
      <c r="O30" s="193" t="s">
        <v>1010</v>
      </c>
    </row>
    <row r="31" spans="1:15" ht="39.950000000000003" customHeight="1" x14ac:dyDescent="0.25">
      <c r="A31" s="26"/>
      <c r="B31" s="199" t="s">
        <v>1394</v>
      </c>
      <c r="C31" s="199" t="s">
        <v>1021</v>
      </c>
      <c r="D31" s="26"/>
      <c r="E31" s="199" t="s">
        <v>1383</v>
      </c>
      <c r="F31" s="26"/>
      <c r="G31" s="212" t="s">
        <v>766</v>
      </c>
      <c r="H31" s="199" t="s">
        <v>1384</v>
      </c>
      <c r="I31" s="199" t="s">
        <v>1385</v>
      </c>
      <c r="J31" s="199" t="s">
        <v>1386</v>
      </c>
      <c r="K31" s="199" t="s">
        <v>245</v>
      </c>
      <c r="L31" s="199" t="s">
        <v>710</v>
      </c>
      <c r="M31" s="199" t="s">
        <v>711</v>
      </c>
      <c r="N31" s="26"/>
      <c r="O31" s="193" t="s">
        <v>1010</v>
      </c>
    </row>
    <row r="32" spans="1:15" ht="39.950000000000003" customHeight="1" x14ac:dyDescent="0.25">
      <c r="A32" s="26"/>
      <c r="B32" s="199" t="s">
        <v>1395</v>
      </c>
      <c r="C32" s="199" t="s">
        <v>1028</v>
      </c>
      <c r="D32" s="26"/>
      <c r="E32" s="199" t="s">
        <v>1383</v>
      </c>
      <c r="F32" s="26"/>
      <c r="G32" s="212" t="s">
        <v>245</v>
      </c>
      <c r="H32" s="199" t="s">
        <v>1384</v>
      </c>
      <c r="I32" s="199" t="s">
        <v>1396</v>
      </c>
      <c r="J32" s="199" t="s">
        <v>1397</v>
      </c>
      <c r="K32" s="199" t="s">
        <v>203</v>
      </c>
      <c r="L32" s="199" t="s">
        <v>710</v>
      </c>
      <c r="M32" s="199" t="s">
        <v>711</v>
      </c>
      <c r="N32" s="26"/>
      <c r="O32" s="193" t="s">
        <v>1010</v>
      </c>
    </row>
    <row r="33" spans="1:15" ht="39.950000000000003" customHeight="1" x14ac:dyDescent="0.25">
      <c r="A33" s="26"/>
      <c r="B33" s="199" t="s">
        <v>1398</v>
      </c>
      <c r="C33" s="199" t="s">
        <v>1028</v>
      </c>
      <c r="D33" s="26"/>
      <c r="E33" s="199" t="s">
        <v>1383</v>
      </c>
      <c r="F33" s="26"/>
      <c r="G33" s="212" t="s">
        <v>245</v>
      </c>
      <c r="H33" s="199" t="s">
        <v>1384</v>
      </c>
      <c r="I33" s="199" t="s">
        <v>1396</v>
      </c>
      <c r="J33" s="199" t="s">
        <v>1397</v>
      </c>
      <c r="K33" s="199" t="s">
        <v>203</v>
      </c>
      <c r="L33" s="199" t="s">
        <v>710</v>
      </c>
      <c r="M33" s="199" t="s">
        <v>711</v>
      </c>
      <c r="N33" s="26"/>
      <c r="O33" s="193" t="s">
        <v>1010</v>
      </c>
    </row>
    <row r="34" spans="1:15" ht="39.950000000000003" customHeight="1" x14ac:dyDescent="0.25">
      <c r="A34" s="26"/>
      <c r="B34" s="199" t="s">
        <v>1399</v>
      </c>
      <c r="C34" s="199" t="s">
        <v>1021</v>
      </c>
      <c r="D34" s="26"/>
      <c r="E34" s="199" t="s">
        <v>1383</v>
      </c>
      <c r="F34" s="26"/>
      <c r="G34" s="212" t="s">
        <v>63</v>
      </c>
      <c r="H34" s="199" t="s">
        <v>1384</v>
      </c>
      <c r="I34" s="199" t="s">
        <v>1385</v>
      </c>
      <c r="J34" s="199" t="s">
        <v>1386</v>
      </c>
      <c r="K34" s="199" t="s">
        <v>245</v>
      </c>
      <c r="L34" s="199" t="s">
        <v>710</v>
      </c>
      <c r="M34" s="199" t="s">
        <v>711</v>
      </c>
      <c r="N34" s="26"/>
      <c r="O34" s="193" t="s">
        <v>1010</v>
      </c>
    </row>
    <row r="35" spans="1:15" ht="39.950000000000003" customHeight="1" x14ac:dyDescent="0.25">
      <c r="A35" s="26"/>
      <c r="B35" s="199" t="s">
        <v>1400</v>
      </c>
      <c r="C35" s="199" t="s">
        <v>1154</v>
      </c>
      <c r="D35" s="26"/>
      <c r="E35" s="199" t="s">
        <v>1383</v>
      </c>
      <c r="F35" s="26"/>
      <c r="G35" s="212" t="s">
        <v>766</v>
      </c>
      <c r="H35" s="199" t="s">
        <v>1384</v>
      </c>
      <c r="I35" s="199" t="s">
        <v>1388</v>
      </c>
      <c r="J35" s="199" t="s">
        <v>1389</v>
      </c>
      <c r="K35" s="199" t="s">
        <v>63</v>
      </c>
      <c r="L35" s="199" t="s">
        <v>710</v>
      </c>
      <c r="M35" s="199" t="s">
        <v>711</v>
      </c>
      <c r="N35" s="26"/>
      <c r="O35" s="193" t="s">
        <v>1010</v>
      </c>
    </row>
    <row r="36" spans="1:15" ht="39.950000000000003" customHeight="1" x14ac:dyDescent="0.25">
      <c r="A36" s="26"/>
      <c r="B36" s="199" t="s">
        <v>1401</v>
      </c>
      <c r="C36" s="199" t="s">
        <v>1154</v>
      </c>
      <c r="D36" s="26"/>
      <c r="E36" s="199" t="s">
        <v>1383</v>
      </c>
      <c r="F36" s="26"/>
      <c r="G36" s="212" t="s">
        <v>63</v>
      </c>
      <c r="H36" s="199" t="s">
        <v>1384</v>
      </c>
      <c r="I36" s="199" t="s">
        <v>1388</v>
      </c>
      <c r="J36" s="199" t="s">
        <v>1389</v>
      </c>
      <c r="K36" s="199" t="s">
        <v>63</v>
      </c>
      <c r="L36" s="199" t="s">
        <v>710</v>
      </c>
      <c r="M36" s="199" t="s">
        <v>711</v>
      </c>
      <c r="N36" s="26"/>
      <c r="O36" s="193" t="s">
        <v>1010</v>
      </c>
    </row>
    <row r="37" spans="1:15" ht="39.950000000000003" customHeight="1" x14ac:dyDescent="0.25">
      <c r="A37" s="26"/>
      <c r="B37" s="199" t="s">
        <v>1402</v>
      </c>
      <c r="C37" s="199" t="s">
        <v>1021</v>
      </c>
      <c r="D37" s="26"/>
      <c r="E37" s="199" t="s">
        <v>1383</v>
      </c>
      <c r="F37" s="26"/>
      <c r="G37" s="212" t="s">
        <v>63</v>
      </c>
      <c r="H37" s="199" t="s">
        <v>1384</v>
      </c>
      <c r="I37" s="199" t="s">
        <v>1385</v>
      </c>
      <c r="J37" s="199" t="s">
        <v>1386</v>
      </c>
      <c r="K37" s="199" t="s">
        <v>245</v>
      </c>
      <c r="L37" s="199" t="s">
        <v>710</v>
      </c>
      <c r="M37" s="199" t="s">
        <v>711</v>
      </c>
      <c r="N37" s="26"/>
      <c r="O37" s="193" t="s">
        <v>1010</v>
      </c>
    </row>
    <row r="38" spans="1:15" ht="39.950000000000003" customHeight="1" x14ac:dyDescent="0.25">
      <c r="A38" s="26"/>
      <c r="B38" s="199" t="s">
        <v>1403</v>
      </c>
      <c r="C38" s="199" t="s">
        <v>1028</v>
      </c>
      <c r="D38" s="26"/>
      <c r="E38" s="199" t="s">
        <v>1383</v>
      </c>
      <c r="F38" s="26"/>
      <c r="G38" s="212" t="s">
        <v>63</v>
      </c>
      <c r="H38" s="199" t="s">
        <v>1384</v>
      </c>
      <c r="I38" s="199" t="s">
        <v>1404</v>
      </c>
      <c r="J38" s="199" t="s">
        <v>1405</v>
      </c>
      <c r="K38" s="199" t="s">
        <v>245</v>
      </c>
      <c r="L38" s="199" t="s">
        <v>710</v>
      </c>
      <c r="M38" s="199" t="s">
        <v>711</v>
      </c>
      <c r="N38" s="26"/>
      <c r="O38" s="193" t="s">
        <v>1010</v>
      </c>
    </row>
    <row r="39" spans="1:15" ht="39.950000000000003" customHeight="1" x14ac:dyDescent="0.25">
      <c r="A39" s="26"/>
      <c r="B39" s="199" t="s">
        <v>1406</v>
      </c>
      <c r="C39" s="199" t="s">
        <v>1028</v>
      </c>
      <c r="D39" s="26"/>
      <c r="E39" s="199" t="s">
        <v>1383</v>
      </c>
      <c r="F39" s="26"/>
      <c r="G39" s="212" t="s">
        <v>63</v>
      </c>
      <c r="H39" s="199" t="s">
        <v>1384</v>
      </c>
      <c r="I39" s="199" t="s">
        <v>1404</v>
      </c>
      <c r="J39" s="199" t="s">
        <v>1405</v>
      </c>
      <c r="K39" s="199" t="s">
        <v>245</v>
      </c>
      <c r="L39" s="199" t="s">
        <v>710</v>
      </c>
      <c r="M39" s="199" t="s">
        <v>711</v>
      </c>
      <c r="N39" s="26"/>
      <c r="O39" s="193" t="s">
        <v>1010</v>
      </c>
    </row>
    <row r="40" spans="1:15" ht="39.950000000000003" customHeight="1" x14ac:dyDescent="0.25">
      <c r="A40" s="26"/>
      <c r="B40" s="199" t="s">
        <v>1407</v>
      </c>
      <c r="C40" s="199" t="s">
        <v>1028</v>
      </c>
      <c r="D40" s="26"/>
      <c r="E40" s="199" t="s">
        <v>1383</v>
      </c>
      <c r="F40" s="26"/>
      <c r="G40" s="212" t="s">
        <v>103</v>
      </c>
      <c r="H40" s="199" t="s">
        <v>1384</v>
      </c>
      <c r="I40" s="199" t="s">
        <v>1404</v>
      </c>
      <c r="J40" s="199" t="s">
        <v>1405</v>
      </c>
      <c r="K40" s="199" t="s">
        <v>245</v>
      </c>
      <c r="L40" s="199" t="s">
        <v>710</v>
      </c>
      <c r="M40" s="199" t="s">
        <v>711</v>
      </c>
      <c r="N40" s="26"/>
      <c r="O40" s="193" t="s">
        <v>1010</v>
      </c>
    </row>
    <row r="41" spans="1:15" ht="39.950000000000003" customHeight="1" x14ac:dyDescent="0.25">
      <c r="A41" s="26"/>
      <c r="B41" s="199" t="s">
        <v>1408</v>
      </c>
      <c r="C41" s="199" t="s">
        <v>1021</v>
      </c>
      <c r="D41" s="26"/>
      <c r="E41" s="199" t="s">
        <v>1383</v>
      </c>
      <c r="F41" s="26"/>
      <c r="G41" s="212" t="s">
        <v>203</v>
      </c>
      <c r="H41" s="199" t="s">
        <v>1384</v>
      </c>
      <c r="I41" s="199" t="s">
        <v>1385</v>
      </c>
      <c r="J41" s="199" t="s">
        <v>1386</v>
      </c>
      <c r="K41" s="199" t="s">
        <v>245</v>
      </c>
      <c r="L41" s="199" t="s">
        <v>710</v>
      </c>
      <c r="M41" s="199" t="s">
        <v>711</v>
      </c>
      <c r="N41" s="26"/>
      <c r="O41" s="193" t="s">
        <v>1010</v>
      </c>
    </row>
    <row r="42" spans="1:15" ht="39.950000000000003" customHeight="1" x14ac:dyDescent="0.25">
      <c r="A42" s="26"/>
      <c r="B42" s="199" t="s">
        <v>1409</v>
      </c>
      <c r="C42" s="199" t="s">
        <v>1028</v>
      </c>
      <c r="D42" s="26"/>
      <c r="E42" s="199" t="s">
        <v>1383</v>
      </c>
      <c r="F42" s="26"/>
      <c r="G42" s="212" t="s">
        <v>203</v>
      </c>
      <c r="H42" s="199" t="s">
        <v>1384</v>
      </c>
      <c r="I42" s="199" t="s">
        <v>1404</v>
      </c>
      <c r="J42" s="199" t="s">
        <v>1405</v>
      </c>
      <c r="K42" s="199" t="s">
        <v>245</v>
      </c>
      <c r="L42" s="199" t="s">
        <v>710</v>
      </c>
      <c r="M42" s="199" t="s">
        <v>711</v>
      </c>
      <c r="N42" s="26"/>
      <c r="O42" s="193" t="s">
        <v>1010</v>
      </c>
    </row>
    <row r="43" spans="1:15" ht="39.950000000000003" customHeight="1" x14ac:dyDescent="0.25">
      <c r="A43" s="26"/>
      <c r="B43" s="199" t="s">
        <v>1410</v>
      </c>
      <c r="C43" s="199" t="s">
        <v>1028</v>
      </c>
      <c r="D43" s="26"/>
      <c r="E43" s="199" t="s">
        <v>1383</v>
      </c>
      <c r="F43" s="26"/>
      <c r="G43" s="212" t="s">
        <v>203</v>
      </c>
      <c r="H43" s="199" t="s">
        <v>1384</v>
      </c>
      <c r="I43" s="199" t="s">
        <v>1404</v>
      </c>
      <c r="J43" s="199" t="s">
        <v>1405</v>
      </c>
      <c r="K43" s="199" t="s">
        <v>245</v>
      </c>
      <c r="L43" s="199" t="s">
        <v>710</v>
      </c>
      <c r="M43" s="199" t="s">
        <v>711</v>
      </c>
      <c r="N43" s="26"/>
      <c r="O43" s="193" t="s">
        <v>1010</v>
      </c>
    </row>
    <row r="44" spans="1:15" ht="39.950000000000003" customHeight="1" x14ac:dyDescent="0.25">
      <c r="A44" s="26"/>
      <c r="B44" s="199" t="s">
        <v>1035</v>
      </c>
      <c r="C44" s="199" t="s">
        <v>1021</v>
      </c>
      <c r="D44" s="26"/>
      <c r="E44" s="199" t="s">
        <v>1383</v>
      </c>
      <c r="F44" s="26"/>
      <c r="G44" s="212" t="s">
        <v>245</v>
      </c>
      <c r="H44" s="199" t="s">
        <v>1384</v>
      </c>
      <c r="I44" s="199" t="s">
        <v>1385</v>
      </c>
      <c r="J44" s="199" t="s">
        <v>1386</v>
      </c>
      <c r="K44" s="199" t="s">
        <v>245</v>
      </c>
      <c r="L44" s="199" t="s">
        <v>710</v>
      </c>
      <c r="M44" s="199" t="s">
        <v>711</v>
      </c>
      <c r="N44" s="26"/>
      <c r="O44" s="193" t="s">
        <v>1010</v>
      </c>
    </row>
    <row r="45" spans="1:15" ht="39.950000000000003" customHeight="1" x14ac:dyDescent="0.25">
      <c r="A45" s="26"/>
      <c r="B45" s="199" t="s">
        <v>1411</v>
      </c>
      <c r="C45" s="199" t="s">
        <v>1412</v>
      </c>
      <c r="D45" s="26"/>
      <c r="E45" s="199" t="s">
        <v>1383</v>
      </c>
      <c r="F45" s="26"/>
      <c r="G45" s="212" t="s">
        <v>203</v>
      </c>
      <c r="H45" s="199" t="s">
        <v>1384</v>
      </c>
      <c r="I45" s="199" t="s">
        <v>1385</v>
      </c>
      <c r="J45" s="199" t="s">
        <v>1386</v>
      </c>
      <c r="K45" s="199" t="s">
        <v>245</v>
      </c>
      <c r="L45" s="199" t="s">
        <v>710</v>
      </c>
      <c r="M45" s="199" t="s">
        <v>711</v>
      </c>
      <c r="N45" s="26"/>
      <c r="O45" s="193" t="s">
        <v>1010</v>
      </c>
    </row>
    <row r="46" spans="1:15" ht="39.950000000000003" customHeight="1" x14ac:dyDescent="0.25">
      <c r="A46" s="26"/>
      <c r="B46" s="199" t="s">
        <v>1413</v>
      </c>
      <c r="C46" s="199" t="s">
        <v>1414</v>
      </c>
      <c r="D46" s="26"/>
      <c r="E46" s="199" t="s">
        <v>1383</v>
      </c>
      <c r="F46" s="26"/>
      <c r="G46" s="212" t="s">
        <v>203</v>
      </c>
      <c r="H46" s="199" t="s">
        <v>1384</v>
      </c>
      <c r="I46" s="199" t="s">
        <v>1385</v>
      </c>
      <c r="J46" s="199" t="s">
        <v>1386</v>
      </c>
      <c r="K46" s="199" t="s">
        <v>245</v>
      </c>
      <c r="L46" s="199" t="s">
        <v>710</v>
      </c>
      <c r="M46" s="199" t="s">
        <v>711</v>
      </c>
      <c r="N46" s="26"/>
      <c r="O46" s="193" t="s">
        <v>1010</v>
      </c>
    </row>
    <row r="47" spans="1:15" ht="39.950000000000003" customHeight="1" x14ac:dyDescent="0.25">
      <c r="A47" s="26"/>
      <c r="B47" s="199" t="s">
        <v>1415</v>
      </c>
      <c r="C47" s="199" t="s">
        <v>1028</v>
      </c>
      <c r="D47" s="26"/>
      <c r="E47" s="199" t="s">
        <v>1383</v>
      </c>
      <c r="F47" s="26"/>
      <c r="G47" s="212" t="s">
        <v>103</v>
      </c>
      <c r="H47" s="199" t="s">
        <v>1384</v>
      </c>
      <c r="I47" s="199" t="s">
        <v>1404</v>
      </c>
      <c r="J47" s="199" t="s">
        <v>1405</v>
      </c>
      <c r="K47" s="199" t="s">
        <v>245</v>
      </c>
      <c r="L47" s="199" t="s">
        <v>710</v>
      </c>
      <c r="M47" s="199" t="s">
        <v>711</v>
      </c>
      <c r="N47" s="26"/>
      <c r="O47" s="193" t="s">
        <v>1010</v>
      </c>
    </row>
    <row r="48" spans="1:15" ht="39.950000000000003" customHeight="1" x14ac:dyDescent="0.25">
      <c r="A48" s="26"/>
      <c r="B48" s="199" t="s">
        <v>1416</v>
      </c>
      <c r="C48" s="199" t="s">
        <v>1028</v>
      </c>
      <c r="D48" s="26"/>
      <c r="E48" s="199" t="s">
        <v>1383</v>
      </c>
      <c r="F48" s="26"/>
      <c r="G48" s="212" t="s">
        <v>203</v>
      </c>
      <c r="H48" s="199" t="s">
        <v>1384</v>
      </c>
      <c r="I48" s="199" t="s">
        <v>1404</v>
      </c>
      <c r="J48" s="199" t="s">
        <v>1405</v>
      </c>
      <c r="K48" s="199" t="s">
        <v>245</v>
      </c>
      <c r="L48" s="199" t="s">
        <v>710</v>
      </c>
      <c r="M48" s="199" t="s">
        <v>711</v>
      </c>
      <c r="N48" s="26"/>
      <c r="O48" s="193" t="s">
        <v>1010</v>
      </c>
    </row>
    <row r="49" spans="1:15" ht="39.950000000000003" customHeight="1" x14ac:dyDescent="0.25">
      <c r="A49" s="26"/>
      <c r="B49" s="199" t="s">
        <v>1417</v>
      </c>
      <c r="C49" s="199" t="s">
        <v>1021</v>
      </c>
      <c r="D49" s="26"/>
      <c r="E49" s="199" t="s">
        <v>1383</v>
      </c>
      <c r="F49" s="26"/>
      <c r="G49" s="212" t="s">
        <v>766</v>
      </c>
      <c r="H49" s="199" t="s">
        <v>1384</v>
      </c>
      <c r="I49" s="199" t="s">
        <v>1385</v>
      </c>
      <c r="J49" s="199" t="s">
        <v>1386</v>
      </c>
      <c r="K49" s="199" t="s">
        <v>245</v>
      </c>
      <c r="L49" s="199" t="s">
        <v>710</v>
      </c>
      <c r="M49" s="199" t="s">
        <v>711</v>
      </c>
      <c r="N49" s="26"/>
      <c r="O49" s="193" t="s">
        <v>1010</v>
      </c>
    </row>
    <row r="50" spans="1:15" ht="39.950000000000003" customHeight="1" x14ac:dyDescent="0.25">
      <c r="A50" s="26"/>
      <c r="B50" s="199" t="s">
        <v>1123</v>
      </c>
      <c r="C50" s="199" t="s">
        <v>1111</v>
      </c>
      <c r="D50" s="26"/>
      <c r="E50" s="199" t="s">
        <v>1383</v>
      </c>
      <c r="F50" s="26"/>
      <c r="G50" s="212" t="s">
        <v>245</v>
      </c>
      <c r="H50" s="199" t="s">
        <v>1384</v>
      </c>
      <c r="I50" s="199" t="s">
        <v>1388</v>
      </c>
      <c r="J50" s="199" t="s">
        <v>1389</v>
      </c>
      <c r="K50" s="199" t="s">
        <v>63</v>
      </c>
      <c r="L50" s="199" t="s">
        <v>710</v>
      </c>
      <c r="M50" s="199" t="s">
        <v>711</v>
      </c>
      <c r="N50" s="26"/>
      <c r="O50" s="193" t="s">
        <v>1108</v>
      </c>
    </row>
    <row r="51" spans="1:15" ht="39.950000000000003" customHeight="1" x14ac:dyDescent="0.25">
      <c r="A51" s="26"/>
      <c r="B51" s="199" t="s">
        <v>1418</v>
      </c>
      <c r="C51" s="199" t="s">
        <v>1028</v>
      </c>
      <c r="D51" s="26"/>
      <c r="E51" s="199" t="s">
        <v>1383</v>
      </c>
      <c r="F51" s="26"/>
      <c r="G51" s="212" t="s">
        <v>245</v>
      </c>
      <c r="H51" s="199" t="s">
        <v>1419</v>
      </c>
      <c r="I51" s="199" t="s">
        <v>1396</v>
      </c>
      <c r="J51" s="199" t="s">
        <v>1397</v>
      </c>
      <c r="K51" s="199" t="s">
        <v>203</v>
      </c>
      <c r="L51" s="199" t="s">
        <v>710</v>
      </c>
      <c r="M51" s="199" t="s">
        <v>711</v>
      </c>
      <c r="N51" s="26"/>
      <c r="O51" s="193" t="s">
        <v>1010</v>
      </c>
    </row>
    <row r="52" spans="1:15" ht="39.950000000000003" customHeight="1" x14ac:dyDescent="0.25">
      <c r="A52" s="26"/>
      <c r="B52" s="199" t="s">
        <v>1420</v>
      </c>
      <c r="C52" s="199" t="s">
        <v>1028</v>
      </c>
      <c r="D52" s="26"/>
      <c r="E52" s="199" t="s">
        <v>1383</v>
      </c>
      <c r="F52" s="26"/>
      <c r="G52" s="212" t="s">
        <v>766</v>
      </c>
      <c r="H52" s="199" t="s">
        <v>1384</v>
      </c>
      <c r="I52" s="199" t="s">
        <v>1396</v>
      </c>
      <c r="J52" s="199" t="s">
        <v>1397</v>
      </c>
      <c r="K52" s="199" t="s">
        <v>203</v>
      </c>
      <c r="L52" s="199" t="s">
        <v>710</v>
      </c>
      <c r="M52" s="199" t="s">
        <v>711</v>
      </c>
      <c r="N52" s="26"/>
      <c r="O52" s="193" t="s">
        <v>1010</v>
      </c>
    </row>
    <row r="53" spans="1:15" ht="39.950000000000003" customHeight="1" x14ac:dyDescent="0.25">
      <c r="A53" s="26"/>
      <c r="B53" s="199" t="s">
        <v>1421</v>
      </c>
      <c r="C53" s="199" t="s">
        <v>1028</v>
      </c>
      <c r="D53" s="26"/>
      <c r="E53" s="199" t="s">
        <v>1383</v>
      </c>
      <c r="F53" s="26"/>
      <c r="G53" s="212" t="s">
        <v>245</v>
      </c>
      <c r="H53" s="199" t="s">
        <v>1384</v>
      </c>
      <c r="I53" s="199" t="s">
        <v>1396</v>
      </c>
      <c r="J53" s="199" t="s">
        <v>1397</v>
      </c>
      <c r="K53" s="199" t="s">
        <v>203</v>
      </c>
      <c r="L53" s="199" t="s">
        <v>710</v>
      </c>
      <c r="M53" s="199" t="s">
        <v>711</v>
      </c>
      <c r="N53" s="26"/>
      <c r="O53" s="193" t="s">
        <v>1010</v>
      </c>
    </row>
    <row r="54" spans="1:15" ht="39.950000000000003" customHeight="1" x14ac:dyDescent="0.25">
      <c r="A54" s="26"/>
      <c r="B54" s="199" t="s">
        <v>1422</v>
      </c>
      <c r="C54" s="199" t="s">
        <v>1021</v>
      </c>
      <c r="D54" s="26"/>
      <c r="E54" s="199" t="s">
        <v>1383</v>
      </c>
      <c r="F54" s="26"/>
      <c r="G54" s="212" t="s">
        <v>958</v>
      </c>
      <c r="H54" s="199" t="s">
        <v>1384</v>
      </c>
      <c r="I54" s="199" t="s">
        <v>1423</v>
      </c>
      <c r="J54" s="199" t="s">
        <v>1424</v>
      </c>
      <c r="K54" s="199" t="s">
        <v>103</v>
      </c>
      <c r="L54" s="199" t="s">
        <v>710</v>
      </c>
      <c r="M54" s="199" t="s">
        <v>711</v>
      </c>
      <c r="N54" s="26"/>
      <c r="O54" s="193" t="s">
        <v>1010</v>
      </c>
    </row>
    <row r="55" spans="1:15" ht="39.950000000000003" customHeight="1" x14ac:dyDescent="0.25">
      <c r="A55" s="26"/>
      <c r="B55" s="199" t="s">
        <v>1425</v>
      </c>
      <c r="C55" s="199" t="s">
        <v>1021</v>
      </c>
      <c r="D55" s="26"/>
      <c r="E55" s="199" t="s">
        <v>1383</v>
      </c>
      <c r="F55" s="26"/>
      <c r="G55" s="212" t="s">
        <v>958</v>
      </c>
      <c r="H55" s="199" t="s">
        <v>1384</v>
      </c>
      <c r="I55" s="199" t="s">
        <v>1423</v>
      </c>
      <c r="J55" s="199" t="s">
        <v>1424</v>
      </c>
      <c r="K55" s="199" t="s">
        <v>103</v>
      </c>
      <c r="L55" s="199" t="s">
        <v>710</v>
      </c>
      <c r="M55" s="199" t="s">
        <v>711</v>
      </c>
      <c r="N55" s="26"/>
      <c r="O55" s="193" t="s">
        <v>1010</v>
      </c>
    </row>
    <row r="56" spans="1:15" ht="39.950000000000003" customHeight="1" x14ac:dyDescent="0.25">
      <c r="A56" s="26"/>
      <c r="B56" s="199" t="s">
        <v>1426</v>
      </c>
      <c r="C56" s="199" t="s">
        <v>1037</v>
      </c>
      <c r="D56" s="26"/>
      <c r="E56" s="199" t="s">
        <v>1383</v>
      </c>
      <c r="F56" s="26"/>
      <c r="G56" s="212" t="s">
        <v>203</v>
      </c>
      <c r="H56" s="199" t="s">
        <v>1384</v>
      </c>
      <c r="I56" s="199" t="s">
        <v>1404</v>
      </c>
      <c r="J56" s="199" t="s">
        <v>1405</v>
      </c>
      <c r="K56" s="199" t="s">
        <v>245</v>
      </c>
      <c r="L56" s="199" t="s">
        <v>710</v>
      </c>
      <c r="M56" s="199" t="s">
        <v>711</v>
      </c>
      <c r="N56" s="26"/>
      <c r="O56" s="193" t="s">
        <v>1010</v>
      </c>
    </row>
    <row r="57" spans="1:15" ht="39.950000000000003" customHeight="1" x14ac:dyDescent="0.25">
      <c r="A57" s="26"/>
      <c r="B57" s="199" t="s">
        <v>1427</v>
      </c>
      <c r="C57" s="199" t="s">
        <v>1021</v>
      </c>
      <c r="D57" s="26"/>
      <c r="E57" s="199" t="s">
        <v>1383</v>
      </c>
      <c r="F57" s="26"/>
      <c r="G57" s="212" t="s">
        <v>103</v>
      </c>
      <c r="H57" s="199" t="s">
        <v>1384</v>
      </c>
      <c r="I57" s="199" t="s">
        <v>1423</v>
      </c>
      <c r="J57" s="199" t="s">
        <v>1424</v>
      </c>
      <c r="K57" s="199" t="s">
        <v>103</v>
      </c>
      <c r="L57" s="199" t="s">
        <v>710</v>
      </c>
      <c r="M57" s="199" t="s">
        <v>711</v>
      </c>
      <c r="N57" s="26"/>
      <c r="O57" s="193" t="s">
        <v>1010</v>
      </c>
    </row>
    <row r="58" spans="1:15" ht="39.950000000000003" customHeight="1" x14ac:dyDescent="0.25">
      <c r="A58" s="26"/>
      <c r="B58" s="199" t="s">
        <v>1428</v>
      </c>
      <c r="C58" s="199" t="s">
        <v>1021</v>
      </c>
      <c r="D58" s="26"/>
      <c r="E58" s="199" t="s">
        <v>1383</v>
      </c>
      <c r="F58" s="26"/>
      <c r="G58" s="212" t="s">
        <v>103</v>
      </c>
      <c r="H58" s="199" t="s">
        <v>1384</v>
      </c>
      <c r="I58" s="199" t="s">
        <v>1423</v>
      </c>
      <c r="J58" s="199" t="s">
        <v>1424</v>
      </c>
      <c r="K58" s="199" t="s">
        <v>103</v>
      </c>
      <c r="L58" s="199" t="s">
        <v>710</v>
      </c>
      <c r="M58" s="199" t="s">
        <v>711</v>
      </c>
      <c r="N58" s="26"/>
      <c r="O58" s="193" t="s">
        <v>1010</v>
      </c>
    </row>
    <row r="59" spans="1:15" ht="39.950000000000003" customHeight="1" x14ac:dyDescent="0.25">
      <c r="A59" s="26"/>
      <c r="B59" s="199" t="s">
        <v>1429</v>
      </c>
      <c r="C59" s="199" t="s">
        <v>1021</v>
      </c>
      <c r="D59" s="26"/>
      <c r="E59" s="199" t="s">
        <v>1383</v>
      </c>
      <c r="F59" s="26"/>
      <c r="G59" s="212" t="s">
        <v>103</v>
      </c>
      <c r="H59" s="199" t="s">
        <v>1384</v>
      </c>
      <c r="I59" s="199" t="s">
        <v>1423</v>
      </c>
      <c r="J59" s="199" t="s">
        <v>1424</v>
      </c>
      <c r="K59" s="199" t="s">
        <v>103</v>
      </c>
      <c r="L59" s="199" t="s">
        <v>710</v>
      </c>
      <c r="M59" s="199" t="s">
        <v>711</v>
      </c>
      <c r="N59" s="26"/>
      <c r="O59" s="193" t="s">
        <v>1010</v>
      </c>
    </row>
    <row r="60" spans="1:15" ht="39.950000000000003" customHeight="1" x14ac:dyDescent="0.25">
      <c r="A60" s="26"/>
      <c r="B60" s="199" t="s">
        <v>1430</v>
      </c>
      <c r="C60" s="199" t="s">
        <v>1028</v>
      </c>
      <c r="D60" s="26"/>
      <c r="E60" s="199" t="s">
        <v>1383</v>
      </c>
      <c r="F60" s="26"/>
      <c r="G60" s="212" t="s">
        <v>245</v>
      </c>
      <c r="H60" s="199" t="s">
        <v>1384</v>
      </c>
      <c r="I60" s="199" t="s">
        <v>1396</v>
      </c>
      <c r="J60" s="199" t="s">
        <v>1397</v>
      </c>
      <c r="K60" s="199" t="s">
        <v>203</v>
      </c>
      <c r="L60" s="199" t="s">
        <v>710</v>
      </c>
      <c r="M60" s="199" t="s">
        <v>711</v>
      </c>
      <c r="N60" s="26"/>
      <c r="O60" s="193" t="s">
        <v>1010</v>
      </c>
    </row>
    <row r="61" spans="1:15" ht="39.950000000000003" customHeight="1" x14ac:dyDescent="0.25">
      <c r="A61" s="26"/>
      <c r="B61" s="199" t="s">
        <v>1431</v>
      </c>
      <c r="C61" s="199" t="s">
        <v>1028</v>
      </c>
      <c r="D61" s="26"/>
      <c r="E61" s="199" t="s">
        <v>1383</v>
      </c>
      <c r="F61" s="26"/>
      <c r="G61" s="212" t="s">
        <v>870</v>
      </c>
      <c r="H61" s="199" t="s">
        <v>1384</v>
      </c>
      <c r="I61" s="199" t="s">
        <v>1396</v>
      </c>
      <c r="J61" s="199" t="s">
        <v>1397</v>
      </c>
      <c r="K61" s="199" t="s">
        <v>203</v>
      </c>
      <c r="L61" s="199" t="s">
        <v>710</v>
      </c>
      <c r="M61" s="199" t="s">
        <v>711</v>
      </c>
      <c r="N61" s="26"/>
      <c r="O61" s="193" t="s">
        <v>1010</v>
      </c>
    </row>
    <row r="62" spans="1:15" ht="39.950000000000003" customHeight="1" x14ac:dyDescent="0.25">
      <c r="A62" s="26"/>
      <c r="B62" s="199" t="s">
        <v>1432</v>
      </c>
      <c r="C62" s="199" t="s">
        <v>1021</v>
      </c>
      <c r="D62" s="26"/>
      <c r="E62" s="199" t="s">
        <v>1383</v>
      </c>
      <c r="F62" s="26"/>
      <c r="G62" s="212" t="s">
        <v>766</v>
      </c>
      <c r="H62" s="199" t="s">
        <v>1384</v>
      </c>
      <c r="I62" s="199" t="s">
        <v>1423</v>
      </c>
      <c r="J62" s="199" t="s">
        <v>1424</v>
      </c>
      <c r="K62" s="199" t="s">
        <v>103</v>
      </c>
      <c r="L62" s="199" t="s">
        <v>710</v>
      </c>
      <c r="M62" s="199" t="s">
        <v>711</v>
      </c>
      <c r="N62" s="26"/>
      <c r="O62" s="193" t="s">
        <v>1010</v>
      </c>
    </row>
    <row r="63" spans="1:15" ht="39.950000000000003" customHeight="1" x14ac:dyDescent="0.25">
      <c r="A63" s="26"/>
      <c r="B63" s="199" t="s">
        <v>1433</v>
      </c>
      <c r="C63" s="199" t="s">
        <v>1021</v>
      </c>
      <c r="D63" s="26"/>
      <c r="E63" s="199" t="s">
        <v>1383</v>
      </c>
      <c r="F63" s="26"/>
      <c r="G63" s="212" t="s">
        <v>766</v>
      </c>
      <c r="H63" s="199" t="s">
        <v>1384</v>
      </c>
      <c r="I63" s="199" t="s">
        <v>1423</v>
      </c>
      <c r="J63" s="199" t="s">
        <v>1424</v>
      </c>
      <c r="K63" s="199" t="s">
        <v>103</v>
      </c>
      <c r="L63" s="199" t="s">
        <v>710</v>
      </c>
      <c r="M63" s="199" t="s">
        <v>711</v>
      </c>
      <c r="N63" s="26"/>
      <c r="O63" s="193" t="s">
        <v>1010</v>
      </c>
    </row>
    <row r="64" spans="1:15" ht="39.950000000000003" customHeight="1" x14ac:dyDescent="0.25">
      <c r="A64" s="26"/>
      <c r="B64" s="199" t="s">
        <v>1434</v>
      </c>
      <c r="C64" s="199" t="s">
        <v>1021</v>
      </c>
      <c r="D64" s="26"/>
      <c r="E64" s="199" t="s">
        <v>1383</v>
      </c>
      <c r="F64" s="26"/>
      <c r="G64" s="212" t="s">
        <v>870</v>
      </c>
      <c r="H64" s="199" t="s">
        <v>1384</v>
      </c>
      <c r="I64" s="199" t="s">
        <v>1423</v>
      </c>
      <c r="J64" s="199" t="s">
        <v>1424</v>
      </c>
      <c r="K64" s="199" t="s">
        <v>103</v>
      </c>
      <c r="L64" s="199" t="s">
        <v>710</v>
      </c>
      <c r="M64" s="199" t="s">
        <v>711</v>
      </c>
      <c r="N64" s="26"/>
      <c r="O64" s="193" t="s">
        <v>1010</v>
      </c>
    </row>
    <row r="65" spans="1:15" ht="39.950000000000003" customHeight="1" x14ac:dyDescent="0.25">
      <c r="A65" s="26"/>
      <c r="B65" s="199" t="s">
        <v>1435</v>
      </c>
      <c r="C65" s="199" t="s">
        <v>1021</v>
      </c>
      <c r="D65" s="26"/>
      <c r="E65" s="199" t="s">
        <v>1383</v>
      </c>
      <c r="F65" s="26"/>
      <c r="G65" s="212" t="s">
        <v>766</v>
      </c>
      <c r="H65" s="199" t="s">
        <v>1384</v>
      </c>
      <c r="I65" s="199" t="s">
        <v>1423</v>
      </c>
      <c r="J65" s="199" t="s">
        <v>1424</v>
      </c>
      <c r="K65" s="199" t="s">
        <v>103</v>
      </c>
      <c r="L65" s="199" t="s">
        <v>710</v>
      </c>
      <c r="M65" s="199" t="s">
        <v>711</v>
      </c>
      <c r="N65" s="26"/>
      <c r="O65" s="193" t="s">
        <v>1010</v>
      </c>
    </row>
    <row r="66" spans="1:15" ht="39.950000000000003" customHeight="1" x14ac:dyDescent="0.25">
      <c r="A66" s="26"/>
      <c r="B66" s="199" t="s">
        <v>1436</v>
      </c>
      <c r="C66" s="199" t="s">
        <v>1021</v>
      </c>
      <c r="D66" s="26"/>
      <c r="E66" s="199" t="s">
        <v>1383</v>
      </c>
      <c r="F66" s="26"/>
      <c r="G66" s="212" t="s">
        <v>245</v>
      </c>
      <c r="H66" s="199" t="s">
        <v>1384</v>
      </c>
      <c r="I66" s="199" t="s">
        <v>1423</v>
      </c>
      <c r="J66" s="199" t="s">
        <v>1424</v>
      </c>
      <c r="K66" s="199" t="s">
        <v>103</v>
      </c>
      <c r="L66" s="199" t="s">
        <v>710</v>
      </c>
      <c r="M66" s="199" t="s">
        <v>711</v>
      </c>
      <c r="N66" s="26"/>
      <c r="O66" s="193" t="s">
        <v>1010</v>
      </c>
    </row>
    <row r="67" spans="1:15" ht="39.950000000000003" customHeight="1" x14ac:dyDescent="0.25">
      <c r="A67" s="26"/>
      <c r="B67" s="199" t="s">
        <v>1437</v>
      </c>
      <c r="C67" s="199" t="s">
        <v>1021</v>
      </c>
      <c r="D67" s="26"/>
      <c r="E67" s="199" t="s">
        <v>1383</v>
      </c>
      <c r="F67" s="26"/>
      <c r="G67" s="212" t="s">
        <v>203</v>
      </c>
      <c r="H67" s="199" t="s">
        <v>1384</v>
      </c>
      <c r="I67" s="199" t="s">
        <v>1385</v>
      </c>
      <c r="J67" s="199" t="s">
        <v>1386</v>
      </c>
      <c r="K67" s="199" t="s">
        <v>245</v>
      </c>
      <c r="L67" s="199" t="s">
        <v>710</v>
      </c>
      <c r="M67" s="199" t="s">
        <v>711</v>
      </c>
      <c r="N67" s="26"/>
      <c r="O67" s="193" t="s">
        <v>1010</v>
      </c>
    </row>
    <row r="68" spans="1:15" ht="39.950000000000003" customHeight="1" x14ac:dyDescent="0.25">
      <c r="A68" s="26"/>
      <c r="B68" s="199" t="s">
        <v>1438</v>
      </c>
      <c r="C68" s="199" t="s">
        <v>1111</v>
      </c>
      <c r="D68" s="26"/>
      <c r="E68" s="199" t="s">
        <v>1383</v>
      </c>
      <c r="F68" s="26"/>
      <c r="G68" s="212" t="s">
        <v>63</v>
      </c>
      <c r="H68" s="199" t="s">
        <v>1384</v>
      </c>
      <c r="I68" s="199" t="s">
        <v>1388</v>
      </c>
      <c r="J68" s="199" t="s">
        <v>1389</v>
      </c>
      <c r="K68" s="199" t="s">
        <v>63</v>
      </c>
      <c r="L68" s="199" t="s">
        <v>710</v>
      </c>
      <c r="M68" s="199" t="s">
        <v>711</v>
      </c>
      <c r="N68" s="26"/>
      <c r="O68" s="193" t="s">
        <v>1010</v>
      </c>
    </row>
    <row r="69" spans="1:15" ht="39.950000000000003" customHeight="1" x14ac:dyDescent="0.25">
      <c r="A69" s="26"/>
      <c r="B69" s="199" t="s">
        <v>1439</v>
      </c>
      <c r="C69" s="199" t="s">
        <v>1021</v>
      </c>
      <c r="D69" s="26"/>
      <c r="E69" s="199" t="s">
        <v>1383</v>
      </c>
      <c r="F69" s="26"/>
      <c r="G69" s="212" t="s">
        <v>63</v>
      </c>
      <c r="H69" s="199" t="s">
        <v>1384</v>
      </c>
      <c r="I69" s="199" t="s">
        <v>1423</v>
      </c>
      <c r="J69" s="199" t="s">
        <v>1424</v>
      </c>
      <c r="K69" s="199" t="s">
        <v>103</v>
      </c>
      <c r="L69" s="199" t="s">
        <v>710</v>
      </c>
      <c r="M69" s="199" t="s">
        <v>711</v>
      </c>
      <c r="N69" s="26"/>
      <c r="O69" s="193" t="s">
        <v>1010</v>
      </c>
    </row>
    <row r="70" spans="1:15" ht="39.950000000000003" customHeight="1" x14ac:dyDescent="0.25">
      <c r="A70" s="26"/>
      <c r="B70" s="199" t="s">
        <v>1440</v>
      </c>
      <c r="C70" s="199" t="s">
        <v>1021</v>
      </c>
      <c r="D70" s="26"/>
      <c r="E70" s="199" t="s">
        <v>1383</v>
      </c>
      <c r="F70" s="26"/>
      <c r="G70" s="212" t="s">
        <v>63</v>
      </c>
      <c r="H70" s="199" t="s">
        <v>1384</v>
      </c>
      <c r="I70" s="199" t="s">
        <v>1423</v>
      </c>
      <c r="J70" s="199" t="s">
        <v>1424</v>
      </c>
      <c r="K70" s="199" t="s">
        <v>103</v>
      </c>
      <c r="L70" s="199" t="s">
        <v>710</v>
      </c>
      <c r="M70" s="199" t="s">
        <v>711</v>
      </c>
      <c r="N70" s="26"/>
      <c r="O70" s="193" t="s">
        <v>1010</v>
      </c>
    </row>
    <row r="71" spans="1:15" ht="39.950000000000003" customHeight="1" x14ac:dyDescent="0.25">
      <c r="A71" s="26"/>
      <c r="B71" s="199" t="s">
        <v>1441</v>
      </c>
      <c r="C71" s="199" t="s">
        <v>1028</v>
      </c>
      <c r="D71" s="26"/>
      <c r="E71" s="199" t="s">
        <v>1383</v>
      </c>
      <c r="F71" s="26"/>
      <c r="G71" s="212" t="s">
        <v>103</v>
      </c>
      <c r="H71" s="199" t="s">
        <v>1384</v>
      </c>
      <c r="I71" s="199" t="s">
        <v>1396</v>
      </c>
      <c r="J71" s="199" t="s">
        <v>1397</v>
      </c>
      <c r="K71" s="199" t="s">
        <v>203</v>
      </c>
      <c r="L71" s="199" t="s">
        <v>710</v>
      </c>
      <c r="M71" s="199" t="s">
        <v>711</v>
      </c>
      <c r="N71" s="26"/>
      <c r="O71" s="193" t="s">
        <v>1010</v>
      </c>
    </row>
    <row r="72" spans="1:15" ht="39.950000000000003" customHeight="1" x14ac:dyDescent="0.25">
      <c r="A72" s="26"/>
      <c r="B72" s="199" t="s">
        <v>1442</v>
      </c>
      <c r="C72" s="199" t="s">
        <v>1021</v>
      </c>
      <c r="D72" s="26"/>
      <c r="E72" s="199" t="s">
        <v>1383</v>
      </c>
      <c r="F72" s="26"/>
      <c r="G72" s="212" t="s">
        <v>103</v>
      </c>
      <c r="H72" s="199" t="s">
        <v>1384</v>
      </c>
      <c r="I72" s="199" t="s">
        <v>1423</v>
      </c>
      <c r="J72" s="199" t="s">
        <v>1424</v>
      </c>
      <c r="K72" s="199" t="s">
        <v>103</v>
      </c>
      <c r="L72" s="199" t="s">
        <v>710</v>
      </c>
      <c r="M72" s="199" t="s">
        <v>711</v>
      </c>
      <c r="N72" s="26"/>
      <c r="O72" s="193" t="s">
        <v>1010</v>
      </c>
    </row>
    <row r="73" spans="1:15" ht="39.950000000000003" customHeight="1" x14ac:dyDescent="0.25">
      <c r="A73" s="26"/>
      <c r="B73" s="199" t="s">
        <v>1443</v>
      </c>
      <c r="C73" s="199" t="s">
        <v>1028</v>
      </c>
      <c r="D73" s="26"/>
      <c r="E73" s="199" t="s">
        <v>1383</v>
      </c>
      <c r="F73" s="26"/>
      <c r="G73" s="212" t="s">
        <v>103</v>
      </c>
      <c r="H73" s="199" t="s">
        <v>1384</v>
      </c>
      <c r="I73" s="199" t="s">
        <v>1396</v>
      </c>
      <c r="J73" s="199" t="s">
        <v>1397</v>
      </c>
      <c r="K73" s="199" t="s">
        <v>203</v>
      </c>
      <c r="L73" s="199" t="s">
        <v>710</v>
      </c>
      <c r="M73" s="199" t="s">
        <v>711</v>
      </c>
      <c r="N73" s="26"/>
      <c r="O73" s="193" t="s">
        <v>1010</v>
      </c>
    </row>
    <row r="74" spans="1:15" ht="39.950000000000003" customHeight="1" x14ac:dyDescent="0.25">
      <c r="A74" s="26"/>
      <c r="B74" s="199" t="s">
        <v>1444</v>
      </c>
      <c r="C74" s="199" t="s">
        <v>1021</v>
      </c>
      <c r="D74" s="26"/>
      <c r="E74" s="199" t="s">
        <v>1383</v>
      </c>
      <c r="F74" s="26"/>
      <c r="G74" s="212" t="s">
        <v>245</v>
      </c>
      <c r="H74" s="199" t="s">
        <v>1384</v>
      </c>
      <c r="I74" s="199" t="s">
        <v>1423</v>
      </c>
      <c r="J74" s="199" t="s">
        <v>1424</v>
      </c>
      <c r="K74" s="199" t="s">
        <v>103</v>
      </c>
      <c r="L74" s="199" t="s">
        <v>710</v>
      </c>
      <c r="M74" s="199" t="s">
        <v>711</v>
      </c>
      <c r="N74" s="26"/>
      <c r="O74" s="193" t="s">
        <v>1010</v>
      </c>
    </row>
    <row r="75" spans="1:15" ht="39.950000000000003" customHeight="1" x14ac:dyDescent="0.25">
      <c r="A75" s="26"/>
      <c r="B75" s="199" t="s">
        <v>1445</v>
      </c>
      <c r="C75" s="199" t="s">
        <v>1021</v>
      </c>
      <c r="D75" s="26"/>
      <c r="E75" s="199" t="s">
        <v>1383</v>
      </c>
      <c r="F75" s="26"/>
      <c r="G75" s="212" t="s">
        <v>63</v>
      </c>
      <c r="H75" s="199" t="s">
        <v>1384</v>
      </c>
      <c r="I75" s="199" t="s">
        <v>1385</v>
      </c>
      <c r="J75" s="199" t="s">
        <v>1386</v>
      </c>
      <c r="K75" s="199" t="s">
        <v>245</v>
      </c>
      <c r="L75" s="199" t="s">
        <v>710</v>
      </c>
      <c r="M75" s="199" t="s">
        <v>711</v>
      </c>
      <c r="N75" s="26"/>
      <c r="O75" s="193" t="s">
        <v>1010</v>
      </c>
    </row>
    <row r="76" spans="1:15" ht="39.950000000000003" customHeight="1" x14ac:dyDescent="0.25">
      <c r="A76" s="26"/>
      <c r="B76" s="199" t="s">
        <v>1446</v>
      </c>
      <c r="C76" s="199" t="s">
        <v>1021</v>
      </c>
      <c r="D76" s="26"/>
      <c r="E76" s="199" t="s">
        <v>1383</v>
      </c>
      <c r="F76" s="26"/>
      <c r="G76" s="212" t="s">
        <v>63</v>
      </c>
      <c r="H76" s="199" t="s">
        <v>1384</v>
      </c>
      <c r="I76" s="199" t="s">
        <v>1385</v>
      </c>
      <c r="J76" s="199" t="s">
        <v>1386</v>
      </c>
      <c r="K76" s="199" t="s">
        <v>245</v>
      </c>
      <c r="L76" s="199" t="s">
        <v>710</v>
      </c>
      <c r="M76" s="199" t="s">
        <v>711</v>
      </c>
      <c r="N76" s="26"/>
      <c r="O76" s="193" t="s">
        <v>1010</v>
      </c>
    </row>
    <row r="77" spans="1:15" ht="39.950000000000003" customHeight="1" x14ac:dyDescent="0.25">
      <c r="A77" s="26"/>
      <c r="B77" s="199" t="s">
        <v>1447</v>
      </c>
      <c r="C77" s="199" t="s">
        <v>1028</v>
      </c>
      <c r="D77" s="26"/>
      <c r="E77" s="199" t="s">
        <v>1383</v>
      </c>
      <c r="F77" s="26"/>
      <c r="G77" s="212" t="s">
        <v>103</v>
      </c>
      <c r="H77" s="199" t="s">
        <v>1384</v>
      </c>
      <c r="I77" s="199" t="s">
        <v>1396</v>
      </c>
      <c r="J77" s="199" t="s">
        <v>1397</v>
      </c>
      <c r="K77" s="199" t="s">
        <v>203</v>
      </c>
      <c r="L77" s="199" t="s">
        <v>710</v>
      </c>
      <c r="M77" s="199" t="s">
        <v>711</v>
      </c>
      <c r="N77" s="26"/>
      <c r="O77" s="193" t="s">
        <v>1010</v>
      </c>
    </row>
    <row r="78" spans="1:15" ht="39.950000000000003" customHeight="1" x14ac:dyDescent="0.25">
      <c r="A78" s="26"/>
      <c r="B78" s="199" t="s">
        <v>1448</v>
      </c>
      <c r="C78" s="199" t="s">
        <v>1028</v>
      </c>
      <c r="D78" s="26"/>
      <c r="E78" s="199" t="s">
        <v>1383</v>
      </c>
      <c r="F78" s="26"/>
      <c r="G78" s="212" t="s">
        <v>103</v>
      </c>
      <c r="H78" s="199" t="s">
        <v>1384</v>
      </c>
      <c r="I78" s="199" t="s">
        <v>1396</v>
      </c>
      <c r="J78" s="199" t="s">
        <v>1397</v>
      </c>
      <c r="K78" s="199" t="s">
        <v>203</v>
      </c>
      <c r="L78" s="199" t="s">
        <v>710</v>
      </c>
      <c r="M78" s="199" t="s">
        <v>711</v>
      </c>
      <c r="N78" s="26"/>
      <c r="O78" s="193" t="s">
        <v>1010</v>
      </c>
    </row>
    <row r="79" spans="1:15" ht="39.950000000000003" customHeight="1" x14ac:dyDescent="0.25">
      <c r="A79" s="26"/>
      <c r="B79" s="199" t="s">
        <v>1449</v>
      </c>
      <c r="C79" s="199" t="s">
        <v>1021</v>
      </c>
      <c r="D79" s="26"/>
      <c r="E79" s="199" t="s">
        <v>1383</v>
      </c>
      <c r="F79" s="26"/>
      <c r="G79" s="212" t="s">
        <v>245</v>
      </c>
      <c r="H79" s="199" t="s">
        <v>1384</v>
      </c>
      <c r="I79" s="199" t="s">
        <v>1423</v>
      </c>
      <c r="J79" s="199" t="s">
        <v>1424</v>
      </c>
      <c r="K79" s="199" t="s">
        <v>103</v>
      </c>
      <c r="L79" s="199" t="s">
        <v>710</v>
      </c>
      <c r="M79" s="199" t="s">
        <v>711</v>
      </c>
      <c r="N79" s="26"/>
      <c r="O79" s="193" t="s">
        <v>1010</v>
      </c>
    </row>
    <row r="80" spans="1:15" ht="39.950000000000003" customHeight="1" x14ac:dyDescent="0.25">
      <c r="A80" s="26"/>
      <c r="B80" s="199" t="s">
        <v>1450</v>
      </c>
      <c r="C80" s="199" t="s">
        <v>1028</v>
      </c>
      <c r="D80" s="26"/>
      <c r="E80" s="199" t="s">
        <v>1383</v>
      </c>
      <c r="F80" s="26"/>
      <c r="G80" s="212" t="s">
        <v>103</v>
      </c>
      <c r="H80" s="199" t="s">
        <v>1384</v>
      </c>
      <c r="I80" s="199" t="s">
        <v>1396</v>
      </c>
      <c r="J80" s="199" t="s">
        <v>1397</v>
      </c>
      <c r="K80" s="199" t="s">
        <v>203</v>
      </c>
      <c r="L80" s="199" t="s">
        <v>710</v>
      </c>
      <c r="M80" s="199" t="s">
        <v>711</v>
      </c>
      <c r="N80" s="26"/>
      <c r="O80" s="193" t="s">
        <v>1010</v>
      </c>
    </row>
    <row r="81" spans="1:15" ht="39.950000000000003" customHeight="1" x14ac:dyDescent="0.25">
      <c r="A81" s="26"/>
      <c r="B81" s="199" t="s">
        <v>1451</v>
      </c>
      <c r="C81" s="199" t="s">
        <v>1028</v>
      </c>
      <c r="D81" s="26"/>
      <c r="E81" s="199" t="s">
        <v>1383</v>
      </c>
      <c r="F81" s="26"/>
      <c r="G81" s="212" t="s">
        <v>103</v>
      </c>
      <c r="H81" s="199" t="s">
        <v>1384</v>
      </c>
      <c r="I81" s="199" t="s">
        <v>1396</v>
      </c>
      <c r="J81" s="199" t="s">
        <v>1397</v>
      </c>
      <c r="K81" s="199" t="s">
        <v>203</v>
      </c>
      <c r="L81" s="199" t="s">
        <v>710</v>
      </c>
      <c r="M81" s="199" t="s">
        <v>711</v>
      </c>
      <c r="N81" s="26"/>
      <c r="O81" s="193" t="s">
        <v>1010</v>
      </c>
    </row>
    <row r="82" spans="1:15" ht="39.950000000000003" customHeight="1" x14ac:dyDescent="0.25">
      <c r="A82" s="26"/>
      <c r="B82" s="199" t="s">
        <v>1452</v>
      </c>
      <c r="C82" s="199" t="s">
        <v>1028</v>
      </c>
      <c r="D82" s="26"/>
      <c r="E82" s="199" t="s">
        <v>1383</v>
      </c>
      <c r="F82" s="26"/>
      <c r="G82" s="212" t="s">
        <v>203</v>
      </c>
      <c r="H82" s="199" t="s">
        <v>1384</v>
      </c>
      <c r="I82" s="199" t="s">
        <v>1396</v>
      </c>
      <c r="J82" s="199" t="s">
        <v>1397</v>
      </c>
      <c r="K82" s="199" t="s">
        <v>203</v>
      </c>
      <c r="L82" s="199" t="s">
        <v>710</v>
      </c>
      <c r="M82" s="199" t="s">
        <v>711</v>
      </c>
      <c r="N82" s="26"/>
      <c r="O82" s="193" t="s">
        <v>1010</v>
      </c>
    </row>
    <row r="83" spans="1:15" ht="39.950000000000003" customHeight="1" x14ac:dyDescent="0.25">
      <c r="A83" s="26"/>
      <c r="B83" s="199" t="s">
        <v>1453</v>
      </c>
      <c r="C83" s="199" t="s">
        <v>1021</v>
      </c>
      <c r="D83" s="26"/>
      <c r="E83" s="199" t="s">
        <v>1383</v>
      </c>
      <c r="F83" s="26"/>
      <c r="G83" s="212" t="s">
        <v>103</v>
      </c>
      <c r="H83" s="199" t="s">
        <v>1384</v>
      </c>
      <c r="I83" s="199" t="s">
        <v>1423</v>
      </c>
      <c r="J83" s="199" t="s">
        <v>1424</v>
      </c>
      <c r="K83" s="199" t="s">
        <v>103</v>
      </c>
      <c r="L83" s="199" t="s">
        <v>710</v>
      </c>
      <c r="M83" s="199" t="s">
        <v>711</v>
      </c>
      <c r="N83" s="26"/>
      <c r="O83" s="193" t="s">
        <v>1010</v>
      </c>
    </row>
    <row r="84" spans="1:15" ht="39.950000000000003" customHeight="1" x14ac:dyDescent="0.25">
      <c r="A84" s="26"/>
      <c r="B84" s="199" t="s">
        <v>1454</v>
      </c>
      <c r="C84" s="199" t="s">
        <v>1021</v>
      </c>
      <c r="D84" s="26"/>
      <c r="E84" s="199" t="s">
        <v>1383</v>
      </c>
      <c r="F84" s="26"/>
      <c r="G84" s="212" t="s">
        <v>63</v>
      </c>
      <c r="H84" s="199" t="s">
        <v>1384</v>
      </c>
      <c r="I84" s="199" t="s">
        <v>1423</v>
      </c>
      <c r="J84" s="199" t="s">
        <v>1424</v>
      </c>
      <c r="K84" s="199" t="s">
        <v>103</v>
      </c>
      <c r="L84" s="199" t="s">
        <v>710</v>
      </c>
      <c r="M84" s="199" t="s">
        <v>711</v>
      </c>
      <c r="N84" s="26"/>
      <c r="O84" s="193" t="s">
        <v>1010</v>
      </c>
    </row>
    <row r="85" spans="1:15" ht="39.950000000000003" customHeight="1" x14ac:dyDescent="0.25">
      <c r="A85" s="26"/>
      <c r="B85" s="199" t="s">
        <v>1455</v>
      </c>
      <c r="C85" s="199" t="s">
        <v>1021</v>
      </c>
      <c r="D85" s="26"/>
      <c r="E85" s="199" t="s">
        <v>1383</v>
      </c>
      <c r="F85" s="26"/>
      <c r="G85" s="212" t="s">
        <v>203</v>
      </c>
      <c r="H85" s="199" t="s">
        <v>1384</v>
      </c>
      <c r="I85" s="199" t="s">
        <v>1423</v>
      </c>
      <c r="J85" s="199" t="s">
        <v>1424</v>
      </c>
      <c r="K85" s="199" t="s">
        <v>103</v>
      </c>
      <c r="L85" s="199" t="s">
        <v>710</v>
      </c>
      <c r="M85" s="199" t="s">
        <v>711</v>
      </c>
      <c r="N85" s="26"/>
      <c r="O85" s="193" t="s">
        <v>1010</v>
      </c>
    </row>
    <row r="86" spans="1:15" ht="39.950000000000003" customHeight="1" x14ac:dyDescent="0.25">
      <c r="A86" s="26"/>
      <c r="B86" s="199" t="s">
        <v>1456</v>
      </c>
      <c r="C86" s="199" t="s">
        <v>1082</v>
      </c>
      <c r="D86" s="26"/>
      <c r="E86" s="199" t="s">
        <v>1383</v>
      </c>
      <c r="F86" s="26"/>
      <c r="G86" s="212" t="s">
        <v>203</v>
      </c>
      <c r="H86" s="199" t="s">
        <v>1384</v>
      </c>
      <c r="I86" s="199" t="s">
        <v>1385</v>
      </c>
      <c r="J86" s="199" t="s">
        <v>1386</v>
      </c>
      <c r="K86" s="199" t="s">
        <v>245</v>
      </c>
      <c r="L86" s="199" t="s">
        <v>710</v>
      </c>
      <c r="M86" s="199" t="s">
        <v>711</v>
      </c>
      <c r="N86" s="26"/>
      <c r="O86" s="193" t="s">
        <v>1010</v>
      </c>
    </row>
    <row r="87" spans="1:15" ht="39.950000000000003" customHeight="1" x14ac:dyDescent="0.25">
      <c r="A87" s="26"/>
      <c r="B87" s="199" t="s">
        <v>1457</v>
      </c>
      <c r="C87" s="199" t="s">
        <v>1021</v>
      </c>
      <c r="D87" s="26"/>
      <c r="E87" s="199" t="s">
        <v>1383</v>
      </c>
      <c r="F87" s="26"/>
      <c r="G87" s="212" t="s">
        <v>103</v>
      </c>
      <c r="H87" s="199" t="s">
        <v>1384</v>
      </c>
      <c r="I87" s="199" t="s">
        <v>1423</v>
      </c>
      <c r="J87" s="199" t="s">
        <v>1424</v>
      </c>
      <c r="K87" s="199" t="s">
        <v>103</v>
      </c>
      <c r="L87" s="199" t="s">
        <v>710</v>
      </c>
      <c r="M87" s="199" t="s">
        <v>711</v>
      </c>
      <c r="N87" s="26"/>
      <c r="O87" s="193" t="s">
        <v>1010</v>
      </c>
    </row>
    <row r="88" spans="1:15" ht="39.950000000000003" customHeight="1" x14ac:dyDescent="0.25">
      <c r="A88" s="26"/>
      <c r="B88" s="199" t="s">
        <v>1458</v>
      </c>
      <c r="C88" s="199" t="s">
        <v>1028</v>
      </c>
      <c r="D88" s="26"/>
      <c r="E88" s="199" t="s">
        <v>1383</v>
      </c>
      <c r="F88" s="26"/>
      <c r="G88" s="212" t="s">
        <v>203</v>
      </c>
      <c r="H88" s="199" t="s">
        <v>1384</v>
      </c>
      <c r="I88" s="199" t="s">
        <v>1396</v>
      </c>
      <c r="J88" s="199" t="s">
        <v>1397</v>
      </c>
      <c r="K88" s="199" t="s">
        <v>203</v>
      </c>
      <c r="L88" s="199" t="s">
        <v>710</v>
      </c>
      <c r="M88" s="199" t="s">
        <v>711</v>
      </c>
      <c r="N88" s="26"/>
      <c r="O88" s="193" t="s">
        <v>1010</v>
      </c>
    </row>
    <row r="89" spans="1:15" ht="39.950000000000003" customHeight="1" x14ac:dyDescent="0.25">
      <c r="A89" s="26"/>
      <c r="B89" s="199" t="s">
        <v>1459</v>
      </c>
      <c r="C89" s="199" t="s">
        <v>1086</v>
      </c>
      <c r="D89" s="26"/>
      <c r="E89" s="199" t="s">
        <v>1383</v>
      </c>
      <c r="F89" s="26"/>
      <c r="G89" s="212" t="s">
        <v>103</v>
      </c>
      <c r="H89" s="199" t="s">
        <v>1384</v>
      </c>
      <c r="I89" s="199" t="s">
        <v>1423</v>
      </c>
      <c r="J89" s="199" t="s">
        <v>1424</v>
      </c>
      <c r="K89" s="199" t="s">
        <v>103</v>
      </c>
      <c r="L89" s="199" t="s">
        <v>710</v>
      </c>
      <c r="M89" s="199" t="s">
        <v>711</v>
      </c>
      <c r="N89" s="26"/>
      <c r="O89" s="193" t="s">
        <v>1010</v>
      </c>
    </row>
    <row r="90" spans="1:15" ht="39.950000000000003" customHeight="1" x14ac:dyDescent="0.25">
      <c r="A90" s="26"/>
      <c r="B90" s="199" t="s">
        <v>1460</v>
      </c>
      <c r="C90" s="199" t="s">
        <v>1087</v>
      </c>
      <c r="D90" s="26"/>
      <c r="E90" s="199" t="s">
        <v>1383</v>
      </c>
      <c r="F90" s="26"/>
      <c r="G90" s="212" t="s">
        <v>103</v>
      </c>
      <c r="H90" s="199" t="s">
        <v>1384</v>
      </c>
      <c r="I90" s="199" t="s">
        <v>1423</v>
      </c>
      <c r="J90" s="199" t="s">
        <v>1424</v>
      </c>
      <c r="K90" s="199" t="s">
        <v>103</v>
      </c>
      <c r="L90" s="199" t="s">
        <v>710</v>
      </c>
      <c r="M90" s="199" t="s">
        <v>711</v>
      </c>
      <c r="N90" s="26"/>
      <c r="O90" s="193" t="s">
        <v>1010</v>
      </c>
    </row>
    <row r="91" spans="1:15" ht="39.950000000000003" customHeight="1" x14ac:dyDescent="0.25">
      <c r="A91" s="26"/>
      <c r="B91" s="199" t="s">
        <v>1461</v>
      </c>
      <c r="C91" s="199" t="s">
        <v>1089</v>
      </c>
      <c r="D91" s="26"/>
      <c r="E91" s="199" t="s">
        <v>1383</v>
      </c>
      <c r="F91" s="26"/>
      <c r="G91" s="212" t="s">
        <v>203</v>
      </c>
      <c r="H91" s="199" t="s">
        <v>1384</v>
      </c>
      <c r="I91" s="199" t="s">
        <v>1423</v>
      </c>
      <c r="J91" s="199" t="s">
        <v>1424</v>
      </c>
      <c r="K91" s="199" t="s">
        <v>103</v>
      </c>
      <c r="L91" s="199" t="s">
        <v>710</v>
      </c>
      <c r="M91" s="199" t="s">
        <v>711</v>
      </c>
      <c r="N91" s="26"/>
      <c r="O91" s="193" t="s">
        <v>1010</v>
      </c>
    </row>
    <row r="92" spans="1:15" ht="39.950000000000003" customHeight="1" x14ac:dyDescent="0.25">
      <c r="A92" s="26"/>
      <c r="B92" s="199" t="s">
        <v>1462</v>
      </c>
      <c r="C92" s="199" t="s">
        <v>1091</v>
      </c>
      <c r="D92" s="26"/>
      <c r="E92" s="199" t="s">
        <v>1383</v>
      </c>
      <c r="F92" s="26"/>
      <c r="G92" s="212" t="s">
        <v>97</v>
      </c>
      <c r="H92" s="199" t="s">
        <v>1384</v>
      </c>
      <c r="I92" s="199" t="s">
        <v>1423</v>
      </c>
      <c r="J92" s="199" t="s">
        <v>1424</v>
      </c>
      <c r="K92" s="199" t="s">
        <v>103</v>
      </c>
      <c r="L92" s="199" t="s">
        <v>710</v>
      </c>
      <c r="M92" s="199" t="s">
        <v>711</v>
      </c>
      <c r="N92" s="26"/>
      <c r="O92" s="193" t="s">
        <v>1010</v>
      </c>
    </row>
    <row r="93" spans="1:15" ht="39.950000000000003" customHeight="1" x14ac:dyDescent="0.25">
      <c r="A93" s="26"/>
      <c r="B93" s="199" t="s">
        <v>1463</v>
      </c>
      <c r="C93" s="199" t="s">
        <v>1021</v>
      </c>
      <c r="D93" s="26"/>
      <c r="E93" s="199" t="s">
        <v>1383</v>
      </c>
      <c r="F93" s="26"/>
      <c r="G93" s="212" t="s">
        <v>97</v>
      </c>
      <c r="H93" s="199" t="s">
        <v>1384</v>
      </c>
      <c r="I93" s="199" t="s">
        <v>1423</v>
      </c>
      <c r="J93" s="199" t="s">
        <v>1424</v>
      </c>
      <c r="K93" s="199" t="s">
        <v>103</v>
      </c>
      <c r="L93" s="199" t="s">
        <v>710</v>
      </c>
      <c r="M93" s="199" t="s">
        <v>711</v>
      </c>
      <c r="N93" s="26"/>
      <c r="O93" s="193" t="s">
        <v>1010</v>
      </c>
    </row>
    <row r="94" spans="1:15" ht="39.950000000000003" customHeight="1" x14ac:dyDescent="0.25">
      <c r="A94" s="26"/>
      <c r="B94" s="199" t="s">
        <v>1464</v>
      </c>
      <c r="C94" s="199" t="s">
        <v>1028</v>
      </c>
      <c r="D94" s="26"/>
      <c r="E94" s="199" t="s">
        <v>1383</v>
      </c>
      <c r="F94" s="26"/>
      <c r="G94" s="212" t="s">
        <v>97</v>
      </c>
      <c r="H94" s="199" t="s">
        <v>1384</v>
      </c>
      <c r="I94" s="199" t="s">
        <v>1396</v>
      </c>
      <c r="J94" s="199" t="s">
        <v>1397</v>
      </c>
      <c r="K94" s="199" t="s">
        <v>203</v>
      </c>
      <c r="L94" s="199" t="s">
        <v>710</v>
      </c>
      <c r="M94" s="199" t="s">
        <v>711</v>
      </c>
      <c r="N94" s="26"/>
      <c r="O94" s="193" t="s">
        <v>1010</v>
      </c>
    </row>
    <row r="95" spans="1:15" ht="39.950000000000003" customHeight="1" x14ac:dyDescent="0.25">
      <c r="A95" s="26"/>
      <c r="B95" s="199" t="s">
        <v>1465</v>
      </c>
      <c r="C95" s="199" t="s">
        <v>1095</v>
      </c>
      <c r="D95" s="26"/>
      <c r="E95" s="199" t="s">
        <v>1383</v>
      </c>
      <c r="F95" s="26"/>
      <c r="G95" s="212" t="s">
        <v>97</v>
      </c>
      <c r="H95" s="199" t="s">
        <v>1384</v>
      </c>
      <c r="I95" s="199" t="s">
        <v>1423</v>
      </c>
      <c r="J95" s="199" t="s">
        <v>1424</v>
      </c>
      <c r="K95" s="199" t="s">
        <v>103</v>
      </c>
      <c r="L95" s="199" t="s">
        <v>710</v>
      </c>
      <c r="M95" s="199" t="s">
        <v>711</v>
      </c>
      <c r="N95" s="26"/>
      <c r="O95" s="193" t="s">
        <v>1010</v>
      </c>
    </row>
    <row r="96" spans="1:15" ht="39.950000000000003" customHeight="1" x14ac:dyDescent="0.25">
      <c r="A96" s="26"/>
      <c r="B96" s="199" t="s">
        <v>1466</v>
      </c>
      <c r="C96" s="199" t="s">
        <v>1096</v>
      </c>
      <c r="D96" s="26"/>
      <c r="E96" s="199" t="s">
        <v>1383</v>
      </c>
      <c r="F96" s="26"/>
      <c r="G96" s="212" t="s">
        <v>97</v>
      </c>
      <c r="H96" s="199" t="s">
        <v>1384</v>
      </c>
      <c r="I96" s="199" t="s">
        <v>1423</v>
      </c>
      <c r="J96" s="199" t="s">
        <v>1424</v>
      </c>
      <c r="K96" s="199" t="s">
        <v>103</v>
      </c>
      <c r="L96" s="199" t="s">
        <v>710</v>
      </c>
      <c r="M96" s="199" t="s">
        <v>711</v>
      </c>
      <c r="N96" s="26"/>
      <c r="O96" s="193" t="s">
        <v>1010</v>
      </c>
    </row>
    <row r="97" spans="1:15" ht="39.950000000000003" customHeight="1" x14ac:dyDescent="0.25">
      <c r="A97" s="26"/>
      <c r="B97" s="199" t="s">
        <v>1467</v>
      </c>
      <c r="C97" s="199" t="s">
        <v>1098</v>
      </c>
      <c r="D97" s="26"/>
      <c r="E97" s="199" t="s">
        <v>1383</v>
      </c>
      <c r="F97" s="26"/>
      <c r="G97" s="212" t="s">
        <v>97</v>
      </c>
      <c r="H97" s="199" t="s">
        <v>1384</v>
      </c>
      <c r="I97" s="199" t="s">
        <v>1396</v>
      </c>
      <c r="J97" s="199" t="s">
        <v>1397</v>
      </c>
      <c r="K97" s="199" t="s">
        <v>203</v>
      </c>
      <c r="L97" s="199" t="s">
        <v>710</v>
      </c>
      <c r="M97" s="199" t="s">
        <v>711</v>
      </c>
      <c r="N97" s="26"/>
      <c r="O97" s="193" t="s">
        <v>1010</v>
      </c>
    </row>
    <row r="98" spans="1:15" ht="39.950000000000003" customHeight="1" x14ac:dyDescent="0.25">
      <c r="A98" s="26"/>
      <c r="B98" s="199" t="s">
        <v>1468</v>
      </c>
      <c r="C98" s="199" t="s">
        <v>1099</v>
      </c>
      <c r="D98" s="26"/>
      <c r="E98" s="199" t="s">
        <v>1383</v>
      </c>
      <c r="F98" s="26"/>
      <c r="G98" s="212" t="s">
        <v>97</v>
      </c>
      <c r="H98" s="199" t="s">
        <v>1384</v>
      </c>
      <c r="I98" s="199" t="s">
        <v>1396</v>
      </c>
      <c r="J98" s="199" t="s">
        <v>1397</v>
      </c>
      <c r="K98" s="199" t="s">
        <v>203</v>
      </c>
      <c r="L98" s="199" t="s">
        <v>710</v>
      </c>
      <c r="M98" s="199" t="s">
        <v>711</v>
      </c>
      <c r="N98" s="26"/>
      <c r="O98" s="193" t="s">
        <v>1010</v>
      </c>
    </row>
    <row r="99" spans="1:15" ht="39.950000000000003" customHeight="1" x14ac:dyDescent="0.25">
      <c r="A99" s="26"/>
      <c r="B99" s="199" t="s">
        <v>1469</v>
      </c>
      <c r="C99" s="199" t="s">
        <v>1021</v>
      </c>
      <c r="D99" s="26"/>
      <c r="E99" s="199" t="s">
        <v>1383</v>
      </c>
      <c r="F99" s="26"/>
      <c r="G99" s="212" t="s">
        <v>97</v>
      </c>
      <c r="H99" s="199" t="s">
        <v>1384</v>
      </c>
      <c r="I99" s="199" t="s">
        <v>1423</v>
      </c>
      <c r="J99" s="199" t="s">
        <v>1424</v>
      </c>
      <c r="K99" s="199" t="s">
        <v>103</v>
      </c>
      <c r="L99" s="199" t="s">
        <v>710</v>
      </c>
      <c r="M99" s="199" t="s">
        <v>711</v>
      </c>
      <c r="N99" s="26"/>
      <c r="O99" s="193" t="s">
        <v>1010</v>
      </c>
    </row>
    <row r="100" spans="1:15" ht="39.950000000000003" customHeight="1" x14ac:dyDescent="0.25">
      <c r="A100" s="26"/>
      <c r="B100" s="199" t="s">
        <v>1469</v>
      </c>
      <c r="C100" s="199" t="s">
        <v>1021</v>
      </c>
      <c r="D100" s="26"/>
      <c r="E100" s="199" t="s">
        <v>1383</v>
      </c>
      <c r="F100" s="26"/>
      <c r="G100" s="212" t="s">
        <v>97</v>
      </c>
      <c r="H100" s="199" t="s">
        <v>1384</v>
      </c>
      <c r="I100" s="199" t="s">
        <v>1470</v>
      </c>
      <c r="J100" s="199" t="s">
        <v>1471</v>
      </c>
      <c r="K100" s="199" t="s">
        <v>1472</v>
      </c>
      <c r="L100" s="199" t="s">
        <v>710</v>
      </c>
      <c r="M100" s="199" t="s">
        <v>711</v>
      </c>
      <c r="N100" s="26"/>
      <c r="O100" s="193" t="s">
        <v>1010</v>
      </c>
    </row>
    <row r="101" spans="1:15" ht="39.950000000000003" customHeight="1" x14ac:dyDescent="0.25">
      <c r="A101" s="26"/>
      <c r="B101" s="199" t="s">
        <v>1469</v>
      </c>
      <c r="C101" s="199" t="s">
        <v>1021</v>
      </c>
      <c r="D101" s="26"/>
      <c r="E101" s="199" t="s">
        <v>1383</v>
      </c>
      <c r="F101" s="26"/>
      <c r="G101" s="212" t="s">
        <v>97</v>
      </c>
      <c r="H101" s="199" t="s">
        <v>1384</v>
      </c>
      <c r="I101" s="199" t="s">
        <v>1470</v>
      </c>
      <c r="J101" s="199" t="s">
        <v>1471</v>
      </c>
      <c r="K101" s="199" t="s">
        <v>1472</v>
      </c>
      <c r="L101" s="199" t="s">
        <v>710</v>
      </c>
      <c r="M101" s="199" t="s">
        <v>711</v>
      </c>
      <c r="N101" s="26"/>
      <c r="O101" s="193" t="s">
        <v>1010</v>
      </c>
    </row>
    <row r="102" spans="1:15" ht="39.950000000000003" customHeight="1" x14ac:dyDescent="0.25">
      <c r="A102" s="26"/>
      <c r="B102" s="199" t="s">
        <v>1473</v>
      </c>
      <c r="C102" s="199" t="s">
        <v>1021</v>
      </c>
      <c r="D102" s="26"/>
      <c r="E102" s="199" t="s">
        <v>1383</v>
      </c>
      <c r="F102" s="26"/>
      <c r="G102" s="212" t="s">
        <v>97</v>
      </c>
      <c r="H102" s="199" t="s">
        <v>1384</v>
      </c>
      <c r="I102" s="199" t="s">
        <v>1423</v>
      </c>
      <c r="J102" s="199" t="s">
        <v>1424</v>
      </c>
      <c r="K102" s="199" t="s">
        <v>103</v>
      </c>
      <c r="L102" s="199" t="s">
        <v>710</v>
      </c>
      <c r="M102" s="199" t="s">
        <v>711</v>
      </c>
      <c r="N102" s="26"/>
      <c r="O102" s="193" t="s">
        <v>1010</v>
      </c>
    </row>
    <row r="103" spans="1:15" ht="39.950000000000003" customHeight="1" x14ac:dyDescent="0.25">
      <c r="A103" s="26"/>
      <c r="B103" s="199" t="s">
        <v>1473</v>
      </c>
      <c r="C103" s="199" t="s">
        <v>1021</v>
      </c>
      <c r="D103" s="26"/>
      <c r="E103" s="199" t="s">
        <v>1383</v>
      </c>
      <c r="F103" s="26"/>
      <c r="G103" s="212" t="s">
        <v>97</v>
      </c>
      <c r="H103" s="199" t="s">
        <v>1384</v>
      </c>
      <c r="I103" s="199" t="s">
        <v>1470</v>
      </c>
      <c r="J103" s="199" t="s">
        <v>1471</v>
      </c>
      <c r="K103" s="199" t="s">
        <v>1472</v>
      </c>
      <c r="L103" s="199" t="s">
        <v>710</v>
      </c>
      <c r="M103" s="199" t="s">
        <v>711</v>
      </c>
      <c r="N103" s="26"/>
      <c r="O103" s="193" t="s">
        <v>1010</v>
      </c>
    </row>
    <row r="104" spans="1:15" ht="39.950000000000003" customHeight="1" x14ac:dyDescent="0.25">
      <c r="A104" s="26"/>
      <c r="B104" s="199" t="s">
        <v>1473</v>
      </c>
      <c r="C104" s="199" t="s">
        <v>1021</v>
      </c>
      <c r="D104" s="26"/>
      <c r="E104" s="199" t="s">
        <v>1383</v>
      </c>
      <c r="F104" s="26"/>
      <c r="G104" s="212" t="s">
        <v>97</v>
      </c>
      <c r="H104" s="199" t="s">
        <v>1384</v>
      </c>
      <c r="I104" s="199" t="s">
        <v>1470</v>
      </c>
      <c r="J104" s="199" t="s">
        <v>1471</v>
      </c>
      <c r="K104" s="199" t="s">
        <v>1472</v>
      </c>
      <c r="L104" s="199" t="s">
        <v>710</v>
      </c>
      <c r="M104" s="199" t="s">
        <v>711</v>
      </c>
      <c r="N104" s="26"/>
      <c r="O104" s="193" t="s">
        <v>1010</v>
      </c>
    </row>
    <row r="105" spans="1:15" ht="39.950000000000003" customHeight="1" x14ac:dyDescent="0.25">
      <c r="A105" s="26"/>
      <c r="B105" s="199" t="s">
        <v>1474</v>
      </c>
      <c r="C105" s="199" t="s">
        <v>1111</v>
      </c>
      <c r="D105" s="26"/>
      <c r="E105" s="199" t="s">
        <v>1383</v>
      </c>
      <c r="F105" s="26"/>
      <c r="G105" s="212" t="s">
        <v>97</v>
      </c>
      <c r="H105" s="199" t="s">
        <v>1384</v>
      </c>
      <c r="I105" s="199" t="s">
        <v>1388</v>
      </c>
      <c r="J105" s="199" t="s">
        <v>1389</v>
      </c>
      <c r="K105" s="199" t="s">
        <v>63</v>
      </c>
      <c r="L105" s="199" t="s">
        <v>710</v>
      </c>
      <c r="M105" s="199" t="s">
        <v>711</v>
      </c>
      <c r="N105" s="26"/>
      <c r="O105" s="193" t="s">
        <v>1010</v>
      </c>
    </row>
    <row r="106" spans="1:15" ht="39.950000000000003" customHeight="1" x14ac:dyDescent="0.25">
      <c r="A106" s="26"/>
      <c r="B106" s="199" t="s">
        <v>1475</v>
      </c>
      <c r="C106" s="199" t="s">
        <v>1021</v>
      </c>
      <c r="D106" s="26"/>
      <c r="E106" s="199" t="s">
        <v>1383</v>
      </c>
      <c r="F106" s="26"/>
      <c r="G106" s="212" t="s">
        <v>97</v>
      </c>
      <c r="H106" s="199" t="s">
        <v>1384</v>
      </c>
      <c r="I106" s="199" t="s">
        <v>1423</v>
      </c>
      <c r="J106" s="199" t="s">
        <v>1424</v>
      </c>
      <c r="K106" s="199" t="s">
        <v>103</v>
      </c>
      <c r="L106" s="199" t="s">
        <v>710</v>
      </c>
      <c r="M106" s="199" t="s">
        <v>711</v>
      </c>
      <c r="N106" s="26"/>
      <c r="O106" s="193" t="s">
        <v>1010</v>
      </c>
    </row>
    <row r="107" spans="1:15" ht="39.950000000000003" customHeight="1" x14ac:dyDescent="0.25">
      <c r="A107" s="26"/>
      <c r="B107" s="199" t="s">
        <v>1476</v>
      </c>
      <c r="C107" s="199" t="s">
        <v>1111</v>
      </c>
      <c r="D107" s="26"/>
      <c r="E107" s="199" t="s">
        <v>1383</v>
      </c>
      <c r="F107" s="26"/>
      <c r="G107" s="212" t="s">
        <v>97</v>
      </c>
      <c r="H107" s="199" t="s">
        <v>1384</v>
      </c>
      <c r="I107" s="199" t="s">
        <v>1388</v>
      </c>
      <c r="J107" s="199" t="s">
        <v>1389</v>
      </c>
      <c r="K107" s="199" t="s">
        <v>63</v>
      </c>
      <c r="L107" s="199" t="s">
        <v>710</v>
      </c>
      <c r="M107" s="199" t="s">
        <v>711</v>
      </c>
      <c r="N107" s="26"/>
      <c r="O107" s="193" t="s">
        <v>1010</v>
      </c>
    </row>
    <row r="108" spans="1:15" ht="39.950000000000003" customHeight="1" x14ac:dyDescent="0.25">
      <c r="A108" s="26"/>
      <c r="B108" s="199" t="s">
        <v>1477</v>
      </c>
      <c r="C108" s="199" t="s">
        <v>1089</v>
      </c>
      <c r="D108" s="26"/>
      <c r="E108" s="199" t="s">
        <v>1383</v>
      </c>
      <c r="F108" s="26"/>
      <c r="G108" s="212" t="s">
        <v>203</v>
      </c>
      <c r="H108" s="199" t="s">
        <v>1419</v>
      </c>
      <c r="I108" s="199" t="s">
        <v>1423</v>
      </c>
      <c r="J108" s="199" t="s">
        <v>1424</v>
      </c>
      <c r="K108" s="199" t="s">
        <v>103</v>
      </c>
      <c r="L108" s="199" t="s">
        <v>710</v>
      </c>
      <c r="M108" s="199" t="s">
        <v>711</v>
      </c>
      <c r="N108" s="26"/>
      <c r="O108" s="193" t="s">
        <v>1010</v>
      </c>
    </row>
    <row r="109" spans="1:15" ht="39.950000000000003" customHeight="1" x14ac:dyDescent="0.25">
      <c r="A109" s="26"/>
      <c r="B109" s="199" t="s">
        <v>1478</v>
      </c>
      <c r="C109" s="199" t="s">
        <v>1102</v>
      </c>
      <c r="D109" s="26"/>
      <c r="E109" s="199" t="s">
        <v>1383</v>
      </c>
      <c r="F109" s="26"/>
      <c r="G109" s="212" t="s">
        <v>203</v>
      </c>
      <c r="H109" s="199" t="s">
        <v>1419</v>
      </c>
      <c r="I109" s="199" t="s">
        <v>1423</v>
      </c>
      <c r="J109" s="199" t="s">
        <v>1424</v>
      </c>
      <c r="K109" s="199" t="s">
        <v>103</v>
      </c>
      <c r="L109" s="199" t="s">
        <v>710</v>
      </c>
      <c r="M109" s="199" t="s">
        <v>711</v>
      </c>
      <c r="N109" s="26"/>
      <c r="O109" s="193" t="s">
        <v>1010</v>
      </c>
    </row>
    <row r="110" spans="1:15" ht="39.950000000000003" customHeight="1" x14ac:dyDescent="0.25">
      <c r="A110" s="26"/>
      <c r="B110" s="199" t="s">
        <v>1479</v>
      </c>
      <c r="C110" s="199" t="s">
        <v>1039</v>
      </c>
      <c r="D110" s="26"/>
      <c r="E110" s="199" t="s">
        <v>1383</v>
      </c>
      <c r="F110" s="26"/>
      <c r="G110" s="212" t="s">
        <v>97</v>
      </c>
      <c r="H110" s="199" t="s">
        <v>1384</v>
      </c>
      <c r="I110" s="199" t="s">
        <v>1404</v>
      </c>
      <c r="J110" s="199" t="s">
        <v>1405</v>
      </c>
      <c r="K110" s="199" t="s">
        <v>245</v>
      </c>
      <c r="L110" s="199" t="s">
        <v>710</v>
      </c>
      <c r="M110" s="199" t="s">
        <v>711</v>
      </c>
      <c r="N110" s="26"/>
      <c r="O110" s="193" t="s">
        <v>1010</v>
      </c>
    </row>
    <row r="111" spans="1:15" ht="39.950000000000003" customHeight="1" x14ac:dyDescent="0.25">
      <c r="A111" s="26"/>
      <c r="B111" s="199" t="s">
        <v>1480</v>
      </c>
      <c r="C111" s="199" t="s">
        <v>1102</v>
      </c>
      <c r="D111" s="26"/>
      <c r="E111" s="199" t="s">
        <v>1383</v>
      </c>
      <c r="F111" s="26"/>
      <c r="G111" s="212" t="s">
        <v>103</v>
      </c>
      <c r="H111" s="199" t="s">
        <v>1384</v>
      </c>
      <c r="I111" s="199" t="s">
        <v>1423</v>
      </c>
      <c r="J111" s="199" t="s">
        <v>1424</v>
      </c>
      <c r="K111" s="199" t="s">
        <v>103</v>
      </c>
      <c r="L111" s="199" t="s">
        <v>710</v>
      </c>
      <c r="M111" s="199" t="s">
        <v>711</v>
      </c>
      <c r="N111" s="26"/>
      <c r="O111" s="193" t="s">
        <v>1010</v>
      </c>
    </row>
    <row r="112" spans="1:15" ht="39.950000000000003" customHeight="1" x14ac:dyDescent="0.25">
      <c r="A112" s="26"/>
      <c r="B112" s="199" t="s">
        <v>1481</v>
      </c>
      <c r="C112" s="199" t="s">
        <v>1096</v>
      </c>
      <c r="D112" s="26"/>
      <c r="E112" s="199" t="s">
        <v>1383</v>
      </c>
      <c r="F112" s="26"/>
      <c r="G112" s="212" t="s">
        <v>97</v>
      </c>
      <c r="H112" s="199" t="s">
        <v>1384</v>
      </c>
      <c r="I112" s="199" t="s">
        <v>1423</v>
      </c>
      <c r="J112" s="199" t="s">
        <v>1424</v>
      </c>
      <c r="K112" s="199" t="s">
        <v>103</v>
      </c>
      <c r="L112" s="199" t="s">
        <v>710</v>
      </c>
      <c r="M112" s="199" t="s">
        <v>711</v>
      </c>
      <c r="N112" s="26"/>
      <c r="O112" s="193" t="s">
        <v>1010</v>
      </c>
    </row>
    <row r="113" spans="1:15" ht="39.950000000000003" customHeight="1" x14ac:dyDescent="0.25">
      <c r="A113" s="26"/>
      <c r="B113" s="199" t="s">
        <v>1482</v>
      </c>
      <c r="C113" s="199" t="s">
        <v>1021</v>
      </c>
      <c r="D113" s="26"/>
      <c r="E113" s="199" t="s">
        <v>1383</v>
      </c>
      <c r="F113" s="26"/>
      <c r="G113" s="212" t="s">
        <v>97</v>
      </c>
      <c r="H113" s="199" t="s">
        <v>1384</v>
      </c>
      <c r="I113" s="199" t="s">
        <v>1423</v>
      </c>
      <c r="J113" s="199" t="s">
        <v>1424</v>
      </c>
      <c r="K113" s="199" t="s">
        <v>103</v>
      </c>
      <c r="L113" s="199" t="s">
        <v>710</v>
      </c>
      <c r="M113" s="199" t="s">
        <v>711</v>
      </c>
      <c r="N113" s="26"/>
      <c r="O113" s="193" t="s">
        <v>1010</v>
      </c>
    </row>
    <row r="114" spans="1:15" ht="39.950000000000003" customHeight="1" x14ac:dyDescent="0.25">
      <c r="A114" s="26"/>
      <c r="B114" s="199" t="s">
        <v>1483</v>
      </c>
      <c r="C114" s="199" t="s">
        <v>1028</v>
      </c>
      <c r="D114" s="26"/>
      <c r="E114" s="199" t="s">
        <v>1383</v>
      </c>
      <c r="F114" s="26"/>
      <c r="G114" s="212" t="s">
        <v>97</v>
      </c>
      <c r="H114" s="199" t="s">
        <v>1384</v>
      </c>
      <c r="I114" s="199" t="s">
        <v>1396</v>
      </c>
      <c r="J114" s="199" t="s">
        <v>1397</v>
      </c>
      <c r="K114" s="199" t="s">
        <v>203</v>
      </c>
      <c r="L114" s="199" t="s">
        <v>710</v>
      </c>
      <c r="M114" s="199" t="s">
        <v>711</v>
      </c>
      <c r="N114" s="26"/>
      <c r="O114" s="193" t="s">
        <v>1010</v>
      </c>
    </row>
    <row r="115" spans="1:15" ht="39.950000000000003" customHeight="1" x14ac:dyDescent="0.25">
      <c r="A115" s="26"/>
      <c r="B115" s="199" t="s">
        <v>1484</v>
      </c>
      <c r="C115" s="199" t="s">
        <v>1039</v>
      </c>
      <c r="D115" s="26"/>
      <c r="E115" s="199" t="s">
        <v>1383</v>
      </c>
      <c r="F115" s="26"/>
      <c r="G115" s="212" t="s">
        <v>203</v>
      </c>
      <c r="H115" s="199" t="s">
        <v>1384</v>
      </c>
      <c r="I115" s="199" t="s">
        <v>1404</v>
      </c>
      <c r="J115" s="199" t="s">
        <v>1405</v>
      </c>
      <c r="K115" s="199" t="s">
        <v>245</v>
      </c>
      <c r="L115" s="199" t="s">
        <v>710</v>
      </c>
      <c r="M115" s="199" t="s">
        <v>711</v>
      </c>
      <c r="N115" s="26"/>
      <c r="O115" s="193" t="s">
        <v>1010</v>
      </c>
    </row>
    <row r="116" spans="1:15" ht="39.950000000000003" customHeight="1" x14ac:dyDescent="0.25">
      <c r="A116" s="26"/>
      <c r="B116" s="199" t="s">
        <v>1485</v>
      </c>
      <c r="C116" s="199" t="s">
        <v>1152</v>
      </c>
      <c r="D116" s="26"/>
      <c r="E116" s="199" t="s">
        <v>1383</v>
      </c>
      <c r="F116" s="26"/>
      <c r="G116" s="212" t="s">
        <v>97</v>
      </c>
      <c r="H116" s="199" t="s">
        <v>1384</v>
      </c>
      <c r="I116" s="199" t="s">
        <v>1388</v>
      </c>
      <c r="J116" s="199" t="s">
        <v>1389</v>
      </c>
      <c r="K116" s="199" t="s">
        <v>63</v>
      </c>
      <c r="L116" s="199" t="s">
        <v>710</v>
      </c>
      <c r="M116" s="199" t="s">
        <v>711</v>
      </c>
      <c r="N116" s="26"/>
      <c r="O116" s="193" t="s">
        <v>1010</v>
      </c>
    </row>
    <row r="117" spans="1:15" ht="39.950000000000003" customHeight="1" x14ac:dyDescent="0.25">
      <c r="A117" s="26"/>
      <c r="B117" s="199" t="s">
        <v>1486</v>
      </c>
      <c r="C117" s="199" t="s">
        <v>1021</v>
      </c>
      <c r="D117" s="26"/>
      <c r="E117" s="199" t="s">
        <v>1383</v>
      </c>
      <c r="F117" s="26"/>
      <c r="G117" s="212" t="s">
        <v>97</v>
      </c>
      <c r="H117" s="199" t="s">
        <v>1384</v>
      </c>
      <c r="I117" s="199" t="s">
        <v>1423</v>
      </c>
      <c r="J117" s="199" t="s">
        <v>1424</v>
      </c>
      <c r="K117" s="199" t="s">
        <v>103</v>
      </c>
      <c r="L117" s="199" t="s">
        <v>710</v>
      </c>
      <c r="M117" s="199" t="s">
        <v>711</v>
      </c>
      <c r="N117" s="26"/>
      <c r="O117" s="193" t="s">
        <v>1010</v>
      </c>
    </row>
    <row r="118" spans="1:15" ht="39.950000000000003" customHeight="1" x14ac:dyDescent="0.25">
      <c r="A118" s="26"/>
      <c r="B118" s="200" t="s">
        <v>1576</v>
      </c>
      <c r="C118" s="200" t="s">
        <v>1021</v>
      </c>
      <c r="D118" s="26"/>
      <c r="E118" s="200" t="s">
        <v>1383</v>
      </c>
      <c r="F118" s="26"/>
      <c r="G118" s="213" t="s">
        <v>1379</v>
      </c>
      <c r="H118" s="200" t="s">
        <v>1595</v>
      </c>
      <c r="I118" s="200" t="s">
        <v>1385</v>
      </c>
      <c r="J118" s="200" t="s">
        <v>1386</v>
      </c>
      <c r="K118" s="200" t="s">
        <v>245</v>
      </c>
      <c r="L118" s="200" t="s">
        <v>710</v>
      </c>
      <c r="M118" s="200" t="s">
        <v>711</v>
      </c>
      <c r="N118" s="26"/>
      <c r="O118" s="211"/>
    </row>
    <row r="119" spans="1:15" ht="39.950000000000003" customHeight="1" x14ac:dyDescent="0.25">
      <c r="A119" s="26"/>
      <c r="B119" s="200" t="s">
        <v>1577</v>
      </c>
      <c r="C119" s="200" t="s">
        <v>1021</v>
      </c>
      <c r="D119" s="26"/>
      <c r="E119" s="200" t="s">
        <v>1383</v>
      </c>
      <c r="F119" s="26"/>
      <c r="G119" s="213" t="s">
        <v>1390</v>
      </c>
      <c r="H119" s="200" t="s">
        <v>1595</v>
      </c>
      <c r="I119" s="200" t="s">
        <v>1385</v>
      </c>
      <c r="J119" s="200" t="s">
        <v>1386</v>
      </c>
      <c r="K119" s="200" t="s">
        <v>245</v>
      </c>
      <c r="L119" s="200" t="s">
        <v>710</v>
      </c>
      <c r="M119" s="200" t="s">
        <v>711</v>
      </c>
      <c r="N119" s="26"/>
      <c r="O119" s="211"/>
    </row>
    <row r="120" spans="1:15" ht="39.950000000000003" customHeight="1" x14ac:dyDescent="0.25">
      <c r="A120" s="26"/>
      <c r="B120" s="200" t="s">
        <v>1578</v>
      </c>
      <c r="C120" s="200" t="s">
        <v>1593</v>
      </c>
      <c r="D120" s="26"/>
      <c r="E120" s="200" t="s">
        <v>1383</v>
      </c>
      <c r="F120" s="26"/>
      <c r="G120" s="213" t="s">
        <v>766</v>
      </c>
      <c r="H120" s="200" t="s">
        <v>1595</v>
      </c>
      <c r="I120" s="200" t="s">
        <v>1388</v>
      </c>
      <c r="J120" s="200" t="s">
        <v>1389</v>
      </c>
      <c r="K120" s="200" t="s">
        <v>63</v>
      </c>
      <c r="L120" s="200" t="s">
        <v>710</v>
      </c>
      <c r="M120" s="200" t="s">
        <v>711</v>
      </c>
      <c r="N120" s="26"/>
      <c r="O120" s="211"/>
    </row>
    <row r="121" spans="1:15" ht="39.950000000000003" customHeight="1" x14ac:dyDescent="0.25">
      <c r="A121" s="26"/>
      <c r="B121" s="200" t="s">
        <v>1579</v>
      </c>
      <c r="C121" s="200" t="s">
        <v>1593</v>
      </c>
      <c r="D121" s="26"/>
      <c r="E121" s="200" t="s">
        <v>1383</v>
      </c>
      <c r="F121" s="26"/>
      <c r="G121" s="213" t="s">
        <v>766</v>
      </c>
      <c r="H121" s="200" t="s">
        <v>1384</v>
      </c>
      <c r="I121" s="200" t="s">
        <v>1388</v>
      </c>
      <c r="J121" s="200" t="s">
        <v>1389</v>
      </c>
      <c r="K121" s="200" t="s">
        <v>63</v>
      </c>
      <c r="L121" s="200" t="s">
        <v>710</v>
      </c>
      <c r="M121" s="200" t="s">
        <v>711</v>
      </c>
      <c r="N121" s="26"/>
      <c r="O121" s="211"/>
    </row>
    <row r="122" spans="1:15" ht="39.950000000000003" customHeight="1" x14ac:dyDescent="0.25">
      <c r="A122" s="26"/>
      <c r="B122" s="200" t="s">
        <v>1580</v>
      </c>
      <c r="C122" s="200" t="s">
        <v>1021</v>
      </c>
      <c r="D122" s="26"/>
      <c r="E122" s="200" t="s">
        <v>1383</v>
      </c>
      <c r="F122" s="26"/>
      <c r="G122" s="213" t="s">
        <v>976</v>
      </c>
      <c r="H122" s="200" t="s">
        <v>1595</v>
      </c>
      <c r="I122" s="200" t="s">
        <v>1385</v>
      </c>
      <c r="J122" s="200" t="s">
        <v>1386</v>
      </c>
      <c r="K122" s="200" t="s">
        <v>245</v>
      </c>
      <c r="L122" s="200" t="s">
        <v>710</v>
      </c>
      <c r="M122" s="200" t="s">
        <v>711</v>
      </c>
      <c r="N122" s="26"/>
      <c r="O122" s="211"/>
    </row>
    <row r="123" spans="1:15" ht="39.950000000000003" customHeight="1" x14ac:dyDescent="0.25">
      <c r="A123" s="26"/>
      <c r="B123" s="200" t="s">
        <v>1581</v>
      </c>
      <c r="C123" s="200" t="s">
        <v>1271</v>
      </c>
      <c r="D123" s="26"/>
      <c r="E123" s="200" t="s">
        <v>1383</v>
      </c>
      <c r="F123" s="26"/>
      <c r="G123" s="213" t="s">
        <v>203</v>
      </c>
      <c r="H123" s="200" t="s">
        <v>1595</v>
      </c>
      <c r="I123" s="200" t="s">
        <v>1596</v>
      </c>
      <c r="J123" s="200" t="s">
        <v>1601</v>
      </c>
      <c r="K123" s="200" t="s">
        <v>203</v>
      </c>
      <c r="L123" s="200" t="s">
        <v>710</v>
      </c>
      <c r="M123" s="200" t="s">
        <v>711</v>
      </c>
      <c r="N123" s="26"/>
      <c r="O123" s="211"/>
    </row>
    <row r="124" spans="1:15" ht="39.950000000000003" customHeight="1" x14ac:dyDescent="0.25">
      <c r="A124" s="26"/>
      <c r="B124" s="200" t="s">
        <v>1581</v>
      </c>
      <c r="C124" s="200" t="s">
        <v>1271</v>
      </c>
      <c r="D124" s="26"/>
      <c r="E124" s="200" t="s">
        <v>1383</v>
      </c>
      <c r="F124" s="26"/>
      <c r="G124" s="213" t="s">
        <v>203</v>
      </c>
      <c r="H124" s="200" t="s">
        <v>1595</v>
      </c>
      <c r="I124" s="200" t="s">
        <v>1597</v>
      </c>
      <c r="J124" s="200" t="s">
        <v>1602</v>
      </c>
      <c r="K124" s="200" t="s">
        <v>245</v>
      </c>
      <c r="L124" s="200" t="s">
        <v>710</v>
      </c>
      <c r="M124" s="200" t="s">
        <v>711</v>
      </c>
      <c r="N124" s="26"/>
      <c r="O124" s="211"/>
    </row>
    <row r="125" spans="1:15" ht="39.950000000000003" customHeight="1" x14ac:dyDescent="0.25">
      <c r="A125" s="26"/>
      <c r="B125" s="200" t="s">
        <v>1411</v>
      </c>
      <c r="C125" s="200" t="s">
        <v>1412</v>
      </c>
      <c r="D125" s="26"/>
      <c r="E125" s="200" t="s">
        <v>1383</v>
      </c>
      <c r="F125" s="26"/>
      <c r="G125" s="213" t="s">
        <v>203</v>
      </c>
      <c r="H125" s="200" t="s">
        <v>1384</v>
      </c>
      <c r="I125" s="200" t="s">
        <v>1385</v>
      </c>
      <c r="J125" s="200" t="s">
        <v>1386</v>
      </c>
      <c r="K125" s="200" t="s">
        <v>245</v>
      </c>
      <c r="L125" s="200" t="s">
        <v>710</v>
      </c>
      <c r="M125" s="200" t="s">
        <v>711</v>
      </c>
      <c r="N125" s="26"/>
      <c r="O125" s="211"/>
    </row>
    <row r="126" spans="1:15" ht="39.950000000000003" customHeight="1" x14ac:dyDescent="0.25">
      <c r="A126" s="26"/>
      <c r="B126" s="200" t="s">
        <v>1582</v>
      </c>
      <c r="C126" s="200" t="s">
        <v>1028</v>
      </c>
      <c r="D126" s="26"/>
      <c r="E126" s="200" t="s">
        <v>1383</v>
      </c>
      <c r="F126" s="26"/>
      <c r="G126" s="213" t="s">
        <v>63</v>
      </c>
      <c r="H126" s="200" t="s">
        <v>1595</v>
      </c>
      <c r="I126" s="200" t="s">
        <v>1596</v>
      </c>
      <c r="J126" s="200" t="s">
        <v>1601</v>
      </c>
      <c r="K126" s="200" t="s">
        <v>203</v>
      </c>
      <c r="L126" s="200" t="s">
        <v>710</v>
      </c>
      <c r="M126" s="200" t="s">
        <v>711</v>
      </c>
      <c r="N126" s="26"/>
      <c r="O126" s="211"/>
    </row>
    <row r="127" spans="1:15" ht="39.950000000000003" customHeight="1" x14ac:dyDescent="0.25">
      <c r="A127" s="26"/>
      <c r="B127" s="200" t="s">
        <v>1582</v>
      </c>
      <c r="C127" s="200" t="s">
        <v>1028</v>
      </c>
      <c r="D127" s="26"/>
      <c r="E127" s="200" t="s">
        <v>1383</v>
      </c>
      <c r="F127" s="26"/>
      <c r="G127" s="213" t="s">
        <v>63</v>
      </c>
      <c r="H127" s="200" t="s">
        <v>1595</v>
      </c>
      <c r="I127" s="200" t="s">
        <v>1597</v>
      </c>
      <c r="J127" s="200" t="s">
        <v>1602</v>
      </c>
      <c r="K127" s="200" t="s">
        <v>245</v>
      </c>
      <c r="L127" s="200" t="s">
        <v>710</v>
      </c>
      <c r="M127" s="200" t="s">
        <v>711</v>
      </c>
      <c r="N127" s="26"/>
      <c r="O127" s="211"/>
    </row>
    <row r="128" spans="1:15" ht="39.950000000000003" customHeight="1" x14ac:dyDescent="0.25">
      <c r="A128" s="26"/>
      <c r="B128" s="200" t="s">
        <v>1413</v>
      </c>
      <c r="C128" s="200" t="s">
        <v>1414</v>
      </c>
      <c r="D128" s="26"/>
      <c r="E128" s="200" t="s">
        <v>1383</v>
      </c>
      <c r="F128" s="26"/>
      <c r="G128" s="213" t="s">
        <v>203</v>
      </c>
      <c r="H128" s="200" t="s">
        <v>1384</v>
      </c>
      <c r="I128" s="200" t="s">
        <v>1385</v>
      </c>
      <c r="J128" s="200" t="s">
        <v>1386</v>
      </c>
      <c r="K128" s="200" t="s">
        <v>245</v>
      </c>
      <c r="L128" s="200" t="s">
        <v>710</v>
      </c>
      <c r="M128" s="200" t="s">
        <v>711</v>
      </c>
      <c r="N128" s="26"/>
      <c r="O128" s="211"/>
    </row>
    <row r="129" spans="1:15" ht="39.950000000000003" customHeight="1" x14ac:dyDescent="0.25">
      <c r="A129" s="26"/>
      <c r="B129" s="200" t="s">
        <v>1583</v>
      </c>
      <c r="C129" s="200" t="s">
        <v>1028</v>
      </c>
      <c r="D129" s="26"/>
      <c r="E129" s="200" t="s">
        <v>1383</v>
      </c>
      <c r="F129" s="26"/>
      <c r="G129" s="213" t="s">
        <v>63</v>
      </c>
      <c r="H129" s="200" t="s">
        <v>1595</v>
      </c>
      <c r="I129" s="200" t="s">
        <v>1596</v>
      </c>
      <c r="J129" s="200" t="s">
        <v>1601</v>
      </c>
      <c r="K129" s="200" t="s">
        <v>203</v>
      </c>
      <c r="L129" s="200" t="s">
        <v>710</v>
      </c>
      <c r="M129" s="200" t="s">
        <v>711</v>
      </c>
      <c r="N129" s="26"/>
      <c r="O129" s="211"/>
    </row>
    <row r="130" spans="1:15" ht="39.950000000000003" customHeight="1" x14ac:dyDescent="0.25">
      <c r="A130" s="26"/>
      <c r="B130" s="200" t="s">
        <v>1583</v>
      </c>
      <c r="C130" s="200" t="s">
        <v>1028</v>
      </c>
      <c r="D130" s="26"/>
      <c r="E130" s="200" t="s">
        <v>1383</v>
      </c>
      <c r="F130" s="26"/>
      <c r="G130" s="213" t="s">
        <v>63</v>
      </c>
      <c r="H130" s="200" t="s">
        <v>1595</v>
      </c>
      <c r="I130" s="200" t="s">
        <v>1597</v>
      </c>
      <c r="J130" s="200" t="s">
        <v>1602</v>
      </c>
      <c r="K130" s="200" t="s">
        <v>245</v>
      </c>
      <c r="L130" s="200" t="s">
        <v>710</v>
      </c>
      <c r="M130" s="200" t="s">
        <v>711</v>
      </c>
      <c r="N130" s="26"/>
      <c r="O130" s="211"/>
    </row>
    <row r="131" spans="1:15" ht="39.950000000000003" customHeight="1" x14ac:dyDescent="0.25">
      <c r="A131" s="26"/>
      <c r="B131" s="200" t="s">
        <v>1584</v>
      </c>
      <c r="C131" s="200" t="s">
        <v>1593</v>
      </c>
      <c r="D131" s="26"/>
      <c r="E131" s="200" t="s">
        <v>1383</v>
      </c>
      <c r="F131" s="26"/>
      <c r="G131" s="213" t="s">
        <v>63</v>
      </c>
      <c r="H131" s="200" t="s">
        <v>1384</v>
      </c>
      <c r="I131" s="200" t="s">
        <v>1388</v>
      </c>
      <c r="J131" s="200" t="s">
        <v>1389</v>
      </c>
      <c r="K131" s="200" t="s">
        <v>63</v>
      </c>
      <c r="L131" s="200" t="s">
        <v>710</v>
      </c>
      <c r="M131" s="200" t="s">
        <v>711</v>
      </c>
      <c r="N131" s="26"/>
      <c r="O131" s="211"/>
    </row>
    <row r="132" spans="1:15" ht="39.950000000000003" customHeight="1" x14ac:dyDescent="0.25">
      <c r="A132" s="26"/>
      <c r="B132" s="200" t="s">
        <v>1585</v>
      </c>
      <c r="C132" s="200" t="s">
        <v>1021</v>
      </c>
      <c r="D132" s="26"/>
      <c r="E132" s="200" t="s">
        <v>1383</v>
      </c>
      <c r="F132" s="26"/>
      <c r="G132" s="213" t="s">
        <v>766</v>
      </c>
      <c r="H132" s="200" t="s">
        <v>1595</v>
      </c>
      <c r="I132" s="200" t="s">
        <v>1423</v>
      </c>
      <c r="J132" s="200" t="s">
        <v>1424</v>
      </c>
      <c r="K132" s="200" t="s">
        <v>103</v>
      </c>
      <c r="L132" s="200" t="s">
        <v>710</v>
      </c>
      <c r="M132" s="200" t="s">
        <v>711</v>
      </c>
      <c r="N132" s="26"/>
      <c r="O132" s="211"/>
    </row>
    <row r="133" spans="1:15" ht="39.950000000000003" customHeight="1" x14ac:dyDescent="0.25">
      <c r="A133" s="26"/>
      <c r="B133" s="200" t="s">
        <v>1586</v>
      </c>
      <c r="C133" s="200" t="s">
        <v>1316</v>
      </c>
      <c r="D133" s="26"/>
      <c r="E133" s="200" t="s">
        <v>1383</v>
      </c>
      <c r="F133" s="26"/>
      <c r="G133" s="213" t="s">
        <v>958</v>
      </c>
      <c r="H133" s="200" t="s">
        <v>1595</v>
      </c>
      <c r="I133" s="200" t="s">
        <v>1596</v>
      </c>
      <c r="J133" s="200" t="s">
        <v>1601</v>
      </c>
      <c r="K133" s="200" t="s">
        <v>203</v>
      </c>
      <c r="L133" s="200" t="s">
        <v>710</v>
      </c>
      <c r="M133" s="200" t="s">
        <v>711</v>
      </c>
      <c r="N133" s="26"/>
      <c r="O133" s="211"/>
    </row>
    <row r="134" spans="1:15" ht="39.950000000000003" customHeight="1" x14ac:dyDescent="0.25">
      <c r="A134" s="26"/>
      <c r="B134" s="200" t="s">
        <v>1586</v>
      </c>
      <c r="C134" s="200" t="s">
        <v>1316</v>
      </c>
      <c r="D134" s="26"/>
      <c r="E134" s="200" t="s">
        <v>1383</v>
      </c>
      <c r="F134" s="26"/>
      <c r="G134" s="213" t="s">
        <v>958</v>
      </c>
      <c r="H134" s="200" t="s">
        <v>1595</v>
      </c>
      <c r="I134" s="200" t="s">
        <v>1597</v>
      </c>
      <c r="J134" s="200" t="s">
        <v>1602</v>
      </c>
      <c r="K134" s="200" t="s">
        <v>245</v>
      </c>
      <c r="L134" s="200" t="s">
        <v>710</v>
      </c>
      <c r="M134" s="200" t="s">
        <v>711</v>
      </c>
      <c r="N134" s="26"/>
      <c r="O134" s="211"/>
    </row>
    <row r="135" spans="1:15" ht="39.950000000000003" customHeight="1" x14ac:dyDescent="0.25">
      <c r="A135" s="26"/>
      <c r="B135" s="200" t="s">
        <v>1587</v>
      </c>
      <c r="C135" s="200" t="s">
        <v>1154</v>
      </c>
      <c r="D135" s="26"/>
      <c r="E135" s="200" t="s">
        <v>1383</v>
      </c>
      <c r="F135" s="26"/>
      <c r="G135" s="213" t="s">
        <v>103</v>
      </c>
      <c r="H135" s="200" t="s">
        <v>1595</v>
      </c>
      <c r="I135" s="200" t="s">
        <v>1388</v>
      </c>
      <c r="J135" s="200" t="s">
        <v>1389</v>
      </c>
      <c r="K135" s="200" t="s">
        <v>63</v>
      </c>
      <c r="L135" s="200" t="s">
        <v>710</v>
      </c>
      <c r="M135" s="200" t="s">
        <v>711</v>
      </c>
      <c r="N135" s="26"/>
      <c r="O135" s="211"/>
    </row>
    <row r="136" spans="1:15" ht="39.950000000000003" customHeight="1" x14ac:dyDescent="0.25">
      <c r="A136" s="26"/>
      <c r="B136" s="200" t="s">
        <v>1588</v>
      </c>
      <c r="C136" s="200" t="s">
        <v>1318</v>
      </c>
      <c r="D136" s="26"/>
      <c r="E136" s="200" t="s">
        <v>1383</v>
      </c>
      <c r="F136" s="26"/>
      <c r="G136" s="213" t="s">
        <v>63</v>
      </c>
      <c r="H136" s="200" t="s">
        <v>1595</v>
      </c>
      <c r="I136" s="200" t="s">
        <v>1598</v>
      </c>
      <c r="J136" s="200" t="s">
        <v>1603</v>
      </c>
      <c r="K136" s="200" t="s">
        <v>766</v>
      </c>
      <c r="L136" s="200" t="s">
        <v>710</v>
      </c>
      <c r="M136" s="200" t="s">
        <v>711</v>
      </c>
      <c r="N136" s="26"/>
      <c r="O136" s="211"/>
    </row>
    <row r="137" spans="1:15" ht="39.950000000000003" customHeight="1" x14ac:dyDescent="0.25">
      <c r="A137" s="26"/>
      <c r="B137" s="200" t="s">
        <v>1588</v>
      </c>
      <c r="C137" s="200" t="s">
        <v>1318</v>
      </c>
      <c r="D137" s="26"/>
      <c r="E137" s="200" t="s">
        <v>1383</v>
      </c>
      <c r="F137" s="26"/>
      <c r="G137" s="213" t="s">
        <v>63</v>
      </c>
      <c r="H137" s="200" t="s">
        <v>1595</v>
      </c>
      <c r="I137" s="200" t="s">
        <v>1597</v>
      </c>
      <c r="J137" s="200" t="s">
        <v>1602</v>
      </c>
      <c r="K137" s="200" t="s">
        <v>245</v>
      </c>
      <c r="L137" s="200" t="s">
        <v>710</v>
      </c>
      <c r="M137" s="200" t="s">
        <v>711</v>
      </c>
      <c r="N137" s="26"/>
      <c r="O137" s="211"/>
    </row>
    <row r="138" spans="1:15" ht="39.950000000000003" customHeight="1" x14ac:dyDescent="0.25">
      <c r="A138" s="26"/>
      <c r="B138" s="200" t="s">
        <v>1589</v>
      </c>
      <c r="C138" s="200" t="s">
        <v>1039</v>
      </c>
      <c r="D138" s="26"/>
      <c r="E138" s="200" t="s">
        <v>1383</v>
      </c>
      <c r="F138" s="26"/>
      <c r="G138" s="213" t="s">
        <v>1594</v>
      </c>
      <c r="H138" s="200" t="s">
        <v>1595</v>
      </c>
      <c r="I138" s="200" t="s">
        <v>1404</v>
      </c>
      <c r="J138" s="200" t="s">
        <v>1405</v>
      </c>
      <c r="K138" s="200" t="s">
        <v>245</v>
      </c>
      <c r="L138" s="200" t="s">
        <v>710</v>
      </c>
      <c r="M138" s="200" t="s">
        <v>711</v>
      </c>
      <c r="N138" s="26"/>
      <c r="O138" s="211"/>
    </row>
    <row r="139" spans="1:15" ht="39.950000000000003" customHeight="1" x14ac:dyDescent="0.25">
      <c r="A139" s="26"/>
      <c r="B139" s="200" t="s">
        <v>1590</v>
      </c>
      <c r="C139" s="200" t="s">
        <v>1316</v>
      </c>
      <c r="D139" s="26"/>
      <c r="E139" s="200" t="s">
        <v>1383</v>
      </c>
      <c r="F139" s="26"/>
      <c r="G139" s="213" t="s">
        <v>97</v>
      </c>
      <c r="H139" s="200" t="s">
        <v>1595</v>
      </c>
      <c r="I139" s="200" t="s">
        <v>1470</v>
      </c>
      <c r="J139" s="200" t="s">
        <v>1471</v>
      </c>
      <c r="K139" s="200" t="s">
        <v>1472</v>
      </c>
      <c r="L139" s="200" t="s">
        <v>710</v>
      </c>
      <c r="M139" s="200" t="s">
        <v>711</v>
      </c>
      <c r="N139" s="26"/>
      <c r="O139" s="211"/>
    </row>
    <row r="140" spans="1:15" ht="39.950000000000003" customHeight="1" x14ac:dyDescent="0.25">
      <c r="A140" s="26"/>
      <c r="B140" s="200" t="s">
        <v>1591</v>
      </c>
      <c r="C140" s="200" t="s">
        <v>1089</v>
      </c>
      <c r="D140" s="26"/>
      <c r="E140" s="200" t="s">
        <v>1383</v>
      </c>
      <c r="F140" s="26"/>
      <c r="G140" s="213" t="s">
        <v>97</v>
      </c>
      <c r="H140" s="200" t="s">
        <v>1595</v>
      </c>
      <c r="I140" s="200" t="s">
        <v>1423</v>
      </c>
      <c r="J140" s="200" t="s">
        <v>1424</v>
      </c>
      <c r="K140" s="200" t="s">
        <v>103</v>
      </c>
      <c r="L140" s="200" t="s">
        <v>710</v>
      </c>
      <c r="M140" s="200" t="s">
        <v>711</v>
      </c>
      <c r="N140" s="26"/>
      <c r="O140" s="211"/>
    </row>
    <row r="141" spans="1:15" ht="39.950000000000003" customHeight="1" x14ac:dyDescent="0.25">
      <c r="A141" s="26"/>
      <c r="B141" s="200" t="s">
        <v>1592</v>
      </c>
      <c r="C141" s="200" t="s">
        <v>1323</v>
      </c>
      <c r="D141" s="26"/>
      <c r="E141" s="200" t="s">
        <v>1383</v>
      </c>
      <c r="F141" s="26"/>
      <c r="G141" s="213" t="s">
        <v>97</v>
      </c>
      <c r="H141" s="200" t="s">
        <v>1595</v>
      </c>
      <c r="I141" s="200" t="s">
        <v>1470</v>
      </c>
      <c r="J141" s="200" t="s">
        <v>1471</v>
      </c>
      <c r="K141" s="200" t="s">
        <v>1472</v>
      </c>
      <c r="L141" s="200" t="s">
        <v>710</v>
      </c>
      <c r="M141" s="200" t="s">
        <v>711</v>
      </c>
      <c r="N141" s="26"/>
      <c r="O141" s="211"/>
    </row>
    <row r="142" spans="1:15" ht="39.950000000000003" customHeight="1" x14ac:dyDescent="0.25">
      <c r="A142" s="26"/>
      <c r="B142" s="200" t="s">
        <v>1270</v>
      </c>
      <c r="C142" s="200" t="s">
        <v>1271</v>
      </c>
      <c r="D142" s="26"/>
      <c r="E142" s="200" t="s">
        <v>1383</v>
      </c>
      <c r="F142" s="26"/>
      <c r="G142" s="213" t="s">
        <v>1287</v>
      </c>
      <c r="H142" s="200" t="s">
        <v>1595</v>
      </c>
      <c r="I142" s="200" t="s">
        <v>1599</v>
      </c>
      <c r="J142" s="200" t="s">
        <v>1604</v>
      </c>
      <c r="K142" s="200" t="s">
        <v>958</v>
      </c>
      <c r="L142" s="200" t="s">
        <v>710</v>
      </c>
      <c r="M142" s="200" t="s">
        <v>711</v>
      </c>
      <c r="N142" s="26"/>
      <c r="O142" s="211"/>
    </row>
    <row r="143" spans="1:15" ht="39.950000000000003" customHeight="1" x14ac:dyDescent="0.25">
      <c r="A143" s="26"/>
      <c r="B143" s="200" t="s">
        <v>1270</v>
      </c>
      <c r="C143" s="200" t="s">
        <v>1271</v>
      </c>
      <c r="D143" s="26"/>
      <c r="E143" s="200" t="s">
        <v>1383</v>
      </c>
      <c r="F143" s="26"/>
      <c r="G143" s="213" t="s">
        <v>1287</v>
      </c>
      <c r="H143" s="200" t="s">
        <v>1595</v>
      </c>
      <c r="I143" s="200" t="s">
        <v>1600</v>
      </c>
      <c r="J143" s="200" t="s">
        <v>1605</v>
      </c>
      <c r="K143" s="200" t="s">
        <v>245</v>
      </c>
      <c r="L143" s="200" t="s">
        <v>710</v>
      </c>
      <c r="M143" s="200" t="s">
        <v>711</v>
      </c>
      <c r="N143" s="26"/>
      <c r="O143" s="211"/>
    </row>
    <row r="144" spans="1:15" ht="39.950000000000003" customHeight="1" x14ac:dyDescent="0.25">
      <c r="A144" s="26"/>
      <c r="B144" s="200" t="s">
        <v>1274</v>
      </c>
      <c r="C144" s="200" t="s">
        <v>1275</v>
      </c>
      <c r="D144" s="26"/>
      <c r="E144" s="200" t="s">
        <v>1383</v>
      </c>
      <c r="F144" s="26"/>
      <c r="G144" s="213" t="s">
        <v>1287</v>
      </c>
      <c r="H144" s="200" t="s">
        <v>1595</v>
      </c>
      <c r="I144" s="200" t="s">
        <v>1396</v>
      </c>
      <c r="J144" s="200" t="s">
        <v>1397</v>
      </c>
      <c r="K144" s="200" t="s">
        <v>203</v>
      </c>
      <c r="L144" s="200" t="s">
        <v>710</v>
      </c>
      <c r="M144" s="200" t="s">
        <v>711</v>
      </c>
      <c r="N144" s="26"/>
      <c r="O144" s="211"/>
    </row>
    <row r="145" spans="1:14" x14ac:dyDescent="0.25">
      <c r="A145" s="26"/>
      <c r="B145" s="237" t="s">
        <v>2682</v>
      </c>
      <c r="C145" s="237" t="s">
        <v>2683</v>
      </c>
      <c r="D145" s="149"/>
      <c r="E145" s="237" t="s">
        <v>3173</v>
      </c>
      <c r="F145" s="149"/>
      <c r="G145" s="237" t="s">
        <v>1380</v>
      </c>
      <c r="H145" s="237" t="s">
        <v>1384</v>
      </c>
      <c r="I145" s="237" t="s">
        <v>3174</v>
      </c>
      <c r="J145" s="237" t="s">
        <v>3175</v>
      </c>
      <c r="K145" s="237" t="s">
        <v>3176</v>
      </c>
      <c r="L145" s="237" t="s">
        <v>710</v>
      </c>
      <c r="M145" s="237" t="s">
        <v>710</v>
      </c>
      <c r="N145" s="26"/>
    </row>
    <row r="146" spans="1:14" x14ac:dyDescent="0.25">
      <c r="A146" s="26"/>
      <c r="B146" s="237" t="s">
        <v>2212</v>
      </c>
      <c r="C146" s="237" t="s">
        <v>2213</v>
      </c>
      <c r="D146" s="149"/>
      <c r="E146" s="237" t="s">
        <v>1383</v>
      </c>
      <c r="F146" s="149"/>
      <c r="G146" s="237" t="s">
        <v>245</v>
      </c>
      <c r="H146" s="237" t="s">
        <v>1384</v>
      </c>
      <c r="I146" s="237" t="s">
        <v>3174</v>
      </c>
      <c r="J146" s="237" t="s">
        <v>3175</v>
      </c>
      <c r="K146" s="237" t="s">
        <v>3176</v>
      </c>
      <c r="L146" s="237" t="s">
        <v>710</v>
      </c>
      <c r="M146" s="237" t="s">
        <v>710</v>
      </c>
      <c r="N146" s="26"/>
    </row>
    <row r="147" spans="1:14" x14ac:dyDescent="0.25">
      <c r="A147" s="26"/>
      <c r="B147" s="237" t="s">
        <v>2216</v>
      </c>
      <c r="C147" s="237" t="s">
        <v>2217</v>
      </c>
      <c r="D147" s="149"/>
      <c r="E147" s="237" t="s">
        <v>1383</v>
      </c>
      <c r="F147" s="149"/>
      <c r="G147" s="237" t="s">
        <v>63</v>
      </c>
      <c r="H147" s="237" t="s">
        <v>1384</v>
      </c>
      <c r="I147" s="237" t="s">
        <v>3174</v>
      </c>
      <c r="J147" s="237" t="s">
        <v>3175</v>
      </c>
      <c r="K147" s="237" t="s">
        <v>3176</v>
      </c>
      <c r="L147" s="237" t="s">
        <v>710</v>
      </c>
      <c r="M147" s="237" t="s">
        <v>710</v>
      </c>
      <c r="N147" s="26"/>
    </row>
    <row r="148" spans="1:14" x14ac:dyDescent="0.25">
      <c r="A148" s="26"/>
      <c r="B148" s="237" t="s">
        <v>2218</v>
      </c>
      <c r="C148" s="237" t="s">
        <v>2217</v>
      </c>
      <c r="D148" s="149"/>
      <c r="E148" s="237" t="s">
        <v>1383</v>
      </c>
      <c r="F148" s="149"/>
      <c r="G148" s="237" t="s">
        <v>203</v>
      </c>
      <c r="H148" s="237" t="s">
        <v>1384</v>
      </c>
      <c r="I148" s="237" t="s">
        <v>3174</v>
      </c>
      <c r="J148" s="237" t="s">
        <v>3175</v>
      </c>
      <c r="K148" s="237" t="s">
        <v>3176</v>
      </c>
      <c r="L148" s="237" t="s">
        <v>710</v>
      </c>
      <c r="M148" s="237" t="s">
        <v>710</v>
      </c>
      <c r="N148" s="26"/>
    </row>
    <row r="149" spans="1:14" x14ac:dyDescent="0.25">
      <c r="A149" s="26"/>
      <c r="B149" s="237" t="s">
        <v>2220</v>
      </c>
      <c r="C149" s="237" t="s">
        <v>2221</v>
      </c>
      <c r="D149" s="149"/>
      <c r="E149" s="237" t="s">
        <v>1383</v>
      </c>
      <c r="F149" s="149"/>
      <c r="G149" s="237" t="s">
        <v>103</v>
      </c>
      <c r="H149" s="237" t="s">
        <v>1384</v>
      </c>
      <c r="I149" s="237" t="s">
        <v>3174</v>
      </c>
      <c r="J149" s="237" t="s">
        <v>3175</v>
      </c>
      <c r="K149" s="237" t="s">
        <v>3176</v>
      </c>
      <c r="L149" s="237" t="s">
        <v>710</v>
      </c>
      <c r="M149" s="237" t="s">
        <v>710</v>
      </c>
      <c r="N149" s="26"/>
    </row>
    <row r="150" spans="1:14" x14ac:dyDescent="0.25">
      <c r="A150" s="26"/>
      <c r="B150" s="237" t="s">
        <v>2557</v>
      </c>
      <c r="C150" s="237" t="s">
        <v>2558</v>
      </c>
      <c r="D150" s="149"/>
      <c r="E150" s="237" t="s">
        <v>3177</v>
      </c>
      <c r="F150" s="149"/>
      <c r="G150" s="237" t="s">
        <v>1287</v>
      </c>
      <c r="H150" s="237" t="s">
        <v>1419</v>
      </c>
      <c r="I150" s="237" t="s">
        <v>3178</v>
      </c>
      <c r="J150" s="237" t="s">
        <v>3179</v>
      </c>
      <c r="K150" s="237" t="s">
        <v>870</v>
      </c>
      <c r="L150" s="237" t="s">
        <v>710</v>
      </c>
      <c r="M150" s="237" t="s">
        <v>710</v>
      </c>
      <c r="N150" s="26"/>
    </row>
    <row r="151" spans="1:14" x14ac:dyDescent="0.25">
      <c r="A151" s="26"/>
      <c r="B151" s="237" t="s">
        <v>2557</v>
      </c>
      <c r="C151" s="237" t="s">
        <v>2558</v>
      </c>
      <c r="D151" s="149"/>
      <c r="E151" s="237" t="s">
        <v>3177</v>
      </c>
      <c r="F151" s="149"/>
      <c r="G151" s="237" t="s">
        <v>1287</v>
      </c>
      <c r="H151" s="237" t="s">
        <v>1419</v>
      </c>
      <c r="I151" s="237" t="s">
        <v>3178</v>
      </c>
      <c r="J151" s="237" t="s">
        <v>3179</v>
      </c>
      <c r="K151" s="237" t="s">
        <v>870</v>
      </c>
      <c r="L151" s="237" t="s">
        <v>710</v>
      </c>
      <c r="M151" s="237" t="s">
        <v>710</v>
      </c>
      <c r="N151" s="26"/>
    </row>
    <row r="152" spans="1:14" x14ac:dyDescent="0.25">
      <c r="A152" s="26"/>
      <c r="B152" s="237" t="s">
        <v>2557</v>
      </c>
      <c r="C152" s="237" t="s">
        <v>2558</v>
      </c>
      <c r="D152" s="149"/>
      <c r="E152" s="237" t="s">
        <v>3177</v>
      </c>
      <c r="F152" s="149"/>
      <c r="G152" s="237" t="s">
        <v>1287</v>
      </c>
      <c r="H152" s="237" t="s">
        <v>1419</v>
      </c>
      <c r="I152" s="237" t="s">
        <v>3180</v>
      </c>
      <c r="J152" s="237" t="s">
        <v>3181</v>
      </c>
      <c r="K152" s="237" t="s">
        <v>245</v>
      </c>
      <c r="L152" s="237" t="s">
        <v>710</v>
      </c>
      <c r="M152" s="237" t="s">
        <v>710</v>
      </c>
      <c r="N152" s="26"/>
    </row>
    <row r="153" spans="1:14" x14ac:dyDescent="0.25">
      <c r="A153" s="26"/>
      <c r="B153" s="237" t="s">
        <v>3182</v>
      </c>
      <c r="C153" s="237" t="s">
        <v>2558</v>
      </c>
      <c r="D153" s="149"/>
      <c r="E153" s="237" t="s">
        <v>3177</v>
      </c>
      <c r="F153" s="149"/>
      <c r="G153" s="237" t="s">
        <v>870</v>
      </c>
      <c r="H153" s="237" t="s">
        <v>1384</v>
      </c>
      <c r="I153" s="237" t="s">
        <v>3178</v>
      </c>
      <c r="J153" s="237" t="s">
        <v>3179</v>
      </c>
      <c r="K153" s="237" t="s">
        <v>870</v>
      </c>
      <c r="L153" s="237" t="s">
        <v>710</v>
      </c>
      <c r="M153" s="237" t="s">
        <v>710</v>
      </c>
      <c r="N153" s="26"/>
    </row>
    <row r="154" spans="1:14" x14ac:dyDescent="0.25">
      <c r="A154" s="26"/>
      <c r="B154" s="237" t="s">
        <v>3182</v>
      </c>
      <c r="C154" s="237" t="s">
        <v>2558</v>
      </c>
      <c r="D154" s="149"/>
      <c r="E154" s="237" t="s">
        <v>3177</v>
      </c>
      <c r="F154" s="149"/>
      <c r="G154" s="237" t="s">
        <v>870</v>
      </c>
      <c r="H154" s="237" t="s">
        <v>1384</v>
      </c>
      <c r="I154" s="237" t="s">
        <v>3178</v>
      </c>
      <c r="J154" s="237" t="s">
        <v>3179</v>
      </c>
      <c r="K154" s="237" t="s">
        <v>870</v>
      </c>
      <c r="L154" s="237" t="s">
        <v>710</v>
      </c>
      <c r="M154" s="237" t="s">
        <v>710</v>
      </c>
      <c r="N154" s="26"/>
    </row>
    <row r="155" spans="1:14" x14ac:dyDescent="0.25">
      <c r="A155" s="26"/>
      <c r="B155" s="237" t="s">
        <v>3182</v>
      </c>
      <c r="C155" s="237" t="s">
        <v>2558</v>
      </c>
      <c r="D155" s="149"/>
      <c r="E155" s="237" t="s">
        <v>3177</v>
      </c>
      <c r="F155" s="149"/>
      <c r="G155" s="237" t="s">
        <v>870</v>
      </c>
      <c r="H155" s="237" t="s">
        <v>1384</v>
      </c>
      <c r="I155" s="237" t="s">
        <v>3180</v>
      </c>
      <c r="J155" s="237" t="s">
        <v>3181</v>
      </c>
      <c r="K155" s="237" t="s">
        <v>245</v>
      </c>
      <c r="L155" s="237" t="s">
        <v>710</v>
      </c>
      <c r="M155" s="237" t="s">
        <v>710</v>
      </c>
      <c r="N155" s="26"/>
    </row>
    <row r="156" spans="1:14" x14ac:dyDescent="0.25">
      <c r="A156" s="26"/>
      <c r="B156" s="237" t="s">
        <v>2351</v>
      </c>
      <c r="C156" s="237" t="s">
        <v>2355</v>
      </c>
      <c r="D156" s="149"/>
      <c r="E156" s="237" t="s">
        <v>3183</v>
      </c>
      <c r="F156" s="149"/>
      <c r="G156" s="237" t="s">
        <v>103</v>
      </c>
      <c r="H156" s="237" t="s">
        <v>1384</v>
      </c>
      <c r="I156" s="237" t="s">
        <v>3184</v>
      </c>
      <c r="J156" s="237" t="s">
        <v>3185</v>
      </c>
      <c r="K156" s="237" t="s">
        <v>978</v>
      </c>
      <c r="L156" s="237" t="s">
        <v>711</v>
      </c>
      <c r="M156" s="237" t="s">
        <v>710</v>
      </c>
      <c r="N156" s="26"/>
    </row>
    <row r="157" spans="1:14" x14ac:dyDescent="0.25">
      <c r="A157" s="26"/>
      <c r="B157" s="237" t="s">
        <v>2351</v>
      </c>
      <c r="C157" s="237" t="s">
        <v>2355</v>
      </c>
      <c r="D157" s="149"/>
      <c r="E157" s="237" t="s">
        <v>3183</v>
      </c>
      <c r="F157" s="149"/>
      <c r="G157" s="237" t="s">
        <v>103</v>
      </c>
      <c r="H157" s="237" t="s">
        <v>1384</v>
      </c>
      <c r="I157" s="237" t="s">
        <v>3186</v>
      </c>
      <c r="J157" s="237" t="s">
        <v>3187</v>
      </c>
      <c r="K157" s="237" t="s">
        <v>203</v>
      </c>
      <c r="L157" s="237" t="s">
        <v>710</v>
      </c>
      <c r="M157" s="237" t="s">
        <v>710</v>
      </c>
      <c r="N157" s="26"/>
    </row>
    <row r="158" spans="1:14" x14ac:dyDescent="0.25">
      <c r="A158" s="26"/>
      <c r="B158" s="237" t="s">
        <v>2354</v>
      </c>
      <c r="C158" s="237" t="s">
        <v>2355</v>
      </c>
      <c r="D158" s="149"/>
      <c r="E158" s="237" t="s">
        <v>3183</v>
      </c>
      <c r="F158" s="149"/>
      <c r="G158" s="237" t="s">
        <v>103</v>
      </c>
      <c r="H158" s="237" t="s">
        <v>1384</v>
      </c>
      <c r="I158" s="237" t="s">
        <v>3184</v>
      </c>
      <c r="J158" s="237" t="s">
        <v>3185</v>
      </c>
      <c r="K158" s="237" t="s">
        <v>978</v>
      </c>
      <c r="L158" s="237" t="s">
        <v>711</v>
      </c>
      <c r="M158" s="237" t="s">
        <v>710</v>
      </c>
      <c r="N158" s="26"/>
    </row>
    <row r="159" spans="1:14" x14ac:dyDescent="0.25">
      <c r="A159" s="26"/>
      <c r="B159" s="237" t="s">
        <v>2354</v>
      </c>
      <c r="C159" s="237" t="s">
        <v>2355</v>
      </c>
      <c r="D159" s="149"/>
      <c r="E159" s="237" t="s">
        <v>3183</v>
      </c>
      <c r="F159" s="149"/>
      <c r="G159" s="237" t="s">
        <v>103</v>
      </c>
      <c r="H159" s="237" t="s">
        <v>1384</v>
      </c>
      <c r="I159" s="237" t="s">
        <v>3186</v>
      </c>
      <c r="J159" s="237" t="s">
        <v>3187</v>
      </c>
      <c r="K159" s="237" t="s">
        <v>203</v>
      </c>
      <c r="L159" s="237" t="s">
        <v>710</v>
      </c>
      <c r="M159" s="237" t="s">
        <v>710</v>
      </c>
      <c r="N159" s="26"/>
    </row>
    <row r="160" spans="1:14" x14ac:dyDescent="0.25">
      <c r="A160" s="26"/>
      <c r="B160" s="237" t="s">
        <v>2228</v>
      </c>
      <c r="C160" s="237" t="s">
        <v>2229</v>
      </c>
      <c r="D160" s="149"/>
      <c r="E160" s="237" t="s">
        <v>3183</v>
      </c>
      <c r="F160" s="149"/>
      <c r="G160" s="237" t="s">
        <v>203</v>
      </c>
      <c r="H160" s="237" t="s">
        <v>1384</v>
      </c>
      <c r="I160" s="237" t="s">
        <v>3188</v>
      </c>
      <c r="J160" s="237" t="s">
        <v>3189</v>
      </c>
      <c r="K160" s="237" t="s">
        <v>3190</v>
      </c>
      <c r="L160" s="237" t="s">
        <v>711</v>
      </c>
      <c r="M160" s="237" t="s">
        <v>710</v>
      </c>
      <c r="N160" s="26"/>
    </row>
    <row r="161" spans="1:14" x14ac:dyDescent="0.25">
      <c r="A161" s="26"/>
      <c r="B161" s="237" t="s">
        <v>2231</v>
      </c>
      <c r="C161" s="237" t="s">
        <v>2229</v>
      </c>
      <c r="D161" s="149"/>
      <c r="E161" s="237" t="s">
        <v>3183</v>
      </c>
      <c r="F161" s="149"/>
      <c r="G161" s="237" t="s">
        <v>103</v>
      </c>
      <c r="H161" s="237" t="s">
        <v>1384</v>
      </c>
      <c r="I161" s="237" t="s">
        <v>3188</v>
      </c>
      <c r="J161" s="237" t="s">
        <v>3189</v>
      </c>
      <c r="K161" s="237" t="s">
        <v>3190</v>
      </c>
      <c r="L161" s="237" t="s">
        <v>711</v>
      </c>
      <c r="M161" s="237" t="s">
        <v>710</v>
      </c>
      <c r="N161" s="26"/>
    </row>
    <row r="162" spans="1:14" x14ac:dyDescent="0.25">
      <c r="A162" s="26"/>
      <c r="B162" s="237" t="s">
        <v>2288</v>
      </c>
      <c r="C162" s="237" t="s">
        <v>2289</v>
      </c>
      <c r="D162" s="149"/>
      <c r="E162" s="237" t="s">
        <v>3191</v>
      </c>
      <c r="F162" s="149"/>
      <c r="G162" s="237" t="s">
        <v>961</v>
      </c>
      <c r="H162" s="237" t="s">
        <v>1384</v>
      </c>
      <c r="I162" s="237" t="s">
        <v>3174</v>
      </c>
      <c r="J162" s="237" t="s">
        <v>3175</v>
      </c>
      <c r="K162" s="237" t="s">
        <v>3176</v>
      </c>
      <c r="L162" s="237" t="s">
        <v>710</v>
      </c>
      <c r="M162" s="237" t="s">
        <v>710</v>
      </c>
      <c r="N162" s="26"/>
    </row>
    <row r="163" spans="1:14" x14ac:dyDescent="0.25">
      <c r="A163" s="26"/>
      <c r="B163" s="237" t="s">
        <v>2296</v>
      </c>
      <c r="C163" s="237" t="s">
        <v>2297</v>
      </c>
      <c r="D163" s="149"/>
      <c r="E163" s="237" t="s">
        <v>3191</v>
      </c>
      <c r="F163" s="149"/>
      <c r="G163" s="237" t="s">
        <v>97</v>
      </c>
      <c r="H163" s="237" t="s">
        <v>1384</v>
      </c>
      <c r="I163" s="237" t="s">
        <v>3174</v>
      </c>
      <c r="J163" s="237" t="s">
        <v>3175</v>
      </c>
      <c r="K163" s="237" t="s">
        <v>3176</v>
      </c>
      <c r="L163" s="237" t="s">
        <v>710</v>
      </c>
      <c r="M163" s="237" t="s">
        <v>710</v>
      </c>
      <c r="N163" s="26"/>
    </row>
    <row r="164" spans="1:14" x14ac:dyDescent="0.25">
      <c r="A164" s="26"/>
      <c r="B164" s="237" t="s">
        <v>2296</v>
      </c>
      <c r="C164" s="237" t="s">
        <v>2297</v>
      </c>
      <c r="D164" s="149"/>
      <c r="E164" s="237" t="s">
        <v>3191</v>
      </c>
      <c r="F164" s="149"/>
      <c r="G164" s="237" t="s">
        <v>97</v>
      </c>
      <c r="H164" s="237" t="s">
        <v>1384</v>
      </c>
      <c r="I164" s="237" t="s">
        <v>3174</v>
      </c>
      <c r="J164" s="237" t="s">
        <v>3175</v>
      </c>
      <c r="K164" s="237" t="s">
        <v>3176</v>
      </c>
      <c r="L164" s="237" t="s">
        <v>710</v>
      </c>
      <c r="M164" s="237" t="s">
        <v>710</v>
      </c>
      <c r="N164" s="26"/>
    </row>
    <row r="165" spans="1:14" x14ac:dyDescent="0.25">
      <c r="A165" s="26"/>
      <c r="B165" s="237" t="s">
        <v>2299</v>
      </c>
      <c r="C165" s="237" t="s">
        <v>2297</v>
      </c>
      <c r="D165" s="149"/>
      <c r="E165" s="237" t="s">
        <v>3191</v>
      </c>
      <c r="F165" s="149"/>
      <c r="G165" s="237" t="s">
        <v>203</v>
      </c>
      <c r="H165" s="237" t="s">
        <v>1384</v>
      </c>
      <c r="I165" s="237" t="s">
        <v>3174</v>
      </c>
      <c r="J165" s="237" t="s">
        <v>3175</v>
      </c>
      <c r="K165" s="237" t="s">
        <v>3176</v>
      </c>
      <c r="L165" s="237" t="s">
        <v>710</v>
      </c>
      <c r="M165" s="237" t="s">
        <v>710</v>
      </c>
      <c r="N165" s="26"/>
    </row>
    <row r="166" spans="1:14" x14ac:dyDescent="0.25">
      <c r="A166" s="26"/>
      <c r="B166" s="237" t="s">
        <v>2304</v>
      </c>
      <c r="C166" s="237" t="s">
        <v>2297</v>
      </c>
      <c r="D166" s="149"/>
      <c r="E166" s="237" t="s">
        <v>3191</v>
      </c>
      <c r="F166" s="149"/>
      <c r="G166" s="237" t="s">
        <v>97</v>
      </c>
      <c r="H166" s="237" t="s">
        <v>1384</v>
      </c>
      <c r="I166" s="237" t="s">
        <v>3174</v>
      </c>
      <c r="J166" s="237" t="s">
        <v>3175</v>
      </c>
      <c r="K166" s="237" t="s">
        <v>3176</v>
      </c>
      <c r="L166" s="237" t="s">
        <v>710</v>
      </c>
      <c r="M166" s="237" t="s">
        <v>710</v>
      </c>
      <c r="N166" s="26"/>
    </row>
    <row r="167" spans="1:14" x14ac:dyDescent="0.25">
      <c r="A167" s="26"/>
      <c r="B167" s="237" t="s">
        <v>2304</v>
      </c>
      <c r="C167" s="237" t="s">
        <v>2297</v>
      </c>
      <c r="D167" s="94"/>
      <c r="E167" s="237" t="s">
        <v>3191</v>
      </c>
      <c r="F167" s="94"/>
      <c r="G167" s="237" t="s">
        <v>97</v>
      </c>
      <c r="H167" s="237" t="s">
        <v>1384</v>
      </c>
      <c r="I167" s="237" t="s">
        <v>3174</v>
      </c>
      <c r="J167" s="237" t="s">
        <v>3175</v>
      </c>
      <c r="K167" s="237" t="s">
        <v>3176</v>
      </c>
      <c r="L167" s="237" t="s">
        <v>710</v>
      </c>
      <c r="M167" s="237" t="s">
        <v>710</v>
      </c>
      <c r="N167" s="26"/>
    </row>
    <row r="168" spans="1:14" x14ac:dyDescent="0.25">
      <c r="A168" s="26"/>
      <c r="B168" s="237" t="s">
        <v>2306</v>
      </c>
      <c r="C168" s="237" t="s">
        <v>2297</v>
      </c>
      <c r="D168" s="26"/>
      <c r="E168" s="237" t="s">
        <v>3191</v>
      </c>
      <c r="F168" s="26"/>
      <c r="G168" s="237" t="s">
        <v>97</v>
      </c>
      <c r="H168" s="237" t="s">
        <v>1384</v>
      </c>
      <c r="I168" s="237" t="s">
        <v>3174</v>
      </c>
      <c r="J168" s="237" t="s">
        <v>3175</v>
      </c>
      <c r="K168" s="237" t="s">
        <v>3176</v>
      </c>
      <c r="L168" s="237" t="s">
        <v>710</v>
      </c>
      <c r="M168" s="237" t="s">
        <v>710</v>
      </c>
      <c r="N168" s="26"/>
    </row>
    <row r="169" spans="1:14" x14ac:dyDescent="0.25">
      <c r="A169" s="26"/>
      <c r="B169" s="237" t="s">
        <v>2488</v>
      </c>
      <c r="C169" s="237" t="s">
        <v>2489</v>
      </c>
      <c r="D169" s="26"/>
      <c r="E169" s="237" t="s">
        <v>3183</v>
      </c>
      <c r="F169" s="26"/>
      <c r="G169" s="237" t="s">
        <v>958</v>
      </c>
      <c r="H169" s="237" t="s">
        <v>1384</v>
      </c>
      <c r="I169" s="237" t="s">
        <v>3174</v>
      </c>
      <c r="J169" s="237" t="s">
        <v>3175</v>
      </c>
      <c r="K169" s="237" t="s">
        <v>3176</v>
      </c>
      <c r="L169" s="237" t="s">
        <v>710</v>
      </c>
      <c r="M169" s="237" t="s">
        <v>710</v>
      </c>
      <c r="N169" s="26"/>
    </row>
    <row r="170" spans="1:14" x14ac:dyDescent="0.25">
      <c r="A170" s="26"/>
      <c r="B170" s="237" t="s">
        <v>2535</v>
      </c>
      <c r="C170" s="237" t="s">
        <v>2536</v>
      </c>
      <c r="D170" s="26"/>
      <c r="E170" s="237" t="s">
        <v>3183</v>
      </c>
      <c r="F170" s="26"/>
      <c r="G170" s="237" t="s">
        <v>870</v>
      </c>
      <c r="H170" s="237" t="s">
        <v>1384</v>
      </c>
      <c r="I170" s="237" t="s">
        <v>3192</v>
      </c>
      <c r="J170" s="237" t="s">
        <v>3193</v>
      </c>
      <c r="K170" s="237" t="s">
        <v>961</v>
      </c>
      <c r="L170" s="237" t="s">
        <v>710</v>
      </c>
      <c r="M170" s="237" t="s">
        <v>710</v>
      </c>
      <c r="N170" s="26"/>
    </row>
    <row r="171" spans="1:14" x14ac:dyDescent="0.25">
      <c r="A171" s="26"/>
      <c r="B171" s="237" t="s">
        <v>2382</v>
      </c>
      <c r="C171" s="237" t="s">
        <v>3194</v>
      </c>
      <c r="D171" s="26"/>
      <c r="E171" s="237" t="s">
        <v>3183</v>
      </c>
      <c r="F171" s="26"/>
      <c r="G171" s="237" t="s">
        <v>203</v>
      </c>
      <c r="H171" s="237" t="s">
        <v>1384</v>
      </c>
      <c r="I171" s="237" t="s">
        <v>3174</v>
      </c>
      <c r="J171" s="237" t="s">
        <v>3175</v>
      </c>
      <c r="K171" s="237" t="s">
        <v>3176</v>
      </c>
      <c r="L171" s="237" t="s">
        <v>710</v>
      </c>
      <c r="M171" s="237" t="s">
        <v>710</v>
      </c>
      <c r="N171" s="26"/>
    </row>
    <row r="172" spans="1:14" x14ac:dyDescent="0.25">
      <c r="A172" s="26"/>
      <c r="B172" s="237" t="s">
        <v>2196</v>
      </c>
      <c r="C172" s="237" t="s">
        <v>2197</v>
      </c>
      <c r="D172" s="26"/>
      <c r="E172" s="237" t="s">
        <v>3183</v>
      </c>
      <c r="F172" s="26"/>
      <c r="G172" s="237" t="s">
        <v>203</v>
      </c>
      <c r="H172" s="237" t="s">
        <v>1384</v>
      </c>
      <c r="I172" s="237" t="s">
        <v>3195</v>
      </c>
      <c r="J172" s="237" t="s">
        <v>3196</v>
      </c>
      <c r="K172" s="237" t="s">
        <v>3196</v>
      </c>
      <c r="L172" s="237" t="s">
        <v>711</v>
      </c>
      <c r="M172" s="237" t="s">
        <v>710</v>
      </c>
      <c r="N172" s="26"/>
    </row>
    <row r="173" spans="1:14" x14ac:dyDescent="0.25">
      <c r="A173" s="26"/>
      <c r="B173" s="237" t="s">
        <v>2662</v>
      </c>
      <c r="C173" s="237" t="s">
        <v>3197</v>
      </c>
      <c r="D173" s="26"/>
      <c r="E173" s="237" t="s">
        <v>3191</v>
      </c>
      <c r="F173" s="26"/>
      <c r="G173" s="237" t="s">
        <v>63</v>
      </c>
      <c r="H173" s="237" t="s">
        <v>1384</v>
      </c>
      <c r="I173" s="237" t="s">
        <v>3174</v>
      </c>
      <c r="J173" s="237" t="s">
        <v>3175</v>
      </c>
      <c r="K173" s="237" t="s">
        <v>3176</v>
      </c>
      <c r="L173" s="237" t="s">
        <v>710</v>
      </c>
      <c r="M173" s="237" t="s">
        <v>710</v>
      </c>
      <c r="N173" s="26"/>
    </row>
    <row r="174" spans="1:14" x14ac:dyDescent="0.25">
      <c r="A174" s="26"/>
      <c r="B174" s="237" t="s">
        <v>2662</v>
      </c>
      <c r="C174" s="237" t="s">
        <v>3197</v>
      </c>
      <c r="D174" s="26"/>
      <c r="E174" s="237" t="s">
        <v>3191</v>
      </c>
      <c r="F174" s="26"/>
      <c r="G174" s="237" t="s">
        <v>63</v>
      </c>
      <c r="H174" s="237" t="s">
        <v>1384</v>
      </c>
      <c r="I174" s="237" t="s">
        <v>3174</v>
      </c>
      <c r="J174" s="237" t="s">
        <v>3175</v>
      </c>
      <c r="K174" s="237" t="s">
        <v>3176</v>
      </c>
      <c r="L174" s="237" t="s">
        <v>710</v>
      </c>
      <c r="M174" s="237" t="s">
        <v>710</v>
      </c>
      <c r="N174" s="26"/>
    </row>
    <row r="175" spans="1:14" x14ac:dyDescent="0.25">
      <c r="A175" s="26"/>
      <c r="B175" s="237" t="s">
        <v>2665</v>
      </c>
      <c r="C175" s="237" t="s">
        <v>3198</v>
      </c>
      <c r="D175" s="26"/>
      <c r="E175" s="237" t="s">
        <v>3191</v>
      </c>
      <c r="F175" s="26"/>
      <c r="G175" s="237" t="s">
        <v>63</v>
      </c>
      <c r="H175" s="237" t="s">
        <v>1384</v>
      </c>
      <c r="I175" s="237" t="s">
        <v>3174</v>
      </c>
      <c r="J175" s="237" t="s">
        <v>3175</v>
      </c>
      <c r="K175" s="237" t="s">
        <v>3176</v>
      </c>
      <c r="L175" s="237" t="s">
        <v>710</v>
      </c>
      <c r="M175" s="237" t="s">
        <v>710</v>
      </c>
      <c r="N175" s="26"/>
    </row>
    <row r="176" spans="1:14" x14ac:dyDescent="0.25">
      <c r="A176" s="26"/>
      <c r="B176" s="237" t="s">
        <v>2665</v>
      </c>
      <c r="C176" s="237" t="s">
        <v>3198</v>
      </c>
      <c r="D176" s="26"/>
      <c r="E176" s="237" t="s">
        <v>3191</v>
      </c>
      <c r="F176" s="26"/>
      <c r="G176" s="237" t="s">
        <v>63</v>
      </c>
      <c r="H176" s="237" t="s">
        <v>1384</v>
      </c>
      <c r="I176" s="237" t="s">
        <v>3174</v>
      </c>
      <c r="J176" s="237" t="s">
        <v>3175</v>
      </c>
      <c r="K176" s="237" t="s">
        <v>3176</v>
      </c>
      <c r="L176" s="237" t="s">
        <v>710</v>
      </c>
      <c r="M176" s="237" t="s">
        <v>710</v>
      </c>
      <c r="N176" s="26"/>
    </row>
    <row r="177" spans="1:14" x14ac:dyDescent="0.25">
      <c r="A177" s="26"/>
      <c r="B177" s="237" t="s">
        <v>2323</v>
      </c>
      <c r="C177" s="237" t="s">
        <v>2324</v>
      </c>
      <c r="D177" s="26"/>
      <c r="E177" s="237" t="s">
        <v>3199</v>
      </c>
      <c r="F177" s="26"/>
      <c r="G177" s="237" t="s">
        <v>97</v>
      </c>
      <c r="H177" s="237" t="s">
        <v>1384</v>
      </c>
      <c r="I177" s="237" t="s">
        <v>3174</v>
      </c>
      <c r="J177" s="237" t="s">
        <v>3175</v>
      </c>
      <c r="K177" s="237" t="s">
        <v>3176</v>
      </c>
      <c r="L177" s="237" t="s">
        <v>710</v>
      </c>
      <c r="M177" s="237" t="s">
        <v>710</v>
      </c>
      <c r="N177" s="26"/>
    </row>
    <row r="178" spans="1:14" x14ac:dyDescent="0.25">
      <c r="A178" s="26"/>
      <c r="B178" s="237" t="s">
        <v>2323</v>
      </c>
      <c r="C178" s="237" t="s">
        <v>2324</v>
      </c>
      <c r="D178" s="26"/>
      <c r="E178" s="237" t="s">
        <v>3199</v>
      </c>
      <c r="F178" s="26"/>
      <c r="G178" s="237" t="s">
        <v>97</v>
      </c>
      <c r="H178" s="237" t="s">
        <v>1384</v>
      </c>
      <c r="I178" s="237" t="s">
        <v>3174</v>
      </c>
      <c r="J178" s="237" t="s">
        <v>3175</v>
      </c>
      <c r="K178" s="237" t="s">
        <v>3176</v>
      </c>
      <c r="L178" s="237" t="s">
        <v>710</v>
      </c>
      <c r="M178" s="237" t="s">
        <v>710</v>
      </c>
      <c r="N178" s="26"/>
    </row>
    <row r="179" spans="1:14" x14ac:dyDescent="0.25">
      <c r="A179" s="26"/>
      <c r="B179" s="237" t="s">
        <v>2323</v>
      </c>
      <c r="C179" s="237" t="s">
        <v>2324</v>
      </c>
      <c r="D179" s="26"/>
      <c r="E179" s="237" t="s">
        <v>3199</v>
      </c>
      <c r="F179" s="26"/>
      <c r="G179" s="237" t="s">
        <v>97</v>
      </c>
      <c r="H179" s="237" t="s">
        <v>1384</v>
      </c>
      <c r="I179" s="237" t="s">
        <v>3174</v>
      </c>
      <c r="J179" s="237" t="s">
        <v>3175</v>
      </c>
      <c r="K179" s="237" t="s">
        <v>3176</v>
      </c>
      <c r="L179" s="237" t="s">
        <v>710</v>
      </c>
      <c r="M179" s="237" t="s">
        <v>710</v>
      </c>
      <c r="N179" s="26"/>
    </row>
    <row r="180" spans="1:14" x14ac:dyDescent="0.25">
      <c r="A180" s="26"/>
      <c r="B180" s="237" t="s">
        <v>2326</v>
      </c>
      <c r="C180" s="237" t="s">
        <v>2327</v>
      </c>
      <c r="D180" s="26"/>
      <c r="E180" s="237" t="s">
        <v>3199</v>
      </c>
      <c r="F180" s="26"/>
      <c r="G180" s="237" t="s">
        <v>63</v>
      </c>
      <c r="H180" s="237" t="s">
        <v>1384</v>
      </c>
      <c r="I180" s="237" t="s">
        <v>3174</v>
      </c>
      <c r="J180" s="237" t="s">
        <v>3175</v>
      </c>
      <c r="K180" s="237" t="s">
        <v>3176</v>
      </c>
      <c r="L180" s="237" t="s">
        <v>710</v>
      </c>
      <c r="M180" s="237" t="s">
        <v>710</v>
      </c>
      <c r="N180" s="26"/>
    </row>
    <row r="181" spans="1:14" x14ac:dyDescent="0.25">
      <c r="A181" s="26"/>
      <c r="B181" s="237" t="s">
        <v>2326</v>
      </c>
      <c r="C181" s="237" t="s">
        <v>2327</v>
      </c>
      <c r="D181" s="26"/>
      <c r="E181" s="237" t="s">
        <v>3199</v>
      </c>
      <c r="F181" s="26"/>
      <c r="G181" s="237" t="s">
        <v>63</v>
      </c>
      <c r="H181" s="237" t="s">
        <v>1384</v>
      </c>
      <c r="I181" s="237" t="s">
        <v>3174</v>
      </c>
      <c r="J181" s="237" t="s">
        <v>3175</v>
      </c>
      <c r="K181" s="237" t="s">
        <v>3176</v>
      </c>
      <c r="L181" s="237" t="s">
        <v>710</v>
      </c>
      <c r="M181" s="237" t="s">
        <v>710</v>
      </c>
      <c r="N181" s="26"/>
    </row>
    <row r="182" spans="1:14" x14ac:dyDescent="0.25">
      <c r="A182" s="26"/>
      <c r="B182" s="237" t="s">
        <v>2326</v>
      </c>
      <c r="C182" s="237" t="s">
        <v>2327</v>
      </c>
      <c r="D182" s="26"/>
      <c r="E182" s="237" t="s">
        <v>3199</v>
      </c>
      <c r="F182" s="26"/>
      <c r="G182" s="237" t="s">
        <v>63</v>
      </c>
      <c r="H182" s="237" t="s">
        <v>1384</v>
      </c>
      <c r="I182" s="237" t="s">
        <v>3174</v>
      </c>
      <c r="J182" s="237" t="s">
        <v>3175</v>
      </c>
      <c r="K182" s="237" t="s">
        <v>3176</v>
      </c>
      <c r="L182" s="237" t="s">
        <v>710</v>
      </c>
      <c r="M182" s="237" t="s">
        <v>710</v>
      </c>
      <c r="N182" s="26"/>
    </row>
    <row r="183" spans="1:14" x14ac:dyDescent="0.25">
      <c r="A183" s="26"/>
      <c r="B183" s="237" t="s">
        <v>2255</v>
      </c>
      <c r="C183" s="237" t="s">
        <v>3200</v>
      </c>
      <c r="D183" s="26"/>
      <c r="E183" s="237" t="s">
        <v>3183</v>
      </c>
      <c r="F183" s="26"/>
      <c r="G183" s="237" t="s">
        <v>3201</v>
      </c>
      <c r="H183" s="237" t="s">
        <v>1384</v>
      </c>
      <c r="I183" s="237" t="s">
        <v>3188</v>
      </c>
      <c r="J183" s="237" t="s">
        <v>3189</v>
      </c>
      <c r="K183" s="237" t="s">
        <v>3190</v>
      </c>
      <c r="L183" s="237" t="s">
        <v>711</v>
      </c>
      <c r="M183" s="237" t="s">
        <v>710</v>
      </c>
      <c r="N183" s="26"/>
    </row>
    <row r="184" spans="1:14" x14ac:dyDescent="0.25">
      <c r="A184" s="26"/>
      <c r="B184" s="237" t="s">
        <v>2504</v>
      </c>
      <c r="C184" s="237" t="s">
        <v>3202</v>
      </c>
      <c r="D184" s="26"/>
      <c r="E184" s="237" t="s">
        <v>3183</v>
      </c>
      <c r="F184" s="26"/>
      <c r="G184" s="237" t="s">
        <v>1287</v>
      </c>
      <c r="H184" s="237" t="s">
        <v>1384</v>
      </c>
      <c r="I184" s="237" t="s">
        <v>3203</v>
      </c>
      <c r="J184" s="237" t="s">
        <v>3204</v>
      </c>
      <c r="K184" s="237" t="s">
        <v>3196</v>
      </c>
      <c r="L184" s="237" t="s">
        <v>711</v>
      </c>
      <c r="M184" s="237" t="s">
        <v>710</v>
      </c>
      <c r="N184" s="26"/>
    </row>
    <row r="185" spans="1:14" ht="45" x14ac:dyDescent="0.25">
      <c r="A185" s="26"/>
      <c r="B185" s="199" t="s">
        <v>2986</v>
      </c>
      <c r="C185" s="199" t="s">
        <v>2987</v>
      </c>
      <c r="D185" s="149"/>
      <c r="E185" s="199" t="s">
        <v>3191</v>
      </c>
      <c r="F185" s="149"/>
      <c r="G185" s="199" t="s">
        <v>97</v>
      </c>
      <c r="H185" s="199" t="s">
        <v>1384</v>
      </c>
      <c r="I185" s="199" t="s">
        <v>3205</v>
      </c>
      <c r="J185" s="199" t="s">
        <v>3206</v>
      </c>
      <c r="K185" s="199" t="s">
        <v>958</v>
      </c>
      <c r="L185" s="199" t="s">
        <v>710</v>
      </c>
      <c r="M185" s="199" t="s">
        <v>711</v>
      </c>
      <c r="N185" s="26"/>
    </row>
    <row r="186" spans="1:14" ht="75" x14ac:dyDescent="0.25">
      <c r="A186" s="26"/>
      <c r="B186" s="199" t="s">
        <v>2729</v>
      </c>
      <c r="C186" s="199" t="s">
        <v>2730</v>
      </c>
      <c r="D186" s="149"/>
      <c r="E186" s="199" t="s">
        <v>3207</v>
      </c>
      <c r="F186" s="149"/>
      <c r="G186" s="199" t="s">
        <v>103</v>
      </c>
      <c r="H186" s="199" t="s">
        <v>1384</v>
      </c>
      <c r="I186" s="199" t="s">
        <v>3208</v>
      </c>
      <c r="J186" s="199" t="s">
        <v>3209</v>
      </c>
      <c r="K186" s="199" t="s">
        <v>3196</v>
      </c>
      <c r="L186" s="199" t="s">
        <v>710</v>
      </c>
      <c r="M186" s="199" t="s">
        <v>711</v>
      </c>
      <c r="N186" s="26"/>
    </row>
    <row r="187" spans="1:14" ht="75" x14ac:dyDescent="0.25">
      <c r="A187" s="26"/>
      <c r="B187" s="199" t="s">
        <v>2729</v>
      </c>
      <c r="C187" s="199" t="s">
        <v>2730</v>
      </c>
      <c r="D187" s="149"/>
      <c r="E187" s="199" t="s">
        <v>3207</v>
      </c>
      <c r="F187" s="149"/>
      <c r="G187" s="199" t="s">
        <v>103</v>
      </c>
      <c r="H187" s="199" t="s">
        <v>1384</v>
      </c>
      <c r="I187" s="199" t="s">
        <v>3210</v>
      </c>
      <c r="J187" s="199" t="s">
        <v>3209</v>
      </c>
      <c r="K187" s="199" t="s">
        <v>3211</v>
      </c>
      <c r="L187" s="199" t="s">
        <v>710</v>
      </c>
      <c r="M187" s="199" t="s">
        <v>711</v>
      </c>
      <c r="N187" s="26"/>
    </row>
    <row r="188" spans="1:14" ht="30" x14ac:dyDescent="0.25">
      <c r="A188" s="26"/>
      <c r="B188" s="199" t="s">
        <v>2834</v>
      </c>
      <c r="C188" s="199" t="s">
        <v>2457</v>
      </c>
      <c r="D188" s="149"/>
      <c r="E188" s="199" t="s">
        <v>3191</v>
      </c>
      <c r="F188" s="149"/>
      <c r="G188" s="199" t="s">
        <v>97</v>
      </c>
      <c r="H188" s="199" t="s">
        <v>1384</v>
      </c>
      <c r="I188" s="199" t="s">
        <v>3212</v>
      </c>
      <c r="J188" s="199" t="s">
        <v>3213</v>
      </c>
      <c r="K188" s="199" t="s">
        <v>203</v>
      </c>
      <c r="L188" s="199" t="s">
        <v>710</v>
      </c>
      <c r="M188" s="199" t="s">
        <v>711</v>
      </c>
      <c r="N188" s="26"/>
    </row>
    <row r="189" spans="1:14" ht="45" x14ac:dyDescent="0.25">
      <c r="A189" s="26"/>
      <c r="B189" s="199" t="s">
        <v>2949</v>
      </c>
      <c r="C189" s="199" t="s">
        <v>2950</v>
      </c>
      <c r="D189" s="149"/>
      <c r="E189" s="199" t="s">
        <v>3199</v>
      </c>
      <c r="F189" s="149"/>
      <c r="G189" s="199" t="s">
        <v>3214</v>
      </c>
      <c r="H189" s="199" t="s">
        <v>1384</v>
      </c>
      <c r="I189" s="199" t="s">
        <v>3215</v>
      </c>
      <c r="J189" s="199" t="s">
        <v>3216</v>
      </c>
      <c r="K189" s="199" t="s">
        <v>766</v>
      </c>
      <c r="L189" s="199" t="s">
        <v>710</v>
      </c>
      <c r="M189" s="199" t="s">
        <v>711</v>
      </c>
      <c r="N189" s="26"/>
    </row>
    <row r="190" spans="1:14" ht="45" x14ac:dyDescent="0.25">
      <c r="A190" s="26"/>
      <c r="B190" s="199" t="s">
        <v>2955</v>
      </c>
      <c r="C190" s="199" t="s">
        <v>2950</v>
      </c>
      <c r="D190" s="149"/>
      <c r="E190" s="199" t="s">
        <v>3199</v>
      </c>
      <c r="F190" s="149"/>
      <c r="G190" s="199" t="s">
        <v>3214</v>
      </c>
      <c r="H190" s="199" t="s">
        <v>1384</v>
      </c>
      <c r="I190" s="199" t="s">
        <v>3215</v>
      </c>
      <c r="J190" s="199" t="s">
        <v>3216</v>
      </c>
      <c r="K190" s="199" t="s">
        <v>766</v>
      </c>
      <c r="L190" s="199" t="s">
        <v>710</v>
      </c>
      <c r="M190" s="199" t="s">
        <v>711</v>
      </c>
      <c r="N190" s="26"/>
    </row>
    <row r="191" spans="1:14" ht="60" x14ac:dyDescent="0.25">
      <c r="A191" s="26"/>
      <c r="B191" s="199" t="s">
        <v>2784</v>
      </c>
      <c r="C191" s="199" t="s">
        <v>2785</v>
      </c>
      <c r="D191" s="149"/>
      <c r="E191" s="199" t="s">
        <v>3199</v>
      </c>
      <c r="F191" s="149"/>
      <c r="G191" s="199" t="s">
        <v>766</v>
      </c>
      <c r="H191" s="199" t="s">
        <v>1384</v>
      </c>
      <c r="I191" s="199" t="s">
        <v>3217</v>
      </c>
      <c r="J191" s="199" t="s">
        <v>3218</v>
      </c>
      <c r="K191" s="199" t="s">
        <v>97</v>
      </c>
      <c r="L191" s="199" t="s">
        <v>710</v>
      </c>
      <c r="M191" s="199" t="s">
        <v>711</v>
      </c>
      <c r="N191" s="26"/>
    </row>
    <row r="192" spans="1:14" ht="75" x14ac:dyDescent="0.25">
      <c r="A192" s="26"/>
      <c r="B192" s="199" t="s">
        <v>2702</v>
      </c>
      <c r="C192" s="199" t="s">
        <v>3219</v>
      </c>
      <c r="D192" s="149"/>
      <c r="E192" s="199" t="s">
        <v>3183</v>
      </c>
      <c r="F192" s="149"/>
      <c r="G192" s="199" t="s">
        <v>103</v>
      </c>
      <c r="H192" s="199" t="s">
        <v>1384</v>
      </c>
      <c r="I192" s="199" t="s">
        <v>1599</v>
      </c>
      <c r="J192" s="199" t="s">
        <v>1604</v>
      </c>
      <c r="K192" s="199" t="s">
        <v>958</v>
      </c>
      <c r="L192" s="199" t="s">
        <v>710</v>
      </c>
      <c r="M192" s="199" t="s">
        <v>711</v>
      </c>
      <c r="N192" s="26"/>
    </row>
    <row r="193" spans="1:14" ht="60" x14ac:dyDescent="0.25">
      <c r="A193" s="26"/>
      <c r="B193" s="199" t="s">
        <v>2702</v>
      </c>
      <c r="C193" s="199" t="s">
        <v>3219</v>
      </c>
      <c r="D193" s="149"/>
      <c r="E193" s="199" t="s">
        <v>3183</v>
      </c>
      <c r="F193" s="149"/>
      <c r="G193" s="199" t="s">
        <v>103</v>
      </c>
      <c r="H193" s="199" t="s">
        <v>1384</v>
      </c>
      <c r="I193" s="199" t="s">
        <v>3220</v>
      </c>
      <c r="J193" s="199" t="s">
        <v>3221</v>
      </c>
      <c r="K193" s="199" t="s">
        <v>63</v>
      </c>
      <c r="L193" s="199" t="s">
        <v>710</v>
      </c>
      <c r="M193" s="199" t="s">
        <v>711</v>
      </c>
      <c r="N193" s="26"/>
    </row>
    <row r="194" spans="1:14" ht="45" x14ac:dyDescent="0.25">
      <c r="A194" s="26"/>
      <c r="B194" s="199" t="s">
        <v>2702</v>
      </c>
      <c r="C194" s="199" t="s">
        <v>3219</v>
      </c>
      <c r="D194" s="149"/>
      <c r="E194" s="199" t="s">
        <v>3183</v>
      </c>
      <c r="F194" s="149"/>
      <c r="G194" s="199" t="s">
        <v>103</v>
      </c>
      <c r="H194" s="199" t="s">
        <v>1384</v>
      </c>
      <c r="I194" s="199" t="s">
        <v>3174</v>
      </c>
      <c r="J194" s="199" t="s">
        <v>3175</v>
      </c>
      <c r="K194" s="199" t="s">
        <v>3176</v>
      </c>
      <c r="L194" s="199" t="s">
        <v>710</v>
      </c>
      <c r="M194" s="199" t="s">
        <v>710</v>
      </c>
      <c r="N194" s="26"/>
    </row>
    <row r="195" spans="1:14" ht="45" x14ac:dyDescent="0.25">
      <c r="A195" s="26"/>
      <c r="B195" s="199" t="s">
        <v>2702</v>
      </c>
      <c r="C195" s="199" t="s">
        <v>3219</v>
      </c>
      <c r="D195" s="149"/>
      <c r="E195" s="199" t="s">
        <v>3183</v>
      </c>
      <c r="F195" s="149"/>
      <c r="G195" s="199" t="s">
        <v>103</v>
      </c>
      <c r="H195" s="199" t="s">
        <v>1384</v>
      </c>
      <c r="I195" s="199" t="s">
        <v>3174</v>
      </c>
      <c r="J195" s="199" t="s">
        <v>3175</v>
      </c>
      <c r="K195" s="199" t="s">
        <v>3176</v>
      </c>
      <c r="L195" s="199" t="s">
        <v>710</v>
      </c>
      <c r="M195" s="199" t="s">
        <v>710</v>
      </c>
      <c r="N195" s="26"/>
    </row>
    <row r="196" spans="1:14" ht="75" x14ac:dyDescent="0.25">
      <c r="A196" s="26"/>
      <c r="B196" s="199" t="s">
        <v>2702</v>
      </c>
      <c r="C196" s="199" t="s">
        <v>3219</v>
      </c>
      <c r="D196" s="149"/>
      <c r="E196" s="199" t="s">
        <v>3183</v>
      </c>
      <c r="F196" s="149"/>
      <c r="G196" s="199" t="s">
        <v>103</v>
      </c>
      <c r="H196" s="199" t="s">
        <v>1384</v>
      </c>
      <c r="I196" s="199" t="s">
        <v>1600</v>
      </c>
      <c r="J196" s="199" t="s">
        <v>1605</v>
      </c>
      <c r="K196" s="199" t="s">
        <v>245</v>
      </c>
      <c r="L196" s="199" t="s">
        <v>710</v>
      </c>
      <c r="M196" s="199" t="s">
        <v>711</v>
      </c>
      <c r="N196" s="26"/>
    </row>
    <row r="197" spans="1:14" ht="45" x14ac:dyDescent="0.25">
      <c r="A197" s="26"/>
      <c r="B197" s="199" t="s">
        <v>3009</v>
      </c>
      <c r="C197" s="199" t="s">
        <v>2975</v>
      </c>
      <c r="D197" s="149"/>
      <c r="E197" s="199" t="s">
        <v>3191</v>
      </c>
      <c r="F197" s="149"/>
      <c r="G197" s="199" t="s">
        <v>97</v>
      </c>
      <c r="H197" s="199" t="s">
        <v>1384</v>
      </c>
      <c r="I197" s="199" t="s">
        <v>3205</v>
      </c>
      <c r="J197" s="199" t="s">
        <v>3206</v>
      </c>
      <c r="K197" s="199" t="s">
        <v>958</v>
      </c>
      <c r="L197" s="199" t="s">
        <v>710</v>
      </c>
      <c r="M197" s="199" t="s">
        <v>711</v>
      </c>
      <c r="N197" s="26"/>
    </row>
    <row r="198" spans="1:14" ht="45" x14ac:dyDescent="0.25">
      <c r="A198" s="26"/>
      <c r="B198" s="199" t="s">
        <v>2866</v>
      </c>
      <c r="C198" s="199" t="s">
        <v>2457</v>
      </c>
      <c r="D198" s="149"/>
      <c r="E198" s="199" t="s">
        <v>3191</v>
      </c>
      <c r="F198" s="149"/>
      <c r="G198" s="199" t="s">
        <v>97</v>
      </c>
      <c r="H198" s="199" t="s">
        <v>1384</v>
      </c>
      <c r="I198" s="199" t="s">
        <v>3174</v>
      </c>
      <c r="J198" s="199" t="s">
        <v>3175</v>
      </c>
      <c r="K198" s="199" t="s">
        <v>3176</v>
      </c>
      <c r="L198" s="199" t="s">
        <v>710</v>
      </c>
      <c r="M198" s="199" t="s">
        <v>710</v>
      </c>
      <c r="N198" s="26"/>
    </row>
    <row r="199" spans="1:14" ht="45" x14ac:dyDescent="0.25">
      <c r="A199" s="26"/>
      <c r="B199" s="199" t="s">
        <v>2869</v>
      </c>
      <c r="C199" s="199" t="s">
        <v>3222</v>
      </c>
      <c r="D199" s="149"/>
      <c r="E199" s="199" t="s">
        <v>3191</v>
      </c>
      <c r="F199" s="149"/>
      <c r="G199" s="199" t="s">
        <v>97</v>
      </c>
      <c r="H199" s="199" t="s">
        <v>1384</v>
      </c>
      <c r="I199" s="199" t="s">
        <v>3174</v>
      </c>
      <c r="J199" s="199" t="s">
        <v>3175</v>
      </c>
      <c r="K199" s="199" t="s">
        <v>3176</v>
      </c>
      <c r="L199" s="199" t="s">
        <v>710</v>
      </c>
      <c r="M199" s="199" t="s">
        <v>710</v>
      </c>
      <c r="N199" s="26"/>
    </row>
    <row r="200" spans="1:14" ht="45" x14ac:dyDescent="0.25">
      <c r="A200" s="26"/>
      <c r="B200" s="199" t="s">
        <v>2871</v>
      </c>
      <c r="C200" s="199" t="s">
        <v>2457</v>
      </c>
      <c r="D200" s="149"/>
      <c r="E200" s="199" t="s">
        <v>3191</v>
      </c>
      <c r="F200" s="149"/>
      <c r="G200" s="199" t="s">
        <v>97</v>
      </c>
      <c r="H200" s="199" t="s">
        <v>1384</v>
      </c>
      <c r="I200" s="199" t="s">
        <v>3174</v>
      </c>
      <c r="J200" s="199" t="s">
        <v>3175</v>
      </c>
      <c r="K200" s="199" t="s">
        <v>3176</v>
      </c>
      <c r="L200" s="199" t="s">
        <v>710</v>
      </c>
      <c r="M200" s="199" t="s">
        <v>710</v>
      </c>
      <c r="N200" s="26"/>
    </row>
    <row r="201" spans="1:14" ht="45" x14ac:dyDescent="0.25">
      <c r="A201" s="26"/>
      <c r="B201" s="199" t="s">
        <v>2873</v>
      </c>
      <c r="C201" s="199" t="s">
        <v>2457</v>
      </c>
      <c r="D201" s="149"/>
      <c r="E201" s="199" t="s">
        <v>3191</v>
      </c>
      <c r="F201" s="149"/>
      <c r="G201" s="199" t="s">
        <v>1287</v>
      </c>
      <c r="H201" s="199" t="s">
        <v>1384</v>
      </c>
      <c r="I201" s="199" t="s">
        <v>3174</v>
      </c>
      <c r="J201" s="199" t="s">
        <v>3175</v>
      </c>
      <c r="K201" s="199" t="s">
        <v>3176</v>
      </c>
      <c r="L201" s="199" t="s">
        <v>710</v>
      </c>
      <c r="M201" s="199" t="s">
        <v>710</v>
      </c>
      <c r="N201" s="26"/>
    </row>
    <row r="202" spans="1:14" ht="45" x14ac:dyDescent="0.25">
      <c r="A202" s="26"/>
      <c r="B202" s="199" t="s">
        <v>2877</v>
      </c>
      <c r="C202" s="199" t="s">
        <v>2457</v>
      </c>
      <c r="D202" s="149"/>
      <c r="E202" s="199" t="s">
        <v>3191</v>
      </c>
      <c r="F202" s="149"/>
      <c r="G202" s="199" t="s">
        <v>1287</v>
      </c>
      <c r="H202" s="199" t="s">
        <v>1384</v>
      </c>
      <c r="I202" s="199" t="s">
        <v>3174</v>
      </c>
      <c r="J202" s="199" t="s">
        <v>3175</v>
      </c>
      <c r="K202" s="199" t="s">
        <v>3176</v>
      </c>
      <c r="L202" s="199" t="s">
        <v>710</v>
      </c>
      <c r="M202" s="199" t="s">
        <v>710</v>
      </c>
      <c r="N202" s="26"/>
    </row>
    <row r="203" spans="1:14" ht="30" x14ac:dyDescent="0.25">
      <c r="A203" s="26"/>
      <c r="B203" s="199" t="s">
        <v>2900</v>
      </c>
      <c r="C203" s="199" t="s">
        <v>2457</v>
      </c>
      <c r="D203" s="149"/>
      <c r="E203" s="199" t="s">
        <v>3191</v>
      </c>
      <c r="F203" s="149"/>
      <c r="G203" s="199" t="s">
        <v>97</v>
      </c>
      <c r="H203" s="199" t="s">
        <v>1384</v>
      </c>
      <c r="I203" s="199" t="s">
        <v>3212</v>
      </c>
      <c r="J203" s="199" t="s">
        <v>3213</v>
      </c>
      <c r="K203" s="199" t="s">
        <v>203</v>
      </c>
      <c r="L203" s="199" t="s">
        <v>710</v>
      </c>
      <c r="M203" s="199" t="s">
        <v>711</v>
      </c>
      <c r="N203" s="26"/>
    </row>
    <row r="204" spans="1:14" ht="30" x14ac:dyDescent="0.25">
      <c r="A204" s="26"/>
      <c r="B204" s="199" t="s">
        <v>2904</v>
      </c>
      <c r="C204" s="199" t="s">
        <v>2457</v>
      </c>
      <c r="D204" s="149"/>
      <c r="E204" s="199" t="s">
        <v>3191</v>
      </c>
      <c r="F204" s="149"/>
      <c r="G204" s="199" t="s">
        <v>97</v>
      </c>
      <c r="H204" s="199" t="s">
        <v>1384</v>
      </c>
      <c r="I204" s="199" t="s">
        <v>3212</v>
      </c>
      <c r="J204" s="199" t="s">
        <v>3213</v>
      </c>
      <c r="K204" s="199" t="s">
        <v>203</v>
      </c>
      <c r="L204" s="199" t="s">
        <v>710</v>
      </c>
      <c r="M204" s="199" t="s">
        <v>711</v>
      </c>
      <c r="N204" s="26"/>
    </row>
    <row r="205" spans="1:14" x14ac:dyDescent="0.25">
      <c r="A205" s="26"/>
      <c r="B205" s="199" t="s">
        <v>2907</v>
      </c>
      <c r="C205" s="199" t="s">
        <v>2457</v>
      </c>
      <c r="D205" s="149"/>
      <c r="E205" s="199" t="s">
        <v>3191</v>
      </c>
      <c r="F205" s="149"/>
      <c r="G205" s="199" t="s">
        <v>1287</v>
      </c>
      <c r="H205" s="199" t="s">
        <v>1384</v>
      </c>
      <c r="I205" s="199" t="s">
        <v>3223</v>
      </c>
      <c r="J205" s="199" t="s">
        <v>3224</v>
      </c>
      <c r="K205" s="199" t="s">
        <v>97</v>
      </c>
      <c r="L205" s="199" t="s">
        <v>710</v>
      </c>
      <c r="M205" s="199" t="s">
        <v>711</v>
      </c>
      <c r="N205" s="26"/>
    </row>
    <row r="206" spans="1:14" ht="45" x14ac:dyDescent="0.25">
      <c r="A206" s="26"/>
      <c r="B206" s="199" t="s">
        <v>2768</v>
      </c>
      <c r="C206" s="199" t="s">
        <v>2427</v>
      </c>
      <c r="D206" s="149"/>
      <c r="E206" s="199" t="s">
        <v>3191</v>
      </c>
      <c r="F206" s="149"/>
      <c r="G206" s="199" t="s">
        <v>103</v>
      </c>
      <c r="H206" s="199" t="s">
        <v>1384</v>
      </c>
      <c r="I206" s="199" t="s">
        <v>3225</v>
      </c>
      <c r="J206" s="199" t="s">
        <v>3226</v>
      </c>
      <c r="K206" s="199" t="s">
        <v>1379</v>
      </c>
      <c r="L206" s="199" t="s">
        <v>710</v>
      </c>
      <c r="M206" s="199" t="s">
        <v>711</v>
      </c>
      <c r="N206" s="26"/>
    </row>
    <row r="207" spans="1:14" ht="75" x14ac:dyDescent="0.25">
      <c r="A207" s="26"/>
      <c r="B207" s="199" t="s">
        <v>2759</v>
      </c>
      <c r="C207" s="199" t="s">
        <v>2358</v>
      </c>
      <c r="D207" s="94"/>
      <c r="E207" s="199" t="s">
        <v>3183</v>
      </c>
      <c r="F207" s="94"/>
      <c r="G207" s="199" t="s">
        <v>958</v>
      </c>
      <c r="H207" s="199" t="s">
        <v>1384</v>
      </c>
      <c r="I207" s="199" t="s">
        <v>3208</v>
      </c>
      <c r="J207" s="199" t="s">
        <v>3209</v>
      </c>
      <c r="K207" s="199" t="s">
        <v>3196</v>
      </c>
      <c r="L207" s="199" t="s">
        <v>710</v>
      </c>
      <c r="M207" s="199" t="s">
        <v>711</v>
      </c>
      <c r="N207" s="26"/>
    </row>
    <row r="208" spans="1:14" ht="30" x14ac:dyDescent="0.25">
      <c r="A208" s="26"/>
      <c r="B208" s="199" t="s">
        <v>2759</v>
      </c>
      <c r="C208" s="199" t="s">
        <v>2358</v>
      </c>
      <c r="D208" s="26"/>
      <c r="E208" s="199" t="s">
        <v>3183</v>
      </c>
      <c r="F208" s="26"/>
      <c r="G208" s="199" t="s">
        <v>958</v>
      </c>
      <c r="H208" s="199" t="s">
        <v>1384</v>
      </c>
      <c r="I208" s="199" t="s">
        <v>1596</v>
      </c>
      <c r="J208" s="199" t="s">
        <v>1601</v>
      </c>
      <c r="K208" s="199" t="s">
        <v>203</v>
      </c>
      <c r="L208" s="199" t="s">
        <v>710</v>
      </c>
      <c r="M208" s="199" t="s">
        <v>711</v>
      </c>
      <c r="N208" s="26"/>
    </row>
    <row r="209" spans="1:15" ht="45" x14ac:dyDescent="0.25">
      <c r="A209" s="26"/>
      <c r="B209" s="199" t="s">
        <v>2745</v>
      </c>
      <c r="C209" s="199" t="s">
        <v>2746</v>
      </c>
      <c r="D209" s="26"/>
      <c r="E209" s="199" t="s">
        <v>3191</v>
      </c>
      <c r="F209" s="26"/>
      <c r="G209" s="199" t="s">
        <v>3227</v>
      </c>
      <c r="H209" s="199" t="s">
        <v>1384</v>
      </c>
      <c r="I209" s="199" t="s">
        <v>3174</v>
      </c>
      <c r="J209" s="199" t="s">
        <v>3175</v>
      </c>
      <c r="K209" s="199" t="s">
        <v>3176</v>
      </c>
      <c r="L209" s="199" t="s">
        <v>710</v>
      </c>
      <c r="M209" s="199" t="s">
        <v>710</v>
      </c>
      <c r="N209" s="26"/>
    </row>
    <row r="210" spans="1:15" ht="75" x14ac:dyDescent="0.25">
      <c r="A210" s="26"/>
      <c r="B210" s="199" t="s">
        <v>2745</v>
      </c>
      <c r="C210" s="199" t="s">
        <v>2746</v>
      </c>
      <c r="D210" s="26"/>
      <c r="E210" s="199" t="s">
        <v>3191</v>
      </c>
      <c r="F210" s="26"/>
      <c r="G210" s="199" t="s">
        <v>3227</v>
      </c>
      <c r="H210" s="199" t="s">
        <v>1384</v>
      </c>
      <c r="I210" s="199" t="s">
        <v>1600</v>
      </c>
      <c r="J210" s="199" t="s">
        <v>1605</v>
      </c>
      <c r="K210" s="199" t="s">
        <v>245</v>
      </c>
      <c r="L210" s="199" t="s">
        <v>710</v>
      </c>
      <c r="M210" s="199" t="s">
        <v>711</v>
      </c>
      <c r="N210" s="26"/>
    </row>
    <row r="211" spans="1:15" ht="45" x14ac:dyDescent="0.25">
      <c r="A211" s="26"/>
      <c r="B211" s="199" t="s">
        <v>2910</v>
      </c>
      <c r="C211" s="199" t="s">
        <v>2911</v>
      </c>
      <c r="D211" s="26"/>
      <c r="E211" s="199" t="s">
        <v>3207</v>
      </c>
      <c r="F211" s="26"/>
      <c r="G211" s="199" t="s">
        <v>870</v>
      </c>
      <c r="H211" s="199" t="s">
        <v>1384</v>
      </c>
      <c r="I211" s="199" t="s">
        <v>3228</v>
      </c>
      <c r="J211" s="199" t="s">
        <v>3229</v>
      </c>
      <c r="K211" s="199" t="s">
        <v>961</v>
      </c>
      <c r="L211" s="199" t="s">
        <v>710</v>
      </c>
      <c r="M211" s="199" t="s">
        <v>711</v>
      </c>
      <c r="N211" s="26"/>
    </row>
    <row r="212" spans="1:15" ht="45" x14ac:dyDescent="0.25">
      <c r="A212" s="26"/>
      <c r="B212" s="199" t="s">
        <v>2752</v>
      </c>
      <c r="C212" s="199" t="s">
        <v>2753</v>
      </c>
      <c r="D212" s="26"/>
      <c r="E212" s="199" t="s">
        <v>3230</v>
      </c>
      <c r="F212" s="26"/>
      <c r="G212" s="199" t="s">
        <v>3231</v>
      </c>
      <c r="H212" s="199" t="s">
        <v>1384</v>
      </c>
      <c r="I212" s="199" t="s">
        <v>3215</v>
      </c>
      <c r="J212" s="199" t="s">
        <v>3216</v>
      </c>
      <c r="K212" s="199" t="s">
        <v>766</v>
      </c>
      <c r="L212" s="199" t="s">
        <v>710</v>
      </c>
      <c r="M212" s="199" t="s">
        <v>711</v>
      </c>
      <c r="N212" s="26"/>
    </row>
    <row r="213" spans="1:15" ht="75" x14ac:dyDescent="0.25">
      <c r="A213" s="26"/>
      <c r="B213" s="199" t="s">
        <v>3105</v>
      </c>
      <c r="C213" s="199" t="s">
        <v>3092</v>
      </c>
      <c r="D213" s="199" t="s">
        <v>3105</v>
      </c>
      <c r="E213" s="199" t="s">
        <v>3199</v>
      </c>
      <c r="F213" s="82"/>
      <c r="G213" s="199" t="s">
        <v>63</v>
      </c>
      <c r="H213" s="199" t="s">
        <v>1384</v>
      </c>
      <c r="I213" s="199" t="s">
        <v>3232</v>
      </c>
      <c r="J213" s="199" t="s">
        <v>3233</v>
      </c>
      <c r="K213" s="199" t="s">
        <v>245</v>
      </c>
      <c r="L213" s="199" t="s">
        <v>710</v>
      </c>
      <c r="M213" s="199" t="s">
        <v>711</v>
      </c>
      <c r="N213" s="26"/>
      <c r="O213" s="13"/>
    </row>
    <row r="214" spans="1:15" ht="45" x14ac:dyDescent="0.25">
      <c r="A214" s="26"/>
      <c r="B214" s="199" t="s">
        <v>3105</v>
      </c>
      <c r="C214" s="199" t="s">
        <v>3092</v>
      </c>
      <c r="D214" s="199" t="s">
        <v>3105</v>
      </c>
      <c r="E214" s="199" t="s">
        <v>3199</v>
      </c>
      <c r="F214" s="82"/>
      <c r="G214" s="199" t="s">
        <v>63</v>
      </c>
      <c r="H214" s="199" t="s">
        <v>1384</v>
      </c>
      <c r="I214" s="199" t="s">
        <v>3174</v>
      </c>
      <c r="J214" s="199" t="s">
        <v>3175</v>
      </c>
      <c r="K214" s="199" t="s">
        <v>3176</v>
      </c>
      <c r="L214" s="199" t="s">
        <v>710</v>
      </c>
      <c r="M214" s="199" t="s">
        <v>710</v>
      </c>
      <c r="N214" s="26"/>
      <c r="O214" s="13"/>
    </row>
    <row r="215" spans="1:15" ht="75" x14ac:dyDescent="0.25">
      <c r="A215" s="26"/>
      <c r="B215" s="199" t="s">
        <v>3105</v>
      </c>
      <c r="C215" s="199" t="s">
        <v>3092</v>
      </c>
      <c r="D215" s="199" t="s">
        <v>3105</v>
      </c>
      <c r="E215" s="199" t="s">
        <v>3199</v>
      </c>
      <c r="F215" s="82"/>
      <c r="G215" s="199" t="s">
        <v>63</v>
      </c>
      <c r="H215" s="199" t="s">
        <v>1384</v>
      </c>
      <c r="I215" s="199" t="s">
        <v>3234</v>
      </c>
      <c r="J215" s="199" t="s">
        <v>3235</v>
      </c>
      <c r="K215" s="199" t="s">
        <v>958</v>
      </c>
      <c r="L215" s="199" t="s">
        <v>710</v>
      </c>
      <c r="M215" s="199" t="s">
        <v>711</v>
      </c>
      <c r="N215" s="26"/>
      <c r="O215" s="13"/>
    </row>
    <row r="216" spans="1:15" ht="75" x14ac:dyDescent="0.25">
      <c r="A216" s="26"/>
      <c r="B216" s="199" t="s">
        <v>3112</v>
      </c>
      <c r="C216" s="199" t="s">
        <v>3092</v>
      </c>
      <c r="D216" s="199" t="s">
        <v>3112</v>
      </c>
      <c r="E216" s="199" t="s">
        <v>3199</v>
      </c>
      <c r="F216" s="82"/>
      <c r="G216" s="199" t="s">
        <v>63</v>
      </c>
      <c r="H216" s="199" t="s">
        <v>1384</v>
      </c>
      <c r="I216" s="199" t="s">
        <v>3232</v>
      </c>
      <c r="J216" s="199" t="s">
        <v>3233</v>
      </c>
      <c r="K216" s="199" t="s">
        <v>245</v>
      </c>
      <c r="L216" s="199" t="s">
        <v>710</v>
      </c>
      <c r="M216" s="199" t="s">
        <v>711</v>
      </c>
      <c r="N216" s="26"/>
      <c r="O216" s="13"/>
    </row>
    <row r="217" spans="1:15" ht="45" x14ac:dyDescent="0.25">
      <c r="A217" s="26"/>
      <c r="B217" s="199" t="s">
        <v>3112</v>
      </c>
      <c r="C217" s="199" t="s">
        <v>3092</v>
      </c>
      <c r="D217" s="199" t="s">
        <v>3112</v>
      </c>
      <c r="E217" s="199" t="s">
        <v>3199</v>
      </c>
      <c r="F217" s="82"/>
      <c r="G217" s="199" t="s">
        <v>63</v>
      </c>
      <c r="H217" s="199" t="s">
        <v>1384</v>
      </c>
      <c r="I217" s="199" t="s">
        <v>3174</v>
      </c>
      <c r="J217" s="199" t="s">
        <v>3175</v>
      </c>
      <c r="K217" s="199" t="s">
        <v>3176</v>
      </c>
      <c r="L217" s="199" t="s">
        <v>710</v>
      </c>
      <c r="M217" s="199" t="s">
        <v>710</v>
      </c>
      <c r="N217" s="26"/>
      <c r="O217" s="13"/>
    </row>
    <row r="218" spans="1:15" ht="75" x14ac:dyDescent="0.25">
      <c r="A218" s="26"/>
      <c r="B218" s="199" t="s">
        <v>3112</v>
      </c>
      <c r="C218" s="199" t="s">
        <v>3092</v>
      </c>
      <c r="D218" s="199" t="s">
        <v>3112</v>
      </c>
      <c r="E218" s="199" t="s">
        <v>3199</v>
      </c>
      <c r="F218" s="82"/>
      <c r="G218" s="199" t="s">
        <v>63</v>
      </c>
      <c r="H218" s="199" t="s">
        <v>1384</v>
      </c>
      <c r="I218" s="199" t="s">
        <v>3234</v>
      </c>
      <c r="J218" s="199" t="s">
        <v>3235</v>
      </c>
      <c r="K218" s="199" t="s">
        <v>958</v>
      </c>
      <c r="L218" s="199" t="s">
        <v>710</v>
      </c>
      <c r="M218" s="199" t="s">
        <v>711</v>
      </c>
      <c r="N218" s="26"/>
      <c r="O218" s="13"/>
    </row>
    <row r="219" spans="1:15" ht="45" x14ac:dyDescent="0.25">
      <c r="A219" s="26"/>
      <c r="B219" s="199" t="s">
        <v>3114</v>
      </c>
      <c r="C219" s="199" t="s">
        <v>3115</v>
      </c>
      <c r="D219" s="199" t="s">
        <v>3114</v>
      </c>
      <c r="E219" s="199" t="s">
        <v>3199</v>
      </c>
      <c r="F219" s="82"/>
      <c r="G219" s="199" t="s">
        <v>3236</v>
      </c>
      <c r="H219" s="199" t="s">
        <v>1384</v>
      </c>
      <c r="I219" s="199" t="s">
        <v>3215</v>
      </c>
      <c r="J219" s="199" t="s">
        <v>3216</v>
      </c>
      <c r="K219" s="199" t="s">
        <v>766</v>
      </c>
      <c r="L219" s="199" t="s">
        <v>710</v>
      </c>
      <c r="M219" s="199" t="s">
        <v>711</v>
      </c>
      <c r="N219" s="26"/>
      <c r="O219" s="13"/>
    </row>
    <row r="220" spans="1:15" ht="45" x14ac:dyDescent="0.25">
      <c r="A220" s="26"/>
      <c r="B220" s="199" t="s">
        <v>3114</v>
      </c>
      <c r="C220" s="199" t="s">
        <v>3115</v>
      </c>
      <c r="D220" s="199" t="s">
        <v>3114</v>
      </c>
      <c r="E220" s="199" t="s">
        <v>3199</v>
      </c>
      <c r="F220" s="82"/>
      <c r="G220" s="199" t="s">
        <v>3236</v>
      </c>
      <c r="H220" s="199" t="s">
        <v>1384</v>
      </c>
      <c r="I220" s="199" t="s">
        <v>3174</v>
      </c>
      <c r="J220" s="199" t="s">
        <v>3175</v>
      </c>
      <c r="K220" s="199" t="s">
        <v>3176</v>
      </c>
      <c r="L220" s="199" t="s">
        <v>710</v>
      </c>
      <c r="M220" s="199" t="s">
        <v>710</v>
      </c>
      <c r="N220" s="26"/>
      <c r="O220" s="13"/>
    </row>
    <row r="221" spans="1:15" ht="60" x14ac:dyDescent="0.25">
      <c r="A221" s="26"/>
      <c r="B221" s="199" t="s">
        <v>3114</v>
      </c>
      <c r="C221" s="199" t="s">
        <v>3115</v>
      </c>
      <c r="D221" s="199" t="s">
        <v>3114</v>
      </c>
      <c r="E221" s="199" t="s">
        <v>3199</v>
      </c>
      <c r="F221" s="82"/>
      <c r="G221" s="199" t="s">
        <v>3236</v>
      </c>
      <c r="H221" s="199" t="s">
        <v>1384</v>
      </c>
      <c r="I221" s="199" t="s">
        <v>3237</v>
      </c>
      <c r="J221" s="199" t="s">
        <v>3238</v>
      </c>
      <c r="K221" s="199" t="s">
        <v>3239</v>
      </c>
      <c r="L221" s="199" t="s">
        <v>710</v>
      </c>
      <c r="M221" s="199" t="s">
        <v>711</v>
      </c>
      <c r="N221" s="26"/>
      <c r="O221" s="13"/>
    </row>
    <row r="222" spans="1:15" ht="45" x14ac:dyDescent="0.25">
      <c r="A222" s="26"/>
      <c r="B222" s="199" t="s">
        <v>3114</v>
      </c>
      <c r="C222" s="199" t="s">
        <v>3115</v>
      </c>
      <c r="D222" s="199" t="s">
        <v>3114</v>
      </c>
      <c r="E222" s="199" t="s">
        <v>3199</v>
      </c>
      <c r="F222" s="82"/>
      <c r="G222" s="199" t="s">
        <v>3236</v>
      </c>
      <c r="H222" s="199" t="s">
        <v>1384</v>
      </c>
      <c r="I222" s="199" t="s">
        <v>3240</v>
      </c>
      <c r="J222" s="199" t="s">
        <v>3241</v>
      </c>
      <c r="K222" s="199" t="s">
        <v>3242</v>
      </c>
      <c r="L222" s="199" t="s">
        <v>710</v>
      </c>
      <c r="M222" s="199" t="s">
        <v>711</v>
      </c>
      <c r="N222" s="26"/>
      <c r="O222" s="13"/>
    </row>
    <row r="223" spans="1:15" ht="45" x14ac:dyDescent="0.25">
      <c r="A223" s="26"/>
      <c r="B223" s="199" t="s">
        <v>3120</v>
      </c>
      <c r="C223" s="199" t="s">
        <v>3115</v>
      </c>
      <c r="D223" s="199" t="s">
        <v>3120</v>
      </c>
      <c r="E223" s="199" t="s">
        <v>3199</v>
      </c>
      <c r="F223" s="82"/>
      <c r="G223" s="199" t="s">
        <v>3236</v>
      </c>
      <c r="H223" s="199" t="s">
        <v>1384</v>
      </c>
      <c r="I223" s="199" t="s">
        <v>3215</v>
      </c>
      <c r="J223" s="199" t="s">
        <v>3216</v>
      </c>
      <c r="K223" s="199" t="s">
        <v>766</v>
      </c>
      <c r="L223" s="199" t="s">
        <v>710</v>
      </c>
      <c r="M223" s="199" t="s">
        <v>711</v>
      </c>
      <c r="N223" s="26"/>
      <c r="O223" s="13"/>
    </row>
    <row r="224" spans="1:15" ht="45" x14ac:dyDescent="0.25">
      <c r="A224" s="26"/>
      <c r="B224" s="199" t="s">
        <v>3120</v>
      </c>
      <c r="C224" s="199" t="s">
        <v>3115</v>
      </c>
      <c r="D224" s="199" t="s">
        <v>3120</v>
      </c>
      <c r="E224" s="199" t="s">
        <v>3199</v>
      </c>
      <c r="F224" s="82"/>
      <c r="G224" s="199" t="s">
        <v>3236</v>
      </c>
      <c r="H224" s="199" t="s">
        <v>1384</v>
      </c>
      <c r="I224" s="199" t="s">
        <v>3174</v>
      </c>
      <c r="J224" s="199" t="s">
        <v>3175</v>
      </c>
      <c r="K224" s="199" t="s">
        <v>3176</v>
      </c>
      <c r="L224" s="199" t="s">
        <v>710</v>
      </c>
      <c r="M224" s="199" t="s">
        <v>710</v>
      </c>
      <c r="N224" s="26"/>
      <c r="O224" s="13"/>
    </row>
    <row r="225" spans="1:15" ht="60" x14ac:dyDescent="0.25">
      <c r="A225" s="26"/>
      <c r="B225" s="199" t="s">
        <v>3120</v>
      </c>
      <c r="C225" s="199" t="s">
        <v>3115</v>
      </c>
      <c r="D225" s="199" t="s">
        <v>3120</v>
      </c>
      <c r="E225" s="199" t="s">
        <v>3199</v>
      </c>
      <c r="F225" s="82"/>
      <c r="G225" s="199" t="s">
        <v>3236</v>
      </c>
      <c r="H225" s="199" t="s">
        <v>1384</v>
      </c>
      <c r="I225" s="199" t="s">
        <v>3237</v>
      </c>
      <c r="J225" s="199" t="s">
        <v>3238</v>
      </c>
      <c r="K225" s="199" t="s">
        <v>3239</v>
      </c>
      <c r="L225" s="199" t="s">
        <v>710</v>
      </c>
      <c r="M225" s="199" t="s">
        <v>711</v>
      </c>
      <c r="N225" s="26"/>
      <c r="O225" s="13"/>
    </row>
    <row r="226" spans="1:15" ht="45" x14ac:dyDescent="0.25">
      <c r="A226" s="26"/>
      <c r="B226" s="199" t="s">
        <v>3120</v>
      </c>
      <c r="C226" s="199" t="s">
        <v>3115</v>
      </c>
      <c r="D226" s="199" t="s">
        <v>3120</v>
      </c>
      <c r="E226" s="199" t="s">
        <v>3199</v>
      </c>
      <c r="F226" s="82"/>
      <c r="G226" s="199" t="s">
        <v>3236</v>
      </c>
      <c r="H226" s="199" t="s">
        <v>1384</v>
      </c>
      <c r="I226" s="199" t="s">
        <v>3240</v>
      </c>
      <c r="J226" s="199" t="s">
        <v>3241</v>
      </c>
      <c r="K226" s="199" t="s">
        <v>3242</v>
      </c>
      <c r="L226" s="199" t="s">
        <v>710</v>
      </c>
      <c r="M226" s="199" t="s">
        <v>711</v>
      </c>
      <c r="N226" s="26"/>
      <c r="O226" s="13"/>
    </row>
    <row r="227" spans="1:15" ht="45" x14ac:dyDescent="0.25">
      <c r="A227" s="26"/>
      <c r="B227" s="199" t="s">
        <v>3124</v>
      </c>
      <c r="C227" s="199" t="s">
        <v>3115</v>
      </c>
      <c r="D227" s="199" t="s">
        <v>3124</v>
      </c>
      <c r="E227" s="199" t="s">
        <v>3199</v>
      </c>
      <c r="F227" s="82"/>
      <c r="G227" s="199" t="s">
        <v>3236</v>
      </c>
      <c r="H227" s="199" t="s">
        <v>1384</v>
      </c>
      <c r="I227" s="199" t="s">
        <v>3215</v>
      </c>
      <c r="J227" s="199" t="s">
        <v>3216</v>
      </c>
      <c r="K227" s="199" t="s">
        <v>766</v>
      </c>
      <c r="L227" s="199" t="s">
        <v>710</v>
      </c>
      <c r="M227" s="199" t="s">
        <v>711</v>
      </c>
      <c r="N227" s="26"/>
      <c r="O227" s="13"/>
    </row>
    <row r="228" spans="1:15" ht="45" x14ac:dyDescent="0.25">
      <c r="A228" s="26"/>
      <c r="B228" s="199" t="s">
        <v>3124</v>
      </c>
      <c r="C228" s="199" t="s">
        <v>3115</v>
      </c>
      <c r="D228" s="199" t="s">
        <v>3124</v>
      </c>
      <c r="E228" s="199" t="s">
        <v>3199</v>
      </c>
      <c r="F228" s="82"/>
      <c r="G228" s="199" t="s">
        <v>3236</v>
      </c>
      <c r="H228" s="199" t="s">
        <v>1384</v>
      </c>
      <c r="I228" s="199" t="s">
        <v>3174</v>
      </c>
      <c r="J228" s="199" t="s">
        <v>3175</v>
      </c>
      <c r="K228" s="199" t="s">
        <v>3176</v>
      </c>
      <c r="L228" s="199" t="s">
        <v>710</v>
      </c>
      <c r="M228" s="199" t="s">
        <v>710</v>
      </c>
      <c r="N228" s="26"/>
      <c r="O228" s="13"/>
    </row>
    <row r="229" spans="1:15" ht="60" x14ac:dyDescent="0.25">
      <c r="A229" s="26"/>
      <c r="B229" s="199" t="s">
        <v>3124</v>
      </c>
      <c r="C229" s="199" t="s">
        <v>3115</v>
      </c>
      <c r="D229" s="199" t="s">
        <v>3124</v>
      </c>
      <c r="E229" s="199" t="s">
        <v>3199</v>
      </c>
      <c r="F229" s="82"/>
      <c r="G229" s="199" t="s">
        <v>3236</v>
      </c>
      <c r="H229" s="199" t="s">
        <v>1384</v>
      </c>
      <c r="I229" s="199" t="s">
        <v>3237</v>
      </c>
      <c r="J229" s="199" t="s">
        <v>3238</v>
      </c>
      <c r="K229" s="199" t="s">
        <v>3239</v>
      </c>
      <c r="L229" s="199" t="s">
        <v>710</v>
      </c>
      <c r="M229" s="199" t="s">
        <v>711</v>
      </c>
      <c r="N229" s="26"/>
      <c r="O229" s="13"/>
    </row>
    <row r="230" spans="1:15" ht="45" x14ac:dyDescent="0.25">
      <c r="A230" s="26"/>
      <c r="B230" s="199" t="s">
        <v>3124</v>
      </c>
      <c r="C230" s="199" t="s">
        <v>3115</v>
      </c>
      <c r="D230" s="199" t="s">
        <v>3124</v>
      </c>
      <c r="E230" s="199" t="s">
        <v>3199</v>
      </c>
      <c r="F230" s="82"/>
      <c r="G230" s="199" t="s">
        <v>3236</v>
      </c>
      <c r="H230" s="199" t="s">
        <v>1384</v>
      </c>
      <c r="I230" s="199" t="s">
        <v>3240</v>
      </c>
      <c r="J230" s="199" t="s">
        <v>3241</v>
      </c>
      <c r="K230" s="199" t="s">
        <v>3242</v>
      </c>
      <c r="L230" s="199" t="s">
        <v>710</v>
      </c>
      <c r="M230" s="199" t="s">
        <v>711</v>
      </c>
      <c r="N230" s="26"/>
      <c r="O230" s="13"/>
    </row>
    <row r="231" spans="1:15" ht="45" x14ac:dyDescent="0.25">
      <c r="A231" s="26"/>
      <c r="B231" s="199" t="s">
        <v>3127</v>
      </c>
      <c r="C231" s="199" t="s">
        <v>3092</v>
      </c>
      <c r="D231" s="199" t="s">
        <v>3127</v>
      </c>
      <c r="E231" s="199" t="s">
        <v>3199</v>
      </c>
      <c r="F231" s="82"/>
      <c r="G231" s="199" t="s">
        <v>3236</v>
      </c>
      <c r="H231" s="199" t="s">
        <v>1384</v>
      </c>
      <c r="I231" s="199" t="s">
        <v>3215</v>
      </c>
      <c r="J231" s="199" t="s">
        <v>3216</v>
      </c>
      <c r="K231" s="199" t="s">
        <v>766</v>
      </c>
      <c r="L231" s="199" t="s">
        <v>710</v>
      </c>
      <c r="M231" s="199" t="s">
        <v>711</v>
      </c>
      <c r="N231" s="26"/>
      <c r="O231" s="13"/>
    </row>
    <row r="232" spans="1:15" ht="45" x14ac:dyDescent="0.25">
      <c r="A232" s="26"/>
      <c r="B232" s="199" t="s">
        <v>3127</v>
      </c>
      <c r="C232" s="199" t="s">
        <v>3092</v>
      </c>
      <c r="D232" s="199" t="s">
        <v>3127</v>
      </c>
      <c r="E232" s="199" t="s">
        <v>3199</v>
      </c>
      <c r="F232" s="82"/>
      <c r="G232" s="199" t="s">
        <v>3236</v>
      </c>
      <c r="H232" s="199" t="s">
        <v>1384</v>
      </c>
      <c r="I232" s="199" t="s">
        <v>3174</v>
      </c>
      <c r="J232" s="199" t="s">
        <v>3175</v>
      </c>
      <c r="K232" s="199" t="s">
        <v>3176</v>
      </c>
      <c r="L232" s="199" t="s">
        <v>710</v>
      </c>
      <c r="M232" s="199" t="s">
        <v>710</v>
      </c>
      <c r="N232" s="26"/>
      <c r="O232" s="13"/>
    </row>
    <row r="233" spans="1:15" ht="60" x14ac:dyDescent="0.25">
      <c r="A233" s="26"/>
      <c r="B233" s="199" t="s">
        <v>3127</v>
      </c>
      <c r="C233" s="199" t="s">
        <v>3092</v>
      </c>
      <c r="D233" s="199" t="s">
        <v>3127</v>
      </c>
      <c r="E233" s="199" t="s">
        <v>3199</v>
      </c>
      <c r="F233" s="82"/>
      <c r="G233" s="199" t="s">
        <v>3236</v>
      </c>
      <c r="H233" s="199" t="s">
        <v>1384</v>
      </c>
      <c r="I233" s="199" t="s">
        <v>3237</v>
      </c>
      <c r="J233" s="199" t="s">
        <v>3238</v>
      </c>
      <c r="K233" s="199" t="s">
        <v>3239</v>
      </c>
      <c r="L233" s="199" t="s">
        <v>710</v>
      </c>
      <c r="M233" s="199" t="s">
        <v>711</v>
      </c>
      <c r="N233" s="26"/>
      <c r="O233" s="13"/>
    </row>
    <row r="234" spans="1:15" ht="45" x14ac:dyDescent="0.25">
      <c r="A234" s="26"/>
      <c r="B234" s="199" t="s">
        <v>3127</v>
      </c>
      <c r="C234" s="199" t="s">
        <v>3092</v>
      </c>
      <c r="D234" s="199" t="s">
        <v>3127</v>
      </c>
      <c r="E234" s="199" t="s">
        <v>3199</v>
      </c>
      <c r="F234" s="82"/>
      <c r="G234" s="199" t="s">
        <v>3236</v>
      </c>
      <c r="H234" s="199" t="s">
        <v>1384</v>
      </c>
      <c r="I234" s="199" t="s">
        <v>3240</v>
      </c>
      <c r="J234" s="199" t="s">
        <v>3241</v>
      </c>
      <c r="K234" s="199" t="s">
        <v>3242</v>
      </c>
      <c r="L234" s="199" t="s">
        <v>710</v>
      </c>
      <c r="M234" s="199" t="s">
        <v>711</v>
      </c>
      <c r="N234" s="26"/>
      <c r="O234" s="13"/>
    </row>
    <row r="235" spans="1:15" ht="45" x14ac:dyDescent="0.25">
      <c r="A235" s="26"/>
      <c r="B235" s="199" t="s">
        <v>3131</v>
      </c>
      <c r="C235" s="199" t="s">
        <v>3092</v>
      </c>
      <c r="D235" s="199" t="s">
        <v>3131</v>
      </c>
      <c r="E235" s="199" t="s">
        <v>3199</v>
      </c>
      <c r="F235" s="26"/>
      <c r="G235" s="199" t="s">
        <v>3236</v>
      </c>
      <c r="H235" s="199" t="s">
        <v>1384</v>
      </c>
      <c r="I235" s="199" t="s">
        <v>3215</v>
      </c>
      <c r="J235" s="199" t="s">
        <v>3216</v>
      </c>
      <c r="K235" s="199" t="s">
        <v>766</v>
      </c>
      <c r="L235" s="199" t="s">
        <v>710</v>
      </c>
      <c r="M235" s="199" t="s">
        <v>711</v>
      </c>
      <c r="N235" s="26"/>
      <c r="O235" s="13"/>
    </row>
    <row r="236" spans="1:15" ht="45" x14ac:dyDescent="0.25">
      <c r="A236" s="26"/>
      <c r="B236" s="199" t="s">
        <v>3131</v>
      </c>
      <c r="C236" s="199" t="s">
        <v>3092</v>
      </c>
      <c r="D236" s="199" t="s">
        <v>3131</v>
      </c>
      <c r="E236" s="199" t="s">
        <v>3199</v>
      </c>
      <c r="F236" s="26"/>
      <c r="G236" s="199" t="s">
        <v>3236</v>
      </c>
      <c r="H236" s="199" t="s">
        <v>1384</v>
      </c>
      <c r="I236" s="199" t="s">
        <v>3174</v>
      </c>
      <c r="J236" s="199" t="s">
        <v>3175</v>
      </c>
      <c r="K236" s="199" t="s">
        <v>3176</v>
      </c>
      <c r="L236" s="199" t="s">
        <v>710</v>
      </c>
      <c r="M236" s="199" t="s">
        <v>710</v>
      </c>
      <c r="N236" s="26"/>
      <c r="O236" s="13"/>
    </row>
    <row r="237" spans="1:15" ht="60" x14ac:dyDescent="0.25">
      <c r="A237" s="26"/>
      <c r="B237" s="199" t="s">
        <v>3131</v>
      </c>
      <c r="C237" s="199" t="s">
        <v>3092</v>
      </c>
      <c r="D237" s="199" t="s">
        <v>3131</v>
      </c>
      <c r="E237" s="199" t="s">
        <v>3199</v>
      </c>
      <c r="F237" s="26"/>
      <c r="G237" s="199" t="s">
        <v>3236</v>
      </c>
      <c r="H237" s="199" t="s">
        <v>1384</v>
      </c>
      <c r="I237" s="199" t="s">
        <v>3237</v>
      </c>
      <c r="J237" s="199" t="s">
        <v>3238</v>
      </c>
      <c r="K237" s="199" t="s">
        <v>3239</v>
      </c>
      <c r="L237" s="199" t="s">
        <v>710</v>
      </c>
      <c r="M237" s="199" t="s">
        <v>711</v>
      </c>
      <c r="N237" s="26"/>
      <c r="O237" s="13"/>
    </row>
    <row r="238" spans="1:15" ht="45" x14ac:dyDescent="0.25">
      <c r="A238" s="26"/>
      <c r="B238" s="199" t="s">
        <v>3131</v>
      </c>
      <c r="C238" s="199" t="s">
        <v>3092</v>
      </c>
      <c r="D238" s="199" t="s">
        <v>3131</v>
      </c>
      <c r="E238" s="199" t="s">
        <v>3199</v>
      </c>
      <c r="F238" s="26"/>
      <c r="G238" s="199" t="s">
        <v>3236</v>
      </c>
      <c r="H238" s="199" t="s">
        <v>1384</v>
      </c>
      <c r="I238" s="199" t="s">
        <v>3240</v>
      </c>
      <c r="J238" s="199" t="s">
        <v>3241</v>
      </c>
      <c r="K238" s="199" t="s">
        <v>3242</v>
      </c>
      <c r="L238" s="199" t="s">
        <v>710</v>
      </c>
      <c r="M238" s="199" t="s">
        <v>711</v>
      </c>
      <c r="N238" s="26"/>
      <c r="O238" s="13"/>
    </row>
    <row r="239" spans="1:15" ht="45" x14ac:dyDescent="0.25">
      <c r="A239" s="26"/>
      <c r="B239" s="199" t="s">
        <v>3136</v>
      </c>
      <c r="C239" s="199" t="s">
        <v>3115</v>
      </c>
      <c r="D239" s="199" t="s">
        <v>3136</v>
      </c>
      <c r="E239" s="199" t="s">
        <v>3199</v>
      </c>
      <c r="F239" s="26"/>
      <c r="G239" s="199" t="s">
        <v>3236</v>
      </c>
      <c r="H239" s="199" t="s">
        <v>1384</v>
      </c>
      <c r="I239" s="199" t="s">
        <v>3215</v>
      </c>
      <c r="J239" s="199" t="s">
        <v>3216</v>
      </c>
      <c r="K239" s="199" t="s">
        <v>766</v>
      </c>
      <c r="L239" s="199" t="s">
        <v>710</v>
      </c>
      <c r="M239" s="199" t="s">
        <v>711</v>
      </c>
      <c r="N239" s="26"/>
      <c r="O239" s="13"/>
    </row>
    <row r="240" spans="1:15" ht="45" x14ac:dyDescent="0.25">
      <c r="A240" s="26"/>
      <c r="B240" s="199" t="s">
        <v>3136</v>
      </c>
      <c r="C240" s="199" t="s">
        <v>3115</v>
      </c>
      <c r="D240" s="199" t="s">
        <v>3136</v>
      </c>
      <c r="E240" s="199" t="s">
        <v>3199</v>
      </c>
      <c r="F240" s="26"/>
      <c r="G240" s="199" t="s">
        <v>3236</v>
      </c>
      <c r="H240" s="199" t="s">
        <v>1384</v>
      </c>
      <c r="I240" s="199" t="s">
        <v>3174</v>
      </c>
      <c r="J240" s="199" t="s">
        <v>3175</v>
      </c>
      <c r="K240" s="199" t="s">
        <v>3176</v>
      </c>
      <c r="L240" s="199" t="s">
        <v>710</v>
      </c>
      <c r="M240" s="199" t="s">
        <v>710</v>
      </c>
      <c r="N240" s="26"/>
      <c r="O240" s="13"/>
    </row>
    <row r="241" spans="1:15" ht="60" x14ac:dyDescent="0.25">
      <c r="A241" s="26"/>
      <c r="B241" s="199" t="s">
        <v>3136</v>
      </c>
      <c r="C241" s="199" t="s">
        <v>3115</v>
      </c>
      <c r="D241" s="199" t="s">
        <v>3136</v>
      </c>
      <c r="E241" s="199" t="s">
        <v>3199</v>
      </c>
      <c r="F241" s="26"/>
      <c r="G241" s="199" t="s">
        <v>3236</v>
      </c>
      <c r="H241" s="199" t="s">
        <v>1384</v>
      </c>
      <c r="I241" s="199" t="s">
        <v>3237</v>
      </c>
      <c r="J241" s="199" t="s">
        <v>3238</v>
      </c>
      <c r="K241" s="199" t="s">
        <v>3239</v>
      </c>
      <c r="L241" s="199" t="s">
        <v>710</v>
      </c>
      <c r="M241" s="199" t="s">
        <v>711</v>
      </c>
      <c r="N241" s="26"/>
      <c r="O241" s="13"/>
    </row>
    <row r="242" spans="1:15" ht="45" x14ac:dyDescent="0.25">
      <c r="A242" s="26"/>
      <c r="B242" s="199" t="s">
        <v>3136</v>
      </c>
      <c r="C242" s="199" t="s">
        <v>3115</v>
      </c>
      <c r="D242" s="199" t="s">
        <v>3136</v>
      </c>
      <c r="E242" s="199" t="s">
        <v>3199</v>
      </c>
      <c r="F242" s="26"/>
      <c r="G242" s="199" t="s">
        <v>3236</v>
      </c>
      <c r="H242" s="199" t="s">
        <v>1384</v>
      </c>
      <c r="I242" s="199" t="s">
        <v>3240</v>
      </c>
      <c r="J242" s="199" t="s">
        <v>3241</v>
      </c>
      <c r="K242" s="199" t="s">
        <v>3242</v>
      </c>
      <c r="L242" s="199" t="s">
        <v>710</v>
      </c>
      <c r="M242" s="199" t="s">
        <v>711</v>
      </c>
      <c r="N242" s="26"/>
      <c r="O242" s="13"/>
    </row>
    <row r="243" spans="1:15" ht="45" x14ac:dyDescent="0.25">
      <c r="A243" s="26"/>
      <c r="B243" s="199" t="s">
        <v>3139</v>
      </c>
      <c r="C243" s="199" t="s">
        <v>3140</v>
      </c>
      <c r="D243" s="199" t="s">
        <v>3139</v>
      </c>
      <c r="E243" s="199" t="s">
        <v>3199</v>
      </c>
      <c r="F243" s="26"/>
      <c r="G243" s="199" t="s">
        <v>3236</v>
      </c>
      <c r="H243" s="199" t="s">
        <v>1384</v>
      </c>
      <c r="I243" s="199" t="s">
        <v>3215</v>
      </c>
      <c r="J243" s="199" t="s">
        <v>3216</v>
      </c>
      <c r="K243" s="199" t="s">
        <v>766</v>
      </c>
      <c r="L243" s="199" t="s">
        <v>710</v>
      </c>
      <c r="M243" s="199" t="s">
        <v>711</v>
      </c>
      <c r="N243" s="26"/>
      <c r="O243" s="13"/>
    </row>
    <row r="244" spans="1:15" ht="45" x14ac:dyDescent="0.25">
      <c r="A244" s="26"/>
      <c r="B244" s="199" t="s">
        <v>3139</v>
      </c>
      <c r="C244" s="199" t="s">
        <v>3140</v>
      </c>
      <c r="D244" s="199" t="s">
        <v>3139</v>
      </c>
      <c r="E244" s="199" t="s">
        <v>3199</v>
      </c>
      <c r="F244" s="26"/>
      <c r="G244" s="199" t="s">
        <v>3236</v>
      </c>
      <c r="H244" s="199" t="s">
        <v>1384</v>
      </c>
      <c r="I244" s="199" t="s">
        <v>3174</v>
      </c>
      <c r="J244" s="199" t="s">
        <v>3175</v>
      </c>
      <c r="K244" s="199" t="s">
        <v>3176</v>
      </c>
      <c r="L244" s="199" t="s">
        <v>710</v>
      </c>
      <c r="M244" s="199" t="s">
        <v>710</v>
      </c>
      <c r="N244" s="26"/>
      <c r="O244" s="13"/>
    </row>
    <row r="245" spans="1:15" ht="60" x14ac:dyDescent="0.25">
      <c r="A245" s="26"/>
      <c r="B245" s="199" t="s">
        <v>3139</v>
      </c>
      <c r="C245" s="199" t="s">
        <v>3140</v>
      </c>
      <c r="D245" s="199" t="s">
        <v>3139</v>
      </c>
      <c r="E245" s="199" t="s">
        <v>3199</v>
      </c>
      <c r="F245" s="26"/>
      <c r="G245" s="199" t="s">
        <v>3236</v>
      </c>
      <c r="H245" s="199" t="s">
        <v>1384</v>
      </c>
      <c r="I245" s="199" t="s">
        <v>3237</v>
      </c>
      <c r="J245" s="199" t="s">
        <v>3238</v>
      </c>
      <c r="K245" s="199" t="s">
        <v>3239</v>
      </c>
      <c r="L245" s="199" t="s">
        <v>710</v>
      </c>
      <c r="M245" s="199" t="s">
        <v>711</v>
      </c>
      <c r="N245" s="26"/>
      <c r="O245" s="13"/>
    </row>
    <row r="246" spans="1:15" ht="45" x14ac:dyDescent="0.25">
      <c r="A246" s="26"/>
      <c r="B246" s="199" t="s">
        <v>3139</v>
      </c>
      <c r="C246" s="199" t="s">
        <v>3140</v>
      </c>
      <c r="D246" s="199" t="s">
        <v>3139</v>
      </c>
      <c r="E246" s="199" t="s">
        <v>3199</v>
      </c>
      <c r="F246" s="26"/>
      <c r="G246" s="199" t="s">
        <v>3236</v>
      </c>
      <c r="H246" s="199" t="s">
        <v>1384</v>
      </c>
      <c r="I246" s="199" t="s">
        <v>3240</v>
      </c>
      <c r="J246" s="199" t="s">
        <v>3241</v>
      </c>
      <c r="K246" s="199" t="s">
        <v>3242</v>
      </c>
      <c r="L246" s="199" t="s">
        <v>710</v>
      </c>
      <c r="M246" s="199" t="s">
        <v>711</v>
      </c>
      <c r="N246" s="26"/>
      <c r="O246" s="13"/>
    </row>
    <row r="247" spans="1:15" ht="45" x14ac:dyDescent="0.25">
      <c r="A247" s="26"/>
      <c r="B247" s="199" t="s">
        <v>3144</v>
      </c>
      <c r="C247" s="199" t="s">
        <v>3115</v>
      </c>
      <c r="D247" s="199" t="s">
        <v>3144</v>
      </c>
      <c r="E247" s="199" t="s">
        <v>3199</v>
      </c>
      <c r="F247" s="26"/>
      <c r="G247" s="199" t="s">
        <v>3236</v>
      </c>
      <c r="H247" s="199" t="s">
        <v>1384</v>
      </c>
      <c r="I247" s="199" t="s">
        <v>3215</v>
      </c>
      <c r="J247" s="199" t="s">
        <v>3216</v>
      </c>
      <c r="K247" s="199" t="s">
        <v>766</v>
      </c>
      <c r="L247" s="199" t="s">
        <v>710</v>
      </c>
      <c r="M247" s="199" t="s">
        <v>711</v>
      </c>
      <c r="N247" s="26"/>
      <c r="O247" s="13"/>
    </row>
    <row r="248" spans="1:15" ht="45" x14ac:dyDescent="0.25">
      <c r="A248" s="26"/>
      <c r="B248" s="199" t="s">
        <v>3144</v>
      </c>
      <c r="C248" s="199" t="s">
        <v>3115</v>
      </c>
      <c r="D248" s="199" t="s">
        <v>3144</v>
      </c>
      <c r="E248" s="199" t="s">
        <v>3199</v>
      </c>
      <c r="F248" s="26"/>
      <c r="G248" s="199" t="s">
        <v>3236</v>
      </c>
      <c r="H248" s="199" t="s">
        <v>1384</v>
      </c>
      <c r="I248" s="199" t="s">
        <v>3174</v>
      </c>
      <c r="J248" s="199" t="s">
        <v>3175</v>
      </c>
      <c r="K248" s="199" t="s">
        <v>3176</v>
      </c>
      <c r="L248" s="199" t="s">
        <v>710</v>
      </c>
      <c r="M248" s="199" t="s">
        <v>710</v>
      </c>
      <c r="N248" s="26"/>
      <c r="O248" s="13"/>
    </row>
    <row r="249" spans="1:15" ht="60" x14ac:dyDescent="0.25">
      <c r="A249" s="26"/>
      <c r="B249" s="199" t="s">
        <v>3144</v>
      </c>
      <c r="C249" s="199" t="s">
        <v>3115</v>
      </c>
      <c r="D249" s="199" t="s">
        <v>3144</v>
      </c>
      <c r="E249" s="199" t="s">
        <v>3199</v>
      </c>
      <c r="F249" s="26"/>
      <c r="G249" s="199" t="s">
        <v>3236</v>
      </c>
      <c r="H249" s="199" t="s">
        <v>1384</v>
      </c>
      <c r="I249" s="199" t="s">
        <v>3237</v>
      </c>
      <c r="J249" s="199" t="s">
        <v>3238</v>
      </c>
      <c r="K249" s="199" t="s">
        <v>3239</v>
      </c>
      <c r="L249" s="199" t="s">
        <v>710</v>
      </c>
      <c r="M249" s="199" t="s">
        <v>711</v>
      </c>
      <c r="N249" s="26"/>
      <c r="O249" s="13"/>
    </row>
    <row r="250" spans="1:15" ht="45" x14ac:dyDescent="0.25">
      <c r="A250" s="26"/>
      <c r="B250" s="199" t="s">
        <v>3144</v>
      </c>
      <c r="C250" s="199" t="s">
        <v>3115</v>
      </c>
      <c r="D250" s="199" t="s">
        <v>3144</v>
      </c>
      <c r="E250" s="199" t="s">
        <v>3199</v>
      </c>
      <c r="F250" s="26"/>
      <c r="G250" s="199" t="s">
        <v>3236</v>
      </c>
      <c r="H250" s="199" t="s">
        <v>1384</v>
      </c>
      <c r="I250" s="199" t="s">
        <v>3240</v>
      </c>
      <c r="J250" s="199" t="s">
        <v>3241</v>
      </c>
      <c r="K250" s="199" t="s">
        <v>3242</v>
      </c>
      <c r="L250" s="199" t="s">
        <v>710</v>
      </c>
      <c r="M250" s="199" t="s">
        <v>711</v>
      </c>
      <c r="N250" s="26"/>
      <c r="O250" s="13"/>
    </row>
    <row r="251" spans="1:15" ht="45" x14ac:dyDescent="0.25">
      <c r="A251" s="26"/>
      <c r="B251" s="199" t="s">
        <v>3163</v>
      </c>
      <c r="C251" s="199" t="s">
        <v>3140</v>
      </c>
      <c r="D251" s="199" t="s">
        <v>3163</v>
      </c>
      <c r="E251" s="199" t="s">
        <v>3199</v>
      </c>
      <c r="F251" s="26"/>
      <c r="G251" s="199" t="s">
        <v>3236</v>
      </c>
      <c r="H251" s="199" t="s">
        <v>1384</v>
      </c>
      <c r="I251" s="199" t="s">
        <v>3215</v>
      </c>
      <c r="J251" s="199" t="s">
        <v>3216</v>
      </c>
      <c r="K251" s="199" t="s">
        <v>766</v>
      </c>
      <c r="L251" s="199" t="s">
        <v>710</v>
      </c>
      <c r="M251" s="199" t="s">
        <v>711</v>
      </c>
      <c r="N251" s="26"/>
      <c r="O251" s="13"/>
    </row>
    <row r="252" spans="1:15" ht="60" x14ac:dyDescent="0.25">
      <c r="A252" s="26"/>
      <c r="B252" s="199" t="s">
        <v>3163</v>
      </c>
      <c r="C252" s="199" t="s">
        <v>3140</v>
      </c>
      <c r="D252" s="199" t="s">
        <v>3163</v>
      </c>
      <c r="E252" s="199" t="s">
        <v>3199</v>
      </c>
      <c r="F252" s="26"/>
      <c r="G252" s="199" t="s">
        <v>3236</v>
      </c>
      <c r="H252" s="199" t="s">
        <v>1384</v>
      </c>
      <c r="I252" s="199" t="s">
        <v>3237</v>
      </c>
      <c r="J252" s="199" t="s">
        <v>3238</v>
      </c>
      <c r="K252" s="199" t="s">
        <v>3239</v>
      </c>
      <c r="L252" s="199" t="s">
        <v>710</v>
      </c>
      <c r="M252" s="199" t="s">
        <v>711</v>
      </c>
      <c r="N252" s="26"/>
      <c r="O252" s="13"/>
    </row>
    <row r="253" spans="1:15" ht="45" x14ac:dyDescent="0.25">
      <c r="A253" s="26"/>
      <c r="B253" s="199" t="s">
        <v>3163</v>
      </c>
      <c r="C253" s="199" t="s">
        <v>3140</v>
      </c>
      <c r="D253" s="199" t="s">
        <v>3163</v>
      </c>
      <c r="E253" s="199" t="s">
        <v>3199</v>
      </c>
      <c r="F253" s="26"/>
      <c r="G253" s="199" t="s">
        <v>3236</v>
      </c>
      <c r="H253" s="199" t="s">
        <v>1384</v>
      </c>
      <c r="I253" s="199" t="s">
        <v>3240</v>
      </c>
      <c r="J253" s="199" t="s">
        <v>3241</v>
      </c>
      <c r="K253" s="199" t="s">
        <v>3242</v>
      </c>
      <c r="L253" s="199" t="s">
        <v>710</v>
      </c>
      <c r="M253" s="199" t="s">
        <v>711</v>
      </c>
      <c r="N253" s="26"/>
      <c r="O253" s="13"/>
    </row>
    <row r="254" spans="1:15" ht="60" x14ac:dyDescent="0.25">
      <c r="A254" s="26"/>
      <c r="B254" s="199" t="s">
        <v>3097</v>
      </c>
      <c r="C254" s="199" t="s">
        <v>3098</v>
      </c>
      <c r="D254" s="199" t="s">
        <v>3097</v>
      </c>
      <c r="E254" s="199" t="s">
        <v>3183</v>
      </c>
      <c r="F254" s="26"/>
      <c r="G254" s="199" t="s">
        <v>103</v>
      </c>
      <c r="H254" s="199" t="s">
        <v>1384</v>
      </c>
      <c r="I254" s="199" t="s">
        <v>3243</v>
      </c>
      <c r="J254" s="199" t="s">
        <v>3244</v>
      </c>
      <c r="K254" s="199" t="s">
        <v>97</v>
      </c>
      <c r="L254" s="199" t="s">
        <v>710</v>
      </c>
      <c r="M254" s="199" t="s">
        <v>711</v>
      </c>
      <c r="N254" s="26"/>
      <c r="O254" s="13"/>
    </row>
    <row r="255" spans="1:15" ht="60" x14ac:dyDescent="0.25">
      <c r="A255" s="26"/>
      <c r="B255" s="199" t="s">
        <v>3097</v>
      </c>
      <c r="C255" s="199" t="s">
        <v>3098</v>
      </c>
      <c r="D255" s="199" t="s">
        <v>3097</v>
      </c>
      <c r="E255" s="199" t="s">
        <v>3183</v>
      </c>
      <c r="F255" s="26"/>
      <c r="G255" s="199" t="s">
        <v>103</v>
      </c>
      <c r="H255" s="199" t="s">
        <v>1384</v>
      </c>
      <c r="I255" s="199" t="s">
        <v>3245</v>
      </c>
      <c r="J255" s="199" t="s">
        <v>3246</v>
      </c>
      <c r="K255" s="199" t="s">
        <v>3239</v>
      </c>
      <c r="L255" s="199" t="s">
        <v>710</v>
      </c>
      <c r="M255" s="199" t="s">
        <v>711</v>
      </c>
      <c r="N255" s="26"/>
      <c r="O255" s="13"/>
    </row>
    <row r="256" spans="1:15" ht="30" x14ac:dyDescent="0.25">
      <c r="A256" s="26"/>
      <c r="B256" s="199" t="s">
        <v>3445</v>
      </c>
      <c r="C256" s="199" t="s">
        <v>3515</v>
      </c>
      <c r="D256" s="26"/>
      <c r="E256" s="199" t="s">
        <v>3183</v>
      </c>
      <c r="F256" s="26"/>
      <c r="G256" s="199" t="s">
        <v>4732</v>
      </c>
      <c r="H256" s="199" t="s">
        <v>1384</v>
      </c>
      <c r="I256" s="199" t="s">
        <v>4868</v>
      </c>
      <c r="J256" s="199" t="s">
        <v>4881</v>
      </c>
      <c r="K256" s="199" t="s">
        <v>958</v>
      </c>
      <c r="L256" s="199" t="s">
        <v>710</v>
      </c>
      <c r="M256" s="199" t="s">
        <v>710</v>
      </c>
      <c r="N256" s="26"/>
    </row>
    <row r="257" spans="1:14" ht="30" x14ac:dyDescent="0.25">
      <c r="A257" s="26"/>
      <c r="B257" s="199" t="s">
        <v>3446</v>
      </c>
      <c r="C257" s="199" t="s">
        <v>3517</v>
      </c>
      <c r="D257" s="26"/>
      <c r="E257" s="199" t="s">
        <v>3183</v>
      </c>
      <c r="F257" s="26"/>
      <c r="G257" s="199" t="s">
        <v>103</v>
      </c>
      <c r="H257" s="199" t="s">
        <v>1384</v>
      </c>
      <c r="I257" s="199" t="s">
        <v>4868</v>
      </c>
      <c r="J257" s="199" t="s">
        <v>4881</v>
      </c>
      <c r="K257" s="199" t="s">
        <v>958</v>
      </c>
      <c r="L257" s="199" t="s">
        <v>710</v>
      </c>
      <c r="M257" s="199" t="s">
        <v>710</v>
      </c>
      <c r="N257" s="26"/>
    </row>
    <row r="258" spans="1:14" ht="30" x14ac:dyDescent="0.25">
      <c r="A258" s="26"/>
      <c r="B258" s="199" t="s">
        <v>3448</v>
      </c>
      <c r="C258" s="199" t="s">
        <v>3517</v>
      </c>
      <c r="D258" s="26"/>
      <c r="E258" s="199" t="s">
        <v>3183</v>
      </c>
      <c r="F258" s="26"/>
      <c r="G258" s="199" t="s">
        <v>961</v>
      </c>
      <c r="H258" s="199" t="s">
        <v>1384</v>
      </c>
      <c r="I258" s="199" t="s">
        <v>4868</v>
      </c>
      <c r="J258" s="199" t="s">
        <v>4881</v>
      </c>
      <c r="K258" s="199" t="s">
        <v>958</v>
      </c>
      <c r="L258" s="199" t="s">
        <v>710</v>
      </c>
      <c r="M258" s="199" t="s">
        <v>710</v>
      </c>
      <c r="N258" s="26"/>
    </row>
    <row r="259" spans="1:14" ht="45" x14ac:dyDescent="0.25">
      <c r="A259" s="26"/>
      <c r="B259" s="199" t="s">
        <v>4024</v>
      </c>
      <c r="C259" s="199" t="s">
        <v>2527</v>
      </c>
      <c r="D259" s="26"/>
      <c r="E259" s="199" t="s">
        <v>3207</v>
      </c>
      <c r="F259" s="26"/>
      <c r="G259" s="199" t="s">
        <v>958</v>
      </c>
      <c r="H259" s="199" t="s">
        <v>1384</v>
      </c>
      <c r="I259" s="199" t="s">
        <v>4869</v>
      </c>
      <c r="J259" s="199" t="s">
        <v>4882</v>
      </c>
      <c r="K259" s="199" t="s">
        <v>958</v>
      </c>
      <c r="L259" s="199" t="s">
        <v>710</v>
      </c>
      <c r="M259" s="199" t="s">
        <v>711</v>
      </c>
      <c r="N259" s="26"/>
    </row>
    <row r="260" spans="1:14" ht="75" x14ac:dyDescent="0.25">
      <c r="A260" s="26"/>
      <c r="B260" s="199" t="s">
        <v>4025</v>
      </c>
      <c r="C260" s="199" t="s">
        <v>3992</v>
      </c>
      <c r="D260" s="26"/>
      <c r="E260" s="199" t="s">
        <v>1383</v>
      </c>
      <c r="F260" s="26"/>
      <c r="G260" s="199" t="s">
        <v>870</v>
      </c>
      <c r="H260" s="199" t="s">
        <v>1595</v>
      </c>
      <c r="I260" s="199" t="s">
        <v>4870</v>
      </c>
      <c r="J260" s="199" t="s">
        <v>4883</v>
      </c>
      <c r="K260" s="199" t="s">
        <v>978</v>
      </c>
      <c r="L260" s="199" t="s">
        <v>710</v>
      </c>
      <c r="M260" s="199" t="s">
        <v>711</v>
      </c>
      <c r="N260" s="26"/>
    </row>
    <row r="261" spans="1:14" ht="60" x14ac:dyDescent="0.25">
      <c r="A261" s="26"/>
      <c r="B261" s="199" t="s">
        <v>4026</v>
      </c>
      <c r="C261" s="199" t="s">
        <v>4854</v>
      </c>
      <c r="D261" s="26"/>
      <c r="E261" s="199" t="s">
        <v>3207</v>
      </c>
      <c r="F261" s="26"/>
      <c r="G261" s="199" t="s">
        <v>870</v>
      </c>
      <c r="H261" s="199" t="s">
        <v>1419</v>
      </c>
      <c r="I261" s="199" t="s">
        <v>4871</v>
      </c>
      <c r="J261" s="199" t="s">
        <v>4884</v>
      </c>
      <c r="K261" s="199" t="s">
        <v>4894</v>
      </c>
      <c r="L261" s="199" t="s">
        <v>710</v>
      </c>
      <c r="M261" s="199" t="s">
        <v>711</v>
      </c>
      <c r="N261" s="26"/>
    </row>
    <row r="262" spans="1:14" ht="60" x14ac:dyDescent="0.25">
      <c r="A262" s="26"/>
      <c r="B262" s="199" t="s">
        <v>4026</v>
      </c>
      <c r="C262" s="199" t="s">
        <v>4854</v>
      </c>
      <c r="D262" s="26"/>
      <c r="E262" s="199" t="s">
        <v>3207</v>
      </c>
      <c r="F262" s="26"/>
      <c r="G262" s="199" t="s">
        <v>870</v>
      </c>
      <c r="H262" s="199" t="s">
        <v>1419</v>
      </c>
      <c r="I262" s="199" t="s">
        <v>4872</v>
      </c>
      <c r="J262" s="199" t="s">
        <v>4885</v>
      </c>
      <c r="K262" s="199" t="s">
        <v>203</v>
      </c>
      <c r="L262" s="199" t="s">
        <v>710</v>
      </c>
      <c r="M262" s="199" t="s">
        <v>711</v>
      </c>
      <c r="N262" s="26"/>
    </row>
    <row r="263" spans="1:14" ht="45" x14ac:dyDescent="0.25">
      <c r="A263" s="26"/>
      <c r="B263" s="199" t="s">
        <v>4847</v>
      </c>
      <c r="C263" s="199" t="s">
        <v>4855</v>
      </c>
      <c r="D263" s="26"/>
      <c r="E263" s="199" t="s">
        <v>3207</v>
      </c>
      <c r="F263" s="26"/>
      <c r="G263" s="199" t="s">
        <v>103</v>
      </c>
      <c r="H263" s="199" t="s">
        <v>1419</v>
      </c>
      <c r="I263" s="199" t="s">
        <v>4873</v>
      </c>
      <c r="J263" s="199" t="s">
        <v>4886</v>
      </c>
      <c r="K263" s="199" t="s">
        <v>1379</v>
      </c>
      <c r="L263" s="199" t="s">
        <v>710</v>
      </c>
      <c r="M263" s="199" t="s">
        <v>710</v>
      </c>
      <c r="N263" s="26"/>
    </row>
    <row r="264" spans="1:14" ht="60" x14ac:dyDescent="0.25">
      <c r="A264" s="26"/>
      <c r="B264" s="199" t="s">
        <v>4848</v>
      </c>
      <c r="C264" s="199" t="s">
        <v>4856</v>
      </c>
      <c r="D264" s="26"/>
      <c r="E264" s="199" t="s">
        <v>3207</v>
      </c>
      <c r="F264" s="26"/>
      <c r="G264" s="199" t="s">
        <v>245</v>
      </c>
      <c r="H264" s="199" t="s">
        <v>1419</v>
      </c>
      <c r="I264" s="199" t="s">
        <v>4871</v>
      </c>
      <c r="J264" s="199" t="s">
        <v>4884</v>
      </c>
      <c r="K264" s="199" t="s">
        <v>4894</v>
      </c>
      <c r="L264" s="199" t="s">
        <v>710</v>
      </c>
      <c r="M264" s="199" t="s">
        <v>711</v>
      </c>
      <c r="N264" s="26"/>
    </row>
    <row r="265" spans="1:14" ht="60" x14ac:dyDescent="0.25">
      <c r="A265" s="26"/>
      <c r="B265" s="199" t="s">
        <v>4849</v>
      </c>
      <c r="C265" s="199" t="s">
        <v>4857</v>
      </c>
      <c r="D265" s="26"/>
      <c r="E265" s="199" t="s">
        <v>3207</v>
      </c>
      <c r="F265" s="26"/>
      <c r="G265" s="199" t="s">
        <v>103</v>
      </c>
      <c r="H265" s="199" t="s">
        <v>1419</v>
      </c>
      <c r="I265" s="199" t="s">
        <v>4871</v>
      </c>
      <c r="J265" s="199" t="s">
        <v>4884</v>
      </c>
      <c r="K265" s="199" t="s">
        <v>4894</v>
      </c>
      <c r="L265" s="199" t="s">
        <v>710</v>
      </c>
      <c r="M265" s="199" t="s">
        <v>711</v>
      </c>
      <c r="N265" s="26"/>
    </row>
    <row r="266" spans="1:14" ht="60" x14ac:dyDescent="0.25">
      <c r="A266" s="26"/>
      <c r="B266" s="199" t="s">
        <v>4850</v>
      </c>
      <c r="C266" s="199" t="s">
        <v>4858</v>
      </c>
      <c r="D266" s="26"/>
      <c r="E266" s="199" t="s">
        <v>3207</v>
      </c>
      <c r="F266" s="26"/>
      <c r="G266" s="199" t="s">
        <v>203</v>
      </c>
      <c r="H266" s="199" t="s">
        <v>1419</v>
      </c>
      <c r="I266" s="199" t="s">
        <v>4871</v>
      </c>
      <c r="J266" s="199" t="s">
        <v>4884</v>
      </c>
      <c r="K266" s="199" t="s">
        <v>4894</v>
      </c>
      <c r="L266" s="199" t="s">
        <v>710</v>
      </c>
      <c r="M266" s="199" t="s">
        <v>711</v>
      </c>
      <c r="N266" s="26"/>
    </row>
    <row r="267" spans="1:14" ht="60" x14ac:dyDescent="0.25">
      <c r="A267" s="26"/>
      <c r="B267" s="199" t="s">
        <v>4027</v>
      </c>
      <c r="C267" s="199" t="s">
        <v>3843</v>
      </c>
      <c r="D267" s="26"/>
      <c r="E267" s="199" t="s">
        <v>3207</v>
      </c>
      <c r="F267" s="26"/>
      <c r="G267" s="199" t="s">
        <v>245</v>
      </c>
      <c r="H267" s="199" t="s">
        <v>1595</v>
      </c>
      <c r="I267" s="199" t="s">
        <v>4871</v>
      </c>
      <c r="J267" s="199" t="s">
        <v>4884</v>
      </c>
      <c r="K267" s="199" t="s">
        <v>4894</v>
      </c>
      <c r="L267" s="199" t="s">
        <v>710</v>
      </c>
      <c r="M267" s="199" t="s">
        <v>711</v>
      </c>
      <c r="N267" s="26"/>
    </row>
    <row r="268" spans="1:14" ht="60" x14ac:dyDescent="0.25">
      <c r="A268" s="26"/>
      <c r="B268" s="199" t="s">
        <v>4027</v>
      </c>
      <c r="C268" s="199" t="s">
        <v>3843</v>
      </c>
      <c r="D268" s="26"/>
      <c r="E268" s="199" t="s">
        <v>3207</v>
      </c>
      <c r="F268" s="26"/>
      <c r="G268" s="199" t="s">
        <v>245</v>
      </c>
      <c r="H268" s="199" t="s">
        <v>1595</v>
      </c>
      <c r="I268" s="199" t="s">
        <v>4872</v>
      </c>
      <c r="J268" s="199" t="s">
        <v>4885</v>
      </c>
      <c r="K268" s="199" t="s">
        <v>203</v>
      </c>
      <c r="L268" s="199" t="s">
        <v>710</v>
      </c>
      <c r="M268" s="199" t="s">
        <v>711</v>
      </c>
      <c r="N268" s="26"/>
    </row>
    <row r="269" spans="1:14" ht="60" x14ac:dyDescent="0.25">
      <c r="A269" s="26"/>
      <c r="B269" s="199" t="s">
        <v>4851</v>
      </c>
      <c r="C269" s="199" t="s">
        <v>4859</v>
      </c>
      <c r="D269" s="26"/>
      <c r="E269" s="199" t="s">
        <v>3207</v>
      </c>
      <c r="F269" s="26"/>
      <c r="G269" s="199" t="s">
        <v>103</v>
      </c>
      <c r="H269" s="199" t="s">
        <v>1595</v>
      </c>
      <c r="I269" s="199" t="s">
        <v>4872</v>
      </c>
      <c r="J269" s="199" t="s">
        <v>4885</v>
      </c>
      <c r="K269" s="199" t="s">
        <v>203</v>
      </c>
      <c r="L269" s="199" t="s">
        <v>710</v>
      </c>
      <c r="M269" s="199" t="s">
        <v>711</v>
      </c>
      <c r="N269" s="26"/>
    </row>
    <row r="270" spans="1:14" ht="60" x14ac:dyDescent="0.25">
      <c r="A270" s="26"/>
      <c r="B270" s="199" t="s">
        <v>4028</v>
      </c>
      <c r="C270" s="199" t="s">
        <v>4860</v>
      </c>
      <c r="D270" s="26"/>
      <c r="E270" s="199" t="s">
        <v>3207</v>
      </c>
      <c r="F270" s="26"/>
      <c r="G270" s="199" t="s">
        <v>203</v>
      </c>
      <c r="H270" s="199" t="s">
        <v>4867</v>
      </c>
      <c r="I270" s="199" t="s">
        <v>4874</v>
      </c>
      <c r="J270" s="199" t="s">
        <v>4887</v>
      </c>
      <c r="K270" s="199" t="s">
        <v>4895</v>
      </c>
      <c r="L270" s="199" t="s">
        <v>710</v>
      </c>
      <c r="M270" s="199" t="s">
        <v>711</v>
      </c>
      <c r="N270" s="26"/>
    </row>
    <row r="271" spans="1:14" ht="60" x14ac:dyDescent="0.25">
      <c r="A271" s="26"/>
      <c r="B271" s="199" t="s">
        <v>4852</v>
      </c>
      <c r="C271" s="199" t="s">
        <v>4861</v>
      </c>
      <c r="D271" s="26"/>
      <c r="E271" s="199" t="s">
        <v>3207</v>
      </c>
      <c r="F271" s="26"/>
      <c r="G271" s="199" t="s">
        <v>97</v>
      </c>
      <c r="H271" s="199" t="s">
        <v>1419</v>
      </c>
      <c r="I271" s="199" t="s">
        <v>4871</v>
      </c>
      <c r="J271" s="199" t="s">
        <v>4884</v>
      </c>
      <c r="K271" s="199" t="s">
        <v>4894</v>
      </c>
      <c r="L271" s="199" t="s">
        <v>710</v>
      </c>
      <c r="M271" s="199" t="s">
        <v>711</v>
      </c>
      <c r="N271" s="26"/>
    </row>
    <row r="272" spans="1:14" ht="30" x14ac:dyDescent="0.25">
      <c r="A272" s="26"/>
      <c r="B272" s="199" t="s">
        <v>3660</v>
      </c>
      <c r="C272" s="199" t="s">
        <v>4862</v>
      </c>
      <c r="D272" s="26"/>
      <c r="E272" s="199" t="s">
        <v>3183</v>
      </c>
      <c r="F272" s="26"/>
      <c r="G272" s="199" t="s">
        <v>1287</v>
      </c>
      <c r="H272" s="199" t="s">
        <v>1384</v>
      </c>
      <c r="I272" s="199" t="s">
        <v>4875</v>
      </c>
      <c r="J272" s="199" t="s">
        <v>4888</v>
      </c>
      <c r="K272" s="199" t="s">
        <v>1387</v>
      </c>
      <c r="L272" s="199" t="s">
        <v>710</v>
      </c>
      <c r="M272" s="199" t="s">
        <v>711</v>
      </c>
      <c r="N272" s="26"/>
    </row>
    <row r="273" spans="1:14" ht="30" x14ac:dyDescent="0.25">
      <c r="A273" s="26"/>
      <c r="B273" s="199" t="s">
        <v>3349</v>
      </c>
      <c r="C273" s="199" t="s">
        <v>3852</v>
      </c>
      <c r="D273" s="26"/>
      <c r="E273" s="199" t="s">
        <v>3183</v>
      </c>
      <c r="F273" s="26"/>
      <c r="G273" s="199" t="s">
        <v>203</v>
      </c>
      <c r="H273" s="199" t="s">
        <v>1384</v>
      </c>
      <c r="I273" s="199" t="s">
        <v>4876</v>
      </c>
      <c r="J273" s="199" t="s">
        <v>4889</v>
      </c>
      <c r="K273" s="199" t="s">
        <v>766</v>
      </c>
      <c r="L273" s="199" t="s">
        <v>710</v>
      </c>
      <c r="M273" s="199" t="s">
        <v>711</v>
      </c>
      <c r="N273" s="26"/>
    </row>
    <row r="274" spans="1:14" ht="90" x14ac:dyDescent="0.25">
      <c r="A274" s="26"/>
      <c r="B274" s="199" t="s">
        <v>4853</v>
      </c>
      <c r="C274" s="199" t="s">
        <v>4863</v>
      </c>
      <c r="D274" s="26"/>
      <c r="E274" s="199" t="s">
        <v>3191</v>
      </c>
      <c r="F274" s="26"/>
      <c r="G274" s="199" t="s">
        <v>4866</v>
      </c>
      <c r="H274" s="199" t="s">
        <v>1419</v>
      </c>
      <c r="I274" s="199" t="s">
        <v>4877</v>
      </c>
      <c r="J274" s="199" t="s">
        <v>4890</v>
      </c>
      <c r="K274" s="199" t="s">
        <v>1387</v>
      </c>
      <c r="L274" s="199" t="s">
        <v>710</v>
      </c>
      <c r="M274" s="199" t="s">
        <v>711</v>
      </c>
      <c r="N274" s="26"/>
    </row>
    <row r="275" spans="1:14" ht="60" x14ac:dyDescent="0.25">
      <c r="A275" s="26"/>
      <c r="B275" s="199" t="s">
        <v>3709</v>
      </c>
      <c r="C275" s="199" t="s">
        <v>3710</v>
      </c>
      <c r="D275" s="26"/>
      <c r="E275" s="199" t="s">
        <v>3183</v>
      </c>
      <c r="F275" s="26"/>
      <c r="G275" s="199" t="s">
        <v>245</v>
      </c>
      <c r="H275" s="199" t="s">
        <v>1419</v>
      </c>
      <c r="I275" s="199" t="s">
        <v>4878</v>
      </c>
      <c r="J275" s="199" t="s">
        <v>4891</v>
      </c>
      <c r="K275" s="199" t="s">
        <v>1006</v>
      </c>
      <c r="L275" s="199" t="s">
        <v>710</v>
      </c>
      <c r="M275" s="199" t="s">
        <v>710</v>
      </c>
      <c r="N275" s="26"/>
    </row>
    <row r="276" spans="1:14" ht="30" x14ac:dyDescent="0.25">
      <c r="A276" s="26"/>
      <c r="B276" s="199" t="s">
        <v>3981</v>
      </c>
      <c r="C276" s="199" t="s">
        <v>4864</v>
      </c>
      <c r="D276" s="26"/>
      <c r="E276" s="199" t="s">
        <v>3183</v>
      </c>
      <c r="F276" s="26"/>
      <c r="G276" s="199" t="s">
        <v>203</v>
      </c>
      <c r="H276" s="199" t="s">
        <v>1384</v>
      </c>
      <c r="I276" s="199" t="s">
        <v>4879</v>
      </c>
      <c r="J276" s="199" t="s">
        <v>4892</v>
      </c>
      <c r="K276" s="199" t="s">
        <v>4728</v>
      </c>
      <c r="L276" s="199" t="s">
        <v>710</v>
      </c>
      <c r="M276" s="199" t="s">
        <v>711</v>
      </c>
      <c r="N276" s="26"/>
    </row>
    <row r="277" spans="1:14" ht="75" x14ac:dyDescent="0.25">
      <c r="A277" s="26"/>
      <c r="B277" s="199" t="s">
        <v>3815</v>
      </c>
      <c r="C277" s="199" t="s">
        <v>4865</v>
      </c>
      <c r="D277" s="26"/>
      <c r="E277" s="199" t="s">
        <v>3183</v>
      </c>
      <c r="F277" s="26"/>
      <c r="G277" s="199" t="s">
        <v>978</v>
      </c>
      <c r="H277" s="199" t="s">
        <v>1595</v>
      </c>
      <c r="I277" s="199" t="s">
        <v>4880</v>
      </c>
      <c r="J277" s="199" t="s">
        <v>4893</v>
      </c>
      <c r="K277" s="199" t="s">
        <v>1380</v>
      </c>
      <c r="L277" s="199" t="s">
        <v>710</v>
      </c>
      <c r="M277" s="199" t="s">
        <v>711</v>
      </c>
      <c r="N277" s="26"/>
    </row>
    <row r="278" spans="1:14" ht="45" x14ac:dyDescent="0.25">
      <c r="A278" s="26"/>
      <c r="B278" s="199" t="s">
        <v>3894</v>
      </c>
      <c r="C278" s="199" t="s">
        <v>3895</v>
      </c>
      <c r="D278" s="26"/>
      <c r="E278" s="199" t="s">
        <v>3207</v>
      </c>
      <c r="F278" s="26"/>
      <c r="G278" s="199" t="s">
        <v>203</v>
      </c>
      <c r="H278" s="199" t="s">
        <v>1595</v>
      </c>
      <c r="I278" s="199" t="s">
        <v>3228</v>
      </c>
      <c r="J278" s="199" t="s">
        <v>3229</v>
      </c>
      <c r="K278" s="199" t="s">
        <v>961</v>
      </c>
      <c r="L278" s="199" t="s">
        <v>710</v>
      </c>
      <c r="M278" s="199" t="s">
        <v>711</v>
      </c>
      <c r="N278" s="26"/>
    </row>
    <row r="279" spans="1:14" ht="45" x14ac:dyDescent="0.25">
      <c r="A279" s="26"/>
      <c r="B279" s="199" t="s">
        <v>3932</v>
      </c>
      <c r="C279" s="199" t="s">
        <v>3795</v>
      </c>
      <c r="D279" s="26"/>
      <c r="E279" s="199" t="s">
        <v>3199</v>
      </c>
      <c r="F279" s="26"/>
      <c r="G279" s="199" t="s">
        <v>203</v>
      </c>
      <c r="H279" s="199" t="s">
        <v>1384</v>
      </c>
      <c r="I279" s="199" t="s">
        <v>3174</v>
      </c>
      <c r="J279" s="199" t="s">
        <v>3175</v>
      </c>
      <c r="K279" s="199" t="s">
        <v>3176</v>
      </c>
      <c r="L279" s="199" t="s">
        <v>711</v>
      </c>
      <c r="M279" s="199" t="s">
        <v>710</v>
      </c>
      <c r="N279" s="26"/>
    </row>
    <row r="280" spans="1:14" ht="45" x14ac:dyDescent="0.25">
      <c r="A280" s="26"/>
      <c r="B280" s="199" t="s">
        <v>3697</v>
      </c>
      <c r="C280" s="199" t="s">
        <v>4899</v>
      </c>
      <c r="D280" s="26"/>
      <c r="E280" s="199" t="s">
        <v>4906</v>
      </c>
      <c r="F280" s="26"/>
      <c r="G280" s="199" t="s">
        <v>1390</v>
      </c>
      <c r="H280" s="199" t="s">
        <v>1384</v>
      </c>
      <c r="I280" s="199" t="s">
        <v>3174</v>
      </c>
      <c r="J280" s="199" t="s">
        <v>3175</v>
      </c>
      <c r="K280" s="199" t="s">
        <v>3176</v>
      </c>
      <c r="L280" s="199" t="s">
        <v>711</v>
      </c>
      <c r="M280" s="199" t="s">
        <v>710</v>
      </c>
      <c r="N280" s="26"/>
    </row>
    <row r="281" spans="1:14" ht="45" x14ac:dyDescent="0.25">
      <c r="A281" s="26"/>
      <c r="B281" s="199" t="s">
        <v>3794</v>
      </c>
      <c r="C281" s="199" t="s">
        <v>3795</v>
      </c>
      <c r="D281" s="26"/>
      <c r="E281" s="199" t="s">
        <v>3199</v>
      </c>
      <c r="F281" s="26"/>
      <c r="G281" s="199" t="s">
        <v>103</v>
      </c>
      <c r="H281" s="199" t="s">
        <v>1419</v>
      </c>
      <c r="I281" s="199" t="s">
        <v>3174</v>
      </c>
      <c r="J281" s="199" t="s">
        <v>3175</v>
      </c>
      <c r="K281" s="199" t="s">
        <v>3176</v>
      </c>
      <c r="L281" s="199" t="s">
        <v>711</v>
      </c>
      <c r="M281" s="199" t="s">
        <v>710</v>
      </c>
      <c r="N281" s="26"/>
    </row>
    <row r="282" spans="1:14" ht="60" x14ac:dyDescent="0.25">
      <c r="A282" s="26"/>
      <c r="B282" s="199" t="s">
        <v>4847</v>
      </c>
      <c r="C282" s="199" t="s">
        <v>4855</v>
      </c>
      <c r="D282" s="26"/>
      <c r="E282" s="199" t="s">
        <v>3207</v>
      </c>
      <c r="F282" s="26"/>
      <c r="G282" s="199" t="s">
        <v>103</v>
      </c>
      <c r="H282" s="199" t="s">
        <v>1419</v>
      </c>
      <c r="I282" s="199" t="s">
        <v>4910</v>
      </c>
      <c r="J282" s="199" t="s">
        <v>4917</v>
      </c>
      <c r="K282" s="199" t="s">
        <v>3196</v>
      </c>
      <c r="L282" s="199" t="s">
        <v>711</v>
      </c>
      <c r="M282" s="199" t="s">
        <v>710</v>
      </c>
      <c r="N282" s="26"/>
    </row>
    <row r="283" spans="1:14" x14ac:dyDescent="0.25">
      <c r="A283" s="26"/>
      <c r="B283" s="199" t="s">
        <v>3990</v>
      </c>
      <c r="C283" s="199" t="s">
        <v>3991</v>
      </c>
      <c r="D283" s="26"/>
      <c r="E283" s="199" t="s">
        <v>3191</v>
      </c>
      <c r="F283" s="26"/>
      <c r="G283" s="199" t="s">
        <v>870</v>
      </c>
      <c r="H283" s="199" t="s">
        <v>1384</v>
      </c>
      <c r="I283" s="199" t="s">
        <v>3195</v>
      </c>
      <c r="J283" s="199" t="s">
        <v>3196</v>
      </c>
      <c r="K283" s="199" t="s">
        <v>3196</v>
      </c>
      <c r="L283" s="199" t="s">
        <v>711</v>
      </c>
      <c r="M283" s="199" t="s">
        <v>710</v>
      </c>
      <c r="N283" s="26"/>
    </row>
    <row r="284" spans="1:14" ht="90" x14ac:dyDescent="0.25">
      <c r="A284" s="26"/>
      <c r="B284" s="199" t="s">
        <v>3990</v>
      </c>
      <c r="C284" s="199" t="s">
        <v>3991</v>
      </c>
      <c r="D284" s="26"/>
      <c r="E284" s="199" t="s">
        <v>3191</v>
      </c>
      <c r="F284" s="26"/>
      <c r="G284" s="199" t="s">
        <v>870</v>
      </c>
      <c r="H284" s="199" t="s">
        <v>1384</v>
      </c>
      <c r="I284" s="199" t="s">
        <v>4911</v>
      </c>
      <c r="J284" s="199" t="s">
        <v>4918</v>
      </c>
      <c r="K284" s="199" t="s">
        <v>97</v>
      </c>
      <c r="L284" s="199" t="s">
        <v>711</v>
      </c>
      <c r="M284" s="199" t="s">
        <v>710</v>
      </c>
      <c r="N284" s="26"/>
    </row>
    <row r="285" spans="1:14" x14ac:dyDescent="0.25">
      <c r="A285" s="26"/>
      <c r="B285" s="199" t="s">
        <v>3974</v>
      </c>
      <c r="C285" s="199" t="s">
        <v>3975</v>
      </c>
      <c r="D285" s="26"/>
      <c r="E285" s="199" t="s">
        <v>3191</v>
      </c>
      <c r="F285" s="26"/>
      <c r="G285" s="199" t="s">
        <v>203</v>
      </c>
      <c r="H285" s="199" t="s">
        <v>1384</v>
      </c>
      <c r="I285" s="199" t="s">
        <v>3195</v>
      </c>
      <c r="J285" s="199" t="s">
        <v>3196</v>
      </c>
      <c r="K285" s="199" t="s">
        <v>3196</v>
      </c>
      <c r="L285" s="199" t="s">
        <v>711</v>
      </c>
      <c r="M285" s="199" t="s">
        <v>710</v>
      </c>
      <c r="N285" s="26"/>
    </row>
    <row r="286" spans="1:14" ht="90" x14ac:dyDescent="0.25">
      <c r="A286" s="26"/>
      <c r="B286" s="199" t="s">
        <v>3974</v>
      </c>
      <c r="C286" s="199" t="s">
        <v>3975</v>
      </c>
      <c r="D286" s="26"/>
      <c r="E286" s="199" t="s">
        <v>3191</v>
      </c>
      <c r="F286" s="26"/>
      <c r="G286" s="199" t="s">
        <v>203</v>
      </c>
      <c r="H286" s="199" t="s">
        <v>1384</v>
      </c>
      <c r="I286" s="199" t="s">
        <v>4911</v>
      </c>
      <c r="J286" s="199" t="s">
        <v>4918</v>
      </c>
      <c r="K286" s="199" t="s">
        <v>97</v>
      </c>
      <c r="L286" s="199" t="s">
        <v>711</v>
      </c>
      <c r="M286" s="199" t="s">
        <v>710</v>
      </c>
      <c r="N286" s="26"/>
    </row>
    <row r="287" spans="1:14" ht="45" x14ac:dyDescent="0.25">
      <c r="A287" s="26"/>
      <c r="B287" s="199" t="s">
        <v>3374</v>
      </c>
      <c r="C287" s="199" t="s">
        <v>3723</v>
      </c>
      <c r="D287" s="26"/>
      <c r="E287" s="199" t="s">
        <v>3207</v>
      </c>
      <c r="F287" s="26"/>
      <c r="G287" s="199" t="s">
        <v>958</v>
      </c>
      <c r="H287" s="199" t="s">
        <v>1384</v>
      </c>
      <c r="I287" s="199" t="s">
        <v>4912</v>
      </c>
      <c r="J287" s="199" t="s">
        <v>4919</v>
      </c>
      <c r="K287" s="199" t="s">
        <v>958</v>
      </c>
      <c r="L287" s="199" t="s">
        <v>711</v>
      </c>
      <c r="M287" s="199" t="s">
        <v>710</v>
      </c>
      <c r="N287" s="26"/>
    </row>
    <row r="288" spans="1:14" ht="45" x14ac:dyDescent="0.25">
      <c r="A288" s="26"/>
      <c r="B288" s="199" t="s">
        <v>3373</v>
      </c>
      <c r="C288" s="199" t="s">
        <v>3727</v>
      </c>
      <c r="D288" s="26"/>
      <c r="E288" s="199" t="s">
        <v>3207</v>
      </c>
      <c r="F288" s="26"/>
      <c r="G288" s="199" t="s">
        <v>958</v>
      </c>
      <c r="H288" s="199" t="s">
        <v>1384</v>
      </c>
      <c r="I288" s="199" t="s">
        <v>4912</v>
      </c>
      <c r="J288" s="199" t="s">
        <v>4919</v>
      </c>
      <c r="K288" s="199" t="s">
        <v>958</v>
      </c>
      <c r="L288" s="199" t="s">
        <v>711</v>
      </c>
      <c r="M288" s="199" t="s">
        <v>710</v>
      </c>
      <c r="N288" s="26"/>
    </row>
    <row r="289" spans="1:14" ht="45" x14ac:dyDescent="0.25">
      <c r="A289" s="26"/>
      <c r="B289" s="199" t="s">
        <v>4853</v>
      </c>
      <c r="C289" s="199" t="s">
        <v>4863</v>
      </c>
      <c r="D289" s="26"/>
      <c r="E289" s="199" t="s">
        <v>3191</v>
      </c>
      <c r="F289" s="26"/>
      <c r="G289" s="199" t="s">
        <v>4866</v>
      </c>
      <c r="H289" s="199" t="s">
        <v>1419</v>
      </c>
      <c r="I289" s="199" t="s">
        <v>3174</v>
      </c>
      <c r="J289" s="199" t="s">
        <v>3175</v>
      </c>
      <c r="K289" s="199" t="s">
        <v>3176</v>
      </c>
      <c r="L289" s="199" t="s">
        <v>711</v>
      </c>
      <c r="M289" s="199" t="s">
        <v>710</v>
      </c>
      <c r="N289" s="26"/>
    </row>
    <row r="290" spans="1:14" ht="45" x14ac:dyDescent="0.25">
      <c r="A290" s="26"/>
      <c r="B290" s="199" t="s">
        <v>3786</v>
      </c>
      <c r="C290" s="199" t="s">
        <v>4900</v>
      </c>
      <c r="D290" s="26"/>
      <c r="E290" s="199" t="s">
        <v>3183</v>
      </c>
      <c r="F290" s="26"/>
      <c r="G290" s="199" t="s">
        <v>245</v>
      </c>
      <c r="H290" s="199" t="s">
        <v>1384</v>
      </c>
      <c r="I290" s="199" t="s">
        <v>4913</v>
      </c>
      <c r="J290" s="199" t="s">
        <v>4920</v>
      </c>
      <c r="K290" s="199" t="s">
        <v>4924</v>
      </c>
      <c r="L290" s="199" t="s">
        <v>711</v>
      </c>
      <c r="M290" s="199" t="s">
        <v>710</v>
      </c>
      <c r="N290" s="26"/>
    </row>
    <row r="291" spans="1:14" ht="30" x14ac:dyDescent="0.25">
      <c r="A291" s="26"/>
      <c r="B291" s="199" t="s">
        <v>3786</v>
      </c>
      <c r="C291" s="199" t="s">
        <v>4900</v>
      </c>
      <c r="D291" s="26"/>
      <c r="E291" s="199" t="s">
        <v>3183</v>
      </c>
      <c r="F291" s="26"/>
      <c r="G291" s="199" t="s">
        <v>245</v>
      </c>
      <c r="H291" s="199" t="s">
        <v>1384</v>
      </c>
      <c r="I291" s="199" t="s">
        <v>4914</v>
      </c>
      <c r="J291" s="199" t="s">
        <v>4921</v>
      </c>
      <c r="K291" s="199" t="s">
        <v>203</v>
      </c>
      <c r="L291" s="199" t="s">
        <v>711</v>
      </c>
      <c r="M291" s="199" t="s">
        <v>710</v>
      </c>
      <c r="N291" s="26"/>
    </row>
    <row r="292" spans="1:14" ht="45" x14ac:dyDescent="0.25">
      <c r="A292" s="26"/>
      <c r="B292" s="199" t="s">
        <v>4896</v>
      </c>
      <c r="C292" s="199" t="s">
        <v>4901</v>
      </c>
      <c r="D292" s="26"/>
      <c r="E292" s="199" t="s">
        <v>3183</v>
      </c>
      <c r="F292" s="26"/>
      <c r="G292" s="199" t="s">
        <v>245</v>
      </c>
      <c r="H292" s="199" t="s">
        <v>1384</v>
      </c>
      <c r="I292" s="199" t="s">
        <v>4913</v>
      </c>
      <c r="J292" s="199" t="s">
        <v>4920</v>
      </c>
      <c r="K292" s="199" t="s">
        <v>4924</v>
      </c>
      <c r="L292" s="199" t="s">
        <v>711</v>
      </c>
      <c r="M292" s="199" t="s">
        <v>710</v>
      </c>
      <c r="N292" s="26"/>
    </row>
    <row r="293" spans="1:14" ht="30" x14ac:dyDescent="0.25">
      <c r="A293" s="26"/>
      <c r="B293" s="199" t="s">
        <v>4896</v>
      </c>
      <c r="C293" s="199" t="s">
        <v>4901</v>
      </c>
      <c r="D293" s="26"/>
      <c r="E293" s="199" t="s">
        <v>3183</v>
      </c>
      <c r="F293" s="26"/>
      <c r="G293" s="199" t="s">
        <v>245</v>
      </c>
      <c r="H293" s="199" t="s">
        <v>1384</v>
      </c>
      <c r="I293" s="199" t="s">
        <v>4914</v>
      </c>
      <c r="J293" s="199" t="s">
        <v>4921</v>
      </c>
      <c r="K293" s="199" t="s">
        <v>203</v>
      </c>
      <c r="L293" s="199" t="s">
        <v>711</v>
      </c>
      <c r="M293" s="199" t="s">
        <v>710</v>
      </c>
      <c r="N293" s="26"/>
    </row>
    <row r="294" spans="1:14" ht="45" x14ac:dyDescent="0.25">
      <c r="A294" s="26"/>
      <c r="B294" s="199" t="s">
        <v>4897</v>
      </c>
      <c r="C294" s="199" t="s">
        <v>4902</v>
      </c>
      <c r="D294" s="26"/>
      <c r="E294" s="199" t="s">
        <v>3183</v>
      </c>
      <c r="F294" s="26"/>
      <c r="G294" s="199" t="s">
        <v>245</v>
      </c>
      <c r="H294" s="199" t="s">
        <v>1384</v>
      </c>
      <c r="I294" s="199" t="s">
        <v>4913</v>
      </c>
      <c r="J294" s="199" t="s">
        <v>4920</v>
      </c>
      <c r="K294" s="199" t="s">
        <v>4924</v>
      </c>
      <c r="L294" s="199" t="s">
        <v>711</v>
      </c>
      <c r="M294" s="199" t="s">
        <v>710</v>
      </c>
      <c r="N294" s="26"/>
    </row>
    <row r="295" spans="1:14" ht="30" x14ac:dyDescent="0.25">
      <c r="A295" s="26"/>
      <c r="B295" s="199" t="s">
        <v>4897</v>
      </c>
      <c r="C295" s="199" t="s">
        <v>4902</v>
      </c>
      <c r="D295" s="26"/>
      <c r="E295" s="199" t="s">
        <v>3183</v>
      </c>
      <c r="F295" s="26"/>
      <c r="G295" s="199" t="s">
        <v>245</v>
      </c>
      <c r="H295" s="199" t="s">
        <v>1384</v>
      </c>
      <c r="I295" s="199" t="s">
        <v>4914</v>
      </c>
      <c r="J295" s="199" t="s">
        <v>4921</v>
      </c>
      <c r="K295" s="199" t="s">
        <v>203</v>
      </c>
      <c r="L295" s="199" t="s">
        <v>711</v>
      </c>
      <c r="M295" s="199" t="s">
        <v>710</v>
      </c>
      <c r="N295" s="26"/>
    </row>
    <row r="296" spans="1:14" ht="45" x14ac:dyDescent="0.25">
      <c r="A296" s="26"/>
      <c r="B296" s="199" t="s">
        <v>4898</v>
      </c>
      <c r="C296" s="199" t="s">
        <v>4902</v>
      </c>
      <c r="D296" s="26"/>
      <c r="E296" s="199" t="s">
        <v>3183</v>
      </c>
      <c r="F296" s="26"/>
      <c r="G296" s="199" t="s">
        <v>245</v>
      </c>
      <c r="H296" s="199" t="s">
        <v>1384</v>
      </c>
      <c r="I296" s="199" t="s">
        <v>4913</v>
      </c>
      <c r="J296" s="199" t="s">
        <v>4920</v>
      </c>
      <c r="K296" s="199" t="s">
        <v>4924</v>
      </c>
      <c r="L296" s="199" t="s">
        <v>711</v>
      </c>
      <c r="M296" s="199" t="s">
        <v>710</v>
      </c>
      <c r="N296" s="26"/>
    </row>
    <row r="297" spans="1:14" ht="30" x14ac:dyDescent="0.25">
      <c r="A297" s="26"/>
      <c r="B297" s="199" t="s">
        <v>4898</v>
      </c>
      <c r="C297" s="199" t="s">
        <v>4902</v>
      </c>
      <c r="D297" s="26"/>
      <c r="E297" s="199" t="s">
        <v>3183</v>
      </c>
      <c r="F297" s="26"/>
      <c r="G297" s="199" t="s">
        <v>245</v>
      </c>
      <c r="H297" s="199" t="s">
        <v>1384</v>
      </c>
      <c r="I297" s="199" t="s">
        <v>4914</v>
      </c>
      <c r="J297" s="199" t="s">
        <v>4921</v>
      </c>
      <c r="K297" s="199" t="s">
        <v>203</v>
      </c>
      <c r="L297" s="199" t="s">
        <v>711</v>
      </c>
      <c r="M297" s="199" t="s">
        <v>710</v>
      </c>
      <c r="N297" s="26"/>
    </row>
    <row r="298" spans="1:14" ht="45" x14ac:dyDescent="0.25">
      <c r="A298" s="26"/>
      <c r="B298" s="199" t="s">
        <v>3624</v>
      </c>
      <c r="C298" s="199" t="s">
        <v>4903</v>
      </c>
      <c r="D298" s="26"/>
      <c r="E298" s="199" t="s">
        <v>3183</v>
      </c>
      <c r="F298" s="26"/>
      <c r="G298" s="199" t="s">
        <v>97</v>
      </c>
      <c r="H298" s="199" t="s">
        <v>1384</v>
      </c>
      <c r="I298" s="199" t="s">
        <v>3174</v>
      </c>
      <c r="J298" s="199" t="s">
        <v>3175</v>
      </c>
      <c r="K298" s="199" t="s">
        <v>3176</v>
      </c>
      <c r="L298" s="199" t="s">
        <v>711</v>
      </c>
      <c r="M298" s="199" t="s">
        <v>710</v>
      </c>
      <c r="N298" s="26"/>
    </row>
    <row r="299" spans="1:14" x14ac:dyDescent="0.25">
      <c r="A299" s="26"/>
      <c r="B299" s="199" t="s">
        <v>3784</v>
      </c>
      <c r="C299" s="199" t="s">
        <v>3785</v>
      </c>
      <c r="D299" s="26"/>
      <c r="E299" s="199" t="s">
        <v>3183</v>
      </c>
      <c r="F299" s="26"/>
      <c r="G299" s="199" t="s">
        <v>97</v>
      </c>
      <c r="H299" s="199" t="s">
        <v>1384</v>
      </c>
      <c r="I299" s="199" t="s">
        <v>3195</v>
      </c>
      <c r="J299" s="199" t="s">
        <v>3196</v>
      </c>
      <c r="K299" s="199" t="s">
        <v>3196</v>
      </c>
      <c r="L299" s="199" t="s">
        <v>711</v>
      </c>
      <c r="M299" s="199" t="s">
        <v>710</v>
      </c>
      <c r="N299" s="26"/>
    </row>
    <row r="300" spans="1:14" x14ac:dyDescent="0.25">
      <c r="A300" s="26"/>
      <c r="B300" s="199" t="s">
        <v>3799</v>
      </c>
      <c r="C300" s="199" t="s">
        <v>3800</v>
      </c>
      <c r="D300" s="26"/>
      <c r="E300" s="199" t="s">
        <v>3183</v>
      </c>
      <c r="F300" s="26"/>
      <c r="G300" s="199" t="s">
        <v>63</v>
      </c>
      <c r="H300" s="199" t="s">
        <v>1384</v>
      </c>
      <c r="I300" s="199" t="s">
        <v>3195</v>
      </c>
      <c r="J300" s="199" t="s">
        <v>3196</v>
      </c>
      <c r="K300" s="199" t="s">
        <v>3196</v>
      </c>
      <c r="L300" s="199" t="s">
        <v>711</v>
      </c>
      <c r="M300" s="199" t="s">
        <v>710</v>
      </c>
      <c r="N300" s="26"/>
    </row>
    <row r="301" spans="1:14" x14ac:dyDescent="0.25">
      <c r="A301" s="26"/>
      <c r="B301" s="199" t="s">
        <v>3782</v>
      </c>
      <c r="C301" s="199" t="s">
        <v>3783</v>
      </c>
      <c r="D301" s="26"/>
      <c r="E301" s="199" t="s">
        <v>3183</v>
      </c>
      <c r="F301" s="26"/>
      <c r="G301" s="199" t="s">
        <v>103</v>
      </c>
      <c r="H301" s="199" t="s">
        <v>1384</v>
      </c>
      <c r="I301" s="199" t="s">
        <v>3195</v>
      </c>
      <c r="J301" s="199" t="s">
        <v>3196</v>
      </c>
      <c r="K301" s="199" t="s">
        <v>3196</v>
      </c>
      <c r="L301" s="199" t="s">
        <v>711</v>
      </c>
      <c r="M301" s="199" t="s">
        <v>710</v>
      </c>
      <c r="N301" s="26"/>
    </row>
    <row r="302" spans="1:14" x14ac:dyDescent="0.25">
      <c r="A302" s="26"/>
      <c r="B302" s="199" t="s">
        <v>3873</v>
      </c>
      <c r="C302" s="199" t="s">
        <v>3874</v>
      </c>
      <c r="D302" s="26"/>
      <c r="E302" s="199" t="s">
        <v>3183</v>
      </c>
      <c r="F302" s="26"/>
      <c r="G302" s="199" t="s">
        <v>245</v>
      </c>
      <c r="H302" s="199" t="s">
        <v>1595</v>
      </c>
      <c r="I302" s="199" t="s">
        <v>3184</v>
      </c>
      <c r="J302" s="199" t="s">
        <v>3185</v>
      </c>
      <c r="K302" s="199" t="s">
        <v>978</v>
      </c>
      <c r="L302" s="199" t="s">
        <v>711</v>
      </c>
      <c r="M302" s="199" t="s">
        <v>710</v>
      </c>
      <c r="N302" s="26"/>
    </row>
    <row r="303" spans="1:14" x14ac:dyDescent="0.25">
      <c r="A303" s="26"/>
      <c r="B303" s="199" t="s">
        <v>3981</v>
      </c>
      <c r="C303" s="199" t="s">
        <v>4864</v>
      </c>
      <c r="D303" s="26"/>
      <c r="E303" s="199" t="s">
        <v>3183</v>
      </c>
      <c r="F303" s="26"/>
      <c r="G303" s="199" t="s">
        <v>203</v>
      </c>
      <c r="H303" s="199" t="s">
        <v>1384</v>
      </c>
      <c r="I303" s="199" t="s">
        <v>3184</v>
      </c>
      <c r="J303" s="199" t="s">
        <v>3185</v>
      </c>
      <c r="K303" s="199" t="s">
        <v>978</v>
      </c>
      <c r="L303" s="199" t="s">
        <v>711</v>
      </c>
      <c r="M303" s="199" t="s">
        <v>710</v>
      </c>
      <c r="N303" s="26"/>
    </row>
    <row r="304" spans="1:14" ht="60" x14ac:dyDescent="0.25">
      <c r="A304" s="26"/>
      <c r="B304" s="199" t="s">
        <v>3284</v>
      </c>
      <c r="C304" s="199" t="s">
        <v>3825</v>
      </c>
      <c r="D304" s="26"/>
      <c r="E304" s="199" t="s">
        <v>4907</v>
      </c>
      <c r="F304" s="26"/>
      <c r="G304" s="199" t="s">
        <v>766</v>
      </c>
      <c r="H304" s="199" t="s">
        <v>1384</v>
      </c>
      <c r="I304" s="199" t="s">
        <v>4915</v>
      </c>
      <c r="J304" s="199" t="s">
        <v>4922</v>
      </c>
      <c r="K304" s="199" t="s">
        <v>4925</v>
      </c>
      <c r="L304" s="199" t="s">
        <v>711</v>
      </c>
      <c r="M304" s="199" t="s">
        <v>710</v>
      </c>
      <c r="N304" s="26"/>
    </row>
    <row r="305" spans="1:14" ht="45" x14ac:dyDescent="0.25">
      <c r="A305" s="26"/>
      <c r="B305" s="199" t="s">
        <v>3773</v>
      </c>
      <c r="C305" s="199" t="s">
        <v>3774</v>
      </c>
      <c r="D305" s="26"/>
      <c r="E305" s="199" t="s">
        <v>3183</v>
      </c>
      <c r="F305" s="26"/>
      <c r="G305" s="199" t="s">
        <v>1287</v>
      </c>
      <c r="H305" s="199" t="s">
        <v>1384</v>
      </c>
      <c r="I305" s="199" t="s">
        <v>3174</v>
      </c>
      <c r="J305" s="199" t="s">
        <v>3175</v>
      </c>
      <c r="K305" s="199" t="s">
        <v>3176</v>
      </c>
      <c r="L305" s="199" t="s">
        <v>711</v>
      </c>
      <c r="M305" s="199" t="s">
        <v>710</v>
      </c>
      <c r="N305" s="26"/>
    </row>
    <row r="306" spans="1:14" x14ac:dyDescent="0.25">
      <c r="A306" s="26"/>
      <c r="B306" s="199" t="s">
        <v>3993</v>
      </c>
      <c r="C306" s="199" t="s">
        <v>3994</v>
      </c>
      <c r="D306" s="26"/>
      <c r="E306" s="199" t="s">
        <v>3191</v>
      </c>
      <c r="F306" s="26"/>
      <c r="G306" s="199" t="s">
        <v>103</v>
      </c>
      <c r="H306" s="199" t="s">
        <v>1384</v>
      </c>
      <c r="I306" s="199" t="s">
        <v>3195</v>
      </c>
      <c r="J306" s="199" t="s">
        <v>3196</v>
      </c>
      <c r="K306" s="199" t="s">
        <v>3196</v>
      </c>
      <c r="L306" s="199" t="s">
        <v>711</v>
      </c>
      <c r="M306" s="199" t="s">
        <v>710</v>
      </c>
      <c r="N306" s="26"/>
    </row>
    <row r="307" spans="1:14" ht="90" x14ac:dyDescent="0.25">
      <c r="A307" s="26"/>
      <c r="B307" s="199" t="s">
        <v>3993</v>
      </c>
      <c r="C307" s="199" t="s">
        <v>3994</v>
      </c>
      <c r="D307" s="26"/>
      <c r="E307" s="199" t="s">
        <v>3191</v>
      </c>
      <c r="F307" s="26"/>
      <c r="G307" s="199" t="s">
        <v>103</v>
      </c>
      <c r="H307" s="199" t="s">
        <v>1384</v>
      </c>
      <c r="I307" s="199" t="s">
        <v>4911</v>
      </c>
      <c r="J307" s="199" t="s">
        <v>4918</v>
      </c>
      <c r="K307" s="199" t="s">
        <v>97</v>
      </c>
      <c r="L307" s="199" t="s">
        <v>711</v>
      </c>
      <c r="M307" s="199" t="s">
        <v>710</v>
      </c>
      <c r="N307" s="26"/>
    </row>
    <row r="308" spans="1:14" ht="45" x14ac:dyDescent="0.25">
      <c r="A308" s="26"/>
      <c r="B308" s="199" t="s">
        <v>4029</v>
      </c>
      <c r="C308" s="199" t="s">
        <v>4904</v>
      </c>
      <c r="D308" s="26"/>
      <c r="E308" s="199" t="s">
        <v>4908</v>
      </c>
      <c r="F308" s="26"/>
      <c r="G308" s="199" t="s">
        <v>961</v>
      </c>
      <c r="H308" s="199" t="s">
        <v>1384</v>
      </c>
      <c r="I308" s="199" t="s">
        <v>4916</v>
      </c>
      <c r="J308" s="199" t="s">
        <v>4923</v>
      </c>
      <c r="K308" s="199" t="s">
        <v>3196</v>
      </c>
      <c r="L308" s="199" t="s">
        <v>711</v>
      </c>
      <c r="M308" s="199" t="s">
        <v>710</v>
      </c>
      <c r="N308" s="26"/>
    </row>
    <row r="309" spans="1:14" ht="45" x14ac:dyDescent="0.25">
      <c r="A309" s="26"/>
      <c r="B309" s="199" t="s">
        <v>3345</v>
      </c>
      <c r="C309" s="199" t="s">
        <v>4905</v>
      </c>
      <c r="D309" s="26"/>
      <c r="E309" s="199" t="s">
        <v>3199</v>
      </c>
      <c r="F309" s="26"/>
      <c r="G309" s="199" t="s">
        <v>4909</v>
      </c>
      <c r="H309" s="199" t="s">
        <v>1384</v>
      </c>
      <c r="I309" s="199" t="s">
        <v>3174</v>
      </c>
      <c r="J309" s="199" t="s">
        <v>3175</v>
      </c>
      <c r="K309" s="199" t="s">
        <v>3176</v>
      </c>
      <c r="L309" s="199" t="s">
        <v>711</v>
      </c>
      <c r="M309" s="199" t="s">
        <v>710</v>
      </c>
      <c r="N309" s="26"/>
    </row>
    <row r="310" spans="1:14" ht="45" x14ac:dyDescent="0.25">
      <c r="A310" s="26"/>
      <c r="B310" s="199" t="s">
        <v>3688</v>
      </c>
      <c r="C310" s="199" t="s">
        <v>3031</v>
      </c>
      <c r="D310" s="26"/>
      <c r="E310" s="199" t="s">
        <v>3199</v>
      </c>
      <c r="F310" s="26"/>
      <c r="G310" s="199" t="s">
        <v>4733</v>
      </c>
      <c r="H310" s="199" t="s">
        <v>1419</v>
      </c>
      <c r="I310" s="199" t="s">
        <v>3174</v>
      </c>
      <c r="J310" s="199" t="s">
        <v>3175</v>
      </c>
      <c r="K310" s="199" t="s">
        <v>3176</v>
      </c>
      <c r="L310" s="199" t="s">
        <v>711</v>
      </c>
      <c r="M310" s="199" t="s">
        <v>710</v>
      </c>
      <c r="N310" s="26"/>
    </row>
    <row r="311" spans="1:14" x14ac:dyDescent="0.25">
      <c r="A311" s="26"/>
      <c r="B311" s="26"/>
      <c r="C311" s="26"/>
      <c r="D311" s="26"/>
      <c r="E311" s="26"/>
      <c r="F311" s="26"/>
      <c r="G311" s="33"/>
      <c r="H311" s="26"/>
      <c r="I311" s="26"/>
      <c r="J311" s="26"/>
      <c r="K311" s="26"/>
      <c r="L311" s="26"/>
      <c r="M311" s="26"/>
      <c r="N311" s="26"/>
    </row>
    <row r="312" spans="1:14" x14ac:dyDescent="0.25">
      <c r="A312" s="26"/>
      <c r="B312" s="26"/>
      <c r="C312" s="26"/>
      <c r="D312" s="26"/>
      <c r="E312" s="26"/>
      <c r="F312" s="26"/>
      <c r="G312" s="33"/>
      <c r="H312" s="26"/>
      <c r="I312" s="26"/>
      <c r="J312" s="26"/>
      <c r="K312" s="26"/>
      <c r="L312" s="26"/>
      <c r="M312" s="26"/>
      <c r="N312" s="26"/>
    </row>
    <row r="313" spans="1:14" x14ac:dyDescent="0.25">
      <c r="A313" s="26"/>
      <c r="B313" s="26"/>
      <c r="C313" s="26"/>
      <c r="D313" s="26"/>
      <c r="E313" s="26"/>
      <c r="F313" s="26"/>
      <c r="G313" s="33"/>
      <c r="H313" s="26"/>
      <c r="I313" s="26"/>
      <c r="J313" s="26"/>
      <c r="K313" s="26"/>
      <c r="L313" s="26"/>
      <c r="M313" s="26"/>
      <c r="N313" s="26"/>
    </row>
    <row r="314" spans="1:14" x14ac:dyDescent="0.25">
      <c r="A314" s="26"/>
      <c r="B314" s="26"/>
      <c r="C314" s="26"/>
      <c r="D314" s="26"/>
      <c r="E314" s="26"/>
      <c r="F314" s="26"/>
      <c r="G314" s="33"/>
      <c r="H314" s="26"/>
      <c r="I314" s="26"/>
      <c r="J314" s="26"/>
      <c r="K314" s="26"/>
      <c r="L314" s="26"/>
      <c r="M314" s="26"/>
      <c r="N314" s="26"/>
    </row>
    <row r="315" spans="1:14" x14ac:dyDescent="0.25">
      <c r="A315" s="26"/>
      <c r="B315" s="26"/>
      <c r="C315" s="26"/>
      <c r="D315" s="26"/>
      <c r="E315" s="26"/>
      <c r="F315" s="26"/>
      <c r="G315" s="33"/>
      <c r="H315" s="26"/>
      <c r="I315" s="26"/>
      <c r="J315" s="26"/>
      <c r="K315" s="26"/>
      <c r="L315" s="26"/>
      <c r="M315" s="26"/>
      <c r="N315" s="26"/>
    </row>
    <row r="316" spans="1:14" x14ac:dyDescent="0.25">
      <c r="A316" s="26"/>
      <c r="B316" s="26"/>
      <c r="C316" s="26"/>
      <c r="D316" s="26"/>
      <c r="E316" s="26"/>
      <c r="F316" s="26"/>
      <c r="G316" s="33"/>
      <c r="H316" s="26"/>
      <c r="I316" s="26"/>
      <c r="J316" s="26"/>
      <c r="K316" s="26"/>
      <c r="L316" s="26"/>
      <c r="M316" s="26"/>
      <c r="N316" s="26"/>
    </row>
    <row r="317" spans="1:14" x14ac:dyDescent="0.25">
      <c r="A317" s="26"/>
      <c r="B317" s="26"/>
      <c r="C317" s="26"/>
      <c r="D317" s="26"/>
      <c r="E317" s="26"/>
      <c r="F317" s="26"/>
      <c r="G317" s="33"/>
      <c r="H317" s="26"/>
      <c r="I317" s="26"/>
      <c r="J317" s="26"/>
      <c r="K317" s="26"/>
      <c r="L317" s="26"/>
      <c r="M317" s="26"/>
      <c r="N317" s="26"/>
    </row>
    <row r="318" spans="1:14" x14ac:dyDescent="0.25">
      <c r="A318" s="26"/>
      <c r="B318" s="26"/>
      <c r="C318" s="26"/>
      <c r="D318" s="26"/>
      <c r="E318" s="26"/>
      <c r="F318" s="26"/>
      <c r="G318" s="33"/>
      <c r="H318" s="26"/>
      <c r="I318" s="26"/>
      <c r="J318" s="26"/>
      <c r="K318" s="26"/>
      <c r="L318" s="26"/>
      <c r="M318" s="26"/>
      <c r="N318" s="26"/>
    </row>
    <row r="319" spans="1:14" x14ac:dyDescent="0.25">
      <c r="A319" s="26"/>
      <c r="B319" s="26"/>
      <c r="C319" s="26"/>
      <c r="D319" s="26"/>
      <c r="E319" s="26"/>
      <c r="F319" s="26"/>
      <c r="G319" s="33"/>
      <c r="H319" s="26"/>
      <c r="I319" s="26"/>
      <c r="J319" s="26"/>
      <c r="K319" s="26"/>
      <c r="L319" s="26"/>
      <c r="M319" s="26"/>
      <c r="N319" s="26"/>
    </row>
    <row r="320" spans="1:14" x14ac:dyDescent="0.25">
      <c r="A320" s="26"/>
      <c r="B320" s="26"/>
      <c r="C320" s="26"/>
      <c r="D320" s="26"/>
      <c r="E320" s="26"/>
      <c r="F320" s="26"/>
      <c r="G320" s="33"/>
      <c r="H320" s="26"/>
      <c r="I320" s="26"/>
      <c r="J320" s="26"/>
      <c r="K320" s="26"/>
      <c r="L320" s="26"/>
      <c r="M320" s="26"/>
      <c r="N320" s="26"/>
    </row>
    <row r="321" spans="1:14" x14ac:dyDescent="0.25">
      <c r="A321" s="26"/>
      <c r="B321" s="26"/>
      <c r="C321" s="26"/>
      <c r="D321" s="26"/>
      <c r="E321" s="26"/>
      <c r="F321" s="26"/>
      <c r="G321" s="33"/>
      <c r="H321" s="26"/>
      <c r="I321" s="26"/>
      <c r="J321" s="26"/>
      <c r="K321" s="26"/>
      <c r="L321" s="26"/>
      <c r="M321" s="26"/>
      <c r="N321" s="26"/>
    </row>
    <row r="322" spans="1:14" x14ac:dyDescent="0.25">
      <c r="A322" s="26"/>
      <c r="B322" s="26"/>
      <c r="C322" s="26"/>
      <c r="D322" s="26"/>
      <c r="E322" s="26"/>
      <c r="F322" s="26"/>
      <c r="G322" s="33"/>
      <c r="H322" s="26"/>
      <c r="I322" s="26"/>
      <c r="J322" s="26"/>
      <c r="K322" s="26"/>
      <c r="L322" s="26"/>
      <c r="M322" s="26"/>
      <c r="N322" s="26"/>
    </row>
    <row r="323" spans="1:14" x14ac:dyDescent="0.25">
      <c r="A323" s="26"/>
      <c r="B323" s="26"/>
      <c r="C323" s="26"/>
      <c r="D323" s="26"/>
      <c r="E323" s="26"/>
      <c r="F323" s="26"/>
      <c r="G323" s="33"/>
      <c r="H323" s="26"/>
      <c r="I323" s="26"/>
      <c r="J323" s="26"/>
      <c r="K323" s="26"/>
      <c r="L323" s="26"/>
      <c r="M323" s="26"/>
      <c r="N323" s="26"/>
    </row>
    <row r="324" spans="1:14" x14ac:dyDescent="0.25">
      <c r="A324" s="26"/>
      <c r="B324" s="26"/>
      <c r="C324" s="26"/>
      <c r="D324" s="26"/>
      <c r="E324" s="26"/>
      <c r="F324" s="26"/>
      <c r="G324" s="33"/>
      <c r="H324" s="26"/>
      <c r="I324" s="26"/>
      <c r="J324" s="26"/>
      <c r="K324" s="26"/>
      <c r="L324" s="26"/>
      <c r="M324" s="26"/>
      <c r="N324" s="26"/>
    </row>
    <row r="325" spans="1:14" x14ac:dyDescent="0.25">
      <c r="A325" s="26"/>
      <c r="B325" s="26"/>
      <c r="C325" s="26"/>
      <c r="D325" s="26"/>
      <c r="E325" s="26"/>
      <c r="F325" s="26"/>
      <c r="G325" s="33"/>
      <c r="H325" s="26"/>
      <c r="I325" s="26"/>
      <c r="J325" s="26"/>
      <c r="K325" s="26"/>
      <c r="L325" s="26"/>
      <c r="M325" s="26"/>
      <c r="N325" s="26"/>
    </row>
    <row r="326" spans="1:14" x14ac:dyDescent="0.25">
      <c r="A326" s="26"/>
      <c r="B326" s="26"/>
      <c r="C326" s="26"/>
      <c r="D326" s="26"/>
      <c r="E326" s="26"/>
      <c r="F326" s="26"/>
      <c r="G326" s="33"/>
      <c r="H326" s="26"/>
      <c r="I326" s="26"/>
      <c r="J326" s="26"/>
      <c r="K326" s="26"/>
      <c r="L326" s="26"/>
      <c r="M326" s="26"/>
      <c r="N326" s="26"/>
    </row>
    <row r="327" spans="1:14" x14ac:dyDescent="0.25">
      <c r="A327" s="26"/>
      <c r="B327" s="26"/>
      <c r="C327" s="26"/>
      <c r="D327" s="26"/>
      <c r="E327" s="26"/>
      <c r="F327" s="26"/>
      <c r="G327" s="33"/>
      <c r="H327" s="26"/>
      <c r="I327" s="26"/>
      <c r="J327" s="26"/>
      <c r="K327" s="26"/>
      <c r="L327" s="26"/>
      <c r="M327" s="26"/>
      <c r="N327" s="26"/>
    </row>
    <row r="328" spans="1:14" x14ac:dyDescent="0.25">
      <c r="A328" s="26"/>
      <c r="B328" s="26"/>
      <c r="C328" s="26"/>
      <c r="D328" s="26"/>
      <c r="E328" s="26"/>
      <c r="F328" s="26"/>
      <c r="G328" s="33"/>
      <c r="H328" s="26"/>
      <c r="I328" s="26"/>
      <c r="J328" s="26"/>
      <c r="K328" s="26"/>
      <c r="L328" s="26"/>
      <c r="M328" s="26"/>
      <c r="N328" s="26"/>
    </row>
    <row r="329" spans="1:14" x14ac:dyDescent="0.25">
      <c r="A329" s="26"/>
      <c r="B329" s="26"/>
      <c r="C329" s="26"/>
      <c r="D329" s="26"/>
      <c r="E329" s="26"/>
      <c r="F329" s="26"/>
      <c r="G329" s="33"/>
      <c r="H329" s="26"/>
      <c r="I329" s="26"/>
      <c r="J329" s="26"/>
      <c r="K329" s="26"/>
      <c r="L329" s="26"/>
      <c r="M329" s="26"/>
      <c r="N329" s="26"/>
    </row>
    <row r="330" spans="1:14" x14ac:dyDescent="0.25">
      <c r="A330" s="26"/>
      <c r="B330" s="26"/>
      <c r="C330" s="26"/>
      <c r="D330" s="26"/>
      <c r="E330" s="26"/>
      <c r="F330" s="26"/>
      <c r="G330" s="33"/>
      <c r="H330" s="26"/>
      <c r="I330" s="26"/>
      <c r="J330" s="26"/>
      <c r="K330" s="26"/>
      <c r="L330" s="26"/>
      <c r="M330" s="26"/>
      <c r="N330" s="26"/>
    </row>
    <row r="331" spans="1:14" x14ac:dyDescent="0.25">
      <c r="A331" s="26"/>
      <c r="B331" s="26"/>
      <c r="C331" s="26"/>
      <c r="D331" s="26"/>
      <c r="E331" s="26"/>
      <c r="F331" s="26"/>
      <c r="G331" s="33"/>
      <c r="H331" s="26"/>
      <c r="I331" s="26"/>
      <c r="J331" s="26"/>
      <c r="K331" s="26"/>
      <c r="L331" s="26"/>
      <c r="M331" s="26"/>
      <c r="N331" s="26"/>
    </row>
    <row r="332" spans="1:14" x14ac:dyDescent="0.25">
      <c r="A332" s="26"/>
      <c r="B332" s="26"/>
      <c r="C332" s="26"/>
      <c r="D332" s="26"/>
      <c r="E332" s="26"/>
      <c r="F332" s="26"/>
      <c r="G332" s="33"/>
      <c r="H332" s="26"/>
      <c r="I332" s="26"/>
      <c r="J332" s="26"/>
      <c r="K332" s="26"/>
      <c r="L332" s="26"/>
      <c r="M332" s="26"/>
      <c r="N332" s="26"/>
    </row>
    <row r="333" spans="1:14" x14ac:dyDescent="0.25">
      <c r="A333" s="26"/>
      <c r="B333" s="26"/>
      <c r="C333" s="26"/>
      <c r="D333" s="26"/>
      <c r="E333" s="26"/>
      <c r="F333" s="26"/>
      <c r="G333" s="33"/>
      <c r="H333" s="26"/>
      <c r="I333" s="26"/>
      <c r="J333" s="26"/>
      <c r="K333" s="26"/>
      <c r="L333" s="26"/>
      <c r="M333" s="26"/>
      <c r="N333" s="26"/>
    </row>
    <row r="334" spans="1:14" x14ac:dyDescent="0.25">
      <c r="A334" s="26"/>
      <c r="B334" s="26"/>
      <c r="C334" s="26"/>
      <c r="D334" s="26"/>
      <c r="E334" s="26"/>
      <c r="F334" s="26"/>
      <c r="G334" s="33"/>
      <c r="H334" s="26"/>
      <c r="I334" s="26"/>
      <c r="J334" s="26"/>
      <c r="K334" s="26"/>
      <c r="L334" s="26"/>
      <c r="M334" s="26"/>
      <c r="N334" s="26"/>
    </row>
    <row r="335" spans="1:14" x14ac:dyDescent="0.25">
      <c r="A335" s="26"/>
      <c r="B335" s="26"/>
      <c r="C335" s="26"/>
      <c r="D335" s="26"/>
      <c r="E335" s="26"/>
      <c r="F335" s="26"/>
      <c r="G335" s="33"/>
      <c r="H335" s="26"/>
      <c r="I335" s="26"/>
      <c r="J335" s="26"/>
      <c r="K335" s="26"/>
      <c r="L335" s="26"/>
      <c r="M335" s="26"/>
      <c r="N335" s="26"/>
    </row>
    <row r="336" spans="1:14" x14ac:dyDescent="0.25">
      <c r="A336" s="26"/>
      <c r="B336" s="26"/>
      <c r="C336" s="26"/>
      <c r="D336" s="26"/>
      <c r="E336" s="26"/>
      <c r="F336" s="26"/>
      <c r="G336" s="33"/>
      <c r="H336" s="26"/>
      <c r="I336" s="26"/>
      <c r="J336" s="26"/>
      <c r="K336" s="26"/>
      <c r="L336" s="26"/>
      <c r="M336" s="26"/>
      <c r="N336" s="26"/>
    </row>
    <row r="337" spans="1:14" x14ac:dyDescent="0.25">
      <c r="A337" s="26"/>
      <c r="B337" s="26"/>
      <c r="C337" s="26"/>
      <c r="D337" s="26"/>
      <c r="E337" s="26"/>
      <c r="F337" s="26"/>
      <c r="G337" s="33"/>
      <c r="H337" s="26"/>
      <c r="I337" s="26"/>
      <c r="J337" s="26"/>
      <c r="K337" s="26"/>
      <c r="L337" s="26"/>
      <c r="M337" s="26"/>
      <c r="N337" s="26"/>
    </row>
    <row r="338" spans="1:14" x14ac:dyDescent="0.25">
      <c r="A338" s="26"/>
      <c r="B338" s="26"/>
      <c r="C338" s="26"/>
      <c r="D338" s="26"/>
      <c r="E338" s="26"/>
      <c r="F338" s="26"/>
      <c r="G338" s="33"/>
      <c r="H338" s="26"/>
      <c r="I338" s="26"/>
      <c r="J338" s="26"/>
      <c r="K338" s="26"/>
      <c r="L338" s="26"/>
      <c r="M338" s="26"/>
      <c r="N338" s="26"/>
    </row>
    <row r="339" spans="1:14" x14ac:dyDescent="0.25">
      <c r="A339" s="26"/>
      <c r="B339" s="26"/>
      <c r="C339" s="26"/>
      <c r="D339" s="26"/>
      <c r="E339" s="26"/>
      <c r="F339" s="26"/>
      <c r="G339" s="33"/>
      <c r="H339" s="26"/>
      <c r="I339" s="26"/>
      <c r="J339" s="26"/>
      <c r="K339" s="26"/>
      <c r="L339" s="26"/>
      <c r="M339" s="26"/>
      <c r="N339" s="26"/>
    </row>
    <row r="340" spans="1:14" x14ac:dyDescent="0.25">
      <c r="A340" s="26"/>
      <c r="B340" s="26"/>
      <c r="C340" s="26"/>
      <c r="D340" s="26"/>
      <c r="E340" s="26"/>
      <c r="F340" s="26"/>
      <c r="G340" s="33"/>
      <c r="H340" s="26"/>
      <c r="I340" s="26"/>
      <c r="J340" s="26"/>
      <c r="K340" s="26"/>
      <c r="L340" s="26"/>
      <c r="M340" s="26"/>
      <c r="N340" s="26"/>
    </row>
    <row r="341" spans="1:14" x14ac:dyDescent="0.25">
      <c r="A341" s="26"/>
      <c r="B341" s="26"/>
      <c r="C341" s="26"/>
      <c r="D341" s="26"/>
      <c r="E341" s="26"/>
      <c r="F341" s="26"/>
      <c r="G341" s="33"/>
      <c r="H341" s="26"/>
      <c r="I341" s="26"/>
      <c r="J341" s="26"/>
      <c r="K341" s="26"/>
      <c r="L341" s="26"/>
      <c r="M341" s="26"/>
      <c r="N341" s="26"/>
    </row>
    <row r="342" spans="1:14" x14ac:dyDescent="0.25">
      <c r="A342" s="26"/>
      <c r="B342" s="26"/>
      <c r="C342" s="26"/>
      <c r="D342" s="26"/>
      <c r="E342" s="26"/>
      <c r="F342" s="26"/>
      <c r="G342" s="33"/>
      <c r="H342" s="26"/>
      <c r="I342" s="26"/>
      <c r="J342" s="26"/>
      <c r="K342" s="26"/>
      <c r="L342" s="26"/>
      <c r="M342" s="26"/>
      <c r="N342" s="26"/>
    </row>
    <row r="343" spans="1:14" x14ac:dyDescent="0.25">
      <c r="A343" s="26"/>
      <c r="B343" s="26"/>
      <c r="C343" s="26"/>
      <c r="D343" s="26"/>
      <c r="E343" s="26"/>
      <c r="F343" s="26"/>
      <c r="G343" s="33"/>
      <c r="H343" s="26"/>
      <c r="I343" s="26"/>
      <c r="J343" s="26"/>
      <c r="K343" s="26"/>
      <c r="L343" s="26"/>
      <c r="M343" s="26"/>
      <c r="N343" s="26"/>
    </row>
    <row r="344" spans="1:14" x14ac:dyDescent="0.25">
      <c r="A344" s="26"/>
      <c r="B344" s="26"/>
      <c r="C344" s="26"/>
      <c r="D344" s="26"/>
      <c r="E344" s="26"/>
      <c r="F344" s="26"/>
      <c r="G344" s="33"/>
      <c r="H344" s="26"/>
      <c r="I344" s="26"/>
      <c r="J344" s="26"/>
      <c r="K344" s="26"/>
      <c r="L344" s="26"/>
      <c r="M344" s="26"/>
      <c r="N344" s="26"/>
    </row>
    <row r="345" spans="1:14" x14ac:dyDescent="0.25">
      <c r="A345" s="26"/>
      <c r="B345" s="26"/>
      <c r="C345" s="26"/>
      <c r="D345" s="26"/>
      <c r="E345" s="26"/>
      <c r="F345" s="26"/>
      <c r="G345" s="33"/>
      <c r="H345" s="26"/>
      <c r="I345" s="26"/>
      <c r="J345" s="26"/>
      <c r="K345" s="26"/>
      <c r="L345" s="26"/>
      <c r="M345" s="26"/>
      <c r="N345" s="26"/>
    </row>
    <row r="346" spans="1:14" x14ac:dyDescent="0.25">
      <c r="A346" s="26"/>
      <c r="B346" s="26"/>
      <c r="C346" s="26"/>
      <c r="D346" s="26"/>
      <c r="E346" s="26"/>
      <c r="F346" s="26"/>
      <c r="G346" s="33"/>
      <c r="H346" s="26"/>
      <c r="I346" s="26"/>
      <c r="J346" s="26"/>
      <c r="K346" s="26"/>
      <c r="L346" s="26"/>
      <c r="M346" s="26"/>
      <c r="N346" s="26"/>
    </row>
    <row r="347" spans="1:14" x14ac:dyDescent="0.25">
      <c r="A347" s="26"/>
      <c r="B347" s="26"/>
      <c r="C347" s="26"/>
      <c r="D347" s="26"/>
      <c r="E347" s="26"/>
      <c r="F347" s="26"/>
      <c r="G347" s="33"/>
      <c r="H347" s="26"/>
      <c r="I347" s="26"/>
      <c r="J347" s="26"/>
      <c r="K347" s="26"/>
      <c r="L347" s="26"/>
      <c r="M347" s="26"/>
      <c r="N347" s="26"/>
    </row>
    <row r="348" spans="1:14" x14ac:dyDescent="0.25">
      <c r="A348" s="26"/>
      <c r="B348" s="26"/>
      <c r="C348" s="26"/>
      <c r="D348" s="26"/>
      <c r="E348" s="26"/>
      <c r="F348" s="26"/>
      <c r="G348" s="33"/>
      <c r="H348" s="26"/>
      <c r="I348" s="26"/>
      <c r="J348" s="26"/>
      <c r="K348" s="26"/>
      <c r="L348" s="26"/>
      <c r="M348" s="26"/>
      <c r="N348" s="26"/>
    </row>
    <row r="349" spans="1:14" x14ac:dyDescent="0.25">
      <c r="A349" s="26"/>
      <c r="B349" s="26"/>
      <c r="C349" s="26"/>
      <c r="D349" s="26"/>
      <c r="E349" s="26"/>
      <c r="F349" s="26"/>
      <c r="G349" s="33"/>
      <c r="H349" s="26"/>
      <c r="I349" s="26"/>
      <c r="J349" s="26"/>
      <c r="K349" s="26"/>
      <c r="L349" s="26"/>
      <c r="M349" s="26"/>
      <c r="N349" s="26"/>
    </row>
    <row r="350" spans="1:14" x14ac:dyDescent="0.25">
      <c r="A350" s="26"/>
      <c r="B350" s="26"/>
      <c r="C350" s="26"/>
      <c r="D350" s="26"/>
      <c r="E350" s="26"/>
      <c r="F350" s="26"/>
      <c r="G350" s="33"/>
      <c r="H350" s="26"/>
      <c r="I350" s="26"/>
      <c r="J350" s="26"/>
      <c r="K350" s="26"/>
      <c r="L350" s="26"/>
      <c r="M350" s="26"/>
      <c r="N350" s="26"/>
    </row>
    <row r="351" spans="1:14" x14ac:dyDescent="0.25">
      <c r="A351" s="26"/>
      <c r="B351" s="26"/>
      <c r="C351" s="26"/>
      <c r="D351" s="26"/>
      <c r="E351" s="26"/>
      <c r="F351" s="26"/>
      <c r="G351" s="33"/>
      <c r="H351" s="26"/>
      <c r="I351" s="26"/>
      <c r="J351" s="26"/>
      <c r="K351" s="26"/>
      <c r="L351" s="26"/>
      <c r="M351" s="26"/>
      <c r="N351" s="26"/>
    </row>
    <row r="352" spans="1:14" x14ac:dyDescent="0.25">
      <c r="A352" s="26"/>
      <c r="B352" s="26"/>
      <c r="C352" s="26"/>
      <c r="D352" s="26"/>
      <c r="E352" s="26"/>
      <c r="F352" s="26"/>
      <c r="G352" s="33"/>
      <c r="H352" s="26"/>
      <c r="I352" s="26"/>
      <c r="J352" s="26"/>
      <c r="K352" s="26"/>
      <c r="L352" s="26"/>
      <c r="M352" s="26"/>
      <c r="N352" s="26"/>
    </row>
    <row r="353" spans="1:14" x14ac:dyDescent="0.25">
      <c r="A353" s="26"/>
      <c r="B353" s="26"/>
      <c r="C353" s="26"/>
      <c r="D353" s="26"/>
      <c r="E353" s="26"/>
      <c r="F353" s="26"/>
      <c r="G353" s="33"/>
      <c r="H353" s="26"/>
      <c r="I353" s="26"/>
      <c r="J353" s="26"/>
      <c r="K353" s="26"/>
      <c r="L353" s="26"/>
      <c r="M353" s="26"/>
      <c r="N353" s="26"/>
    </row>
    <row r="354" spans="1:14" x14ac:dyDescent="0.25">
      <c r="A354" s="26"/>
      <c r="B354" s="26"/>
      <c r="C354" s="26"/>
      <c r="D354" s="26"/>
      <c r="E354" s="26"/>
      <c r="F354" s="26"/>
      <c r="G354" s="33"/>
      <c r="H354" s="26"/>
      <c r="I354" s="26"/>
      <c r="J354" s="26"/>
      <c r="K354" s="26"/>
      <c r="L354" s="26"/>
      <c r="M354" s="26"/>
      <c r="N354" s="26"/>
    </row>
    <row r="355" spans="1:14" x14ac:dyDescent="0.25">
      <c r="A355" s="26"/>
      <c r="B355" s="26"/>
      <c r="C355" s="26"/>
      <c r="D355" s="26"/>
      <c r="E355" s="26"/>
      <c r="F355" s="26"/>
      <c r="G355" s="33"/>
      <c r="H355" s="26"/>
      <c r="I355" s="26"/>
      <c r="J355" s="26"/>
      <c r="K355" s="26"/>
      <c r="L355" s="26"/>
      <c r="M355" s="26"/>
      <c r="N355" s="26"/>
    </row>
    <row r="356" spans="1:14" x14ac:dyDescent="0.25">
      <c r="A356" s="26"/>
      <c r="B356" s="26"/>
      <c r="C356" s="26"/>
      <c r="D356" s="26"/>
      <c r="E356" s="26"/>
      <c r="F356" s="26"/>
      <c r="G356" s="33"/>
      <c r="H356" s="26"/>
      <c r="I356" s="26"/>
      <c r="J356" s="26"/>
      <c r="K356" s="26"/>
      <c r="L356" s="26"/>
      <c r="M356" s="26"/>
      <c r="N356" s="26"/>
    </row>
    <row r="357" spans="1:14" x14ac:dyDescent="0.25">
      <c r="A357" s="26"/>
      <c r="B357" s="26"/>
      <c r="C357" s="26"/>
      <c r="D357" s="26"/>
      <c r="E357" s="26"/>
      <c r="F357" s="26"/>
      <c r="G357" s="33"/>
      <c r="H357" s="26"/>
      <c r="I357" s="26"/>
      <c r="J357" s="26"/>
      <c r="K357" s="26"/>
      <c r="L357" s="26"/>
      <c r="M357" s="26"/>
      <c r="N357" s="26"/>
    </row>
    <row r="358" spans="1:14" x14ac:dyDescent="0.25">
      <c r="A358" s="26"/>
      <c r="B358" s="26"/>
      <c r="C358" s="26"/>
      <c r="D358" s="26"/>
      <c r="E358" s="26"/>
      <c r="F358" s="26"/>
      <c r="G358" s="33"/>
      <c r="H358" s="26"/>
      <c r="I358" s="26"/>
      <c r="J358" s="26"/>
      <c r="K358" s="26"/>
      <c r="L358" s="26"/>
      <c r="M358" s="26"/>
      <c r="N358" s="26"/>
    </row>
    <row r="359" spans="1:14" x14ac:dyDescent="0.25">
      <c r="A359" s="26"/>
      <c r="B359" s="26"/>
      <c r="C359" s="26"/>
      <c r="D359" s="26"/>
      <c r="E359" s="26"/>
      <c r="F359" s="26"/>
      <c r="G359" s="33"/>
      <c r="H359" s="26"/>
      <c r="I359" s="26"/>
      <c r="J359" s="26"/>
      <c r="K359" s="26"/>
      <c r="L359" s="26"/>
      <c r="M359" s="26"/>
      <c r="N359" s="26"/>
    </row>
    <row r="360" spans="1:14" x14ac:dyDescent="0.25">
      <c r="A360" s="26"/>
      <c r="B360" s="26"/>
      <c r="C360" s="26"/>
      <c r="D360" s="26"/>
      <c r="E360" s="26"/>
      <c r="F360" s="26"/>
      <c r="G360" s="33"/>
      <c r="H360" s="26"/>
      <c r="I360" s="26"/>
      <c r="J360" s="26"/>
      <c r="K360" s="26"/>
      <c r="L360" s="26"/>
      <c r="M360" s="26"/>
      <c r="N360" s="26"/>
    </row>
    <row r="361" spans="1:14" x14ac:dyDescent="0.25">
      <c r="A361" s="26"/>
      <c r="B361" s="26"/>
      <c r="C361" s="26"/>
      <c r="D361" s="26"/>
      <c r="E361" s="26"/>
      <c r="F361" s="26"/>
      <c r="G361" s="33"/>
      <c r="H361" s="26"/>
      <c r="I361" s="26"/>
      <c r="J361" s="26"/>
      <c r="K361" s="26"/>
      <c r="L361" s="26"/>
      <c r="M361" s="26"/>
      <c r="N361" s="26"/>
    </row>
    <row r="362" spans="1:14" x14ac:dyDescent="0.25">
      <c r="A362" s="26"/>
      <c r="B362" s="26"/>
      <c r="C362" s="26"/>
      <c r="D362" s="26"/>
      <c r="E362" s="26"/>
      <c r="F362" s="26"/>
      <c r="G362" s="33"/>
      <c r="H362" s="26"/>
      <c r="I362" s="26"/>
      <c r="J362" s="26"/>
      <c r="K362" s="26"/>
      <c r="L362" s="26"/>
      <c r="M362" s="26"/>
      <c r="N362" s="26"/>
    </row>
    <row r="363" spans="1:14" x14ac:dyDescent="0.25">
      <c r="A363" s="26"/>
      <c r="B363" s="26"/>
      <c r="C363" s="26"/>
      <c r="D363" s="26"/>
      <c r="E363" s="26"/>
      <c r="F363" s="26"/>
      <c r="G363" s="33"/>
      <c r="H363" s="26"/>
      <c r="I363" s="26"/>
      <c r="J363" s="26"/>
      <c r="K363" s="26"/>
      <c r="L363" s="26"/>
      <c r="M363" s="26"/>
      <c r="N363" s="26"/>
    </row>
    <row r="364" spans="1:14" x14ac:dyDescent="0.25">
      <c r="A364" s="26"/>
      <c r="B364" s="26"/>
      <c r="C364" s="26"/>
      <c r="D364" s="26"/>
      <c r="E364" s="26"/>
      <c r="F364" s="26"/>
      <c r="G364" s="33"/>
      <c r="H364" s="26"/>
      <c r="I364" s="26"/>
      <c r="J364" s="26"/>
      <c r="K364" s="26"/>
      <c r="L364" s="26"/>
      <c r="M364" s="26"/>
      <c r="N364" s="26"/>
    </row>
    <row r="365" spans="1:14" x14ac:dyDescent="0.25">
      <c r="A365" s="26"/>
      <c r="B365" s="26"/>
      <c r="C365" s="26"/>
      <c r="D365" s="26"/>
      <c r="E365" s="26"/>
      <c r="F365" s="26"/>
      <c r="G365" s="33"/>
      <c r="H365" s="26"/>
      <c r="I365" s="26"/>
      <c r="J365" s="26"/>
      <c r="K365" s="26"/>
      <c r="L365" s="26"/>
      <c r="M365" s="26"/>
      <c r="N365" s="26"/>
    </row>
    <row r="366" spans="1:14" x14ac:dyDescent="0.25">
      <c r="A366" s="26"/>
      <c r="B366" s="26"/>
      <c r="C366" s="26"/>
      <c r="D366" s="26"/>
      <c r="E366" s="26"/>
      <c r="F366" s="26"/>
      <c r="G366" s="33"/>
      <c r="H366" s="26"/>
      <c r="I366" s="26"/>
      <c r="J366" s="26"/>
      <c r="K366" s="26"/>
      <c r="L366" s="26"/>
      <c r="M366" s="26"/>
      <c r="N366" s="26"/>
    </row>
    <row r="367" spans="1:14" x14ac:dyDescent="0.25">
      <c r="A367" s="26"/>
      <c r="B367" s="26"/>
      <c r="C367" s="26"/>
      <c r="D367" s="26"/>
      <c r="E367" s="26"/>
      <c r="F367" s="26"/>
      <c r="G367" s="33"/>
      <c r="H367" s="26"/>
      <c r="I367" s="26"/>
      <c r="J367" s="26"/>
      <c r="K367" s="26"/>
      <c r="L367" s="26"/>
      <c r="M367" s="26"/>
      <c r="N367" s="26"/>
    </row>
    <row r="368" spans="1:14" x14ac:dyDescent="0.25">
      <c r="A368" s="26"/>
      <c r="B368" s="26"/>
      <c r="C368" s="26"/>
      <c r="D368" s="26"/>
      <c r="E368" s="26"/>
      <c r="F368" s="26"/>
      <c r="G368" s="33"/>
      <c r="H368" s="26"/>
      <c r="I368" s="26"/>
      <c r="J368" s="26"/>
      <c r="K368" s="26"/>
      <c r="L368" s="26"/>
      <c r="M368" s="26"/>
      <c r="N368" s="26"/>
    </row>
    <row r="369" spans="1:14" x14ac:dyDescent="0.25">
      <c r="A369" s="26"/>
      <c r="B369" s="26"/>
      <c r="C369" s="26"/>
      <c r="D369" s="26"/>
      <c r="E369" s="26"/>
      <c r="F369" s="26"/>
      <c r="G369" s="33"/>
      <c r="H369" s="26"/>
      <c r="I369" s="26"/>
      <c r="J369" s="26"/>
      <c r="K369" s="26"/>
      <c r="L369" s="26"/>
      <c r="M369" s="26"/>
      <c r="N369" s="26"/>
    </row>
    <row r="370" spans="1:14" x14ac:dyDescent="0.25">
      <c r="A370" s="26"/>
      <c r="B370" s="26"/>
      <c r="C370" s="26"/>
      <c r="D370" s="26"/>
      <c r="E370" s="26"/>
      <c r="F370" s="26"/>
      <c r="G370" s="33"/>
      <c r="H370" s="26"/>
      <c r="I370" s="26"/>
      <c r="J370" s="26"/>
      <c r="K370" s="26"/>
      <c r="L370" s="26"/>
      <c r="M370" s="26"/>
      <c r="N370" s="26"/>
    </row>
    <row r="371" spans="1:14" x14ac:dyDescent="0.25">
      <c r="A371" s="26"/>
      <c r="B371" s="26"/>
      <c r="C371" s="26"/>
      <c r="D371" s="26"/>
      <c r="E371" s="26"/>
      <c r="F371" s="26"/>
      <c r="G371" s="33"/>
      <c r="H371" s="26"/>
      <c r="I371" s="26"/>
      <c r="J371" s="26"/>
      <c r="K371" s="26"/>
      <c r="L371" s="26"/>
      <c r="M371" s="26"/>
      <c r="N371" s="26"/>
    </row>
    <row r="372" spans="1:14" x14ac:dyDescent="0.25">
      <c r="A372" s="26"/>
      <c r="B372" s="26"/>
      <c r="C372" s="26"/>
      <c r="D372" s="26"/>
      <c r="E372" s="26"/>
      <c r="F372" s="26"/>
      <c r="G372" s="33"/>
      <c r="H372" s="26"/>
      <c r="I372" s="26"/>
      <c r="J372" s="26"/>
      <c r="K372" s="26"/>
      <c r="L372" s="26"/>
      <c r="M372" s="26"/>
      <c r="N372" s="26"/>
    </row>
    <row r="373" spans="1:14" x14ac:dyDescent="0.25">
      <c r="A373" s="26"/>
      <c r="B373" s="26"/>
      <c r="C373" s="26"/>
      <c r="D373" s="26"/>
      <c r="E373" s="26"/>
      <c r="F373" s="26"/>
      <c r="G373" s="33"/>
      <c r="H373" s="26"/>
      <c r="I373" s="26"/>
      <c r="J373" s="26"/>
      <c r="K373" s="26"/>
      <c r="L373" s="26"/>
      <c r="M373" s="26"/>
      <c r="N373" s="26"/>
    </row>
    <row r="374" spans="1:14" x14ac:dyDescent="0.25">
      <c r="A374" s="26"/>
      <c r="B374" s="26"/>
      <c r="C374" s="26"/>
      <c r="D374" s="26"/>
      <c r="E374" s="26"/>
      <c r="F374" s="26"/>
      <c r="G374" s="33"/>
      <c r="H374" s="26"/>
      <c r="I374" s="26"/>
      <c r="J374" s="26"/>
      <c r="K374" s="26"/>
      <c r="L374" s="26"/>
      <c r="M374" s="26"/>
      <c r="N374" s="26"/>
    </row>
    <row r="375" spans="1:14" x14ac:dyDescent="0.25">
      <c r="A375" s="26"/>
      <c r="B375" s="26"/>
      <c r="C375" s="26"/>
      <c r="D375" s="26"/>
      <c r="E375" s="26"/>
      <c r="F375" s="26"/>
      <c r="G375" s="33"/>
      <c r="H375" s="26"/>
      <c r="I375" s="26"/>
      <c r="J375" s="26"/>
      <c r="K375" s="26"/>
      <c r="L375" s="26"/>
      <c r="M375" s="26"/>
      <c r="N375" s="26"/>
    </row>
    <row r="376" spans="1:14" x14ac:dyDescent="0.25">
      <c r="A376" s="26"/>
      <c r="B376" s="26"/>
      <c r="C376" s="26"/>
      <c r="D376" s="26"/>
      <c r="E376" s="26"/>
      <c r="F376" s="26"/>
      <c r="G376" s="33"/>
      <c r="H376" s="26"/>
      <c r="I376" s="26"/>
      <c r="J376" s="26"/>
      <c r="K376" s="26"/>
      <c r="L376" s="26"/>
      <c r="M376" s="26"/>
      <c r="N376" s="26"/>
    </row>
    <row r="377" spans="1:14" x14ac:dyDescent="0.25">
      <c r="A377" s="26"/>
      <c r="B377" s="26"/>
      <c r="C377" s="26"/>
      <c r="D377" s="26"/>
      <c r="E377" s="26"/>
      <c r="F377" s="26"/>
      <c r="G377" s="33"/>
      <c r="H377" s="26"/>
      <c r="I377" s="26"/>
      <c r="J377" s="26"/>
      <c r="K377" s="26"/>
      <c r="L377" s="26"/>
      <c r="M377" s="26"/>
      <c r="N377" s="26"/>
    </row>
    <row r="378" spans="1:14" x14ac:dyDescent="0.25">
      <c r="A378" s="26"/>
      <c r="B378" s="26"/>
      <c r="C378" s="26"/>
      <c r="D378" s="26"/>
      <c r="E378" s="26"/>
      <c r="F378" s="26"/>
      <c r="G378" s="33"/>
      <c r="H378" s="26"/>
      <c r="I378" s="26"/>
      <c r="J378" s="26"/>
      <c r="K378" s="26"/>
      <c r="L378" s="26"/>
      <c r="M378" s="26"/>
      <c r="N378" s="26"/>
    </row>
    <row r="379" spans="1:14" x14ac:dyDescent="0.25">
      <c r="A379" s="26"/>
      <c r="B379" s="26"/>
      <c r="C379" s="26"/>
      <c r="D379" s="26"/>
      <c r="E379" s="26"/>
      <c r="F379" s="26"/>
      <c r="G379" s="33"/>
      <c r="H379" s="26"/>
      <c r="I379" s="26"/>
      <c r="J379" s="26"/>
      <c r="K379" s="26"/>
      <c r="L379" s="26"/>
      <c r="M379" s="26"/>
      <c r="N379" s="26"/>
    </row>
    <row r="380" spans="1:14" x14ac:dyDescent="0.25">
      <c r="A380" s="26"/>
      <c r="B380" s="26"/>
      <c r="C380" s="26"/>
      <c r="D380" s="26"/>
      <c r="E380" s="26"/>
      <c r="F380" s="26"/>
      <c r="G380" s="33"/>
      <c r="H380" s="26"/>
      <c r="I380" s="26"/>
      <c r="J380" s="26"/>
      <c r="K380" s="26"/>
      <c r="L380" s="26"/>
      <c r="M380" s="26"/>
      <c r="N380" s="26"/>
    </row>
    <row r="381" spans="1:14" x14ac:dyDescent="0.25">
      <c r="A381" s="26"/>
      <c r="B381" s="26"/>
      <c r="C381" s="26"/>
      <c r="D381" s="26"/>
      <c r="E381" s="26"/>
      <c r="F381" s="26"/>
      <c r="G381" s="33"/>
      <c r="H381" s="26"/>
      <c r="I381" s="26"/>
      <c r="J381" s="26"/>
      <c r="K381" s="26"/>
      <c r="L381" s="26"/>
      <c r="M381" s="26"/>
      <c r="N381" s="26"/>
    </row>
    <row r="382" spans="1:14" x14ac:dyDescent="0.25">
      <c r="A382" s="26"/>
      <c r="B382" s="26"/>
      <c r="C382" s="26"/>
      <c r="D382" s="26"/>
      <c r="E382" s="26"/>
      <c r="F382" s="26"/>
      <c r="G382" s="33"/>
      <c r="H382" s="26"/>
      <c r="I382" s="26"/>
      <c r="J382" s="26"/>
      <c r="K382" s="26"/>
      <c r="L382" s="26"/>
      <c r="M382" s="26"/>
      <c r="N382" s="26"/>
    </row>
    <row r="383" spans="1:14" x14ac:dyDescent="0.25">
      <c r="A383" s="26"/>
      <c r="B383" s="26"/>
      <c r="C383" s="26"/>
      <c r="D383" s="26"/>
      <c r="E383" s="26"/>
      <c r="F383" s="26"/>
      <c r="G383" s="33"/>
      <c r="H383" s="26"/>
      <c r="I383" s="26"/>
      <c r="J383" s="26"/>
      <c r="K383" s="26"/>
      <c r="L383" s="26"/>
      <c r="M383" s="26"/>
      <c r="N383" s="26"/>
    </row>
    <row r="384" spans="1:14" x14ac:dyDescent="0.25">
      <c r="A384" s="26"/>
      <c r="B384" s="26"/>
      <c r="C384" s="26"/>
      <c r="D384" s="26"/>
      <c r="E384" s="26"/>
      <c r="F384" s="26"/>
      <c r="G384" s="33"/>
      <c r="H384" s="26"/>
      <c r="I384" s="26"/>
      <c r="J384" s="26"/>
      <c r="K384" s="26"/>
      <c r="L384" s="26"/>
      <c r="M384" s="26"/>
      <c r="N384" s="26"/>
    </row>
    <row r="385" spans="1:14" x14ac:dyDescent="0.25">
      <c r="A385" s="26"/>
      <c r="B385" s="26"/>
      <c r="C385" s="26"/>
      <c r="D385" s="26"/>
      <c r="E385" s="26"/>
      <c r="F385" s="26"/>
      <c r="G385" s="33"/>
      <c r="H385" s="26"/>
      <c r="I385" s="26"/>
      <c r="J385" s="26"/>
      <c r="K385" s="26"/>
      <c r="L385" s="26"/>
      <c r="M385" s="26"/>
      <c r="N385" s="26"/>
    </row>
    <row r="386" spans="1:14" x14ac:dyDescent="0.25">
      <c r="A386" s="26"/>
      <c r="B386" s="26"/>
      <c r="C386" s="26"/>
      <c r="D386" s="26"/>
      <c r="E386" s="26"/>
      <c r="F386" s="26"/>
      <c r="G386" s="33"/>
      <c r="H386" s="26"/>
      <c r="I386" s="26"/>
      <c r="J386" s="26"/>
      <c r="K386" s="26"/>
      <c r="L386" s="26"/>
      <c r="M386" s="26"/>
      <c r="N386" s="26"/>
    </row>
    <row r="387" spans="1:14" x14ac:dyDescent="0.25">
      <c r="A387" s="26"/>
      <c r="B387" s="26"/>
      <c r="C387" s="26"/>
      <c r="D387" s="26"/>
      <c r="E387" s="26"/>
      <c r="F387" s="26"/>
      <c r="G387" s="33"/>
      <c r="H387" s="26"/>
      <c r="I387" s="26"/>
      <c r="J387" s="26"/>
      <c r="K387" s="26"/>
      <c r="L387" s="26"/>
      <c r="M387" s="26"/>
      <c r="N387" s="26"/>
    </row>
    <row r="388" spans="1:14" x14ac:dyDescent="0.25">
      <c r="A388" s="26"/>
      <c r="B388" s="26"/>
      <c r="C388" s="26"/>
      <c r="D388" s="26"/>
      <c r="E388" s="26"/>
      <c r="F388" s="26"/>
      <c r="G388" s="33"/>
      <c r="H388" s="26"/>
      <c r="I388" s="26"/>
      <c r="J388" s="26"/>
      <c r="K388" s="26"/>
      <c r="L388" s="26"/>
      <c r="M388" s="26"/>
      <c r="N388" s="26"/>
    </row>
    <row r="389" spans="1:14" x14ac:dyDescent="0.25">
      <c r="A389" s="26"/>
      <c r="B389" s="26"/>
      <c r="C389" s="26"/>
      <c r="D389" s="26"/>
      <c r="E389" s="26"/>
      <c r="F389" s="26"/>
      <c r="G389" s="33"/>
      <c r="H389" s="26"/>
      <c r="I389" s="26"/>
      <c r="J389" s="26"/>
      <c r="K389" s="26"/>
      <c r="L389" s="26"/>
      <c r="M389" s="26"/>
      <c r="N389" s="26"/>
    </row>
    <row r="390" spans="1:14" x14ac:dyDescent="0.25">
      <c r="A390" s="26"/>
      <c r="B390" s="26"/>
      <c r="C390" s="26"/>
      <c r="D390" s="26"/>
      <c r="E390" s="26"/>
      <c r="F390" s="26"/>
      <c r="G390" s="33"/>
      <c r="H390" s="26"/>
      <c r="I390" s="26"/>
      <c r="J390" s="26"/>
      <c r="K390" s="26"/>
      <c r="L390" s="26"/>
      <c r="M390" s="26"/>
      <c r="N390" s="26"/>
    </row>
    <row r="391" spans="1:14" x14ac:dyDescent="0.25">
      <c r="A391" s="26"/>
      <c r="B391" s="26"/>
      <c r="C391" s="26"/>
      <c r="D391" s="26"/>
      <c r="E391" s="26"/>
      <c r="F391" s="26"/>
      <c r="G391" s="33"/>
      <c r="H391" s="26"/>
      <c r="I391" s="26"/>
      <c r="J391" s="26"/>
      <c r="K391" s="26"/>
      <c r="L391" s="26"/>
      <c r="M391" s="26"/>
      <c r="N391" s="26"/>
    </row>
    <row r="392" spans="1:14" x14ac:dyDescent="0.25">
      <c r="A392" s="26"/>
      <c r="B392" s="26"/>
      <c r="C392" s="26"/>
      <c r="D392" s="26"/>
      <c r="E392" s="26"/>
      <c r="F392" s="26"/>
      <c r="G392" s="33"/>
      <c r="H392" s="26"/>
      <c r="I392" s="26"/>
      <c r="J392" s="26"/>
      <c r="K392" s="26"/>
      <c r="L392" s="26"/>
      <c r="M392" s="26"/>
      <c r="N392" s="26"/>
    </row>
    <row r="393" spans="1:14" x14ac:dyDescent="0.25">
      <c r="A393" s="26"/>
      <c r="B393" s="26"/>
      <c r="C393" s="26"/>
      <c r="D393" s="26"/>
      <c r="E393" s="26"/>
      <c r="F393" s="26"/>
      <c r="G393" s="33"/>
      <c r="H393" s="26"/>
      <c r="I393" s="26"/>
      <c r="J393" s="26"/>
      <c r="K393" s="26"/>
      <c r="L393" s="26"/>
      <c r="M393" s="26"/>
      <c r="N393" s="26"/>
    </row>
    <row r="394" spans="1:14" x14ac:dyDescent="0.25">
      <c r="A394" s="26"/>
      <c r="B394" s="26"/>
      <c r="C394" s="26"/>
      <c r="D394" s="26"/>
      <c r="E394" s="26"/>
      <c r="F394" s="26"/>
      <c r="G394" s="33"/>
      <c r="H394" s="26"/>
      <c r="I394" s="26"/>
      <c r="J394" s="26"/>
      <c r="K394" s="26"/>
      <c r="L394" s="26"/>
      <c r="M394" s="26"/>
      <c r="N394" s="26"/>
    </row>
    <row r="395" spans="1:14" x14ac:dyDescent="0.25">
      <c r="A395" s="26"/>
      <c r="B395" s="26"/>
      <c r="C395" s="26"/>
      <c r="D395" s="26"/>
      <c r="E395" s="26"/>
      <c r="F395" s="26"/>
      <c r="G395" s="33"/>
      <c r="H395" s="26"/>
      <c r="I395" s="26"/>
      <c r="J395" s="26"/>
      <c r="K395" s="26"/>
      <c r="L395" s="26"/>
      <c r="M395" s="26"/>
      <c r="N395" s="26"/>
    </row>
    <row r="396" spans="1:14" x14ac:dyDescent="0.25">
      <c r="A396" s="26"/>
      <c r="B396" s="26"/>
      <c r="C396" s="26"/>
      <c r="D396" s="26"/>
      <c r="E396" s="26"/>
      <c r="F396" s="26"/>
      <c r="G396" s="33"/>
      <c r="H396" s="26"/>
      <c r="I396" s="26"/>
      <c r="J396" s="26"/>
      <c r="K396" s="26"/>
      <c r="L396" s="26"/>
      <c r="M396" s="26"/>
      <c r="N396" s="26"/>
    </row>
    <row r="397" spans="1:14" x14ac:dyDescent="0.25">
      <c r="A397" s="26"/>
      <c r="B397" s="26"/>
      <c r="C397" s="26"/>
      <c r="D397" s="26"/>
      <c r="E397" s="26"/>
      <c r="F397" s="26"/>
      <c r="G397" s="33"/>
      <c r="H397" s="26"/>
      <c r="I397" s="26"/>
      <c r="J397" s="26"/>
      <c r="K397" s="26"/>
      <c r="L397" s="26"/>
      <c r="M397" s="26"/>
      <c r="N397" s="26"/>
    </row>
    <row r="398" spans="1:14" x14ac:dyDescent="0.25">
      <c r="A398" s="26"/>
      <c r="B398" s="26"/>
      <c r="C398" s="26"/>
      <c r="D398" s="26"/>
      <c r="E398" s="26"/>
      <c r="F398" s="26"/>
      <c r="G398" s="33"/>
      <c r="H398" s="26"/>
      <c r="I398" s="26"/>
      <c r="J398" s="26"/>
      <c r="K398" s="26"/>
      <c r="L398" s="26"/>
      <c r="M398" s="26"/>
      <c r="N398" s="26"/>
    </row>
    <row r="399" spans="1:14" x14ac:dyDescent="0.25">
      <c r="A399" s="26"/>
      <c r="B399" s="26"/>
      <c r="C399" s="26"/>
      <c r="D399" s="26"/>
      <c r="E399" s="26"/>
      <c r="F399" s="26"/>
      <c r="G399" s="33"/>
      <c r="H399" s="26"/>
      <c r="I399" s="26"/>
      <c r="J399" s="26"/>
      <c r="K399" s="26"/>
      <c r="L399" s="26"/>
      <c r="M399" s="26"/>
      <c r="N399" s="26"/>
    </row>
    <row r="400" spans="1:14" x14ac:dyDescent="0.25">
      <c r="A400" s="26"/>
      <c r="B400" s="26"/>
      <c r="C400" s="26"/>
      <c r="D400" s="26"/>
      <c r="E400" s="26"/>
      <c r="F400" s="26"/>
      <c r="G400" s="33"/>
      <c r="H400" s="26"/>
      <c r="I400" s="26"/>
      <c r="J400" s="26"/>
      <c r="K400" s="26"/>
      <c r="L400" s="26"/>
      <c r="M400" s="26"/>
      <c r="N400" s="26"/>
    </row>
    <row r="401" spans="1:14" x14ac:dyDescent="0.25">
      <c r="A401" s="26"/>
      <c r="B401" s="26"/>
      <c r="C401" s="26"/>
      <c r="D401" s="26"/>
      <c r="E401" s="26"/>
      <c r="F401" s="26"/>
      <c r="G401" s="33"/>
      <c r="H401" s="26"/>
      <c r="I401" s="26"/>
      <c r="J401" s="26"/>
      <c r="K401" s="26"/>
      <c r="L401" s="26"/>
      <c r="M401" s="26"/>
      <c r="N401" s="26"/>
    </row>
    <row r="402" spans="1:14" x14ac:dyDescent="0.25">
      <c r="A402" s="26"/>
      <c r="B402" s="26"/>
      <c r="C402" s="26"/>
      <c r="D402" s="26"/>
      <c r="E402" s="26"/>
      <c r="F402" s="26"/>
      <c r="G402" s="33"/>
      <c r="H402" s="26"/>
      <c r="I402" s="26"/>
      <c r="J402" s="26"/>
      <c r="K402" s="26"/>
      <c r="L402" s="26"/>
      <c r="M402" s="26"/>
      <c r="N402" s="26"/>
    </row>
    <row r="403" spans="1:14" x14ac:dyDescent="0.25">
      <c r="A403" s="26"/>
      <c r="B403" s="26"/>
      <c r="C403" s="26"/>
      <c r="D403" s="26"/>
      <c r="E403" s="26"/>
      <c r="F403" s="26"/>
      <c r="G403" s="33"/>
      <c r="H403" s="26"/>
      <c r="I403" s="26"/>
      <c r="J403" s="26"/>
      <c r="K403" s="26"/>
      <c r="L403" s="26"/>
      <c r="M403" s="26"/>
      <c r="N403" s="26"/>
    </row>
    <row r="404" spans="1:14" x14ac:dyDescent="0.25">
      <c r="A404" s="26"/>
      <c r="B404" s="26"/>
      <c r="C404" s="26"/>
      <c r="D404" s="26"/>
      <c r="E404" s="26"/>
      <c r="F404" s="26"/>
      <c r="G404" s="33"/>
      <c r="H404" s="26"/>
      <c r="I404" s="26"/>
      <c r="J404" s="26"/>
      <c r="K404" s="26"/>
      <c r="L404" s="26"/>
      <c r="M404" s="26"/>
      <c r="N404" s="26"/>
    </row>
    <row r="405" spans="1:14" x14ac:dyDescent="0.25">
      <c r="A405" s="26"/>
      <c r="B405" s="26"/>
      <c r="C405" s="26"/>
      <c r="D405" s="26"/>
      <c r="E405" s="26"/>
      <c r="F405" s="26"/>
      <c r="G405" s="33"/>
      <c r="H405" s="26"/>
      <c r="I405" s="26"/>
      <c r="J405" s="26"/>
      <c r="K405" s="26"/>
      <c r="L405" s="26"/>
      <c r="M405" s="26"/>
      <c r="N405" s="26"/>
    </row>
    <row r="406" spans="1:14" x14ac:dyDescent="0.25">
      <c r="A406" s="26"/>
      <c r="B406" s="26"/>
      <c r="C406" s="26"/>
      <c r="D406" s="26"/>
      <c r="E406" s="26"/>
      <c r="F406" s="26"/>
      <c r="G406" s="33"/>
      <c r="H406" s="26"/>
      <c r="I406" s="26"/>
      <c r="J406" s="26"/>
      <c r="K406" s="26"/>
      <c r="L406" s="26"/>
      <c r="M406" s="26"/>
      <c r="N406" s="26"/>
    </row>
    <row r="407" spans="1:14" x14ac:dyDescent="0.25">
      <c r="A407" s="26"/>
      <c r="B407" s="26"/>
      <c r="C407" s="26"/>
      <c r="D407" s="26"/>
      <c r="E407" s="26"/>
      <c r="F407" s="26"/>
      <c r="G407" s="33"/>
      <c r="H407" s="26"/>
      <c r="I407" s="26"/>
      <c r="J407" s="26"/>
      <c r="K407" s="26"/>
      <c r="L407" s="26"/>
      <c r="M407" s="26"/>
      <c r="N407" s="26"/>
    </row>
    <row r="408" spans="1:14" x14ac:dyDescent="0.25">
      <c r="A408" s="26"/>
      <c r="B408" s="26"/>
      <c r="C408" s="26"/>
      <c r="D408" s="26"/>
      <c r="E408" s="26"/>
      <c r="F408" s="26"/>
      <c r="G408" s="33"/>
      <c r="H408" s="26"/>
      <c r="I408" s="26"/>
      <c r="J408" s="26"/>
      <c r="K408" s="26"/>
      <c r="L408" s="26"/>
      <c r="M408" s="26"/>
      <c r="N408" s="26"/>
    </row>
    <row r="409" spans="1:14" x14ac:dyDescent="0.25">
      <c r="A409" s="26"/>
      <c r="B409" s="26"/>
      <c r="C409" s="26"/>
      <c r="D409" s="26"/>
      <c r="E409" s="26"/>
      <c r="F409" s="26"/>
      <c r="G409" s="33"/>
      <c r="H409" s="26"/>
      <c r="I409" s="26"/>
      <c r="J409" s="26"/>
      <c r="K409" s="26"/>
      <c r="L409" s="26"/>
      <c r="M409" s="26"/>
      <c r="N409" s="26"/>
    </row>
    <row r="410" spans="1:14" x14ac:dyDescent="0.25">
      <c r="A410" s="26"/>
      <c r="B410" s="26"/>
      <c r="C410" s="26"/>
      <c r="D410" s="26"/>
      <c r="E410" s="26"/>
      <c r="F410" s="26"/>
      <c r="G410" s="33"/>
      <c r="H410" s="26"/>
      <c r="I410" s="26"/>
      <c r="J410" s="26"/>
      <c r="K410" s="26"/>
      <c r="L410" s="26"/>
      <c r="M410" s="26"/>
      <c r="N410" s="26"/>
    </row>
    <row r="411" spans="1:14" x14ac:dyDescent="0.25">
      <c r="A411" s="26"/>
      <c r="B411" s="26"/>
      <c r="C411" s="26"/>
      <c r="D411" s="26"/>
      <c r="E411" s="26"/>
      <c r="F411" s="26"/>
      <c r="G411" s="33"/>
      <c r="H411" s="26"/>
      <c r="I411" s="26"/>
      <c r="J411" s="26"/>
      <c r="K411" s="26"/>
      <c r="L411" s="26"/>
      <c r="M411" s="26"/>
      <c r="N411" s="26"/>
    </row>
    <row r="412" spans="1:14" x14ac:dyDescent="0.25">
      <c r="A412" s="26"/>
      <c r="B412" s="26"/>
      <c r="C412" s="26"/>
      <c r="D412" s="26"/>
      <c r="E412" s="26"/>
      <c r="F412" s="26"/>
      <c r="G412" s="33"/>
      <c r="H412" s="26"/>
      <c r="I412" s="26"/>
      <c r="J412" s="26"/>
      <c r="K412" s="26"/>
      <c r="L412" s="26"/>
      <c r="M412" s="26"/>
      <c r="N412" s="26"/>
    </row>
    <row r="413" spans="1:14" x14ac:dyDescent="0.25">
      <c r="A413" s="26"/>
      <c r="B413" s="26"/>
      <c r="C413" s="26"/>
      <c r="D413" s="26"/>
      <c r="E413" s="26"/>
      <c r="F413" s="26"/>
      <c r="G413" s="33"/>
      <c r="H413" s="26"/>
      <c r="I413" s="26"/>
      <c r="J413" s="26"/>
      <c r="K413" s="26"/>
      <c r="L413" s="26"/>
      <c r="M413" s="26"/>
      <c r="N413" s="26"/>
    </row>
    <row r="414" spans="1:14" x14ac:dyDescent="0.25">
      <c r="A414" s="26"/>
      <c r="B414" s="26"/>
      <c r="C414" s="26"/>
      <c r="D414" s="26"/>
      <c r="E414" s="26"/>
      <c r="F414" s="26"/>
      <c r="G414" s="33"/>
      <c r="H414" s="26"/>
      <c r="I414" s="26"/>
      <c r="J414" s="26"/>
      <c r="K414" s="26"/>
      <c r="L414" s="26"/>
      <c r="M414" s="26"/>
      <c r="N414" s="26"/>
    </row>
    <row r="415" spans="1:14" x14ac:dyDescent="0.25">
      <c r="A415" s="26"/>
      <c r="B415" s="26"/>
      <c r="C415" s="26"/>
      <c r="D415" s="26"/>
      <c r="E415" s="26"/>
      <c r="F415" s="26"/>
      <c r="G415" s="33"/>
      <c r="H415" s="26"/>
      <c r="I415" s="26"/>
      <c r="J415" s="26"/>
      <c r="K415" s="26"/>
      <c r="L415" s="26"/>
      <c r="M415" s="26"/>
      <c r="N415" s="26"/>
    </row>
    <row r="416" spans="1:14" x14ac:dyDescent="0.25">
      <c r="A416" s="26"/>
      <c r="B416" s="26"/>
      <c r="C416" s="26"/>
      <c r="D416" s="26"/>
      <c r="E416" s="26"/>
      <c r="F416" s="26"/>
      <c r="G416" s="33"/>
      <c r="H416" s="26"/>
      <c r="I416" s="26"/>
      <c r="J416" s="26"/>
      <c r="K416" s="26"/>
      <c r="L416" s="26"/>
      <c r="M416" s="26"/>
      <c r="N416" s="26"/>
    </row>
    <row r="417" spans="1:14" x14ac:dyDescent="0.25">
      <c r="A417" s="26"/>
      <c r="B417" s="26"/>
      <c r="C417" s="26"/>
      <c r="D417" s="26"/>
      <c r="E417" s="26"/>
      <c r="F417" s="26"/>
      <c r="G417" s="33"/>
      <c r="H417" s="26"/>
      <c r="I417" s="26"/>
      <c r="J417" s="26"/>
      <c r="K417" s="26"/>
      <c r="L417" s="26"/>
      <c r="M417" s="26"/>
      <c r="N417" s="26"/>
    </row>
    <row r="418" spans="1:14" x14ac:dyDescent="0.25">
      <c r="A418" s="26"/>
      <c r="B418" s="26"/>
      <c r="C418" s="26"/>
      <c r="D418" s="26"/>
      <c r="E418" s="26"/>
      <c r="F418" s="26"/>
      <c r="G418" s="33"/>
      <c r="H418" s="26"/>
      <c r="I418" s="26"/>
      <c r="J418" s="26"/>
      <c r="K418" s="26"/>
      <c r="L418" s="26"/>
      <c r="M418" s="26"/>
      <c r="N418" s="26"/>
    </row>
    <row r="419" spans="1:14" x14ac:dyDescent="0.25">
      <c r="A419" s="26"/>
      <c r="B419" s="26"/>
      <c r="C419" s="26"/>
      <c r="D419" s="26"/>
      <c r="E419" s="26"/>
      <c r="F419" s="26"/>
      <c r="G419" s="33"/>
      <c r="H419" s="26"/>
      <c r="I419" s="26"/>
      <c r="J419" s="26"/>
      <c r="K419" s="26"/>
      <c r="L419" s="26"/>
      <c r="M419" s="26"/>
      <c r="N419" s="26"/>
    </row>
    <row r="420" spans="1:14" x14ac:dyDescent="0.25">
      <c r="A420" s="26"/>
      <c r="B420" s="26"/>
      <c r="C420" s="26"/>
      <c r="D420" s="26"/>
      <c r="E420" s="26"/>
      <c r="F420" s="26"/>
      <c r="G420" s="33"/>
      <c r="H420" s="26"/>
      <c r="I420" s="26"/>
      <c r="J420" s="26"/>
      <c r="K420" s="26"/>
      <c r="L420" s="26"/>
      <c r="M420" s="26"/>
      <c r="N420" s="26"/>
    </row>
    <row r="421" spans="1:14" x14ac:dyDescent="0.25">
      <c r="A421" s="26"/>
      <c r="B421" s="26"/>
      <c r="C421" s="26"/>
      <c r="D421" s="26"/>
      <c r="E421" s="26"/>
      <c r="F421" s="26"/>
      <c r="G421" s="33"/>
      <c r="H421" s="26"/>
      <c r="I421" s="26"/>
      <c r="J421" s="26"/>
      <c r="K421" s="26"/>
      <c r="L421" s="26"/>
      <c r="M421" s="26"/>
      <c r="N421" s="26"/>
    </row>
    <row r="422" spans="1:14" x14ac:dyDescent="0.25">
      <c r="A422" s="26"/>
      <c r="B422" s="26"/>
      <c r="C422" s="26"/>
      <c r="D422" s="26"/>
      <c r="E422" s="26"/>
      <c r="F422" s="26"/>
      <c r="G422" s="33"/>
      <c r="H422" s="26"/>
      <c r="I422" s="26"/>
      <c r="J422" s="26"/>
      <c r="K422" s="26"/>
      <c r="L422" s="26"/>
      <c r="M422" s="26"/>
      <c r="N422" s="26"/>
    </row>
    <row r="423" spans="1:14" x14ac:dyDescent="0.25">
      <c r="A423" s="26"/>
      <c r="B423" s="26"/>
      <c r="C423" s="26"/>
      <c r="D423" s="26"/>
      <c r="E423" s="26"/>
      <c r="F423" s="26"/>
      <c r="G423" s="33"/>
      <c r="H423" s="26"/>
      <c r="I423" s="26"/>
      <c r="J423" s="26"/>
      <c r="K423" s="26"/>
      <c r="L423" s="26"/>
      <c r="M423" s="26"/>
      <c r="N423" s="26"/>
    </row>
    <row r="424" spans="1:14" x14ac:dyDescent="0.25">
      <c r="A424" s="26"/>
      <c r="B424" s="26"/>
      <c r="C424" s="26"/>
      <c r="D424" s="26"/>
      <c r="E424" s="26"/>
      <c r="F424" s="26"/>
      <c r="G424" s="33"/>
      <c r="H424" s="26"/>
      <c r="I424" s="26"/>
      <c r="J424" s="26"/>
      <c r="K424" s="26"/>
      <c r="L424" s="26"/>
      <c r="M424" s="26"/>
      <c r="N424" s="26"/>
    </row>
    <row r="425" spans="1:14" x14ac:dyDescent="0.25">
      <c r="A425" s="26"/>
      <c r="B425" s="26"/>
      <c r="C425" s="26"/>
      <c r="D425" s="26"/>
      <c r="E425" s="26"/>
      <c r="F425" s="26"/>
      <c r="G425" s="33"/>
      <c r="H425" s="26"/>
      <c r="I425" s="26"/>
      <c r="J425" s="26"/>
      <c r="K425" s="26"/>
      <c r="L425" s="26"/>
      <c r="M425" s="26"/>
      <c r="N425" s="26"/>
    </row>
    <row r="426" spans="1:14" x14ac:dyDescent="0.25">
      <c r="A426" s="26"/>
      <c r="B426" s="26"/>
      <c r="C426" s="26"/>
      <c r="D426" s="26"/>
      <c r="E426" s="26"/>
      <c r="F426" s="26"/>
      <c r="G426" s="33"/>
      <c r="H426" s="26"/>
      <c r="I426" s="26"/>
      <c r="J426" s="26"/>
      <c r="K426" s="26"/>
      <c r="L426" s="26"/>
      <c r="M426" s="26"/>
      <c r="N426" s="26"/>
    </row>
    <row r="427" spans="1:14" x14ac:dyDescent="0.25">
      <c r="A427" s="26"/>
      <c r="B427" s="26"/>
      <c r="C427" s="26"/>
      <c r="D427" s="26"/>
      <c r="E427" s="26"/>
      <c r="F427" s="26"/>
      <c r="G427" s="33"/>
      <c r="H427" s="26"/>
      <c r="I427" s="26"/>
      <c r="J427" s="26"/>
      <c r="K427" s="26"/>
      <c r="L427" s="26"/>
      <c r="M427" s="26"/>
      <c r="N427" s="26"/>
    </row>
    <row r="428" spans="1:14" x14ac:dyDescent="0.25">
      <c r="A428" s="26"/>
      <c r="B428" s="26"/>
      <c r="C428" s="26"/>
      <c r="D428" s="26"/>
      <c r="E428" s="26"/>
      <c r="F428" s="26"/>
      <c r="G428" s="33"/>
      <c r="H428" s="26"/>
      <c r="I428" s="26"/>
      <c r="J428" s="26"/>
      <c r="K428" s="26"/>
      <c r="L428" s="26"/>
      <c r="M428" s="26"/>
      <c r="N428" s="26"/>
    </row>
    <row r="429" spans="1:14" x14ac:dyDescent="0.25">
      <c r="A429" s="26"/>
      <c r="B429" s="26"/>
      <c r="C429" s="26"/>
      <c r="D429" s="26"/>
      <c r="E429" s="26"/>
      <c r="F429" s="26"/>
      <c r="G429" s="33"/>
      <c r="H429" s="26"/>
      <c r="I429" s="26"/>
      <c r="J429" s="26"/>
      <c r="K429" s="26"/>
      <c r="L429" s="26"/>
      <c r="M429" s="26"/>
      <c r="N429" s="26"/>
    </row>
    <row r="430" spans="1:14" x14ac:dyDescent="0.25">
      <c r="A430" s="26"/>
      <c r="B430" s="26"/>
      <c r="C430" s="26"/>
      <c r="D430" s="26"/>
      <c r="E430" s="26"/>
      <c r="F430" s="26"/>
      <c r="G430" s="33"/>
      <c r="H430" s="26"/>
      <c r="I430" s="26"/>
      <c r="J430" s="26"/>
      <c r="K430" s="26"/>
      <c r="L430" s="26"/>
      <c r="M430" s="26"/>
      <c r="N430" s="26"/>
    </row>
    <row r="431" spans="1:14" x14ac:dyDescent="0.25">
      <c r="A431" s="26"/>
      <c r="B431" s="26"/>
      <c r="C431" s="26"/>
      <c r="D431" s="26"/>
      <c r="E431" s="26"/>
      <c r="F431" s="26"/>
      <c r="G431" s="33"/>
      <c r="H431" s="26"/>
      <c r="I431" s="26"/>
      <c r="J431" s="26"/>
      <c r="K431" s="26"/>
      <c r="L431" s="26"/>
      <c r="M431" s="26"/>
      <c r="N431" s="26"/>
    </row>
    <row r="432" spans="1:14" x14ac:dyDescent="0.25">
      <c r="A432" s="26"/>
      <c r="B432" s="26"/>
      <c r="C432" s="26"/>
      <c r="D432" s="26"/>
      <c r="E432" s="26"/>
      <c r="F432" s="26"/>
      <c r="G432" s="33"/>
      <c r="H432" s="26"/>
      <c r="I432" s="26"/>
      <c r="J432" s="26"/>
      <c r="K432" s="26"/>
      <c r="L432" s="26"/>
      <c r="M432" s="26"/>
      <c r="N432" s="26"/>
    </row>
    <row r="433" spans="1:14" x14ac:dyDescent="0.25">
      <c r="A433" s="26"/>
      <c r="B433" s="26"/>
      <c r="C433" s="26"/>
      <c r="D433" s="26"/>
      <c r="E433" s="26"/>
      <c r="F433" s="26"/>
      <c r="G433" s="33"/>
      <c r="H433" s="26"/>
      <c r="I433" s="26"/>
      <c r="J433" s="26"/>
      <c r="K433" s="26"/>
      <c r="L433" s="26"/>
      <c r="M433" s="26"/>
      <c r="N433" s="26"/>
    </row>
    <row r="434" spans="1:14" x14ac:dyDescent="0.25">
      <c r="A434" s="26"/>
      <c r="B434" s="26"/>
      <c r="C434" s="26"/>
      <c r="D434" s="26"/>
      <c r="E434" s="26"/>
      <c r="F434" s="26"/>
      <c r="G434" s="33"/>
      <c r="H434" s="26"/>
      <c r="I434" s="26"/>
      <c r="J434" s="26"/>
      <c r="K434" s="26"/>
      <c r="L434" s="26"/>
      <c r="M434" s="26"/>
      <c r="N434" s="26"/>
    </row>
    <row r="435" spans="1:14" x14ac:dyDescent="0.25">
      <c r="A435" s="26"/>
      <c r="B435" s="26"/>
      <c r="C435" s="26"/>
      <c r="D435" s="26"/>
      <c r="E435" s="26"/>
      <c r="F435" s="26"/>
      <c r="G435" s="33"/>
      <c r="H435" s="26"/>
      <c r="I435" s="26"/>
      <c r="J435" s="26"/>
      <c r="K435" s="26"/>
      <c r="L435" s="26"/>
      <c r="M435" s="26"/>
      <c r="N435" s="26"/>
    </row>
    <row r="436" spans="1:14" x14ac:dyDescent="0.25">
      <c r="A436" s="26"/>
      <c r="B436" s="26"/>
      <c r="C436" s="26"/>
      <c r="D436" s="26"/>
      <c r="E436" s="26"/>
      <c r="F436" s="26"/>
      <c r="G436" s="33"/>
      <c r="H436" s="26"/>
      <c r="I436" s="26"/>
      <c r="J436" s="26"/>
      <c r="K436" s="26"/>
      <c r="L436" s="26"/>
      <c r="M436" s="26"/>
      <c r="N436" s="26"/>
    </row>
    <row r="437" spans="1:14" x14ac:dyDescent="0.25">
      <c r="A437" s="26"/>
      <c r="B437" s="26"/>
      <c r="C437" s="26"/>
      <c r="D437" s="26"/>
      <c r="E437" s="26"/>
      <c r="F437" s="26"/>
      <c r="G437" s="33"/>
      <c r="H437" s="26"/>
      <c r="I437" s="26"/>
      <c r="J437" s="26"/>
      <c r="K437" s="26"/>
      <c r="L437" s="26"/>
      <c r="M437" s="26"/>
      <c r="N437" s="26"/>
    </row>
    <row r="438" spans="1:14" x14ac:dyDescent="0.25">
      <c r="A438" s="26"/>
      <c r="B438" s="26"/>
      <c r="C438" s="26"/>
      <c r="D438" s="26"/>
      <c r="E438" s="26"/>
      <c r="F438" s="26"/>
      <c r="G438" s="33"/>
      <c r="H438" s="26"/>
      <c r="I438" s="26"/>
      <c r="J438" s="26"/>
      <c r="K438" s="26"/>
      <c r="L438" s="26"/>
      <c r="M438" s="26"/>
      <c r="N438" s="26"/>
    </row>
    <row r="439" spans="1:14" x14ac:dyDescent="0.25">
      <c r="A439" s="26"/>
      <c r="B439" s="26"/>
      <c r="C439" s="26"/>
      <c r="D439" s="26"/>
      <c r="E439" s="26"/>
      <c r="F439" s="26"/>
      <c r="G439" s="33"/>
      <c r="H439" s="26"/>
      <c r="I439" s="26"/>
      <c r="J439" s="26"/>
      <c r="K439" s="26"/>
      <c r="L439" s="26"/>
      <c r="M439" s="26"/>
      <c r="N439" s="26"/>
    </row>
    <row r="440" spans="1:14" x14ac:dyDescent="0.25">
      <c r="A440" s="26"/>
      <c r="B440" s="26"/>
      <c r="C440" s="26"/>
      <c r="D440" s="26"/>
      <c r="E440" s="26"/>
      <c r="F440" s="26"/>
      <c r="G440" s="33"/>
      <c r="H440" s="26"/>
      <c r="I440" s="26"/>
      <c r="J440" s="26"/>
      <c r="K440" s="26"/>
      <c r="L440" s="26"/>
      <c r="M440" s="26"/>
      <c r="N440" s="26"/>
    </row>
    <row r="441" spans="1:14" x14ac:dyDescent="0.25">
      <c r="A441" s="26"/>
      <c r="B441" s="26"/>
      <c r="C441" s="26"/>
      <c r="D441" s="26"/>
      <c r="E441" s="26"/>
      <c r="F441" s="26"/>
      <c r="G441" s="33"/>
      <c r="H441" s="26"/>
      <c r="I441" s="26"/>
      <c r="J441" s="26"/>
      <c r="K441" s="26"/>
      <c r="L441" s="26"/>
      <c r="M441" s="26"/>
      <c r="N441" s="26"/>
    </row>
    <row r="442" spans="1:14" x14ac:dyDescent="0.25">
      <c r="A442" s="26"/>
      <c r="B442" s="26"/>
      <c r="C442" s="26"/>
      <c r="D442" s="26"/>
      <c r="E442" s="26"/>
      <c r="F442" s="26"/>
      <c r="G442" s="33"/>
      <c r="H442" s="26"/>
      <c r="I442" s="26"/>
      <c r="J442" s="26"/>
      <c r="K442" s="26"/>
      <c r="L442" s="26"/>
      <c r="M442" s="26"/>
      <c r="N442" s="26"/>
    </row>
    <row r="443" spans="1:14" x14ac:dyDescent="0.25">
      <c r="A443" s="26"/>
      <c r="B443" s="26"/>
      <c r="C443" s="26"/>
      <c r="D443" s="26"/>
      <c r="E443" s="26"/>
      <c r="F443" s="26"/>
      <c r="G443" s="33"/>
      <c r="H443" s="26"/>
      <c r="I443" s="26"/>
      <c r="J443" s="26"/>
      <c r="K443" s="26"/>
      <c r="L443" s="26"/>
      <c r="M443" s="26"/>
      <c r="N443" s="26"/>
    </row>
    <row r="444" spans="1:14" x14ac:dyDescent="0.25">
      <c r="A444" s="26"/>
      <c r="B444" s="26"/>
      <c r="C444" s="26"/>
      <c r="D444" s="26"/>
      <c r="E444" s="26"/>
      <c r="F444" s="26"/>
      <c r="G444" s="33"/>
      <c r="H444" s="26"/>
      <c r="I444" s="26"/>
      <c r="J444" s="26"/>
      <c r="K444" s="26"/>
      <c r="L444" s="26"/>
      <c r="M444" s="26"/>
      <c r="N444" s="26"/>
    </row>
    <row r="445" spans="1:14" x14ac:dyDescent="0.25">
      <c r="A445" s="26"/>
      <c r="B445" s="26"/>
      <c r="C445" s="26"/>
      <c r="D445" s="26"/>
      <c r="E445" s="26"/>
      <c r="F445" s="26"/>
      <c r="G445" s="33"/>
      <c r="H445" s="26"/>
      <c r="I445" s="26"/>
      <c r="J445" s="26"/>
      <c r="K445" s="26"/>
      <c r="L445" s="26"/>
      <c r="M445" s="26"/>
      <c r="N445" s="26"/>
    </row>
    <row r="446" spans="1:14" x14ac:dyDescent="0.25">
      <c r="A446" s="26"/>
      <c r="B446" s="26"/>
      <c r="C446" s="26"/>
      <c r="D446" s="26"/>
      <c r="E446" s="26"/>
      <c r="F446" s="26"/>
      <c r="G446" s="33"/>
      <c r="H446" s="26"/>
      <c r="I446" s="26"/>
      <c r="J446" s="26"/>
      <c r="K446" s="26"/>
      <c r="L446" s="26"/>
      <c r="M446" s="26"/>
      <c r="N446" s="26"/>
    </row>
    <row r="447" spans="1:14" x14ac:dyDescent="0.25">
      <c r="A447" s="26"/>
      <c r="B447" s="26"/>
      <c r="C447" s="26"/>
      <c r="D447" s="26"/>
      <c r="E447" s="26"/>
      <c r="F447" s="26"/>
      <c r="G447" s="33"/>
      <c r="H447" s="26"/>
      <c r="I447" s="26"/>
      <c r="J447" s="26"/>
      <c r="K447" s="26"/>
      <c r="L447" s="26"/>
      <c r="M447" s="26"/>
      <c r="N447" s="26"/>
    </row>
    <row r="448" spans="1:14" x14ac:dyDescent="0.25">
      <c r="A448" s="26"/>
      <c r="B448" s="26"/>
      <c r="C448" s="26"/>
      <c r="D448" s="26"/>
      <c r="E448" s="26"/>
      <c r="F448" s="26"/>
      <c r="G448" s="33"/>
      <c r="H448" s="26"/>
      <c r="I448" s="26"/>
      <c r="J448" s="26"/>
      <c r="K448" s="26"/>
      <c r="L448" s="26"/>
      <c r="M448" s="26"/>
      <c r="N448" s="26"/>
    </row>
    <row r="449" spans="1:14" x14ac:dyDescent="0.25">
      <c r="A449" s="26"/>
      <c r="B449" s="26"/>
      <c r="C449" s="26"/>
      <c r="D449" s="26"/>
      <c r="E449" s="26"/>
      <c r="F449" s="26"/>
      <c r="G449" s="33"/>
      <c r="H449" s="26"/>
      <c r="I449" s="26"/>
      <c r="J449" s="26"/>
      <c r="K449" s="26"/>
      <c r="L449" s="26"/>
      <c r="M449" s="26"/>
      <c r="N449" s="26"/>
    </row>
    <row r="450" spans="1:14" x14ac:dyDescent="0.25">
      <c r="A450" s="26"/>
      <c r="B450" s="26"/>
      <c r="C450" s="26"/>
      <c r="D450" s="26"/>
      <c r="E450" s="26"/>
      <c r="F450" s="26"/>
      <c r="G450" s="33"/>
      <c r="H450" s="26"/>
      <c r="I450" s="26"/>
      <c r="J450" s="26"/>
      <c r="K450" s="26"/>
      <c r="L450" s="26"/>
      <c r="M450" s="26"/>
      <c r="N450" s="26"/>
    </row>
    <row r="451" spans="1:14" x14ac:dyDescent="0.25">
      <c r="A451" s="26"/>
      <c r="B451" s="26"/>
      <c r="C451" s="26"/>
      <c r="D451" s="26"/>
      <c r="E451" s="26"/>
      <c r="F451" s="26"/>
      <c r="G451" s="33"/>
      <c r="H451" s="26"/>
      <c r="I451" s="26"/>
      <c r="J451" s="26"/>
      <c r="K451" s="26"/>
      <c r="L451" s="26"/>
      <c r="M451" s="26"/>
      <c r="N451" s="26"/>
    </row>
    <row r="452" spans="1:14" x14ac:dyDescent="0.25">
      <c r="A452" s="26"/>
      <c r="B452" s="26"/>
      <c r="C452" s="26"/>
      <c r="D452" s="26"/>
      <c r="E452" s="26"/>
      <c r="F452" s="26"/>
      <c r="G452" s="33"/>
      <c r="H452" s="26"/>
      <c r="I452" s="26"/>
      <c r="J452" s="26"/>
      <c r="K452" s="26"/>
      <c r="L452" s="26"/>
      <c r="M452" s="26"/>
      <c r="N452" s="26"/>
    </row>
    <row r="453" spans="1:14" x14ac:dyDescent="0.25">
      <c r="A453" s="26"/>
      <c r="B453" s="26"/>
      <c r="C453" s="26"/>
      <c r="D453" s="26"/>
      <c r="E453" s="26"/>
      <c r="F453" s="26"/>
      <c r="G453" s="33"/>
      <c r="H453" s="26"/>
      <c r="I453" s="26"/>
      <c r="J453" s="26"/>
      <c r="K453" s="26"/>
      <c r="L453" s="26"/>
      <c r="M453" s="26"/>
      <c r="N453" s="26"/>
    </row>
    <row r="454" spans="1:14" x14ac:dyDescent="0.25">
      <c r="A454" s="26"/>
      <c r="B454" s="26"/>
      <c r="C454" s="26"/>
      <c r="D454" s="26"/>
      <c r="E454" s="26"/>
      <c r="F454" s="26"/>
      <c r="G454" s="33"/>
      <c r="H454" s="26"/>
      <c r="I454" s="26"/>
      <c r="J454" s="26"/>
      <c r="K454" s="26"/>
      <c r="L454" s="26"/>
      <c r="M454" s="26"/>
      <c r="N454" s="26"/>
    </row>
    <row r="455" spans="1:14" x14ac:dyDescent="0.25">
      <c r="A455" s="26"/>
      <c r="B455" s="26"/>
      <c r="C455" s="26"/>
      <c r="D455" s="26"/>
      <c r="E455" s="26"/>
      <c r="F455" s="26"/>
      <c r="G455" s="33"/>
      <c r="H455" s="26"/>
      <c r="I455" s="26"/>
      <c r="J455" s="26"/>
      <c r="K455" s="26"/>
      <c r="L455" s="26"/>
      <c r="M455" s="26"/>
      <c r="N455" s="26"/>
    </row>
    <row r="456" spans="1:14" x14ac:dyDescent="0.25">
      <c r="A456" s="26"/>
      <c r="B456" s="26"/>
      <c r="C456" s="26"/>
      <c r="D456" s="26"/>
      <c r="E456" s="26"/>
      <c r="F456" s="26"/>
      <c r="G456" s="33"/>
      <c r="H456" s="26"/>
      <c r="I456" s="26"/>
      <c r="J456" s="26"/>
      <c r="K456" s="26"/>
      <c r="L456" s="26"/>
      <c r="M456" s="26"/>
      <c r="N456" s="26"/>
    </row>
    <row r="457" spans="1:14" x14ac:dyDescent="0.25">
      <c r="A457" s="26"/>
      <c r="B457" s="26"/>
      <c r="C457" s="26"/>
      <c r="D457" s="26"/>
      <c r="E457" s="26"/>
      <c r="F457" s="26"/>
      <c r="G457" s="33"/>
      <c r="H457" s="26"/>
      <c r="I457" s="26"/>
      <c r="J457" s="26"/>
      <c r="K457" s="26"/>
      <c r="L457" s="26"/>
      <c r="M457" s="26"/>
      <c r="N457" s="26"/>
    </row>
    <row r="458" spans="1:14" x14ac:dyDescent="0.25">
      <c r="A458" s="26"/>
      <c r="B458" s="26"/>
      <c r="C458" s="26"/>
      <c r="D458" s="26"/>
      <c r="E458" s="26"/>
      <c r="F458" s="26"/>
      <c r="G458" s="33"/>
      <c r="H458" s="26"/>
      <c r="I458" s="26"/>
      <c r="J458" s="26"/>
      <c r="K458" s="26"/>
      <c r="L458" s="26"/>
      <c r="M458" s="26"/>
      <c r="N458" s="26"/>
    </row>
    <row r="459" spans="1:14" x14ac:dyDescent="0.25">
      <c r="A459" s="26"/>
      <c r="B459" s="26"/>
      <c r="C459" s="26"/>
      <c r="D459" s="26"/>
      <c r="E459" s="26"/>
      <c r="F459" s="26"/>
      <c r="G459" s="33"/>
      <c r="H459" s="26"/>
      <c r="I459" s="26"/>
      <c r="J459" s="26"/>
      <c r="K459" s="26"/>
      <c r="L459" s="26"/>
      <c r="M459" s="26"/>
      <c r="N459" s="26"/>
    </row>
    <row r="460" spans="1:14" x14ac:dyDescent="0.25">
      <c r="A460" s="26"/>
      <c r="B460" s="26"/>
      <c r="C460" s="26"/>
      <c r="D460" s="26"/>
      <c r="E460" s="26"/>
      <c r="F460" s="26"/>
      <c r="G460" s="33"/>
      <c r="H460" s="26"/>
      <c r="I460" s="26"/>
      <c r="J460" s="26"/>
      <c r="K460" s="26"/>
      <c r="L460" s="26"/>
      <c r="M460" s="26"/>
      <c r="N460" s="26"/>
    </row>
    <row r="461" spans="1:14" x14ac:dyDescent="0.25">
      <c r="A461" s="26"/>
      <c r="B461" s="26"/>
      <c r="C461" s="26"/>
      <c r="D461" s="26"/>
      <c r="E461" s="26"/>
      <c r="F461" s="26"/>
      <c r="G461" s="33"/>
      <c r="H461" s="26"/>
      <c r="I461" s="26"/>
      <c r="J461" s="26"/>
      <c r="K461" s="26"/>
      <c r="L461" s="26"/>
      <c r="M461" s="26"/>
      <c r="N461" s="26"/>
    </row>
    <row r="462" spans="1:14" x14ac:dyDescent="0.25">
      <c r="A462" s="26"/>
      <c r="B462" s="26"/>
      <c r="C462" s="26"/>
      <c r="D462" s="26"/>
      <c r="E462" s="26"/>
      <c r="F462" s="26"/>
      <c r="G462" s="33"/>
      <c r="H462" s="26"/>
      <c r="I462" s="26"/>
      <c r="J462" s="26"/>
      <c r="K462" s="26"/>
      <c r="L462" s="26"/>
      <c r="M462" s="26"/>
      <c r="N462" s="26"/>
    </row>
    <row r="463" spans="1:14" x14ac:dyDescent="0.25">
      <c r="A463" s="26"/>
      <c r="B463" s="26"/>
      <c r="C463" s="26"/>
      <c r="D463" s="26"/>
      <c r="E463" s="26"/>
      <c r="F463" s="26"/>
      <c r="G463" s="33"/>
      <c r="H463" s="26"/>
      <c r="I463" s="26"/>
      <c r="J463" s="26"/>
      <c r="K463" s="26"/>
      <c r="L463" s="26"/>
      <c r="M463" s="26"/>
      <c r="N463" s="26"/>
    </row>
    <row r="464" spans="1:14" x14ac:dyDescent="0.25">
      <c r="A464" s="26"/>
      <c r="B464" s="26"/>
      <c r="C464" s="26"/>
      <c r="D464" s="26"/>
      <c r="E464" s="26"/>
      <c r="F464" s="26"/>
      <c r="G464" s="33"/>
      <c r="H464" s="26"/>
      <c r="I464" s="26"/>
      <c r="J464" s="26"/>
      <c r="K464" s="26"/>
      <c r="L464" s="26"/>
      <c r="M464" s="26"/>
      <c r="N464" s="26"/>
    </row>
    <row r="465" spans="1:14" x14ac:dyDescent="0.25">
      <c r="A465" s="26"/>
      <c r="B465" s="26"/>
      <c r="C465" s="26"/>
      <c r="D465" s="26"/>
      <c r="E465" s="26"/>
      <c r="F465" s="26"/>
      <c r="G465" s="33"/>
      <c r="H465" s="26"/>
      <c r="I465" s="26"/>
      <c r="J465" s="26"/>
      <c r="K465" s="26"/>
      <c r="L465" s="26"/>
      <c r="M465" s="26"/>
      <c r="N465" s="26"/>
    </row>
    <row r="466" spans="1:14" x14ac:dyDescent="0.25">
      <c r="A466" s="26"/>
      <c r="B466" s="26"/>
      <c r="C466" s="26"/>
      <c r="D466" s="26"/>
      <c r="E466" s="26"/>
      <c r="F466" s="26"/>
      <c r="G466" s="33"/>
      <c r="H466" s="26"/>
      <c r="I466" s="26"/>
      <c r="J466" s="26"/>
      <c r="K466" s="26"/>
      <c r="L466" s="26"/>
      <c r="M466" s="26"/>
      <c r="N466" s="26"/>
    </row>
    <row r="467" spans="1:14" x14ac:dyDescent="0.25">
      <c r="A467" s="26"/>
      <c r="B467" s="26"/>
      <c r="C467" s="26"/>
      <c r="D467" s="26"/>
      <c r="E467" s="26"/>
      <c r="F467" s="26"/>
      <c r="G467" s="33"/>
      <c r="H467" s="26"/>
      <c r="I467" s="26"/>
      <c r="J467" s="26"/>
      <c r="K467" s="26"/>
      <c r="L467" s="26"/>
      <c r="M467" s="26"/>
      <c r="N467" s="26"/>
    </row>
    <row r="468" spans="1:14" x14ac:dyDescent="0.25">
      <c r="A468" s="26"/>
      <c r="B468" s="26"/>
      <c r="C468" s="26"/>
      <c r="D468" s="26"/>
      <c r="E468" s="26"/>
      <c r="F468" s="26"/>
      <c r="G468" s="33"/>
      <c r="H468" s="26"/>
      <c r="I468" s="26"/>
      <c r="J468" s="26"/>
      <c r="K468" s="26"/>
      <c r="L468" s="26"/>
      <c r="M468" s="26"/>
      <c r="N468" s="26"/>
    </row>
    <row r="469" spans="1:14" x14ac:dyDescent="0.25">
      <c r="A469" s="26"/>
      <c r="B469" s="26"/>
      <c r="C469" s="26"/>
      <c r="D469" s="26"/>
      <c r="E469" s="26"/>
      <c r="F469" s="26"/>
      <c r="G469" s="33"/>
      <c r="H469" s="26"/>
      <c r="I469" s="26"/>
      <c r="J469" s="26"/>
      <c r="K469" s="26"/>
      <c r="L469" s="26"/>
      <c r="M469" s="26"/>
      <c r="N469" s="26"/>
    </row>
    <row r="470" spans="1:14" x14ac:dyDescent="0.25">
      <c r="A470" s="26"/>
      <c r="B470" s="26"/>
      <c r="C470" s="26"/>
      <c r="D470" s="26"/>
      <c r="E470" s="26"/>
      <c r="F470" s="26"/>
      <c r="G470" s="33"/>
      <c r="H470" s="26"/>
      <c r="I470" s="26"/>
      <c r="J470" s="26"/>
      <c r="K470" s="26"/>
      <c r="L470" s="26"/>
      <c r="M470" s="26"/>
      <c r="N470" s="26"/>
    </row>
    <row r="471" spans="1:14" x14ac:dyDescent="0.25">
      <c r="A471" s="26"/>
      <c r="B471" s="26"/>
      <c r="C471" s="26"/>
      <c r="D471" s="26"/>
      <c r="E471" s="26"/>
      <c r="F471" s="26"/>
      <c r="G471" s="33"/>
      <c r="H471" s="26"/>
      <c r="I471" s="26"/>
      <c r="J471" s="26"/>
      <c r="K471" s="26"/>
      <c r="L471" s="26"/>
      <c r="M471" s="26"/>
      <c r="N471" s="26"/>
    </row>
    <row r="472" spans="1:14" x14ac:dyDescent="0.25">
      <c r="A472" s="26"/>
      <c r="B472" s="26"/>
      <c r="C472" s="26"/>
      <c r="D472" s="26"/>
      <c r="E472" s="26"/>
      <c r="F472" s="26"/>
      <c r="G472" s="33"/>
      <c r="H472" s="26"/>
      <c r="I472" s="26"/>
      <c r="J472" s="26"/>
      <c r="K472" s="26"/>
      <c r="L472" s="26"/>
      <c r="M472" s="26"/>
      <c r="N472" s="26"/>
    </row>
    <row r="473" spans="1:14" x14ac:dyDescent="0.25">
      <c r="A473" s="26"/>
      <c r="B473" s="26"/>
      <c r="C473" s="26"/>
      <c r="D473" s="26"/>
      <c r="E473" s="26"/>
      <c r="F473" s="26"/>
      <c r="G473" s="33"/>
      <c r="H473" s="26"/>
      <c r="I473" s="26"/>
      <c r="J473" s="26"/>
      <c r="K473" s="26"/>
      <c r="L473" s="26"/>
      <c r="M473" s="26"/>
      <c r="N473" s="26"/>
    </row>
    <row r="474" spans="1:14" x14ac:dyDescent="0.25">
      <c r="A474" s="26"/>
      <c r="B474" s="26"/>
      <c r="C474" s="26"/>
      <c r="D474" s="26"/>
      <c r="E474" s="26"/>
      <c r="F474" s="26"/>
      <c r="G474" s="33"/>
      <c r="H474" s="26"/>
      <c r="I474" s="26"/>
      <c r="J474" s="26"/>
      <c r="K474" s="26"/>
      <c r="L474" s="26"/>
      <c r="M474" s="26"/>
      <c r="N474" s="26"/>
    </row>
    <row r="475" spans="1:14" x14ac:dyDescent="0.25">
      <c r="A475" s="26"/>
      <c r="B475" s="26"/>
      <c r="C475" s="26"/>
      <c r="D475" s="26"/>
      <c r="E475" s="26"/>
      <c r="F475" s="26"/>
      <c r="G475" s="33"/>
      <c r="H475" s="26"/>
      <c r="I475" s="26"/>
      <c r="J475" s="26"/>
      <c r="K475" s="26"/>
      <c r="L475" s="26"/>
      <c r="M475" s="26"/>
      <c r="N475" s="26"/>
    </row>
    <row r="476" spans="1:14" x14ac:dyDescent="0.25">
      <c r="A476" s="26"/>
      <c r="B476" s="26"/>
      <c r="C476" s="26"/>
      <c r="D476" s="26"/>
      <c r="E476" s="26"/>
      <c r="F476" s="26"/>
      <c r="G476" s="33"/>
      <c r="H476" s="26"/>
      <c r="I476" s="26"/>
      <c r="J476" s="26"/>
      <c r="K476" s="26"/>
      <c r="L476" s="26"/>
      <c r="M476" s="26"/>
      <c r="N476" s="26"/>
    </row>
    <row r="477" spans="1:14" x14ac:dyDescent="0.25">
      <c r="A477" s="26"/>
      <c r="B477" s="26"/>
      <c r="C477" s="26"/>
      <c r="D477" s="26"/>
      <c r="E477" s="26"/>
      <c r="F477" s="26"/>
      <c r="G477" s="33"/>
      <c r="H477" s="26"/>
      <c r="I477" s="26"/>
      <c r="J477" s="26"/>
      <c r="K477" s="26"/>
      <c r="L477" s="26"/>
      <c r="M477" s="26"/>
      <c r="N477" s="26"/>
    </row>
    <row r="478" spans="1:14" x14ac:dyDescent="0.25">
      <c r="A478" s="26"/>
      <c r="B478" s="26"/>
      <c r="C478" s="26"/>
      <c r="D478" s="26"/>
      <c r="E478" s="26"/>
      <c r="F478" s="26"/>
      <c r="G478" s="33"/>
      <c r="H478" s="26"/>
      <c r="I478" s="26"/>
      <c r="J478" s="26"/>
      <c r="K478" s="26"/>
      <c r="L478" s="26"/>
      <c r="M478" s="26"/>
      <c r="N478" s="26"/>
    </row>
    <row r="479" spans="1:14" x14ac:dyDescent="0.25">
      <c r="A479" s="26"/>
      <c r="B479" s="26"/>
      <c r="C479" s="26"/>
      <c r="D479" s="26"/>
      <c r="E479" s="26"/>
      <c r="F479" s="26"/>
      <c r="G479" s="33"/>
      <c r="H479" s="26"/>
      <c r="I479" s="26"/>
      <c r="J479" s="26"/>
      <c r="K479" s="26"/>
      <c r="L479" s="26"/>
      <c r="M479" s="26"/>
      <c r="N479" s="26"/>
    </row>
    <row r="480" spans="1:14" x14ac:dyDescent="0.25">
      <c r="A480" s="26"/>
      <c r="B480" s="26"/>
      <c r="C480" s="26"/>
      <c r="D480" s="26"/>
      <c r="E480" s="26"/>
      <c r="F480" s="26"/>
      <c r="G480" s="33"/>
      <c r="H480" s="26"/>
      <c r="I480" s="26"/>
      <c r="J480" s="26"/>
      <c r="K480" s="26"/>
      <c r="L480" s="26"/>
      <c r="M480" s="26"/>
      <c r="N480" s="26"/>
    </row>
    <row r="481" spans="1:14" x14ac:dyDescent="0.25">
      <c r="A481" s="26"/>
      <c r="B481" s="26"/>
      <c r="C481" s="26"/>
      <c r="D481" s="26"/>
      <c r="E481" s="26"/>
      <c r="F481" s="26"/>
      <c r="G481" s="33"/>
      <c r="H481" s="26"/>
      <c r="I481" s="26"/>
      <c r="J481" s="26"/>
      <c r="K481" s="26"/>
      <c r="L481" s="26"/>
      <c r="M481" s="26"/>
      <c r="N481" s="26"/>
    </row>
    <row r="482" spans="1:14" x14ac:dyDescent="0.25">
      <c r="A482" s="26"/>
      <c r="B482" s="26"/>
      <c r="C482" s="26"/>
      <c r="D482" s="26"/>
      <c r="E482" s="26"/>
      <c r="F482" s="26"/>
      <c r="G482" s="33"/>
      <c r="H482" s="26"/>
      <c r="I482" s="26"/>
      <c r="J482" s="26"/>
      <c r="K482" s="26"/>
      <c r="L482" s="26"/>
      <c r="M482" s="26"/>
      <c r="N482" s="26"/>
    </row>
    <row r="483" spans="1:14" x14ac:dyDescent="0.25">
      <c r="A483" s="26"/>
      <c r="B483" s="26"/>
      <c r="C483" s="26"/>
      <c r="D483" s="26"/>
      <c r="E483" s="26"/>
      <c r="F483" s="26"/>
      <c r="G483" s="33"/>
      <c r="H483" s="26"/>
      <c r="I483" s="26"/>
      <c r="J483" s="26"/>
      <c r="K483" s="26"/>
      <c r="L483" s="26"/>
      <c r="M483" s="26"/>
      <c r="N483" s="26"/>
    </row>
    <row r="484" spans="1:14" x14ac:dyDescent="0.25">
      <c r="A484" s="26"/>
      <c r="B484" s="26"/>
      <c r="C484" s="26"/>
      <c r="D484" s="26"/>
      <c r="E484" s="26"/>
      <c r="F484" s="26"/>
      <c r="G484" s="33"/>
      <c r="H484" s="26"/>
      <c r="I484" s="26"/>
      <c r="J484" s="26"/>
      <c r="K484" s="26"/>
      <c r="L484" s="26"/>
      <c r="M484" s="26"/>
      <c r="N484" s="26"/>
    </row>
    <row r="485" spans="1:14" x14ac:dyDescent="0.25">
      <c r="A485" s="26"/>
      <c r="B485" s="26"/>
      <c r="C485" s="26"/>
      <c r="D485" s="26"/>
      <c r="E485" s="26"/>
      <c r="F485" s="26"/>
      <c r="G485" s="33"/>
      <c r="H485" s="26"/>
      <c r="I485" s="26"/>
      <c r="J485" s="26"/>
      <c r="K485" s="26"/>
      <c r="L485" s="26"/>
      <c r="M485" s="26"/>
      <c r="N485" s="26"/>
    </row>
    <row r="486" spans="1:14" x14ac:dyDescent="0.25">
      <c r="A486" s="26"/>
      <c r="B486" s="26"/>
      <c r="C486" s="26"/>
      <c r="D486" s="26"/>
      <c r="E486" s="26"/>
      <c r="F486" s="26"/>
      <c r="G486" s="33"/>
      <c r="H486" s="26"/>
      <c r="I486" s="26"/>
      <c r="J486" s="26"/>
      <c r="K486" s="26"/>
      <c r="L486" s="26"/>
      <c r="M486" s="26"/>
      <c r="N486" s="26"/>
    </row>
    <row r="487" spans="1:14" x14ac:dyDescent="0.25">
      <c r="A487" s="26"/>
      <c r="B487" s="26"/>
      <c r="C487" s="26"/>
      <c r="D487" s="26"/>
      <c r="E487" s="26"/>
      <c r="F487" s="26"/>
      <c r="G487" s="33"/>
      <c r="H487" s="26"/>
      <c r="I487" s="26"/>
      <c r="J487" s="26"/>
      <c r="K487" s="26"/>
      <c r="L487" s="26"/>
      <c r="M487" s="26"/>
      <c r="N487" s="26"/>
    </row>
    <row r="488" spans="1:14" x14ac:dyDescent="0.25">
      <c r="A488" s="26"/>
      <c r="B488" s="26"/>
      <c r="C488" s="26"/>
      <c r="D488" s="26"/>
      <c r="E488" s="26"/>
      <c r="F488" s="26"/>
      <c r="G488" s="33"/>
      <c r="H488" s="26"/>
      <c r="I488" s="26"/>
      <c r="J488" s="26"/>
      <c r="K488" s="26"/>
      <c r="L488" s="26"/>
      <c r="M488" s="26"/>
      <c r="N488" s="26"/>
    </row>
    <row r="489" spans="1:14" x14ac:dyDescent="0.25">
      <c r="A489" s="26"/>
      <c r="B489" s="26"/>
      <c r="C489" s="26"/>
      <c r="D489" s="26"/>
      <c r="E489" s="26"/>
      <c r="F489" s="26"/>
      <c r="G489" s="33"/>
      <c r="H489" s="26"/>
      <c r="I489" s="26"/>
      <c r="J489" s="26"/>
      <c r="K489" s="26"/>
      <c r="L489" s="26"/>
      <c r="M489" s="26"/>
      <c r="N489" s="26"/>
    </row>
    <row r="490" spans="1:14" x14ac:dyDescent="0.25">
      <c r="A490" s="26"/>
      <c r="B490" s="26"/>
      <c r="C490" s="26"/>
      <c r="D490" s="26"/>
      <c r="E490" s="26"/>
      <c r="F490" s="26"/>
      <c r="G490" s="33"/>
      <c r="H490" s="26"/>
      <c r="I490" s="26"/>
      <c r="J490" s="26"/>
      <c r="K490" s="26"/>
      <c r="L490" s="26"/>
      <c r="M490" s="26"/>
      <c r="N490" s="26"/>
    </row>
    <row r="491" spans="1:14" x14ac:dyDescent="0.25">
      <c r="A491" s="26"/>
      <c r="B491" s="26"/>
      <c r="C491" s="26"/>
      <c r="D491" s="26"/>
      <c r="E491" s="26"/>
      <c r="F491" s="26"/>
      <c r="G491" s="33"/>
      <c r="H491" s="26"/>
      <c r="I491" s="26"/>
      <c r="J491" s="26"/>
      <c r="K491" s="26"/>
      <c r="L491" s="26"/>
      <c r="M491" s="26"/>
      <c r="N491" s="26"/>
    </row>
    <row r="492" spans="1:14" x14ac:dyDescent="0.25">
      <c r="A492" s="26"/>
      <c r="B492" s="26"/>
      <c r="C492" s="26"/>
      <c r="D492" s="26"/>
      <c r="E492" s="26"/>
      <c r="F492" s="26"/>
      <c r="G492" s="33"/>
      <c r="H492" s="26"/>
      <c r="I492" s="26"/>
      <c r="J492" s="26"/>
      <c r="K492" s="26"/>
      <c r="L492" s="26"/>
      <c r="M492" s="26"/>
      <c r="N492" s="26"/>
    </row>
    <row r="493" spans="1:14" x14ac:dyDescent="0.25">
      <c r="A493" s="26"/>
      <c r="B493" s="26"/>
      <c r="C493" s="26"/>
      <c r="D493" s="26"/>
      <c r="E493" s="26"/>
      <c r="F493" s="26"/>
      <c r="G493" s="33"/>
      <c r="H493" s="26"/>
      <c r="I493" s="26"/>
      <c r="J493" s="26"/>
      <c r="K493" s="26"/>
      <c r="L493" s="26"/>
      <c r="M493" s="26"/>
      <c r="N493" s="26"/>
    </row>
    <row r="494" spans="1:14" x14ac:dyDescent="0.25">
      <c r="A494" s="26"/>
      <c r="B494" s="26"/>
      <c r="C494" s="26"/>
      <c r="D494" s="26"/>
      <c r="E494" s="26"/>
      <c r="F494" s="26"/>
      <c r="G494" s="33"/>
      <c r="H494" s="26"/>
      <c r="I494" s="26"/>
      <c r="J494" s="26"/>
      <c r="K494" s="26"/>
      <c r="L494" s="26"/>
      <c r="M494" s="26"/>
      <c r="N494" s="26"/>
    </row>
    <row r="495" spans="1:14" x14ac:dyDescent="0.25">
      <c r="A495" s="26"/>
      <c r="B495" s="26"/>
      <c r="C495" s="26"/>
      <c r="D495" s="26"/>
      <c r="E495" s="26"/>
      <c r="F495" s="26"/>
      <c r="G495" s="33"/>
      <c r="H495" s="26"/>
      <c r="I495" s="26"/>
      <c r="J495" s="26"/>
      <c r="K495" s="26"/>
      <c r="L495" s="26"/>
      <c r="M495" s="26"/>
      <c r="N495" s="26"/>
    </row>
    <row r="496" spans="1:14" x14ac:dyDescent="0.25">
      <c r="A496" s="26"/>
      <c r="B496" s="26"/>
      <c r="C496" s="26"/>
      <c r="D496" s="26"/>
      <c r="E496" s="26"/>
      <c r="F496" s="26"/>
      <c r="G496" s="33"/>
      <c r="H496" s="26"/>
      <c r="I496" s="26"/>
      <c r="J496" s="26"/>
      <c r="K496" s="26"/>
      <c r="L496" s="26"/>
      <c r="M496" s="26"/>
      <c r="N496" s="26"/>
    </row>
    <row r="497" spans="1:14" x14ac:dyDescent="0.25">
      <c r="A497" s="26"/>
      <c r="B497" s="26"/>
      <c r="C497" s="26"/>
      <c r="D497" s="26"/>
      <c r="E497" s="26"/>
      <c r="F497" s="26"/>
      <c r="G497" s="33"/>
      <c r="H497" s="26"/>
      <c r="I497" s="26"/>
      <c r="J497" s="26"/>
      <c r="K497" s="26"/>
      <c r="L497" s="26"/>
      <c r="M497" s="26"/>
      <c r="N497" s="26"/>
    </row>
    <row r="498" spans="1:14" x14ac:dyDescent="0.25">
      <c r="A498" s="26"/>
      <c r="B498" s="26"/>
      <c r="C498" s="26"/>
      <c r="D498" s="26"/>
      <c r="E498" s="26"/>
      <c r="F498" s="26"/>
      <c r="G498" s="33"/>
      <c r="H498" s="26"/>
      <c r="I498" s="26"/>
      <c r="J498" s="26"/>
      <c r="K498" s="26"/>
      <c r="L498" s="26"/>
      <c r="M498" s="26"/>
      <c r="N498" s="26"/>
    </row>
    <row r="499" spans="1:14" x14ac:dyDescent="0.25">
      <c r="A499" s="26"/>
      <c r="B499" s="26"/>
      <c r="C499" s="26"/>
      <c r="D499" s="26"/>
      <c r="E499" s="26"/>
      <c r="F499" s="26"/>
      <c r="G499" s="33"/>
      <c r="H499" s="26"/>
      <c r="I499" s="26"/>
      <c r="J499" s="26"/>
      <c r="K499" s="26"/>
      <c r="L499" s="26"/>
      <c r="M499" s="26"/>
      <c r="N499" s="26"/>
    </row>
    <row r="500" spans="1:14" x14ac:dyDescent="0.25">
      <c r="A500" s="26"/>
      <c r="B500" s="26"/>
      <c r="C500" s="26"/>
      <c r="D500" s="26"/>
      <c r="E500" s="26"/>
      <c r="F500" s="26"/>
      <c r="G500" s="33"/>
      <c r="H500" s="26"/>
      <c r="I500" s="26"/>
      <c r="J500" s="26"/>
      <c r="K500" s="26"/>
      <c r="L500" s="26"/>
      <c r="M500" s="26"/>
      <c r="N500" s="26"/>
    </row>
    <row r="501" spans="1:14" x14ac:dyDescent="0.25">
      <c r="A501" s="26"/>
      <c r="B501" s="26"/>
      <c r="C501" s="26"/>
      <c r="D501" s="26"/>
      <c r="E501" s="26"/>
      <c r="F501" s="26"/>
      <c r="G501" s="33"/>
      <c r="H501" s="26"/>
      <c r="I501" s="26"/>
      <c r="J501" s="26"/>
      <c r="K501" s="26"/>
      <c r="L501" s="26"/>
      <c r="M501" s="26"/>
      <c r="N501" s="26"/>
    </row>
    <row r="502" spans="1:14" x14ac:dyDescent="0.25">
      <c r="A502" s="26"/>
      <c r="B502" s="26"/>
      <c r="C502" s="26"/>
      <c r="D502" s="26"/>
      <c r="E502" s="26"/>
      <c r="F502" s="26"/>
      <c r="G502" s="33"/>
      <c r="H502" s="26"/>
      <c r="I502" s="26"/>
      <c r="J502" s="26"/>
      <c r="K502" s="26"/>
      <c r="L502" s="26"/>
      <c r="M502" s="26"/>
      <c r="N502" s="26"/>
    </row>
    <row r="503" spans="1:14" x14ac:dyDescent="0.25">
      <c r="A503" s="26"/>
      <c r="B503" s="26"/>
      <c r="C503" s="26"/>
      <c r="D503" s="26"/>
      <c r="E503" s="26"/>
      <c r="F503" s="26"/>
      <c r="G503" s="33"/>
      <c r="H503" s="26"/>
      <c r="I503" s="26"/>
      <c r="J503" s="26"/>
      <c r="K503" s="26"/>
      <c r="L503" s="26"/>
      <c r="M503" s="26"/>
      <c r="N503" s="26"/>
    </row>
    <row r="504" spans="1:14" x14ac:dyDescent="0.25">
      <c r="A504" s="26"/>
      <c r="B504" s="26"/>
      <c r="C504" s="26"/>
      <c r="D504" s="26"/>
      <c r="E504" s="26"/>
      <c r="F504" s="26"/>
      <c r="G504" s="33"/>
      <c r="H504" s="26"/>
      <c r="I504" s="26"/>
      <c r="J504" s="26"/>
      <c r="K504" s="26"/>
      <c r="L504" s="26"/>
      <c r="M504" s="26"/>
      <c r="N504" s="26"/>
    </row>
    <row r="505" spans="1:14" x14ac:dyDescent="0.25">
      <c r="A505" s="26"/>
      <c r="B505" s="26"/>
      <c r="C505" s="26"/>
      <c r="D505" s="26"/>
      <c r="E505" s="26"/>
      <c r="F505" s="26"/>
      <c r="G505" s="33"/>
      <c r="H505" s="26"/>
      <c r="I505" s="26"/>
      <c r="J505" s="26"/>
      <c r="K505" s="26"/>
      <c r="L505" s="26"/>
      <c r="M505" s="26"/>
      <c r="N505" s="26"/>
    </row>
    <row r="506" spans="1:14" x14ac:dyDescent="0.25">
      <c r="A506" s="26"/>
      <c r="B506" s="26"/>
      <c r="C506" s="26"/>
      <c r="D506" s="26"/>
      <c r="E506" s="26"/>
      <c r="F506" s="26"/>
      <c r="G506" s="33"/>
      <c r="H506" s="26"/>
      <c r="I506" s="26"/>
      <c r="J506" s="26"/>
      <c r="K506" s="26"/>
      <c r="L506" s="26"/>
      <c r="M506" s="26"/>
      <c r="N506" s="26"/>
    </row>
    <row r="507" spans="1:14" x14ac:dyDescent="0.25">
      <c r="A507" s="26"/>
      <c r="B507" s="26"/>
      <c r="C507" s="26"/>
      <c r="D507" s="26"/>
      <c r="E507" s="26"/>
      <c r="F507" s="26"/>
      <c r="G507" s="33"/>
      <c r="H507" s="26"/>
      <c r="I507" s="26"/>
      <c r="J507" s="26"/>
      <c r="K507" s="26"/>
      <c r="L507" s="26"/>
      <c r="M507" s="26"/>
      <c r="N507" s="26"/>
    </row>
    <row r="508" spans="1:14" x14ac:dyDescent="0.25">
      <c r="A508" s="26"/>
      <c r="B508" s="26"/>
      <c r="C508" s="26"/>
      <c r="D508" s="26"/>
      <c r="E508" s="26"/>
      <c r="F508" s="26"/>
      <c r="G508" s="33"/>
      <c r="H508" s="26"/>
      <c r="I508" s="26"/>
      <c r="J508" s="26"/>
      <c r="K508" s="26"/>
      <c r="L508" s="26"/>
      <c r="M508" s="26"/>
      <c r="N508" s="26"/>
    </row>
    <row r="509" spans="1:14" x14ac:dyDescent="0.25">
      <c r="A509" s="26"/>
      <c r="B509" s="26"/>
      <c r="C509" s="26"/>
      <c r="D509" s="26"/>
      <c r="E509" s="26"/>
      <c r="F509" s="26"/>
      <c r="G509" s="33"/>
      <c r="H509" s="26"/>
      <c r="I509" s="26"/>
      <c r="J509" s="26"/>
      <c r="K509" s="26"/>
      <c r="L509" s="26"/>
      <c r="M509" s="26"/>
      <c r="N509" s="26"/>
    </row>
    <row r="510" spans="1:14" x14ac:dyDescent="0.25">
      <c r="A510" s="26"/>
      <c r="B510" s="26"/>
      <c r="C510" s="26"/>
      <c r="D510" s="26"/>
      <c r="E510" s="26"/>
      <c r="F510" s="26"/>
      <c r="G510" s="33"/>
      <c r="H510" s="26"/>
      <c r="I510" s="26"/>
      <c r="J510" s="26"/>
      <c r="K510" s="26"/>
      <c r="L510" s="26"/>
      <c r="M510" s="26"/>
      <c r="N510" s="26"/>
    </row>
    <row r="511" spans="1:14" x14ac:dyDescent="0.25">
      <c r="A511" s="26"/>
      <c r="B511" s="26"/>
      <c r="C511" s="26"/>
      <c r="D511" s="26"/>
      <c r="E511" s="26"/>
      <c r="F511" s="26"/>
      <c r="G511" s="33"/>
      <c r="H511" s="26"/>
      <c r="I511" s="26"/>
      <c r="J511" s="26"/>
      <c r="K511" s="26"/>
      <c r="L511" s="26"/>
      <c r="M511" s="26"/>
      <c r="N511" s="26"/>
    </row>
    <row r="512" spans="1:14" x14ac:dyDescent="0.25">
      <c r="A512" s="26"/>
      <c r="B512" s="26"/>
      <c r="C512" s="26"/>
      <c r="D512" s="26"/>
      <c r="E512" s="26"/>
      <c r="F512" s="26"/>
      <c r="G512" s="33"/>
      <c r="H512" s="26"/>
      <c r="I512" s="26"/>
      <c r="J512" s="26"/>
      <c r="K512" s="26"/>
      <c r="L512" s="26"/>
      <c r="M512" s="26"/>
      <c r="N512" s="26"/>
    </row>
    <row r="513" spans="1:14" x14ac:dyDescent="0.25">
      <c r="A513" s="26"/>
      <c r="B513" s="26"/>
      <c r="C513" s="26"/>
      <c r="D513" s="26"/>
      <c r="E513" s="26"/>
      <c r="F513" s="26"/>
      <c r="G513" s="33"/>
      <c r="H513" s="26"/>
      <c r="I513" s="26"/>
      <c r="J513" s="26"/>
      <c r="K513" s="26"/>
      <c r="L513" s="26"/>
      <c r="M513" s="26"/>
      <c r="N513" s="26"/>
    </row>
    <row r="514" spans="1:14" x14ac:dyDescent="0.25">
      <c r="A514" s="26"/>
      <c r="B514" s="26"/>
      <c r="C514" s="26"/>
      <c r="D514" s="26"/>
      <c r="E514" s="26"/>
      <c r="F514" s="26"/>
      <c r="G514" s="33"/>
      <c r="H514" s="26"/>
      <c r="I514" s="26"/>
      <c r="J514" s="26"/>
      <c r="K514" s="26"/>
      <c r="L514" s="26"/>
      <c r="M514" s="26"/>
      <c r="N514" s="26"/>
    </row>
    <row r="515" spans="1:14" x14ac:dyDescent="0.25">
      <c r="A515" s="26"/>
      <c r="B515" s="26"/>
      <c r="C515" s="26"/>
      <c r="D515" s="26"/>
      <c r="E515" s="26"/>
      <c r="F515" s="26"/>
      <c r="G515" s="33"/>
      <c r="H515" s="26"/>
      <c r="I515" s="26"/>
      <c r="J515" s="26"/>
      <c r="K515" s="26"/>
      <c r="L515" s="26"/>
      <c r="M515" s="26"/>
      <c r="N515" s="26"/>
    </row>
    <row r="516" spans="1:14" x14ac:dyDescent="0.25">
      <c r="A516" s="26"/>
      <c r="B516" s="26"/>
      <c r="C516" s="26"/>
      <c r="D516" s="26"/>
      <c r="E516" s="26"/>
      <c r="F516" s="26"/>
      <c r="G516" s="33"/>
      <c r="H516" s="26"/>
      <c r="I516" s="26"/>
      <c r="J516" s="26"/>
      <c r="K516" s="26"/>
      <c r="L516" s="26"/>
      <c r="M516" s="26"/>
      <c r="N516" s="26"/>
    </row>
    <row r="517" spans="1:14" x14ac:dyDescent="0.25">
      <c r="A517" s="26"/>
      <c r="B517" s="26"/>
      <c r="C517" s="26"/>
      <c r="D517" s="26"/>
      <c r="E517" s="26"/>
      <c r="F517" s="26"/>
      <c r="G517" s="33"/>
      <c r="H517" s="26"/>
      <c r="I517" s="26"/>
      <c r="J517" s="26"/>
      <c r="K517" s="26"/>
      <c r="L517" s="26"/>
      <c r="M517" s="26"/>
      <c r="N517" s="26"/>
    </row>
    <row r="518" spans="1:14" x14ac:dyDescent="0.25">
      <c r="A518" s="26"/>
      <c r="B518" s="26"/>
      <c r="C518" s="26"/>
      <c r="D518" s="26"/>
      <c r="E518" s="26"/>
      <c r="F518" s="26"/>
      <c r="G518" s="33"/>
      <c r="H518" s="26"/>
      <c r="I518" s="26"/>
      <c r="J518" s="26"/>
      <c r="K518" s="26"/>
      <c r="L518" s="26"/>
      <c r="M518" s="26"/>
      <c r="N518" s="26"/>
    </row>
    <row r="519" spans="1:14" x14ac:dyDescent="0.25">
      <c r="A519" s="26"/>
      <c r="B519" s="26"/>
      <c r="C519" s="26"/>
      <c r="D519" s="26"/>
      <c r="E519" s="26"/>
      <c r="F519" s="26"/>
      <c r="G519" s="33"/>
      <c r="H519" s="26"/>
      <c r="I519" s="26"/>
      <c r="J519" s="26"/>
      <c r="K519" s="26"/>
      <c r="L519" s="26"/>
      <c r="M519" s="26"/>
      <c r="N519" s="26"/>
    </row>
    <row r="520" spans="1:14" x14ac:dyDescent="0.25">
      <c r="A520" s="26"/>
      <c r="B520" s="26"/>
      <c r="C520" s="26"/>
      <c r="D520" s="26"/>
      <c r="E520" s="26"/>
      <c r="F520" s="26"/>
      <c r="G520" s="33"/>
      <c r="H520" s="26"/>
      <c r="I520" s="26"/>
      <c r="J520" s="26"/>
      <c r="K520" s="26"/>
      <c r="L520" s="26"/>
      <c r="M520" s="26"/>
      <c r="N520" s="26"/>
    </row>
    <row r="521" spans="1:14" x14ac:dyDescent="0.25">
      <c r="A521" s="26"/>
      <c r="B521" s="26"/>
      <c r="C521" s="26"/>
      <c r="D521" s="26"/>
      <c r="E521" s="26"/>
      <c r="F521" s="26"/>
      <c r="G521" s="33"/>
      <c r="H521" s="26"/>
      <c r="I521" s="26"/>
      <c r="J521" s="26"/>
      <c r="K521" s="26"/>
      <c r="L521" s="26"/>
      <c r="M521" s="26"/>
      <c r="N521" s="26"/>
    </row>
    <row r="522" spans="1:14" x14ac:dyDescent="0.25">
      <c r="A522" s="26"/>
      <c r="B522" s="26"/>
      <c r="C522" s="26"/>
      <c r="D522" s="26"/>
      <c r="E522" s="26"/>
      <c r="F522" s="26"/>
      <c r="G522" s="33"/>
      <c r="H522" s="26"/>
      <c r="I522" s="26"/>
      <c r="J522" s="26"/>
      <c r="K522" s="26"/>
      <c r="L522" s="26"/>
      <c r="M522" s="26"/>
      <c r="N522" s="26"/>
    </row>
    <row r="523" spans="1:14" x14ac:dyDescent="0.25">
      <c r="A523" s="26"/>
      <c r="B523" s="26"/>
      <c r="C523" s="26"/>
      <c r="D523" s="26"/>
      <c r="E523" s="26"/>
      <c r="F523" s="26"/>
      <c r="G523" s="33"/>
      <c r="H523" s="26"/>
      <c r="I523" s="26"/>
      <c r="J523" s="26"/>
      <c r="K523" s="26"/>
      <c r="L523" s="26"/>
      <c r="M523" s="26"/>
      <c r="N523" s="26"/>
    </row>
    <row r="524" spans="1:14" x14ac:dyDescent="0.25">
      <c r="A524" s="26"/>
      <c r="B524" s="26"/>
      <c r="C524" s="26"/>
      <c r="D524" s="26"/>
      <c r="E524" s="26"/>
      <c r="F524" s="26"/>
      <c r="G524" s="33"/>
      <c r="H524" s="26"/>
      <c r="I524" s="26"/>
      <c r="J524" s="26"/>
      <c r="K524" s="26"/>
      <c r="L524" s="26"/>
      <c r="M524" s="26"/>
      <c r="N524" s="26"/>
    </row>
    <row r="525" spans="1:14" x14ac:dyDescent="0.25">
      <c r="A525" s="26"/>
      <c r="B525" s="26"/>
      <c r="C525" s="26"/>
      <c r="D525" s="26"/>
      <c r="E525" s="26"/>
      <c r="F525" s="26"/>
      <c r="G525" s="33"/>
      <c r="H525" s="26"/>
      <c r="I525" s="26"/>
      <c r="J525" s="26"/>
      <c r="K525" s="26"/>
      <c r="L525" s="26"/>
      <c r="M525" s="26"/>
      <c r="N525" s="26"/>
    </row>
    <row r="526" spans="1:14" x14ac:dyDescent="0.25">
      <c r="A526" s="26"/>
      <c r="B526" s="26"/>
      <c r="C526" s="26"/>
      <c r="D526" s="26"/>
      <c r="E526" s="26"/>
      <c r="F526" s="26"/>
      <c r="G526" s="33"/>
      <c r="H526" s="26"/>
      <c r="I526" s="26"/>
      <c r="J526" s="26"/>
      <c r="K526" s="26"/>
      <c r="L526" s="26"/>
      <c r="M526" s="26"/>
      <c r="N526" s="26"/>
    </row>
    <row r="527" spans="1:14" x14ac:dyDescent="0.25">
      <c r="A527" s="26"/>
      <c r="B527" s="26"/>
      <c r="C527" s="26"/>
      <c r="D527" s="26"/>
      <c r="E527" s="26"/>
      <c r="F527" s="26"/>
      <c r="G527" s="33"/>
      <c r="H527" s="26"/>
      <c r="I527" s="26"/>
      <c r="J527" s="26"/>
      <c r="K527" s="26"/>
      <c r="L527" s="26"/>
      <c r="M527" s="26"/>
      <c r="N527" s="26"/>
    </row>
    <row r="528" spans="1:14" x14ac:dyDescent="0.25">
      <c r="A528" s="26"/>
      <c r="B528" s="26"/>
      <c r="C528" s="26"/>
      <c r="D528" s="26"/>
      <c r="E528" s="26"/>
      <c r="F528" s="26"/>
      <c r="G528" s="33"/>
      <c r="H528" s="26"/>
      <c r="I528" s="26"/>
      <c r="J528" s="26"/>
      <c r="K528" s="26"/>
      <c r="L528" s="26"/>
      <c r="M528" s="26"/>
      <c r="N528" s="26"/>
    </row>
    <row r="529" spans="1:14" x14ac:dyDescent="0.25">
      <c r="A529" s="26"/>
      <c r="B529" s="26"/>
      <c r="C529" s="26"/>
      <c r="D529" s="26"/>
      <c r="E529" s="26"/>
      <c r="F529" s="26"/>
      <c r="G529" s="33"/>
      <c r="H529" s="26"/>
      <c r="I529" s="26"/>
      <c r="J529" s="26"/>
      <c r="K529" s="26"/>
      <c r="L529" s="26"/>
      <c r="M529" s="26"/>
      <c r="N529" s="26"/>
    </row>
    <row r="530" spans="1:14" x14ac:dyDescent="0.25">
      <c r="A530" s="26"/>
      <c r="B530" s="26"/>
      <c r="C530" s="26"/>
      <c r="D530" s="26"/>
      <c r="E530" s="26"/>
      <c r="F530" s="26"/>
      <c r="G530" s="33"/>
      <c r="H530" s="26"/>
      <c r="I530" s="26"/>
      <c r="J530" s="26"/>
      <c r="K530" s="26"/>
      <c r="L530" s="26"/>
      <c r="M530" s="26"/>
      <c r="N530" s="26"/>
    </row>
    <row r="531" spans="1:14" x14ac:dyDescent="0.25">
      <c r="A531" s="26"/>
      <c r="B531" s="26"/>
      <c r="C531" s="26"/>
      <c r="D531" s="26"/>
      <c r="E531" s="26"/>
      <c r="F531" s="26"/>
      <c r="G531" s="33"/>
      <c r="H531" s="26"/>
      <c r="I531" s="26"/>
      <c r="J531" s="26"/>
      <c r="K531" s="26"/>
      <c r="L531" s="26"/>
      <c r="M531" s="26"/>
      <c r="N531" s="26"/>
    </row>
    <row r="532" spans="1:14" x14ac:dyDescent="0.25">
      <c r="A532" s="26"/>
      <c r="B532" s="26"/>
      <c r="C532" s="26"/>
      <c r="D532" s="26"/>
      <c r="E532" s="26"/>
      <c r="F532" s="26"/>
      <c r="G532" s="33"/>
      <c r="H532" s="26"/>
      <c r="I532" s="26"/>
      <c r="J532" s="26"/>
      <c r="K532" s="26"/>
      <c r="L532" s="26"/>
      <c r="M532" s="26"/>
      <c r="N532" s="26"/>
    </row>
    <row r="533" spans="1:14" x14ac:dyDescent="0.25">
      <c r="A533" s="26"/>
      <c r="B533" s="26"/>
      <c r="C533" s="26"/>
      <c r="D533" s="26"/>
      <c r="E533" s="26"/>
      <c r="F533" s="26"/>
      <c r="G533" s="33"/>
      <c r="H533" s="26"/>
      <c r="I533" s="26"/>
      <c r="J533" s="26"/>
      <c r="K533" s="26"/>
      <c r="L533" s="26"/>
      <c r="M533" s="26"/>
      <c r="N533" s="26"/>
    </row>
    <row r="534" spans="1:14" x14ac:dyDescent="0.25">
      <c r="A534" s="26"/>
      <c r="B534" s="26"/>
      <c r="C534" s="26"/>
      <c r="D534" s="26"/>
      <c r="E534" s="26"/>
      <c r="F534" s="26"/>
      <c r="G534" s="33"/>
      <c r="H534" s="26"/>
      <c r="I534" s="26"/>
      <c r="J534" s="26"/>
      <c r="K534" s="26"/>
      <c r="L534" s="26"/>
      <c r="M534" s="26"/>
      <c r="N534" s="26"/>
    </row>
    <row r="535" spans="1:14" x14ac:dyDescent="0.25">
      <c r="A535" s="26"/>
      <c r="B535" s="26"/>
      <c r="C535" s="26"/>
      <c r="D535" s="26"/>
      <c r="E535" s="26"/>
      <c r="F535" s="26"/>
      <c r="G535" s="33"/>
      <c r="H535" s="26"/>
      <c r="I535" s="26"/>
      <c r="J535" s="26"/>
      <c r="K535" s="26"/>
      <c r="L535" s="26"/>
      <c r="M535" s="26"/>
      <c r="N535" s="26"/>
    </row>
    <row r="536" spans="1:14" x14ac:dyDescent="0.25">
      <c r="A536" s="26"/>
      <c r="B536" s="26"/>
      <c r="C536" s="26"/>
      <c r="D536" s="26"/>
      <c r="E536" s="26"/>
      <c r="F536" s="26"/>
      <c r="G536" s="33"/>
      <c r="H536" s="26"/>
      <c r="I536" s="26"/>
      <c r="J536" s="26"/>
      <c r="K536" s="26"/>
      <c r="L536" s="26"/>
      <c r="M536" s="26"/>
      <c r="N536" s="26"/>
    </row>
    <row r="537" spans="1:14" x14ac:dyDescent="0.25">
      <c r="A537" s="26"/>
      <c r="B537" s="26"/>
      <c r="C537" s="26"/>
      <c r="D537" s="26"/>
      <c r="E537" s="26"/>
      <c r="F537" s="26"/>
      <c r="G537" s="33"/>
      <c r="H537" s="26"/>
      <c r="I537" s="26"/>
      <c r="J537" s="26"/>
      <c r="K537" s="26"/>
      <c r="L537" s="26"/>
      <c r="M537" s="26"/>
      <c r="N537" s="26"/>
    </row>
    <row r="538" spans="1:14" x14ac:dyDescent="0.25">
      <c r="A538" s="26"/>
      <c r="B538" s="26"/>
      <c r="C538" s="26"/>
      <c r="D538" s="26"/>
      <c r="E538" s="26"/>
      <c r="F538" s="26"/>
      <c r="G538" s="33"/>
      <c r="H538" s="26"/>
      <c r="I538" s="26"/>
      <c r="J538" s="26"/>
      <c r="K538" s="26"/>
      <c r="L538" s="26"/>
      <c r="M538" s="26"/>
      <c r="N538" s="26"/>
    </row>
    <row r="539" spans="1:14" x14ac:dyDescent="0.25">
      <c r="A539" s="26"/>
      <c r="B539" s="26"/>
      <c r="C539" s="26"/>
      <c r="D539" s="26"/>
      <c r="E539" s="26"/>
      <c r="F539" s="26"/>
      <c r="G539" s="33"/>
      <c r="H539" s="26"/>
      <c r="I539" s="26"/>
      <c r="J539" s="26"/>
      <c r="K539" s="26"/>
      <c r="L539" s="26"/>
      <c r="M539" s="26"/>
      <c r="N539" s="26"/>
    </row>
    <row r="540" spans="1:14" x14ac:dyDescent="0.25">
      <c r="A540" s="26"/>
      <c r="B540" s="26"/>
      <c r="C540" s="26"/>
      <c r="D540" s="26"/>
      <c r="E540" s="26"/>
      <c r="F540" s="26"/>
      <c r="G540" s="33"/>
      <c r="H540" s="26"/>
      <c r="I540" s="26"/>
      <c r="J540" s="26"/>
      <c r="K540" s="26"/>
      <c r="L540" s="26"/>
      <c r="M540" s="26"/>
      <c r="N540" s="26"/>
    </row>
    <row r="541" spans="1:14" x14ac:dyDescent="0.25">
      <c r="A541" s="26"/>
      <c r="B541" s="26"/>
      <c r="C541" s="26"/>
      <c r="D541" s="26"/>
      <c r="E541" s="26"/>
      <c r="F541" s="26"/>
      <c r="G541" s="33"/>
      <c r="H541" s="26"/>
      <c r="I541" s="26"/>
      <c r="J541" s="26"/>
      <c r="K541" s="26"/>
      <c r="L541" s="26"/>
      <c r="M541" s="26"/>
      <c r="N541" s="26"/>
    </row>
  </sheetData>
  <autoFilter ref="A6:O6" xr:uid="{00000000-0009-0000-0000-000007000000}"/>
  <customSheetViews>
    <customSheetView guid="{2310A218-B950-4B37-BE7C-1628B3021F33}" scale="80" showAutoFilter="1" hiddenColumns="1">
      <pane xSplit="6" ySplit="6" topLeftCell="G97" activePane="bottomRight" state="frozen"/>
      <selection pane="bottomRight" activeCell="B6" sqref="B1:B1048576"/>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N255" xr:uid="{00000000-0000-0000-0000-000000000000}"/>
    </customSheetView>
    <customSheetView guid="{567D1EB9-B60D-4E86-BE3D-657E6C99C435}" scale="80" showAutoFilter="1" hiddenColumns="1">
      <pane xSplit="6" ySplit="6" topLeftCell="G97" activePane="bottomRight" state="frozen"/>
      <selection pane="bottomRight" activeCell="B6" sqref="B1:B1048576"/>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N255" xr:uid="{00000000-0000-0000-0000-000000000000}"/>
    </customSheetView>
    <customSheetView guid="{8C2C3663-D12C-4E4C-A6D4-C71A7D822DC1}" scale="80" showAutoFilter="1" hiddenColumns="1">
      <pane xSplit="6" ySplit="6" topLeftCell="G97" activePane="bottomRight" state="frozen"/>
      <selection pane="bottomRight" activeCell="B6" sqref="B1:B1048576"/>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N255" xr:uid="{00000000-0000-0000-0000-000000000000}"/>
    </customSheetView>
    <customSheetView guid="{6427B314-5737-4833-B35F-93343DA3F12D}" scale="80" showAutoFilter="1" hiddenColumns="1">
      <pane xSplit="6" ySplit="6" topLeftCell="G97" activePane="bottomRight" state="frozen"/>
      <selection pane="bottomRight" activeCell="B6" sqref="B1:B1048576"/>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N255" xr:uid="{00000000-0000-0000-0000-000000000000}"/>
    </customSheetView>
  </customSheetViews>
  <mergeCells count="6">
    <mergeCell ref="G5:N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7"/>
  <sheetViews>
    <sheetView topLeftCell="A2" workbookViewId="0">
      <selection activeCell="D2" sqref="D2"/>
    </sheetView>
  </sheetViews>
  <sheetFormatPr defaultRowHeight="12.75" x14ac:dyDescent="0.2"/>
  <cols>
    <col min="1" max="1" width="23.42578125" customWidth="1"/>
    <col min="2" max="2" width="15.28515625" customWidth="1"/>
    <col min="3" max="3" width="16.7109375" customWidth="1"/>
    <col min="4" max="4" width="10.85546875" style="20" customWidth="1"/>
    <col min="5" max="5" width="58" style="9" customWidth="1"/>
    <col min="6" max="6" width="6.5703125" style="20" customWidth="1"/>
    <col min="7" max="7" width="15.7109375" style="7" customWidth="1"/>
    <col min="8" max="8" width="31.7109375" customWidth="1"/>
    <col min="9" max="9" width="12.7109375" customWidth="1"/>
    <col min="10" max="10" width="59" customWidth="1"/>
    <col min="11" max="11" width="37.7109375" customWidth="1"/>
    <col min="12" max="12" width="24.140625" customWidth="1"/>
    <col min="13" max="13" width="29.7109375" customWidth="1"/>
    <col min="14" max="14" width="61.140625" customWidth="1"/>
    <col min="15" max="15" width="65.28515625" customWidth="1"/>
    <col min="16" max="16" width="18.85546875" customWidth="1"/>
    <col min="17" max="17" width="53.7109375" customWidth="1"/>
    <col min="18" max="18" width="48.7109375" customWidth="1"/>
    <col min="19" max="19" width="57.5703125" customWidth="1"/>
  </cols>
  <sheetData>
    <row r="1" spans="1:19" ht="60" x14ac:dyDescent="0.2">
      <c r="A1" s="513" t="s">
        <v>3257</v>
      </c>
      <c r="B1" s="513" t="s">
        <v>779</v>
      </c>
      <c r="C1" s="513" t="s">
        <v>1654</v>
      </c>
      <c r="D1" s="513" t="s">
        <v>3248</v>
      </c>
      <c r="E1" s="393" t="s">
        <v>829</v>
      </c>
      <c r="F1" s="331" t="s">
        <v>960</v>
      </c>
      <c r="G1" s="583" t="s">
        <v>954</v>
      </c>
      <c r="H1" s="332" t="s">
        <v>952</v>
      </c>
      <c r="I1" s="584" t="s">
        <v>777</v>
      </c>
      <c r="J1" s="514" t="s">
        <v>5129</v>
      </c>
      <c r="K1" s="513" t="s">
        <v>68</v>
      </c>
      <c r="L1" s="332" t="s">
        <v>5130</v>
      </c>
      <c r="M1" s="332" t="s">
        <v>5131</v>
      </c>
      <c r="N1" s="332" t="s">
        <v>5132</v>
      </c>
      <c r="O1" s="332" t="s">
        <v>5133</v>
      </c>
      <c r="P1" s="332" t="s">
        <v>5134</v>
      </c>
      <c r="Q1" s="332" t="s">
        <v>5339</v>
      </c>
      <c r="R1" s="332" t="s">
        <v>5321</v>
      </c>
      <c r="S1" s="332" t="s">
        <v>5137</v>
      </c>
    </row>
    <row r="2" spans="1:19" ht="409.5" x14ac:dyDescent="0.25">
      <c r="A2" s="585" t="s">
        <v>4065</v>
      </c>
      <c r="B2" s="585" t="s">
        <v>3611</v>
      </c>
      <c r="C2" s="585"/>
      <c r="D2" s="546">
        <v>2019</v>
      </c>
      <c r="E2" s="556" t="s">
        <v>3537</v>
      </c>
      <c r="F2" s="546"/>
      <c r="G2" s="585" t="s">
        <v>3449</v>
      </c>
      <c r="H2" s="585" t="s">
        <v>3518</v>
      </c>
      <c r="I2" s="585"/>
      <c r="J2" s="556" t="s">
        <v>3590</v>
      </c>
      <c r="K2" s="323" t="s">
        <v>4651</v>
      </c>
      <c r="L2" s="516" t="s">
        <v>5340</v>
      </c>
      <c r="M2" s="516" t="s">
        <v>5341</v>
      </c>
      <c r="N2" s="516" t="s">
        <v>5342</v>
      </c>
      <c r="O2" s="516" t="s">
        <v>3589</v>
      </c>
      <c r="P2" s="324"/>
      <c r="Q2" s="360" t="s">
        <v>5343</v>
      </c>
      <c r="R2" s="516"/>
      <c r="S2" s="516" t="s">
        <v>5344</v>
      </c>
    </row>
    <row r="3" spans="1:19" ht="409.5" x14ac:dyDescent="0.25">
      <c r="A3" s="585" t="s">
        <v>4065</v>
      </c>
      <c r="B3" s="585" t="s">
        <v>3611</v>
      </c>
      <c r="C3" s="585"/>
      <c r="D3" s="546">
        <v>2019</v>
      </c>
      <c r="E3" s="556" t="s">
        <v>3534</v>
      </c>
      <c r="F3" s="546"/>
      <c r="G3" s="585" t="s">
        <v>3445</v>
      </c>
      <c r="H3" s="556" t="s">
        <v>3515</v>
      </c>
      <c r="I3" s="585"/>
      <c r="J3" s="556" t="s">
        <v>5345</v>
      </c>
      <c r="K3" s="585"/>
      <c r="L3" s="324" t="s">
        <v>5346</v>
      </c>
      <c r="M3" s="324" t="s">
        <v>5347</v>
      </c>
      <c r="N3" s="516" t="s">
        <v>5348</v>
      </c>
      <c r="O3" s="516" t="s">
        <v>3586</v>
      </c>
      <c r="P3" s="324"/>
      <c r="Q3" s="522"/>
      <c r="R3" s="516"/>
      <c r="S3" s="516" t="s">
        <v>5349</v>
      </c>
    </row>
    <row r="4" spans="1:19" ht="409.5" x14ac:dyDescent="0.25">
      <c r="A4" s="585" t="s">
        <v>4065</v>
      </c>
      <c r="B4" s="585" t="s">
        <v>3611</v>
      </c>
      <c r="C4" s="585"/>
      <c r="D4" s="546">
        <v>2019</v>
      </c>
      <c r="E4" s="556" t="s">
        <v>3535</v>
      </c>
      <c r="F4" s="546"/>
      <c r="G4" s="585" t="s">
        <v>3446</v>
      </c>
      <c r="H4" s="556" t="s">
        <v>3516</v>
      </c>
      <c r="I4" s="585"/>
      <c r="J4" s="556" t="s">
        <v>5350</v>
      </c>
      <c r="K4" s="585"/>
      <c r="L4" s="324" t="s">
        <v>5346</v>
      </c>
      <c r="M4" s="324" t="s">
        <v>5347</v>
      </c>
      <c r="N4" s="516" t="s">
        <v>5348</v>
      </c>
      <c r="O4" s="516" t="s">
        <v>5351</v>
      </c>
      <c r="P4" s="324"/>
      <c r="Q4" s="522"/>
      <c r="R4" s="324"/>
      <c r="S4" s="516" t="s">
        <v>5352</v>
      </c>
    </row>
    <row r="5" spans="1:19" ht="409.5" x14ac:dyDescent="0.25">
      <c r="A5" s="585" t="s">
        <v>4065</v>
      </c>
      <c r="B5" s="585" t="s">
        <v>3611</v>
      </c>
      <c r="C5" s="585"/>
      <c r="D5" s="546">
        <v>2019</v>
      </c>
      <c r="E5" s="556" t="s">
        <v>3536</v>
      </c>
      <c r="F5" s="546"/>
      <c r="G5" s="585" t="s">
        <v>3447</v>
      </c>
      <c r="H5" s="585" t="s">
        <v>3517</v>
      </c>
      <c r="I5" s="585"/>
      <c r="J5" s="556" t="s">
        <v>5350</v>
      </c>
      <c r="K5" s="585"/>
      <c r="L5" s="324" t="s">
        <v>5346</v>
      </c>
      <c r="M5" s="324" t="s">
        <v>5347</v>
      </c>
      <c r="N5" s="516" t="s">
        <v>5348</v>
      </c>
      <c r="O5" s="516" t="s">
        <v>5353</v>
      </c>
      <c r="P5" s="324"/>
      <c r="Q5" s="522"/>
      <c r="R5" s="324"/>
      <c r="S5" s="516" t="s">
        <v>5352</v>
      </c>
    </row>
    <row r="6" spans="1:19" ht="409.5" x14ac:dyDescent="0.25">
      <c r="A6" s="585" t="s">
        <v>4065</v>
      </c>
      <c r="B6" s="585" t="s">
        <v>3611</v>
      </c>
      <c r="C6" s="585"/>
      <c r="D6" s="546">
        <v>2019</v>
      </c>
      <c r="E6" s="556" t="s">
        <v>3535</v>
      </c>
      <c r="F6" s="546"/>
      <c r="G6" s="585" t="s">
        <v>3448</v>
      </c>
      <c r="H6" s="585" t="s">
        <v>3517</v>
      </c>
      <c r="I6" s="585"/>
      <c r="J6" s="556" t="s">
        <v>5354</v>
      </c>
      <c r="K6" s="585"/>
      <c r="L6" s="324" t="s">
        <v>5346</v>
      </c>
      <c r="M6" s="324" t="s">
        <v>5347</v>
      </c>
      <c r="N6" s="516" t="s">
        <v>5348</v>
      </c>
      <c r="O6" s="516" t="s">
        <v>5355</v>
      </c>
      <c r="P6" s="324"/>
      <c r="Q6" s="522"/>
      <c r="R6" s="324"/>
      <c r="S6" s="516" t="s">
        <v>5352</v>
      </c>
    </row>
    <row r="7" spans="1:19" ht="408" x14ac:dyDescent="0.25">
      <c r="A7" s="585" t="s">
        <v>4065</v>
      </c>
      <c r="B7" s="585" t="s">
        <v>3611</v>
      </c>
      <c r="C7" s="585"/>
      <c r="D7" s="546">
        <v>2019</v>
      </c>
      <c r="E7" s="556" t="s">
        <v>3538</v>
      </c>
      <c r="F7" s="546"/>
      <c r="G7" s="585" t="s">
        <v>3450</v>
      </c>
      <c r="H7" s="585" t="s">
        <v>3519</v>
      </c>
      <c r="I7" s="585"/>
      <c r="J7" s="556" t="s">
        <v>3588</v>
      </c>
      <c r="K7" s="585"/>
      <c r="L7" s="324" t="s">
        <v>5346</v>
      </c>
      <c r="M7" s="324" t="s">
        <v>5347</v>
      </c>
      <c r="N7" s="516" t="s">
        <v>5348</v>
      </c>
      <c r="O7" s="516" t="s">
        <v>3586</v>
      </c>
      <c r="P7" s="324"/>
      <c r="Q7" s="522"/>
      <c r="R7" s="324"/>
      <c r="S7" s="516" t="s">
        <v>5352</v>
      </c>
    </row>
  </sheetData>
  <autoFilter ref="A1:S1" xr:uid="{00000000-0009-0000-0000-000008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2.75" x14ac:dyDescent="0.2"/>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2"/>
  <sheetViews>
    <sheetView topLeftCell="H1" workbookViewId="0">
      <selection activeCell="M2" sqref="M2"/>
    </sheetView>
  </sheetViews>
  <sheetFormatPr defaultColWidth="8.7109375" defaultRowHeight="12.75" x14ac:dyDescent="0.2"/>
  <cols>
    <col min="1" max="1" width="36.140625" style="531" customWidth="1"/>
    <col min="2" max="2" width="11.5703125" style="531" customWidth="1"/>
    <col min="3" max="3" width="11.42578125" style="531" customWidth="1"/>
    <col min="4" max="4" width="8.5703125" style="531" customWidth="1"/>
    <col min="5" max="5" width="75.5703125" style="531" customWidth="1"/>
    <col min="6" max="6" width="10.5703125" style="531" customWidth="1"/>
    <col min="7" max="7" width="62.85546875" style="531" customWidth="1"/>
    <col min="8" max="8" width="29.7109375" style="531" customWidth="1"/>
    <col min="9" max="9" width="12.7109375" style="531" customWidth="1"/>
    <col min="10" max="10" width="35.5703125" style="531" customWidth="1"/>
    <col min="11" max="11" width="37.140625" style="531" customWidth="1"/>
    <col min="12" max="12" width="20.85546875" style="531" customWidth="1"/>
    <col min="13" max="13" width="22.85546875" style="531" customWidth="1"/>
    <col min="14" max="14" width="21.5703125" style="531" customWidth="1"/>
    <col min="15" max="15" width="32.42578125" style="531" customWidth="1"/>
    <col min="16" max="16" width="18.85546875" style="531" customWidth="1"/>
    <col min="17" max="17" width="49.5703125" style="531" customWidth="1"/>
    <col min="18" max="18" width="34.140625" style="562" customWidth="1"/>
    <col min="19" max="16384" width="8.7109375" style="531"/>
  </cols>
  <sheetData>
    <row r="1" spans="1:18" ht="60" x14ac:dyDescent="0.2">
      <c r="A1" s="513" t="s">
        <v>3257</v>
      </c>
      <c r="B1" s="513" t="s">
        <v>779</v>
      </c>
      <c r="C1" s="513" t="s">
        <v>1654</v>
      </c>
      <c r="D1" s="513" t="s">
        <v>3248</v>
      </c>
      <c r="E1" s="393" t="s">
        <v>829</v>
      </c>
      <c r="F1" s="331" t="s">
        <v>960</v>
      </c>
      <c r="G1" s="332" t="s">
        <v>954</v>
      </c>
      <c r="H1" s="332" t="s">
        <v>952</v>
      </c>
      <c r="I1" s="335" t="s">
        <v>777</v>
      </c>
      <c r="J1" s="527" t="s">
        <v>5129</v>
      </c>
      <c r="K1" s="513" t="s">
        <v>68</v>
      </c>
      <c r="L1" s="569" t="s">
        <v>5130</v>
      </c>
      <c r="M1" s="569" t="s">
        <v>5131</v>
      </c>
      <c r="N1" s="569" t="s">
        <v>5132</v>
      </c>
      <c r="O1" s="569" t="s">
        <v>5133</v>
      </c>
      <c r="P1" s="569" t="s">
        <v>5134</v>
      </c>
      <c r="Q1" s="570" t="s">
        <v>5283</v>
      </c>
      <c r="R1" s="575" t="s">
        <v>5320</v>
      </c>
    </row>
    <row r="2" spans="1:18" ht="165.75" x14ac:dyDescent="0.2">
      <c r="A2" s="369" t="s">
        <v>4062</v>
      </c>
      <c r="B2" s="546" t="s">
        <v>3612</v>
      </c>
      <c r="C2" s="546"/>
      <c r="D2" s="546">
        <v>2019</v>
      </c>
      <c r="E2" s="556" t="s">
        <v>3527</v>
      </c>
      <c r="F2" s="546"/>
      <c r="G2" s="546" t="s">
        <v>3432</v>
      </c>
      <c r="H2" s="546" t="s">
        <v>3512</v>
      </c>
      <c r="I2" s="546"/>
      <c r="J2" s="546" t="s">
        <v>4650</v>
      </c>
      <c r="K2" s="546" t="s">
        <v>4365</v>
      </c>
      <c r="L2" s="546"/>
      <c r="M2" s="546"/>
      <c r="N2" s="546"/>
      <c r="O2" s="546"/>
      <c r="P2" s="546"/>
      <c r="Q2" s="576"/>
      <c r="R2" s="57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718"/>
  <sheetViews>
    <sheetView workbookViewId="0">
      <selection activeCell="E2" sqref="E2"/>
    </sheetView>
  </sheetViews>
  <sheetFormatPr defaultColWidth="8.7109375" defaultRowHeight="12.75" x14ac:dyDescent="0.2"/>
  <cols>
    <col min="1" max="1" width="36.140625" style="531" customWidth="1"/>
    <col min="2" max="2" width="11.5703125" style="531" customWidth="1"/>
    <col min="3" max="3" width="11.28515625" style="531" customWidth="1"/>
    <col min="4" max="4" width="14" style="531" customWidth="1"/>
    <col min="5" max="5" width="75.7109375" style="176" customWidth="1"/>
    <col min="6" max="6" width="10.5703125" style="531" customWidth="1"/>
    <col min="7" max="7" width="62.7109375" style="531" customWidth="1"/>
    <col min="8" max="8" width="38.28515625" style="531" customWidth="1"/>
    <col min="9" max="9" width="12.7109375" style="531" customWidth="1"/>
    <col min="10" max="10" width="54.28515625" style="531" customWidth="1"/>
    <col min="11" max="11" width="40.140625" style="531" customWidth="1"/>
    <col min="12" max="12" width="29.7109375" style="531" customWidth="1"/>
    <col min="13" max="13" width="22.85546875" style="531" customWidth="1"/>
    <col min="14" max="14" width="21.5703125" style="531" customWidth="1"/>
    <col min="15" max="15" width="32.42578125" style="531" customWidth="1"/>
    <col min="16" max="16" width="18.7109375" style="531" customWidth="1"/>
    <col min="17" max="17" width="49.7109375" style="531" customWidth="1"/>
    <col min="18" max="18" width="40.7109375" style="572" customWidth="1"/>
    <col min="19" max="20" width="40.7109375" style="531" customWidth="1"/>
    <col min="21" max="16384" width="8.7109375" style="531"/>
  </cols>
  <sheetData>
    <row r="1" spans="1:20" ht="60" x14ac:dyDescent="0.2">
      <c r="A1" s="513" t="s">
        <v>3257</v>
      </c>
      <c r="B1" s="513" t="s">
        <v>779</v>
      </c>
      <c r="C1" s="513" t="s">
        <v>1654</v>
      </c>
      <c r="D1" s="513" t="s">
        <v>3248</v>
      </c>
      <c r="E1" s="573" t="s">
        <v>829</v>
      </c>
      <c r="F1" s="331" t="s">
        <v>960</v>
      </c>
      <c r="G1" s="332" t="s">
        <v>954</v>
      </c>
      <c r="H1" s="332" t="s">
        <v>952</v>
      </c>
      <c r="I1" s="335" t="s">
        <v>777</v>
      </c>
      <c r="J1" s="527" t="s">
        <v>5129</v>
      </c>
      <c r="K1" s="513" t="s">
        <v>68</v>
      </c>
      <c r="L1" s="569" t="s">
        <v>5130</v>
      </c>
      <c r="M1" s="569" t="s">
        <v>5131</v>
      </c>
      <c r="N1" s="569" t="s">
        <v>5132</v>
      </c>
      <c r="O1" s="569" t="s">
        <v>5133</v>
      </c>
      <c r="P1" s="569" t="s">
        <v>5134</v>
      </c>
      <c r="Q1" s="570" t="s">
        <v>5283</v>
      </c>
      <c r="R1" s="555" t="s">
        <v>5284</v>
      </c>
      <c r="S1" s="555" t="s">
        <v>5302</v>
      </c>
      <c r="T1" s="555" t="s">
        <v>5137</v>
      </c>
    </row>
    <row r="2" spans="1:20" ht="191.25" x14ac:dyDescent="0.2">
      <c r="A2" s="369" t="s">
        <v>4074</v>
      </c>
      <c r="B2" s="546"/>
      <c r="C2" s="546"/>
      <c r="D2" s="546">
        <v>2020</v>
      </c>
      <c r="E2" s="556" t="s">
        <v>4497</v>
      </c>
      <c r="F2" s="546"/>
      <c r="G2" s="546" t="s">
        <v>3349</v>
      </c>
      <c r="H2" s="546" t="s">
        <v>3852</v>
      </c>
      <c r="I2" s="546"/>
      <c r="J2" s="571" t="s">
        <v>5303</v>
      </c>
      <c r="K2" s="546"/>
      <c r="L2" s="546" t="s">
        <v>5304</v>
      </c>
      <c r="M2" s="557" t="s">
        <v>5290</v>
      </c>
      <c r="N2" s="557" t="s">
        <v>5305</v>
      </c>
      <c r="O2" s="557" t="s">
        <v>5306</v>
      </c>
      <c r="P2" s="546"/>
      <c r="Q2" s="546"/>
      <c r="R2" s="529" t="s">
        <v>5307</v>
      </c>
      <c r="S2" s="558" t="s">
        <v>5308</v>
      </c>
      <c r="T2" s="557" t="s">
        <v>5309</v>
      </c>
    </row>
    <row r="3" spans="1:20" ht="135" x14ac:dyDescent="0.2">
      <c r="A3" s="546" t="s">
        <v>4074</v>
      </c>
      <c r="B3" s="546"/>
      <c r="C3" s="546"/>
      <c r="D3" s="546">
        <v>2020</v>
      </c>
      <c r="E3" s="556" t="s">
        <v>4498</v>
      </c>
      <c r="F3" s="546"/>
      <c r="G3" s="546" t="s">
        <v>3350</v>
      </c>
      <c r="H3" s="546" t="s">
        <v>3853</v>
      </c>
      <c r="I3" s="546"/>
      <c r="J3" s="571" t="s">
        <v>5310</v>
      </c>
      <c r="K3" s="546"/>
      <c r="L3" s="546" t="s">
        <v>5311</v>
      </c>
      <c r="M3" s="557" t="s">
        <v>5290</v>
      </c>
      <c r="N3" s="557" t="s">
        <v>5305</v>
      </c>
      <c r="O3" s="557" t="s">
        <v>5312</v>
      </c>
      <c r="P3" s="546"/>
      <c r="Q3" s="546"/>
      <c r="R3" s="558" t="s">
        <v>5313</v>
      </c>
      <c r="S3" s="558" t="s">
        <v>5314</v>
      </c>
      <c r="T3" s="557" t="s">
        <v>5315</v>
      </c>
    </row>
    <row r="4" spans="1:20" ht="165" x14ac:dyDescent="0.2">
      <c r="A4" s="546" t="s">
        <v>4074</v>
      </c>
      <c r="B4" s="546"/>
      <c r="C4" s="546"/>
      <c r="D4" s="546">
        <v>2020</v>
      </c>
      <c r="E4" s="556" t="s">
        <v>4499</v>
      </c>
      <c r="F4" s="546"/>
      <c r="G4" s="546" t="s">
        <v>3352</v>
      </c>
      <c r="H4" s="546" t="s">
        <v>3854</v>
      </c>
      <c r="I4" s="546"/>
      <c r="J4" s="571" t="s">
        <v>5316</v>
      </c>
      <c r="K4" s="546"/>
      <c r="L4" s="546" t="s">
        <v>5317</v>
      </c>
      <c r="M4" s="557" t="s">
        <v>5290</v>
      </c>
      <c r="N4" s="557" t="s">
        <v>5305</v>
      </c>
      <c r="O4" s="546"/>
      <c r="P4" s="546"/>
      <c r="Q4" s="546"/>
      <c r="R4" s="558"/>
      <c r="S4" s="558" t="s">
        <v>5318</v>
      </c>
      <c r="T4" s="557" t="s">
        <v>5315</v>
      </c>
    </row>
    <row r="5" spans="1:20" x14ac:dyDescent="0.2">
      <c r="A5" s="559" t="s">
        <v>4074</v>
      </c>
      <c r="B5" s="559"/>
      <c r="C5" s="559"/>
      <c r="D5" s="559">
        <v>2020</v>
      </c>
      <c r="E5" s="574" t="s">
        <v>4564</v>
      </c>
      <c r="F5" s="559"/>
      <c r="G5" s="559" t="s">
        <v>3354</v>
      </c>
      <c r="H5" s="559" t="s">
        <v>3747</v>
      </c>
      <c r="I5" s="559"/>
      <c r="J5" s="559"/>
      <c r="K5" s="559" t="s">
        <v>4365</v>
      </c>
      <c r="L5" s="559"/>
      <c r="M5" s="559"/>
      <c r="N5" s="559"/>
      <c r="O5" s="559"/>
      <c r="P5" s="559"/>
      <c r="Q5" s="559" t="s">
        <v>5319</v>
      </c>
      <c r="R5" s="561"/>
      <c r="S5" s="546"/>
      <c r="T5" s="546"/>
    </row>
    <row r="6" spans="1:20" ht="140.25" x14ac:dyDescent="0.2">
      <c r="A6" s="559" t="s">
        <v>4074</v>
      </c>
      <c r="B6" s="559"/>
      <c r="C6" s="559"/>
      <c r="D6" s="559">
        <v>2020</v>
      </c>
      <c r="E6" s="560" t="s">
        <v>4591</v>
      </c>
      <c r="F6" s="559"/>
      <c r="G6" s="559" t="s">
        <v>3353</v>
      </c>
      <c r="H6" s="559" t="s">
        <v>3852</v>
      </c>
      <c r="I6" s="559"/>
      <c r="J6" s="559"/>
      <c r="K6" s="559" t="s">
        <v>4365</v>
      </c>
      <c r="L6" s="559"/>
      <c r="M6" s="559"/>
      <c r="N6" s="559"/>
      <c r="O6" s="559"/>
      <c r="P6" s="559"/>
      <c r="Q6" s="559" t="s">
        <v>5319</v>
      </c>
      <c r="R6" s="561"/>
      <c r="S6" s="546"/>
      <c r="T6" s="546"/>
    </row>
    <row r="7" spans="1:20" ht="229.5" x14ac:dyDescent="0.2">
      <c r="A7" s="559" t="s">
        <v>4074</v>
      </c>
      <c r="B7" s="559"/>
      <c r="C7" s="559"/>
      <c r="D7" s="559">
        <v>2020</v>
      </c>
      <c r="E7" s="560" t="s">
        <v>4592</v>
      </c>
      <c r="F7" s="559"/>
      <c r="G7" s="559" t="s">
        <v>3351</v>
      </c>
      <c r="H7" s="559" t="s">
        <v>3852</v>
      </c>
      <c r="I7" s="559"/>
      <c r="J7" s="559"/>
      <c r="K7" s="559" t="s">
        <v>4365</v>
      </c>
      <c r="L7" s="559"/>
      <c r="M7" s="559"/>
      <c r="N7" s="559"/>
      <c r="O7" s="559"/>
      <c r="P7" s="559"/>
      <c r="Q7" s="559" t="s">
        <v>5319</v>
      </c>
      <c r="R7" s="561"/>
      <c r="S7" s="546"/>
      <c r="T7" s="546"/>
    </row>
    <row r="8" spans="1:20" x14ac:dyDescent="0.2">
      <c r="R8" s="562"/>
    </row>
    <row r="9" spans="1:20" x14ac:dyDescent="0.2">
      <c r="R9" s="562"/>
    </row>
    <row r="10" spans="1:20" x14ac:dyDescent="0.2">
      <c r="R10" s="562"/>
    </row>
    <row r="11" spans="1:20" x14ac:dyDescent="0.2">
      <c r="R11" s="562"/>
    </row>
    <row r="12" spans="1:20" x14ac:dyDescent="0.2">
      <c r="R12" s="562"/>
    </row>
    <row r="13" spans="1:20" x14ac:dyDescent="0.2">
      <c r="R13" s="562"/>
    </row>
    <row r="14" spans="1:20" x14ac:dyDescent="0.2">
      <c r="R14" s="562"/>
    </row>
    <row r="15" spans="1:20" x14ac:dyDescent="0.2">
      <c r="R15" s="562"/>
    </row>
    <row r="16" spans="1:20" x14ac:dyDescent="0.2">
      <c r="R16" s="562"/>
    </row>
    <row r="17" spans="18:18" x14ac:dyDescent="0.2">
      <c r="R17" s="562"/>
    </row>
    <row r="18" spans="18:18" x14ac:dyDescent="0.2">
      <c r="R18" s="562"/>
    </row>
    <row r="19" spans="18:18" x14ac:dyDescent="0.2">
      <c r="R19" s="562"/>
    </row>
    <row r="20" spans="18:18" x14ac:dyDescent="0.2">
      <c r="R20" s="562"/>
    </row>
    <row r="21" spans="18:18" x14ac:dyDescent="0.2">
      <c r="R21" s="562"/>
    </row>
    <row r="22" spans="18:18" x14ac:dyDescent="0.2">
      <c r="R22" s="562"/>
    </row>
    <row r="23" spans="18:18" x14ac:dyDescent="0.2">
      <c r="R23" s="562"/>
    </row>
    <row r="24" spans="18:18" x14ac:dyDescent="0.2">
      <c r="R24" s="562"/>
    </row>
    <row r="25" spans="18:18" x14ac:dyDescent="0.2">
      <c r="R25" s="562"/>
    </row>
    <row r="26" spans="18:18" x14ac:dyDescent="0.2">
      <c r="R26" s="562"/>
    </row>
    <row r="27" spans="18:18" x14ac:dyDescent="0.2">
      <c r="R27" s="562"/>
    </row>
    <row r="28" spans="18:18" x14ac:dyDescent="0.2">
      <c r="R28" s="562"/>
    </row>
    <row r="29" spans="18:18" x14ac:dyDescent="0.2">
      <c r="R29" s="562"/>
    </row>
    <row r="30" spans="18:18" x14ac:dyDescent="0.2">
      <c r="R30" s="562"/>
    </row>
    <row r="31" spans="18:18" x14ac:dyDescent="0.2">
      <c r="R31" s="562"/>
    </row>
    <row r="32" spans="18:18" x14ac:dyDescent="0.2">
      <c r="R32" s="562"/>
    </row>
    <row r="33" spans="18:18" x14ac:dyDescent="0.2">
      <c r="R33" s="562"/>
    </row>
    <row r="34" spans="18:18" x14ac:dyDescent="0.2">
      <c r="R34" s="562"/>
    </row>
    <row r="35" spans="18:18" x14ac:dyDescent="0.2">
      <c r="R35" s="562"/>
    </row>
    <row r="36" spans="18:18" x14ac:dyDescent="0.2">
      <c r="R36" s="562"/>
    </row>
    <row r="37" spans="18:18" x14ac:dyDescent="0.2">
      <c r="R37" s="562"/>
    </row>
    <row r="38" spans="18:18" x14ac:dyDescent="0.2">
      <c r="R38" s="562"/>
    </row>
    <row r="39" spans="18:18" x14ac:dyDescent="0.2">
      <c r="R39" s="562"/>
    </row>
    <row r="40" spans="18:18" x14ac:dyDescent="0.2">
      <c r="R40" s="562"/>
    </row>
    <row r="41" spans="18:18" x14ac:dyDescent="0.2">
      <c r="R41" s="562"/>
    </row>
    <row r="42" spans="18:18" x14ac:dyDescent="0.2">
      <c r="R42" s="562"/>
    </row>
    <row r="43" spans="18:18" x14ac:dyDescent="0.2">
      <c r="R43" s="562"/>
    </row>
    <row r="44" spans="18:18" x14ac:dyDescent="0.2">
      <c r="R44" s="562"/>
    </row>
    <row r="45" spans="18:18" x14ac:dyDescent="0.2">
      <c r="R45" s="562"/>
    </row>
    <row r="46" spans="18:18" x14ac:dyDescent="0.2">
      <c r="R46" s="562"/>
    </row>
    <row r="47" spans="18:18" x14ac:dyDescent="0.2">
      <c r="R47" s="562"/>
    </row>
    <row r="48" spans="18:18" x14ac:dyDescent="0.2">
      <c r="R48" s="562"/>
    </row>
    <row r="49" spans="18:18" x14ac:dyDescent="0.2">
      <c r="R49" s="562"/>
    </row>
    <row r="50" spans="18:18" x14ac:dyDescent="0.2">
      <c r="R50" s="562"/>
    </row>
    <row r="51" spans="18:18" x14ac:dyDescent="0.2">
      <c r="R51" s="562"/>
    </row>
    <row r="52" spans="18:18" x14ac:dyDescent="0.2">
      <c r="R52" s="562"/>
    </row>
    <row r="53" spans="18:18" x14ac:dyDescent="0.2">
      <c r="R53" s="562"/>
    </row>
    <row r="54" spans="18:18" x14ac:dyDescent="0.2">
      <c r="R54" s="562"/>
    </row>
    <row r="55" spans="18:18" x14ac:dyDescent="0.2">
      <c r="R55" s="562"/>
    </row>
    <row r="56" spans="18:18" x14ac:dyDescent="0.2">
      <c r="R56" s="562"/>
    </row>
    <row r="57" spans="18:18" x14ac:dyDescent="0.2">
      <c r="R57" s="562"/>
    </row>
    <row r="58" spans="18:18" x14ac:dyDescent="0.2">
      <c r="R58" s="562"/>
    </row>
    <row r="59" spans="18:18" x14ac:dyDescent="0.2">
      <c r="R59" s="562"/>
    </row>
    <row r="60" spans="18:18" x14ac:dyDescent="0.2">
      <c r="R60" s="562"/>
    </row>
    <row r="61" spans="18:18" x14ac:dyDescent="0.2">
      <c r="R61" s="562"/>
    </row>
    <row r="62" spans="18:18" x14ac:dyDescent="0.2">
      <c r="R62" s="562"/>
    </row>
    <row r="63" spans="18:18" x14ac:dyDescent="0.2">
      <c r="R63" s="562"/>
    </row>
    <row r="64" spans="18:18" x14ac:dyDescent="0.2">
      <c r="R64" s="562"/>
    </row>
    <row r="65" spans="18:18" x14ac:dyDescent="0.2">
      <c r="R65" s="562"/>
    </row>
    <row r="66" spans="18:18" x14ac:dyDescent="0.2">
      <c r="R66" s="562"/>
    </row>
    <row r="67" spans="18:18" x14ac:dyDescent="0.2">
      <c r="R67" s="562"/>
    </row>
    <row r="68" spans="18:18" x14ac:dyDescent="0.2">
      <c r="R68" s="562"/>
    </row>
    <row r="69" spans="18:18" x14ac:dyDescent="0.2">
      <c r="R69" s="562"/>
    </row>
    <row r="70" spans="18:18" x14ac:dyDescent="0.2">
      <c r="R70" s="562"/>
    </row>
    <row r="71" spans="18:18" x14ac:dyDescent="0.2">
      <c r="R71" s="562"/>
    </row>
    <row r="72" spans="18:18" x14ac:dyDescent="0.2">
      <c r="R72" s="562"/>
    </row>
    <row r="73" spans="18:18" x14ac:dyDescent="0.2">
      <c r="R73" s="562"/>
    </row>
    <row r="74" spans="18:18" x14ac:dyDescent="0.2">
      <c r="R74" s="562"/>
    </row>
    <row r="75" spans="18:18" x14ac:dyDescent="0.2">
      <c r="R75" s="562"/>
    </row>
    <row r="76" spans="18:18" x14ac:dyDescent="0.2">
      <c r="R76" s="562"/>
    </row>
    <row r="77" spans="18:18" x14ac:dyDescent="0.2">
      <c r="R77" s="562"/>
    </row>
    <row r="78" spans="18:18" x14ac:dyDescent="0.2">
      <c r="R78" s="562"/>
    </row>
    <row r="79" spans="18:18" x14ac:dyDescent="0.2">
      <c r="R79" s="562"/>
    </row>
    <row r="80" spans="18:18" x14ac:dyDescent="0.2">
      <c r="R80" s="562"/>
    </row>
    <row r="81" spans="18:18" x14ac:dyDescent="0.2">
      <c r="R81" s="562"/>
    </row>
    <row r="82" spans="18:18" x14ac:dyDescent="0.2">
      <c r="R82" s="562"/>
    </row>
    <row r="83" spans="18:18" x14ac:dyDescent="0.2">
      <c r="R83" s="562"/>
    </row>
    <row r="84" spans="18:18" x14ac:dyDescent="0.2">
      <c r="R84" s="562"/>
    </row>
    <row r="85" spans="18:18" x14ac:dyDescent="0.2">
      <c r="R85" s="562"/>
    </row>
    <row r="86" spans="18:18" x14ac:dyDescent="0.2">
      <c r="R86" s="562"/>
    </row>
    <row r="87" spans="18:18" x14ac:dyDescent="0.2">
      <c r="R87" s="562"/>
    </row>
    <row r="88" spans="18:18" x14ac:dyDescent="0.2">
      <c r="R88" s="562"/>
    </row>
    <row r="89" spans="18:18" x14ac:dyDescent="0.2">
      <c r="R89" s="562"/>
    </row>
    <row r="90" spans="18:18" x14ac:dyDescent="0.2">
      <c r="R90" s="562"/>
    </row>
    <row r="91" spans="18:18" x14ac:dyDescent="0.2">
      <c r="R91" s="562"/>
    </row>
    <row r="92" spans="18:18" x14ac:dyDescent="0.2">
      <c r="R92" s="562"/>
    </row>
    <row r="93" spans="18:18" x14ac:dyDescent="0.2">
      <c r="R93" s="562"/>
    </row>
    <row r="94" spans="18:18" x14ac:dyDescent="0.2">
      <c r="R94" s="562"/>
    </row>
    <row r="95" spans="18:18" x14ac:dyDescent="0.2">
      <c r="R95" s="562"/>
    </row>
    <row r="96" spans="18:18" x14ac:dyDescent="0.2">
      <c r="R96" s="562"/>
    </row>
    <row r="97" spans="18:18" x14ac:dyDescent="0.2">
      <c r="R97" s="562"/>
    </row>
    <row r="98" spans="18:18" x14ac:dyDescent="0.2">
      <c r="R98" s="562"/>
    </row>
    <row r="99" spans="18:18" x14ac:dyDescent="0.2">
      <c r="R99" s="562"/>
    </row>
    <row r="100" spans="18:18" x14ac:dyDescent="0.2">
      <c r="R100" s="562"/>
    </row>
    <row r="101" spans="18:18" x14ac:dyDescent="0.2">
      <c r="R101" s="562"/>
    </row>
    <row r="102" spans="18:18" x14ac:dyDescent="0.2">
      <c r="R102" s="562"/>
    </row>
    <row r="103" spans="18:18" x14ac:dyDescent="0.2">
      <c r="R103" s="562"/>
    </row>
    <row r="104" spans="18:18" x14ac:dyDescent="0.2">
      <c r="R104" s="562"/>
    </row>
    <row r="105" spans="18:18" x14ac:dyDescent="0.2">
      <c r="R105" s="562"/>
    </row>
    <row r="106" spans="18:18" x14ac:dyDescent="0.2">
      <c r="R106" s="562"/>
    </row>
    <row r="107" spans="18:18" x14ac:dyDescent="0.2">
      <c r="R107" s="562"/>
    </row>
    <row r="108" spans="18:18" x14ac:dyDescent="0.2">
      <c r="R108" s="562"/>
    </row>
    <row r="109" spans="18:18" x14ac:dyDescent="0.2">
      <c r="R109" s="562"/>
    </row>
    <row r="110" spans="18:18" x14ac:dyDescent="0.2">
      <c r="R110" s="562"/>
    </row>
    <row r="111" spans="18:18" x14ac:dyDescent="0.2">
      <c r="R111" s="562"/>
    </row>
    <row r="112" spans="18:18" x14ac:dyDescent="0.2">
      <c r="R112" s="562"/>
    </row>
    <row r="113" spans="18:18" x14ac:dyDescent="0.2">
      <c r="R113" s="562"/>
    </row>
    <row r="114" spans="18:18" x14ac:dyDescent="0.2">
      <c r="R114" s="562"/>
    </row>
    <row r="115" spans="18:18" x14ac:dyDescent="0.2">
      <c r="R115" s="562"/>
    </row>
    <row r="116" spans="18:18" x14ac:dyDescent="0.2">
      <c r="R116" s="562"/>
    </row>
    <row r="117" spans="18:18" x14ac:dyDescent="0.2">
      <c r="R117" s="562"/>
    </row>
    <row r="118" spans="18:18" x14ac:dyDescent="0.2">
      <c r="R118" s="562"/>
    </row>
    <row r="119" spans="18:18" x14ac:dyDescent="0.2">
      <c r="R119" s="562"/>
    </row>
    <row r="120" spans="18:18" x14ac:dyDescent="0.2">
      <c r="R120" s="562"/>
    </row>
    <row r="121" spans="18:18" x14ac:dyDescent="0.2">
      <c r="R121" s="562"/>
    </row>
    <row r="122" spans="18:18" x14ac:dyDescent="0.2">
      <c r="R122" s="562"/>
    </row>
    <row r="123" spans="18:18" x14ac:dyDescent="0.2">
      <c r="R123" s="562"/>
    </row>
    <row r="124" spans="18:18" x14ac:dyDescent="0.2">
      <c r="R124" s="562"/>
    </row>
    <row r="125" spans="18:18" x14ac:dyDescent="0.2">
      <c r="R125" s="562"/>
    </row>
    <row r="126" spans="18:18" x14ac:dyDescent="0.2">
      <c r="R126" s="562"/>
    </row>
    <row r="127" spans="18:18" x14ac:dyDescent="0.2">
      <c r="R127" s="562"/>
    </row>
    <row r="128" spans="18:18" x14ac:dyDescent="0.2">
      <c r="R128" s="562"/>
    </row>
    <row r="129" spans="18:18" x14ac:dyDescent="0.2">
      <c r="R129" s="562"/>
    </row>
    <row r="130" spans="18:18" x14ac:dyDescent="0.2">
      <c r="R130" s="562"/>
    </row>
    <row r="131" spans="18:18" x14ac:dyDescent="0.2">
      <c r="R131" s="562"/>
    </row>
    <row r="132" spans="18:18" x14ac:dyDescent="0.2">
      <c r="R132" s="562"/>
    </row>
    <row r="133" spans="18:18" x14ac:dyDescent="0.2">
      <c r="R133" s="562"/>
    </row>
    <row r="134" spans="18:18" x14ac:dyDescent="0.2">
      <c r="R134" s="562"/>
    </row>
    <row r="135" spans="18:18" x14ac:dyDescent="0.2">
      <c r="R135" s="562"/>
    </row>
    <row r="136" spans="18:18" x14ac:dyDescent="0.2">
      <c r="R136" s="562"/>
    </row>
    <row r="137" spans="18:18" x14ac:dyDescent="0.2">
      <c r="R137" s="562"/>
    </row>
    <row r="138" spans="18:18" x14ac:dyDescent="0.2">
      <c r="R138" s="562"/>
    </row>
    <row r="139" spans="18:18" x14ac:dyDescent="0.2">
      <c r="R139" s="562"/>
    </row>
    <row r="140" spans="18:18" x14ac:dyDescent="0.2">
      <c r="R140" s="562"/>
    </row>
    <row r="141" spans="18:18" x14ac:dyDescent="0.2">
      <c r="R141" s="562"/>
    </row>
    <row r="142" spans="18:18" x14ac:dyDescent="0.2">
      <c r="R142" s="562"/>
    </row>
    <row r="143" spans="18:18" x14ac:dyDescent="0.2">
      <c r="R143" s="562"/>
    </row>
    <row r="144" spans="18:18" x14ac:dyDescent="0.2">
      <c r="R144" s="562"/>
    </row>
    <row r="145" spans="18:18" x14ac:dyDescent="0.2">
      <c r="R145" s="562"/>
    </row>
    <row r="146" spans="18:18" x14ac:dyDescent="0.2">
      <c r="R146" s="562"/>
    </row>
    <row r="147" spans="18:18" x14ac:dyDescent="0.2">
      <c r="R147" s="562"/>
    </row>
    <row r="148" spans="18:18" x14ac:dyDescent="0.2">
      <c r="R148" s="562"/>
    </row>
    <row r="149" spans="18:18" x14ac:dyDescent="0.2">
      <c r="R149" s="562"/>
    </row>
    <row r="150" spans="18:18" x14ac:dyDescent="0.2">
      <c r="R150" s="562"/>
    </row>
    <row r="151" spans="18:18" x14ac:dyDescent="0.2">
      <c r="R151" s="562"/>
    </row>
    <row r="152" spans="18:18" x14ac:dyDescent="0.2">
      <c r="R152" s="562"/>
    </row>
    <row r="153" spans="18:18" x14ac:dyDescent="0.2">
      <c r="R153" s="562"/>
    </row>
    <row r="154" spans="18:18" x14ac:dyDescent="0.2">
      <c r="R154" s="562"/>
    </row>
    <row r="155" spans="18:18" x14ac:dyDescent="0.2">
      <c r="R155" s="562"/>
    </row>
    <row r="156" spans="18:18" x14ac:dyDescent="0.2">
      <c r="R156" s="562"/>
    </row>
    <row r="157" spans="18:18" x14ac:dyDescent="0.2">
      <c r="R157" s="562"/>
    </row>
    <row r="158" spans="18:18" x14ac:dyDescent="0.2">
      <c r="R158" s="562"/>
    </row>
    <row r="159" spans="18:18" x14ac:dyDescent="0.2">
      <c r="R159" s="562"/>
    </row>
    <row r="160" spans="18:18" x14ac:dyDescent="0.2">
      <c r="R160" s="562"/>
    </row>
    <row r="161" spans="18:18" x14ac:dyDescent="0.2">
      <c r="R161" s="562"/>
    </row>
    <row r="162" spans="18:18" x14ac:dyDescent="0.2">
      <c r="R162" s="562"/>
    </row>
    <row r="163" spans="18:18" x14ac:dyDescent="0.2">
      <c r="R163" s="562"/>
    </row>
    <row r="164" spans="18:18" x14ac:dyDescent="0.2">
      <c r="R164" s="562"/>
    </row>
    <row r="165" spans="18:18" x14ac:dyDescent="0.2">
      <c r="R165" s="562"/>
    </row>
    <row r="166" spans="18:18" x14ac:dyDescent="0.2">
      <c r="R166" s="562"/>
    </row>
    <row r="167" spans="18:18" x14ac:dyDescent="0.2">
      <c r="R167" s="562"/>
    </row>
    <row r="168" spans="18:18" x14ac:dyDescent="0.2">
      <c r="R168" s="562"/>
    </row>
    <row r="169" spans="18:18" x14ac:dyDescent="0.2">
      <c r="R169" s="562"/>
    </row>
    <row r="170" spans="18:18" x14ac:dyDescent="0.2">
      <c r="R170" s="562"/>
    </row>
    <row r="171" spans="18:18" x14ac:dyDescent="0.2">
      <c r="R171" s="562"/>
    </row>
    <row r="172" spans="18:18" x14ac:dyDescent="0.2">
      <c r="R172" s="562"/>
    </row>
    <row r="173" spans="18:18" x14ac:dyDescent="0.2">
      <c r="R173" s="562"/>
    </row>
    <row r="174" spans="18:18" x14ac:dyDescent="0.2">
      <c r="R174" s="562"/>
    </row>
    <row r="175" spans="18:18" x14ac:dyDescent="0.2">
      <c r="R175" s="562"/>
    </row>
    <row r="176" spans="18:18" x14ac:dyDescent="0.2">
      <c r="R176" s="562"/>
    </row>
    <row r="177" spans="18:18" x14ac:dyDescent="0.2">
      <c r="R177" s="562"/>
    </row>
    <row r="178" spans="18:18" x14ac:dyDescent="0.2">
      <c r="R178" s="562"/>
    </row>
    <row r="179" spans="18:18" x14ac:dyDescent="0.2">
      <c r="R179" s="562"/>
    </row>
    <row r="180" spans="18:18" x14ac:dyDescent="0.2">
      <c r="R180" s="562"/>
    </row>
    <row r="181" spans="18:18" x14ac:dyDescent="0.2">
      <c r="R181" s="562"/>
    </row>
    <row r="182" spans="18:18" x14ac:dyDescent="0.2">
      <c r="R182" s="562"/>
    </row>
    <row r="183" spans="18:18" x14ac:dyDescent="0.2">
      <c r="R183" s="562"/>
    </row>
    <row r="184" spans="18:18" x14ac:dyDescent="0.2">
      <c r="R184" s="562"/>
    </row>
    <row r="185" spans="18:18" x14ac:dyDescent="0.2">
      <c r="R185" s="562"/>
    </row>
    <row r="186" spans="18:18" x14ac:dyDescent="0.2">
      <c r="R186" s="562"/>
    </row>
    <row r="187" spans="18:18" x14ac:dyDescent="0.2">
      <c r="R187" s="562"/>
    </row>
    <row r="188" spans="18:18" x14ac:dyDescent="0.2">
      <c r="R188" s="562"/>
    </row>
    <row r="189" spans="18:18" x14ac:dyDescent="0.2">
      <c r="R189" s="562"/>
    </row>
    <row r="190" spans="18:18" x14ac:dyDescent="0.2">
      <c r="R190" s="562"/>
    </row>
    <row r="191" spans="18:18" x14ac:dyDescent="0.2">
      <c r="R191" s="562"/>
    </row>
    <row r="192" spans="18:18" x14ac:dyDescent="0.2">
      <c r="R192" s="562"/>
    </row>
    <row r="193" spans="18:18" x14ac:dyDescent="0.2">
      <c r="R193" s="562"/>
    </row>
    <row r="194" spans="18:18" x14ac:dyDescent="0.2">
      <c r="R194" s="562"/>
    </row>
    <row r="195" spans="18:18" x14ac:dyDescent="0.2">
      <c r="R195" s="562"/>
    </row>
    <row r="196" spans="18:18" x14ac:dyDescent="0.2">
      <c r="R196" s="562"/>
    </row>
    <row r="197" spans="18:18" x14ac:dyDescent="0.2">
      <c r="R197" s="562"/>
    </row>
    <row r="198" spans="18:18" x14ac:dyDescent="0.2">
      <c r="R198" s="562"/>
    </row>
    <row r="199" spans="18:18" x14ac:dyDescent="0.2">
      <c r="R199" s="562"/>
    </row>
    <row r="200" spans="18:18" x14ac:dyDescent="0.2">
      <c r="R200" s="562"/>
    </row>
    <row r="201" spans="18:18" x14ac:dyDescent="0.2">
      <c r="R201" s="562"/>
    </row>
    <row r="202" spans="18:18" x14ac:dyDescent="0.2">
      <c r="R202" s="562"/>
    </row>
    <row r="203" spans="18:18" x14ac:dyDescent="0.2">
      <c r="R203" s="562"/>
    </row>
    <row r="204" spans="18:18" x14ac:dyDescent="0.2">
      <c r="R204" s="562"/>
    </row>
    <row r="205" spans="18:18" x14ac:dyDescent="0.2">
      <c r="R205" s="562"/>
    </row>
    <row r="206" spans="18:18" x14ac:dyDescent="0.2">
      <c r="R206" s="562"/>
    </row>
    <row r="207" spans="18:18" x14ac:dyDescent="0.2">
      <c r="R207" s="562"/>
    </row>
    <row r="208" spans="18:18" x14ac:dyDescent="0.2">
      <c r="R208" s="562"/>
    </row>
    <row r="209" spans="18:18" x14ac:dyDescent="0.2">
      <c r="R209" s="562"/>
    </row>
    <row r="210" spans="18:18" x14ac:dyDescent="0.2">
      <c r="R210" s="562"/>
    </row>
    <row r="211" spans="18:18" x14ac:dyDescent="0.2">
      <c r="R211" s="562"/>
    </row>
    <row r="212" spans="18:18" x14ac:dyDescent="0.2">
      <c r="R212" s="562"/>
    </row>
    <row r="213" spans="18:18" x14ac:dyDescent="0.2">
      <c r="R213" s="562"/>
    </row>
    <row r="214" spans="18:18" x14ac:dyDescent="0.2">
      <c r="R214" s="562"/>
    </row>
    <row r="215" spans="18:18" x14ac:dyDescent="0.2">
      <c r="R215" s="562"/>
    </row>
    <row r="216" spans="18:18" x14ac:dyDescent="0.2">
      <c r="R216" s="562"/>
    </row>
    <row r="217" spans="18:18" x14ac:dyDescent="0.2">
      <c r="R217" s="562"/>
    </row>
    <row r="218" spans="18:18" x14ac:dyDescent="0.2">
      <c r="R218" s="562"/>
    </row>
    <row r="219" spans="18:18" x14ac:dyDescent="0.2">
      <c r="R219" s="562"/>
    </row>
    <row r="220" spans="18:18" x14ac:dyDescent="0.2">
      <c r="R220" s="562"/>
    </row>
    <row r="221" spans="18:18" x14ac:dyDescent="0.2">
      <c r="R221" s="562"/>
    </row>
    <row r="222" spans="18:18" x14ac:dyDescent="0.2">
      <c r="R222" s="562"/>
    </row>
    <row r="223" spans="18:18" x14ac:dyDescent="0.2">
      <c r="R223" s="562"/>
    </row>
    <row r="224" spans="18:18" x14ac:dyDescent="0.2">
      <c r="R224" s="562"/>
    </row>
    <row r="225" spans="18:18" x14ac:dyDescent="0.2">
      <c r="R225" s="562"/>
    </row>
    <row r="226" spans="18:18" x14ac:dyDescent="0.2">
      <c r="R226" s="562"/>
    </row>
    <row r="227" spans="18:18" x14ac:dyDescent="0.2">
      <c r="R227" s="562"/>
    </row>
    <row r="228" spans="18:18" x14ac:dyDescent="0.2">
      <c r="R228" s="562"/>
    </row>
    <row r="229" spans="18:18" x14ac:dyDescent="0.2">
      <c r="R229" s="562"/>
    </row>
    <row r="230" spans="18:18" x14ac:dyDescent="0.2">
      <c r="R230" s="562"/>
    </row>
    <row r="231" spans="18:18" x14ac:dyDescent="0.2">
      <c r="R231" s="562"/>
    </row>
    <row r="232" spans="18:18" x14ac:dyDescent="0.2">
      <c r="R232" s="562"/>
    </row>
    <row r="233" spans="18:18" x14ac:dyDescent="0.2">
      <c r="R233" s="562"/>
    </row>
    <row r="234" spans="18:18" x14ac:dyDescent="0.2">
      <c r="R234" s="562"/>
    </row>
    <row r="235" spans="18:18" x14ac:dyDescent="0.2">
      <c r="R235" s="562"/>
    </row>
    <row r="236" spans="18:18" x14ac:dyDescent="0.2">
      <c r="R236" s="562"/>
    </row>
    <row r="237" spans="18:18" x14ac:dyDescent="0.2">
      <c r="R237" s="562"/>
    </row>
    <row r="238" spans="18:18" x14ac:dyDescent="0.2">
      <c r="R238" s="562"/>
    </row>
    <row r="239" spans="18:18" x14ac:dyDescent="0.2">
      <c r="R239" s="562"/>
    </row>
    <row r="240" spans="18:18" x14ac:dyDescent="0.2">
      <c r="R240" s="562"/>
    </row>
    <row r="241" spans="18:18" x14ac:dyDescent="0.2">
      <c r="R241" s="562"/>
    </row>
    <row r="242" spans="18:18" x14ac:dyDescent="0.2">
      <c r="R242" s="562"/>
    </row>
    <row r="243" spans="18:18" x14ac:dyDescent="0.2">
      <c r="R243" s="562"/>
    </row>
    <row r="244" spans="18:18" x14ac:dyDescent="0.2">
      <c r="R244" s="562"/>
    </row>
    <row r="245" spans="18:18" x14ac:dyDescent="0.2">
      <c r="R245" s="562"/>
    </row>
    <row r="246" spans="18:18" x14ac:dyDescent="0.2">
      <c r="R246" s="562"/>
    </row>
    <row r="247" spans="18:18" x14ac:dyDescent="0.2">
      <c r="R247" s="562"/>
    </row>
    <row r="248" spans="18:18" x14ac:dyDescent="0.2">
      <c r="R248" s="562"/>
    </row>
    <row r="249" spans="18:18" x14ac:dyDescent="0.2">
      <c r="R249" s="562"/>
    </row>
    <row r="250" spans="18:18" x14ac:dyDescent="0.2">
      <c r="R250" s="562"/>
    </row>
    <row r="251" spans="18:18" x14ac:dyDescent="0.2">
      <c r="R251" s="562"/>
    </row>
    <row r="252" spans="18:18" x14ac:dyDescent="0.2">
      <c r="R252" s="562"/>
    </row>
    <row r="253" spans="18:18" x14ac:dyDescent="0.2">
      <c r="R253" s="562"/>
    </row>
    <row r="254" spans="18:18" x14ac:dyDescent="0.2">
      <c r="R254" s="562"/>
    </row>
    <row r="255" spans="18:18" x14ac:dyDescent="0.2">
      <c r="R255" s="562"/>
    </row>
    <row r="256" spans="18:18" x14ac:dyDescent="0.2">
      <c r="R256" s="562"/>
    </row>
    <row r="257" spans="18:18" x14ac:dyDescent="0.2">
      <c r="R257" s="562"/>
    </row>
    <row r="258" spans="18:18" x14ac:dyDescent="0.2">
      <c r="R258" s="562"/>
    </row>
    <row r="259" spans="18:18" x14ac:dyDescent="0.2">
      <c r="R259" s="562"/>
    </row>
    <row r="260" spans="18:18" x14ac:dyDescent="0.2">
      <c r="R260" s="562"/>
    </row>
    <row r="261" spans="18:18" x14ac:dyDescent="0.2">
      <c r="R261" s="562"/>
    </row>
    <row r="262" spans="18:18" x14ac:dyDescent="0.2">
      <c r="R262" s="562"/>
    </row>
    <row r="263" spans="18:18" x14ac:dyDescent="0.2">
      <c r="R263" s="562"/>
    </row>
    <row r="264" spans="18:18" x14ac:dyDescent="0.2">
      <c r="R264" s="562"/>
    </row>
    <row r="265" spans="18:18" x14ac:dyDescent="0.2">
      <c r="R265" s="562"/>
    </row>
    <row r="266" spans="18:18" x14ac:dyDescent="0.2">
      <c r="R266" s="562"/>
    </row>
    <row r="267" spans="18:18" x14ac:dyDescent="0.2">
      <c r="R267" s="562"/>
    </row>
    <row r="268" spans="18:18" x14ac:dyDescent="0.2">
      <c r="R268" s="562"/>
    </row>
    <row r="269" spans="18:18" x14ac:dyDescent="0.2">
      <c r="R269" s="562"/>
    </row>
    <row r="270" spans="18:18" x14ac:dyDescent="0.2">
      <c r="R270" s="562"/>
    </row>
    <row r="271" spans="18:18" x14ac:dyDescent="0.2">
      <c r="R271" s="562"/>
    </row>
    <row r="272" spans="18:18" x14ac:dyDescent="0.2">
      <c r="R272" s="562"/>
    </row>
    <row r="273" spans="18:18" x14ac:dyDescent="0.2">
      <c r="R273" s="562"/>
    </row>
    <row r="274" spans="18:18" x14ac:dyDescent="0.2">
      <c r="R274" s="562"/>
    </row>
    <row r="275" spans="18:18" x14ac:dyDescent="0.2">
      <c r="R275" s="562"/>
    </row>
    <row r="276" spans="18:18" x14ac:dyDescent="0.2">
      <c r="R276" s="562"/>
    </row>
    <row r="277" spans="18:18" x14ac:dyDescent="0.2">
      <c r="R277" s="562"/>
    </row>
    <row r="278" spans="18:18" x14ac:dyDescent="0.2">
      <c r="R278" s="562"/>
    </row>
    <row r="279" spans="18:18" x14ac:dyDescent="0.2">
      <c r="R279" s="562"/>
    </row>
    <row r="280" spans="18:18" x14ac:dyDescent="0.2">
      <c r="R280" s="562"/>
    </row>
    <row r="281" spans="18:18" x14ac:dyDescent="0.2">
      <c r="R281" s="562"/>
    </row>
    <row r="282" spans="18:18" x14ac:dyDescent="0.2">
      <c r="R282" s="562"/>
    </row>
    <row r="283" spans="18:18" x14ac:dyDescent="0.2">
      <c r="R283" s="562"/>
    </row>
    <row r="284" spans="18:18" x14ac:dyDescent="0.2">
      <c r="R284" s="562"/>
    </row>
    <row r="285" spans="18:18" x14ac:dyDescent="0.2">
      <c r="R285" s="562"/>
    </row>
    <row r="286" spans="18:18" x14ac:dyDescent="0.2">
      <c r="R286" s="562"/>
    </row>
    <row r="287" spans="18:18" x14ac:dyDescent="0.2">
      <c r="R287" s="562"/>
    </row>
    <row r="288" spans="18:18" x14ac:dyDescent="0.2">
      <c r="R288" s="562"/>
    </row>
    <row r="289" spans="18:18" x14ac:dyDescent="0.2">
      <c r="R289" s="562"/>
    </row>
    <row r="290" spans="18:18" x14ac:dyDescent="0.2">
      <c r="R290" s="562"/>
    </row>
    <row r="291" spans="18:18" x14ac:dyDescent="0.2">
      <c r="R291" s="562"/>
    </row>
    <row r="292" spans="18:18" x14ac:dyDescent="0.2">
      <c r="R292" s="562"/>
    </row>
    <row r="293" spans="18:18" x14ac:dyDescent="0.2">
      <c r="R293" s="562"/>
    </row>
    <row r="294" spans="18:18" x14ac:dyDescent="0.2">
      <c r="R294" s="562"/>
    </row>
    <row r="295" spans="18:18" x14ac:dyDescent="0.2">
      <c r="R295" s="562"/>
    </row>
    <row r="296" spans="18:18" x14ac:dyDescent="0.2">
      <c r="R296" s="562"/>
    </row>
    <row r="297" spans="18:18" x14ac:dyDescent="0.2">
      <c r="R297" s="562"/>
    </row>
    <row r="298" spans="18:18" x14ac:dyDescent="0.2">
      <c r="R298" s="562"/>
    </row>
    <row r="299" spans="18:18" x14ac:dyDescent="0.2">
      <c r="R299" s="562"/>
    </row>
    <row r="300" spans="18:18" x14ac:dyDescent="0.2">
      <c r="R300" s="562"/>
    </row>
    <row r="301" spans="18:18" x14ac:dyDescent="0.2">
      <c r="R301" s="562"/>
    </row>
    <row r="302" spans="18:18" x14ac:dyDescent="0.2">
      <c r="R302" s="562"/>
    </row>
    <row r="303" spans="18:18" x14ac:dyDescent="0.2">
      <c r="R303" s="562"/>
    </row>
    <row r="304" spans="18:18" x14ac:dyDescent="0.2">
      <c r="R304" s="562"/>
    </row>
    <row r="305" spans="18:18" x14ac:dyDescent="0.2">
      <c r="R305" s="562"/>
    </row>
    <row r="306" spans="18:18" x14ac:dyDescent="0.2">
      <c r="R306" s="562"/>
    </row>
    <row r="307" spans="18:18" x14ac:dyDescent="0.2">
      <c r="R307" s="562"/>
    </row>
    <row r="308" spans="18:18" x14ac:dyDescent="0.2">
      <c r="R308" s="562"/>
    </row>
    <row r="309" spans="18:18" x14ac:dyDescent="0.2">
      <c r="R309" s="562"/>
    </row>
    <row r="310" spans="18:18" x14ac:dyDescent="0.2">
      <c r="R310" s="562"/>
    </row>
    <row r="311" spans="18:18" x14ac:dyDescent="0.2">
      <c r="R311" s="562"/>
    </row>
    <row r="312" spans="18:18" x14ac:dyDescent="0.2">
      <c r="R312" s="562"/>
    </row>
    <row r="313" spans="18:18" x14ac:dyDescent="0.2">
      <c r="R313" s="562"/>
    </row>
    <row r="314" spans="18:18" x14ac:dyDescent="0.2">
      <c r="R314" s="562"/>
    </row>
    <row r="315" spans="18:18" x14ac:dyDescent="0.2">
      <c r="R315" s="562"/>
    </row>
    <row r="316" spans="18:18" x14ac:dyDescent="0.2">
      <c r="R316" s="562"/>
    </row>
    <row r="317" spans="18:18" x14ac:dyDescent="0.2">
      <c r="R317" s="562"/>
    </row>
    <row r="318" spans="18:18" x14ac:dyDescent="0.2">
      <c r="R318" s="562"/>
    </row>
    <row r="319" spans="18:18" x14ac:dyDescent="0.2">
      <c r="R319" s="562"/>
    </row>
    <row r="320" spans="18:18" x14ac:dyDescent="0.2">
      <c r="R320" s="562"/>
    </row>
    <row r="321" spans="18:18" x14ac:dyDescent="0.2">
      <c r="R321" s="562"/>
    </row>
    <row r="322" spans="18:18" x14ac:dyDescent="0.2">
      <c r="R322" s="562"/>
    </row>
    <row r="323" spans="18:18" x14ac:dyDescent="0.2">
      <c r="R323" s="562"/>
    </row>
    <row r="324" spans="18:18" x14ac:dyDescent="0.2">
      <c r="R324" s="562"/>
    </row>
    <row r="325" spans="18:18" x14ac:dyDescent="0.2">
      <c r="R325" s="562"/>
    </row>
    <row r="326" spans="18:18" x14ac:dyDescent="0.2">
      <c r="R326" s="562"/>
    </row>
    <row r="327" spans="18:18" x14ac:dyDescent="0.2">
      <c r="R327" s="562"/>
    </row>
    <row r="328" spans="18:18" x14ac:dyDescent="0.2">
      <c r="R328" s="562"/>
    </row>
    <row r="329" spans="18:18" x14ac:dyDescent="0.2">
      <c r="R329" s="562"/>
    </row>
    <row r="330" spans="18:18" x14ac:dyDescent="0.2">
      <c r="R330" s="562"/>
    </row>
    <row r="331" spans="18:18" x14ac:dyDescent="0.2">
      <c r="R331" s="562"/>
    </row>
    <row r="332" spans="18:18" x14ac:dyDescent="0.2">
      <c r="R332" s="562"/>
    </row>
    <row r="333" spans="18:18" x14ac:dyDescent="0.2">
      <c r="R333" s="562"/>
    </row>
    <row r="334" spans="18:18" x14ac:dyDescent="0.2">
      <c r="R334" s="562"/>
    </row>
    <row r="335" spans="18:18" x14ac:dyDescent="0.2">
      <c r="R335" s="562"/>
    </row>
    <row r="336" spans="18:18" x14ac:dyDescent="0.2">
      <c r="R336" s="562"/>
    </row>
    <row r="337" spans="18:18" x14ac:dyDescent="0.2">
      <c r="R337" s="562"/>
    </row>
    <row r="338" spans="18:18" x14ac:dyDescent="0.2">
      <c r="R338" s="562"/>
    </row>
    <row r="339" spans="18:18" x14ac:dyDescent="0.2">
      <c r="R339" s="562"/>
    </row>
    <row r="340" spans="18:18" x14ac:dyDescent="0.2">
      <c r="R340" s="562"/>
    </row>
    <row r="341" spans="18:18" x14ac:dyDescent="0.2">
      <c r="R341" s="562"/>
    </row>
    <row r="342" spans="18:18" x14ac:dyDescent="0.2">
      <c r="R342" s="562"/>
    </row>
    <row r="343" spans="18:18" x14ac:dyDescent="0.2">
      <c r="R343" s="562"/>
    </row>
    <row r="344" spans="18:18" x14ac:dyDescent="0.2">
      <c r="R344" s="562"/>
    </row>
    <row r="345" spans="18:18" x14ac:dyDescent="0.2">
      <c r="R345" s="562"/>
    </row>
    <row r="346" spans="18:18" x14ac:dyDescent="0.2">
      <c r="R346" s="562"/>
    </row>
    <row r="347" spans="18:18" x14ac:dyDescent="0.2">
      <c r="R347" s="562"/>
    </row>
    <row r="348" spans="18:18" x14ac:dyDescent="0.2">
      <c r="R348" s="562"/>
    </row>
    <row r="349" spans="18:18" x14ac:dyDescent="0.2">
      <c r="R349" s="562"/>
    </row>
    <row r="350" spans="18:18" x14ac:dyDescent="0.2">
      <c r="R350" s="562"/>
    </row>
    <row r="351" spans="18:18" x14ac:dyDescent="0.2">
      <c r="R351" s="562"/>
    </row>
    <row r="352" spans="18:18" x14ac:dyDescent="0.2">
      <c r="R352" s="562"/>
    </row>
    <row r="353" spans="18:18" x14ac:dyDescent="0.2">
      <c r="R353" s="562"/>
    </row>
    <row r="354" spans="18:18" x14ac:dyDescent="0.2">
      <c r="R354" s="562"/>
    </row>
    <row r="355" spans="18:18" x14ac:dyDescent="0.2">
      <c r="R355" s="562"/>
    </row>
    <row r="356" spans="18:18" x14ac:dyDescent="0.2">
      <c r="R356" s="562"/>
    </row>
    <row r="357" spans="18:18" x14ac:dyDescent="0.2">
      <c r="R357" s="562"/>
    </row>
    <row r="358" spans="18:18" x14ac:dyDescent="0.2">
      <c r="R358" s="562"/>
    </row>
    <row r="359" spans="18:18" x14ac:dyDescent="0.2">
      <c r="R359" s="562"/>
    </row>
    <row r="360" spans="18:18" x14ac:dyDescent="0.2">
      <c r="R360" s="562"/>
    </row>
    <row r="361" spans="18:18" x14ac:dyDescent="0.2">
      <c r="R361" s="562"/>
    </row>
    <row r="362" spans="18:18" x14ac:dyDescent="0.2">
      <c r="R362" s="562"/>
    </row>
    <row r="363" spans="18:18" x14ac:dyDescent="0.2">
      <c r="R363" s="562"/>
    </row>
    <row r="364" spans="18:18" x14ac:dyDescent="0.2">
      <c r="R364" s="562"/>
    </row>
    <row r="365" spans="18:18" x14ac:dyDescent="0.2">
      <c r="R365" s="562"/>
    </row>
    <row r="366" spans="18:18" x14ac:dyDescent="0.2">
      <c r="R366" s="562"/>
    </row>
    <row r="367" spans="18:18" x14ac:dyDescent="0.2">
      <c r="R367" s="562"/>
    </row>
    <row r="368" spans="18:18" x14ac:dyDescent="0.2">
      <c r="R368" s="562"/>
    </row>
    <row r="369" spans="18:18" x14ac:dyDescent="0.2">
      <c r="R369" s="562"/>
    </row>
    <row r="370" spans="18:18" x14ac:dyDescent="0.2">
      <c r="R370" s="562"/>
    </row>
    <row r="371" spans="18:18" x14ac:dyDescent="0.2">
      <c r="R371" s="562"/>
    </row>
    <row r="372" spans="18:18" x14ac:dyDescent="0.2">
      <c r="R372" s="562"/>
    </row>
    <row r="373" spans="18:18" x14ac:dyDescent="0.2">
      <c r="R373" s="562"/>
    </row>
    <row r="374" spans="18:18" x14ac:dyDescent="0.2">
      <c r="R374" s="562"/>
    </row>
    <row r="375" spans="18:18" x14ac:dyDescent="0.2">
      <c r="R375" s="562"/>
    </row>
    <row r="376" spans="18:18" x14ac:dyDescent="0.2">
      <c r="R376" s="562"/>
    </row>
    <row r="377" spans="18:18" x14ac:dyDescent="0.2">
      <c r="R377" s="562"/>
    </row>
    <row r="378" spans="18:18" x14ac:dyDescent="0.2">
      <c r="R378" s="562"/>
    </row>
    <row r="379" spans="18:18" x14ac:dyDescent="0.2">
      <c r="R379" s="562"/>
    </row>
    <row r="380" spans="18:18" x14ac:dyDescent="0.2">
      <c r="R380" s="562"/>
    </row>
    <row r="381" spans="18:18" x14ac:dyDescent="0.2">
      <c r="R381" s="562"/>
    </row>
    <row r="382" spans="18:18" x14ac:dyDescent="0.2">
      <c r="R382" s="562"/>
    </row>
    <row r="383" spans="18:18" x14ac:dyDescent="0.2">
      <c r="R383" s="562"/>
    </row>
    <row r="384" spans="18:18" x14ac:dyDescent="0.2">
      <c r="R384" s="562"/>
    </row>
    <row r="385" spans="18:18" x14ac:dyDescent="0.2">
      <c r="R385" s="562"/>
    </row>
    <row r="386" spans="18:18" x14ac:dyDescent="0.2">
      <c r="R386" s="562"/>
    </row>
    <row r="387" spans="18:18" x14ac:dyDescent="0.2">
      <c r="R387" s="562"/>
    </row>
    <row r="388" spans="18:18" x14ac:dyDescent="0.2">
      <c r="R388" s="562"/>
    </row>
    <row r="389" spans="18:18" x14ac:dyDescent="0.2">
      <c r="R389" s="562"/>
    </row>
    <row r="390" spans="18:18" x14ac:dyDescent="0.2">
      <c r="R390" s="562"/>
    </row>
    <row r="391" spans="18:18" x14ac:dyDescent="0.2">
      <c r="R391" s="562"/>
    </row>
    <row r="392" spans="18:18" x14ac:dyDescent="0.2">
      <c r="R392" s="562"/>
    </row>
    <row r="393" spans="18:18" x14ac:dyDescent="0.2">
      <c r="R393" s="562"/>
    </row>
    <row r="394" spans="18:18" x14ac:dyDescent="0.2">
      <c r="R394" s="562"/>
    </row>
    <row r="395" spans="18:18" x14ac:dyDescent="0.2">
      <c r="R395" s="562"/>
    </row>
    <row r="396" spans="18:18" x14ac:dyDescent="0.2">
      <c r="R396" s="562"/>
    </row>
    <row r="397" spans="18:18" x14ac:dyDescent="0.2">
      <c r="R397" s="562"/>
    </row>
    <row r="398" spans="18:18" x14ac:dyDescent="0.2">
      <c r="R398" s="562"/>
    </row>
    <row r="399" spans="18:18" x14ac:dyDescent="0.2">
      <c r="R399" s="562"/>
    </row>
    <row r="400" spans="18:18" x14ac:dyDescent="0.2">
      <c r="R400" s="562"/>
    </row>
    <row r="401" spans="18:18" x14ac:dyDescent="0.2">
      <c r="R401" s="562"/>
    </row>
    <row r="402" spans="18:18" x14ac:dyDescent="0.2">
      <c r="R402" s="562"/>
    </row>
    <row r="403" spans="18:18" x14ac:dyDescent="0.2">
      <c r="R403" s="562"/>
    </row>
    <row r="404" spans="18:18" x14ac:dyDescent="0.2">
      <c r="R404" s="562"/>
    </row>
    <row r="405" spans="18:18" x14ac:dyDescent="0.2">
      <c r="R405" s="562"/>
    </row>
    <row r="406" spans="18:18" x14ac:dyDescent="0.2">
      <c r="R406" s="562"/>
    </row>
    <row r="407" spans="18:18" x14ac:dyDescent="0.2">
      <c r="R407" s="562"/>
    </row>
    <row r="408" spans="18:18" x14ac:dyDescent="0.2">
      <c r="R408" s="562"/>
    </row>
    <row r="409" spans="18:18" x14ac:dyDescent="0.2">
      <c r="R409" s="562"/>
    </row>
    <row r="410" spans="18:18" x14ac:dyDescent="0.2">
      <c r="R410" s="562"/>
    </row>
    <row r="411" spans="18:18" x14ac:dyDescent="0.2">
      <c r="R411" s="562"/>
    </row>
    <row r="412" spans="18:18" x14ac:dyDescent="0.2">
      <c r="R412" s="562"/>
    </row>
    <row r="413" spans="18:18" x14ac:dyDescent="0.2">
      <c r="R413" s="562"/>
    </row>
    <row r="414" spans="18:18" x14ac:dyDescent="0.2">
      <c r="R414" s="562"/>
    </row>
    <row r="415" spans="18:18" x14ac:dyDescent="0.2">
      <c r="R415" s="562"/>
    </row>
    <row r="416" spans="18:18" x14ac:dyDescent="0.2">
      <c r="R416" s="562"/>
    </row>
    <row r="417" spans="18:18" x14ac:dyDescent="0.2">
      <c r="R417" s="562"/>
    </row>
    <row r="418" spans="18:18" x14ac:dyDescent="0.2">
      <c r="R418" s="562"/>
    </row>
    <row r="419" spans="18:18" x14ac:dyDescent="0.2">
      <c r="R419" s="562"/>
    </row>
    <row r="420" spans="18:18" x14ac:dyDescent="0.2">
      <c r="R420" s="562"/>
    </row>
    <row r="421" spans="18:18" x14ac:dyDescent="0.2">
      <c r="R421" s="562"/>
    </row>
    <row r="422" spans="18:18" x14ac:dyDescent="0.2">
      <c r="R422" s="562"/>
    </row>
    <row r="423" spans="18:18" x14ac:dyDescent="0.2">
      <c r="R423" s="562"/>
    </row>
    <row r="424" spans="18:18" x14ac:dyDescent="0.2">
      <c r="R424" s="562"/>
    </row>
    <row r="425" spans="18:18" x14ac:dyDescent="0.2">
      <c r="R425" s="562"/>
    </row>
    <row r="426" spans="18:18" x14ac:dyDescent="0.2">
      <c r="R426" s="562"/>
    </row>
    <row r="427" spans="18:18" x14ac:dyDescent="0.2">
      <c r="R427" s="562"/>
    </row>
    <row r="428" spans="18:18" x14ac:dyDescent="0.2">
      <c r="R428" s="562"/>
    </row>
    <row r="429" spans="18:18" x14ac:dyDescent="0.2">
      <c r="R429" s="562"/>
    </row>
    <row r="430" spans="18:18" x14ac:dyDescent="0.2">
      <c r="R430" s="562"/>
    </row>
    <row r="431" spans="18:18" x14ac:dyDescent="0.2">
      <c r="R431" s="562"/>
    </row>
    <row r="432" spans="18:18" x14ac:dyDescent="0.2">
      <c r="R432" s="562"/>
    </row>
    <row r="433" spans="18:18" x14ac:dyDescent="0.2">
      <c r="R433" s="562"/>
    </row>
    <row r="434" spans="18:18" x14ac:dyDescent="0.2">
      <c r="R434" s="562"/>
    </row>
    <row r="435" spans="18:18" x14ac:dyDescent="0.2">
      <c r="R435" s="562"/>
    </row>
    <row r="436" spans="18:18" x14ac:dyDescent="0.2">
      <c r="R436" s="562"/>
    </row>
    <row r="437" spans="18:18" x14ac:dyDescent="0.2">
      <c r="R437" s="562"/>
    </row>
    <row r="438" spans="18:18" x14ac:dyDescent="0.2">
      <c r="R438" s="562"/>
    </row>
    <row r="439" spans="18:18" x14ac:dyDescent="0.2">
      <c r="R439" s="562"/>
    </row>
    <row r="440" spans="18:18" x14ac:dyDescent="0.2">
      <c r="R440" s="562"/>
    </row>
    <row r="441" spans="18:18" x14ac:dyDescent="0.2">
      <c r="R441" s="562"/>
    </row>
    <row r="442" spans="18:18" x14ac:dyDescent="0.2">
      <c r="R442" s="562"/>
    </row>
    <row r="443" spans="18:18" x14ac:dyDescent="0.2">
      <c r="R443" s="562"/>
    </row>
    <row r="444" spans="18:18" x14ac:dyDescent="0.2">
      <c r="R444" s="562"/>
    </row>
    <row r="445" spans="18:18" x14ac:dyDescent="0.2">
      <c r="R445" s="562"/>
    </row>
    <row r="446" spans="18:18" x14ac:dyDescent="0.2">
      <c r="R446" s="562"/>
    </row>
    <row r="447" spans="18:18" x14ac:dyDescent="0.2">
      <c r="R447" s="562"/>
    </row>
    <row r="448" spans="18:18" x14ac:dyDescent="0.2">
      <c r="R448" s="562"/>
    </row>
    <row r="449" spans="18:18" x14ac:dyDescent="0.2">
      <c r="R449" s="562"/>
    </row>
    <row r="450" spans="18:18" x14ac:dyDescent="0.2">
      <c r="R450" s="562"/>
    </row>
    <row r="451" spans="18:18" x14ac:dyDescent="0.2">
      <c r="R451" s="562"/>
    </row>
    <row r="452" spans="18:18" x14ac:dyDescent="0.2">
      <c r="R452" s="562"/>
    </row>
    <row r="453" spans="18:18" x14ac:dyDescent="0.2">
      <c r="R453" s="562"/>
    </row>
    <row r="454" spans="18:18" x14ac:dyDescent="0.2">
      <c r="R454" s="562"/>
    </row>
    <row r="455" spans="18:18" x14ac:dyDescent="0.2">
      <c r="R455" s="562"/>
    </row>
    <row r="456" spans="18:18" x14ac:dyDescent="0.2">
      <c r="R456" s="562"/>
    </row>
    <row r="457" spans="18:18" x14ac:dyDescent="0.2">
      <c r="R457" s="562"/>
    </row>
    <row r="458" spans="18:18" x14ac:dyDescent="0.2">
      <c r="R458" s="562"/>
    </row>
    <row r="459" spans="18:18" x14ac:dyDescent="0.2">
      <c r="R459" s="562"/>
    </row>
    <row r="460" spans="18:18" x14ac:dyDescent="0.2">
      <c r="R460" s="562"/>
    </row>
    <row r="461" spans="18:18" x14ac:dyDescent="0.2">
      <c r="R461" s="562"/>
    </row>
    <row r="462" spans="18:18" x14ac:dyDescent="0.2">
      <c r="R462" s="562"/>
    </row>
    <row r="463" spans="18:18" x14ac:dyDescent="0.2">
      <c r="R463" s="562"/>
    </row>
    <row r="464" spans="18:18" x14ac:dyDescent="0.2">
      <c r="R464" s="562"/>
    </row>
    <row r="465" spans="18:18" x14ac:dyDescent="0.2">
      <c r="R465" s="562"/>
    </row>
    <row r="466" spans="18:18" x14ac:dyDescent="0.2">
      <c r="R466" s="562"/>
    </row>
    <row r="467" spans="18:18" x14ac:dyDescent="0.2">
      <c r="R467" s="562"/>
    </row>
    <row r="468" spans="18:18" x14ac:dyDescent="0.2">
      <c r="R468" s="562"/>
    </row>
    <row r="469" spans="18:18" x14ac:dyDescent="0.2">
      <c r="R469" s="562"/>
    </row>
    <row r="470" spans="18:18" x14ac:dyDescent="0.2">
      <c r="R470" s="562"/>
    </row>
    <row r="471" spans="18:18" x14ac:dyDescent="0.2">
      <c r="R471" s="562"/>
    </row>
    <row r="472" spans="18:18" x14ac:dyDescent="0.2">
      <c r="R472" s="562"/>
    </row>
    <row r="473" spans="18:18" x14ac:dyDescent="0.2">
      <c r="R473" s="562"/>
    </row>
    <row r="474" spans="18:18" x14ac:dyDescent="0.2">
      <c r="R474" s="562"/>
    </row>
    <row r="475" spans="18:18" x14ac:dyDescent="0.2">
      <c r="R475" s="562"/>
    </row>
    <row r="476" spans="18:18" x14ac:dyDescent="0.2">
      <c r="R476" s="562"/>
    </row>
    <row r="477" spans="18:18" x14ac:dyDescent="0.2">
      <c r="R477" s="562"/>
    </row>
    <row r="478" spans="18:18" x14ac:dyDescent="0.2">
      <c r="R478" s="562"/>
    </row>
    <row r="479" spans="18:18" x14ac:dyDescent="0.2">
      <c r="R479" s="562"/>
    </row>
    <row r="480" spans="18:18" x14ac:dyDescent="0.2">
      <c r="R480" s="562"/>
    </row>
    <row r="481" spans="18:18" x14ac:dyDescent="0.2">
      <c r="R481" s="562"/>
    </row>
    <row r="482" spans="18:18" x14ac:dyDescent="0.2">
      <c r="R482" s="562"/>
    </row>
    <row r="483" spans="18:18" x14ac:dyDescent="0.2">
      <c r="R483" s="562"/>
    </row>
    <row r="484" spans="18:18" x14ac:dyDescent="0.2">
      <c r="R484" s="562"/>
    </row>
    <row r="485" spans="18:18" x14ac:dyDescent="0.2">
      <c r="R485" s="562"/>
    </row>
    <row r="486" spans="18:18" x14ac:dyDescent="0.2">
      <c r="R486" s="562"/>
    </row>
    <row r="487" spans="18:18" x14ac:dyDescent="0.2">
      <c r="R487" s="562"/>
    </row>
    <row r="488" spans="18:18" x14ac:dyDescent="0.2">
      <c r="R488" s="562"/>
    </row>
    <row r="489" spans="18:18" x14ac:dyDescent="0.2">
      <c r="R489" s="562"/>
    </row>
    <row r="490" spans="18:18" x14ac:dyDescent="0.2">
      <c r="R490" s="562"/>
    </row>
    <row r="491" spans="18:18" x14ac:dyDescent="0.2">
      <c r="R491" s="562"/>
    </row>
    <row r="492" spans="18:18" x14ac:dyDescent="0.2">
      <c r="R492" s="562"/>
    </row>
    <row r="493" spans="18:18" x14ac:dyDescent="0.2">
      <c r="R493" s="562"/>
    </row>
    <row r="494" spans="18:18" x14ac:dyDescent="0.2">
      <c r="R494" s="562"/>
    </row>
    <row r="495" spans="18:18" x14ac:dyDescent="0.2">
      <c r="R495" s="562"/>
    </row>
    <row r="496" spans="18:18" x14ac:dyDescent="0.2">
      <c r="R496" s="562"/>
    </row>
    <row r="497" spans="18:18" x14ac:dyDescent="0.2">
      <c r="R497" s="562"/>
    </row>
    <row r="498" spans="18:18" x14ac:dyDescent="0.2">
      <c r="R498" s="562"/>
    </row>
    <row r="499" spans="18:18" x14ac:dyDescent="0.2">
      <c r="R499" s="562"/>
    </row>
    <row r="500" spans="18:18" x14ac:dyDescent="0.2">
      <c r="R500" s="562"/>
    </row>
    <row r="501" spans="18:18" x14ac:dyDescent="0.2">
      <c r="R501" s="562"/>
    </row>
    <row r="502" spans="18:18" x14ac:dyDescent="0.2">
      <c r="R502" s="562"/>
    </row>
    <row r="503" spans="18:18" x14ac:dyDescent="0.2">
      <c r="R503" s="562"/>
    </row>
    <row r="504" spans="18:18" x14ac:dyDescent="0.2">
      <c r="R504" s="562"/>
    </row>
    <row r="505" spans="18:18" x14ac:dyDescent="0.2">
      <c r="R505" s="562"/>
    </row>
    <row r="506" spans="18:18" x14ac:dyDescent="0.2">
      <c r="R506" s="562"/>
    </row>
    <row r="507" spans="18:18" x14ac:dyDescent="0.2">
      <c r="R507" s="562"/>
    </row>
    <row r="508" spans="18:18" x14ac:dyDescent="0.2">
      <c r="R508" s="562"/>
    </row>
    <row r="509" spans="18:18" x14ac:dyDescent="0.2">
      <c r="R509" s="562"/>
    </row>
    <row r="510" spans="18:18" x14ac:dyDescent="0.2">
      <c r="R510" s="562"/>
    </row>
    <row r="511" spans="18:18" x14ac:dyDescent="0.2">
      <c r="R511" s="562"/>
    </row>
    <row r="512" spans="18:18" x14ac:dyDescent="0.2">
      <c r="R512" s="562"/>
    </row>
    <row r="513" spans="18:18" x14ac:dyDescent="0.2">
      <c r="R513" s="562"/>
    </row>
    <row r="514" spans="18:18" x14ac:dyDescent="0.2">
      <c r="R514" s="562"/>
    </row>
    <row r="515" spans="18:18" x14ac:dyDescent="0.2">
      <c r="R515" s="562"/>
    </row>
    <row r="516" spans="18:18" x14ac:dyDescent="0.2">
      <c r="R516" s="562"/>
    </row>
    <row r="517" spans="18:18" x14ac:dyDescent="0.2">
      <c r="R517" s="562"/>
    </row>
    <row r="518" spans="18:18" x14ac:dyDescent="0.2">
      <c r="R518" s="562"/>
    </row>
    <row r="519" spans="18:18" x14ac:dyDescent="0.2">
      <c r="R519" s="562"/>
    </row>
    <row r="520" spans="18:18" x14ac:dyDescent="0.2">
      <c r="R520" s="562"/>
    </row>
    <row r="521" spans="18:18" x14ac:dyDescent="0.2">
      <c r="R521" s="562"/>
    </row>
    <row r="522" spans="18:18" x14ac:dyDescent="0.2">
      <c r="R522" s="562"/>
    </row>
    <row r="523" spans="18:18" x14ac:dyDescent="0.2">
      <c r="R523" s="562"/>
    </row>
    <row r="524" spans="18:18" x14ac:dyDescent="0.2">
      <c r="R524" s="562"/>
    </row>
    <row r="525" spans="18:18" x14ac:dyDescent="0.2">
      <c r="R525" s="562"/>
    </row>
    <row r="526" spans="18:18" x14ac:dyDescent="0.2">
      <c r="R526" s="562"/>
    </row>
    <row r="527" spans="18:18" x14ac:dyDescent="0.2">
      <c r="R527" s="562"/>
    </row>
    <row r="528" spans="18:18" x14ac:dyDescent="0.2">
      <c r="R528" s="562"/>
    </row>
    <row r="529" spans="18:18" x14ac:dyDescent="0.2">
      <c r="R529" s="562"/>
    </row>
    <row r="530" spans="18:18" x14ac:dyDescent="0.2">
      <c r="R530" s="562"/>
    </row>
    <row r="531" spans="18:18" x14ac:dyDescent="0.2">
      <c r="R531" s="562"/>
    </row>
    <row r="532" spans="18:18" x14ac:dyDescent="0.2">
      <c r="R532" s="562"/>
    </row>
    <row r="533" spans="18:18" x14ac:dyDescent="0.2">
      <c r="R533" s="562"/>
    </row>
    <row r="534" spans="18:18" x14ac:dyDescent="0.2">
      <c r="R534" s="562"/>
    </row>
    <row r="535" spans="18:18" x14ac:dyDescent="0.2">
      <c r="R535" s="562"/>
    </row>
    <row r="536" spans="18:18" x14ac:dyDescent="0.2">
      <c r="R536" s="562"/>
    </row>
    <row r="537" spans="18:18" x14ac:dyDescent="0.2">
      <c r="R537" s="562"/>
    </row>
    <row r="538" spans="18:18" x14ac:dyDescent="0.2">
      <c r="R538" s="562"/>
    </row>
    <row r="539" spans="18:18" x14ac:dyDescent="0.2">
      <c r="R539" s="562"/>
    </row>
    <row r="540" spans="18:18" x14ac:dyDescent="0.2">
      <c r="R540" s="562"/>
    </row>
    <row r="541" spans="18:18" x14ac:dyDescent="0.2">
      <c r="R541" s="562"/>
    </row>
    <row r="542" spans="18:18" x14ac:dyDescent="0.2">
      <c r="R542" s="562"/>
    </row>
    <row r="543" spans="18:18" x14ac:dyDescent="0.2">
      <c r="R543" s="562"/>
    </row>
    <row r="544" spans="18:18" x14ac:dyDescent="0.2">
      <c r="R544" s="562"/>
    </row>
    <row r="545" spans="18:18" x14ac:dyDescent="0.2">
      <c r="R545" s="562"/>
    </row>
    <row r="546" spans="18:18" x14ac:dyDescent="0.2">
      <c r="R546" s="562"/>
    </row>
    <row r="547" spans="18:18" x14ac:dyDescent="0.2">
      <c r="R547" s="562"/>
    </row>
    <row r="548" spans="18:18" x14ac:dyDescent="0.2">
      <c r="R548" s="562"/>
    </row>
    <row r="549" spans="18:18" x14ac:dyDescent="0.2">
      <c r="R549" s="562"/>
    </row>
    <row r="550" spans="18:18" x14ac:dyDescent="0.2">
      <c r="R550" s="562"/>
    </row>
    <row r="551" spans="18:18" x14ac:dyDescent="0.2">
      <c r="R551" s="562"/>
    </row>
    <row r="552" spans="18:18" x14ac:dyDescent="0.2">
      <c r="R552" s="562"/>
    </row>
    <row r="553" spans="18:18" x14ac:dyDescent="0.2">
      <c r="R553" s="562"/>
    </row>
    <row r="554" spans="18:18" x14ac:dyDescent="0.2">
      <c r="R554" s="562"/>
    </row>
    <row r="555" spans="18:18" x14ac:dyDescent="0.2">
      <c r="R555" s="562"/>
    </row>
    <row r="556" spans="18:18" x14ac:dyDescent="0.2">
      <c r="R556" s="562"/>
    </row>
    <row r="557" spans="18:18" x14ac:dyDescent="0.2">
      <c r="R557" s="562"/>
    </row>
    <row r="558" spans="18:18" x14ac:dyDescent="0.2">
      <c r="R558" s="562"/>
    </row>
    <row r="559" spans="18:18" x14ac:dyDescent="0.2">
      <c r="R559" s="562"/>
    </row>
    <row r="560" spans="18:18" x14ac:dyDescent="0.2">
      <c r="R560" s="562"/>
    </row>
    <row r="561" spans="18:18" x14ac:dyDescent="0.2">
      <c r="R561" s="562"/>
    </row>
    <row r="562" spans="18:18" x14ac:dyDescent="0.2">
      <c r="R562" s="562"/>
    </row>
    <row r="563" spans="18:18" x14ac:dyDescent="0.2">
      <c r="R563" s="562"/>
    </row>
    <row r="564" spans="18:18" x14ac:dyDescent="0.2">
      <c r="R564" s="562"/>
    </row>
    <row r="565" spans="18:18" x14ac:dyDescent="0.2">
      <c r="R565" s="562"/>
    </row>
    <row r="566" spans="18:18" x14ac:dyDescent="0.2">
      <c r="R566" s="562"/>
    </row>
    <row r="567" spans="18:18" x14ac:dyDescent="0.2">
      <c r="R567" s="562"/>
    </row>
    <row r="568" spans="18:18" x14ac:dyDescent="0.2">
      <c r="R568" s="562"/>
    </row>
    <row r="569" spans="18:18" x14ac:dyDescent="0.2">
      <c r="R569" s="562"/>
    </row>
    <row r="570" spans="18:18" x14ac:dyDescent="0.2">
      <c r="R570" s="562"/>
    </row>
    <row r="571" spans="18:18" x14ac:dyDescent="0.2">
      <c r="R571" s="562"/>
    </row>
    <row r="572" spans="18:18" x14ac:dyDescent="0.2">
      <c r="R572" s="562"/>
    </row>
    <row r="573" spans="18:18" x14ac:dyDescent="0.2">
      <c r="R573" s="562"/>
    </row>
    <row r="574" spans="18:18" x14ac:dyDescent="0.2">
      <c r="R574" s="562"/>
    </row>
    <row r="575" spans="18:18" x14ac:dyDescent="0.2">
      <c r="R575" s="562"/>
    </row>
    <row r="576" spans="18:18" x14ac:dyDescent="0.2">
      <c r="R576" s="562"/>
    </row>
    <row r="577" spans="18:18" x14ac:dyDescent="0.2">
      <c r="R577" s="562"/>
    </row>
    <row r="578" spans="18:18" x14ac:dyDescent="0.2">
      <c r="R578" s="562"/>
    </row>
    <row r="579" spans="18:18" x14ac:dyDescent="0.2">
      <c r="R579" s="562"/>
    </row>
    <row r="580" spans="18:18" x14ac:dyDescent="0.2">
      <c r="R580" s="562"/>
    </row>
    <row r="581" spans="18:18" x14ac:dyDescent="0.2">
      <c r="R581" s="562"/>
    </row>
    <row r="582" spans="18:18" x14ac:dyDescent="0.2">
      <c r="R582" s="562"/>
    </row>
    <row r="583" spans="18:18" x14ac:dyDescent="0.2">
      <c r="R583" s="562"/>
    </row>
    <row r="584" spans="18:18" x14ac:dyDescent="0.2">
      <c r="R584" s="562"/>
    </row>
    <row r="585" spans="18:18" x14ac:dyDescent="0.2">
      <c r="R585" s="562"/>
    </row>
    <row r="586" spans="18:18" x14ac:dyDescent="0.2">
      <c r="R586" s="562"/>
    </row>
    <row r="587" spans="18:18" x14ac:dyDescent="0.2">
      <c r="R587" s="562"/>
    </row>
    <row r="588" spans="18:18" x14ac:dyDescent="0.2">
      <c r="R588" s="562"/>
    </row>
    <row r="589" spans="18:18" x14ac:dyDescent="0.2">
      <c r="R589" s="562"/>
    </row>
    <row r="590" spans="18:18" x14ac:dyDescent="0.2">
      <c r="R590" s="562"/>
    </row>
    <row r="591" spans="18:18" x14ac:dyDescent="0.2">
      <c r="R591" s="562"/>
    </row>
    <row r="592" spans="18:18" x14ac:dyDescent="0.2">
      <c r="R592" s="562"/>
    </row>
    <row r="593" spans="18:18" x14ac:dyDescent="0.2">
      <c r="R593" s="562"/>
    </row>
    <row r="594" spans="18:18" x14ac:dyDescent="0.2">
      <c r="R594" s="562"/>
    </row>
    <row r="595" spans="18:18" x14ac:dyDescent="0.2">
      <c r="R595" s="562"/>
    </row>
    <row r="596" spans="18:18" x14ac:dyDescent="0.2">
      <c r="R596" s="562"/>
    </row>
    <row r="597" spans="18:18" x14ac:dyDescent="0.2">
      <c r="R597" s="562"/>
    </row>
    <row r="598" spans="18:18" x14ac:dyDescent="0.2">
      <c r="R598" s="562"/>
    </row>
    <row r="599" spans="18:18" x14ac:dyDescent="0.2">
      <c r="R599" s="562"/>
    </row>
    <row r="600" spans="18:18" x14ac:dyDescent="0.2">
      <c r="R600" s="562"/>
    </row>
    <row r="601" spans="18:18" x14ac:dyDescent="0.2">
      <c r="R601" s="562"/>
    </row>
    <row r="602" spans="18:18" x14ac:dyDescent="0.2">
      <c r="R602" s="562"/>
    </row>
    <row r="603" spans="18:18" x14ac:dyDescent="0.2">
      <c r="R603" s="562"/>
    </row>
    <row r="604" spans="18:18" x14ac:dyDescent="0.2">
      <c r="R604" s="562"/>
    </row>
    <row r="605" spans="18:18" x14ac:dyDescent="0.2">
      <c r="R605" s="562"/>
    </row>
    <row r="606" spans="18:18" x14ac:dyDescent="0.2">
      <c r="R606" s="562"/>
    </row>
    <row r="607" spans="18:18" x14ac:dyDescent="0.2">
      <c r="R607" s="562"/>
    </row>
    <row r="608" spans="18:18" x14ac:dyDescent="0.2">
      <c r="R608" s="562"/>
    </row>
    <row r="609" spans="18:18" x14ac:dyDescent="0.2">
      <c r="R609" s="562"/>
    </row>
    <row r="610" spans="18:18" x14ac:dyDescent="0.2">
      <c r="R610" s="562"/>
    </row>
    <row r="611" spans="18:18" x14ac:dyDescent="0.2">
      <c r="R611" s="562"/>
    </row>
    <row r="612" spans="18:18" x14ac:dyDescent="0.2">
      <c r="R612" s="562"/>
    </row>
    <row r="613" spans="18:18" x14ac:dyDescent="0.2">
      <c r="R613" s="562"/>
    </row>
    <row r="614" spans="18:18" x14ac:dyDescent="0.2">
      <c r="R614" s="562"/>
    </row>
    <row r="615" spans="18:18" x14ac:dyDescent="0.2">
      <c r="R615" s="562"/>
    </row>
    <row r="616" spans="18:18" x14ac:dyDescent="0.2">
      <c r="R616" s="562"/>
    </row>
    <row r="617" spans="18:18" x14ac:dyDescent="0.2">
      <c r="R617" s="562"/>
    </row>
    <row r="618" spans="18:18" x14ac:dyDescent="0.2">
      <c r="R618" s="562"/>
    </row>
    <row r="619" spans="18:18" x14ac:dyDescent="0.2">
      <c r="R619" s="562"/>
    </row>
    <row r="620" spans="18:18" x14ac:dyDescent="0.2">
      <c r="R620" s="562"/>
    </row>
    <row r="621" spans="18:18" x14ac:dyDescent="0.2">
      <c r="R621" s="562"/>
    </row>
    <row r="622" spans="18:18" x14ac:dyDescent="0.2">
      <c r="R622" s="562"/>
    </row>
    <row r="623" spans="18:18" x14ac:dyDescent="0.2">
      <c r="R623" s="562"/>
    </row>
    <row r="624" spans="18:18" x14ac:dyDescent="0.2">
      <c r="R624" s="562"/>
    </row>
    <row r="625" spans="18:18" x14ac:dyDescent="0.2">
      <c r="R625" s="562"/>
    </row>
    <row r="626" spans="18:18" x14ac:dyDescent="0.2">
      <c r="R626" s="562"/>
    </row>
    <row r="627" spans="18:18" x14ac:dyDescent="0.2">
      <c r="R627" s="562"/>
    </row>
    <row r="628" spans="18:18" x14ac:dyDescent="0.2">
      <c r="R628" s="562"/>
    </row>
    <row r="629" spans="18:18" x14ac:dyDescent="0.2">
      <c r="R629" s="562"/>
    </row>
    <row r="630" spans="18:18" x14ac:dyDescent="0.2">
      <c r="R630" s="562"/>
    </row>
    <row r="631" spans="18:18" x14ac:dyDescent="0.2">
      <c r="R631" s="562"/>
    </row>
    <row r="632" spans="18:18" x14ac:dyDescent="0.2">
      <c r="R632" s="562"/>
    </row>
    <row r="633" spans="18:18" x14ac:dyDescent="0.2">
      <c r="R633" s="562"/>
    </row>
    <row r="634" spans="18:18" x14ac:dyDescent="0.2">
      <c r="R634" s="562"/>
    </row>
    <row r="635" spans="18:18" x14ac:dyDescent="0.2">
      <c r="R635" s="562"/>
    </row>
    <row r="636" spans="18:18" x14ac:dyDescent="0.2">
      <c r="R636" s="562"/>
    </row>
    <row r="637" spans="18:18" x14ac:dyDescent="0.2">
      <c r="R637" s="562"/>
    </row>
    <row r="638" spans="18:18" x14ac:dyDescent="0.2">
      <c r="R638" s="562"/>
    </row>
    <row r="639" spans="18:18" x14ac:dyDescent="0.2">
      <c r="R639" s="562"/>
    </row>
    <row r="640" spans="18:18" x14ac:dyDescent="0.2">
      <c r="R640" s="562"/>
    </row>
    <row r="641" spans="18:18" x14ac:dyDescent="0.2">
      <c r="R641" s="562"/>
    </row>
    <row r="642" spans="18:18" x14ac:dyDescent="0.2">
      <c r="R642" s="562"/>
    </row>
    <row r="643" spans="18:18" x14ac:dyDescent="0.2">
      <c r="R643" s="562"/>
    </row>
    <row r="644" spans="18:18" x14ac:dyDescent="0.2">
      <c r="R644" s="562"/>
    </row>
    <row r="645" spans="18:18" x14ac:dyDescent="0.2">
      <c r="R645" s="562"/>
    </row>
    <row r="646" spans="18:18" x14ac:dyDescent="0.2">
      <c r="R646" s="562"/>
    </row>
    <row r="647" spans="18:18" x14ac:dyDescent="0.2">
      <c r="R647" s="562"/>
    </row>
    <row r="648" spans="18:18" x14ac:dyDescent="0.2">
      <c r="R648" s="562"/>
    </row>
    <row r="649" spans="18:18" x14ac:dyDescent="0.2">
      <c r="R649" s="562"/>
    </row>
    <row r="650" spans="18:18" x14ac:dyDescent="0.2">
      <c r="R650" s="562"/>
    </row>
    <row r="651" spans="18:18" x14ac:dyDescent="0.2">
      <c r="R651" s="562"/>
    </row>
    <row r="652" spans="18:18" x14ac:dyDescent="0.2">
      <c r="R652" s="562"/>
    </row>
    <row r="653" spans="18:18" x14ac:dyDescent="0.2">
      <c r="R653" s="562"/>
    </row>
    <row r="654" spans="18:18" x14ac:dyDescent="0.2">
      <c r="R654" s="562"/>
    </row>
    <row r="655" spans="18:18" x14ac:dyDescent="0.2">
      <c r="R655" s="562"/>
    </row>
    <row r="656" spans="18:18" x14ac:dyDescent="0.2">
      <c r="R656" s="562"/>
    </row>
    <row r="657" spans="18:18" x14ac:dyDescent="0.2">
      <c r="R657" s="562"/>
    </row>
    <row r="658" spans="18:18" x14ac:dyDescent="0.2">
      <c r="R658" s="562"/>
    </row>
    <row r="659" spans="18:18" x14ac:dyDescent="0.2">
      <c r="R659" s="562"/>
    </row>
    <row r="660" spans="18:18" x14ac:dyDescent="0.2">
      <c r="R660" s="562"/>
    </row>
    <row r="661" spans="18:18" x14ac:dyDescent="0.2">
      <c r="R661" s="562"/>
    </row>
    <row r="662" spans="18:18" x14ac:dyDescent="0.2">
      <c r="R662" s="562"/>
    </row>
    <row r="663" spans="18:18" x14ac:dyDescent="0.2">
      <c r="R663" s="562"/>
    </row>
    <row r="664" spans="18:18" x14ac:dyDescent="0.2">
      <c r="R664" s="562"/>
    </row>
    <row r="665" spans="18:18" x14ac:dyDescent="0.2">
      <c r="R665" s="562"/>
    </row>
    <row r="666" spans="18:18" x14ac:dyDescent="0.2">
      <c r="R666" s="562"/>
    </row>
    <row r="667" spans="18:18" x14ac:dyDescent="0.2">
      <c r="R667" s="562"/>
    </row>
    <row r="668" spans="18:18" x14ac:dyDescent="0.2">
      <c r="R668" s="562"/>
    </row>
    <row r="669" spans="18:18" x14ac:dyDescent="0.2">
      <c r="R669" s="562"/>
    </row>
    <row r="670" spans="18:18" x14ac:dyDescent="0.2">
      <c r="R670" s="562"/>
    </row>
    <row r="671" spans="18:18" x14ac:dyDescent="0.2">
      <c r="R671" s="562"/>
    </row>
    <row r="672" spans="18:18" x14ac:dyDescent="0.2">
      <c r="R672" s="562"/>
    </row>
    <row r="673" spans="18:18" x14ac:dyDescent="0.2">
      <c r="R673" s="562"/>
    </row>
    <row r="674" spans="18:18" x14ac:dyDescent="0.2">
      <c r="R674" s="562"/>
    </row>
    <row r="675" spans="18:18" x14ac:dyDescent="0.2">
      <c r="R675" s="562"/>
    </row>
    <row r="676" spans="18:18" x14ac:dyDescent="0.2">
      <c r="R676" s="562"/>
    </row>
    <row r="677" spans="18:18" x14ac:dyDescent="0.2">
      <c r="R677" s="562"/>
    </row>
    <row r="678" spans="18:18" x14ac:dyDescent="0.2">
      <c r="R678" s="562"/>
    </row>
    <row r="679" spans="18:18" x14ac:dyDescent="0.2">
      <c r="R679" s="562"/>
    </row>
    <row r="680" spans="18:18" x14ac:dyDescent="0.2">
      <c r="R680" s="562"/>
    </row>
    <row r="681" spans="18:18" x14ac:dyDescent="0.2">
      <c r="R681" s="562"/>
    </row>
    <row r="682" spans="18:18" x14ac:dyDescent="0.2">
      <c r="R682" s="562"/>
    </row>
    <row r="683" spans="18:18" x14ac:dyDescent="0.2">
      <c r="R683" s="562"/>
    </row>
    <row r="684" spans="18:18" x14ac:dyDescent="0.2">
      <c r="R684" s="562"/>
    </row>
    <row r="685" spans="18:18" x14ac:dyDescent="0.2">
      <c r="R685" s="562"/>
    </row>
    <row r="686" spans="18:18" x14ac:dyDescent="0.2">
      <c r="R686" s="562"/>
    </row>
    <row r="687" spans="18:18" x14ac:dyDescent="0.2">
      <c r="R687" s="562"/>
    </row>
    <row r="688" spans="18:18" x14ac:dyDescent="0.2">
      <c r="R688" s="562"/>
    </row>
    <row r="689" spans="18:18" x14ac:dyDescent="0.2">
      <c r="R689" s="562"/>
    </row>
    <row r="690" spans="18:18" x14ac:dyDescent="0.2">
      <c r="R690" s="562"/>
    </row>
    <row r="691" spans="18:18" x14ac:dyDescent="0.2">
      <c r="R691" s="562"/>
    </row>
    <row r="692" spans="18:18" x14ac:dyDescent="0.2">
      <c r="R692" s="562"/>
    </row>
    <row r="693" spans="18:18" x14ac:dyDescent="0.2">
      <c r="R693" s="562"/>
    </row>
    <row r="694" spans="18:18" x14ac:dyDescent="0.2">
      <c r="R694" s="562"/>
    </row>
    <row r="695" spans="18:18" x14ac:dyDescent="0.2">
      <c r="R695" s="562"/>
    </row>
    <row r="696" spans="18:18" x14ac:dyDescent="0.2">
      <c r="R696" s="562"/>
    </row>
    <row r="697" spans="18:18" x14ac:dyDescent="0.2">
      <c r="R697" s="562"/>
    </row>
    <row r="698" spans="18:18" x14ac:dyDescent="0.2">
      <c r="R698" s="562"/>
    </row>
    <row r="699" spans="18:18" x14ac:dyDescent="0.2">
      <c r="R699" s="562"/>
    </row>
    <row r="700" spans="18:18" x14ac:dyDescent="0.2">
      <c r="R700" s="562"/>
    </row>
    <row r="701" spans="18:18" x14ac:dyDescent="0.2">
      <c r="R701" s="562"/>
    </row>
    <row r="702" spans="18:18" x14ac:dyDescent="0.2">
      <c r="R702" s="562"/>
    </row>
    <row r="703" spans="18:18" x14ac:dyDescent="0.2">
      <c r="R703" s="562"/>
    </row>
    <row r="704" spans="18:18" x14ac:dyDescent="0.2">
      <c r="R704" s="562"/>
    </row>
    <row r="705" spans="18:18" x14ac:dyDescent="0.2">
      <c r="R705" s="562"/>
    </row>
    <row r="706" spans="18:18" x14ac:dyDescent="0.2">
      <c r="R706" s="562"/>
    </row>
    <row r="707" spans="18:18" x14ac:dyDescent="0.2">
      <c r="R707" s="562"/>
    </row>
    <row r="708" spans="18:18" x14ac:dyDescent="0.2">
      <c r="R708" s="562"/>
    </row>
    <row r="709" spans="18:18" x14ac:dyDescent="0.2">
      <c r="R709" s="562"/>
    </row>
    <row r="710" spans="18:18" x14ac:dyDescent="0.2">
      <c r="R710" s="562"/>
    </row>
    <row r="711" spans="18:18" x14ac:dyDescent="0.2">
      <c r="R711" s="562"/>
    </row>
    <row r="712" spans="18:18" x14ac:dyDescent="0.2">
      <c r="R712" s="562"/>
    </row>
    <row r="713" spans="18:18" x14ac:dyDescent="0.2">
      <c r="R713" s="562"/>
    </row>
    <row r="714" spans="18:18" x14ac:dyDescent="0.2">
      <c r="R714" s="562"/>
    </row>
    <row r="715" spans="18:18" x14ac:dyDescent="0.2">
      <c r="R715" s="562"/>
    </row>
    <row r="716" spans="18:18" x14ac:dyDescent="0.2">
      <c r="R716" s="562"/>
    </row>
    <row r="717" spans="18:18" x14ac:dyDescent="0.2">
      <c r="R717" s="562"/>
    </row>
    <row r="718" spans="18:18" x14ac:dyDescent="0.2">
      <c r="R718" s="56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BW285"/>
  <sheetViews>
    <sheetView workbookViewId="0">
      <pane ySplit="280" topLeftCell="A281" activePane="bottomLeft" state="frozen"/>
      <selection pane="bottomLeft" activeCell="F215" sqref="F215"/>
    </sheetView>
  </sheetViews>
  <sheetFormatPr defaultColWidth="9.140625" defaultRowHeight="12.75" x14ac:dyDescent="0.2"/>
  <cols>
    <col min="1" max="1" width="30.7109375" customWidth="1"/>
    <col min="2" max="2" width="16.140625" customWidth="1"/>
    <col min="3" max="4" width="15.5703125" customWidth="1"/>
    <col min="5" max="5" width="11.5703125" customWidth="1"/>
    <col min="6" max="6" width="32.140625" customWidth="1"/>
    <col min="7" max="7" width="10.7109375" customWidth="1"/>
    <col min="8" max="8" width="18.5703125" customWidth="1"/>
    <col min="9" max="9" width="39.28515625" customWidth="1"/>
    <col min="10" max="11" width="9.140625" hidden="1" customWidth="1"/>
    <col min="12" max="12" width="29.85546875" customWidth="1"/>
    <col min="13" max="13" width="16.28515625" customWidth="1"/>
    <col min="14" max="14" width="28.7109375" customWidth="1"/>
    <col min="15" max="15" width="38.5703125" customWidth="1"/>
    <col min="16" max="16" width="36.7109375" customWidth="1"/>
    <col min="17" max="17" width="19.140625" customWidth="1"/>
    <col min="18" max="18" width="12" customWidth="1"/>
    <col min="19" max="20" width="10.5703125" customWidth="1"/>
    <col min="21" max="21" width="12.5703125" customWidth="1"/>
    <col min="22" max="22" width="25.140625" customWidth="1"/>
    <col min="23" max="26" width="10.5703125" customWidth="1"/>
    <col min="27" max="27" width="13.85546875" customWidth="1"/>
    <col min="28" max="28" width="10.5703125" customWidth="1"/>
    <col min="29" max="29" width="14.42578125" customWidth="1"/>
    <col min="30" max="30" width="13.140625" customWidth="1"/>
    <col min="31" max="31" width="11.42578125" customWidth="1"/>
    <col min="32" max="32" width="47.85546875" customWidth="1"/>
    <col min="33" max="33" width="40.7109375" customWidth="1"/>
    <col min="34" max="34" width="8.5703125" customWidth="1"/>
    <col min="35" max="35" width="9.42578125" customWidth="1"/>
    <col min="36" max="36" width="8.42578125" customWidth="1"/>
    <col min="37" max="37" width="15.7109375" customWidth="1"/>
    <col min="38" max="38" width="16.140625" customWidth="1"/>
    <col min="39" max="39" width="9.140625" hidden="1" customWidth="1"/>
    <col min="40" max="40" width="9.5703125" customWidth="1"/>
    <col min="41" max="41" width="15.42578125" customWidth="1"/>
    <col min="42" max="42" width="9.140625" hidden="1" customWidth="1"/>
    <col min="43" max="43" width="18.42578125" customWidth="1"/>
    <col min="44" max="44" width="15.42578125" customWidth="1"/>
    <col min="45" max="45" width="14.42578125" customWidth="1"/>
    <col min="46" max="46" width="12.42578125" customWidth="1"/>
    <col min="47" max="49" width="9.140625" hidden="1" customWidth="1"/>
    <col min="50" max="55" width="16.5703125" customWidth="1"/>
    <col min="56" max="59" width="9.140625" hidden="1" customWidth="1"/>
    <col min="60" max="60" width="15.42578125" customWidth="1"/>
    <col min="61" max="61" width="37.42578125" customWidth="1"/>
    <col min="62" max="65" width="46.42578125" customWidth="1"/>
    <col min="66" max="66" width="11.5703125" customWidth="1"/>
    <col min="67" max="67" width="14.5703125" customWidth="1"/>
    <col min="68" max="68" width="54" customWidth="1"/>
  </cols>
  <sheetData>
    <row r="1" spans="1:75" s="100" customFormat="1" ht="119.45" customHeight="1" thickBot="1" x14ac:dyDescent="0.25">
      <c r="A1" s="214" t="s">
        <v>3257</v>
      </c>
      <c r="B1" s="312" t="s">
        <v>779</v>
      </c>
      <c r="C1" s="310" t="s">
        <v>1654</v>
      </c>
      <c r="D1" s="310" t="s">
        <v>3613</v>
      </c>
      <c r="E1" s="317" t="s">
        <v>3248</v>
      </c>
      <c r="F1" s="173" t="s">
        <v>829</v>
      </c>
      <c r="G1" s="173" t="s">
        <v>960</v>
      </c>
      <c r="H1" s="240" t="s">
        <v>954</v>
      </c>
      <c r="I1" s="240" t="s">
        <v>952</v>
      </c>
      <c r="J1" s="240" t="s">
        <v>953</v>
      </c>
      <c r="K1" s="240" t="s">
        <v>957</v>
      </c>
      <c r="L1" s="305" t="s">
        <v>773</v>
      </c>
      <c r="M1" s="318" t="s">
        <v>776</v>
      </c>
      <c r="N1" s="241" t="s">
        <v>777</v>
      </c>
      <c r="O1" s="241" t="s">
        <v>955</v>
      </c>
      <c r="P1" s="242" t="s">
        <v>1234</v>
      </c>
      <c r="Q1" s="241" t="s">
        <v>946</v>
      </c>
      <c r="R1" s="243" t="s">
        <v>947</v>
      </c>
      <c r="S1" s="243" t="s">
        <v>731</v>
      </c>
      <c r="T1" s="243" t="s">
        <v>813</v>
      </c>
      <c r="U1" s="243" t="s">
        <v>814</v>
      </c>
      <c r="V1" s="244" t="s">
        <v>874</v>
      </c>
      <c r="W1" s="245" t="s">
        <v>912</v>
      </c>
      <c r="X1" s="245" t="s">
        <v>250</v>
      </c>
      <c r="Y1" s="245" t="s">
        <v>251</v>
      </c>
      <c r="Z1" s="245" t="s">
        <v>925</v>
      </c>
      <c r="AA1" s="245" t="s">
        <v>941</v>
      </c>
      <c r="AB1" s="246" t="s">
        <v>911</v>
      </c>
      <c r="AC1" s="246" t="s">
        <v>853</v>
      </c>
      <c r="AD1" s="246" t="s">
        <v>864</v>
      </c>
      <c r="AE1" s="246" t="s">
        <v>247</v>
      </c>
      <c r="AF1" s="247" t="s">
        <v>910</v>
      </c>
      <c r="AG1" s="247" t="s">
        <v>1235</v>
      </c>
      <c r="AH1" s="246" t="s">
        <v>921</v>
      </c>
      <c r="AI1" s="246" t="s">
        <v>928</v>
      </c>
      <c r="AJ1" s="246" t="s">
        <v>828</v>
      </c>
      <c r="AK1" s="246" t="s">
        <v>1000</v>
      </c>
      <c r="AL1" s="246" t="s">
        <v>998</v>
      </c>
      <c r="AM1" s="248" t="s">
        <v>182</v>
      </c>
      <c r="AN1" s="246" t="s">
        <v>763</v>
      </c>
      <c r="AO1" s="246" t="s">
        <v>817</v>
      </c>
      <c r="AP1" s="248" t="s">
        <v>248</v>
      </c>
      <c r="AQ1" s="246" t="s">
        <v>894</v>
      </c>
      <c r="AR1" s="246" t="s">
        <v>862</v>
      </c>
      <c r="AS1" s="246" t="s">
        <v>854</v>
      </c>
      <c r="AT1" s="246" t="s">
        <v>168</v>
      </c>
      <c r="AU1" s="246" t="s">
        <v>216</v>
      </c>
      <c r="AV1" s="248" t="s">
        <v>177</v>
      </c>
      <c r="AW1" s="246" t="s">
        <v>848</v>
      </c>
      <c r="AX1" s="249" t="s">
        <v>980</v>
      </c>
      <c r="AY1" s="249" t="s">
        <v>985</v>
      </c>
      <c r="AZ1" s="249" t="s">
        <v>981</v>
      </c>
      <c r="BA1" s="249" t="s">
        <v>979</v>
      </c>
      <c r="BB1" s="249" t="s">
        <v>982</v>
      </c>
      <c r="BC1" s="249" t="s">
        <v>984</v>
      </c>
      <c r="BD1" s="250" t="s">
        <v>909</v>
      </c>
      <c r="BE1" s="250" t="s">
        <v>964</v>
      </c>
      <c r="BF1" s="251" t="s">
        <v>929</v>
      </c>
      <c r="BG1" s="251" t="s">
        <v>983</v>
      </c>
      <c r="BH1" s="246" t="s">
        <v>908</v>
      </c>
      <c r="BI1" s="248" t="s">
        <v>252</v>
      </c>
      <c r="BJ1" s="246" t="s">
        <v>893</v>
      </c>
      <c r="BK1" s="252" t="s">
        <v>1660</v>
      </c>
      <c r="BL1" s="252" t="s">
        <v>1661</v>
      </c>
      <c r="BM1" s="246" t="s">
        <v>922</v>
      </c>
      <c r="BN1" s="246" t="s">
        <v>229</v>
      </c>
      <c r="BO1" s="253" t="s">
        <v>950</v>
      </c>
      <c r="BP1" s="254" t="s">
        <v>1659</v>
      </c>
      <c r="BQ1" s="107"/>
      <c r="BR1" s="107"/>
      <c r="BS1" s="107"/>
      <c r="BT1" s="107"/>
      <c r="BU1" s="107"/>
      <c r="BV1" s="107"/>
      <c r="BW1" s="107"/>
    </row>
    <row r="2" spans="1:75" s="149" customFormat="1" ht="35.1" hidden="1" customHeight="1" thickBot="1" x14ac:dyDescent="0.3">
      <c r="A2" s="276" t="s">
        <v>1010</v>
      </c>
      <c r="B2" s="307"/>
      <c r="C2" s="266">
        <v>0</v>
      </c>
      <c r="D2" s="274" t="e">
        <v>#N/A</v>
      </c>
      <c r="E2" s="265">
        <v>2019</v>
      </c>
      <c r="F2" s="215" t="s">
        <v>1030</v>
      </c>
      <c r="G2" s="265">
        <v>0</v>
      </c>
      <c r="H2" s="215" t="s">
        <v>1031</v>
      </c>
      <c r="I2" s="215" t="s">
        <v>1021</v>
      </c>
      <c r="J2" s="265"/>
      <c r="K2" s="215"/>
      <c r="L2" s="215" t="s">
        <v>1272</v>
      </c>
      <c r="M2" s="215" t="s">
        <v>1177</v>
      </c>
      <c r="N2" s="215" t="e">
        <f>VLOOKUP(H2,[2]Sheet1!$A:$H,8,0)</f>
        <v>#N/A</v>
      </c>
      <c r="O2" s="215" t="s">
        <v>1223</v>
      </c>
      <c r="P2" s="215" t="s">
        <v>1490</v>
      </c>
      <c r="Q2" s="215"/>
      <c r="R2" s="267"/>
      <c r="S2" s="215" t="s">
        <v>578</v>
      </c>
      <c r="T2" s="215" t="s">
        <v>578</v>
      </c>
      <c r="U2" s="215" t="s">
        <v>578</v>
      </c>
      <c r="V2" s="215" t="s">
        <v>603</v>
      </c>
      <c r="W2" s="267"/>
      <c r="X2" s="215">
        <v>0</v>
      </c>
      <c r="Y2" s="215">
        <v>0</v>
      </c>
      <c r="Z2" s="215">
        <v>0</v>
      </c>
      <c r="AA2" s="215" t="s">
        <v>1670</v>
      </c>
      <c r="AB2" s="267"/>
      <c r="AC2" s="215"/>
      <c r="AD2" s="215"/>
      <c r="AE2" s="215"/>
      <c r="AF2" s="263" t="s">
        <v>1496</v>
      </c>
      <c r="AG2" s="277" t="s">
        <v>1378</v>
      </c>
      <c r="AH2" s="265" t="s">
        <v>1379</v>
      </c>
      <c r="AI2" s="265" t="s">
        <v>1381</v>
      </c>
      <c r="AJ2" s="265" t="s">
        <v>1379</v>
      </c>
      <c r="AK2" s="265" t="s">
        <v>1379</v>
      </c>
      <c r="AL2" s="265" t="s">
        <v>1379</v>
      </c>
      <c r="AM2" s="265"/>
      <c r="AN2" s="265" t="s">
        <v>1379</v>
      </c>
      <c r="AO2" s="265" t="s">
        <v>1381</v>
      </c>
      <c r="AP2" s="265"/>
      <c r="AQ2" s="265" t="s">
        <v>1379</v>
      </c>
      <c r="AR2" s="265" t="s">
        <v>1379</v>
      </c>
      <c r="AS2" s="265" t="s">
        <v>1379</v>
      </c>
      <c r="AT2" s="265" t="s">
        <v>1379</v>
      </c>
      <c r="AU2" s="265"/>
      <c r="AV2" s="265"/>
      <c r="AW2" s="265"/>
      <c r="AX2" s="265" t="s">
        <v>1379</v>
      </c>
      <c r="AY2" s="265" t="s">
        <v>1379</v>
      </c>
      <c r="AZ2" s="265"/>
      <c r="BA2" s="265"/>
      <c r="BB2" s="265" t="s">
        <v>1381</v>
      </c>
      <c r="BC2" s="265"/>
      <c r="BD2" s="267"/>
      <c r="BE2" s="215"/>
      <c r="BF2" s="215"/>
      <c r="BG2" s="215"/>
      <c r="BH2" s="267"/>
      <c r="BI2" s="215"/>
      <c r="BJ2" s="215"/>
      <c r="BK2" s="215"/>
      <c r="BL2" s="215"/>
      <c r="BM2" s="215"/>
      <c r="BN2" s="215"/>
      <c r="BO2" s="215"/>
      <c r="BP2" s="269"/>
      <c r="BQ2" s="238"/>
    </row>
    <row r="3" spans="1:75" s="149" customFormat="1" ht="35.1" hidden="1" customHeight="1" thickBot="1" x14ac:dyDescent="0.3">
      <c r="A3" s="276" t="s">
        <v>1010</v>
      </c>
      <c r="B3" s="307"/>
      <c r="C3" s="256" t="s">
        <v>1656</v>
      </c>
      <c r="D3" s="274" t="e">
        <v>#N/A</v>
      </c>
      <c r="E3" s="265" t="e">
        <v>#N/A</v>
      </c>
      <c r="F3" s="215" t="s">
        <v>1032</v>
      </c>
      <c r="G3" s="265">
        <v>0</v>
      </c>
      <c r="H3" s="215" t="s">
        <v>1033</v>
      </c>
      <c r="I3" s="215" t="s">
        <v>1021</v>
      </c>
      <c r="J3" s="265"/>
      <c r="K3" s="215"/>
      <c r="L3" s="215" t="s">
        <v>1272</v>
      </c>
      <c r="M3" s="215" t="s">
        <v>1178</v>
      </c>
      <c r="N3" s="215"/>
      <c r="O3" s="215" t="s">
        <v>1221</v>
      </c>
      <c r="P3" s="215" t="s">
        <v>1488</v>
      </c>
      <c r="Q3" s="215"/>
      <c r="R3" s="267"/>
      <c r="S3" s="215" t="s">
        <v>1229</v>
      </c>
      <c r="T3" s="215" t="s">
        <v>577</v>
      </c>
      <c r="U3" s="215" t="s">
        <v>577</v>
      </c>
      <c r="V3" s="215" t="s">
        <v>603</v>
      </c>
      <c r="W3" s="267"/>
      <c r="X3" s="215">
        <v>0</v>
      </c>
      <c r="Y3" s="215">
        <v>0</v>
      </c>
      <c r="Z3" s="215">
        <v>0</v>
      </c>
      <c r="AA3" s="215" t="s">
        <v>1670</v>
      </c>
      <c r="AB3" s="267"/>
      <c r="AC3" s="215"/>
      <c r="AD3" s="215"/>
      <c r="AE3" s="215"/>
      <c r="AF3" s="263" t="s">
        <v>1497</v>
      </c>
      <c r="AG3" s="277" t="s">
        <v>1378</v>
      </c>
      <c r="AH3" s="265" t="s">
        <v>1379</v>
      </c>
      <c r="AI3" s="265" t="s">
        <v>1381</v>
      </c>
      <c r="AJ3" s="265" t="s">
        <v>1379</v>
      </c>
      <c r="AK3" s="265" t="s">
        <v>1379</v>
      </c>
      <c r="AL3" s="265" t="s">
        <v>1379</v>
      </c>
      <c r="AM3" s="265"/>
      <c r="AN3" s="265" t="s">
        <v>1379</v>
      </c>
      <c r="AO3" s="265" t="s">
        <v>1381</v>
      </c>
      <c r="AP3" s="265"/>
      <c r="AQ3" s="265" t="s">
        <v>1379</v>
      </c>
      <c r="AR3" s="265" t="s">
        <v>1379</v>
      </c>
      <c r="AS3" s="265" t="s">
        <v>1379</v>
      </c>
      <c r="AT3" s="265" t="s">
        <v>1379</v>
      </c>
      <c r="AU3" s="265"/>
      <c r="AV3" s="265"/>
      <c r="AW3" s="265"/>
      <c r="AX3" s="265" t="s">
        <v>1379</v>
      </c>
      <c r="AY3" s="265" t="s">
        <v>1379</v>
      </c>
      <c r="AZ3" s="265"/>
      <c r="BA3" s="265"/>
      <c r="BB3" s="265" t="s">
        <v>1381</v>
      </c>
      <c r="BC3" s="265"/>
      <c r="BD3" s="267"/>
      <c r="BE3" s="215"/>
      <c r="BF3" s="215"/>
      <c r="BG3" s="215"/>
      <c r="BH3" s="267"/>
      <c r="BI3" s="215"/>
      <c r="BJ3" s="215"/>
      <c r="BK3" s="215"/>
      <c r="BL3" s="215"/>
      <c r="BM3" s="215"/>
      <c r="BN3" s="215"/>
      <c r="BO3" s="215"/>
      <c r="BP3" s="269"/>
      <c r="BQ3" s="238"/>
    </row>
    <row r="4" spans="1:75" s="149" customFormat="1" ht="35.1" hidden="1" customHeight="1" thickBot="1" x14ac:dyDescent="0.3">
      <c r="A4" s="276" t="s">
        <v>1010</v>
      </c>
      <c r="B4" s="307"/>
      <c r="C4" s="266">
        <v>0</v>
      </c>
      <c r="D4" s="274" t="e">
        <v>#N/A</v>
      </c>
      <c r="E4" s="265" t="e">
        <v>#N/A</v>
      </c>
      <c r="F4" s="215" t="s">
        <v>1034</v>
      </c>
      <c r="G4" s="265">
        <v>0</v>
      </c>
      <c r="H4" s="215" t="s">
        <v>1035</v>
      </c>
      <c r="I4" s="215" t="s">
        <v>1021</v>
      </c>
      <c r="J4" s="265"/>
      <c r="K4" s="215"/>
      <c r="L4" s="215" t="s">
        <v>1272</v>
      </c>
      <c r="M4" s="215" t="s">
        <v>1179</v>
      </c>
      <c r="N4" s="215"/>
      <c r="O4" s="215" t="s">
        <v>1221</v>
      </c>
      <c r="P4" s="215" t="s">
        <v>1488</v>
      </c>
      <c r="Q4" s="215"/>
      <c r="R4" s="267"/>
      <c r="S4" s="215" t="s">
        <v>1229</v>
      </c>
      <c r="T4" s="215" t="s">
        <v>577</v>
      </c>
      <c r="U4" s="215" t="s">
        <v>577</v>
      </c>
      <c r="V4" s="215" t="s">
        <v>603</v>
      </c>
      <c r="W4" s="267"/>
      <c r="X4" s="215">
        <v>0</v>
      </c>
      <c r="Y4" s="215">
        <v>0</v>
      </c>
      <c r="Z4" s="215">
        <v>0</v>
      </c>
      <c r="AA4" s="215" t="s">
        <v>1670</v>
      </c>
      <c r="AB4" s="267"/>
      <c r="AC4" s="215"/>
      <c r="AD4" s="215"/>
      <c r="AE4" s="215"/>
      <c r="AF4" s="263" t="s">
        <v>1498</v>
      </c>
      <c r="AG4" s="277" t="s">
        <v>1378</v>
      </c>
      <c r="AH4" s="265" t="s">
        <v>1379</v>
      </c>
      <c r="AI4" s="265" t="s">
        <v>1381</v>
      </c>
      <c r="AJ4" s="265" t="s">
        <v>1379</v>
      </c>
      <c r="AK4" s="265" t="s">
        <v>1379</v>
      </c>
      <c r="AL4" s="265" t="s">
        <v>1379</v>
      </c>
      <c r="AM4" s="265"/>
      <c r="AN4" s="265" t="s">
        <v>1379</v>
      </c>
      <c r="AO4" s="265" t="s">
        <v>1381</v>
      </c>
      <c r="AP4" s="265"/>
      <c r="AQ4" s="265" t="s">
        <v>1379</v>
      </c>
      <c r="AR4" s="265" t="s">
        <v>1379</v>
      </c>
      <c r="AS4" s="265" t="s">
        <v>1379</v>
      </c>
      <c r="AT4" s="265" t="s">
        <v>1379</v>
      </c>
      <c r="AU4" s="265"/>
      <c r="AV4" s="265"/>
      <c r="AW4" s="265"/>
      <c r="AX4" s="265" t="s">
        <v>1379</v>
      </c>
      <c r="AY4" s="265" t="s">
        <v>1379</v>
      </c>
      <c r="AZ4" s="265"/>
      <c r="BA4" s="265"/>
      <c r="BB4" s="265" t="s">
        <v>1381</v>
      </c>
      <c r="BC4" s="265"/>
      <c r="BD4" s="267"/>
      <c r="BE4" s="215"/>
      <c r="BF4" s="215"/>
      <c r="BG4" s="215"/>
      <c r="BH4" s="267"/>
      <c r="BI4" s="215"/>
      <c r="BJ4" s="215"/>
      <c r="BK4" s="215"/>
      <c r="BL4" s="215"/>
      <c r="BM4" s="215"/>
      <c r="BN4" s="215"/>
      <c r="BO4" s="215"/>
      <c r="BP4" s="269"/>
      <c r="BQ4" s="238"/>
    </row>
    <row r="5" spans="1:75" s="149" customFormat="1" ht="35.1" hidden="1" customHeight="1" thickBot="1" x14ac:dyDescent="0.3">
      <c r="A5" s="276" t="s">
        <v>1010</v>
      </c>
      <c r="B5" s="307"/>
      <c r="C5" s="256" t="s">
        <v>1657</v>
      </c>
      <c r="D5" s="274" t="e">
        <v>#N/A</v>
      </c>
      <c r="E5" s="265" t="e">
        <v>#N/A</v>
      </c>
      <c r="F5" s="215" t="s">
        <v>1061</v>
      </c>
      <c r="G5" s="265">
        <v>0</v>
      </c>
      <c r="H5" s="215">
        <v>2611658</v>
      </c>
      <c r="I5" s="215" t="s">
        <v>1021</v>
      </c>
      <c r="J5" s="265"/>
      <c r="K5" s="215"/>
      <c r="L5" s="215" t="s">
        <v>1272</v>
      </c>
      <c r="M5" s="215" t="s">
        <v>1191</v>
      </c>
      <c r="N5" s="215"/>
      <c r="O5" s="215" t="s">
        <v>1223</v>
      </c>
      <c r="P5" s="215" t="s">
        <v>1490</v>
      </c>
      <c r="Q5" s="215"/>
      <c r="R5" s="267"/>
      <c r="S5" s="215" t="s">
        <v>1229</v>
      </c>
      <c r="T5" s="215" t="s">
        <v>577</v>
      </c>
      <c r="U5" s="215" t="s">
        <v>577</v>
      </c>
      <c r="V5" s="215" t="s">
        <v>603</v>
      </c>
      <c r="W5" s="267"/>
      <c r="X5" s="215">
        <v>0</v>
      </c>
      <c r="Y5" s="215">
        <v>0</v>
      </c>
      <c r="Z5" s="215">
        <v>0</v>
      </c>
      <c r="AA5" s="215">
        <v>0</v>
      </c>
      <c r="AB5" s="267"/>
      <c r="AC5" s="215"/>
      <c r="AD5" s="215"/>
      <c r="AE5" s="215"/>
      <c r="AF5" s="263" t="s">
        <v>1517</v>
      </c>
      <c r="AG5" s="277" t="s">
        <v>1378</v>
      </c>
      <c r="AH5" s="265" t="s">
        <v>1379</v>
      </c>
      <c r="AI5" s="265" t="s">
        <v>1381</v>
      </c>
      <c r="AJ5" s="265" t="s">
        <v>1379</v>
      </c>
      <c r="AK5" s="265" t="s">
        <v>1379</v>
      </c>
      <c r="AL5" s="265" t="s">
        <v>1379</v>
      </c>
      <c r="AM5" s="265"/>
      <c r="AN5" s="265" t="s">
        <v>1379</v>
      </c>
      <c r="AO5" s="265" t="s">
        <v>1381</v>
      </c>
      <c r="AP5" s="265"/>
      <c r="AQ5" s="265" t="s">
        <v>1379</v>
      </c>
      <c r="AR5" s="265" t="s">
        <v>1379</v>
      </c>
      <c r="AS5" s="265" t="s">
        <v>1379</v>
      </c>
      <c r="AT5" s="265" t="s">
        <v>1379</v>
      </c>
      <c r="AU5" s="265"/>
      <c r="AV5" s="265"/>
      <c r="AW5" s="265"/>
      <c r="AX5" s="265" t="s">
        <v>1379</v>
      </c>
      <c r="AY5" s="265" t="s">
        <v>1379</v>
      </c>
      <c r="AZ5" s="265"/>
      <c r="BA5" s="265"/>
      <c r="BB5" s="265" t="s">
        <v>1381</v>
      </c>
      <c r="BC5" s="265"/>
      <c r="BD5" s="267"/>
      <c r="BE5" s="215"/>
      <c r="BF5" s="215"/>
      <c r="BG5" s="215"/>
      <c r="BH5" s="267"/>
      <c r="BI5" s="215"/>
      <c r="BJ5" s="215"/>
      <c r="BK5" s="215"/>
      <c r="BL5" s="215"/>
      <c r="BM5" s="215"/>
      <c r="BN5" s="215"/>
      <c r="BO5" s="215"/>
      <c r="BP5" s="269"/>
      <c r="BQ5" s="238"/>
    </row>
    <row r="6" spans="1:75" s="149" customFormat="1" ht="35.1" hidden="1" customHeight="1" thickBot="1" x14ac:dyDescent="0.3">
      <c r="A6" s="276" t="s">
        <v>1010</v>
      </c>
      <c r="B6" s="307"/>
      <c r="C6" s="256" t="s">
        <v>1657</v>
      </c>
      <c r="D6" s="274" t="e">
        <v>#N/A</v>
      </c>
      <c r="E6" s="265" t="e">
        <v>#N/A</v>
      </c>
      <c r="F6" s="215" t="s">
        <v>1063</v>
      </c>
      <c r="G6" s="265">
        <v>0</v>
      </c>
      <c r="H6" s="215">
        <v>2611675</v>
      </c>
      <c r="I6" s="215" t="s">
        <v>1021</v>
      </c>
      <c r="J6" s="265"/>
      <c r="K6" s="215"/>
      <c r="L6" s="215" t="s">
        <v>1272</v>
      </c>
      <c r="M6" s="215" t="s">
        <v>1191</v>
      </c>
      <c r="N6" s="215"/>
      <c r="O6" s="215" t="s">
        <v>1223</v>
      </c>
      <c r="P6" s="215" t="s">
        <v>1490</v>
      </c>
      <c r="Q6" s="215"/>
      <c r="R6" s="267"/>
      <c r="S6" s="215" t="s">
        <v>1229</v>
      </c>
      <c r="T6" s="215" t="s">
        <v>577</v>
      </c>
      <c r="U6" s="215" t="s">
        <v>577</v>
      </c>
      <c r="V6" s="215" t="s">
        <v>603</v>
      </c>
      <c r="W6" s="267"/>
      <c r="X6" s="215">
        <v>0</v>
      </c>
      <c r="Y6" s="215">
        <v>0</v>
      </c>
      <c r="Z6" s="215">
        <v>0</v>
      </c>
      <c r="AA6" s="215">
        <v>0</v>
      </c>
      <c r="AB6" s="267"/>
      <c r="AC6" s="215"/>
      <c r="AD6" s="215"/>
      <c r="AE6" s="215"/>
      <c r="AF6" s="263" t="s">
        <v>1519</v>
      </c>
      <c r="AG6" s="277" t="s">
        <v>1378</v>
      </c>
      <c r="AH6" s="265" t="s">
        <v>1379</v>
      </c>
      <c r="AI6" s="265" t="s">
        <v>1381</v>
      </c>
      <c r="AJ6" s="265" t="s">
        <v>1379</v>
      </c>
      <c r="AK6" s="265" t="s">
        <v>1379</v>
      </c>
      <c r="AL6" s="265" t="s">
        <v>1379</v>
      </c>
      <c r="AM6" s="265"/>
      <c r="AN6" s="265" t="s">
        <v>1379</v>
      </c>
      <c r="AO6" s="265" t="s">
        <v>1381</v>
      </c>
      <c r="AP6" s="265"/>
      <c r="AQ6" s="265" t="s">
        <v>1379</v>
      </c>
      <c r="AR6" s="265" t="s">
        <v>1379</v>
      </c>
      <c r="AS6" s="265" t="s">
        <v>1379</v>
      </c>
      <c r="AT6" s="265" t="s">
        <v>1379</v>
      </c>
      <c r="AU6" s="265"/>
      <c r="AV6" s="265"/>
      <c r="AW6" s="265"/>
      <c r="AX6" s="265" t="s">
        <v>1379</v>
      </c>
      <c r="AY6" s="265" t="s">
        <v>1379</v>
      </c>
      <c r="AZ6" s="265"/>
      <c r="BA6" s="265"/>
      <c r="BB6" s="265" t="s">
        <v>1381</v>
      </c>
      <c r="BC6" s="265"/>
      <c r="BD6" s="267"/>
      <c r="BE6" s="215"/>
      <c r="BF6" s="215"/>
      <c r="BG6" s="215"/>
      <c r="BH6" s="267"/>
      <c r="BI6" s="215"/>
      <c r="BJ6" s="215"/>
      <c r="BK6" s="215"/>
      <c r="BL6" s="215"/>
      <c r="BM6" s="215"/>
      <c r="BN6" s="215"/>
      <c r="BO6" s="215"/>
      <c r="BP6" s="269"/>
      <c r="BQ6" s="238"/>
    </row>
    <row r="7" spans="1:75" s="149" customFormat="1" ht="35.1" hidden="1" customHeight="1" thickBot="1" x14ac:dyDescent="0.3">
      <c r="A7" s="276" t="s">
        <v>1010</v>
      </c>
      <c r="B7" s="307"/>
      <c r="C7" s="256" t="s">
        <v>1657</v>
      </c>
      <c r="D7" s="274" t="e">
        <v>#N/A</v>
      </c>
      <c r="E7" s="265" t="e">
        <v>#N/A</v>
      </c>
      <c r="F7" s="215" t="s">
        <v>1233</v>
      </c>
      <c r="G7" s="265">
        <v>0</v>
      </c>
      <c r="H7" s="215">
        <v>2611864</v>
      </c>
      <c r="I7" s="215" t="s">
        <v>1021</v>
      </c>
      <c r="J7" s="265"/>
      <c r="K7" s="215"/>
      <c r="L7" s="215" t="s">
        <v>1272</v>
      </c>
      <c r="M7" s="215" t="s">
        <v>1175</v>
      </c>
      <c r="N7" s="215"/>
      <c r="O7" s="215" t="s">
        <v>1221</v>
      </c>
      <c r="P7" s="215" t="s">
        <v>1488</v>
      </c>
      <c r="Q7" s="215"/>
      <c r="R7" s="267"/>
      <c r="S7" s="215" t="s">
        <v>1229</v>
      </c>
      <c r="T7" s="215" t="s">
        <v>577</v>
      </c>
      <c r="U7" s="215" t="s">
        <v>577</v>
      </c>
      <c r="V7" s="215" t="s">
        <v>603</v>
      </c>
      <c r="W7" s="267"/>
      <c r="X7" s="215">
        <v>0</v>
      </c>
      <c r="Y7" s="215">
        <v>0</v>
      </c>
      <c r="Z7" s="215">
        <v>0</v>
      </c>
      <c r="AA7" s="215">
        <v>0</v>
      </c>
      <c r="AB7" s="267"/>
      <c r="AC7" s="215"/>
      <c r="AD7" s="215"/>
      <c r="AE7" s="215"/>
      <c r="AF7" s="263" t="s">
        <v>1526</v>
      </c>
      <c r="AG7" s="277" t="s">
        <v>1378</v>
      </c>
      <c r="AH7" s="265" t="s">
        <v>1379</v>
      </c>
      <c r="AI7" s="265" t="s">
        <v>1381</v>
      </c>
      <c r="AJ7" s="265" t="s">
        <v>1379</v>
      </c>
      <c r="AK7" s="265" t="s">
        <v>1379</v>
      </c>
      <c r="AL7" s="265" t="s">
        <v>1379</v>
      </c>
      <c r="AM7" s="265"/>
      <c r="AN7" s="265" t="s">
        <v>1379</v>
      </c>
      <c r="AO7" s="265" t="s">
        <v>1381</v>
      </c>
      <c r="AP7" s="265"/>
      <c r="AQ7" s="265" t="s">
        <v>1379</v>
      </c>
      <c r="AR7" s="265" t="s">
        <v>1379</v>
      </c>
      <c r="AS7" s="265" t="s">
        <v>1379</v>
      </c>
      <c r="AT7" s="265" t="s">
        <v>1379</v>
      </c>
      <c r="AU7" s="265"/>
      <c r="AV7" s="265"/>
      <c r="AW7" s="265"/>
      <c r="AX7" s="265" t="s">
        <v>1379</v>
      </c>
      <c r="AY7" s="265" t="s">
        <v>1379</v>
      </c>
      <c r="AZ7" s="265"/>
      <c r="BA7" s="265"/>
      <c r="BB7" s="265" t="s">
        <v>1381</v>
      </c>
      <c r="BC7" s="265"/>
      <c r="BD7" s="267"/>
      <c r="BE7" s="215"/>
      <c r="BF7" s="215"/>
      <c r="BG7" s="215"/>
      <c r="BH7" s="267"/>
      <c r="BI7" s="215"/>
      <c r="BJ7" s="215"/>
      <c r="BK7" s="215"/>
      <c r="BL7" s="215"/>
      <c r="BM7" s="215"/>
      <c r="BN7" s="215"/>
      <c r="BO7" s="215"/>
      <c r="BP7" s="269"/>
      <c r="BQ7" s="238"/>
    </row>
    <row r="8" spans="1:75" s="149" customFormat="1" ht="35.1" hidden="1" customHeight="1" thickBot="1" x14ac:dyDescent="0.3">
      <c r="A8" s="276" t="s">
        <v>1108</v>
      </c>
      <c r="B8" s="307"/>
      <c r="C8" s="266">
        <v>0</v>
      </c>
      <c r="D8" s="274" t="e">
        <v>#N/A</v>
      </c>
      <c r="E8" s="265">
        <v>2020</v>
      </c>
      <c r="F8" s="215" t="s">
        <v>1138</v>
      </c>
      <c r="G8" s="265">
        <v>0</v>
      </c>
      <c r="H8" s="215" t="s">
        <v>1139</v>
      </c>
      <c r="I8" s="215" t="s">
        <v>1111</v>
      </c>
      <c r="J8" s="265"/>
      <c r="K8" s="215"/>
      <c r="L8" s="215" t="s">
        <v>1272</v>
      </c>
      <c r="M8" s="215" t="s">
        <v>1182</v>
      </c>
      <c r="N8" s="215"/>
      <c r="O8" s="215" t="s">
        <v>1226</v>
      </c>
      <c r="P8" s="215" t="s">
        <v>1488</v>
      </c>
      <c r="Q8" s="215"/>
      <c r="R8" s="267"/>
      <c r="S8" s="215" t="s">
        <v>578</v>
      </c>
      <c r="T8" s="215" t="s">
        <v>578</v>
      </c>
      <c r="U8" s="215" t="s">
        <v>578</v>
      </c>
      <c r="V8" s="215" t="s">
        <v>603</v>
      </c>
      <c r="W8" s="267"/>
      <c r="X8" s="215">
        <v>0</v>
      </c>
      <c r="Y8" s="215">
        <v>0</v>
      </c>
      <c r="Z8" s="215">
        <v>0</v>
      </c>
      <c r="AA8" s="215">
        <v>0</v>
      </c>
      <c r="AB8" s="267"/>
      <c r="AC8" s="215"/>
      <c r="AD8" s="215"/>
      <c r="AE8" s="215"/>
      <c r="AF8" s="263" t="s">
        <v>1552</v>
      </c>
      <c r="AG8" s="277" t="s">
        <v>1378</v>
      </c>
      <c r="AH8" s="265" t="s">
        <v>1379</v>
      </c>
      <c r="AI8" s="265" t="s">
        <v>1381</v>
      </c>
      <c r="AJ8" s="265" t="s">
        <v>1379</v>
      </c>
      <c r="AK8" s="265" t="s">
        <v>1379</v>
      </c>
      <c r="AL8" s="265" t="s">
        <v>1379</v>
      </c>
      <c r="AM8" s="265"/>
      <c r="AN8" s="265" t="s">
        <v>1379</v>
      </c>
      <c r="AO8" s="265" t="s">
        <v>1381</v>
      </c>
      <c r="AP8" s="265"/>
      <c r="AQ8" s="265" t="s">
        <v>1379</v>
      </c>
      <c r="AR8" s="265" t="s">
        <v>1379</v>
      </c>
      <c r="AS8" s="265" t="s">
        <v>1379</v>
      </c>
      <c r="AT8" s="265" t="s">
        <v>1379</v>
      </c>
      <c r="AU8" s="265"/>
      <c r="AV8" s="265"/>
      <c r="AW8" s="265"/>
      <c r="AX8" s="265" t="s">
        <v>1379</v>
      </c>
      <c r="AY8" s="265" t="s">
        <v>1379</v>
      </c>
      <c r="AZ8" s="265"/>
      <c r="BA8" s="265"/>
      <c r="BB8" s="265" t="s">
        <v>1381</v>
      </c>
      <c r="BC8" s="265"/>
      <c r="BD8" s="267"/>
      <c r="BE8" s="215"/>
      <c r="BF8" s="215"/>
      <c r="BG8" s="215"/>
      <c r="BH8" s="267"/>
      <c r="BI8" s="215"/>
      <c r="BJ8" s="215"/>
      <c r="BK8" s="215"/>
      <c r="BL8" s="215"/>
      <c r="BM8" s="215"/>
      <c r="BN8" s="215"/>
      <c r="BO8" s="215"/>
      <c r="BP8" s="269"/>
      <c r="BQ8" s="238"/>
    </row>
    <row r="9" spans="1:75" s="149" customFormat="1" ht="35.1" hidden="1" customHeight="1" thickBot="1" x14ac:dyDescent="0.3">
      <c r="A9" s="276" t="s">
        <v>1108</v>
      </c>
      <c r="B9" s="307"/>
      <c r="C9" s="266">
        <v>0</v>
      </c>
      <c r="D9" s="274" t="e">
        <v>#N/A</v>
      </c>
      <c r="E9" s="265" t="e">
        <v>#N/A</v>
      </c>
      <c r="F9" s="215" t="s">
        <v>1144</v>
      </c>
      <c r="G9" s="265">
        <v>0</v>
      </c>
      <c r="H9" s="215">
        <v>2611964</v>
      </c>
      <c r="I9" s="215" t="s">
        <v>1145</v>
      </c>
      <c r="J9" s="265"/>
      <c r="K9" s="215"/>
      <c r="L9" s="215" t="s">
        <v>1272</v>
      </c>
      <c r="M9" s="215" t="s">
        <v>1190</v>
      </c>
      <c r="N9" s="215"/>
      <c r="O9" s="215" t="s">
        <v>1221</v>
      </c>
      <c r="P9" s="215" t="s">
        <v>1488</v>
      </c>
      <c r="Q9" s="215"/>
      <c r="R9" s="267"/>
      <c r="S9" s="215" t="s">
        <v>1229</v>
      </c>
      <c r="T9" s="215" t="s">
        <v>577</v>
      </c>
      <c r="U9" s="215" t="s">
        <v>577</v>
      </c>
      <c r="V9" s="215" t="s">
        <v>603</v>
      </c>
      <c r="W9" s="267"/>
      <c r="X9" s="215">
        <v>0</v>
      </c>
      <c r="Y9" s="215">
        <v>0</v>
      </c>
      <c r="Z9" s="215">
        <v>0</v>
      </c>
      <c r="AA9" s="215">
        <v>0</v>
      </c>
      <c r="AB9" s="267"/>
      <c r="AC9" s="215"/>
      <c r="AD9" s="215"/>
      <c r="AE9" s="215"/>
      <c r="AF9" s="263" t="s">
        <v>1554</v>
      </c>
      <c r="AG9" s="277" t="s">
        <v>1378</v>
      </c>
      <c r="AH9" s="265" t="s">
        <v>1379</v>
      </c>
      <c r="AI9" s="265" t="s">
        <v>1381</v>
      </c>
      <c r="AJ9" s="265" t="s">
        <v>1379</v>
      </c>
      <c r="AK9" s="265" t="s">
        <v>1379</v>
      </c>
      <c r="AL9" s="265" t="s">
        <v>1379</v>
      </c>
      <c r="AM9" s="265"/>
      <c r="AN9" s="265" t="s">
        <v>1379</v>
      </c>
      <c r="AO9" s="265" t="s">
        <v>1379</v>
      </c>
      <c r="AP9" s="265"/>
      <c r="AQ9" s="265" t="s">
        <v>1379</v>
      </c>
      <c r="AR9" s="265" t="s">
        <v>1379</v>
      </c>
      <c r="AS9" s="265" t="s">
        <v>1379</v>
      </c>
      <c r="AT9" s="265" t="s">
        <v>1379</v>
      </c>
      <c r="AU9" s="265"/>
      <c r="AV9" s="265"/>
      <c r="AW9" s="265"/>
      <c r="AX9" s="265" t="s">
        <v>1379</v>
      </c>
      <c r="AY9" s="265" t="s">
        <v>1379</v>
      </c>
      <c r="AZ9" s="265"/>
      <c r="BA9" s="265"/>
      <c r="BB9" s="265" t="s">
        <v>1381</v>
      </c>
      <c r="BC9" s="265"/>
      <c r="BD9" s="267"/>
      <c r="BE9" s="215"/>
      <c r="BF9" s="215"/>
      <c r="BG9" s="215"/>
      <c r="BH9" s="267"/>
      <c r="BI9" s="215"/>
      <c r="BJ9" s="215"/>
      <c r="BK9" s="215"/>
      <c r="BL9" s="215"/>
      <c r="BM9" s="215"/>
      <c r="BN9" s="215"/>
      <c r="BO9" s="215"/>
      <c r="BP9" s="269"/>
      <c r="BQ9" s="238"/>
    </row>
    <row r="10" spans="1:75" s="149" customFormat="1" ht="35.1" hidden="1" customHeight="1" thickBot="1" x14ac:dyDescent="0.3">
      <c r="A10" s="276" t="s">
        <v>1108</v>
      </c>
      <c r="B10" s="307"/>
      <c r="C10" s="266">
        <v>0</v>
      </c>
      <c r="D10" s="274" t="e">
        <v>#N/A</v>
      </c>
      <c r="E10" s="265" t="e">
        <v>#N/A</v>
      </c>
      <c r="F10" s="215" t="s">
        <v>1153</v>
      </c>
      <c r="G10" s="265">
        <v>0</v>
      </c>
      <c r="H10" s="215">
        <v>2609329</v>
      </c>
      <c r="I10" s="215" t="s">
        <v>1154</v>
      </c>
      <c r="J10" s="265"/>
      <c r="K10" s="215"/>
      <c r="L10" s="215" t="s">
        <v>1272</v>
      </c>
      <c r="M10" s="215" t="s">
        <v>1174</v>
      </c>
      <c r="N10" s="215"/>
      <c r="O10" s="215" t="s">
        <v>1220</v>
      </c>
      <c r="P10" s="215" t="s">
        <v>1228</v>
      </c>
      <c r="Q10" s="215"/>
      <c r="R10" s="267"/>
      <c r="S10" s="215" t="s">
        <v>1229</v>
      </c>
      <c r="T10" s="215" t="s">
        <v>577</v>
      </c>
      <c r="U10" s="215" t="s">
        <v>577</v>
      </c>
      <c r="V10" s="215" t="s">
        <v>603</v>
      </c>
      <c r="W10" s="267"/>
      <c r="X10" s="215">
        <v>0</v>
      </c>
      <c r="Y10" s="215">
        <v>0</v>
      </c>
      <c r="Z10" s="215">
        <v>0</v>
      </c>
      <c r="AA10" s="215">
        <v>0</v>
      </c>
      <c r="AB10" s="267"/>
      <c r="AC10" s="215"/>
      <c r="AD10" s="215"/>
      <c r="AE10" s="215"/>
      <c r="AF10" s="263" t="s">
        <v>1560</v>
      </c>
      <c r="AG10" s="277" t="s">
        <v>1378</v>
      </c>
      <c r="AH10" s="265" t="s">
        <v>1379</v>
      </c>
      <c r="AI10" s="265" t="s">
        <v>1381</v>
      </c>
      <c r="AJ10" s="265" t="s">
        <v>1379</v>
      </c>
      <c r="AK10" s="265" t="s">
        <v>1379</v>
      </c>
      <c r="AL10" s="265" t="s">
        <v>1379</v>
      </c>
      <c r="AM10" s="265"/>
      <c r="AN10" s="265" t="s">
        <v>1379</v>
      </c>
      <c r="AO10" s="265" t="s">
        <v>1381</v>
      </c>
      <c r="AP10" s="265"/>
      <c r="AQ10" s="265" t="s">
        <v>1379</v>
      </c>
      <c r="AR10" s="265" t="s">
        <v>1379</v>
      </c>
      <c r="AS10" s="265" t="s">
        <v>1379</v>
      </c>
      <c r="AT10" s="265" t="s">
        <v>1379</v>
      </c>
      <c r="AU10" s="265"/>
      <c r="AV10" s="265"/>
      <c r="AW10" s="265"/>
      <c r="AX10" s="265" t="s">
        <v>1379</v>
      </c>
      <c r="AY10" s="265" t="s">
        <v>1379</v>
      </c>
      <c r="AZ10" s="265"/>
      <c r="BA10" s="265"/>
      <c r="BB10" s="265" t="s">
        <v>1381</v>
      </c>
      <c r="BC10" s="265"/>
      <c r="BD10" s="267"/>
      <c r="BE10" s="215"/>
      <c r="BF10" s="215"/>
      <c r="BG10" s="215"/>
      <c r="BH10" s="267"/>
      <c r="BI10" s="215"/>
      <c r="BJ10" s="215"/>
      <c r="BK10" s="215"/>
      <c r="BL10" s="215"/>
      <c r="BM10" s="215"/>
      <c r="BN10" s="215"/>
      <c r="BO10" s="215"/>
      <c r="BP10" s="269"/>
      <c r="BQ10" s="238"/>
    </row>
    <row r="11" spans="1:75" s="149" customFormat="1" ht="35.1" hidden="1" customHeight="1" thickBot="1" x14ac:dyDescent="0.3">
      <c r="A11" s="276" t="s">
        <v>1108</v>
      </c>
      <c r="B11" s="307"/>
      <c r="C11" s="266">
        <v>0</v>
      </c>
      <c r="D11" s="274" t="e">
        <v>#N/A</v>
      </c>
      <c r="E11" s="265" t="e">
        <v>#N/A</v>
      </c>
      <c r="F11" s="215" t="s">
        <v>1155</v>
      </c>
      <c r="G11" s="265">
        <v>0</v>
      </c>
      <c r="H11" s="215">
        <v>2609567</v>
      </c>
      <c r="I11" s="215" t="s">
        <v>1154</v>
      </c>
      <c r="J11" s="265"/>
      <c r="K11" s="215"/>
      <c r="L11" s="215" t="s">
        <v>1272</v>
      </c>
      <c r="M11" s="215" t="s">
        <v>1215</v>
      </c>
      <c r="N11" s="215"/>
      <c r="O11" s="215" t="s">
        <v>1220</v>
      </c>
      <c r="P11" s="215" t="s">
        <v>1228</v>
      </c>
      <c r="Q11" s="215"/>
      <c r="R11" s="267"/>
      <c r="S11" s="215" t="s">
        <v>1229</v>
      </c>
      <c r="T11" s="215" t="s">
        <v>577</v>
      </c>
      <c r="U11" s="215" t="s">
        <v>577</v>
      </c>
      <c r="V11" s="215" t="s">
        <v>603</v>
      </c>
      <c r="W11" s="267"/>
      <c r="X11" s="215">
        <v>0</v>
      </c>
      <c r="Y11" s="215">
        <v>0</v>
      </c>
      <c r="Z11" s="215">
        <v>0</v>
      </c>
      <c r="AA11" s="215">
        <v>0</v>
      </c>
      <c r="AB11" s="267"/>
      <c r="AC11" s="215"/>
      <c r="AD11" s="215"/>
      <c r="AE11" s="215"/>
      <c r="AF11" s="263" t="s">
        <v>1560</v>
      </c>
      <c r="AG11" s="277" t="s">
        <v>1378</v>
      </c>
      <c r="AH11" s="265" t="s">
        <v>1379</v>
      </c>
      <c r="AI11" s="265" t="s">
        <v>1381</v>
      </c>
      <c r="AJ11" s="265" t="s">
        <v>1379</v>
      </c>
      <c r="AK11" s="265" t="s">
        <v>1379</v>
      </c>
      <c r="AL11" s="265" t="s">
        <v>1379</v>
      </c>
      <c r="AM11" s="265"/>
      <c r="AN11" s="265" t="s">
        <v>1379</v>
      </c>
      <c r="AO11" s="265" t="s">
        <v>1381</v>
      </c>
      <c r="AP11" s="265"/>
      <c r="AQ11" s="265" t="s">
        <v>1379</v>
      </c>
      <c r="AR11" s="265" t="s">
        <v>1379</v>
      </c>
      <c r="AS11" s="265" t="s">
        <v>1379</v>
      </c>
      <c r="AT11" s="265" t="s">
        <v>1379</v>
      </c>
      <c r="AU11" s="265"/>
      <c r="AV11" s="265"/>
      <c r="AW11" s="265"/>
      <c r="AX11" s="265" t="s">
        <v>1379</v>
      </c>
      <c r="AY11" s="265" t="s">
        <v>1379</v>
      </c>
      <c r="AZ11" s="265"/>
      <c r="BA11" s="265"/>
      <c r="BB11" s="265" t="s">
        <v>1381</v>
      </c>
      <c r="BC11" s="265"/>
      <c r="BD11" s="267"/>
      <c r="BE11" s="215"/>
      <c r="BF11" s="215"/>
      <c r="BG11" s="215"/>
      <c r="BH11" s="267"/>
      <c r="BI11" s="215"/>
      <c r="BJ11" s="215"/>
      <c r="BK11" s="215"/>
      <c r="BL11" s="215"/>
      <c r="BM11" s="215"/>
      <c r="BN11" s="215"/>
      <c r="BO11" s="215"/>
      <c r="BP11" s="269"/>
      <c r="BQ11" s="238"/>
    </row>
    <row r="12" spans="1:75" s="149" customFormat="1" ht="35.1" hidden="1" customHeight="1" thickBot="1" x14ac:dyDescent="0.3">
      <c r="A12" s="276" t="s">
        <v>1108</v>
      </c>
      <c r="B12" s="307"/>
      <c r="C12" s="266">
        <v>0</v>
      </c>
      <c r="D12" s="274" t="e">
        <v>#N/A</v>
      </c>
      <c r="E12" s="265" t="e">
        <v>#N/A</v>
      </c>
      <c r="F12" s="215" t="s">
        <v>1156</v>
      </c>
      <c r="G12" s="265">
        <v>0</v>
      </c>
      <c r="H12" s="215">
        <v>2609833</v>
      </c>
      <c r="I12" s="215" t="s">
        <v>1154</v>
      </c>
      <c r="J12" s="265"/>
      <c r="K12" s="215"/>
      <c r="L12" s="215" t="s">
        <v>1272</v>
      </c>
      <c r="M12" s="215" t="s">
        <v>1186</v>
      </c>
      <c r="N12" s="215"/>
      <c r="O12" s="215" t="s">
        <v>1221</v>
      </c>
      <c r="P12" s="215" t="s">
        <v>1488</v>
      </c>
      <c r="Q12" s="215"/>
      <c r="R12" s="267"/>
      <c r="S12" s="215" t="s">
        <v>1229</v>
      </c>
      <c r="T12" s="215" t="s">
        <v>577</v>
      </c>
      <c r="U12" s="215" t="s">
        <v>577</v>
      </c>
      <c r="V12" s="215" t="s">
        <v>603</v>
      </c>
      <c r="W12" s="267"/>
      <c r="X12" s="215">
        <v>0</v>
      </c>
      <c r="Y12" s="215">
        <v>0</v>
      </c>
      <c r="Z12" s="215">
        <v>0</v>
      </c>
      <c r="AA12" s="215">
        <v>0</v>
      </c>
      <c r="AB12" s="267"/>
      <c r="AC12" s="215"/>
      <c r="AD12" s="215"/>
      <c r="AE12" s="215"/>
      <c r="AF12" s="263" t="s">
        <v>1561</v>
      </c>
      <c r="AG12" s="277" t="s">
        <v>1378</v>
      </c>
      <c r="AH12" s="265" t="s">
        <v>1379</v>
      </c>
      <c r="AI12" s="265" t="s">
        <v>1381</v>
      </c>
      <c r="AJ12" s="265" t="s">
        <v>1379</v>
      </c>
      <c r="AK12" s="265" t="s">
        <v>1379</v>
      </c>
      <c r="AL12" s="265" t="s">
        <v>1379</v>
      </c>
      <c r="AM12" s="265"/>
      <c r="AN12" s="265" t="s">
        <v>1379</v>
      </c>
      <c r="AO12" s="265" t="s">
        <v>1379</v>
      </c>
      <c r="AP12" s="265"/>
      <c r="AQ12" s="265" t="s">
        <v>1379</v>
      </c>
      <c r="AR12" s="265" t="s">
        <v>1379</v>
      </c>
      <c r="AS12" s="265" t="s">
        <v>1379</v>
      </c>
      <c r="AT12" s="265" t="s">
        <v>1379</v>
      </c>
      <c r="AU12" s="265"/>
      <c r="AV12" s="265"/>
      <c r="AW12" s="265"/>
      <c r="AX12" s="265" t="s">
        <v>1379</v>
      </c>
      <c r="AY12" s="265" t="s">
        <v>1379</v>
      </c>
      <c r="AZ12" s="265"/>
      <c r="BA12" s="265"/>
      <c r="BB12" s="265" t="s">
        <v>1381</v>
      </c>
      <c r="BC12" s="265"/>
      <c r="BD12" s="267"/>
      <c r="BE12" s="215"/>
      <c r="BF12" s="215"/>
      <c r="BG12" s="215"/>
      <c r="BH12" s="267"/>
      <c r="BI12" s="215"/>
      <c r="BJ12" s="215"/>
      <c r="BK12" s="215"/>
      <c r="BL12" s="215"/>
      <c r="BM12" s="215"/>
      <c r="BN12" s="215"/>
      <c r="BO12" s="215"/>
      <c r="BP12" s="269"/>
      <c r="BQ12" s="238"/>
    </row>
    <row r="13" spans="1:75" s="149" customFormat="1" ht="35.1" hidden="1" customHeight="1" thickBot="1" x14ac:dyDescent="0.3">
      <c r="A13" s="276" t="s">
        <v>1108</v>
      </c>
      <c r="B13" s="307"/>
      <c r="C13" s="266">
        <v>0</v>
      </c>
      <c r="D13" s="274" t="e">
        <v>#N/A</v>
      </c>
      <c r="E13" s="265">
        <v>2020</v>
      </c>
      <c r="F13" s="215" t="s">
        <v>1157</v>
      </c>
      <c r="G13" s="265">
        <v>0</v>
      </c>
      <c r="H13" s="215">
        <v>2609977</v>
      </c>
      <c r="I13" s="215" t="s">
        <v>1154</v>
      </c>
      <c r="J13" s="265"/>
      <c r="K13" s="215"/>
      <c r="L13" s="215" t="s">
        <v>1272</v>
      </c>
      <c r="M13" s="215" t="s">
        <v>1216</v>
      </c>
      <c r="N13" s="215"/>
      <c r="O13" s="215" t="s">
        <v>1228</v>
      </c>
      <c r="P13" s="215" t="s">
        <v>1491</v>
      </c>
      <c r="Q13" s="215"/>
      <c r="R13" s="267"/>
      <c r="S13" s="215" t="s">
        <v>578</v>
      </c>
      <c r="T13" s="215" t="s">
        <v>578</v>
      </c>
      <c r="U13" s="215" t="s">
        <v>578</v>
      </c>
      <c r="V13" s="215" t="s">
        <v>603</v>
      </c>
      <c r="W13" s="267"/>
      <c r="X13" s="215">
        <v>0</v>
      </c>
      <c r="Y13" s="215">
        <v>0</v>
      </c>
      <c r="Z13" s="215">
        <v>0</v>
      </c>
      <c r="AA13" s="215">
        <v>0</v>
      </c>
      <c r="AB13" s="267"/>
      <c r="AC13" s="215"/>
      <c r="AD13" s="215"/>
      <c r="AE13" s="215"/>
      <c r="AF13" s="263" t="s">
        <v>1562</v>
      </c>
      <c r="AG13" s="277" t="s">
        <v>1378</v>
      </c>
      <c r="AH13" s="265" t="s">
        <v>1379</v>
      </c>
      <c r="AI13" s="265" t="s">
        <v>1381</v>
      </c>
      <c r="AJ13" s="265" t="s">
        <v>1379</v>
      </c>
      <c r="AK13" s="265" t="s">
        <v>1379</v>
      </c>
      <c r="AL13" s="265" t="s">
        <v>1379</v>
      </c>
      <c r="AM13" s="265"/>
      <c r="AN13" s="265" t="s">
        <v>1379</v>
      </c>
      <c r="AO13" s="265" t="s">
        <v>1379</v>
      </c>
      <c r="AP13" s="265"/>
      <c r="AQ13" s="265" t="s">
        <v>1379</v>
      </c>
      <c r="AR13" s="265" t="s">
        <v>1379</v>
      </c>
      <c r="AS13" s="265" t="s">
        <v>1379</v>
      </c>
      <c r="AT13" s="265" t="s">
        <v>1379</v>
      </c>
      <c r="AU13" s="265"/>
      <c r="AV13" s="265"/>
      <c r="AW13" s="265"/>
      <c r="AX13" s="265" t="s">
        <v>1379</v>
      </c>
      <c r="AY13" s="265" t="s">
        <v>1379</v>
      </c>
      <c r="AZ13" s="265"/>
      <c r="BA13" s="265"/>
      <c r="BB13" s="265" t="s">
        <v>1381</v>
      </c>
      <c r="BC13" s="265"/>
      <c r="BD13" s="267"/>
      <c r="BE13" s="215"/>
      <c r="BF13" s="215"/>
      <c r="BG13" s="215"/>
      <c r="BH13" s="267"/>
      <c r="BI13" s="215"/>
      <c r="BJ13" s="215"/>
      <c r="BK13" s="215"/>
      <c r="BL13" s="215"/>
      <c r="BM13" s="215"/>
      <c r="BN13" s="215"/>
      <c r="BO13" s="215"/>
      <c r="BP13" s="269"/>
      <c r="BQ13" s="238"/>
    </row>
    <row r="14" spans="1:75" s="149" customFormat="1" ht="35.1" hidden="1" customHeight="1" thickBot="1" x14ac:dyDescent="0.3">
      <c r="A14" s="276" t="s">
        <v>1108</v>
      </c>
      <c r="B14" s="307"/>
      <c r="C14" s="266">
        <v>0</v>
      </c>
      <c r="D14" s="274" t="e">
        <v>#N/A</v>
      </c>
      <c r="E14" s="265" t="e">
        <v>#N/A</v>
      </c>
      <c r="F14" s="215" t="s">
        <v>1158</v>
      </c>
      <c r="G14" s="265">
        <v>0</v>
      </c>
      <c r="H14" s="215">
        <v>2610061</v>
      </c>
      <c r="I14" s="215" t="s">
        <v>1154</v>
      </c>
      <c r="J14" s="265"/>
      <c r="K14" s="215"/>
      <c r="L14" s="215" t="s">
        <v>1272</v>
      </c>
      <c r="M14" s="215" t="s">
        <v>1175</v>
      </c>
      <c r="N14" s="215"/>
      <c r="O14" s="215" t="s">
        <v>1221</v>
      </c>
      <c r="P14" s="215" t="s">
        <v>1488</v>
      </c>
      <c r="Q14" s="215"/>
      <c r="R14" s="267"/>
      <c r="S14" s="215" t="s">
        <v>1229</v>
      </c>
      <c r="T14" s="215" t="s">
        <v>577</v>
      </c>
      <c r="U14" s="215" t="s">
        <v>577</v>
      </c>
      <c r="V14" s="215" t="s">
        <v>603</v>
      </c>
      <c r="W14" s="267"/>
      <c r="X14" s="215">
        <v>0</v>
      </c>
      <c r="Y14" s="215">
        <v>0</v>
      </c>
      <c r="Z14" s="215">
        <v>0</v>
      </c>
      <c r="AA14" s="215">
        <v>0</v>
      </c>
      <c r="AB14" s="267"/>
      <c r="AC14" s="215"/>
      <c r="AD14" s="215"/>
      <c r="AE14" s="215"/>
      <c r="AF14" s="263" t="s">
        <v>1563</v>
      </c>
      <c r="AG14" s="277" t="s">
        <v>1378</v>
      </c>
      <c r="AH14" s="265" t="s">
        <v>1379</v>
      </c>
      <c r="AI14" s="265" t="s">
        <v>1381</v>
      </c>
      <c r="AJ14" s="265" t="s">
        <v>1379</v>
      </c>
      <c r="AK14" s="265" t="s">
        <v>1379</v>
      </c>
      <c r="AL14" s="265" t="s">
        <v>1379</v>
      </c>
      <c r="AM14" s="265"/>
      <c r="AN14" s="265" t="s">
        <v>1379</v>
      </c>
      <c r="AO14" s="265" t="s">
        <v>1379</v>
      </c>
      <c r="AP14" s="265"/>
      <c r="AQ14" s="265" t="s">
        <v>1379</v>
      </c>
      <c r="AR14" s="265" t="s">
        <v>1379</v>
      </c>
      <c r="AS14" s="265" t="s">
        <v>1379</v>
      </c>
      <c r="AT14" s="265" t="s">
        <v>1379</v>
      </c>
      <c r="AU14" s="265"/>
      <c r="AV14" s="265"/>
      <c r="AW14" s="265"/>
      <c r="AX14" s="265" t="s">
        <v>1379</v>
      </c>
      <c r="AY14" s="265" t="s">
        <v>1379</v>
      </c>
      <c r="AZ14" s="265"/>
      <c r="BA14" s="265"/>
      <c r="BB14" s="265" t="s">
        <v>1381</v>
      </c>
      <c r="BC14" s="265"/>
      <c r="BD14" s="267"/>
      <c r="BE14" s="215"/>
      <c r="BF14" s="215"/>
      <c r="BG14" s="215"/>
      <c r="BH14" s="267"/>
      <c r="BI14" s="215"/>
      <c r="BJ14" s="215"/>
      <c r="BK14" s="215"/>
      <c r="BL14" s="215"/>
      <c r="BM14" s="215"/>
      <c r="BN14" s="215"/>
      <c r="BO14" s="215"/>
      <c r="BP14" s="269"/>
      <c r="BQ14" s="238"/>
    </row>
    <row r="15" spans="1:75" s="149" customFormat="1" ht="35.1" hidden="1" customHeight="1" thickBot="1" x14ac:dyDescent="0.3">
      <c r="A15" s="276" t="s">
        <v>1108</v>
      </c>
      <c r="B15" s="307"/>
      <c r="C15" s="266">
        <v>0</v>
      </c>
      <c r="D15" s="274" t="e">
        <v>#N/A</v>
      </c>
      <c r="E15" s="265" t="e">
        <v>#N/A</v>
      </c>
      <c r="F15" s="215" t="s">
        <v>1159</v>
      </c>
      <c r="G15" s="265">
        <v>0</v>
      </c>
      <c r="H15" s="215">
        <v>2610833</v>
      </c>
      <c r="I15" s="215" t="s">
        <v>1154</v>
      </c>
      <c r="J15" s="265"/>
      <c r="K15" s="215"/>
      <c r="L15" s="215" t="s">
        <v>1272</v>
      </c>
      <c r="M15" s="215" t="s">
        <v>1180</v>
      </c>
      <c r="N15" s="215"/>
      <c r="O15" s="215" t="s">
        <v>1224</v>
      </c>
      <c r="P15" s="215" t="s">
        <v>1489</v>
      </c>
      <c r="Q15" s="215"/>
      <c r="R15" s="267"/>
      <c r="S15" s="215" t="s">
        <v>1229</v>
      </c>
      <c r="T15" s="215" t="s">
        <v>577</v>
      </c>
      <c r="U15" s="215" t="s">
        <v>577</v>
      </c>
      <c r="V15" s="215" t="s">
        <v>603</v>
      </c>
      <c r="W15" s="267"/>
      <c r="X15" s="215">
        <v>0</v>
      </c>
      <c r="Y15" s="215">
        <v>0</v>
      </c>
      <c r="Z15" s="215">
        <v>0</v>
      </c>
      <c r="AA15" s="215">
        <v>0</v>
      </c>
      <c r="AB15" s="267"/>
      <c r="AC15" s="215"/>
      <c r="AD15" s="215"/>
      <c r="AE15" s="215"/>
      <c r="AF15" s="263" t="s">
        <v>1564</v>
      </c>
      <c r="AG15" s="277" t="s">
        <v>1378</v>
      </c>
      <c r="AH15" s="265" t="s">
        <v>1379</v>
      </c>
      <c r="AI15" s="265" t="s">
        <v>1381</v>
      </c>
      <c r="AJ15" s="265" t="s">
        <v>1379</v>
      </c>
      <c r="AK15" s="265" t="s">
        <v>1379</v>
      </c>
      <c r="AL15" s="265" t="s">
        <v>1379</v>
      </c>
      <c r="AM15" s="265"/>
      <c r="AN15" s="265" t="s">
        <v>1379</v>
      </c>
      <c r="AO15" s="265" t="s">
        <v>1379</v>
      </c>
      <c r="AP15" s="265"/>
      <c r="AQ15" s="265" t="s">
        <v>1379</v>
      </c>
      <c r="AR15" s="265" t="s">
        <v>1379</v>
      </c>
      <c r="AS15" s="265" t="s">
        <v>1379</v>
      </c>
      <c r="AT15" s="265" t="s">
        <v>1379</v>
      </c>
      <c r="AU15" s="265"/>
      <c r="AV15" s="265"/>
      <c r="AW15" s="265"/>
      <c r="AX15" s="265" t="s">
        <v>1379</v>
      </c>
      <c r="AY15" s="265" t="s">
        <v>1379</v>
      </c>
      <c r="AZ15" s="265"/>
      <c r="BA15" s="265"/>
      <c r="BB15" s="265" t="s">
        <v>1381</v>
      </c>
      <c r="BC15" s="265"/>
      <c r="BD15" s="267"/>
      <c r="BE15" s="215"/>
      <c r="BF15" s="215"/>
      <c r="BG15" s="215"/>
      <c r="BH15" s="267"/>
      <c r="BI15" s="215"/>
      <c r="BJ15" s="215"/>
      <c r="BK15" s="215"/>
      <c r="BL15" s="215"/>
      <c r="BM15" s="215"/>
      <c r="BN15" s="215"/>
      <c r="BO15" s="215"/>
      <c r="BP15" s="269"/>
      <c r="BQ15" s="238"/>
    </row>
    <row r="16" spans="1:75" s="149" customFormat="1" ht="35.1" hidden="1" customHeight="1" thickBot="1" x14ac:dyDescent="0.3">
      <c r="A16" s="276" t="s">
        <v>1108</v>
      </c>
      <c r="B16" s="307"/>
      <c r="C16" s="266">
        <v>0</v>
      </c>
      <c r="D16" s="274" t="e">
        <v>#N/A</v>
      </c>
      <c r="E16" s="265" t="e">
        <v>#N/A</v>
      </c>
      <c r="F16" s="215" t="s">
        <v>1160</v>
      </c>
      <c r="G16" s="265">
        <v>0</v>
      </c>
      <c r="H16" s="215">
        <v>2611878</v>
      </c>
      <c r="I16" s="215" t="s">
        <v>1021</v>
      </c>
      <c r="J16" s="265"/>
      <c r="K16" s="215"/>
      <c r="L16" s="215" t="s">
        <v>1272</v>
      </c>
      <c r="M16" s="215" t="s">
        <v>1190</v>
      </c>
      <c r="N16" s="215"/>
      <c r="O16" s="215" t="s">
        <v>1221</v>
      </c>
      <c r="P16" s="215" t="s">
        <v>1488</v>
      </c>
      <c r="Q16" s="215"/>
      <c r="R16" s="267"/>
      <c r="S16" s="215" t="s">
        <v>1229</v>
      </c>
      <c r="T16" s="215" t="s">
        <v>577</v>
      </c>
      <c r="U16" s="215" t="s">
        <v>577</v>
      </c>
      <c r="V16" s="215" t="s">
        <v>603</v>
      </c>
      <c r="W16" s="267"/>
      <c r="X16" s="215">
        <v>0</v>
      </c>
      <c r="Y16" s="215">
        <v>0</v>
      </c>
      <c r="Z16" s="215">
        <v>0</v>
      </c>
      <c r="AA16" s="215">
        <v>0</v>
      </c>
      <c r="AB16" s="267"/>
      <c r="AC16" s="215"/>
      <c r="AD16" s="215"/>
      <c r="AE16" s="215"/>
      <c r="AF16" s="263" t="s">
        <v>1565</v>
      </c>
      <c r="AG16" s="277" t="s">
        <v>1378</v>
      </c>
      <c r="AH16" s="265" t="s">
        <v>1379</v>
      </c>
      <c r="AI16" s="265" t="s">
        <v>1381</v>
      </c>
      <c r="AJ16" s="265" t="s">
        <v>1379</v>
      </c>
      <c r="AK16" s="265" t="s">
        <v>1379</v>
      </c>
      <c r="AL16" s="265" t="s">
        <v>1379</v>
      </c>
      <c r="AM16" s="265"/>
      <c r="AN16" s="265" t="s">
        <v>1379</v>
      </c>
      <c r="AO16" s="265" t="s">
        <v>1379</v>
      </c>
      <c r="AP16" s="265"/>
      <c r="AQ16" s="265" t="s">
        <v>1379</v>
      </c>
      <c r="AR16" s="265" t="s">
        <v>1379</v>
      </c>
      <c r="AS16" s="265" t="s">
        <v>1379</v>
      </c>
      <c r="AT16" s="265" t="s">
        <v>1379</v>
      </c>
      <c r="AU16" s="265"/>
      <c r="AV16" s="265"/>
      <c r="AW16" s="265"/>
      <c r="AX16" s="265" t="s">
        <v>1379</v>
      </c>
      <c r="AY16" s="265" t="s">
        <v>1379</v>
      </c>
      <c r="AZ16" s="265"/>
      <c r="BA16" s="265"/>
      <c r="BB16" s="265" t="s">
        <v>1381</v>
      </c>
      <c r="BC16" s="265"/>
      <c r="BD16" s="267"/>
      <c r="BE16" s="215"/>
      <c r="BF16" s="215"/>
      <c r="BG16" s="215"/>
      <c r="BH16" s="267"/>
      <c r="BI16" s="215"/>
      <c r="BJ16" s="215"/>
      <c r="BK16" s="215"/>
      <c r="BL16" s="215"/>
      <c r="BM16" s="215"/>
      <c r="BN16" s="215"/>
      <c r="BO16" s="215"/>
      <c r="BP16" s="269"/>
      <c r="BQ16" s="238"/>
    </row>
    <row r="17" spans="1:69" s="149" customFormat="1" ht="35.1" hidden="1" customHeight="1" thickBot="1" x14ac:dyDescent="0.3">
      <c r="A17" s="276" t="s">
        <v>1108</v>
      </c>
      <c r="B17" s="307"/>
      <c r="C17" s="266">
        <v>0</v>
      </c>
      <c r="D17" s="274" t="e">
        <v>#N/A</v>
      </c>
      <c r="E17" s="265" t="e">
        <v>#N/A</v>
      </c>
      <c r="F17" s="215" t="s">
        <v>1161</v>
      </c>
      <c r="G17" s="265">
        <v>0</v>
      </c>
      <c r="H17" s="215">
        <v>2612338</v>
      </c>
      <c r="I17" s="215" t="s">
        <v>1154</v>
      </c>
      <c r="J17" s="265"/>
      <c r="K17" s="215"/>
      <c r="L17" s="215" t="s">
        <v>1272</v>
      </c>
      <c r="M17" s="215" t="s">
        <v>1190</v>
      </c>
      <c r="N17" s="215"/>
      <c r="O17" s="215" t="s">
        <v>1221</v>
      </c>
      <c r="P17" s="215" t="s">
        <v>1488</v>
      </c>
      <c r="Q17" s="215"/>
      <c r="R17" s="267"/>
      <c r="S17" s="215" t="s">
        <v>1229</v>
      </c>
      <c r="T17" s="215" t="s">
        <v>577</v>
      </c>
      <c r="U17" s="215" t="s">
        <v>577</v>
      </c>
      <c r="V17" s="215" t="s">
        <v>603</v>
      </c>
      <c r="W17" s="267"/>
      <c r="X17" s="215">
        <v>0</v>
      </c>
      <c r="Y17" s="215">
        <v>0</v>
      </c>
      <c r="Z17" s="215">
        <v>0</v>
      </c>
      <c r="AA17" s="215">
        <v>0</v>
      </c>
      <c r="AB17" s="267"/>
      <c r="AC17" s="215"/>
      <c r="AD17" s="215"/>
      <c r="AE17" s="215"/>
      <c r="AF17" s="263" t="s">
        <v>1566</v>
      </c>
      <c r="AG17" s="277" t="s">
        <v>1378</v>
      </c>
      <c r="AH17" s="265" t="s">
        <v>1379</v>
      </c>
      <c r="AI17" s="265" t="s">
        <v>1381</v>
      </c>
      <c r="AJ17" s="265" t="s">
        <v>1379</v>
      </c>
      <c r="AK17" s="265" t="s">
        <v>1379</v>
      </c>
      <c r="AL17" s="265" t="s">
        <v>1379</v>
      </c>
      <c r="AM17" s="265"/>
      <c r="AN17" s="265" t="s">
        <v>1379</v>
      </c>
      <c r="AO17" s="265" t="s">
        <v>1379</v>
      </c>
      <c r="AP17" s="265"/>
      <c r="AQ17" s="265" t="s">
        <v>1379</v>
      </c>
      <c r="AR17" s="265" t="s">
        <v>1379</v>
      </c>
      <c r="AS17" s="265" t="s">
        <v>1379</v>
      </c>
      <c r="AT17" s="265" t="s">
        <v>1379</v>
      </c>
      <c r="AU17" s="265"/>
      <c r="AV17" s="265"/>
      <c r="AW17" s="265"/>
      <c r="AX17" s="265" t="s">
        <v>1379</v>
      </c>
      <c r="AY17" s="265" t="s">
        <v>1379</v>
      </c>
      <c r="AZ17" s="265"/>
      <c r="BA17" s="265"/>
      <c r="BB17" s="265" t="s">
        <v>1381</v>
      </c>
      <c r="BC17" s="265"/>
      <c r="BD17" s="267"/>
      <c r="BE17" s="215"/>
      <c r="BF17" s="215"/>
      <c r="BG17" s="215"/>
      <c r="BH17" s="267"/>
      <c r="BI17" s="215"/>
      <c r="BJ17" s="215"/>
      <c r="BK17" s="215"/>
      <c r="BL17" s="215"/>
      <c r="BM17" s="215"/>
      <c r="BN17" s="215"/>
      <c r="BO17" s="215"/>
      <c r="BP17" s="269"/>
      <c r="BQ17" s="238"/>
    </row>
    <row r="18" spans="1:69" s="149" customFormat="1" ht="35.1" hidden="1" customHeight="1" thickBot="1" x14ac:dyDescent="0.3">
      <c r="A18" s="276" t="s">
        <v>1108</v>
      </c>
      <c r="B18" s="307"/>
      <c r="C18" s="266">
        <v>0</v>
      </c>
      <c r="D18" s="274" t="e">
        <v>#N/A</v>
      </c>
      <c r="E18" s="265">
        <v>2020</v>
      </c>
      <c r="F18" s="215" t="s">
        <v>1162</v>
      </c>
      <c r="G18" s="265">
        <v>0</v>
      </c>
      <c r="H18" s="215">
        <v>2612407</v>
      </c>
      <c r="I18" s="215" t="s">
        <v>1145</v>
      </c>
      <c r="J18" s="265"/>
      <c r="K18" s="215"/>
      <c r="L18" s="215" t="s">
        <v>1272</v>
      </c>
      <c r="M18" s="215" t="s">
        <v>1174</v>
      </c>
      <c r="N18" s="215"/>
      <c r="O18" s="215" t="s">
        <v>1220</v>
      </c>
      <c r="P18" s="215" t="s">
        <v>1228</v>
      </c>
      <c r="Q18" s="215"/>
      <c r="R18" s="267"/>
      <c r="S18" s="215" t="s">
        <v>1229</v>
      </c>
      <c r="T18" s="215" t="s">
        <v>577</v>
      </c>
      <c r="U18" s="215" t="s">
        <v>577</v>
      </c>
      <c r="V18" s="215" t="s">
        <v>603</v>
      </c>
      <c r="W18" s="267"/>
      <c r="X18" s="215">
        <v>0</v>
      </c>
      <c r="Y18" s="215">
        <v>0</v>
      </c>
      <c r="Z18" s="215">
        <v>0</v>
      </c>
      <c r="AA18" s="215">
        <v>0</v>
      </c>
      <c r="AB18" s="267"/>
      <c r="AC18" s="215"/>
      <c r="AD18" s="215"/>
      <c r="AE18" s="215"/>
      <c r="AF18" s="263" t="s">
        <v>1567</v>
      </c>
      <c r="AG18" s="277" t="s">
        <v>1378</v>
      </c>
      <c r="AH18" s="265" t="s">
        <v>1379</v>
      </c>
      <c r="AI18" s="265" t="s">
        <v>1381</v>
      </c>
      <c r="AJ18" s="265" t="s">
        <v>1379</v>
      </c>
      <c r="AK18" s="265" t="s">
        <v>1379</v>
      </c>
      <c r="AL18" s="265" t="s">
        <v>1379</v>
      </c>
      <c r="AM18" s="265"/>
      <c r="AN18" s="265" t="s">
        <v>1379</v>
      </c>
      <c r="AO18" s="265" t="s">
        <v>1379</v>
      </c>
      <c r="AP18" s="265"/>
      <c r="AQ18" s="265" t="s">
        <v>1379</v>
      </c>
      <c r="AR18" s="265" t="s">
        <v>1379</v>
      </c>
      <c r="AS18" s="265" t="s">
        <v>1379</v>
      </c>
      <c r="AT18" s="265" t="s">
        <v>1379</v>
      </c>
      <c r="AU18" s="265"/>
      <c r="AV18" s="265"/>
      <c r="AW18" s="265"/>
      <c r="AX18" s="265" t="s">
        <v>1379</v>
      </c>
      <c r="AY18" s="265" t="s">
        <v>1379</v>
      </c>
      <c r="AZ18" s="265"/>
      <c r="BA18" s="265"/>
      <c r="BB18" s="265" t="s">
        <v>1381</v>
      </c>
      <c r="BC18" s="265"/>
      <c r="BD18" s="267"/>
      <c r="BE18" s="215"/>
      <c r="BF18" s="215"/>
      <c r="BG18" s="215"/>
      <c r="BH18" s="267"/>
      <c r="BI18" s="215"/>
      <c r="BJ18" s="215"/>
      <c r="BK18" s="215"/>
      <c r="BL18" s="215"/>
      <c r="BM18" s="215"/>
      <c r="BN18" s="215"/>
      <c r="BO18" s="215"/>
      <c r="BP18" s="269"/>
      <c r="BQ18" s="238"/>
    </row>
    <row r="19" spans="1:69" s="149" customFormat="1" ht="35.1" hidden="1" customHeight="1" thickBot="1" x14ac:dyDescent="0.3">
      <c r="A19" s="276" t="s">
        <v>1108</v>
      </c>
      <c r="B19" s="307"/>
      <c r="C19" s="266">
        <v>0</v>
      </c>
      <c r="D19" s="274" t="e">
        <v>#N/A</v>
      </c>
      <c r="E19" s="265" t="e">
        <v>#N/A</v>
      </c>
      <c r="F19" s="215" t="s">
        <v>1164</v>
      </c>
      <c r="G19" s="265">
        <v>0</v>
      </c>
      <c r="H19" s="215">
        <v>2612964</v>
      </c>
      <c r="I19" s="215" t="s">
        <v>1145</v>
      </c>
      <c r="J19" s="265"/>
      <c r="K19" s="215"/>
      <c r="L19" s="215" t="s">
        <v>1272</v>
      </c>
      <c r="M19" s="215" t="s">
        <v>1175</v>
      </c>
      <c r="N19" s="215"/>
      <c r="O19" s="215" t="s">
        <v>1221</v>
      </c>
      <c r="P19" s="215" t="s">
        <v>1488</v>
      </c>
      <c r="Q19" s="215"/>
      <c r="R19" s="267"/>
      <c r="S19" s="215" t="s">
        <v>1229</v>
      </c>
      <c r="T19" s="215" t="s">
        <v>577</v>
      </c>
      <c r="U19" s="215" t="s">
        <v>577</v>
      </c>
      <c r="V19" s="215" t="s">
        <v>603</v>
      </c>
      <c r="W19" s="267"/>
      <c r="X19" s="215">
        <v>0</v>
      </c>
      <c r="Y19" s="215">
        <v>0</v>
      </c>
      <c r="Z19" s="215">
        <v>0</v>
      </c>
      <c r="AA19" s="215">
        <v>0</v>
      </c>
      <c r="AB19" s="267"/>
      <c r="AC19" s="215"/>
      <c r="AD19" s="215"/>
      <c r="AE19" s="215"/>
      <c r="AF19" s="263" t="s">
        <v>1569</v>
      </c>
      <c r="AG19" s="277" t="s">
        <v>1378</v>
      </c>
      <c r="AH19" s="265" t="s">
        <v>1379</v>
      </c>
      <c r="AI19" s="265" t="s">
        <v>1381</v>
      </c>
      <c r="AJ19" s="265" t="s">
        <v>1379</v>
      </c>
      <c r="AK19" s="265" t="s">
        <v>1379</v>
      </c>
      <c r="AL19" s="265" t="s">
        <v>1379</v>
      </c>
      <c r="AM19" s="265"/>
      <c r="AN19" s="265" t="s">
        <v>1379</v>
      </c>
      <c r="AO19" s="265" t="s">
        <v>1379</v>
      </c>
      <c r="AP19" s="265"/>
      <c r="AQ19" s="265" t="s">
        <v>1379</v>
      </c>
      <c r="AR19" s="265" t="s">
        <v>1379</v>
      </c>
      <c r="AS19" s="265" t="s">
        <v>1379</v>
      </c>
      <c r="AT19" s="265" t="s">
        <v>1379</v>
      </c>
      <c r="AU19" s="265"/>
      <c r="AV19" s="265"/>
      <c r="AW19" s="265"/>
      <c r="AX19" s="265" t="s">
        <v>1379</v>
      </c>
      <c r="AY19" s="265" t="s">
        <v>1379</v>
      </c>
      <c r="AZ19" s="265"/>
      <c r="BA19" s="265"/>
      <c r="BB19" s="265" t="s">
        <v>1381</v>
      </c>
      <c r="BC19" s="265"/>
      <c r="BD19" s="267"/>
      <c r="BE19" s="215"/>
      <c r="BF19" s="215"/>
      <c r="BG19" s="215"/>
      <c r="BH19" s="267"/>
      <c r="BI19" s="215"/>
      <c r="BJ19" s="215"/>
      <c r="BK19" s="215"/>
      <c r="BL19" s="215"/>
      <c r="BM19" s="215"/>
      <c r="BN19" s="215"/>
      <c r="BO19" s="215"/>
      <c r="BP19" s="269"/>
      <c r="BQ19" s="238"/>
    </row>
    <row r="20" spans="1:69" s="149" customFormat="1" ht="35.1" hidden="1" customHeight="1" thickBot="1" x14ac:dyDescent="0.3">
      <c r="A20" s="276" t="s">
        <v>1108</v>
      </c>
      <c r="B20" s="307"/>
      <c r="C20" s="266">
        <v>0</v>
      </c>
      <c r="D20" s="274" t="e">
        <v>#N/A</v>
      </c>
      <c r="E20" s="265" t="e">
        <v>#N/A</v>
      </c>
      <c r="F20" s="215" t="s">
        <v>1165</v>
      </c>
      <c r="G20" s="265">
        <v>0</v>
      </c>
      <c r="H20" s="215">
        <v>2613808</v>
      </c>
      <c r="I20" s="215" t="s">
        <v>1145</v>
      </c>
      <c r="J20" s="265"/>
      <c r="K20" s="215"/>
      <c r="L20" s="215" t="s">
        <v>1272</v>
      </c>
      <c r="M20" s="215" t="s">
        <v>1198</v>
      </c>
      <c r="N20" s="215"/>
      <c r="O20" s="215" t="s">
        <v>1224</v>
      </c>
      <c r="P20" s="215" t="s">
        <v>1489</v>
      </c>
      <c r="Q20" s="215"/>
      <c r="R20" s="267"/>
      <c r="S20" s="215" t="s">
        <v>1229</v>
      </c>
      <c r="T20" s="215" t="s">
        <v>577</v>
      </c>
      <c r="U20" s="215" t="s">
        <v>577</v>
      </c>
      <c r="V20" s="215" t="s">
        <v>603</v>
      </c>
      <c r="W20" s="267"/>
      <c r="X20" s="215">
        <v>0</v>
      </c>
      <c r="Y20" s="215">
        <v>0</v>
      </c>
      <c r="Z20" s="215">
        <v>0</v>
      </c>
      <c r="AA20" s="215">
        <v>0</v>
      </c>
      <c r="AB20" s="267"/>
      <c r="AC20" s="215"/>
      <c r="AD20" s="215"/>
      <c r="AE20" s="215"/>
      <c r="AF20" s="263" t="s">
        <v>1569</v>
      </c>
      <c r="AG20" s="277" t="s">
        <v>1378</v>
      </c>
      <c r="AH20" s="265" t="s">
        <v>1379</v>
      </c>
      <c r="AI20" s="265" t="s">
        <v>1381</v>
      </c>
      <c r="AJ20" s="265" t="s">
        <v>1379</v>
      </c>
      <c r="AK20" s="265" t="s">
        <v>1379</v>
      </c>
      <c r="AL20" s="265" t="s">
        <v>1379</v>
      </c>
      <c r="AM20" s="265"/>
      <c r="AN20" s="265" t="s">
        <v>1379</v>
      </c>
      <c r="AO20" s="265" t="s">
        <v>1379</v>
      </c>
      <c r="AP20" s="265"/>
      <c r="AQ20" s="265" t="s">
        <v>1379</v>
      </c>
      <c r="AR20" s="265" t="s">
        <v>1379</v>
      </c>
      <c r="AS20" s="265" t="s">
        <v>1379</v>
      </c>
      <c r="AT20" s="265" t="s">
        <v>1379</v>
      </c>
      <c r="AU20" s="265"/>
      <c r="AV20" s="265"/>
      <c r="AW20" s="265"/>
      <c r="AX20" s="265" t="s">
        <v>1379</v>
      </c>
      <c r="AY20" s="265" t="s">
        <v>1379</v>
      </c>
      <c r="AZ20" s="265"/>
      <c r="BA20" s="265"/>
      <c r="BB20" s="265" t="s">
        <v>1381</v>
      </c>
      <c r="BC20" s="265"/>
      <c r="BD20" s="267"/>
      <c r="BE20" s="215"/>
      <c r="BF20" s="215"/>
      <c r="BG20" s="215"/>
      <c r="BH20" s="267"/>
      <c r="BI20" s="215"/>
      <c r="BJ20" s="215"/>
      <c r="BK20" s="215"/>
      <c r="BL20" s="215"/>
      <c r="BM20" s="215"/>
      <c r="BN20" s="215"/>
      <c r="BO20" s="215"/>
      <c r="BP20" s="269"/>
      <c r="BQ20" s="238"/>
    </row>
    <row r="21" spans="1:69" s="149" customFormat="1" ht="35.1" hidden="1" customHeight="1" thickBot="1" x14ac:dyDescent="0.3">
      <c r="A21" s="276" t="s">
        <v>1108</v>
      </c>
      <c r="B21" s="307"/>
      <c r="C21" s="266">
        <v>0</v>
      </c>
      <c r="D21" s="274" t="e">
        <v>#N/A</v>
      </c>
      <c r="E21" s="265" t="e">
        <v>#N/A</v>
      </c>
      <c r="F21" s="215" t="s">
        <v>1166</v>
      </c>
      <c r="G21" s="265">
        <v>0</v>
      </c>
      <c r="H21" s="215">
        <v>2614815</v>
      </c>
      <c r="I21" s="215" t="s">
        <v>1167</v>
      </c>
      <c r="J21" s="265"/>
      <c r="K21" s="215"/>
      <c r="L21" s="215" t="s">
        <v>1272</v>
      </c>
      <c r="M21" s="215" t="s">
        <v>1218</v>
      </c>
      <c r="N21" s="215"/>
      <c r="O21" s="215" t="s">
        <v>1226</v>
      </c>
      <c r="P21" s="215" t="s">
        <v>1488</v>
      </c>
      <c r="Q21" s="215"/>
      <c r="R21" s="267"/>
      <c r="S21" s="215" t="s">
        <v>1229</v>
      </c>
      <c r="T21" s="215" t="s">
        <v>577</v>
      </c>
      <c r="U21" s="215" t="s">
        <v>577</v>
      </c>
      <c r="V21" s="215" t="s">
        <v>603</v>
      </c>
      <c r="W21" s="267"/>
      <c r="X21" s="215">
        <v>0</v>
      </c>
      <c r="Y21" s="215">
        <v>0</v>
      </c>
      <c r="Z21" s="215">
        <v>0</v>
      </c>
      <c r="AA21" s="215">
        <v>0</v>
      </c>
      <c r="AB21" s="267"/>
      <c r="AC21" s="215"/>
      <c r="AD21" s="215"/>
      <c r="AE21" s="215"/>
      <c r="AF21" s="263" t="s">
        <v>1570</v>
      </c>
      <c r="AG21" s="277" t="s">
        <v>1378</v>
      </c>
      <c r="AH21" s="265" t="s">
        <v>1379</v>
      </c>
      <c r="AI21" s="265" t="s">
        <v>1381</v>
      </c>
      <c r="AJ21" s="265" t="s">
        <v>1379</v>
      </c>
      <c r="AK21" s="265" t="s">
        <v>1379</v>
      </c>
      <c r="AL21" s="265" t="s">
        <v>1379</v>
      </c>
      <c r="AM21" s="265"/>
      <c r="AN21" s="265" t="s">
        <v>1379</v>
      </c>
      <c r="AO21" s="265" t="s">
        <v>1379</v>
      </c>
      <c r="AP21" s="265"/>
      <c r="AQ21" s="265" t="s">
        <v>1379</v>
      </c>
      <c r="AR21" s="265" t="s">
        <v>1379</v>
      </c>
      <c r="AS21" s="265" t="s">
        <v>1379</v>
      </c>
      <c r="AT21" s="265" t="s">
        <v>1379</v>
      </c>
      <c r="AU21" s="265"/>
      <c r="AV21" s="265"/>
      <c r="AW21" s="265"/>
      <c r="AX21" s="265" t="s">
        <v>1379</v>
      </c>
      <c r="AY21" s="265" t="s">
        <v>1379</v>
      </c>
      <c r="AZ21" s="265"/>
      <c r="BA21" s="265"/>
      <c r="BB21" s="265" t="s">
        <v>1381</v>
      </c>
      <c r="BC21" s="265"/>
      <c r="BD21" s="267"/>
      <c r="BE21" s="215"/>
      <c r="BF21" s="215"/>
      <c r="BG21" s="215"/>
      <c r="BH21" s="267"/>
      <c r="BI21" s="215"/>
      <c r="BJ21" s="215"/>
      <c r="BK21" s="215"/>
      <c r="BL21" s="215"/>
      <c r="BM21" s="215"/>
      <c r="BN21" s="215"/>
      <c r="BO21" s="215"/>
      <c r="BP21" s="269"/>
      <c r="BQ21" s="238"/>
    </row>
    <row r="22" spans="1:69" s="149" customFormat="1" ht="35.1" hidden="1" customHeight="1" thickBot="1" x14ac:dyDescent="0.3">
      <c r="A22" s="276" t="s">
        <v>1108</v>
      </c>
      <c r="B22" s="307"/>
      <c r="C22" s="266">
        <v>0</v>
      </c>
      <c r="D22" s="274" t="e">
        <v>#N/A</v>
      </c>
      <c r="E22" s="265" t="e">
        <v>#N/A</v>
      </c>
      <c r="F22" s="215" t="s">
        <v>1168</v>
      </c>
      <c r="G22" s="265">
        <v>0</v>
      </c>
      <c r="H22" s="215">
        <v>2615696</v>
      </c>
      <c r="I22" s="215" t="s">
        <v>1167</v>
      </c>
      <c r="J22" s="265"/>
      <c r="K22" s="215"/>
      <c r="L22" s="215" t="s">
        <v>1272</v>
      </c>
      <c r="M22" s="215" t="s">
        <v>1200</v>
      </c>
      <c r="N22" s="215"/>
      <c r="O22" s="215" t="s">
        <v>1225</v>
      </c>
      <c r="P22" s="215" t="s">
        <v>1228</v>
      </c>
      <c r="Q22" s="215"/>
      <c r="R22" s="267"/>
      <c r="S22" s="215" t="s">
        <v>1229</v>
      </c>
      <c r="T22" s="215" t="s">
        <v>577</v>
      </c>
      <c r="U22" s="215" t="s">
        <v>577</v>
      </c>
      <c r="V22" s="215" t="s">
        <v>603</v>
      </c>
      <c r="W22" s="267"/>
      <c r="X22" s="215">
        <v>0</v>
      </c>
      <c r="Y22" s="215">
        <v>0</v>
      </c>
      <c r="Z22" s="215">
        <v>0</v>
      </c>
      <c r="AA22" s="215">
        <v>0</v>
      </c>
      <c r="AB22" s="267"/>
      <c r="AC22" s="215"/>
      <c r="AD22" s="215"/>
      <c r="AE22" s="215"/>
      <c r="AF22" s="263" t="s">
        <v>1571</v>
      </c>
      <c r="AG22" s="277" t="s">
        <v>1378</v>
      </c>
      <c r="AH22" s="265" t="s">
        <v>1379</v>
      </c>
      <c r="AI22" s="265" t="s">
        <v>1381</v>
      </c>
      <c r="AJ22" s="265" t="s">
        <v>1379</v>
      </c>
      <c r="AK22" s="265" t="s">
        <v>1379</v>
      </c>
      <c r="AL22" s="265" t="s">
        <v>1379</v>
      </c>
      <c r="AM22" s="265"/>
      <c r="AN22" s="265" t="s">
        <v>1379</v>
      </c>
      <c r="AO22" s="265" t="s">
        <v>1379</v>
      </c>
      <c r="AP22" s="265"/>
      <c r="AQ22" s="265" t="s">
        <v>1379</v>
      </c>
      <c r="AR22" s="265" t="s">
        <v>1379</v>
      </c>
      <c r="AS22" s="265" t="s">
        <v>1379</v>
      </c>
      <c r="AT22" s="265" t="s">
        <v>1379</v>
      </c>
      <c r="AU22" s="265"/>
      <c r="AV22" s="265"/>
      <c r="AW22" s="265"/>
      <c r="AX22" s="265" t="s">
        <v>1379</v>
      </c>
      <c r="AY22" s="265" t="s">
        <v>1379</v>
      </c>
      <c r="AZ22" s="265"/>
      <c r="BA22" s="265"/>
      <c r="BB22" s="265" t="s">
        <v>1381</v>
      </c>
      <c r="BC22" s="265"/>
      <c r="BD22" s="267"/>
      <c r="BE22" s="215"/>
      <c r="BF22" s="215"/>
      <c r="BG22" s="215"/>
      <c r="BH22" s="267"/>
      <c r="BI22" s="215"/>
      <c r="BJ22" s="215"/>
      <c r="BK22" s="215"/>
      <c r="BL22" s="215"/>
      <c r="BM22" s="215"/>
      <c r="BN22" s="215"/>
      <c r="BO22" s="215"/>
      <c r="BP22" s="269"/>
      <c r="BQ22" s="238"/>
    </row>
    <row r="23" spans="1:69" s="149" customFormat="1" ht="35.1" hidden="1" customHeight="1" thickBot="1" x14ac:dyDescent="0.3">
      <c r="A23" s="276" t="s">
        <v>1108</v>
      </c>
      <c r="B23" s="307"/>
      <c r="C23" s="266">
        <v>0</v>
      </c>
      <c r="D23" s="274" t="e">
        <v>#N/A</v>
      </c>
      <c r="E23" s="265" t="e">
        <v>#N/A</v>
      </c>
      <c r="F23" s="215" t="s">
        <v>1097</v>
      </c>
      <c r="G23" s="265">
        <v>0</v>
      </c>
      <c r="H23" s="215">
        <v>2615844</v>
      </c>
      <c r="I23" s="215" t="s">
        <v>1169</v>
      </c>
      <c r="J23" s="265"/>
      <c r="K23" s="215"/>
      <c r="L23" s="215" t="s">
        <v>1272</v>
      </c>
      <c r="M23" s="215" t="s">
        <v>1202</v>
      </c>
      <c r="N23" s="215"/>
      <c r="O23" s="215" t="s">
        <v>1221</v>
      </c>
      <c r="P23" s="215" t="s">
        <v>1488</v>
      </c>
      <c r="Q23" s="215"/>
      <c r="R23" s="267"/>
      <c r="S23" s="215" t="s">
        <v>1229</v>
      </c>
      <c r="T23" s="215" t="s">
        <v>577</v>
      </c>
      <c r="U23" s="215" t="s">
        <v>577</v>
      </c>
      <c r="V23" s="215" t="s">
        <v>603</v>
      </c>
      <c r="W23" s="267"/>
      <c r="X23" s="215">
        <v>0</v>
      </c>
      <c r="Y23" s="215">
        <v>0</v>
      </c>
      <c r="Z23" s="215">
        <v>0</v>
      </c>
      <c r="AA23" s="215">
        <v>0</v>
      </c>
      <c r="AB23" s="267"/>
      <c r="AC23" s="215"/>
      <c r="AD23" s="215"/>
      <c r="AE23" s="215"/>
      <c r="AF23" s="263" t="s">
        <v>1572</v>
      </c>
      <c r="AG23" s="277" t="s">
        <v>1378</v>
      </c>
      <c r="AH23" s="265" t="s">
        <v>1379</v>
      </c>
      <c r="AI23" s="265" t="s">
        <v>1381</v>
      </c>
      <c r="AJ23" s="265" t="s">
        <v>1379</v>
      </c>
      <c r="AK23" s="265" t="s">
        <v>1379</v>
      </c>
      <c r="AL23" s="265" t="s">
        <v>1379</v>
      </c>
      <c r="AM23" s="265"/>
      <c r="AN23" s="265" t="s">
        <v>1379</v>
      </c>
      <c r="AO23" s="265" t="s">
        <v>1379</v>
      </c>
      <c r="AP23" s="265"/>
      <c r="AQ23" s="265" t="s">
        <v>1379</v>
      </c>
      <c r="AR23" s="265" t="s">
        <v>1379</v>
      </c>
      <c r="AS23" s="265" t="s">
        <v>1379</v>
      </c>
      <c r="AT23" s="265" t="s">
        <v>1379</v>
      </c>
      <c r="AU23" s="265"/>
      <c r="AV23" s="265"/>
      <c r="AW23" s="265"/>
      <c r="AX23" s="265" t="s">
        <v>1379</v>
      </c>
      <c r="AY23" s="265" t="s">
        <v>1379</v>
      </c>
      <c r="AZ23" s="265"/>
      <c r="BA23" s="265"/>
      <c r="BB23" s="265" t="s">
        <v>1381</v>
      </c>
      <c r="BC23" s="265"/>
      <c r="BD23" s="267"/>
      <c r="BE23" s="215"/>
      <c r="BF23" s="215"/>
      <c r="BG23" s="215"/>
      <c r="BH23" s="267"/>
      <c r="BI23" s="215"/>
      <c r="BJ23" s="215"/>
      <c r="BK23" s="215"/>
      <c r="BL23" s="215"/>
      <c r="BM23" s="215"/>
      <c r="BN23" s="215"/>
      <c r="BO23" s="215"/>
      <c r="BP23" s="269"/>
      <c r="BQ23" s="238"/>
    </row>
    <row r="24" spans="1:69" s="149" customFormat="1" ht="35.1" hidden="1" customHeight="1" thickBot="1" x14ac:dyDescent="0.3">
      <c r="A24" s="276" t="s">
        <v>1108</v>
      </c>
      <c r="B24" s="307"/>
      <c r="C24" s="266">
        <v>0</v>
      </c>
      <c r="D24" s="274" t="e">
        <v>#N/A</v>
      </c>
      <c r="E24" s="265" t="e">
        <v>#N/A</v>
      </c>
      <c r="F24" s="215" t="s">
        <v>1149</v>
      </c>
      <c r="G24" s="265">
        <v>0</v>
      </c>
      <c r="H24" s="215">
        <v>2615970</v>
      </c>
      <c r="I24" s="215" t="s">
        <v>1145</v>
      </c>
      <c r="J24" s="265"/>
      <c r="K24" s="215"/>
      <c r="L24" s="215" t="s">
        <v>1272</v>
      </c>
      <c r="M24" s="215" t="s">
        <v>1202</v>
      </c>
      <c r="N24" s="215"/>
      <c r="O24" s="215" t="s">
        <v>1221</v>
      </c>
      <c r="P24" s="215" t="s">
        <v>1488</v>
      </c>
      <c r="Q24" s="215"/>
      <c r="R24" s="267"/>
      <c r="S24" s="215" t="s">
        <v>1229</v>
      </c>
      <c r="T24" s="215" t="s">
        <v>577</v>
      </c>
      <c r="U24" s="215" t="s">
        <v>577</v>
      </c>
      <c r="V24" s="215" t="s">
        <v>603</v>
      </c>
      <c r="W24" s="267"/>
      <c r="X24" s="215">
        <v>0</v>
      </c>
      <c r="Y24" s="215">
        <v>0</v>
      </c>
      <c r="Z24" s="215">
        <v>0</v>
      </c>
      <c r="AA24" s="215">
        <v>0</v>
      </c>
      <c r="AB24" s="267"/>
      <c r="AC24" s="215"/>
      <c r="AD24" s="215"/>
      <c r="AE24" s="215"/>
      <c r="AF24" s="263" t="s">
        <v>1572</v>
      </c>
      <c r="AG24" s="277" t="s">
        <v>1378</v>
      </c>
      <c r="AH24" s="265" t="s">
        <v>1379</v>
      </c>
      <c r="AI24" s="265" t="s">
        <v>1381</v>
      </c>
      <c r="AJ24" s="265" t="s">
        <v>1379</v>
      </c>
      <c r="AK24" s="265" t="s">
        <v>1379</v>
      </c>
      <c r="AL24" s="265" t="s">
        <v>1379</v>
      </c>
      <c r="AM24" s="265"/>
      <c r="AN24" s="265" t="s">
        <v>1379</v>
      </c>
      <c r="AO24" s="265" t="s">
        <v>1379</v>
      </c>
      <c r="AP24" s="265"/>
      <c r="AQ24" s="265" t="s">
        <v>1379</v>
      </c>
      <c r="AR24" s="265" t="s">
        <v>1379</v>
      </c>
      <c r="AS24" s="265" t="s">
        <v>1379</v>
      </c>
      <c r="AT24" s="265" t="s">
        <v>1379</v>
      </c>
      <c r="AU24" s="265"/>
      <c r="AV24" s="265"/>
      <c r="AW24" s="265"/>
      <c r="AX24" s="265" t="s">
        <v>1379</v>
      </c>
      <c r="AY24" s="265" t="s">
        <v>1379</v>
      </c>
      <c r="AZ24" s="265"/>
      <c r="BA24" s="265"/>
      <c r="BB24" s="265" t="s">
        <v>1381</v>
      </c>
      <c r="BC24" s="265"/>
      <c r="BD24" s="267"/>
      <c r="BE24" s="215"/>
      <c r="BF24" s="215"/>
      <c r="BG24" s="215"/>
      <c r="BH24" s="267"/>
      <c r="BI24" s="215"/>
      <c r="BJ24" s="215"/>
      <c r="BK24" s="215"/>
      <c r="BL24" s="215"/>
      <c r="BM24" s="215"/>
      <c r="BN24" s="215"/>
      <c r="BO24" s="215"/>
      <c r="BP24" s="269"/>
      <c r="BQ24" s="238"/>
    </row>
    <row r="25" spans="1:69" s="149" customFormat="1" ht="35.1" hidden="1" customHeight="1" thickBot="1" x14ac:dyDescent="0.3">
      <c r="A25" s="276" t="s">
        <v>1108</v>
      </c>
      <c r="B25" s="307"/>
      <c r="C25" s="266">
        <v>0</v>
      </c>
      <c r="D25" s="274" t="e">
        <v>#N/A</v>
      </c>
      <c r="E25" s="265">
        <v>2020</v>
      </c>
      <c r="F25" s="215" t="s">
        <v>1149</v>
      </c>
      <c r="G25" s="265">
        <v>0</v>
      </c>
      <c r="H25" s="215">
        <v>2615971</v>
      </c>
      <c r="I25" s="215" t="s">
        <v>1111</v>
      </c>
      <c r="J25" s="265"/>
      <c r="K25" s="215"/>
      <c r="L25" s="215" t="s">
        <v>1272</v>
      </c>
      <c r="M25" s="215" t="s">
        <v>1202</v>
      </c>
      <c r="N25" s="215"/>
      <c r="O25" s="215" t="s">
        <v>1221</v>
      </c>
      <c r="P25" s="215" t="s">
        <v>1488</v>
      </c>
      <c r="Q25" s="215"/>
      <c r="R25" s="267"/>
      <c r="S25" s="215" t="s">
        <v>1229</v>
      </c>
      <c r="T25" s="215" t="s">
        <v>577</v>
      </c>
      <c r="U25" s="215" t="s">
        <v>577</v>
      </c>
      <c r="V25" s="215" t="s">
        <v>603</v>
      </c>
      <c r="W25" s="267"/>
      <c r="X25" s="215">
        <v>0</v>
      </c>
      <c r="Y25" s="215">
        <v>0</v>
      </c>
      <c r="Z25" s="215">
        <v>0</v>
      </c>
      <c r="AA25" s="215">
        <v>0</v>
      </c>
      <c r="AB25" s="267"/>
      <c r="AC25" s="215"/>
      <c r="AD25" s="215"/>
      <c r="AE25" s="215"/>
      <c r="AF25" s="263" t="s">
        <v>1573</v>
      </c>
      <c r="AG25" s="277" t="s">
        <v>1378</v>
      </c>
      <c r="AH25" s="265" t="s">
        <v>1379</v>
      </c>
      <c r="AI25" s="265" t="s">
        <v>1381</v>
      </c>
      <c r="AJ25" s="265" t="s">
        <v>1379</v>
      </c>
      <c r="AK25" s="265" t="s">
        <v>1379</v>
      </c>
      <c r="AL25" s="265" t="s">
        <v>1379</v>
      </c>
      <c r="AM25" s="265"/>
      <c r="AN25" s="265" t="s">
        <v>1379</v>
      </c>
      <c r="AO25" s="265" t="s">
        <v>1381</v>
      </c>
      <c r="AP25" s="265"/>
      <c r="AQ25" s="265" t="s">
        <v>1379</v>
      </c>
      <c r="AR25" s="265" t="s">
        <v>1379</v>
      </c>
      <c r="AS25" s="265" t="s">
        <v>1379</v>
      </c>
      <c r="AT25" s="265" t="s">
        <v>1379</v>
      </c>
      <c r="AU25" s="265"/>
      <c r="AV25" s="265"/>
      <c r="AW25" s="265"/>
      <c r="AX25" s="265" t="s">
        <v>1379</v>
      </c>
      <c r="AY25" s="265" t="s">
        <v>1379</v>
      </c>
      <c r="AZ25" s="265"/>
      <c r="BA25" s="265"/>
      <c r="BB25" s="265" t="s">
        <v>1381</v>
      </c>
      <c r="BC25" s="265"/>
      <c r="BD25" s="267"/>
      <c r="BE25" s="215"/>
      <c r="BF25" s="215"/>
      <c r="BG25" s="215"/>
      <c r="BH25" s="267"/>
      <c r="BI25" s="215"/>
      <c r="BJ25" s="215"/>
      <c r="BK25" s="215"/>
      <c r="BL25" s="215"/>
      <c r="BM25" s="215"/>
      <c r="BN25" s="215"/>
      <c r="BO25" s="215"/>
      <c r="BP25" s="269"/>
      <c r="BQ25" s="238"/>
    </row>
    <row r="26" spans="1:69" s="149" customFormat="1" ht="35.1" hidden="1" customHeight="1" thickBot="1" x14ac:dyDescent="0.3">
      <c r="A26" s="276" t="s">
        <v>1108</v>
      </c>
      <c r="B26" s="307"/>
      <c r="C26" s="266">
        <v>0</v>
      </c>
      <c r="D26" s="274" t="e">
        <v>#N/A</v>
      </c>
      <c r="E26" s="265">
        <v>2020</v>
      </c>
      <c r="F26" s="215" t="s">
        <v>1170</v>
      </c>
      <c r="G26" s="265">
        <v>0</v>
      </c>
      <c r="H26" s="215">
        <v>2616089</v>
      </c>
      <c r="I26" s="215" t="s">
        <v>1111</v>
      </c>
      <c r="J26" s="265"/>
      <c r="K26" s="215"/>
      <c r="L26" s="215" t="s">
        <v>1272</v>
      </c>
      <c r="M26" s="215" t="s">
        <v>1201</v>
      </c>
      <c r="N26" s="215"/>
      <c r="O26" s="215" t="s">
        <v>1220</v>
      </c>
      <c r="P26" s="215" t="s">
        <v>1228</v>
      </c>
      <c r="Q26" s="215"/>
      <c r="R26" s="267"/>
      <c r="S26" s="215" t="s">
        <v>1229</v>
      </c>
      <c r="T26" s="215" t="s">
        <v>577</v>
      </c>
      <c r="U26" s="215" t="s">
        <v>577</v>
      </c>
      <c r="V26" s="215" t="s">
        <v>603</v>
      </c>
      <c r="W26" s="267"/>
      <c r="X26" s="215">
        <v>0</v>
      </c>
      <c r="Y26" s="215">
        <v>0</v>
      </c>
      <c r="Z26" s="215">
        <v>0</v>
      </c>
      <c r="AA26" s="215">
        <v>0</v>
      </c>
      <c r="AB26" s="267"/>
      <c r="AC26" s="215"/>
      <c r="AD26" s="215"/>
      <c r="AE26" s="215"/>
      <c r="AF26" s="263" t="s">
        <v>1574</v>
      </c>
      <c r="AG26" s="277" t="s">
        <v>1378</v>
      </c>
      <c r="AH26" s="265" t="s">
        <v>1379</v>
      </c>
      <c r="AI26" s="265" t="s">
        <v>1381</v>
      </c>
      <c r="AJ26" s="265" t="s">
        <v>1379</v>
      </c>
      <c r="AK26" s="265" t="s">
        <v>1379</v>
      </c>
      <c r="AL26" s="265" t="s">
        <v>1379</v>
      </c>
      <c r="AM26" s="265"/>
      <c r="AN26" s="265" t="s">
        <v>1379</v>
      </c>
      <c r="AO26" s="265" t="s">
        <v>1381</v>
      </c>
      <c r="AP26" s="265"/>
      <c r="AQ26" s="265" t="s">
        <v>1379</v>
      </c>
      <c r="AR26" s="265" t="s">
        <v>1379</v>
      </c>
      <c r="AS26" s="265" t="s">
        <v>1379</v>
      </c>
      <c r="AT26" s="265" t="s">
        <v>1379</v>
      </c>
      <c r="AU26" s="265"/>
      <c r="AV26" s="265"/>
      <c r="AW26" s="265"/>
      <c r="AX26" s="265" t="s">
        <v>1379</v>
      </c>
      <c r="AY26" s="265" t="s">
        <v>1379</v>
      </c>
      <c r="AZ26" s="265"/>
      <c r="BA26" s="265"/>
      <c r="BB26" s="265" t="s">
        <v>1381</v>
      </c>
      <c r="BC26" s="265"/>
      <c r="BD26" s="267"/>
      <c r="BE26" s="215"/>
      <c r="BF26" s="215"/>
      <c r="BG26" s="215"/>
      <c r="BH26" s="267"/>
      <c r="BI26" s="215"/>
      <c r="BJ26" s="215"/>
      <c r="BK26" s="215"/>
      <c r="BL26" s="215"/>
      <c r="BM26" s="215"/>
      <c r="BN26" s="215"/>
      <c r="BO26" s="215"/>
      <c r="BP26" s="269"/>
      <c r="BQ26" s="238"/>
    </row>
    <row r="27" spans="1:69" s="149" customFormat="1" ht="35.1" hidden="1" customHeight="1" thickBot="1" x14ac:dyDescent="0.3">
      <c r="A27" s="276" t="s">
        <v>1010</v>
      </c>
      <c r="B27" s="307"/>
      <c r="C27" s="256" t="s">
        <v>1658</v>
      </c>
      <c r="D27" s="274" t="e">
        <v>#N/A</v>
      </c>
      <c r="E27" s="265" t="e">
        <v>#N/A</v>
      </c>
      <c r="F27" s="215" t="s">
        <v>1236</v>
      </c>
      <c r="G27" s="265">
        <v>0</v>
      </c>
      <c r="H27" s="215" t="s">
        <v>1237</v>
      </c>
      <c r="I27" s="215" t="s">
        <v>1238</v>
      </c>
      <c r="J27" s="265"/>
      <c r="K27" s="215"/>
      <c r="L27" s="215" t="s">
        <v>1239</v>
      </c>
      <c r="M27" s="215" t="s">
        <v>1240</v>
      </c>
      <c r="N27" s="215"/>
      <c r="O27" s="215"/>
      <c r="P27" s="215"/>
      <c r="Q27" s="215"/>
      <c r="R27" s="267"/>
      <c r="S27" s="215" t="s">
        <v>1229</v>
      </c>
      <c r="T27" s="215" t="s">
        <v>577</v>
      </c>
      <c r="U27" s="215" t="s">
        <v>577</v>
      </c>
      <c r="V27" s="215" t="s">
        <v>603</v>
      </c>
      <c r="W27" s="267"/>
      <c r="X27" s="215">
        <v>0</v>
      </c>
      <c r="Y27" s="215">
        <v>0</v>
      </c>
      <c r="Z27" s="215">
        <v>0</v>
      </c>
      <c r="AA27" s="215">
        <v>0</v>
      </c>
      <c r="AB27" s="267"/>
      <c r="AC27" s="215"/>
      <c r="AD27" s="215"/>
      <c r="AE27" s="215"/>
      <c r="AF27" s="263" t="s">
        <v>1613</v>
      </c>
      <c r="AG27" s="277" t="s">
        <v>1378</v>
      </c>
      <c r="AH27" s="265" t="s">
        <v>1379</v>
      </c>
      <c r="AI27" s="265" t="s">
        <v>1379</v>
      </c>
      <c r="AJ27" s="265" t="s">
        <v>1379</v>
      </c>
      <c r="AK27" s="265" t="s">
        <v>1379</v>
      </c>
      <c r="AL27" s="265" t="s">
        <v>1379</v>
      </c>
      <c r="AM27" s="265"/>
      <c r="AN27" s="265" t="s">
        <v>1379</v>
      </c>
      <c r="AO27" s="265" t="s">
        <v>1379</v>
      </c>
      <c r="AP27" s="265"/>
      <c r="AQ27" s="265" t="s">
        <v>1379</v>
      </c>
      <c r="AR27" s="265" t="s">
        <v>1379</v>
      </c>
      <c r="AS27" s="265" t="s">
        <v>1379</v>
      </c>
      <c r="AT27" s="265" t="s">
        <v>1379</v>
      </c>
      <c r="AU27" s="265"/>
      <c r="AV27" s="265"/>
      <c r="AW27" s="265"/>
      <c r="AX27" s="265" t="s">
        <v>1379</v>
      </c>
      <c r="AY27" s="265" t="s">
        <v>1379</v>
      </c>
      <c r="AZ27" s="265"/>
      <c r="BA27" s="265"/>
      <c r="BB27" s="265" t="s">
        <v>1381</v>
      </c>
      <c r="BC27" s="265"/>
      <c r="BD27" s="267"/>
      <c r="BE27" s="215"/>
      <c r="BF27" s="215"/>
      <c r="BG27" s="215"/>
      <c r="BH27" s="267"/>
      <c r="BI27" s="215"/>
      <c r="BJ27" s="215"/>
      <c r="BK27" s="215"/>
      <c r="BL27" s="215"/>
      <c r="BM27" s="215"/>
      <c r="BN27" s="215"/>
      <c r="BO27" s="215"/>
      <c r="BP27" s="269"/>
      <c r="BQ27" s="238"/>
    </row>
    <row r="28" spans="1:69" s="149" customFormat="1" ht="35.1" hidden="1" customHeight="1" thickBot="1" x14ac:dyDescent="0.3">
      <c r="A28" s="276" t="s">
        <v>1010</v>
      </c>
      <c r="B28" s="307"/>
      <c r="C28" s="256" t="s">
        <v>1658</v>
      </c>
      <c r="D28" s="274" t="e">
        <v>#N/A</v>
      </c>
      <c r="E28" s="265" t="e">
        <v>#N/A</v>
      </c>
      <c r="F28" s="215" t="s">
        <v>1241</v>
      </c>
      <c r="G28" s="265">
        <v>0</v>
      </c>
      <c r="H28" s="215" t="s">
        <v>1242</v>
      </c>
      <c r="I28" s="215" t="s">
        <v>1243</v>
      </c>
      <c r="J28" s="265"/>
      <c r="K28" s="215"/>
      <c r="L28" s="215" t="s">
        <v>1239</v>
      </c>
      <c r="M28" s="215" t="s">
        <v>1207</v>
      </c>
      <c r="N28" s="215"/>
      <c r="O28" s="215"/>
      <c r="P28" s="215"/>
      <c r="Q28" s="215"/>
      <c r="R28" s="267"/>
      <c r="S28" s="215" t="s">
        <v>1229</v>
      </c>
      <c r="T28" s="215" t="s">
        <v>577</v>
      </c>
      <c r="U28" s="215" t="s">
        <v>577</v>
      </c>
      <c r="V28" s="215" t="s">
        <v>603</v>
      </c>
      <c r="W28" s="267"/>
      <c r="X28" s="215">
        <v>0</v>
      </c>
      <c r="Y28" s="215">
        <v>0</v>
      </c>
      <c r="Z28" s="215">
        <v>0</v>
      </c>
      <c r="AA28" s="215">
        <v>0</v>
      </c>
      <c r="AB28" s="267"/>
      <c r="AC28" s="215"/>
      <c r="AD28" s="215"/>
      <c r="AE28" s="215"/>
      <c r="AF28" s="263" t="s">
        <v>1614</v>
      </c>
      <c r="AG28" s="277" t="s">
        <v>1378</v>
      </c>
      <c r="AH28" s="265" t="s">
        <v>1379</v>
      </c>
      <c r="AI28" s="265" t="s">
        <v>1379</v>
      </c>
      <c r="AJ28" s="265" t="s">
        <v>1379</v>
      </c>
      <c r="AK28" s="265" t="s">
        <v>1379</v>
      </c>
      <c r="AL28" s="265" t="s">
        <v>1379</v>
      </c>
      <c r="AM28" s="265"/>
      <c r="AN28" s="265" t="s">
        <v>1379</v>
      </c>
      <c r="AO28" s="265" t="s">
        <v>1379</v>
      </c>
      <c r="AP28" s="265"/>
      <c r="AQ28" s="265" t="s">
        <v>1379</v>
      </c>
      <c r="AR28" s="265" t="s">
        <v>1379</v>
      </c>
      <c r="AS28" s="265" t="s">
        <v>1379</v>
      </c>
      <c r="AT28" s="265" t="s">
        <v>1379</v>
      </c>
      <c r="AU28" s="265"/>
      <c r="AV28" s="265"/>
      <c r="AW28" s="265"/>
      <c r="AX28" s="265" t="s">
        <v>1379</v>
      </c>
      <c r="AY28" s="265" t="s">
        <v>1379</v>
      </c>
      <c r="AZ28" s="265"/>
      <c r="BA28" s="265"/>
      <c r="BB28" s="265" t="s">
        <v>1381</v>
      </c>
      <c r="BC28" s="265"/>
      <c r="BD28" s="267"/>
      <c r="BE28" s="215"/>
      <c r="BF28" s="215"/>
      <c r="BG28" s="215"/>
      <c r="BH28" s="267"/>
      <c r="BI28" s="215"/>
      <c r="BJ28" s="215"/>
      <c r="BK28" s="215"/>
      <c r="BL28" s="215"/>
      <c r="BM28" s="215"/>
      <c r="BN28" s="215"/>
      <c r="BO28" s="215"/>
      <c r="BP28" s="269"/>
      <c r="BQ28" s="238"/>
    </row>
    <row r="29" spans="1:69" s="149" customFormat="1" ht="35.1" hidden="1" customHeight="1" thickBot="1" x14ac:dyDescent="0.3">
      <c r="A29" s="276" t="s">
        <v>1010</v>
      </c>
      <c r="B29" s="307"/>
      <c r="C29" s="256" t="s">
        <v>1658</v>
      </c>
      <c r="D29" s="274" t="e">
        <v>#N/A</v>
      </c>
      <c r="E29" s="265" t="e">
        <v>#N/A</v>
      </c>
      <c r="F29" s="215" t="s">
        <v>1244</v>
      </c>
      <c r="G29" s="265">
        <v>0</v>
      </c>
      <c r="H29" s="215" t="s">
        <v>1245</v>
      </c>
      <c r="I29" s="215" t="s">
        <v>1243</v>
      </c>
      <c r="J29" s="265"/>
      <c r="K29" s="215"/>
      <c r="L29" s="215" t="s">
        <v>1239</v>
      </c>
      <c r="M29" s="215" t="s">
        <v>1207</v>
      </c>
      <c r="N29" s="215"/>
      <c r="O29" s="215"/>
      <c r="P29" s="215"/>
      <c r="Q29" s="215"/>
      <c r="R29" s="267"/>
      <c r="S29" s="215" t="s">
        <v>1229</v>
      </c>
      <c r="T29" s="215" t="s">
        <v>577</v>
      </c>
      <c r="U29" s="215" t="s">
        <v>577</v>
      </c>
      <c r="V29" s="215" t="s">
        <v>603</v>
      </c>
      <c r="W29" s="267"/>
      <c r="X29" s="215">
        <v>0</v>
      </c>
      <c r="Y29" s="215">
        <v>0</v>
      </c>
      <c r="Z29" s="215">
        <v>0</v>
      </c>
      <c r="AA29" s="215">
        <v>0</v>
      </c>
      <c r="AB29" s="267"/>
      <c r="AC29" s="215"/>
      <c r="AD29" s="215"/>
      <c r="AE29" s="215"/>
      <c r="AF29" s="263" t="s">
        <v>1614</v>
      </c>
      <c r="AG29" s="277" t="s">
        <v>1378</v>
      </c>
      <c r="AH29" s="265" t="s">
        <v>1379</v>
      </c>
      <c r="AI29" s="265" t="s">
        <v>1379</v>
      </c>
      <c r="AJ29" s="265" t="s">
        <v>1379</v>
      </c>
      <c r="AK29" s="265" t="s">
        <v>1379</v>
      </c>
      <c r="AL29" s="265" t="s">
        <v>1379</v>
      </c>
      <c r="AM29" s="265"/>
      <c r="AN29" s="265" t="s">
        <v>1379</v>
      </c>
      <c r="AO29" s="265" t="s">
        <v>1379</v>
      </c>
      <c r="AP29" s="265"/>
      <c r="AQ29" s="265" t="s">
        <v>1379</v>
      </c>
      <c r="AR29" s="265" t="s">
        <v>1379</v>
      </c>
      <c r="AS29" s="265" t="s">
        <v>1379</v>
      </c>
      <c r="AT29" s="265" t="s">
        <v>1379</v>
      </c>
      <c r="AU29" s="265"/>
      <c r="AV29" s="265"/>
      <c r="AW29" s="265"/>
      <c r="AX29" s="265" t="s">
        <v>1379</v>
      </c>
      <c r="AY29" s="265" t="s">
        <v>1379</v>
      </c>
      <c r="AZ29" s="265"/>
      <c r="BA29" s="265"/>
      <c r="BB29" s="265" t="s">
        <v>1381</v>
      </c>
      <c r="BC29" s="265"/>
      <c r="BD29" s="267"/>
      <c r="BE29" s="215"/>
      <c r="BF29" s="215"/>
      <c r="BG29" s="215"/>
      <c r="BH29" s="267"/>
      <c r="BI29" s="215"/>
      <c r="BJ29" s="215"/>
      <c r="BK29" s="215"/>
      <c r="BL29" s="215"/>
      <c r="BM29" s="215"/>
      <c r="BN29" s="215"/>
      <c r="BO29" s="215"/>
      <c r="BP29" s="269"/>
      <c r="BQ29" s="238"/>
    </row>
    <row r="30" spans="1:69" s="149" customFormat="1" ht="35.1" hidden="1" customHeight="1" thickBot="1" x14ac:dyDescent="0.3">
      <c r="A30" s="276" t="s">
        <v>1010</v>
      </c>
      <c r="B30" s="307"/>
      <c r="C30" s="266" t="e">
        <v>#N/A</v>
      </c>
      <c r="D30" s="274" t="e">
        <v>#N/A</v>
      </c>
      <c r="E30" s="265" t="e">
        <v>#N/A</v>
      </c>
      <c r="F30" s="215" t="s">
        <v>1246</v>
      </c>
      <c r="G30" s="265">
        <v>0</v>
      </c>
      <c r="H30" s="215" t="s">
        <v>1247</v>
      </c>
      <c r="I30" s="215" t="s">
        <v>1248</v>
      </c>
      <c r="J30" s="265"/>
      <c r="K30" s="215"/>
      <c r="L30" s="215" t="s">
        <v>1249</v>
      </c>
      <c r="M30" s="215" t="s">
        <v>1250</v>
      </c>
      <c r="N30" s="215"/>
      <c r="O30" s="215"/>
      <c r="P30" s="215"/>
      <c r="Q30" s="215"/>
      <c r="R30" s="267"/>
      <c r="S30" s="215" t="s">
        <v>1229</v>
      </c>
      <c r="T30" s="215" t="s">
        <v>577</v>
      </c>
      <c r="U30" s="215" t="s">
        <v>577</v>
      </c>
      <c r="V30" s="215" t="s">
        <v>603</v>
      </c>
      <c r="W30" s="267"/>
      <c r="X30" s="215">
        <v>0</v>
      </c>
      <c r="Y30" s="215">
        <v>0</v>
      </c>
      <c r="Z30" s="215">
        <v>0</v>
      </c>
      <c r="AA30" s="215">
        <v>0</v>
      </c>
      <c r="AB30" s="267"/>
      <c r="AC30" s="215"/>
      <c r="AD30" s="215"/>
      <c r="AE30" s="215"/>
      <c r="AF30" s="263" t="s">
        <v>1615</v>
      </c>
      <c r="AG30" s="277" t="s">
        <v>1378</v>
      </c>
      <c r="AH30" s="265" t="s">
        <v>1379</v>
      </c>
      <c r="AI30" s="265" t="s">
        <v>1379</v>
      </c>
      <c r="AJ30" s="265" t="s">
        <v>1379</v>
      </c>
      <c r="AK30" s="265" t="s">
        <v>1379</v>
      </c>
      <c r="AL30" s="265" t="s">
        <v>1379</v>
      </c>
      <c r="AM30" s="265"/>
      <c r="AN30" s="265" t="s">
        <v>1379</v>
      </c>
      <c r="AO30" s="265" t="s">
        <v>1379</v>
      </c>
      <c r="AP30" s="265"/>
      <c r="AQ30" s="265" t="s">
        <v>1379</v>
      </c>
      <c r="AR30" s="265" t="s">
        <v>1379</v>
      </c>
      <c r="AS30" s="265" t="s">
        <v>1379</v>
      </c>
      <c r="AT30" s="265" t="s">
        <v>1379</v>
      </c>
      <c r="AU30" s="265"/>
      <c r="AV30" s="265"/>
      <c r="AW30" s="265"/>
      <c r="AX30" s="265" t="s">
        <v>1379</v>
      </c>
      <c r="AY30" s="265" t="s">
        <v>1379</v>
      </c>
      <c r="AZ30" s="265"/>
      <c r="BA30" s="265"/>
      <c r="BB30" s="265" t="s">
        <v>1381</v>
      </c>
      <c r="BC30" s="265"/>
      <c r="BD30" s="267"/>
      <c r="BE30" s="215"/>
      <c r="BF30" s="215"/>
      <c r="BG30" s="215"/>
      <c r="BH30" s="267"/>
      <c r="BI30" s="215"/>
      <c r="BJ30" s="215"/>
      <c r="BK30" s="215"/>
      <c r="BL30" s="215"/>
      <c r="BM30" s="215"/>
      <c r="BN30" s="215"/>
      <c r="BO30" s="215"/>
      <c r="BP30" s="269"/>
      <c r="BQ30" s="238"/>
    </row>
    <row r="31" spans="1:69" s="149" customFormat="1" ht="35.1" hidden="1" customHeight="1" thickBot="1" x14ac:dyDescent="0.3">
      <c r="A31" s="276" t="s">
        <v>1010</v>
      </c>
      <c r="B31" s="307"/>
      <c r="C31" s="266" t="e">
        <v>#N/A</v>
      </c>
      <c r="D31" s="274" t="e">
        <v>#N/A</v>
      </c>
      <c r="E31" s="265" t="e">
        <v>#N/A</v>
      </c>
      <c r="F31" s="215" t="s">
        <v>1251</v>
      </c>
      <c r="G31" s="265">
        <v>0</v>
      </c>
      <c r="H31" s="215" t="s">
        <v>1252</v>
      </c>
      <c r="I31" s="215" t="s">
        <v>1253</v>
      </c>
      <c r="J31" s="265"/>
      <c r="K31" s="215"/>
      <c r="L31" s="215" t="s">
        <v>1249</v>
      </c>
      <c r="M31" s="215" t="s">
        <v>1254</v>
      </c>
      <c r="N31" s="215"/>
      <c r="O31" s="215"/>
      <c r="P31" s="215"/>
      <c r="Q31" s="215"/>
      <c r="R31" s="267"/>
      <c r="S31" s="215" t="s">
        <v>1229</v>
      </c>
      <c r="T31" s="215" t="s">
        <v>577</v>
      </c>
      <c r="U31" s="215" t="s">
        <v>577</v>
      </c>
      <c r="V31" s="215" t="s">
        <v>603</v>
      </c>
      <c r="W31" s="267"/>
      <c r="X31" s="215">
        <v>0</v>
      </c>
      <c r="Y31" s="215">
        <v>0</v>
      </c>
      <c r="Z31" s="215">
        <v>0</v>
      </c>
      <c r="AA31" s="215">
        <v>0</v>
      </c>
      <c r="AB31" s="267"/>
      <c r="AC31" s="215"/>
      <c r="AD31" s="215"/>
      <c r="AE31" s="215"/>
      <c r="AF31" s="263" t="s">
        <v>1616</v>
      </c>
      <c r="AG31" s="277" t="s">
        <v>1378</v>
      </c>
      <c r="AH31" s="265" t="s">
        <v>1379</v>
      </c>
      <c r="AI31" s="265" t="s">
        <v>1379</v>
      </c>
      <c r="AJ31" s="265" t="s">
        <v>1379</v>
      </c>
      <c r="AK31" s="265" t="s">
        <v>1379</v>
      </c>
      <c r="AL31" s="265" t="s">
        <v>1379</v>
      </c>
      <c r="AM31" s="265"/>
      <c r="AN31" s="265" t="s">
        <v>1379</v>
      </c>
      <c r="AO31" s="265" t="s">
        <v>1379</v>
      </c>
      <c r="AP31" s="265"/>
      <c r="AQ31" s="265" t="s">
        <v>1379</v>
      </c>
      <c r="AR31" s="265" t="s">
        <v>1379</v>
      </c>
      <c r="AS31" s="265" t="s">
        <v>1379</v>
      </c>
      <c r="AT31" s="265" t="s">
        <v>1379</v>
      </c>
      <c r="AU31" s="265"/>
      <c r="AV31" s="265"/>
      <c r="AW31" s="265"/>
      <c r="AX31" s="265" t="s">
        <v>1379</v>
      </c>
      <c r="AY31" s="265" t="s">
        <v>1379</v>
      </c>
      <c r="AZ31" s="265"/>
      <c r="BA31" s="265"/>
      <c r="BB31" s="265" t="s">
        <v>1381</v>
      </c>
      <c r="BC31" s="265"/>
      <c r="BD31" s="267"/>
      <c r="BE31" s="215"/>
      <c r="BF31" s="215"/>
      <c r="BG31" s="215"/>
      <c r="BH31" s="267"/>
      <c r="BI31" s="215"/>
      <c r="BJ31" s="215"/>
      <c r="BK31" s="215"/>
      <c r="BL31" s="215"/>
      <c r="BM31" s="215"/>
      <c r="BN31" s="215"/>
      <c r="BO31" s="215"/>
      <c r="BP31" s="269"/>
      <c r="BQ31" s="238"/>
    </row>
    <row r="32" spans="1:69" s="149" customFormat="1" ht="35.1" hidden="1" customHeight="1" thickBot="1" x14ac:dyDescent="0.3">
      <c r="A32" s="276" t="s">
        <v>1010</v>
      </c>
      <c r="B32" s="307"/>
      <c r="C32" s="266" t="e">
        <v>#N/A</v>
      </c>
      <c r="D32" s="274" t="e">
        <v>#N/A</v>
      </c>
      <c r="E32" s="265" t="e">
        <v>#N/A</v>
      </c>
      <c r="F32" s="215" t="s">
        <v>1261</v>
      </c>
      <c r="G32" s="265">
        <v>0</v>
      </c>
      <c r="H32" s="215" t="s">
        <v>1262</v>
      </c>
      <c r="I32" s="215" t="s">
        <v>1263</v>
      </c>
      <c r="J32" s="265"/>
      <c r="K32" s="215"/>
      <c r="L32" s="215" t="s">
        <v>1249</v>
      </c>
      <c r="M32" s="215" t="s">
        <v>1264</v>
      </c>
      <c r="N32" s="215"/>
      <c r="O32" s="215" t="s">
        <v>1606</v>
      </c>
      <c r="P32" s="215" t="s">
        <v>1607</v>
      </c>
      <c r="Q32" s="215"/>
      <c r="R32" s="267"/>
      <c r="S32" s="215" t="s">
        <v>1229</v>
      </c>
      <c r="T32" s="215" t="s">
        <v>577</v>
      </c>
      <c r="U32" s="215" t="s">
        <v>577</v>
      </c>
      <c r="V32" s="215" t="s">
        <v>603</v>
      </c>
      <c r="W32" s="267"/>
      <c r="X32" s="215">
        <v>0</v>
      </c>
      <c r="Y32" s="215">
        <v>0</v>
      </c>
      <c r="Z32" s="215">
        <v>0</v>
      </c>
      <c r="AA32" s="215">
        <v>0</v>
      </c>
      <c r="AB32" s="267"/>
      <c r="AC32" s="215"/>
      <c r="AD32" s="215"/>
      <c r="AE32" s="215"/>
      <c r="AF32" s="263" t="s">
        <v>1617</v>
      </c>
      <c r="AG32" s="277" t="s">
        <v>1378</v>
      </c>
      <c r="AH32" s="265" t="s">
        <v>1379</v>
      </c>
      <c r="AI32" s="265" t="s">
        <v>1379</v>
      </c>
      <c r="AJ32" s="265" t="s">
        <v>1379</v>
      </c>
      <c r="AK32" s="265" t="s">
        <v>1379</v>
      </c>
      <c r="AL32" s="265" t="s">
        <v>1379</v>
      </c>
      <c r="AM32" s="265"/>
      <c r="AN32" s="265" t="s">
        <v>1379</v>
      </c>
      <c r="AO32" s="265" t="s">
        <v>1379</v>
      </c>
      <c r="AP32" s="265"/>
      <c r="AQ32" s="265" t="s">
        <v>1379</v>
      </c>
      <c r="AR32" s="265" t="s">
        <v>1379</v>
      </c>
      <c r="AS32" s="265" t="s">
        <v>1379</v>
      </c>
      <c r="AT32" s="265" t="s">
        <v>1379</v>
      </c>
      <c r="AU32" s="265"/>
      <c r="AV32" s="265"/>
      <c r="AW32" s="265"/>
      <c r="AX32" s="265" t="s">
        <v>1379</v>
      </c>
      <c r="AY32" s="265" t="s">
        <v>1379</v>
      </c>
      <c r="AZ32" s="265"/>
      <c r="BA32" s="265"/>
      <c r="BB32" s="265" t="s">
        <v>1381</v>
      </c>
      <c r="BC32" s="265"/>
      <c r="BD32" s="267"/>
      <c r="BE32" s="215"/>
      <c r="BF32" s="215"/>
      <c r="BG32" s="215"/>
      <c r="BH32" s="267"/>
      <c r="BI32" s="215"/>
      <c r="BJ32" s="215"/>
      <c r="BK32" s="215"/>
      <c r="BL32" s="215"/>
      <c r="BM32" s="215"/>
      <c r="BN32" s="215"/>
      <c r="BO32" s="215"/>
      <c r="BP32" s="269"/>
      <c r="BQ32" s="238"/>
    </row>
    <row r="33" spans="1:69" s="149" customFormat="1" ht="35.1" hidden="1" customHeight="1" thickBot="1" x14ac:dyDescent="0.3">
      <c r="A33" s="276" t="s">
        <v>1010</v>
      </c>
      <c r="B33" s="307"/>
      <c r="C33" s="266" t="e">
        <v>#N/A</v>
      </c>
      <c r="D33" s="274" t="e">
        <v>#N/A</v>
      </c>
      <c r="E33" s="265" t="e">
        <v>#N/A</v>
      </c>
      <c r="F33" s="215" t="s">
        <v>1265</v>
      </c>
      <c r="G33" s="265">
        <v>0</v>
      </c>
      <c r="H33" s="215" t="s">
        <v>1266</v>
      </c>
      <c r="I33" s="215" t="s">
        <v>1267</v>
      </c>
      <c r="J33" s="265"/>
      <c r="K33" s="215"/>
      <c r="L33" s="215" t="s">
        <v>1249</v>
      </c>
      <c r="M33" s="215" t="s">
        <v>1268</v>
      </c>
      <c r="N33" s="215"/>
      <c r="O33" s="215" t="s">
        <v>1608</v>
      </c>
      <c r="P33" s="215" t="s">
        <v>1609</v>
      </c>
      <c r="Q33" s="215"/>
      <c r="R33" s="267"/>
      <c r="S33" s="215" t="s">
        <v>1229</v>
      </c>
      <c r="T33" s="215" t="s">
        <v>577</v>
      </c>
      <c r="U33" s="215" t="s">
        <v>577</v>
      </c>
      <c r="V33" s="215" t="s">
        <v>603</v>
      </c>
      <c r="W33" s="267"/>
      <c r="X33" s="215">
        <v>0</v>
      </c>
      <c r="Y33" s="215">
        <v>0</v>
      </c>
      <c r="Z33" s="215">
        <v>0</v>
      </c>
      <c r="AA33" s="215">
        <v>0</v>
      </c>
      <c r="AB33" s="267"/>
      <c r="AC33" s="215"/>
      <c r="AD33" s="215"/>
      <c r="AE33" s="215"/>
      <c r="AF33" s="263" t="s">
        <v>1618</v>
      </c>
      <c r="AG33" s="277" t="s">
        <v>1378</v>
      </c>
      <c r="AH33" s="265" t="s">
        <v>1379</v>
      </c>
      <c r="AI33" s="265" t="s">
        <v>1379</v>
      </c>
      <c r="AJ33" s="265" t="s">
        <v>1379</v>
      </c>
      <c r="AK33" s="265" t="s">
        <v>1379</v>
      </c>
      <c r="AL33" s="265" t="s">
        <v>1379</v>
      </c>
      <c r="AM33" s="265"/>
      <c r="AN33" s="265" t="s">
        <v>1379</v>
      </c>
      <c r="AO33" s="265" t="s">
        <v>1379</v>
      </c>
      <c r="AP33" s="265"/>
      <c r="AQ33" s="265" t="s">
        <v>1379</v>
      </c>
      <c r="AR33" s="265" t="s">
        <v>1379</v>
      </c>
      <c r="AS33" s="265" t="s">
        <v>1379</v>
      </c>
      <c r="AT33" s="265" t="s">
        <v>1379</v>
      </c>
      <c r="AU33" s="265"/>
      <c r="AV33" s="265"/>
      <c r="AW33" s="265"/>
      <c r="AX33" s="265" t="s">
        <v>1379</v>
      </c>
      <c r="AY33" s="265" t="s">
        <v>1379</v>
      </c>
      <c r="AZ33" s="265"/>
      <c r="BA33" s="265"/>
      <c r="BB33" s="265" t="s">
        <v>1381</v>
      </c>
      <c r="BC33" s="265"/>
      <c r="BD33" s="267"/>
      <c r="BE33" s="215"/>
      <c r="BF33" s="215"/>
      <c r="BG33" s="215"/>
      <c r="BH33" s="267"/>
      <c r="BI33" s="215"/>
      <c r="BJ33" s="215"/>
      <c r="BK33" s="215"/>
      <c r="BL33" s="215"/>
      <c r="BM33" s="215"/>
      <c r="BN33" s="215"/>
      <c r="BO33" s="215"/>
      <c r="BP33" s="269"/>
      <c r="BQ33" s="238"/>
    </row>
    <row r="34" spans="1:69" s="149" customFormat="1" ht="35.1" hidden="1" customHeight="1" thickBot="1" x14ac:dyDescent="0.3">
      <c r="A34" s="276" t="s">
        <v>1010</v>
      </c>
      <c r="B34" s="307"/>
      <c r="C34" s="266" t="e">
        <v>#N/A</v>
      </c>
      <c r="D34" s="274" t="e">
        <v>#N/A</v>
      </c>
      <c r="E34" s="265" t="e">
        <v>#N/A</v>
      </c>
      <c r="F34" s="215" t="s">
        <v>1276</v>
      </c>
      <c r="G34" s="265">
        <v>0</v>
      </c>
      <c r="H34" s="215" t="s">
        <v>1277</v>
      </c>
      <c r="I34" s="215" t="s">
        <v>1278</v>
      </c>
      <c r="J34" s="265"/>
      <c r="K34" s="215"/>
      <c r="L34" s="215" t="s">
        <v>1249</v>
      </c>
      <c r="M34" s="278" t="s">
        <v>1173</v>
      </c>
      <c r="N34" s="215"/>
      <c r="O34" s="215"/>
      <c r="P34" s="215"/>
      <c r="Q34" s="215"/>
      <c r="R34" s="267"/>
      <c r="S34" s="215" t="s">
        <v>1230</v>
      </c>
      <c r="T34" s="215" t="s">
        <v>1231</v>
      </c>
      <c r="U34" s="215" t="s">
        <v>1231</v>
      </c>
      <c r="V34" s="215" t="s">
        <v>1670</v>
      </c>
      <c r="W34" s="267"/>
      <c r="X34" s="215">
        <v>0</v>
      </c>
      <c r="Y34" s="215">
        <v>0</v>
      </c>
      <c r="Z34" s="215">
        <v>0</v>
      </c>
      <c r="AA34" s="215">
        <v>0</v>
      </c>
      <c r="AB34" s="267"/>
      <c r="AC34" s="215"/>
      <c r="AD34" s="215"/>
      <c r="AE34" s="215"/>
      <c r="AF34" s="264" t="s">
        <v>1173</v>
      </c>
      <c r="AG34" s="264" t="s">
        <v>1173</v>
      </c>
      <c r="AH34" s="265" t="s">
        <v>1379</v>
      </c>
      <c r="AI34" s="265" t="s">
        <v>1379</v>
      </c>
      <c r="AJ34" s="265" t="s">
        <v>1379</v>
      </c>
      <c r="AK34" s="265" t="s">
        <v>1379</v>
      </c>
      <c r="AL34" s="265" t="s">
        <v>1379</v>
      </c>
      <c r="AM34" s="265"/>
      <c r="AN34" s="265" t="s">
        <v>1379</v>
      </c>
      <c r="AO34" s="265" t="s">
        <v>1379</v>
      </c>
      <c r="AP34" s="265"/>
      <c r="AQ34" s="265" t="s">
        <v>1379</v>
      </c>
      <c r="AR34" s="265" t="s">
        <v>1379</v>
      </c>
      <c r="AS34" s="265" t="s">
        <v>1379</v>
      </c>
      <c r="AT34" s="265" t="s">
        <v>1379</v>
      </c>
      <c r="AU34" s="265"/>
      <c r="AV34" s="265"/>
      <c r="AW34" s="265"/>
      <c r="AX34" s="265" t="s">
        <v>1379</v>
      </c>
      <c r="AY34" s="265" t="s">
        <v>1379</v>
      </c>
      <c r="AZ34" s="265"/>
      <c r="BA34" s="265"/>
      <c r="BB34" s="265" t="s">
        <v>1381</v>
      </c>
      <c r="BC34" s="265"/>
      <c r="BD34" s="267"/>
      <c r="BE34" s="215"/>
      <c r="BF34" s="215"/>
      <c r="BG34" s="215"/>
      <c r="BH34" s="267"/>
      <c r="BI34" s="215"/>
      <c r="BJ34" s="215"/>
      <c r="BK34" s="215"/>
      <c r="BL34" s="215"/>
      <c r="BM34" s="215"/>
      <c r="BN34" s="215"/>
      <c r="BO34" s="215"/>
      <c r="BP34" s="269"/>
      <c r="BQ34" s="238"/>
    </row>
    <row r="35" spans="1:69" s="149" customFormat="1" ht="35.1" hidden="1" customHeight="1" thickBot="1" x14ac:dyDescent="0.3">
      <c r="A35" s="276" t="s">
        <v>1010</v>
      </c>
      <c r="B35" s="307"/>
      <c r="C35" s="266" t="e">
        <v>#N/A</v>
      </c>
      <c r="D35" s="274" t="e">
        <v>#N/A</v>
      </c>
      <c r="E35" s="265" t="e">
        <v>#N/A</v>
      </c>
      <c r="F35" s="215" t="s">
        <v>1279</v>
      </c>
      <c r="G35" s="265">
        <v>0</v>
      </c>
      <c r="H35" s="215" t="s">
        <v>1280</v>
      </c>
      <c r="I35" s="215" t="s">
        <v>1281</v>
      </c>
      <c r="J35" s="265"/>
      <c r="K35" s="215"/>
      <c r="L35" s="215" t="s">
        <v>1171</v>
      </c>
      <c r="M35" s="215" t="s">
        <v>1282</v>
      </c>
      <c r="N35" s="215"/>
      <c r="O35" s="215"/>
      <c r="P35" s="215"/>
      <c r="Q35" s="215"/>
      <c r="R35" s="267"/>
      <c r="S35" s="215" t="s">
        <v>1229</v>
      </c>
      <c r="T35" s="215" t="s">
        <v>577</v>
      </c>
      <c r="U35" s="215" t="s">
        <v>577</v>
      </c>
      <c r="V35" s="215" t="s">
        <v>603</v>
      </c>
      <c r="W35" s="267"/>
      <c r="X35" s="215">
        <v>0</v>
      </c>
      <c r="Y35" s="215">
        <v>0</v>
      </c>
      <c r="Z35" s="215">
        <v>0</v>
      </c>
      <c r="AA35" s="215">
        <v>0</v>
      </c>
      <c r="AB35" s="267"/>
      <c r="AC35" s="215"/>
      <c r="AD35" s="215"/>
      <c r="AE35" s="215"/>
      <c r="AF35" s="263" t="s">
        <v>1621</v>
      </c>
      <c r="AG35" s="277" t="s">
        <v>1378</v>
      </c>
      <c r="AH35" s="265" t="s">
        <v>1379</v>
      </c>
      <c r="AI35" s="265" t="s">
        <v>1379</v>
      </c>
      <c r="AJ35" s="265" t="s">
        <v>1379</v>
      </c>
      <c r="AK35" s="265" t="s">
        <v>1379</v>
      </c>
      <c r="AL35" s="265" t="s">
        <v>1379</v>
      </c>
      <c r="AM35" s="265"/>
      <c r="AN35" s="265" t="s">
        <v>1379</v>
      </c>
      <c r="AO35" s="265" t="s">
        <v>1379</v>
      </c>
      <c r="AP35" s="265"/>
      <c r="AQ35" s="265" t="s">
        <v>1379</v>
      </c>
      <c r="AR35" s="265" t="s">
        <v>1379</v>
      </c>
      <c r="AS35" s="265" t="s">
        <v>1379</v>
      </c>
      <c r="AT35" s="265" t="s">
        <v>1379</v>
      </c>
      <c r="AU35" s="265"/>
      <c r="AV35" s="265"/>
      <c r="AW35" s="265"/>
      <c r="AX35" s="265" t="s">
        <v>1379</v>
      </c>
      <c r="AY35" s="265" t="s">
        <v>1379</v>
      </c>
      <c r="AZ35" s="265"/>
      <c r="BA35" s="265"/>
      <c r="BB35" s="265" t="s">
        <v>1381</v>
      </c>
      <c r="BC35" s="265"/>
      <c r="BD35" s="267"/>
      <c r="BE35" s="215"/>
      <c r="BF35" s="215"/>
      <c r="BG35" s="215"/>
      <c r="BH35" s="267"/>
      <c r="BI35" s="215"/>
      <c r="BJ35" s="215"/>
      <c r="BK35" s="215"/>
      <c r="BL35" s="215"/>
      <c r="BM35" s="215"/>
      <c r="BN35" s="215"/>
      <c r="BO35" s="215"/>
      <c r="BP35" s="269"/>
      <c r="BQ35" s="238"/>
    </row>
    <row r="36" spans="1:69" s="149" customFormat="1" ht="35.1" hidden="1" customHeight="1" thickBot="1" x14ac:dyDescent="0.3">
      <c r="A36" s="276" t="s">
        <v>1010</v>
      </c>
      <c r="B36" s="307"/>
      <c r="C36" s="266" t="e">
        <v>#N/A</v>
      </c>
      <c r="D36" s="274" t="e">
        <v>#N/A</v>
      </c>
      <c r="E36" s="265" t="e">
        <v>#N/A</v>
      </c>
      <c r="F36" s="215" t="s">
        <v>1283</v>
      </c>
      <c r="G36" s="265">
        <v>0</v>
      </c>
      <c r="H36" s="215" t="s">
        <v>1284</v>
      </c>
      <c r="I36" s="215" t="s">
        <v>1285</v>
      </c>
      <c r="J36" s="265"/>
      <c r="K36" s="215"/>
      <c r="L36" s="306" t="s">
        <v>1286</v>
      </c>
      <c r="M36" s="265" t="s">
        <v>1287</v>
      </c>
      <c r="N36" s="215"/>
      <c r="O36" s="215"/>
      <c r="P36" s="215"/>
      <c r="Q36" s="215"/>
      <c r="R36" s="267"/>
      <c r="S36" s="215" t="s">
        <v>1229</v>
      </c>
      <c r="T36" s="215" t="s">
        <v>577</v>
      </c>
      <c r="U36" s="215" t="s">
        <v>577</v>
      </c>
      <c r="V36" s="215" t="s">
        <v>603</v>
      </c>
      <c r="W36" s="267"/>
      <c r="X36" s="215">
        <v>0</v>
      </c>
      <c r="Y36" s="215">
        <v>0</v>
      </c>
      <c r="Z36" s="215">
        <v>0</v>
      </c>
      <c r="AA36" s="215">
        <v>0</v>
      </c>
      <c r="AB36" s="267"/>
      <c r="AC36" s="215"/>
      <c r="AD36" s="215"/>
      <c r="AE36" s="215"/>
      <c r="AF36" s="263" t="s">
        <v>1622</v>
      </c>
      <c r="AG36" s="277" t="s">
        <v>1378</v>
      </c>
      <c r="AH36" s="265" t="s">
        <v>1379</v>
      </c>
      <c r="AI36" s="265" t="s">
        <v>1379</v>
      </c>
      <c r="AJ36" s="265" t="s">
        <v>1379</v>
      </c>
      <c r="AK36" s="265" t="s">
        <v>1379</v>
      </c>
      <c r="AL36" s="265" t="s">
        <v>1379</v>
      </c>
      <c r="AM36" s="265"/>
      <c r="AN36" s="265" t="s">
        <v>1379</v>
      </c>
      <c r="AO36" s="265" t="s">
        <v>1379</v>
      </c>
      <c r="AP36" s="265"/>
      <c r="AQ36" s="265" t="s">
        <v>1379</v>
      </c>
      <c r="AR36" s="265" t="s">
        <v>1379</v>
      </c>
      <c r="AS36" s="265" t="s">
        <v>1379</v>
      </c>
      <c r="AT36" s="265" t="s">
        <v>1379</v>
      </c>
      <c r="AU36" s="265"/>
      <c r="AV36" s="265"/>
      <c r="AW36" s="265"/>
      <c r="AX36" s="265" t="s">
        <v>1379</v>
      </c>
      <c r="AY36" s="265" t="s">
        <v>1379</v>
      </c>
      <c r="AZ36" s="265"/>
      <c r="BA36" s="265"/>
      <c r="BB36" s="265" t="s">
        <v>1381</v>
      </c>
      <c r="BC36" s="265"/>
      <c r="BD36" s="267"/>
      <c r="BE36" s="215"/>
      <c r="BF36" s="215"/>
      <c r="BG36" s="215"/>
      <c r="BH36" s="267"/>
      <c r="BI36" s="215"/>
      <c r="BJ36" s="215"/>
      <c r="BK36" s="215"/>
      <c r="BL36" s="215"/>
      <c r="BM36" s="215"/>
      <c r="BN36" s="215"/>
      <c r="BO36" s="215"/>
      <c r="BP36" s="269"/>
      <c r="BQ36" s="238"/>
    </row>
    <row r="37" spans="1:69" s="149" customFormat="1" ht="35.1" hidden="1" customHeight="1" thickBot="1" x14ac:dyDescent="0.3">
      <c r="A37" s="276" t="s">
        <v>1010</v>
      </c>
      <c r="B37" s="307"/>
      <c r="C37" s="266">
        <v>0</v>
      </c>
      <c r="D37" s="274" t="e">
        <v>#N/A</v>
      </c>
      <c r="E37" s="265" t="e">
        <v>#N/A</v>
      </c>
      <c r="F37" s="215" t="s">
        <v>1288</v>
      </c>
      <c r="G37" s="265">
        <v>0</v>
      </c>
      <c r="H37" s="215" t="s">
        <v>1289</v>
      </c>
      <c r="I37" s="215" t="s">
        <v>1238</v>
      </c>
      <c r="J37" s="265"/>
      <c r="K37" s="215"/>
      <c r="L37" s="215" t="s">
        <v>1239</v>
      </c>
      <c r="M37" s="215" t="s">
        <v>1290</v>
      </c>
      <c r="N37" s="215"/>
      <c r="O37" s="215"/>
      <c r="P37" s="215"/>
      <c r="Q37" s="215"/>
      <c r="R37" s="267"/>
      <c r="S37" s="215" t="s">
        <v>1229</v>
      </c>
      <c r="T37" s="215" t="s">
        <v>577</v>
      </c>
      <c r="U37" s="215" t="s">
        <v>577</v>
      </c>
      <c r="V37" s="215" t="s">
        <v>603</v>
      </c>
      <c r="W37" s="267"/>
      <c r="X37" s="215">
        <v>0</v>
      </c>
      <c r="Y37" s="215">
        <v>0</v>
      </c>
      <c r="Z37" s="215">
        <v>0</v>
      </c>
      <c r="AA37" s="215">
        <v>0</v>
      </c>
      <c r="AB37" s="267"/>
      <c r="AC37" s="215"/>
      <c r="AD37" s="215"/>
      <c r="AE37" s="215"/>
      <c r="AF37" s="263" t="s">
        <v>1623</v>
      </c>
      <c r="AG37" s="277" t="s">
        <v>1378</v>
      </c>
      <c r="AH37" s="265" t="s">
        <v>1379</v>
      </c>
      <c r="AI37" s="265" t="s">
        <v>1379</v>
      </c>
      <c r="AJ37" s="265" t="s">
        <v>1379</v>
      </c>
      <c r="AK37" s="265" t="s">
        <v>1379</v>
      </c>
      <c r="AL37" s="265" t="s">
        <v>1379</v>
      </c>
      <c r="AM37" s="265"/>
      <c r="AN37" s="265" t="s">
        <v>1379</v>
      </c>
      <c r="AO37" s="265" t="s">
        <v>1379</v>
      </c>
      <c r="AP37" s="265"/>
      <c r="AQ37" s="265" t="s">
        <v>1379</v>
      </c>
      <c r="AR37" s="265" t="s">
        <v>1379</v>
      </c>
      <c r="AS37" s="265" t="s">
        <v>1379</v>
      </c>
      <c r="AT37" s="265" t="s">
        <v>1379</v>
      </c>
      <c r="AU37" s="265"/>
      <c r="AV37" s="265"/>
      <c r="AW37" s="265"/>
      <c r="AX37" s="265" t="s">
        <v>1379</v>
      </c>
      <c r="AY37" s="265" t="s">
        <v>1379</v>
      </c>
      <c r="AZ37" s="265"/>
      <c r="BA37" s="265"/>
      <c r="BB37" s="265" t="s">
        <v>1381</v>
      </c>
      <c r="BC37" s="265"/>
      <c r="BD37" s="267"/>
      <c r="BE37" s="215"/>
      <c r="BF37" s="215"/>
      <c r="BG37" s="215"/>
      <c r="BH37" s="267"/>
      <c r="BI37" s="215"/>
      <c r="BJ37" s="215"/>
      <c r="BK37" s="215"/>
      <c r="BL37" s="215"/>
      <c r="BM37" s="215"/>
      <c r="BN37" s="215"/>
      <c r="BO37" s="215"/>
      <c r="BP37" s="269"/>
      <c r="BQ37" s="238"/>
    </row>
    <row r="38" spans="1:69" s="149" customFormat="1" ht="35.1" hidden="1" customHeight="1" thickBot="1" x14ac:dyDescent="0.3">
      <c r="A38" s="276" t="s">
        <v>1010</v>
      </c>
      <c r="B38" s="307"/>
      <c r="C38" s="266" t="e">
        <v>#N/A</v>
      </c>
      <c r="D38" s="274" t="e">
        <v>#N/A</v>
      </c>
      <c r="E38" s="265" t="e">
        <v>#N/A</v>
      </c>
      <c r="F38" s="215" t="s">
        <v>1291</v>
      </c>
      <c r="G38" s="265">
        <v>0</v>
      </c>
      <c r="H38" s="215" t="s">
        <v>1292</v>
      </c>
      <c r="I38" s="215" t="s">
        <v>1293</v>
      </c>
      <c r="J38" s="265"/>
      <c r="K38" s="215"/>
      <c r="L38" s="306" t="s">
        <v>1249</v>
      </c>
      <c r="M38" s="265" t="s">
        <v>1287</v>
      </c>
      <c r="N38" s="215"/>
      <c r="O38" s="215"/>
      <c r="P38" s="215"/>
      <c r="Q38" s="215"/>
      <c r="R38" s="267"/>
      <c r="S38" s="215" t="s">
        <v>1229</v>
      </c>
      <c r="T38" s="215" t="s">
        <v>577</v>
      </c>
      <c r="U38" s="215" t="s">
        <v>577</v>
      </c>
      <c r="V38" s="215" t="s">
        <v>603</v>
      </c>
      <c r="W38" s="267"/>
      <c r="X38" s="215">
        <v>0</v>
      </c>
      <c r="Y38" s="215">
        <v>0</v>
      </c>
      <c r="Z38" s="215">
        <v>0</v>
      </c>
      <c r="AA38" s="215">
        <v>0</v>
      </c>
      <c r="AB38" s="267"/>
      <c r="AC38" s="215"/>
      <c r="AD38" s="215"/>
      <c r="AE38" s="215"/>
      <c r="AF38" s="263" t="s">
        <v>1624</v>
      </c>
      <c r="AG38" s="277" t="s">
        <v>1378</v>
      </c>
      <c r="AH38" s="265" t="s">
        <v>1379</v>
      </c>
      <c r="AI38" s="265" t="s">
        <v>1379</v>
      </c>
      <c r="AJ38" s="265" t="s">
        <v>1379</v>
      </c>
      <c r="AK38" s="265" t="s">
        <v>1379</v>
      </c>
      <c r="AL38" s="265" t="s">
        <v>1379</v>
      </c>
      <c r="AM38" s="265"/>
      <c r="AN38" s="265" t="s">
        <v>1379</v>
      </c>
      <c r="AO38" s="265" t="s">
        <v>1379</v>
      </c>
      <c r="AP38" s="265"/>
      <c r="AQ38" s="265" t="s">
        <v>1379</v>
      </c>
      <c r="AR38" s="265" t="s">
        <v>1379</v>
      </c>
      <c r="AS38" s="265" t="s">
        <v>1379</v>
      </c>
      <c r="AT38" s="265" t="s">
        <v>1379</v>
      </c>
      <c r="AU38" s="265"/>
      <c r="AV38" s="265"/>
      <c r="AW38" s="265"/>
      <c r="AX38" s="265" t="s">
        <v>1379</v>
      </c>
      <c r="AY38" s="265" t="s">
        <v>1379</v>
      </c>
      <c r="AZ38" s="265"/>
      <c r="BA38" s="265"/>
      <c r="BB38" s="265" t="s">
        <v>1381</v>
      </c>
      <c r="BC38" s="265"/>
      <c r="BD38" s="267"/>
      <c r="BE38" s="215"/>
      <c r="BF38" s="215"/>
      <c r="BG38" s="215"/>
      <c r="BH38" s="267"/>
      <c r="BI38" s="215"/>
      <c r="BJ38" s="215"/>
      <c r="BK38" s="215"/>
      <c r="BL38" s="215"/>
      <c r="BM38" s="215"/>
      <c r="BN38" s="215"/>
      <c r="BO38" s="215"/>
      <c r="BP38" s="269"/>
      <c r="BQ38" s="238"/>
    </row>
    <row r="39" spans="1:69" s="149" customFormat="1" ht="35.1" hidden="1" customHeight="1" thickBot="1" x14ac:dyDescent="0.3">
      <c r="A39" s="276" t="s">
        <v>1010</v>
      </c>
      <c r="B39" s="307"/>
      <c r="C39" s="266">
        <v>0</v>
      </c>
      <c r="D39" s="274" t="e">
        <v>#N/A</v>
      </c>
      <c r="E39" s="265" t="e">
        <v>#N/A</v>
      </c>
      <c r="F39" s="215" t="s">
        <v>1294</v>
      </c>
      <c r="G39" s="265">
        <v>0</v>
      </c>
      <c r="H39" s="215">
        <v>2682632</v>
      </c>
      <c r="I39" s="215" t="s">
        <v>1295</v>
      </c>
      <c r="J39" s="265"/>
      <c r="K39" s="215"/>
      <c r="L39" s="215" t="s">
        <v>1239</v>
      </c>
      <c r="M39" s="215" t="s">
        <v>1296</v>
      </c>
      <c r="N39" s="215"/>
      <c r="O39" s="215"/>
      <c r="P39" s="215"/>
      <c r="Q39" s="215"/>
      <c r="R39" s="267"/>
      <c r="S39" s="215" t="s">
        <v>1229</v>
      </c>
      <c r="T39" s="215" t="s">
        <v>577</v>
      </c>
      <c r="U39" s="215" t="s">
        <v>577</v>
      </c>
      <c r="V39" s="215" t="s">
        <v>603</v>
      </c>
      <c r="W39" s="267"/>
      <c r="X39" s="215">
        <v>0</v>
      </c>
      <c r="Y39" s="215">
        <v>0</v>
      </c>
      <c r="Z39" s="215">
        <v>0</v>
      </c>
      <c r="AA39" s="215">
        <v>0</v>
      </c>
      <c r="AB39" s="267"/>
      <c r="AC39" s="215"/>
      <c r="AD39" s="215"/>
      <c r="AE39" s="215"/>
      <c r="AF39" s="263" t="s">
        <v>1625</v>
      </c>
      <c r="AG39" s="277" t="s">
        <v>1378</v>
      </c>
      <c r="AH39" s="265" t="s">
        <v>1379</v>
      </c>
      <c r="AI39" s="265" t="s">
        <v>1379</v>
      </c>
      <c r="AJ39" s="265" t="s">
        <v>1379</v>
      </c>
      <c r="AK39" s="265" t="s">
        <v>1379</v>
      </c>
      <c r="AL39" s="265" t="s">
        <v>1379</v>
      </c>
      <c r="AM39" s="265"/>
      <c r="AN39" s="265" t="s">
        <v>1379</v>
      </c>
      <c r="AO39" s="265" t="s">
        <v>1379</v>
      </c>
      <c r="AP39" s="265"/>
      <c r="AQ39" s="265" t="s">
        <v>1379</v>
      </c>
      <c r="AR39" s="265" t="s">
        <v>1379</v>
      </c>
      <c r="AS39" s="265" t="s">
        <v>1379</v>
      </c>
      <c r="AT39" s="265" t="s">
        <v>1379</v>
      </c>
      <c r="AU39" s="265"/>
      <c r="AV39" s="265"/>
      <c r="AW39" s="265"/>
      <c r="AX39" s="265" t="s">
        <v>1379</v>
      </c>
      <c r="AY39" s="265" t="s">
        <v>1379</v>
      </c>
      <c r="AZ39" s="265"/>
      <c r="BA39" s="265"/>
      <c r="BB39" s="265" t="s">
        <v>1381</v>
      </c>
      <c r="BC39" s="265"/>
      <c r="BD39" s="267"/>
      <c r="BE39" s="215"/>
      <c r="BF39" s="215"/>
      <c r="BG39" s="215"/>
      <c r="BH39" s="267"/>
      <c r="BI39" s="215"/>
      <c r="BJ39" s="215"/>
      <c r="BK39" s="215"/>
      <c r="BL39" s="215"/>
      <c r="BM39" s="215"/>
      <c r="BN39" s="215"/>
      <c r="BO39" s="215"/>
      <c r="BP39" s="269"/>
      <c r="BQ39" s="238"/>
    </row>
    <row r="40" spans="1:69" s="149" customFormat="1" ht="35.1" hidden="1" customHeight="1" thickBot="1" x14ac:dyDescent="0.3">
      <c r="A40" s="276" t="s">
        <v>1010</v>
      </c>
      <c r="B40" s="307"/>
      <c r="C40" s="266">
        <v>0</v>
      </c>
      <c r="D40" s="274" t="e">
        <v>#N/A</v>
      </c>
      <c r="E40" s="265" t="e">
        <v>#N/A</v>
      </c>
      <c r="F40" s="215" t="s">
        <v>1300</v>
      </c>
      <c r="G40" s="265">
        <v>0</v>
      </c>
      <c r="H40" s="215">
        <v>3243121</v>
      </c>
      <c r="I40" s="215" t="s">
        <v>1301</v>
      </c>
      <c r="J40" s="265"/>
      <c r="K40" s="215"/>
      <c r="L40" s="215" t="s">
        <v>1239</v>
      </c>
      <c r="M40" s="215" t="s">
        <v>1302</v>
      </c>
      <c r="N40" s="215"/>
      <c r="O40" s="215"/>
      <c r="P40" s="215"/>
      <c r="Q40" s="215"/>
      <c r="R40" s="267"/>
      <c r="S40" s="215" t="s">
        <v>1229</v>
      </c>
      <c r="T40" s="215" t="s">
        <v>577</v>
      </c>
      <c r="U40" s="215" t="s">
        <v>577</v>
      </c>
      <c r="V40" s="215" t="s">
        <v>603</v>
      </c>
      <c r="W40" s="267"/>
      <c r="X40" s="215">
        <v>0</v>
      </c>
      <c r="Y40" s="215">
        <v>0</v>
      </c>
      <c r="Z40" s="215">
        <v>0</v>
      </c>
      <c r="AA40" s="215">
        <v>0</v>
      </c>
      <c r="AB40" s="267"/>
      <c r="AC40" s="215"/>
      <c r="AD40" s="215"/>
      <c r="AE40" s="215"/>
      <c r="AF40" s="263" t="s">
        <v>1627</v>
      </c>
      <c r="AG40" s="277" t="s">
        <v>1378</v>
      </c>
      <c r="AH40" s="265" t="s">
        <v>1379</v>
      </c>
      <c r="AI40" s="265" t="s">
        <v>1379</v>
      </c>
      <c r="AJ40" s="265" t="s">
        <v>1379</v>
      </c>
      <c r="AK40" s="265" t="s">
        <v>1379</v>
      </c>
      <c r="AL40" s="265" t="s">
        <v>1379</v>
      </c>
      <c r="AM40" s="265"/>
      <c r="AN40" s="265" t="s">
        <v>1379</v>
      </c>
      <c r="AO40" s="265" t="s">
        <v>1379</v>
      </c>
      <c r="AP40" s="265"/>
      <c r="AQ40" s="265" t="s">
        <v>1379</v>
      </c>
      <c r="AR40" s="265" t="s">
        <v>1379</v>
      </c>
      <c r="AS40" s="265" t="s">
        <v>1379</v>
      </c>
      <c r="AT40" s="265" t="s">
        <v>1379</v>
      </c>
      <c r="AU40" s="265"/>
      <c r="AV40" s="265"/>
      <c r="AW40" s="265"/>
      <c r="AX40" s="265" t="s">
        <v>1379</v>
      </c>
      <c r="AY40" s="265" t="s">
        <v>1379</v>
      </c>
      <c r="AZ40" s="265"/>
      <c r="BA40" s="265"/>
      <c r="BB40" s="265" t="s">
        <v>1381</v>
      </c>
      <c r="BC40" s="265"/>
      <c r="BD40" s="267"/>
      <c r="BE40" s="215"/>
      <c r="BF40" s="215"/>
      <c r="BG40" s="215"/>
      <c r="BH40" s="267"/>
      <c r="BI40" s="215"/>
      <c r="BJ40" s="215"/>
      <c r="BK40" s="215"/>
      <c r="BL40" s="215"/>
      <c r="BM40" s="215"/>
      <c r="BN40" s="215"/>
      <c r="BO40" s="215"/>
      <c r="BP40" s="269"/>
      <c r="BQ40" s="238"/>
    </row>
    <row r="41" spans="1:69" s="149" customFormat="1" ht="35.1" hidden="1" customHeight="1" thickBot="1" x14ac:dyDescent="0.3">
      <c r="A41" s="276" t="s">
        <v>1010</v>
      </c>
      <c r="B41" s="307"/>
      <c r="C41" s="266">
        <v>0</v>
      </c>
      <c r="D41" s="274" t="e">
        <v>#N/A</v>
      </c>
      <c r="E41" s="265" t="e">
        <v>#N/A</v>
      </c>
      <c r="F41" s="215" t="s">
        <v>1308</v>
      </c>
      <c r="G41" s="265">
        <v>0</v>
      </c>
      <c r="H41" s="215">
        <v>2601938</v>
      </c>
      <c r="I41" s="215" t="s">
        <v>1021</v>
      </c>
      <c r="J41" s="265"/>
      <c r="K41" s="215"/>
      <c r="L41" s="215" t="s">
        <v>1272</v>
      </c>
      <c r="M41" s="215" t="s">
        <v>1309</v>
      </c>
      <c r="N41" s="215"/>
      <c r="O41" s="215" t="s">
        <v>1221</v>
      </c>
      <c r="P41" s="215" t="s">
        <v>1488</v>
      </c>
      <c r="Q41" s="215"/>
      <c r="R41" s="267"/>
      <c r="S41" s="215" t="s">
        <v>1229</v>
      </c>
      <c r="T41" s="215" t="s">
        <v>577</v>
      </c>
      <c r="U41" s="215" t="s">
        <v>577</v>
      </c>
      <c r="V41" s="215" t="s">
        <v>603</v>
      </c>
      <c r="W41" s="267"/>
      <c r="X41" s="215">
        <v>0</v>
      </c>
      <c r="Y41" s="215">
        <v>0</v>
      </c>
      <c r="Z41" s="215">
        <v>0</v>
      </c>
      <c r="AA41" s="215">
        <v>0</v>
      </c>
      <c r="AB41" s="267"/>
      <c r="AC41" s="215"/>
      <c r="AD41" s="215"/>
      <c r="AE41" s="215"/>
      <c r="AF41" s="263" t="s">
        <v>1630</v>
      </c>
      <c r="AG41" s="277" t="s">
        <v>1378</v>
      </c>
      <c r="AH41" s="265" t="s">
        <v>1379</v>
      </c>
      <c r="AI41" s="265" t="s">
        <v>1379</v>
      </c>
      <c r="AJ41" s="265" t="s">
        <v>1379</v>
      </c>
      <c r="AK41" s="265" t="s">
        <v>1379</v>
      </c>
      <c r="AL41" s="265" t="s">
        <v>1379</v>
      </c>
      <c r="AM41" s="265"/>
      <c r="AN41" s="265" t="s">
        <v>1379</v>
      </c>
      <c r="AO41" s="265" t="s">
        <v>1381</v>
      </c>
      <c r="AP41" s="265"/>
      <c r="AQ41" s="265" t="s">
        <v>1379</v>
      </c>
      <c r="AR41" s="265" t="s">
        <v>1379</v>
      </c>
      <c r="AS41" s="265" t="s">
        <v>1379</v>
      </c>
      <c r="AT41" s="265" t="s">
        <v>1379</v>
      </c>
      <c r="AU41" s="265"/>
      <c r="AV41" s="265"/>
      <c r="AW41" s="265"/>
      <c r="AX41" s="265" t="s">
        <v>1379</v>
      </c>
      <c r="AY41" s="265" t="s">
        <v>1379</v>
      </c>
      <c r="AZ41" s="265"/>
      <c r="BA41" s="265"/>
      <c r="BB41" s="265" t="s">
        <v>1381</v>
      </c>
      <c r="BC41" s="265"/>
      <c r="BD41" s="267"/>
      <c r="BE41" s="215"/>
      <c r="BF41" s="215"/>
      <c r="BG41" s="215"/>
      <c r="BH41" s="267"/>
      <c r="BI41" s="215"/>
      <c r="BJ41" s="215"/>
      <c r="BK41" s="215"/>
      <c r="BL41" s="215"/>
      <c r="BM41" s="215"/>
      <c r="BN41" s="215"/>
      <c r="BO41" s="215"/>
      <c r="BP41" s="269"/>
      <c r="BQ41" s="238"/>
    </row>
    <row r="42" spans="1:69" s="149" customFormat="1" ht="35.1" hidden="1" customHeight="1" thickBot="1" x14ac:dyDescent="0.3">
      <c r="A42" s="276" t="s">
        <v>1010</v>
      </c>
      <c r="B42" s="307"/>
      <c r="C42" s="266">
        <v>0</v>
      </c>
      <c r="D42" s="274" t="e">
        <v>#N/A</v>
      </c>
      <c r="E42" s="265" t="e">
        <v>#N/A</v>
      </c>
      <c r="F42" s="215" t="s">
        <v>1310</v>
      </c>
      <c r="G42" s="265">
        <v>0</v>
      </c>
      <c r="H42" s="215">
        <v>2607189</v>
      </c>
      <c r="I42" s="215" t="s">
        <v>1021</v>
      </c>
      <c r="J42" s="265"/>
      <c r="K42" s="215"/>
      <c r="L42" s="215" t="s">
        <v>1272</v>
      </c>
      <c r="M42" s="215" t="s">
        <v>1311</v>
      </c>
      <c r="N42" s="215"/>
      <c r="O42" s="215" t="s">
        <v>1221</v>
      </c>
      <c r="P42" s="215" t="s">
        <v>1488</v>
      </c>
      <c r="Q42" s="215"/>
      <c r="R42" s="267"/>
      <c r="S42" s="215" t="s">
        <v>1229</v>
      </c>
      <c r="T42" s="215" t="s">
        <v>577</v>
      </c>
      <c r="U42" s="215" t="s">
        <v>577</v>
      </c>
      <c r="V42" s="215" t="s">
        <v>603</v>
      </c>
      <c r="W42" s="267"/>
      <c r="X42" s="215">
        <v>0</v>
      </c>
      <c r="Y42" s="215">
        <v>0</v>
      </c>
      <c r="Z42" s="215">
        <v>0</v>
      </c>
      <c r="AA42" s="215">
        <v>0</v>
      </c>
      <c r="AB42" s="267"/>
      <c r="AC42" s="215"/>
      <c r="AD42" s="215"/>
      <c r="AE42" s="215"/>
      <c r="AF42" s="263" t="s">
        <v>1631</v>
      </c>
      <c r="AG42" s="277" t="s">
        <v>1378</v>
      </c>
      <c r="AH42" s="265" t="s">
        <v>1379</v>
      </c>
      <c r="AI42" s="265" t="s">
        <v>1379</v>
      </c>
      <c r="AJ42" s="265" t="s">
        <v>1379</v>
      </c>
      <c r="AK42" s="265" t="s">
        <v>1379</v>
      </c>
      <c r="AL42" s="265" t="s">
        <v>1379</v>
      </c>
      <c r="AM42" s="265"/>
      <c r="AN42" s="265" t="s">
        <v>1379</v>
      </c>
      <c r="AO42" s="265" t="s">
        <v>1381</v>
      </c>
      <c r="AP42" s="265"/>
      <c r="AQ42" s="265" t="s">
        <v>1379</v>
      </c>
      <c r="AR42" s="265" t="s">
        <v>1379</v>
      </c>
      <c r="AS42" s="265" t="s">
        <v>1379</v>
      </c>
      <c r="AT42" s="265" t="s">
        <v>1379</v>
      </c>
      <c r="AU42" s="265"/>
      <c r="AV42" s="265"/>
      <c r="AW42" s="265"/>
      <c r="AX42" s="265" t="s">
        <v>1379</v>
      </c>
      <c r="AY42" s="265" t="s">
        <v>1379</v>
      </c>
      <c r="AZ42" s="265"/>
      <c r="BA42" s="265"/>
      <c r="BB42" s="265" t="s">
        <v>1381</v>
      </c>
      <c r="BC42" s="265"/>
      <c r="BD42" s="267"/>
      <c r="BE42" s="215"/>
      <c r="BF42" s="215"/>
      <c r="BG42" s="215"/>
      <c r="BH42" s="267"/>
      <c r="BI42" s="215"/>
      <c r="BJ42" s="215"/>
      <c r="BK42" s="215"/>
      <c r="BL42" s="215"/>
      <c r="BM42" s="215"/>
      <c r="BN42" s="215"/>
      <c r="BO42" s="215"/>
      <c r="BP42" s="269"/>
      <c r="BQ42" s="238"/>
    </row>
    <row r="43" spans="1:69" s="149" customFormat="1" ht="35.1" hidden="1" customHeight="1" thickBot="1" x14ac:dyDescent="0.3">
      <c r="A43" s="276" t="s">
        <v>1010</v>
      </c>
      <c r="B43" s="307"/>
      <c r="C43" s="266">
        <v>0</v>
      </c>
      <c r="D43" s="274" t="e">
        <v>#N/A</v>
      </c>
      <c r="E43" s="265" t="e">
        <v>#N/A</v>
      </c>
      <c r="F43" s="215" t="s">
        <v>1326</v>
      </c>
      <c r="G43" s="265">
        <v>0</v>
      </c>
      <c r="H43" s="215">
        <v>2675481</v>
      </c>
      <c r="I43" s="215" t="s">
        <v>1327</v>
      </c>
      <c r="J43" s="265"/>
      <c r="K43" s="215"/>
      <c r="L43" s="215" t="s">
        <v>1239</v>
      </c>
      <c r="M43" s="278" t="s">
        <v>1173</v>
      </c>
      <c r="N43" s="215"/>
      <c r="O43" s="215"/>
      <c r="P43" s="215"/>
      <c r="Q43" s="215"/>
      <c r="R43" s="267"/>
      <c r="S43" s="215" t="s">
        <v>1373</v>
      </c>
      <c r="T43" s="215" t="s">
        <v>1374</v>
      </c>
      <c r="U43" s="215" t="s">
        <v>1374</v>
      </c>
      <c r="V43" s="215" t="s">
        <v>1670</v>
      </c>
      <c r="W43" s="267"/>
      <c r="X43" s="215">
        <v>0</v>
      </c>
      <c r="Y43" s="215">
        <v>0</v>
      </c>
      <c r="Z43" s="215">
        <v>0</v>
      </c>
      <c r="AA43" s="215">
        <v>0</v>
      </c>
      <c r="AB43" s="267"/>
      <c r="AC43" s="215"/>
      <c r="AD43" s="215"/>
      <c r="AE43" s="215"/>
      <c r="AF43" s="264" t="s">
        <v>1173</v>
      </c>
      <c r="AG43" s="264" t="s">
        <v>1173</v>
      </c>
      <c r="AH43" s="265" t="s">
        <v>1379</v>
      </c>
      <c r="AI43" s="265" t="s">
        <v>1379</v>
      </c>
      <c r="AJ43" s="265" t="s">
        <v>1379</v>
      </c>
      <c r="AK43" s="265" t="s">
        <v>1379</v>
      </c>
      <c r="AL43" s="265" t="s">
        <v>1379</v>
      </c>
      <c r="AM43" s="265"/>
      <c r="AN43" s="265" t="s">
        <v>1379</v>
      </c>
      <c r="AO43" s="265" t="s">
        <v>1379</v>
      </c>
      <c r="AP43" s="265"/>
      <c r="AQ43" s="265" t="s">
        <v>1379</v>
      </c>
      <c r="AR43" s="265" t="s">
        <v>1379</v>
      </c>
      <c r="AS43" s="265" t="s">
        <v>1379</v>
      </c>
      <c r="AT43" s="265" t="s">
        <v>1379</v>
      </c>
      <c r="AU43" s="265"/>
      <c r="AV43" s="265"/>
      <c r="AW43" s="265"/>
      <c r="AX43" s="265" t="s">
        <v>1379</v>
      </c>
      <c r="AY43" s="265" t="s">
        <v>1379</v>
      </c>
      <c r="AZ43" s="265"/>
      <c r="BA43" s="265"/>
      <c r="BB43" s="265" t="s">
        <v>1381</v>
      </c>
      <c r="BC43" s="265"/>
      <c r="BD43" s="267"/>
      <c r="BE43" s="215"/>
      <c r="BF43" s="215"/>
      <c r="BG43" s="215"/>
      <c r="BH43" s="267"/>
      <c r="BI43" s="215"/>
      <c r="BJ43" s="215"/>
      <c r="BK43" s="215"/>
      <c r="BL43" s="215"/>
      <c r="BM43" s="215"/>
      <c r="BN43" s="215"/>
      <c r="BO43" s="215"/>
      <c r="BP43" s="269"/>
      <c r="BQ43" s="238"/>
    </row>
    <row r="44" spans="1:69" s="149" customFormat="1" ht="35.1" hidden="1" customHeight="1" thickBot="1" x14ac:dyDescent="0.3">
      <c r="A44" s="276" t="s">
        <v>1010</v>
      </c>
      <c r="B44" s="307"/>
      <c r="C44" s="266">
        <v>0</v>
      </c>
      <c r="D44" s="274" t="e">
        <v>#N/A</v>
      </c>
      <c r="E44" s="265" t="e">
        <v>#N/A</v>
      </c>
      <c r="F44" s="215" t="s">
        <v>1326</v>
      </c>
      <c r="G44" s="265">
        <v>0</v>
      </c>
      <c r="H44" s="215">
        <v>2675521</v>
      </c>
      <c r="I44" s="215" t="s">
        <v>1328</v>
      </c>
      <c r="J44" s="265"/>
      <c r="K44" s="215"/>
      <c r="L44" s="215" t="s">
        <v>1239</v>
      </c>
      <c r="M44" s="278" t="s">
        <v>1173</v>
      </c>
      <c r="N44" s="215"/>
      <c r="O44" s="215"/>
      <c r="P44" s="215"/>
      <c r="Q44" s="215"/>
      <c r="R44" s="267"/>
      <c r="S44" s="215" t="s">
        <v>1373</v>
      </c>
      <c r="T44" s="215" t="s">
        <v>1374</v>
      </c>
      <c r="U44" s="215" t="s">
        <v>1374</v>
      </c>
      <c r="V44" s="215" t="s">
        <v>1670</v>
      </c>
      <c r="W44" s="267"/>
      <c r="X44" s="215">
        <v>0</v>
      </c>
      <c r="Y44" s="215">
        <v>0</v>
      </c>
      <c r="Z44" s="215">
        <v>0</v>
      </c>
      <c r="AA44" s="215">
        <v>0</v>
      </c>
      <c r="AB44" s="267"/>
      <c r="AC44" s="215"/>
      <c r="AD44" s="215"/>
      <c r="AE44" s="215"/>
      <c r="AF44" s="264" t="s">
        <v>1173</v>
      </c>
      <c r="AG44" s="264" t="s">
        <v>1173</v>
      </c>
      <c r="AH44" s="265" t="s">
        <v>1379</v>
      </c>
      <c r="AI44" s="265" t="s">
        <v>1379</v>
      </c>
      <c r="AJ44" s="265" t="s">
        <v>1379</v>
      </c>
      <c r="AK44" s="265" t="s">
        <v>1379</v>
      </c>
      <c r="AL44" s="265" t="s">
        <v>1379</v>
      </c>
      <c r="AM44" s="265"/>
      <c r="AN44" s="265" t="s">
        <v>1379</v>
      </c>
      <c r="AO44" s="265" t="s">
        <v>1379</v>
      </c>
      <c r="AP44" s="265"/>
      <c r="AQ44" s="265" t="s">
        <v>1379</v>
      </c>
      <c r="AR44" s="265" t="s">
        <v>1379</v>
      </c>
      <c r="AS44" s="265" t="s">
        <v>1379</v>
      </c>
      <c r="AT44" s="265" t="s">
        <v>1379</v>
      </c>
      <c r="AU44" s="265"/>
      <c r="AV44" s="265"/>
      <c r="AW44" s="265"/>
      <c r="AX44" s="265" t="s">
        <v>1379</v>
      </c>
      <c r="AY44" s="265" t="s">
        <v>1379</v>
      </c>
      <c r="AZ44" s="265"/>
      <c r="BA44" s="265"/>
      <c r="BB44" s="265" t="s">
        <v>1381</v>
      </c>
      <c r="BC44" s="265"/>
      <c r="BD44" s="267"/>
      <c r="BE44" s="215"/>
      <c r="BF44" s="215"/>
      <c r="BG44" s="215"/>
      <c r="BH44" s="267"/>
      <c r="BI44" s="215"/>
      <c r="BJ44" s="215"/>
      <c r="BK44" s="215"/>
      <c r="BL44" s="215"/>
      <c r="BM44" s="215"/>
      <c r="BN44" s="215"/>
      <c r="BO44" s="215"/>
      <c r="BP44" s="269"/>
      <c r="BQ44" s="238"/>
    </row>
    <row r="45" spans="1:69" s="149" customFormat="1" ht="35.1" hidden="1" customHeight="1" thickBot="1" x14ac:dyDescent="0.3">
      <c r="A45" s="276" t="s">
        <v>1010</v>
      </c>
      <c r="B45" s="307"/>
      <c r="C45" s="266">
        <v>0</v>
      </c>
      <c r="D45" s="274" t="e">
        <v>#N/A</v>
      </c>
      <c r="E45" s="265" t="e">
        <v>#N/A</v>
      </c>
      <c r="F45" s="215" t="s">
        <v>1326</v>
      </c>
      <c r="G45" s="265">
        <v>0</v>
      </c>
      <c r="H45" s="215">
        <v>2675525</v>
      </c>
      <c r="I45" s="215" t="s">
        <v>1328</v>
      </c>
      <c r="J45" s="265"/>
      <c r="K45" s="215"/>
      <c r="L45" s="215" t="s">
        <v>1239</v>
      </c>
      <c r="M45" s="278" t="s">
        <v>1173</v>
      </c>
      <c r="N45" s="215"/>
      <c r="O45" s="215"/>
      <c r="P45" s="215"/>
      <c r="Q45" s="215"/>
      <c r="R45" s="267"/>
      <c r="S45" s="215" t="s">
        <v>1373</v>
      </c>
      <c r="T45" s="215" t="s">
        <v>1374</v>
      </c>
      <c r="U45" s="215" t="s">
        <v>1374</v>
      </c>
      <c r="V45" s="215" t="s">
        <v>1670</v>
      </c>
      <c r="W45" s="267"/>
      <c r="X45" s="215">
        <v>0</v>
      </c>
      <c r="Y45" s="215">
        <v>0</v>
      </c>
      <c r="Z45" s="215">
        <v>0</v>
      </c>
      <c r="AA45" s="215">
        <v>0</v>
      </c>
      <c r="AB45" s="267"/>
      <c r="AC45" s="215"/>
      <c r="AD45" s="215"/>
      <c r="AE45" s="215"/>
      <c r="AF45" s="264" t="s">
        <v>1173</v>
      </c>
      <c r="AG45" s="264" t="s">
        <v>1173</v>
      </c>
      <c r="AH45" s="265" t="s">
        <v>1379</v>
      </c>
      <c r="AI45" s="265" t="s">
        <v>1379</v>
      </c>
      <c r="AJ45" s="265" t="s">
        <v>1379</v>
      </c>
      <c r="AK45" s="265" t="s">
        <v>1379</v>
      </c>
      <c r="AL45" s="265" t="s">
        <v>1379</v>
      </c>
      <c r="AM45" s="265"/>
      <c r="AN45" s="265" t="s">
        <v>1379</v>
      </c>
      <c r="AO45" s="265" t="s">
        <v>1379</v>
      </c>
      <c r="AP45" s="265"/>
      <c r="AQ45" s="265" t="s">
        <v>1379</v>
      </c>
      <c r="AR45" s="265" t="s">
        <v>1379</v>
      </c>
      <c r="AS45" s="265" t="s">
        <v>1379</v>
      </c>
      <c r="AT45" s="265" t="s">
        <v>1379</v>
      </c>
      <c r="AU45" s="265"/>
      <c r="AV45" s="265"/>
      <c r="AW45" s="265"/>
      <c r="AX45" s="265" t="s">
        <v>1379</v>
      </c>
      <c r="AY45" s="265" t="s">
        <v>1379</v>
      </c>
      <c r="AZ45" s="265"/>
      <c r="BA45" s="265"/>
      <c r="BB45" s="265" t="s">
        <v>1381</v>
      </c>
      <c r="BC45" s="265"/>
      <c r="BD45" s="267"/>
      <c r="BE45" s="215"/>
      <c r="BF45" s="215"/>
      <c r="BG45" s="215"/>
      <c r="BH45" s="267"/>
      <c r="BI45" s="215"/>
      <c r="BJ45" s="215"/>
      <c r="BK45" s="215"/>
      <c r="BL45" s="215"/>
      <c r="BM45" s="215"/>
      <c r="BN45" s="215"/>
      <c r="BO45" s="215"/>
      <c r="BP45" s="269"/>
      <c r="BQ45" s="238"/>
    </row>
    <row r="46" spans="1:69" s="149" customFormat="1" ht="35.1" hidden="1" customHeight="1" thickBot="1" x14ac:dyDescent="0.3">
      <c r="A46" s="276" t="s">
        <v>1010</v>
      </c>
      <c r="B46" s="307"/>
      <c r="C46" s="266">
        <v>0</v>
      </c>
      <c r="D46" s="274" t="e">
        <v>#N/A</v>
      </c>
      <c r="E46" s="265" t="e">
        <v>#N/A</v>
      </c>
      <c r="F46" s="215" t="s">
        <v>1329</v>
      </c>
      <c r="G46" s="265">
        <v>0</v>
      </c>
      <c r="H46" s="215">
        <v>2677735</v>
      </c>
      <c r="I46" s="215" t="s">
        <v>1328</v>
      </c>
      <c r="J46" s="265"/>
      <c r="K46" s="215"/>
      <c r="L46" s="215" t="s">
        <v>1239</v>
      </c>
      <c r="M46" s="278" t="s">
        <v>1173</v>
      </c>
      <c r="N46" s="215"/>
      <c r="O46" s="215"/>
      <c r="P46" s="215"/>
      <c r="Q46" s="215"/>
      <c r="R46" s="267"/>
      <c r="S46" s="215" t="s">
        <v>1373</v>
      </c>
      <c r="T46" s="215" t="s">
        <v>1374</v>
      </c>
      <c r="U46" s="215" t="s">
        <v>1374</v>
      </c>
      <c r="V46" s="215" t="s">
        <v>1670</v>
      </c>
      <c r="W46" s="267"/>
      <c r="X46" s="215">
        <v>0</v>
      </c>
      <c r="Y46" s="215">
        <v>0</v>
      </c>
      <c r="Z46" s="215">
        <v>0</v>
      </c>
      <c r="AA46" s="215">
        <v>0</v>
      </c>
      <c r="AB46" s="267"/>
      <c r="AC46" s="215"/>
      <c r="AD46" s="215"/>
      <c r="AE46" s="215"/>
      <c r="AF46" s="264" t="s">
        <v>1173</v>
      </c>
      <c r="AG46" s="264" t="s">
        <v>1173</v>
      </c>
      <c r="AH46" s="265" t="s">
        <v>1379</v>
      </c>
      <c r="AI46" s="265" t="s">
        <v>1379</v>
      </c>
      <c r="AJ46" s="265" t="s">
        <v>1379</v>
      </c>
      <c r="AK46" s="265" t="s">
        <v>1379</v>
      </c>
      <c r="AL46" s="265" t="s">
        <v>1379</v>
      </c>
      <c r="AM46" s="265"/>
      <c r="AN46" s="265" t="s">
        <v>1379</v>
      </c>
      <c r="AO46" s="265" t="s">
        <v>1379</v>
      </c>
      <c r="AP46" s="265"/>
      <c r="AQ46" s="265" t="s">
        <v>1379</v>
      </c>
      <c r="AR46" s="265" t="s">
        <v>1379</v>
      </c>
      <c r="AS46" s="265" t="s">
        <v>1379</v>
      </c>
      <c r="AT46" s="265" t="s">
        <v>1379</v>
      </c>
      <c r="AU46" s="265"/>
      <c r="AV46" s="265"/>
      <c r="AW46" s="265"/>
      <c r="AX46" s="265" t="s">
        <v>1379</v>
      </c>
      <c r="AY46" s="265" t="s">
        <v>1379</v>
      </c>
      <c r="AZ46" s="265"/>
      <c r="BA46" s="265"/>
      <c r="BB46" s="265" t="s">
        <v>1381</v>
      </c>
      <c r="BC46" s="265"/>
      <c r="BD46" s="267"/>
      <c r="BE46" s="215"/>
      <c r="BF46" s="215"/>
      <c r="BG46" s="215"/>
      <c r="BH46" s="267"/>
      <c r="BI46" s="215"/>
      <c r="BJ46" s="215"/>
      <c r="BK46" s="215"/>
      <c r="BL46" s="215"/>
      <c r="BM46" s="215"/>
      <c r="BN46" s="215"/>
      <c r="BO46" s="215"/>
      <c r="BP46" s="269"/>
      <c r="BQ46" s="238"/>
    </row>
    <row r="47" spans="1:69" s="149" customFormat="1" ht="35.1" hidden="1" customHeight="1" thickBot="1" x14ac:dyDescent="0.3">
      <c r="A47" s="276" t="s">
        <v>1010</v>
      </c>
      <c r="B47" s="307"/>
      <c r="C47" s="266">
        <v>0</v>
      </c>
      <c r="D47" s="274" t="e">
        <v>#N/A</v>
      </c>
      <c r="E47" s="265" t="e">
        <v>#N/A</v>
      </c>
      <c r="F47" s="215" t="s">
        <v>1330</v>
      </c>
      <c r="G47" s="265">
        <v>0</v>
      </c>
      <c r="H47" s="215">
        <v>2678181</v>
      </c>
      <c r="I47" s="215" t="s">
        <v>1327</v>
      </c>
      <c r="J47" s="265"/>
      <c r="K47" s="215"/>
      <c r="L47" s="215" t="s">
        <v>1239</v>
      </c>
      <c r="M47" s="278" t="s">
        <v>1173</v>
      </c>
      <c r="N47" s="215"/>
      <c r="O47" s="215"/>
      <c r="P47" s="215"/>
      <c r="Q47" s="215"/>
      <c r="R47" s="267"/>
      <c r="S47" s="215" t="s">
        <v>1373</v>
      </c>
      <c r="T47" s="215" t="s">
        <v>1374</v>
      </c>
      <c r="U47" s="215" t="s">
        <v>1374</v>
      </c>
      <c r="V47" s="215" t="s">
        <v>1670</v>
      </c>
      <c r="W47" s="267"/>
      <c r="X47" s="215">
        <v>0</v>
      </c>
      <c r="Y47" s="215">
        <v>0</v>
      </c>
      <c r="Z47" s="215">
        <v>0</v>
      </c>
      <c r="AA47" s="215">
        <v>0</v>
      </c>
      <c r="AB47" s="267"/>
      <c r="AC47" s="215"/>
      <c r="AD47" s="215"/>
      <c r="AE47" s="215"/>
      <c r="AF47" s="264" t="s">
        <v>1173</v>
      </c>
      <c r="AG47" s="264" t="s">
        <v>1173</v>
      </c>
      <c r="AH47" s="265" t="s">
        <v>1379</v>
      </c>
      <c r="AI47" s="265" t="s">
        <v>1379</v>
      </c>
      <c r="AJ47" s="265" t="s">
        <v>1379</v>
      </c>
      <c r="AK47" s="265" t="s">
        <v>1379</v>
      </c>
      <c r="AL47" s="265" t="s">
        <v>1379</v>
      </c>
      <c r="AM47" s="265"/>
      <c r="AN47" s="265" t="s">
        <v>1379</v>
      </c>
      <c r="AO47" s="265" t="s">
        <v>1379</v>
      </c>
      <c r="AP47" s="265"/>
      <c r="AQ47" s="265" t="s">
        <v>1379</v>
      </c>
      <c r="AR47" s="265" t="s">
        <v>1379</v>
      </c>
      <c r="AS47" s="265" t="s">
        <v>1379</v>
      </c>
      <c r="AT47" s="265" t="s">
        <v>1379</v>
      </c>
      <c r="AU47" s="265"/>
      <c r="AV47" s="265"/>
      <c r="AW47" s="265"/>
      <c r="AX47" s="265" t="s">
        <v>1379</v>
      </c>
      <c r="AY47" s="265" t="s">
        <v>1379</v>
      </c>
      <c r="AZ47" s="265"/>
      <c r="BA47" s="265"/>
      <c r="BB47" s="265" t="s">
        <v>1381</v>
      </c>
      <c r="BC47" s="265"/>
      <c r="BD47" s="267"/>
      <c r="BE47" s="215"/>
      <c r="BF47" s="215"/>
      <c r="BG47" s="215"/>
      <c r="BH47" s="267"/>
      <c r="BI47" s="215"/>
      <c r="BJ47" s="215"/>
      <c r="BK47" s="215"/>
      <c r="BL47" s="215"/>
      <c r="BM47" s="215"/>
      <c r="BN47" s="215"/>
      <c r="BO47" s="215"/>
      <c r="BP47" s="269"/>
      <c r="BQ47" s="238"/>
    </row>
    <row r="48" spans="1:69" s="236" customFormat="1" ht="35.1" hidden="1" customHeight="1" thickBot="1" x14ac:dyDescent="0.3">
      <c r="A48" s="279" t="s">
        <v>1108</v>
      </c>
      <c r="B48" s="308"/>
      <c r="C48" s="283" t="e">
        <v>#N/A</v>
      </c>
      <c r="D48" s="274" t="e">
        <v>#N/A</v>
      </c>
      <c r="E48" s="265" t="e">
        <v>#N/A</v>
      </c>
      <c r="F48" s="268" t="e">
        <v>#N/A</v>
      </c>
      <c r="G48" s="280">
        <v>0</v>
      </c>
      <c r="H48" s="268" t="s">
        <v>1339</v>
      </c>
      <c r="I48" s="268" t="s">
        <v>1340</v>
      </c>
      <c r="J48" s="265"/>
      <c r="K48" s="215"/>
      <c r="L48" s="268" t="e">
        <v>#N/A</v>
      </c>
      <c r="M48" s="281" t="s">
        <v>1173</v>
      </c>
      <c r="N48" s="268"/>
      <c r="O48" s="268"/>
      <c r="P48" s="268"/>
      <c r="Q48" s="268"/>
      <c r="R48" s="267"/>
      <c r="S48" s="268" t="e">
        <v>#N/A</v>
      </c>
      <c r="T48" s="268" t="e">
        <v>#N/A</v>
      </c>
      <c r="U48" s="268" t="e">
        <v>#N/A</v>
      </c>
      <c r="V48" s="268" t="s">
        <v>1670</v>
      </c>
      <c r="W48" s="267"/>
      <c r="X48" s="215">
        <v>0</v>
      </c>
      <c r="Y48" s="215">
        <v>0</v>
      </c>
      <c r="Z48" s="215">
        <v>0</v>
      </c>
      <c r="AA48" s="215">
        <v>0</v>
      </c>
      <c r="AB48" s="267"/>
      <c r="AC48" s="215"/>
      <c r="AD48" s="215"/>
      <c r="AE48" s="215"/>
      <c r="AF48" s="268" t="s">
        <v>1638</v>
      </c>
      <c r="AG48" s="284" t="s">
        <v>1378</v>
      </c>
      <c r="AH48" s="280" t="s">
        <v>1379</v>
      </c>
      <c r="AI48" s="280" t="s">
        <v>1379</v>
      </c>
      <c r="AJ48" s="280" t="s">
        <v>1379</v>
      </c>
      <c r="AK48" s="280" t="s">
        <v>1379</v>
      </c>
      <c r="AL48" s="280" t="s">
        <v>1379</v>
      </c>
      <c r="AM48" s="265"/>
      <c r="AN48" s="280" t="s">
        <v>1379</v>
      </c>
      <c r="AO48" s="280" t="s">
        <v>1379</v>
      </c>
      <c r="AP48" s="265"/>
      <c r="AQ48" s="280" t="s">
        <v>1379</v>
      </c>
      <c r="AR48" s="280" t="s">
        <v>1379</v>
      </c>
      <c r="AS48" s="280" t="s">
        <v>1379</v>
      </c>
      <c r="AT48" s="280" t="s">
        <v>1379</v>
      </c>
      <c r="AU48" s="280"/>
      <c r="AV48" s="265"/>
      <c r="AW48" s="280"/>
      <c r="AX48" s="280" t="s">
        <v>1379</v>
      </c>
      <c r="AY48" s="280" t="s">
        <v>1379</v>
      </c>
      <c r="AZ48" s="280"/>
      <c r="BA48" s="280"/>
      <c r="BB48" s="280" t="s">
        <v>1381</v>
      </c>
      <c r="BC48" s="280"/>
      <c r="BD48" s="268"/>
      <c r="BE48" s="268"/>
      <c r="BF48" s="268"/>
      <c r="BG48" s="268"/>
      <c r="BH48" s="268"/>
      <c r="BI48" s="268"/>
      <c r="BJ48" s="268"/>
      <c r="BK48" s="268"/>
      <c r="BL48" s="268"/>
      <c r="BM48" s="268"/>
      <c r="BN48" s="268"/>
      <c r="BO48" s="268"/>
      <c r="BP48" s="282"/>
      <c r="BQ48" s="239"/>
    </row>
    <row r="49" spans="1:69" s="236" customFormat="1" ht="35.1" hidden="1" customHeight="1" thickBot="1" x14ac:dyDescent="0.3">
      <c r="A49" s="279" t="s">
        <v>1108</v>
      </c>
      <c r="B49" s="308"/>
      <c r="C49" s="283" t="e">
        <v>#N/A</v>
      </c>
      <c r="D49" s="274" t="e">
        <v>#N/A</v>
      </c>
      <c r="E49" s="265" t="e">
        <v>#N/A</v>
      </c>
      <c r="F49" s="268" t="e">
        <v>#N/A</v>
      </c>
      <c r="G49" s="280">
        <v>0</v>
      </c>
      <c r="H49" s="268" t="s">
        <v>1341</v>
      </c>
      <c r="I49" s="268" t="s">
        <v>1342</v>
      </c>
      <c r="J49" s="265"/>
      <c r="K49" s="215"/>
      <c r="L49" s="268" t="e">
        <v>#N/A</v>
      </c>
      <c r="M49" s="281" t="s">
        <v>1173</v>
      </c>
      <c r="N49" s="268"/>
      <c r="O49" s="268"/>
      <c r="P49" s="268"/>
      <c r="Q49" s="268"/>
      <c r="R49" s="267"/>
      <c r="S49" s="268" t="e">
        <v>#N/A</v>
      </c>
      <c r="T49" s="268" t="e">
        <v>#N/A</v>
      </c>
      <c r="U49" s="268" t="e">
        <v>#N/A</v>
      </c>
      <c r="V49" s="268" t="s">
        <v>1670</v>
      </c>
      <c r="W49" s="267"/>
      <c r="X49" s="215">
        <v>0</v>
      </c>
      <c r="Y49" s="215">
        <v>0</v>
      </c>
      <c r="Z49" s="215">
        <v>0</v>
      </c>
      <c r="AA49" s="215">
        <v>0</v>
      </c>
      <c r="AB49" s="267"/>
      <c r="AC49" s="215"/>
      <c r="AD49" s="215"/>
      <c r="AE49" s="215"/>
      <c r="AF49" s="268" t="s">
        <v>1638</v>
      </c>
      <c r="AG49" s="284" t="s">
        <v>1378</v>
      </c>
      <c r="AH49" s="280" t="s">
        <v>1379</v>
      </c>
      <c r="AI49" s="280" t="s">
        <v>1379</v>
      </c>
      <c r="AJ49" s="280" t="s">
        <v>1379</v>
      </c>
      <c r="AK49" s="280" t="s">
        <v>1379</v>
      </c>
      <c r="AL49" s="280" t="s">
        <v>1379</v>
      </c>
      <c r="AM49" s="265"/>
      <c r="AN49" s="280" t="s">
        <v>1379</v>
      </c>
      <c r="AO49" s="280" t="s">
        <v>1379</v>
      </c>
      <c r="AP49" s="265"/>
      <c r="AQ49" s="280" t="s">
        <v>1379</v>
      </c>
      <c r="AR49" s="280" t="s">
        <v>1379</v>
      </c>
      <c r="AS49" s="280" t="s">
        <v>1379</v>
      </c>
      <c r="AT49" s="280" t="s">
        <v>1379</v>
      </c>
      <c r="AU49" s="280"/>
      <c r="AV49" s="265"/>
      <c r="AW49" s="280"/>
      <c r="AX49" s="280" t="s">
        <v>1379</v>
      </c>
      <c r="AY49" s="280" t="s">
        <v>1379</v>
      </c>
      <c r="AZ49" s="280"/>
      <c r="BA49" s="280"/>
      <c r="BB49" s="280" t="s">
        <v>1381</v>
      </c>
      <c r="BC49" s="280"/>
      <c r="BD49" s="268"/>
      <c r="BE49" s="268"/>
      <c r="BF49" s="268"/>
      <c r="BG49" s="268"/>
      <c r="BH49" s="268"/>
      <c r="BI49" s="268"/>
      <c r="BJ49" s="268"/>
      <c r="BK49" s="268"/>
      <c r="BL49" s="268"/>
      <c r="BM49" s="268"/>
      <c r="BN49" s="268"/>
      <c r="BO49" s="268"/>
      <c r="BP49" s="282"/>
      <c r="BQ49" s="239"/>
    </row>
    <row r="50" spans="1:69" s="149" customFormat="1" ht="35.1" hidden="1" customHeight="1" thickBot="1" x14ac:dyDescent="0.3">
      <c r="A50" s="276" t="s">
        <v>1108</v>
      </c>
      <c r="B50" s="307"/>
      <c r="C50" s="266">
        <v>0</v>
      </c>
      <c r="D50" s="274" t="e">
        <v>#N/A</v>
      </c>
      <c r="E50" s="265" t="e">
        <v>#N/A</v>
      </c>
      <c r="F50" s="215" t="s">
        <v>1343</v>
      </c>
      <c r="G50" s="265">
        <v>0</v>
      </c>
      <c r="H50" s="215">
        <v>154917</v>
      </c>
      <c r="I50" s="215" t="s">
        <v>1154</v>
      </c>
      <c r="J50" s="265"/>
      <c r="K50" s="215"/>
      <c r="L50" s="215" t="s">
        <v>1272</v>
      </c>
      <c r="M50" s="215" t="s">
        <v>1344</v>
      </c>
      <c r="N50" s="215"/>
      <c r="O50" s="215" t="s">
        <v>1228</v>
      </c>
      <c r="P50" s="215" t="s">
        <v>1491</v>
      </c>
      <c r="Q50" s="215"/>
      <c r="R50" s="267"/>
      <c r="S50" s="215" t="s">
        <v>1230</v>
      </c>
      <c r="T50" s="215" t="s">
        <v>1231</v>
      </c>
      <c r="U50" s="215" t="s">
        <v>1231</v>
      </c>
      <c r="V50" s="215" t="s">
        <v>1670</v>
      </c>
      <c r="W50" s="267"/>
      <c r="X50" s="215">
        <v>0</v>
      </c>
      <c r="Y50" s="215">
        <v>0</v>
      </c>
      <c r="Z50" s="215">
        <v>0</v>
      </c>
      <c r="AA50" s="215">
        <v>0</v>
      </c>
      <c r="AB50" s="267"/>
      <c r="AC50" s="215"/>
      <c r="AD50" s="215"/>
      <c r="AE50" s="215"/>
      <c r="AF50" s="263" t="s">
        <v>1639</v>
      </c>
      <c r="AG50" s="277" t="s">
        <v>1378</v>
      </c>
      <c r="AH50" s="265" t="s">
        <v>1379</v>
      </c>
      <c r="AI50" s="265" t="s">
        <v>1379</v>
      </c>
      <c r="AJ50" s="265" t="s">
        <v>1379</v>
      </c>
      <c r="AK50" s="265" t="s">
        <v>1379</v>
      </c>
      <c r="AL50" s="265" t="s">
        <v>1379</v>
      </c>
      <c r="AM50" s="265"/>
      <c r="AN50" s="265" t="s">
        <v>1379</v>
      </c>
      <c r="AO50" s="265" t="s">
        <v>1379</v>
      </c>
      <c r="AP50" s="265"/>
      <c r="AQ50" s="265" t="s">
        <v>1379</v>
      </c>
      <c r="AR50" s="265" t="s">
        <v>1379</v>
      </c>
      <c r="AS50" s="265" t="s">
        <v>1379</v>
      </c>
      <c r="AT50" s="265" t="s">
        <v>1379</v>
      </c>
      <c r="AU50" s="265"/>
      <c r="AV50" s="265"/>
      <c r="AW50" s="265"/>
      <c r="AX50" s="265" t="s">
        <v>1379</v>
      </c>
      <c r="AY50" s="265" t="s">
        <v>1379</v>
      </c>
      <c r="AZ50" s="265"/>
      <c r="BA50" s="265"/>
      <c r="BB50" s="265" t="s">
        <v>1381</v>
      </c>
      <c r="BC50" s="265"/>
      <c r="BD50" s="267"/>
      <c r="BE50" s="215"/>
      <c r="BF50" s="215"/>
      <c r="BG50" s="215"/>
      <c r="BH50" s="267"/>
      <c r="BI50" s="215"/>
      <c r="BJ50" s="215"/>
      <c r="BK50" s="215"/>
      <c r="BL50" s="215"/>
      <c r="BM50" s="215"/>
      <c r="BN50" s="215"/>
      <c r="BO50" s="215"/>
      <c r="BP50" s="269"/>
      <c r="BQ50" s="238"/>
    </row>
    <row r="51" spans="1:69" s="149" customFormat="1" ht="35.1" hidden="1" customHeight="1" thickBot="1" x14ac:dyDescent="0.3">
      <c r="A51" s="276" t="s">
        <v>1108</v>
      </c>
      <c r="B51" s="307"/>
      <c r="C51" s="266">
        <v>0</v>
      </c>
      <c r="D51" s="274" t="e">
        <v>#N/A</v>
      </c>
      <c r="E51" s="265" t="e">
        <v>#N/A</v>
      </c>
      <c r="F51" s="215" t="s">
        <v>1345</v>
      </c>
      <c r="G51" s="265">
        <v>0</v>
      </c>
      <c r="H51" s="215">
        <v>2601230</v>
      </c>
      <c r="I51" s="215" t="s">
        <v>1154</v>
      </c>
      <c r="J51" s="265"/>
      <c r="K51" s="215"/>
      <c r="L51" s="215" t="s">
        <v>1272</v>
      </c>
      <c r="M51" s="215" t="s">
        <v>1346</v>
      </c>
      <c r="N51" s="215"/>
      <c r="O51" s="215"/>
      <c r="P51" s="215"/>
      <c r="Q51" s="215"/>
      <c r="R51" s="267"/>
      <c r="S51" s="215" t="s">
        <v>1229</v>
      </c>
      <c r="T51" s="215" t="s">
        <v>577</v>
      </c>
      <c r="U51" s="215" t="s">
        <v>577</v>
      </c>
      <c r="V51" s="215" t="s">
        <v>603</v>
      </c>
      <c r="W51" s="267"/>
      <c r="X51" s="215">
        <v>0</v>
      </c>
      <c r="Y51" s="215">
        <v>0</v>
      </c>
      <c r="Z51" s="215">
        <v>0</v>
      </c>
      <c r="AA51" s="215">
        <v>0</v>
      </c>
      <c r="AB51" s="267"/>
      <c r="AC51" s="215"/>
      <c r="AD51" s="215"/>
      <c r="AE51" s="215"/>
      <c r="AF51" s="263" t="s">
        <v>1640</v>
      </c>
      <c r="AG51" s="277" t="s">
        <v>1378</v>
      </c>
      <c r="AH51" s="265" t="s">
        <v>1379</v>
      </c>
      <c r="AI51" s="265" t="s">
        <v>1379</v>
      </c>
      <c r="AJ51" s="265" t="s">
        <v>1379</v>
      </c>
      <c r="AK51" s="265" t="s">
        <v>1379</v>
      </c>
      <c r="AL51" s="265" t="s">
        <v>1379</v>
      </c>
      <c r="AM51" s="265"/>
      <c r="AN51" s="265" t="s">
        <v>1379</v>
      </c>
      <c r="AO51" s="265" t="s">
        <v>1379</v>
      </c>
      <c r="AP51" s="265"/>
      <c r="AQ51" s="265" t="s">
        <v>1379</v>
      </c>
      <c r="AR51" s="265" t="s">
        <v>1379</v>
      </c>
      <c r="AS51" s="265" t="s">
        <v>1379</v>
      </c>
      <c r="AT51" s="265" t="s">
        <v>1379</v>
      </c>
      <c r="AU51" s="265"/>
      <c r="AV51" s="265"/>
      <c r="AW51" s="265"/>
      <c r="AX51" s="265" t="s">
        <v>1379</v>
      </c>
      <c r="AY51" s="265" t="s">
        <v>1379</v>
      </c>
      <c r="AZ51" s="265"/>
      <c r="BA51" s="265"/>
      <c r="BB51" s="265" t="s">
        <v>1381</v>
      </c>
      <c r="BC51" s="265"/>
      <c r="BD51" s="267"/>
      <c r="BE51" s="215"/>
      <c r="BF51" s="215"/>
      <c r="BG51" s="215"/>
      <c r="BH51" s="267"/>
      <c r="BI51" s="215"/>
      <c r="BJ51" s="215"/>
      <c r="BK51" s="215"/>
      <c r="BL51" s="215"/>
      <c r="BM51" s="215"/>
      <c r="BN51" s="215"/>
      <c r="BO51" s="215"/>
      <c r="BP51" s="269"/>
      <c r="BQ51" s="238"/>
    </row>
    <row r="52" spans="1:69" s="149" customFormat="1" ht="35.1" hidden="1" customHeight="1" thickBot="1" x14ac:dyDescent="0.3">
      <c r="A52" s="276" t="s">
        <v>1108</v>
      </c>
      <c r="B52" s="307"/>
      <c r="C52" s="266">
        <v>0</v>
      </c>
      <c r="D52" s="274" t="e">
        <v>#N/A</v>
      </c>
      <c r="E52" s="265" t="e">
        <v>#N/A</v>
      </c>
      <c r="F52" s="215" t="s">
        <v>1347</v>
      </c>
      <c r="G52" s="265">
        <v>0</v>
      </c>
      <c r="H52" s="215">
        <v>2601332</v>
      </c>
      <c r="I52" s="215" t="s">
        <v>1154</v>
      </c>
      <c r="J52" s="265"/>
      <c r="K52" s="215"/>
      <c r="L52" s="215" t="s">
        <v>1272</v>
      </c>
      <c r="M52" s="215" t="s">
        <v>1348</v>
      </c>
      <c r="N52" s="215"/>
      <c r="O52" s="215" t="s">
        <v>1221</v>
      </c>
      <c r="P52" s="215" t="s">
        <v>1488</v>
      </c>
      <c r="Q52" s="215"/>
      <c r="R52" s="267"/>
      <c r="S52" s="215" t="s">
        <v>1229</v>
      </c>
      <c r="T52" s="215" t="s">
        <v>577</v>
      </c>
      <c r="U52" s="215" t="s">
        <v>577</v>
      </c>
      <c r="V52" s="215" t="s">
        <v>603</v>
      </c>
      <c r="W52" s="267"/>
      <c r="X52" s="215">
        <v>0</v>
      </c>
      <c r="Y52" s="215">
        <v>0</v>
      </c>
      <c r="Z52" s="215">
        <v>0</v>
      </c>
      <c r="AA52" s="215">
        <v>0</v>
      </c>
      <c r="AB52" s="267"/>
      <c r="AC52" s="215"/>
      <c r="AD52" s="215"/>
      <c r="AE52" s="215"/>
      <c r="AF52" s="263" t="s">
        <v>1640</v>
      </c>
      <c r="AG52" s="277" t="s">
        <v>1378</v>
      </c>
      <c r="AH52" s="265" t="s">
        <v>1379</v>
      </c>
      <c r="AI52" s="265" t="s">
        <v>1379</v>
      </c>
      <c r="AJ52" s="265" t="s">
        <v>1379</v>
      </c>
      <c r="AK52" s="265" t="s">
        <v>1379</v>
      </c>
      <c r="AL52" s="265" t="s">
        <v>1379</v>
      </c>
      <c r="AM52" s="265"/>
      <c r="AN52" s="265" t="s">
        <v>1379</v>
      </c>
      <c r="AO52" s="265" t="s">
        <v>1379</v>
      </c>
      <c r="AP52" s="265"/>
      <c r="AQ52" s="265" t="s">
        <v>1379</v>
      </c>
      <c r="AR52" s="265" t="s">
        <v>1379</v>
      </c>
      <c r="AS52" s="265" t="s">
        <v>1379</v>
      </c>
      <c r="AT52" s="265" t="s">
        <v>1379</v>
      </c>
      <c r="AU52" s="265"/>
      <c r="AV52" s="265"/>
      <c r="AW52" s="265"/>
      <c r="AX52" s="265" t="s">
        <v>1379</v>
      </c>
      <c r="AY52" s="265" t="s">
        <v>1379</v>
      </c>
      <c r="AZ52" s="265"/>
      <c r="BA52" s="265"/>
      <c r="BB52" s="265" t="s">
        <v>1381</v>
      </c>
      <c r="BC52" s="265"/>
      <c r="BD52" s="267"/>
      <c r="BE52" s="215"/>
      <c r="BF52" s="215"/>
      <c r="BG52" s="215"/>
      <c r="BH52" s="267"/>
      <c r="BI52" s="215"/>
      <c r="BJ52" s="215"/>
      <c r="BK52" s="215"/>
      <c r="BL52" s="215"/>
      <c r="BM52" s="215"/>
      <c r="BN52" s="215"/>
      <c r="BO52" s="215"/>
      <c r="BP52" s="269"/>
      <c r="BQ52" s="238"/>
    </row>
    <row r="53" spans="1:69" s="149" customFormat="1" ht="35.1" hidden="1" customHeight="1" thickBot="1" x14ac:dyDescent="0.3">
      <c r="A53" s="276" t="s">
        <v>1108</v>
      </c>
      <c r="B53" s="307"/>
      <c r="C53" s="266">
        <v>0</v>
      </c>
      <c r="D53" s="274" t="e">
        <v>#N/A</v>
      </c>
      <c r="E53" s="265" t="e">
        <v>#N/A</v>
      </c>
      <c r="F53" s="215" t="s">
        <v>1349</v>
      </c>
      <c r="G53" s="265">
        <v>0</v>
      </c>
      <c r="H53" s="215">
        <v>2601546</v>
      </c>
      <c r="I53" s="215" t="s">
        <v>1154</v>
      </c>
      <c r="J53" s="265"/>
      <c r="K53" s="215"/>
      <c r="L53" s="215" t="s">
        <v>1272</v>
      </c>
      <c r="M53" s="215" t="s">
        <v>1350</v>
      </c>
      <c r="N53" s="215"/>
      <c r="O53" s="215" t="s">
        <v>1221</v>
      </c>
      <c r="P53" s="215" t="s">
        <v>1488</v>
      </c>
      <c r="Q53" s="215"/>
      <c r="R53" s="267"/>
      <c r="S53" s="215" t="s">
        <v>1229</v>
      </c>
      <c r="T53" s="215" t="s">
        <v>577</v>
      </c>
      <c r="U53" s="215" t="s">
        <v>577</v>
      </c>
      <c r="V53" s="215" t="s">
        <v>603</v>
      </c>
      <c r="W53" s="267"/>
      <c r="X53" s="215">
        <v>0</v>
      </c>
      <c r="Y53" s="215">
        <v>0</v>
      </c>
      <c r="Z53" s="215">
        <v>0</v>
      </c>
      <c r="AA53" s="215">
        <v>0</v>
      </c>
      <c r="AB53" s="267"/>
      <c r="AC53" s="215"/>
      <c r="AD53" s="215"/>
      <c r="AE53" s="215"/>
      <c r="AF53" s="263" t="s">
        <v>1641</v>
      </c>
      <c r="AG53" s="277" t="s">
        <v>1378</v>
      </c>
      <c r="AH53" s="265" t="s">
        <v>1379</v>
      </c>
      <c r="AI53" s="265" t="s">
        <v>1379</v>
      </c>
      <c r="AJ53" s="265" t="s">
        <v>1379</v>
      </c>
      <c r="AK53" s="265" t="s">
        <v>1379</v>
      </c>
      <c r="AL53" s="265" t="s">
        <v>1379</v>
      </c>
      <c r="AM53" s="265"/>
      <c r="AN53" s="265" t="s">
        <v>1379</v>
      </c>
      <c r="AO53" s="265" t="s">
        <v>1379</v>
      </c>
      <c r="AP53" s="265"/>
      <c r="AQ53" s="265" t="s">
        <v>1379</v>
      </c>
      <c r="AR53" s="265" t="s">
        <v>1379</v>
      </c>
      <c r="AS53" s="265" t="s">
        <v>1379</v>
      </c>
      <c r="AT53" s="265" t="s">
        <v>1379</v>
      </c>
      <c r="AU53" s="265"/>
      <c r="AV53" s="265"/>
      <c r="AW53" s="265"/>
      <c r="AX53" s="265" t="s">
        <v>1379</v>
      </c>
      <c r="AY53" s="265" t="s">
        <v>1379</v>
      </c>
      <c r="AZ53" s="265"/>
      <c r="BA53" s="265"/>
      <c r="BB53" s="265" t="s">
        <v>1381</v>
      </c>
      <c r="BC53" s="265"/>
      <c r="BD53" s="267"/>
      <c r="BE53" s="215"/>
      <c r="BF53" s="215"/>
      <c r="BG53" s="215"/>
      <c r="BH53" s="267"/>
      <c r="BI53" s="215"/>
      <c r="BJ53" s="215"/>
      <c r="BK53" s="215"/>
      <c r="BL53" s="215"/>
      <c r="BM53" s="215"/>
      <c r="BN53" s="215"/>
      <c r="BO53" s="215"/>
      <c r="BP53" s="269"/>
      <c r="BQ53" s="238"/>
    </row>
    <row r="54" spans="1:69" s="149" customFormat="1" ht="35.1" hidden="1" customHeight="1" thickBot="1" x14ac:dyDescent="0.3">
      <c r="A54" s="276" t="s">
        <v>1108</v>
      </c>
      <c r="B54" s="307"/>
      <c r="C54" s="266">
        <v>0</v>
      </c>
      <c r="D54" s="274" t="e">
        <v>#N/A</v>
      </c>
      <c r="E54" s="265" t="e">
        <v>#N/A</v>
      </c>
      <c r="F54" s="215" t="s">
        <v>1351</v>
      </c>
      <c r="G54" s="265">
        <v>0</v>
      </c>
      <c r="H54" s="215">
        <v>2606317</v>
      </c>
      <c r="I54" s="215" t="s">
        <v>1154</v>
      </c>
      <c r="J54" s="265"/>
      <c r="K54" s="215"/>
      <c r="L54" s="215" t="s">
        <v>1272</v>
      </c>
      <c r="M54" s="278" t="s">
        <v>1173</v>
      </c>
      <c r="N54" s="215"/>
      <c r="O54" s="215"/>
      <c r="P54" s="215"/>
      <c r="Q54" s="215"/>
      <c r="R54" s="267"/>
      <c r="S54" s="215" t="s">
        <v>1230</v>
      </c>
      <c r="T54" s="215" t="s">
        <v>1377</v>
      </c>
      <c r="U54" s="215" t="s">
        <v>1377</v>
      </c>
      <c r="V54" s="215" t="s">
        <v>1670</v>
      </c>
      <c r="W54" s="267"/>
      <c r="X54" s="215">
        <v>0</v>
      </c>
      <c r="Y54" s="215">
        <v>0</v>
      </c>
      <c r="Z54" s="215">
        <v>0</v>
      </c>
      <c r="AA54" s="215">
        <v>0</v>
      </c>
      <c r="AB54" s="267"/>
      <c r="AC54" s="215"/>
      <c r="AD54" s="215"/>
      <c r="AE54" s="215"/>
      <c r="AF54" s="264" t="s">
        <v>1173</v>
      </c>
      <c r="AG54" s="264" t="s">
        <v>1173</v>
      </c>
      <c r="AH54" s="265" t="s">
        <v>1379</v>
      </c>
      <c r="AI54" s="265" t="s">
        <v>1379</v>
      </c>
      <c r="AJ54" s="265" t="s">
        <v>1379</v>
      </c>
      <c r="AK54" s="265" t="s">
        <v>1379</v>
      </c>
      <c r="AL54" s="265" t="s">
        <v>1379</v>
      </c>
      <c r="AM54" s="265"/>
      <c r="AN54" s="265" t="s">
        <v>1379</v>
      </c>
      <c r="AO54" s="265" t="s">
        <v>1381</v>
      </c>
      <c r="AP54" s="265"/>
      <c r="AQ54" s="265" t="s">
        <v>1379</v>
      </c>
      <c r="AR54" s="265" t="s">
        <v>1379</v>
      </c>
      <c r="AS54" s="265" t="s">
        <v>1379</v>
      </c>
      <c r="AT54" s="265" t="s">
        <v>1379</v>
      </c>
      <c r="AU54" s="265"/>
      <c r="AV54" s="265"/>
      <c r="AW54" s="265"/>
      <c r="AX54" s="265" t="s">
        <v>1379</v>
      </c>
      <c r="AY54" s="265" t="s">
        <v>1379</v>
      </c>
      <c r="AZ54" s="265"/>
      <c r="BA54" s="265"/>
      <c r="BB54" s="265" t="s">
        <v>1381</v>
      </c>
      <c r="BC54" s="265"/>
      <c r="BD54" s="267"/>
      <c r="BE54" s="215"/>
      <c r="BF54" s="215"/>
      <c r="BG54" s="215"/>
      <c r="BH54" s="267"/>
      <c r="BI54" s="215"/>
      <c r="BJ54" s="215"/>
      <c r="BK54" s="215"/>
      <c r="BL54" s="215"/>
      <c r="BM54" s="215"/>
      <c r="BN54" s="215"/>
      <c r="BO54" s="215"/>
      <c r="BP54" s="269"/>
      <c r="BQ54" s="238"/>
    </row>
    <row r="55" spans="1:69" s="149" customFormat="1" ht="35.1" hidden="1" customHeight="1" thickBot="1" x14ac:dyDescent="0.3">
      <c r="A55" s="276" t="s">
        <v>1108</v>
      </c>
      <c r="B55" s="307"/>
      <c r="C55" s="266">
        <v>0</v>
      </c>
      <c r="D55" s="274" t="e">
        <v>#N/A</v>
      </c>
      <c r="E55" s="265" t="e">
        <v>#N/A</v>
      </c>
      <c r="F55" s="215" t="s">
        <v>1352</v>
      </c>
      <c r="G55" s="265">
        <v>0</v>
      </c>
      <c r="H55" s="215">
        <v>2606673</v>
      </c>
      <c r="I55" s="215" t="s">
        <v>1154</v>
      </c>
      <c r="J55" s="265"/>
      <c r="K55" s="215"/>
      <c r="L55" s="215" t="s">
        <v>1272</v>
      </c>
      <c r="M55" s="278" t="s">
        <v>1173</v>
      </c>
      <c r="N55" s="215"/>
      <c r="O55" s="215"/>
      <c r="P55" s="215"/>
      <c r="Q55" s="215"/>
      <c r="R55" s="267"/>
      <c r="S55" s="215" t="s">
        <v>1230</v>
      </c>
      <c r="T55" s="215" t="s">
        <v>1377</v>
      </c>
      <c r="U55" s="215" t="s">
        <v>1377</v>
      </c>
      <c r="V55" s="215" t="s">
        <v>1670</v>
      </c>
      <c r="W55" s="267"/>
      <c r="X55" s="215">
        <v>0</v>
      </c>
      <c r="Y55" s="215">
        <v>0</v>
      </c>
      <c r="Z55" s="215">
        <v>0</v>
      </c>
      <c r="AA55" s="215">
        <v>0</v>
      </c>
      <c r="AB55" s="267"/>
      <c r="AC55" s="215"/>
      <c r="AD55" s="215"/>
      <c r="AE55" s="215"/>
      <c r="AF55" s="264" t="s">
        <v>1173</v>
      </c>
      <c r="AG55" s="264" t="s">
        <v>1173</v>
      </c>
      <c r="AH55" s="265" t="s">
        <v>1379</v>
      </c>
      <c r="AI55" s="265" t="s">
        <v>1379</v>
      </c>
      <c r="AJ55" s="265" t="s">
        <v>1379</v>
      </c>
      <c r="AK55" s="265" t="s">
        <v>1379</v>
      </c>
      <c r="AL55" s="265" t="s">
        <v>1379</v>
      </c>
      <c r="AM55" s="265"/>
      <c r="AN55" s="265" t="s">
        <v>1379</v>
      </c>
      <c r="AO55" s="265" t="s">
        <v>1381</v>
      </c>
      <c r="AP55" s="265"/>
      <c r="AQ55" s="265" t="s">
        <v>1379</v>
      </c>
      <c r="AR55" s="265" t="s">
        <v>1379</v>
      </c>
      <c r="AS55" s="265" t="s">
        <v>1379</v>
      </c>
      <c r="AT55" s="265" t="s">
        <v>1379</v>
      </c>
      <c r="AU55" s="265"/>
      <c r="AV55" s="265"/>
      <c r="AW55" s="265"/>
      <c r="AX55" s="265" t="s">
        <v>1379</v>
      </c>
      <c r="AY55" s="265" t="s">
        <v>1379</v>
      </c>
      <c r="AZ55" s="265"/>
      <c r="BA55" s="265"/>
      <c r="BB55" s="265" t="s">
        <v>1381</v>
      </c>
      <c r="BC55" s="265"/>
      <c r="BD55" s="267"/>
      <c r="BE55" s="215"/>
      <c r="BF55" s="215"/>
      <c r="BG55" s="215"/>
      <c r="BH55" s="267"/>
      <c r="BI55" s="215"/>
      <c r="BJ55" s="215"/>
      <c r="BK55" s="215"/>
      <c r="BL55" s="215"/>
      <c r="BM55" s="215"/>
      <c r="BN55" s="215"/>
      <c r="BO55" s="215"/>
      <c r="BP55" s="269"/>
      <c r="BQ55" s="238"/>
    </row>
    <row r="56" spans="1:69" s="149" customFormat="1" ht="35.1" hidden="1" customHeight="1" thickBot="1" x14ac:dyDescent="0.3">
      <c r="A56" s="276" t="s">
        <v>1108</v>
      </c>
      <c r="B56" s="307"/>
      <c r="C56" s="266">
        <v>0</v>
      </c>
      <c r="D56" s="274" t="e">
        <v>#N/A</v>
      </c>
      <c r="E56" s="265" t="e">
        <v>#N/A</v>
      </c>
      <c r="F56" s="215" t="e">
        <v>#N/A</v>
      </c>
      <c r="G56" s="265">
        <v>0</v>
      </c>
      <c r="H56" s="215">
        <v>2608287</v>
      </c>
      <c r="I56" s="215" t="s">
        <v>1154</v>
      </c>
      <c r="J56" s="265"/>
      <c r="K56" s="215"/>
      <c r="L56" s="215" t="s">
        <v>1272</v>
      </c>
      <c r="M56" s="215" t="s">
        <v>1218</v>
      </c>
      <c r="N56" s="215"/>
      <c r="O56" s="215" t="s">
        <v>1226</v>
      </c>
      <c r="P56" s="215" t="s">
        <v>1488</v>
      </c>
      <c r="Q56" s="215"/>
      <c r="R56" s="267"/>
      <c r="S56" s="215" t="s">
        <v>1229</v>
      </c>
      <c r="T56" s="215" t="s">
        <v>577</v>
      </c>
      <c r="U56" s="215" t="s">
        <v>577</v>
      </c>
      <c r="V56" s="215" t="s">
        <v>603</v>
      </c>
      <c r="W56" s="267"/>
      <c r="X56" s="215">
        <v>0</v>
      </c>
      <c r="Y56" s="215">
        <v>0</v>
      </c>
      <c r="Z56" s="215">
        <v>0</v>
      </c>
      <c r="AA56" s="215">
        <v>0</v>
      </c>
      <c r="AB56" s="267"/>
      <c r="AC56" s="215"/>
      <c r="AD56" s="215"/>
      <c r="AE56" s="215"/>
      <c r="AF56" s="263" t="s">
        <v>1642</v>
      </c>
      <c r="AG56" s="277" t="s">
        <v>1378</v>
      </c>
      <c r="AH56" s="265" t="s">
        <v>1379</v>
      </c>
      <c r="AI56" s="265" t="s">
        <v>1379</v>
      </c>
      <c r="AJ56" s="265" t="s">
        <v>1379</v>
      </c>
      <c r="AK56" s="265" t="s">
        <v>1379</v>
      </c>
      <c r="AL56" s="265" t="s">
        <v>1379</v>
      </c>
      <c r="AM56" s="265"/>
      <c r="AN56" s="265" t="s">
        <v>1379</v>
      </c>
      <c r="AO56" s="265" t="s">
        <v>1379</v>
      </c>
      <c r="AP56" s="265"/>
      <c r="AQ56" s="265" t="s">
        <v>1379</v>
      </c>
      <c r="AR56" s="265" t="s">
        <v>1379</v>
      </c>
      <c r="AS56" s="265" t="s">
        <v>1379</v>
      </c>
      <c r="AT56" s="265" t="s">
        <v>1379</v>
      </c>
      <c r="AU56" s="265"/>
      <c r="AV56" s="265"/>
      <c r="AW56" s="265"/>
      <c r="AX56" s="265" t="s">
        <v>1379</v>
      </c>
      <c r="AY56" s="265" t="s">
        <v>1379</v>
      </c>
      <c r="AZ56" s="265"/>
      <c r="BA56" s="265"/>
      <c r="BB56" s="265" t="s">
        <v>1381</v>
      </c>
      <c r="BC56" s="265"/>
      <c r="BD56" s="267"/>
      <c r="BE56" s="215"/>
      <c r="BF56" s="215"/>
      <c r="BG56" s="215"/>
      <c r="BH56" s="267"/>
      <c r="BI56" s="215"/>
      <c r="BJ56" s="215"/>
      <c r="BK56" s="215"/>
      <c r="BL56" s="215"/>
      <c r="BM56" s="215"/>
      <c r="BN56" s="215"/>
      <c r="BO56" s="215"/>
      <c r="BP56" s="269"/>
      <c r="BQ56" s="238"/>
    </row>
    <row r="57" spans="1:69" s="149" customFormat="1" ht="35.1" hidden="1" customHeight="1" thickBot="1" x14ac:dyDescent="0.3">
      <c r="A57" s="276" t="s">
        <v>1108</v>
      </c>
      <c r="B57" s="307"/>
      <c r="C57" s="266">
        <v>0</v>
      </c>
      <c r="D57" s="274" t="e">
        <v>#N/A</v>
      </c>
      <c r="E57" s="265" t="e">
        <v>#N/A</v>
      </c>
      <c r="F57" s="215" t="e">
        <v>#N/A</v>
      </c>
      <c r="G57" s="265">
        <v>0</v>
      </c>
      <c r="H57" s="215">
        <v>2610754</v>
      </c>
      <c r="I57" s="215" t="s">
        <v>1154</v>
      </c>
      <c r="J57" s="265"/>
      <c r="K57" s="215"/>
      <c r="L57" s="215" t="s">
        <v>1272</v>
      </c>
      <c r="M57" s="215" t="s">
        <v>1353</v>
      </c>
      <c r="N57" s="215"/>
      <c r="O57" s="215"/>
      <c r="P57" s="215"/>
      <c r="Q57" s="215"/>
      <c r="R57" s="267"/>
      <c r="S57" s="215" t="s">
        <v>1229</v>
      </c>
      <c r="T57" s="215" t="s">
        <v>577</v>
      </c>
      <c r="U57" s="215" t="s">
        <v>577</v>
      </c>
      <c r="V57" s="215" t="s">
        <v>603</v>
      </c>
      <c r="W57" s="267"/>
      <c r="X57" s="215">
        <v>0</v>
      </c>
      <c r="Y57" s="215">
        <v>0</v>
      </c>
      <c r="Z57" s="215">
        <v>0</v>
      </c>
      <c r="AA57" s="215">
        <v>0</v>
      </c>
      <c r="AB57" s="267"/>
      <c r="AC57" s="215"/>
      <c r="AD57" s="215"/>
      <c r="AE57" s="215"/>
      <c r="AF57" s="263" t="s">
        <v>1643</v>
      </c>
      <c r="AG57" s="277" t="s">
        <v>1378</v>
      </c>
      <c r="AH57" s="265" t="s">
        <v>1379</v>
      </c>
      <c r="AI57" s="265" t="s">
        <v>1379</v>
      </c>
      <c r="AJ57" s="265" t="s">
        <v>1379</v>
      </c>
      <c r="AK57" s="265" t="s">
        <v>1379</v>
      </c>
      <c r="AL57" s="265" t="s">
        <v>1379</v>
      </c>
      <c r="AM57" s="265"/>
      <c r="AN57" s="265" t="s">
        <v>1379</v>
      </c>
      <c r="AO57" s="265" t="s">
        <v>1379</v>
      </c>
      <c r="AP57" s="265"/>
      <c r="AQ57" s="265" t="s">
        <v>1379</v>
      </c>
      <c r="AR57" s="265" t="s">
        <v>1379</v>
      </c>
      <c r="AS57" s="265" t="s">
        <v>1379</v>
      </c>
      <c r="AT57" s="265" t="s">
        <v>1379</v>
      </c>
      <c r="AU57" s="265"/>
      <c r="AV57" s="265"/>
      <c r="AW57" s="265"/>
      <c r="AX57" s="265" t="s">
        <v>1379</v>
      </c>
      <c r="AY57" s="265" t="s">
        <v>1379</v>
      </c>
      <c r="AZ57" s="265"/>
      <c r="BA57" s="265"/>
      <c r="BB57" s="265" t="s">
        <v>1381</v>
      </c>
      <c r="BC57" s="265"/>
      <c r="BD57" s="267"/>
      <c r="BE57" s="215"/>
      <c r="BF57" s="215"/>
      <c r="BG57" s="215"/>
      <c r="BH57" s="267"/>
      <c r="BI57" s="215"/>
      <c r="BJ57" s="215"/>
      <c r="BK57" s="215"/>
      <c r="BL57" s="215"/>
      <c r="BM57" s="215"/>
      <c r="BN57" s="215"/>
      <c r="BO57" s="215"/>
      <c r="BP57" s="269"/>
      <c r="BQ57" s="238"/>
    </row>
    <row r="58" spans="1:69" s="149" customFormat="1" ht="35.1" hidden="1" customHeight="1" thickBot="1" x14ac:dyDescent="0.3">
      <c r="A58" s="276" t="s">
        <v>1108</v>
      </c>
      <c r="B58" s="307"/>
      <c r="C58" s="266">
        <v>0</v>
      </c>
      <c r="D58" s="274" t="e">
        <v>#N/A</v>
      </c>
      <c r="E58" s="265" t="e">
        <v>#N/A</v>
      </c>
      <c r="F58" s="215" t="s">
        <v>1354</v>
      </c>
      <c r="G58" s="265">
        <v>0</v>
      </c>
      <c r="H58" s="215">
        <v>2611622</v>
      </c>
      <c r="I58" s="215" t="s">
        <v>1145</v>
      </c>
      <c r="J58" s="265"/>
      <c r="K58" s="215"/>
      <c r="L58" s="215" t="s">
        <v>1272</v>
      </c>
      <c r="M58" s="278" t="s">
        <v>1173</v>
      </c>
      <c r="N58" s="215"/>
      <c r="O58" s="215"/>
      <c r="P58" s="215"/>
      <c r="Q58" s="215"/>
      <c r="R58" s="267"/>
      <c r="S58" s="215" t="s">
        <v>1232</v>
      </c>
      <c r="T58" s="215" t="s">
        <v>585</v>
      </c>
      <c r="U58" s="215" t="s">
        <v>585</v>
      </c>
      <c r="V58" s="215" t="s">
        <v>601</v>
      </c>
      <c r="W58" s="267"/>
      <c r="X58" s="215">
        <v>0</v>
      </c>
      <c r="Y58" s="215">
        <v>0</v>
      </c>
      <c r="Z58" s="215">
        <v>0</v>
      </c>
      <c r="AA58" s="215">
        <v>0</v>
      </c>
      <c r="AB58" s="267"/>
      <c r="AC58" s="215"/>
      <c r="AD58" s="215"/>
      <c r="AE58" s="215"/>
      <c r="AF58" s="264" t="s">
        <v>1173</v>
      </c>
      <c r="AG58" s="264" t="s">
        <v>1173</v>
      </c>
      <c r="AH58" s="265" t="s">
        <v>1379</v>
      </c>
      <c r="AI58" s="265" t="s">
        <v>1379</v>
      </c>
      <c r="AJ58" s="265" t="s">
        <v>1379</v>
      </c>
      <c r="AK58" s="265" t="s">
        <v>1379</v>
      </c>
      <c r="AL58" s="265" t="s">
        <v>1379</v>
      </c>
      <c r="AM58" s="265"/>
      <c r="AN58" s="265" t="s">
        <v>1379</v>
      </c>
      <c r="AO58" s="265" t="s">
        <v>1379</v>
      </c>
      <c r="AP58" s="265"/>
      <c r="AQ58" s="265" t="s">
        <v>1379</v>
      </c>
      <c r="AR58" s="265" t="s">
        <v>1379</v>
      </c>
      <c r="AS58" s="265" t="s">
        <v>1379</v>
      </c>
      <c r="AT58" s="265" t="s">
        <v>1379</v>
      </c>
      <c r="AU58" s="265"/>
      <c r="AV58" s="265"/>
      <c r="AW58" s="265"/>
      <c r="AX58" s="265" t="s">
        <v>1379</v>
      </c>
      <c r="AY58" s="265" t="s">
        <v>1379</v>
      </c>
      <c r="AZ58" s="265"/>
      <c r="BA58" s="265"/>
      <c r="BB58" s="265" t="s">
        <v>1381</v>
      </c>
      <c r="BC58" s="265"/>
      <c r="BD58" s="267"/>
      <c r="BE58" s="215"/>
      <c r="BF58" s="215"/>
      <c r="BG58" s="215"/>
      <c r="BH58" s="267"/>
      <c r="BI58" s="215"/>
      <c r="BJ58" s="215"/>
      <c r="BK58" s="215"/>
      <c r="BL58" s="215"/>
      <c r="BM58" s="215"/>
      <c r="BN58" s="215"/>
      <c r="BO58" s="215"/>
      <c r="BP58" s="269"/>
      <c r="BQ58" s="238"/>
    </row>
    <row r="59" spans="1:69" s="149" customFormat="1" ht="35.1" hidden="1" customHeight="1" thickBot="1" x14ac:dyDescent="0.3">
      <c r="A59" s="276" t="s">
        <v>1108</v>
      </c>
      <c r="B59" s="307"/>
      <c r="C59" s="266">
        <v>0</v>
      </c>
      <c r="D59" s="274" t="e">
        <v>#N/A</v>
      </c>
      <c r="E59" s="265" t="e">
        <v>#N/A</v>
      </c>
      <c r="F59" s="215" t="s">
        <v>1355</v>
      </c>
      <c r="G59" s="265">
        <v>0</v>
      </c>
      <c r="H59" s="215">
        <v>2611694</v>
      </c>
      <c r="I59" s="215" t="s">
        <v>1154</v>
      </c>
      <c r="J59" s="265"/>
      <c r="K59" s="215"/>
      <c r="L59" s="215" t="s">
        <v>1272</v>
      </c>
      <c r="M59" s="278" t="s">
        <v>1173</v>
      </c>
      <c r="N59" s="215"/>
      <c r="O59" s="215"/>
      <c r="P59" s="215"/>
      <c r="Q59" s="215"/>
      <c r="R59" s="267"/>
      <c r="S59" s="215" t="s">
        <v>1232</v>
      </c>
      <c r="T59" s="215" t="s">
        <v>585</v>
      </c>
      <c r="U59" s="215" t="s">
        <v>585</v>
      </c>
      <c r="V59" s="215" t="s">
        <v>601</v>
      </c>
      <c r="W59" s="267"/>
      <c r="X59" s="215">
        <v>0</v>
      </c>
      <c r="Y59" s="215">
        <v>0</v>
      </c>
      <c r="Z59" s="215">
        <v>0</v>
      </c>
      <c r="AA59" s="215">
        <v>0</v>
      </c>
      <c r="AB59" s="267"/>
      <c r="AC59" s="215"/>
      <c r="AD59" s="215"/>
      <c r="AE59" s="215"/>
      <c r="AF59" s="264" t="s">
        <v>1173</v>
      </c>
      <c r="AG59" s="264" t="s">
        <v>1173</v>
      </c>
      <c r="AH59" s="265" t="s">
        <v>1379</v>
      </c>
      <c r="AI59" s="265" t="s">
        <v>1379</v>
      </c>
      <c r="AJ59" s="265" t="s">
        <v>1379</v>
      </c>
      <c r="AK59" s="265" t="s">
        <v>1379</v>
      </c>
      <c r="AL59" s="265" t="s">
        <v>1379</v>
      </c>
      <c r="AM59" s="265"/>
      <c r="AN59" s="265" t="s">
        <v>1379</v>
      </c>
      <c r="AO59" s="265" t="s">
        <v>1381</v>
      </c>
      <c r="AP59" s="265"/>
      <c r="AQ59" s="265" t="s">
        <v>1379</v>
      </c>
      <c r="AR59" s="265" t="s">
        <v>1379</v>
      </c>
      <c r="AS59" s="265" t="s">
        <v>1379</v>
      </c>
      <c r="AT59" s="265" t="s">
        <v>1379</v>
      </c>
      <c r="AU59" s="265"/>
      <c r="AV59" s="265"/>
      <c r="AW59" s="265"/>
      <c r="AX59" s="265" t="s">
        <v>1379</v>
      </c>
      <c r="AY59" s="265" t="s">
        <v>1379</v>
      </c>
      <c r="AZ59" s="265"/>
      <c r="BA59" s="265"/>
      <c r="BB59" s="265" t="s">
        <v>1381</v>
      </c>
      <c r="BC59" s="265"/>
      <c r="BD59" s="267"/>
      <c r="BE59" s="215"/>
      <c r="BF59" s="215"/>
      <c r="BG59" s="215"/>
      <c r="BH59" s="267"/>
      <c r="BI59" s="215"/>
      <c r="BJ59" s="215"/>
      <c r="BK59" s="215"/>
      <c r="BL59" s="215"/>
      <c r="BM59" s="215"/>
      <c r="BN59" s="215"/>
      <c r="BO59" s="215"/>
      <c r="BP59" s="269"/>
      <c r="BQ59" s="238"/>
    </row>
    <row r="60" spans="1:69" s="149" customFormat="1" ht="35.1" hidden="1" customHeight="1" thickBot="1" x14ac:dyDescent="0.3">
      <c r="A60" s="276" t="s">
        <v>1108</v>
      </c>
      <c r="B60" s="307"/>
      <c r="C60" s="266">
        <v>0</v>
      </c>
      <c r="D60" s="274" t="e">
        <v>#N/A</v>
      </c>
      <c r="E60" s="265" t="e">
        <v>#N/A</v>
      </c>
      <c r="F60" s="215" t="s">
        <v>1356</v>
      </c>
      <c r="G60" s="265">
        <v>0</v>
      </c>
      <c r="H60" s="215">
        <v>2612620</v>
      </c>
      <c r="I60" s="215" t="s">
        <v>1357</v>
      </c>
      <c r="J60" s="265"/>
      <c r="K60" s="215"/>
      <c r="L60" s="215" t="s">
        <v>1272</v>
      </c>
      <c r="M60" s="278" t="s">
        <v>1173</v>
      </c>
      <c r="N60" s="215"/>
      <c r="O60" s="215"/>
      <c r="P60" s="215"/>
      <c r="Q60" s="215"/>
      <c r="R60" s="267"/>
      <c r="S60" s="215" t="s">
        <v>1230</v>
      </c>
      <c r="T60" s="215" t="s">
        <v>1231</v>
      </c>
      <c r="U60" s="215" t="s">
        <v>1231</v>
      </c>
      <c r="V60" s="215" t="s">
        <v>1670</v>
      </c>
      <c r="W60" s="267"/>
      <c r="X60" s="215">
        <v>0</v>
      </c>
      <c r="Y60" s="215">
        <v>0</v>
      </c>
      <c r="Z60" s="215">
        <v>0</v>
      </c>
      <c r="AA60" s="215">
        <v>0</v>
      </c>
      <c r="AB60" s="267"/>
      <c r="AC60" s="215"/>
      <c r="AD60" s="215"/>
      <c r="AE60" s="215"/>
      <c r="AF60" s="264" t="s">
        <v>1173</v>
      </c>
      <c r="AG60" s="264" t="s">
        <v>1173</v>
      </c>
      <c r="AH60" s="265" t="s">
        <v>1379</v>
      </c>
      <c r="AI60" s="265" t="s">
        <v>1379</v>
      </c>
      <c r="AJ60" s="265" t="s">
        <v>1379</v>
      </c>
      <c r="AK60" s="265" t="s">
        <v>1379</v>
      </c>
      <c r="AL60" s="265" t="s">
        <v>1379</v>
      </c>
      <c r="AM60" s="265"/>
      <c r="AN60" s="265" t="s">
        <v>1379</v>
      </c>
      <c r="AO60" s="265" t="s">
        <v>1379</v>
      </c>
      <c r="AP60" s="265"/>
      <c r="AQ60" s="265" t="s">
        <v>1379</v>
      </c>
      <c r="AR60" s="265" t="s">
        <v>1379</v>
      </c>
      <c r="AS60" s="265" t="s">
        <v>1379</v>
      </c>
      <c r="AT60" s="265" t="s">
        <v>1379</v>
      </c>
      <c r="AU60" s="265"/>
      <c r="AV60" s="265"/>
      <c r="AW60" s="265"/>
      <c r="AX60" s="265" t="s">
        <v>1379</v>
      </c>
      <c r="AY60" s="265" t="s">
        <v>1379</v>
      </c>
      <c r="AZ60" s="265"/>
      <c r="BA60" s="265"/>
      <c r="BB60" s="265" t="s">
        <v>1381</v>
      </c>
      <c r="BC60" s="265"/>
      <c r="BD60" s="267"/>
      <c r="BE60" s="215"/>
      <c r="BF60" s="215"/>
      <c r="BG60" s="215"/>
      <c r="BH60" s="267"/>
      <c r="BI60" s="215"/>
      <c r="BJ60" s="215"/>
      <c r="BK60" s="215"/>
      <c r="BL60" s="215"/>
      <c r="BM60" s="215"/>
      <c r="BN60" s="215"/>
      <c r="BO60" s="215"/>
      <c r="BP60" s="269"/>
      <c r="BQ60" s="238"/>
    </row>
    <row r="61" spans="1:69" s="149" customFormat="1" ht="35.1" hidden="1" customHeight="1" thickBot="1" x14ac:dyDescent="0.3">
      <c r="A61" s="276" t="s">
        <v>1108</v>
      </c>
      <c r="B61" s="307"/>
      <c r="C61" s="266">
        <v>0</v>
      </c>
      <c r="D61" s="274" t="e">
        <v>#N/A</v>
      </c>
      <c r="E61" s="265" t="e">
        <v>#N/A</v>
      </c>
      <c r="F61" s="215" t="s">
        <v>1358</v>
      </c>
      <c r="G61" s="265">
        <v>0</v>
      </c>
      <c r="H61" s="215">
        <v>2612928</v>
      </c>
      <c r="I61" s="215" t="s">
        <v>1154</v>
      </c>
      <c r="J61" s="265"/>
      <c r="K61" s="215"/>
      <c r="L61" s="215" t="s">
        <v>1272</v>
      </c>
      <c r="M61" s="215" t="s">
        <v>1192</v>
      </c>
      <c r="N61" s="215"/>
      <c r="O61" s="215"/>
      <c r="P61" s="215"/>
      <c r="Q61" s="215"/>
      <c r="R61" s="267"/>
      <c r="S61" s="215" t="s">
        <v>1229</v>
      </c>
      <c r="T61" s="215" t="s">
        <v>577</v>
      </c>
      <c r="U61" s="215" t="s">
        <v>577</v>
      </c>
      <c r="V61" s="215" t="s">
        <v>603</v>
      </c>
      <c r="W61" s="267"/>
      <c r="X61" s="215">
        <v>0</v>
      </c>
      <c r="Y61" s="215">
        <v>0</v>
      </c>
      <c r="Z61" s="215">
        <v>0</v>
      </c>
      <c r="AA61" s="215">
        <v>0</v>
      </c>
      <c r="AB61" s="267"/>
      <c r="AC61" s="215"/>
      <c r="AD61" s="215"/>
      <c r="AE61" s="215"/>
      <c r="AF61" s="263" t="s">
        <v>1644</v>
      </c>
      <c r="AG61" s="277" t="s">
        <v>1378</v>
      </c>
      <c r="AH61" s="265" t="s">
        <v>1379</v>
      </c>
      <c r="AI61" s="265" t="s">
        <v>1379</v>
      </c>
      <c r="AJ61" s="265" t="s">
        <v>1379</v>
      </c>
      <c r="AK61" s="265" t="s">
        <v>1379</v>
      </c>
      <c r="AL61" s="265" t="s">
        <v>1379</v>
      </c>
      <c r="AM61" s="265"/>
      <c r="AN61" s="265" t="s">
        <v>1379</v>
      </c>
      <c r="AO61" s="265" t="s">
        <v>1381</v>
      </c>
      <c r="AP61" s="265"/>
      <c r="AQ61" s="265" t="s">
        <v>1379</v>
      </c>
      <c r="AR61" s="265" t="s">
        <v>1379</v>
      </c>
      <c r="AS61" s="265" t="s">
        <v>1379</v>
      </c>
      <c r="AT61" s="265" t="s">
        <v>1379</v>
      </c>
      <c r="AU61" s="265"/>
      <c r="AV61" s="265"/>
      <c r="AW61" s="265"/>
      <c r="AX61" s="265" t="s">
        <v>1379</v>
      </c>
      <c r="AY61" s="265" t="s">
        <v>1379</v>
      </c>
      <c r="AZ61" s="265"/>
      <c r="BA61" s="265"/>
      <c r="BB61" s="265" t="s">
        <v>1381</v>
      </c>
      <c r="BC61" s="265"/>
      <c r="BD61" s="267"/>
      <c r="BE61" s="215"/>
      <c r="BF61" s="215"/>
      <c r="BG61" s="215"/>
      <c r="BH61" s="267"/>
      <c r="BI61" s="215"/>
      <c r="BJ61" s="215"/>
      <c r="BK61" s="215"/>
      <c r="BL61" s="215"/>
      <c r="BM61" s="215"/>
      <c r="BN61" s="215"/>
      <c r="BO61" s="215"/>
      <c r="BP61" s="269"/>
      <c r="BQ61" s="238"/>
    </row>
    <row r="62" spans="1:69" s="149" customFormat="1" ht="35.1" hidden="1" customHeight="1" thickBot="1" x14ac:dyDescent="0.3">
      <c r="A62" s="276" t="s">
        <v>1108</v>
      </c>
      <c r="B62" s="307"/>
      <c r="C62" s="266">
        <v>0</v>
      </c>
      <c r="D62" s="274" t="e">
        <v>#N/A</v>
      </c>
      <c r="E62" s="265" t="e">
        <v>#N/A</v>
      </c>
      <c r="F62" s="215" t="s">
        <v>1360</v>
      </c>
      <c r="G62" s="265">
        <v>0</v>
      </c>
      <c r="H62" s="215">
        <v>2615804</v>
      </c>
      <c r="I62" s="215" t="s">
        <v>1361</v>
      </c>
      <c r="J62" s="265"/>
      <c r="K62" s="215"/>
      <c r="L62" s="215" t="s">
        <v>1272</v>
      </c>
      <c r="M62" s="215" t="s">
        <v>1175</v>
      </c>
      <c r="N62" s="215"/>
      <c r="O62" s="215" t="s">
        <v>1221</v>
      </c>
      <c r="P62" s="215" t="s">
        <v>1488</v>
      </c>
      <c r="Q62" s="215"/>
      <c r="R62" s="267"/>
      <c r="S62" s="215" t="s">
        <v>1229</v>
      </c>
      <c r="T62" s="215" t="s">
        <v>577</v>
      </c>
      <c r="U62" s="215" t="s">
        <v>577</v>
      </c>
      <c r="V62" s="215" t="s">
        <v>603</v>
      </c>
      <c r="W62" s="267"/>
      <c r="X62" s="215">
        <v>0</v>
      </c>
      <c r="Y62" s="215">
        <v>0</v>
      </c>
      <c r="Z62" s="215">
        <v>0</v>
      </c>
      <c r="AA62" s="215">
        <v>0</v>
      </c>
      <c r="AB62" s="267"/>
      <c r="AC62" s="215"/>
      <c r="AD62" s="215"/>
      <c r="AE62" s="215"/>
      <c r="AF62" s="263" t="s">
        <v>1646</v>
      </c>
      <c r="AG62" s="277" t="s">
        <v>1378</v>
      </c>
      <c r="AH62" s="265" t="s">
        <v>1379</v>
      </c>
      <c r="AI62" s="265" t="s">
        <v>1379</v>
      </c>
      <c r="AJ62" s="265" t="s">
        <v>1379</v>
      </c>
      <c r="AK62" s="265" t="s">
        <v>1379</v>
      </c>
      <c r="AL62" s="265" t="s">
        <v>1379</v>
      </c>
      <c r="AM62" s="265"/>
      <c r="AN62" s="265" t="s">
        <v>1379</v>
      </c>
      <c r="AO62" s="265" t="s">
        <v>1379</v>
      </c>
      <c r="AP62" s="265"/>
      <c r="AQ62" s="265" t="s">
        <v>1379</v>
      </c>
      <c r="AR62" s="265" t="s">
        <v>1379</v>
      </c>
      <c r="AS62" s="265" t="s">
        <v>1379</v>
      </c>
      <c r="AT62" s="265" t="s">
        <v>1379</v>
      </c>
      <c r="AU62" s="265"/>
      <c r="AV62" s="265"/>
      <c r="AW62" s="265"/>
      <c r="AX62" s="265" t="s">
        <v>1379</v>
      </c>
      <c r="AY62" s="265" t="s">
        <v>1379</v>
      </c>
      <c r="AZ62" s="265"/>
      <c r="BA62" s="265"/>
      <c r="BB62" s="265" t="s">
        <v>1381</v>
      </c>
      <c r="BC62" s="265"/>
      <c r="BD62" s="267"/>
      <c r="BE62" s="215"/>
      <c r="BF62" s="215"/>
      <c r="BG62" s="215"/>
      <c r="BH62" s="267"/>
      <c r="BI62" s="215"/>
      <c r="BJ62" s="215"/>
      <c r="BK62" s="215"/>
      <c r="BL62" s="215"/>
      <c r="BM62" s="215"/>
      <c r="BN62" s="215"/>
      <c r="BO62" s="215"/>
      <c r="BP62" s="269"/>
      <c r="BQ62" s="238"/>
    </row>
    <row r="63" spans="1:69" s="149" customFormat="1" ht="35.1" hidden="1" customHeight="1" thickBot="1" x14ac:dyDescent="0.3">
      <c r="A63" s="276" t="s">
        <v>1108</v>
      </c>
      <c r="B63" s="307"/>
      <c r="C63" s="266">
        <v>0</v>
      </c>
      <c r="D63" s="274" t="e">
        <v>#N/A</v>
      </c>
      <c r="E63" s="265" t="e">
        <v>#N/A</v>
      </c>
      <c r="F63" s="215" t="s">
        <v>1360</v>
      </c>
      <c r="G63" s="265">
        <v>0</v>
      </c>
      <c r="H63" s="215">
        <v>2615811</v>
      </c>
      <c r="I63" s="215" t="s">
        <v>1361</v>
      </c>
      <c r="J63" s="265"/>
      <c r="K63" s="215"/>
      <c r="L63" s="215" t="s">
        <v>1272</v>
      </c>
      <c r="M63" s="215" t="s">
        <v>1175</v>
      </c>
      <c r="N63" s="215"/>
      <c r="O63" s="215" t="s">
        <v>1221</v>
      </c>
      <c r="P63" s="215" t="s">
        <v>1488</v>
      </c>
      <c r="Q63" s="215"/>
      <c r="R63" s="267"/>
      <c r="S63" s="215" t="s">
        <v>1229</v>
      </c>
      <c r="T63" s="215" t="s">
        <v>577</v>
      </c>
      <c r="U63" s="215" t="s">
        <v>577</v>
      </c>
      <c r="V63" s="215" t="s">
        <v>603</v>
      </c>
      <c r="W63" s="267"/>
      <c r="X63" s="215">
        <v>0</v>
      </c>
      <c r="Y63" s="215">
        <v>0</v>
      </c>
      <c r="Z63" s="215">
        <v>0</v>
      </c>
      <c r="AA63" s="215">
        <v>0</v>
      </c>
      <c r="AB63" s="267"/>
      <c r="AC63" s="215"/>
      <c r="AD63" s="215"/>
      <c r="AE63" s="215"/>
      <c r="AF63" s="263" t="s">
        <v>1647</v>
      </c>
      <c r="AG63" s="277" t="s">
        <v>1378</v>
      </c>
      <c r="AH63" s="265" t="s">
        <v>1379</v>
      </c>
      <c r="AI63" s="265" t="s">
        <v>1379</v>
      </c>
      <c r="AJ63" s="265" t="s">
        <v>1379</v>
      </c>
      <c r="AK63" s="265" t="s">
        <v>1379</v>
      </c>
      <c r="AL63" s="265" t="s">
        <v>1379</v>
      </c>
      <c r="AM63" s="265"/>
      <c r="AN63" s="265" t="s">
        <v>1379</v>
      </c>
      <c r="AO63" s="265" t="s">
        <v>1379</v>
      </c>
      <c r="AP63" s="265"/>
      <c r="AQ63" s="265" t="s">
        <v>1379</v>
      </c>
      <c r="AR63" s="265" t="s">
        <v>1379</v>
      </c>
      <c r="AS63" s="265" t="s">
        <v>1379</v>
      </c>
      <c r="AT63" s="265" t="s">
        <v>1379</v>
      </c>
      <c r="AU63" s="265"/>
      <c r="AV63" s="265"/>
      <c r="AW63" s="265"/>
      <c r="AX63" s="265" t="s">
        <v>1379</v>
      </c>
      <c r="AY63" s="265" t="s">
        <v>1379</v>
      </c>
      <c r="AZ63" s="265"/>
      <c r="BA63" s="265"/>
      <c r="BB63" s="265" t="s">
        <v>1381</v>
      </c>
      <c r="BC63" s="265"/>
      <c r="BD63" s="267"/>
      <c r="BE63" s="215"/>
      <c r="BF63" s="215"/>
      <c r="BG63" s="215"/>
      <c r="BH63" s="267"/>
      <c r="BI63" s="215"/>
      <c r="BJ63" s="215"/>
      <c r="BK63" s="215"/>
      <c r="BL63" s="215"/>
      <c r="BM63" s="215"/>
      <c r="BN63" s="215"/>
      <c r="BO63" s="215"/>
      <c r="BP63" s="269"/>
      <c r="BQ63" s="238"/>
    </row>
    <row r="64" spans="1:69" s="149" customFormat="1" ht="35.1" hidden="1" customHeight="1" thickBot="1" x14ac:dyDescent="0.3">
      <c r="A64" s="276" t="s">
        <v>1108</v>
      </c>
      <c r="B64" s="307"/>
      <c r="C64" s="266">
        <v>0</v>
      </c>
      <c r="D64" s="274" t="e">
        <v>#N/A</v>
      </c>
      <c r="E64" s="265" t="e">
        <v>#N/A</v>
      </c>
      <c r="F64" s="215" t="s">
        <v>1360</v>
      </c>
      <c r="G64" s="265">
        <v>0</v>
      </c>
      <c r="H64" s="215">
        <v>2615812</v>
      </c>
      <c r="I64" s="215" t="s">
        <v>1361</v>
      </c>
      <c r="J64" s="265"/>
      <c r="K64" s="215"/>
      <c r="L64" s="215" t="s">
        <v>1272</v>
      </c>
      <c r="M64" s="215" t="s">
        <v>1175</v>
      </c>
      <c r="N64" s="215"/>
      <c r="O64" s="215" t="s">
        <v>1221</v>
      </c>
      <c r="P64" s="215" t="s">
        <v>1488</v>
      </c>
      <c r="Q64" s="215"/>
      <c r="R64" s="267"/>
      <c r="S64" s="215" t="s">
        <v>1229</v>
      </c>
      <c r="T64" s="215" t="s">
        <v>577</v>
      </c>
      <c r="U64" s="215" t="s">
        <v>577</v>
      </c>
      <c r="V64" s="215" t="s">
        <v>603</v>
      </c>
      <c r="W64" s="267"/>
      <c r="X64" s="215">
        <v>0</v>
      </c>
      <c r="Y64" s="215">
        <v>0</v>
      </c>
      <c r="Z64" s="215">
        <v>0</v>
      </c>
      <c r="AA64" s="215">
        <v>0</v>
      </c>
      <c r="AB64" s="267"/>
      <c r="AC64" s="215"/>
      <c r="AD64" s="215"/>
      <c r="AE64" s="215"/>
      <c r="AF64" s="263" t="s">
        <v>1648</v>
      </c>
      <c r="AG64" s="277" t="s">
        <v>1378</v>
      </c>
      <c r="AH64" s="265" t="s">
        <v>1379</v>
      </c>
      <c r="AI64" s="265" t="s">
        <v>1379</v>
      </c>
      <c r="AJ64" s="265" t="s">
        <v>1379</v>
      </c>
      <c r="AK64" s="265" t="s">
        <v>1379</v>
      </c>
      <c r="AL64" s="265" t="s">
        <v>1379</v>
      </c>
      <c r="AM64" s="265"/>
      <c r="AN64" s="265" t="s">
        <v>1379</v>
      </c>
      <c r="AO64" s="265" t="s">
        <v>1379</v>
      </c>
      <c r="AP64" s="265"/>
      <c r="AQ64" s="265" t="s">
        <v>1379</v>
      </c>
      <c r="AR64" s="265" t="s">
        <v>1379</v>
      </c>
      <c r="AS64" s="265" t="s">
        <v>1379</v>
      </c>
      <c r="AT64" s="265" t="s">
        <v>1379</v>
      </c>
      <c r="AU64" s="265"/>
      <c r="AV64" s="265"/>
      <c r="AW64" s="265"/>
      <c r="AX64" s="265" t="s">
        <v>1379</v>
      </c>
      <c r="AY64" s="265" t="s">
        <v>1379</v>
      </c>
      <c r="AZ64" s="265"/>
      <c r="BA64" s="265"/>
      <c r="BB64" s="265" t="s">
        <v>1381</v>
      </c>
      <c r="BC64" s="265"/>
      <c r="BD64" s="267"/>
      <c r="BE64" s="215"/>
      <c r="BF64" s="215"/>
      <c r="BG64" s="215"/>
      <c r="BH64" s="267"/>
      <c r="BI64" s="215"/>
      <c r="BJ64" s="215"/>
      <c r="BK64" s="215"/>
      <c r="BL64" s="215"/>
      <c r="BM64" s="215"/>
      <c r="BN64" s="215"/>
      <c r="BO64" s="215"/>
      <c r="BP64" s="269"/>
      <c r="BQ64" s="238"/>
    </row>
    <row r="65" spans="1:69" s="149" customFormat="1" ht="35.1" hidden="1" customHeight="1" thickBot="1" x14ac:dyDescent="0.3">
      <c r="A65" s="276" t="s">
        <v>1108</v>
      </c>
      <c r="B65" s="307"/>
      <c r="C65" s="266">
        <v>0</v>
      </c>
      <c r="D65" s="274" t="e">
        <v>#N/A</v>
      </c>
      <c r="E65" s="265" t="e">
        <v>#N/A</v>
      </c>
      <c r="F65" s="215" t="s">
        <v>1362</v>
      </c>
      <c r="G65" s="265">
        <v>0</v>
      </c>
      <c r="H65" s="215">
        <v>2616139</v>
      </c>
      <c r="I65" s="215" t="s">
        <v>1145</v>
      </c>
      <c r="J65" s="265"/>
      <c r="K65" s="215"/>
      <c r="L65" s="215" t="s">
        <v>1272</v>
      </c>
      <c r="M65" s="278" t="s">
        <v>1173</v>
      </c>
      <c r="N65" s="215"/>
      <c r="O65" s="215"/>
      <c r="P65" s="215"/>
      <c r="Q65" s="215"/>
      <c r="R65" s="267"/>
      <c r="S65" s="215" t="s">
        <v>1232</v>
      </c>
      <c r="T65" s="215" t="s">
        <v>585</v>
      </c>
      <c r="U65" s="215" t="s">
        <v>585</v>
      </c>
      <c r="V65" s="215" t="s">
        <v>601</v>
      </c>
      <c r="W65" s="267"/>
      <c r="X65" s="215">
        <v>0</v>
      </c>
      <c r="Y65" s="215">
        <v>0</v>
      </c>
      <c r="Z65" s="215">
        <v>0</v>
      </c>
      <c r="AA65" s="215">
        <v>0</v>
      </c>
      <c r="AB65" s="267"/>
      <c r="AC65" s="215"/>
      <c r="AD65" s="215"/>
      <c r="AE65" s="215"/>
      <c r="AF65" s="264" t="s">
        <v>1173</v>
      </c>
      <c r="AG65" s="264" t="s">
        <v>1173</v>
      </c>
      <c r="AH65" s="265" t="s">
        <v>1379</v>
      </c>
      <c r="AI65" s="265" t="s">
        <v>1379</v>
      </c>
      <c r="AJ65" s="265" t="s">
        <v>1379</v>
      </c>
      <c r="AK65" s="265" t="s">
        <v>1379</v>
      </c>
      <c r="AL65" s="265" t="s">
        <v>1379</v>
      </c>
      <c r="AM65" s="265"/>
      <c r="AN65" s="265" t="s">
        <v>1379</v>
      </c>
      <c r="AO65" s="265" t="s">
        <v>1379</v>
      </c>
      <c r="AP65" s="265"/>
      <c r="AQ65" s="265" t="s">
        <v>1379</v>
      </c>
      <c r="AR65" s="265" t="s">
        <v>1379</v>
      </c>
      <c r="AS65" s="265" t="s">
        <v>1379</v>
      </c>
      <c r="AT65" s="265" t="s">
        <v>1379</v>
      </c>
      <c r="AU65" s="265"/>
      <c r="AV65" s="265"/>
      <c r="AW65" s="265"/>
      <c r="AX65" s="265" t="s">
        <v>1379</v>
      </c>
      <c r="AY65" s="265" t="s">
        <v>1379</v>
      </c>
      <c r="AZ65" s="265"/>
      <c r="BA65" s="265"/>
      <c r="BB65" s="265" t="s">
        <v>1381</v>
      </c>
      <c r="BC65" s="265"/>
      <c r="BD65" s="267"/>
      <c r="BE65" s="215"/>
      <c r="BF65" s="215"/>
      <c r="BG65" s="215"/>
      <c r="BH65" s="267"/>
      <c r="BI65" s="215"/>
      <c r="BJ65" s="215"/>
      <c r="BK65" s="215"/>
      <c r="BL65" s="215"/>
      <c r="BM65" s="215"/>
      <c r="BN65" s="215"/>
      <c r="BO65" s="215"/>
      <c r="BP65" s="269"/>
      <c r="BQ65" s="238"/>
    </row>
    <row r="66" spans="1:69" s="149" customFormat="1" ht="35.1" hidden="1" customHeight="1" thickBot="1" x14ac:dyDescent="0.3">
      <c r="A66" s="276" t="s">
        <v>1010</v>
      </c>
      <c r="B66" s="307"/>
      <c r="C66" s="266" t="e">
        <v>#N/A</v>
      </c>
      <c r="D66" s="274" t="e">
        <v>#N/A</v>
      </c>
      <c r="E66" s="265" t="e">
        <v>#N/A</v>
      </c>
      <c r="F66" s="215" t="e">
        <v>#N/A</v>
      </c>
      <c r="G66" s="265">
        <v>1</v>
      </c>
      <c r="H66" s="215">
        <v>2603212</v>
      </c>
      <c r="I66" s="215" t="s">
        <v>1363</v>
      </c>
      <c r="J66" s="265"/>
      <c r="K66" s="215"/>
      <c r="L66" s="215" t="s">
        <v>1272</v>
      </c>
      <c r="M66" s="215" t="s">
        <v>989</v>
      </c>
      <c r="N66" s="215"/>
      <c r="O66" s="215"/>
      <c r="P66" s="215"/>
      <c r="Q66" s="215"/>
      <c r="R66" s="267"/>
      <c r="S66" s="215" t="s">
        <v>1229</v>
      </c>
      <c r="T66" s="215" t="s">
        <v>577</v>
      </c>
      <c r="U66" s="215" t="s">
        <v>577</v>
      </c>
      <c r="V66" s="215" t="s">
        <v>603</v>
      </c>
      <c r="W66" s="267"/>
      <c r="X66" s="215">
        <v>0</v>
      </c>
      <c r="Y66" s="215">
        <v>0</v>
      </c>
      <c r="Z66" s="215">
        <v>0</v>
      </c>
      <c r="AA66" s="215">
        <v>0</v>
      </c>
      <c r="AB66" s="267"/>
      <c r="AC66" s="215"/>
      <c r="AD66" s="215"/>
      <c r="AE66" s="215"/>
      <c r="AF66" s="263" t="s">
        <v>1649</v>
      </c>
      <c r="AG66" s="277" t="s">
        <v>1378</v>
      </c>
      <c r="AH66" s="265" t="s">
        <v>1379</v>
      </c>
      <c r="AI66" s="265" t="s">
        <v>1379</v>
      </c>
      <c r="AJ66" s="265" t="s">
        <v>1379</v>
      </c>
      <c r="AK66" s="265" t="s">
        <v>1379</v>
      </c>
      <c r="AL66" s="265" t="s">
        <v>1379</v>
      </c>
      <c r="AM66" s="265"/>
      <c r="AN66" s="265" t="s">
        <v>1379</v>
      </c>
      <c r="AO66" s="265" t="s">
        <v>1379</v>
      </c>
      <c r="AP66" s="265"/>
      <c r="AQ66" s="265" t="s">
        <v>1379</v>
      </c>
      <c r="AR66" s="265" t="s">
        <v>1379</v>
      </c>
      <c r="AS66" s="265" t="s">
        <v>1379</v>
      </c>
      <c r="AT66" s="265" t="s">
        <v>1379</v>
      </c>
      <c r="AU66" s="265"/>
      <c r="AV66" s="265"/>
      <c r="AW66" s="265"/>
      <c r="AX66" s="265" t="s">
        <v>1379</v>
      </c>
      <c r="AY66" s="265" t="s">
        <v>1379</v>
      </c>
      <c r="AZ66" s="265"/>
      <c r="BA66" s="265"/>
      <c r="BB66" s="265" t="s">
        <v>1381</v>
      </c>
      <c r="BC66" s="265"/>
      <c r="BD66" s="267"/>
      <c r="BE66" s="215"/>
      <c r="BF66" s="215"/>
      <c r="BG66" s="215"/>
      <c r="BH66" s="267"/>
      <c r="BI66" s="215"/>
      <c r="BJ66" s="215"/>
      <c r="BK66" s="215"/>
      <c r="BL66" s="215"/>
      <c r="BM66" s="215"/>
      <c r="BN66" s="215"/>
      <c r="BO66" s="215"/>
      <c r="BP66" s="269"/>
      <c r="BQ66" s="238"/>
    </row>
    <row r="67" spans="1:69" s="149" customFormat="1" ht="35.1" hidden="1" customHeight="1" thickBot="1" x14ac:dyDescent="0.3">
      <c r="A67" s="276" t="s">
        <v>1010</v>
      </c>
      <c r="B67" s="307"/>
      <c r="C67" s="256" t="s">
        <v>1656</v>
      </c>
      <c r="D67" s="274" t="e">
        <v>#N/A</v>
      </c>
      <c r="E67" s="265" t="e">
        <v>#N/A</v>
      </c>
      <c r="F67" s="215" t="s">
        <v>1364</v>
      </c>
      <c r="G67" s="265">
        <v>0</v>
      </c>
      <c r="H67" s="215">
        <v>2610685</v>
      </c>
      <c r="I67" s="215" t="s">
        <v>1365</v>
      </c>
      <c r="J67" s="265"/>
      <c r="K67" s="215"/>
      <c r="L67" s="215" t="s">
        <v>1272</v>
      </c>
      <c r="M67" s="215" t="s">
        <v>1179</v>
      </c>
      <c r="N67" s="215"/>
      <c r="O67" s="215" t="s">
        <v>1221</v>
      </c>
      <c r="P67" s="215" t="s">
        <v>1488</v>
      </c>
      <c r="Q67" s="215"/>
      <c r="R67" s="267"/>
      <c r="S67" s="215" t="s">
        <v>1229</v>
      </c>
      <c r="T67" s="215" t="s">
        <v>577</v>
      </c>
      <c r="U67" s="215" t="s">
        <v>577</v>
      </c>
      <c r="V67" s="215" t="s">
        <v>603</v>
      </c>
      <c r="W67" s="267"/>
      <c r="X67" s="215">
        <v>0</v>
      </c>
      <c r="Y67" s="215">
        <v>0</v>
      </c>
      <c r="Z67" s="215">
        <v>0</v>
      </c>
      <c r="AA67" s="215">
        <v>0</v>
      </c>
      <c r="AB67" s="267"/>
      <c r="AC67" s="215"/>
      <c r="AD67" s="215"/>
      <c r="AE67" s="215"/>
      <c r="AF67" s="263" t="s">
        <v>1650</v>
      </c>
      <c r="AG67" s="277" t="s">
        <v>1378</v>
      </c>
      <c r="AH67" s="265" t="s">
        <v>1379</v>
      </c>
      <c r="AI67" s="265" t="s">
        <v>1379</v>
      </c>
      <c r="AJ67" s="265" t="s">
        <v>1379</v>
      </c>
      <c r="AK67" s="265" t="s">
        <v>1379</v>
      </c>
      <c r="AL67" s="265" t="s">
        <v>1379</v>
      </c>
      <c r="AM67" s="265"/>
      <c r="AN67" s="265" t="s">
        <v>1379</v>
      </c>
      <c r="AO67" s="265" t="s">
        <v>1379</v>
      </c>
      <c r="AP67" s="265"/>
      <c r="AQ67" s="265" t="s">
        <v>1379</v>
      </c>
      <c r="AR67" s="265" t="s">
        <v>1379</v>
      </c>
      <c r="AS67" s="265" t="s">
        <v>1379</v>
      </c>
      <c r="AT67" s="265" t="s">
        <v>1379</v>
      </c>
      <c r="AU67" s="265"/>
      <c r="AV67" s="265"/>
      <c r="AW67" s="265"/>
      <c r="AX67" s="265" t="s">
        <v>1379</v>
      </c>
      <c r="AY67" s="265" t="s">
        <v>1379</v>
      </c>
      <c r="AZ67" s="265"/>
      <c r="BA67" s="265"/>
      <c r="BB67" s="265" t="s">
        <v>1381</v>
      </c>
      <c r="BC67" s="265"/>
      <c r="BD67" s="267"/>
      <c r="BE67" s="215"/>
      <c r="BF67" s="215"/>
      <c r="BG67" s="215"/>
      <c r="BH67" s="267"/>
      <c r="BI67" s="215"/>
      <c r="BJ67" s="215"/>
      <c r="BK67" s="215"/>
      <c r="BL67" s="215"/>
      <c r="BM67" s="215"/>
      <c r="BN67" s="215"/>
      <c r="BO67" s="215"/>
      <c r="BP67" s="269"/>
      <c r="BQ67" s="238"/>
    </row>
    <row r="68" spans="1:69" s="149" customFormat="1" ht="35.1" hidden="1" customHeight="1" thickBot="1" x14ac:dyDescent="0.3">
      <c r="A68" s="276" t="s">
        <v>1010</v>
      </c>
      <c r="B68" s="307"/>
      <c r="C68" s="256" t="s">
        <v>1656</v>
      </c>
      <c r="D68" s="274" t="e">
        <v>#N/A</v>
      </c>
      <c r="E68" s="265" t="e">
        <v>#N/A</v>
      </c>
      <c r="F68" s="215" t="s">
        <v>1368</v>
      </c>
      <c r="G68" s="265">
        <v>0</v>
      </c>
      <c r="H68" s="215">
        <v>2610686</v>
      </c>
      <c r="I68" s="215" t="s">
        <v>1369</v>
      </c>
      <c r="J68" s="265"/>
      <c r="K68" s="215"/>
      <c r="L68" s="215" t="s">
        <v>1272</v>
      </c>
      <c r="M68" s="215" t="s">
        <v>1179</v>
      </c>
      <c r="N68" s="215"/>
      <c r="O68" s="215" t="s">
        <v>1221</v>
      </c>
      <c r="P68" s="215" t="s">
        <v>1488</v>
      </c>
      <c r="Q68" s="215"/>
      <c r="R68" s="267"/>
      <c r="S68" s="215" t="s">
        <v>1229</v>
      </c>
      <c r="T68" s="215" t="s">
        <v>577</v>
      </c>
      <c r="U68" s="215" t="s">
        <v>577</v>
      </c>
      <c r="V68" s="215" t="s">
        <v>603</v>
      </c>
      <c r="W68" s="267"/>
      <c r="X68" s="215">
        <v>0</v>
      </c>
      <c r="Y68" s="215">
        <v>0</v>
      </c>
      <c r="Z68" s="215">
        <v>0</v>
      </c>
      <c r="AA68" s="215">
        <v>0</v>
      </c>
      <c r="AB68" s="267"/>
      <c r="AC68" s="215"/>
      <c r="AD68" s="215"/>
      <c r="AE68" s="215"/>
      <c r="AF68" s="263" t="s">
        <v>1652</v>
      </c>
      <c r="AG68" s="277" t="s">
        <v>1378</v>
      </c>
      <c r="AH68" s="265" t="s">
        <v>1379</v>
      </c>
      <c r="AI68" s="265" t="s">
        <v>1379</v>
      </c>
      <c r="AJ68" s="265" t="s">
        <v>1379</v>
      </c>
      <c r="AK68" s="265" t="s">
        <v>1379</v>
      </c>
      <c r="AL68" s="265" t="s">
        <v>1379</v>
      </c>
      <c r="AM68" s="265"/>
      <c r="AN68" s="265" t="s">
        <v>1379</v>
      </c>
      <c r="AO68" s="265" t="s">
        <v>1379</v>
      </c>
      <c r="AP68" s="265"/>
      <c r="AQ68" s="265" t="s">
        <v>1379</v>
      </c>
      <c r="AR68" s="265" t="s">
        <v>1379</v>
      </c>
      <c r="AS68" s="265" t="s">
        <v>1379</v>
      </c>
      <c r="AT68" s="265" t="s">
        <v>1379</v>
      </c>
      <c r="AU68" s="265"/>
      <c r="AV68" s="265"/>
      <c r="AW68" s="265"/>
      <c r="AX68" s="265" t="s">
        <v>1379</v>
      </c>
      <c r="AY68" s="265" t="s">
        <v>1379</v>
      </c>
      <c r="AZ68" s="265"/>
      <c r="BA68" s="265"/>
      <c r="BB68" s="265" t="s">
        <v>1381</v>
      </c>
      <c r="BC68" s="265"/>
      <c r="BD68" s="267"/>
      <c r="BE68" s="215"/>
      <c r="BF68" s="215"/>
      <c r="BG68" s="215"/>
      <c r="BH68" s="267"/>
      <c r="BI68" s="215"/>
      <c r="BJ68" s="215"/>
      <c r="BK68" s="215"/>
      <c r="BL68" s="215"/>
      <c r="BM68" s="215"/>
      <c r="BN68" s="215"/>
      <c r="BO68" s="215"/>
      <c r="BP68" s="269"/>
      <c r="BQ68" s="238"/>
    </row>
    <row r="69" spans="1:69" s="149" customFormat="1" ht="35.1" hidden="1" customHeight="1" thickBot="1" x14ac:dyDescent="0.3">
      <c r="A69" s="276" t="s">
        <v>1662</v>
      </c>
      <c r="B69" s="307"/>
      <c r="C69" s="265" t="s">
        <v>1664</v>
      </c>
      <c r="D69" s="274" t="e">
        <v>#N/A</v>
      </c>
      <c r="E69" s="265">
        <v>2020</v>
      </c>
      <c r="F69" s="215" t="s">
        <v>1665</v>
      </c>
      <c r="G69" s="215">
        <v>0</v>
      </c>
      <c r="H69" s="215" t="s">
        <v>1666</v>
      </c>
      <c r="I69" s="215" t="s">
        <v>1667</v>
      </c>
      <c r="J69" s="265"/>
      <c r="K69" s="215" t="s">
        <v>63</v>
      </c>
      <c r="L69" s="215" t="s">
        <v>1668</v>
      </c>
      <c r="M69" s="215" t="s">
        <v>1669</v>
      </c>
      <c r="N69" s="215"/>
      <c r="O69" s="215" t="s">
        <v>1219</v>
      </c>
      <c r="P69" s="267" t="s">
        <v>1487</v>
      </c>
      <c r="Q69" s="215"/>
      <c r="R69" s="215"/>
      <c r="S69" s="215" t="s">
        <v>1229</v>
      </c>
      <c r="T69" s="215" t="s">
        <v>577</v>
      </c>
      <c r="U69" s="267" t="s">
        <v>577</v>
      </c>
      <c r="V69" s="215" t="s">
        <v>603</v>
      </c>
      <c r="W69" s="215"/>
      <c r="X69" s="215">
        <v>0</v>
      </c>
      <c r="Y69" s="215">
        <v>0</v>
      </c>
      <c r="Z69" s="267">
        <v>0</v>
      </c>
      <c r="AA69" s="215" t="s">
        <v>1670</v>
      </c>
      <c r="AB69" s="215"/>
      <c r="AC69" s="215"/>
      <c r="AD69" s="263"/>
      <c r="AE69" s="285"/>
      <c r="AF69" s="265" t="s">
        <v>1671</v>
      </c>
      <c r="AG69" s="265" t="s">
        <v>1672</v>
      </c>
      <c r="AH69" s="265" t="s">
        <v>1379</v>
      </c>
      <c r="AI69" s="265" t="s">
        <v>1381</v>
      </c>
      <c r="AJ69" s="265" t="s">
        <v>1381</v>
      </c>
      <c r="AK69" s="265" t="s">
        <v>1379</v>
      </c>
      <c r="AL69" s="265" t="s">
        <v>1379</v>
      </c>
      <c r="AM69" s="265" t="s">
        <v>1379</v>
      </c>
      <c r="AN69" s="265" t="s">
        <v>1379</v>
      </c>
      <c r="AO69" s="265" t="s">
        <v>1379</v>
      </c>
      <c r="AP69" s="265"/>
      <c r="AQ69" s="265" t="s">
        <v>1381</v>
      </c>
      <c r="AR69" s="265" t="s">
        <v>1381</v>
      </c>
      <c r="AS69" s="265" t="s">
        <v>1381</v>
      </c>
      <c r="AT69" s="265"/>
      <c r="AU69" s="265"/>
      <c r="AV69" s="265"/>
      <c r="AW69" s="265"/>
      <c r="AX69" s="265" t="s">
        <v>1379</v>
      </c>
      <c r="AY69" s="265" t="s">
        <v>1379</v>
      </c>
      <c r="AZ69" s="265"/>
      <c r="BA69" s="267"/>
      <c r="BB69" s="215" t="s">
        <v>1379</v>
      </c>
      <c r="BC69" s="215" t="s">
        <v>1379</v>
      </c>
      <c r="BD69" s="215"/>
      <c r="BE69" s="267"/>
      <c r="BF69" s="215"/>
      <c r="BG69" s="215"/>
      <c r="BH69" s="215"/>
      <c r="BI69" s="215"/>
      <c r="BJ69" s="215"/>
      <c r="BK69" s="215" t="s">
        <v>1673</v>
      </c>
      <c r="BL69" s="215"/>
      <c r="BM69" s="215"/>
      <c r="BN69" s="215"/>
      <c r="BO69" s="215"/>
      <c r="BP69" s="269" t="s">
        <v>1674</v>
      </c>
      <c r="BQ69" s="238"/>
    </row>
    <row r="70" spans="1:69" s="149" customFormat="1" ht="35.1" hidden="1" customHeight="1" thickBot="1" x14ac:dyDescent="0.3">
      <c r="A70" s="276" t="s">
        <v>1662</v>
      </c>
      <c r="B70" s="307"/>
      <c r="C70" s="265" t="s">
        <v>1664</v>
      </c>
      <c r="D70" s="274" t="e">
        <v>#N/A</v>
      </c>
      <c r="E70" s="265">
        <v>2020</v>
      </c>
      <c r="F70" s="215" t="s">
        <v>1675</v>
      </c>
      <c r="G70" s="215">
        <v>0</v>
      </c>
      <c r="H70" s="215" t="s">
        <v>1676</v>
      </c>
      <c r="I70" s="215" t="s">
        <v>1677</v>
      </c>
      <c r="J70" s="265"/>
      <c r="K70" s="215" t="s">
        <v>203</v>
      </c>
      <c r="L70" s="215" t="s">
        <v>1171</v>
      </c>
      <c r="M70" s="215" t="s">
        <v>1678</v>
      </c>
      <c r="N70" s="215"/>
      <c r="O70" s="215" t="s">
        <v>1219</v>
      </c>
      <c r="P70" s="215" t="s">
        <v>1487</v>
      </c>
      <c r="Q70" s="215"/>
      <c r="R70" s="215"/>
      <c r="S70" s="215" t="s">
        <v>1229</v>
      </c>
      <c r="T70" s="215" t="s">
        <v>577</v>
      </c>
      <c r="U70" s="215" t="s">
        <v>577</v>
      </c>
      <c r="V70" s="215" t="s">
        <v>603</v>
      </c>
      <c r="W70" s="215"/>
      <c r="X70" s="215">
        <v>0</v>
      </c>
      <c r="Y70" s="215">
        <v>0</v>
      </c>
      <c r="Z70" s="215">
        <v>0</v>
      </c>
      <c r="AA70" s="215" t="s">
        <v>1670</v>
      </c>
      <c r="AB70" s="215"/>
      <c r="AC70" s="215"/>
      <c r="AD70" s="263"/>
      <c r="AE70" s="263"/>
      <c r="AF70" s="265" t="s">
        <v>1679</v>
      </c>
      <c r="AG70" s="265" t="s">
        <v>1672</v>
      </c>
      <c r="AH70" s="265" t="s">
        <v>1379</v>
      </c>
      <c r="AI70" s="265" t="s">
        <v>1381</v>
      </c>
      <c r="AJ70" s="265" t="s">
        <v>1381</v>
      </c>
      <c r="AK70" s="265" t="s">
        <v>1379</v>
      </c>
      <c r="AL70" s="265" t="s">
        <v>1379</v>
      </c>
      <c r="AM70" s="265" t="s">
        <v>1379</v>
      </c>
      <c r="AN70" s="265" t="s">
        <v>1379</v>
      </c>
      <c r="AO70" s="265" t="s">
        <v>1379</v>
      </c>
      <c r="AP70" s="265"/>
      <c r="AQ70" s="265" t="s">
        <v>1381</v>
      </c>
      <c r="AR70" s="265" t="s">
        <v>1381</v>
      </c>
      <c r="AS70" s="265" t="s">
        <v>1381</v>
      </c>
      <c r="AT70" s="265"/>
      <c r="AU70" s="265"/>
      <c r="AV70" s="265"/>
      <c r="AW70" s="265"/>
      <c r="AX70" s="265" t="s">
        <v>1379</v>
      </c>
      <c r="AY70" s="265" t="s">
        <v>1379</v>
      </c>
      <c r="AZ70" s="265"/>
      <c r="BA70" s="215"/>
      <c r="BB70" s="215" t="s">
        <v>1379</v>
      </c>
      <c r="BC70" s="215" t="s">
        <v>1379</v>
      </c>
      <c r="BD70" s="215"/>
      <c r="BE70" s="215"/>
      <c r="BF70" s="215"/>
      <c r="BG70" s="215"/>
      <c r="BH70" s="215"/>
      <c r="BI70" s="215"/>
      <c r="BJ70" s="215"/>
      <c r="BK70" s="215" t="s">
        <v>1673</v>
      </c>
      <c r="BL70" s="215"/>
      <c r="BM70" s="215"/>
      <c r="BN70" s="215"/>
      <c r="BO70" s="215"/>
      <c r="BP70" s="269" t="s">
        <v>1680</v>
      </c>
      <c r="BQ70" s="238"/>
    </row>
    <row r="71" spans="1:69" s="149" customFormat="1" ht="35.1" hidden="1" customHeight="1" thickBot="1" x14ac:dyDescent="0.3">
      <c r="A71" s="286" t="s">
        <v>1662</v>
      </c>
      <c r="B71" s="309"/>
      <c r="C71" s="270" t="s">
        <v>1664</v>
      </c>
      <c r="D71" s="274" t="e">
        <v>#N/A</v>
      </c>
      <c r="E71" s="270">
        <v>2020</v>
      </c>
      <c r="F71" s="271" t="s">
        <v>1681</v>
      </c>
      <c r="G71" s="271">
        <v>0</v>
      </c>
      <c r="H71" s="271" t="s">
        <v>1682</v>
      </c>
      <c r="I71" s="271" t="s">
        <v>1285</v>
      </c>
      <c r="J71" s="270"/>
      <c r="K71" s="271" t="s">
        <v>203</v>
      </c>
      <c r="L71" s="271" t="s">
        <v>1171</v>
      </c>
      <c r="M71" s="271" t="s">
        <v>1678</v>
      </c>
      <c r="N71" s="271"/>
      <c r="O71" s="271" t="s">
        <v>1219</v>
      </c>
      <c r="P71" s="271" t="s">
        <v>1487</v>
      </c>
      <c r="Q71" s="271"/>
      <c r="R71" s="271"/>
      <c r="S71" s="271" t="s">
        <v>1229</v>
      </c>
      <c r="T71" s="271" t="s">
        <v>577</v>
      </c>
      <c r="U71" s="271" t="s">
        <v>577</v>
      </c>
      <c r="V71" s="271" t="s">
        <v>603</v>
      </c>
      <c r="W71" s="271"/>
      <c r="X71" s="271">
        <v>0</v>
      </c>
      <c r="Y71" s="271">
        <v>0</v>
      </c>
      <c r="Z71" s="271">
        <v>0</v>
      </c>
      <c r="AA71" s="271" t="s">
        <v>1670</v>
      </c>
      <c r="AB71" s="271"/>
      <c r="AC71" s="271"/>
      <c r="AD71" s="287"/>
      <c r="AE71" s="287"/>
      <c r="AF71" s="270" t="s">
        <v>1683</v>
      </c>
      <c r="AG71" s="270" t="s">
        <v>1684</v>
      </c>
      <c r="AH71" s="270" t="s">
        <v>1379</v>
      </c>
      <c r="AI71" s="270" t="s">
        <v>1381</v>
      </c>
      <c r="AJ71" s="270" t="s">
        <v>1381</v>
      </c>
      <c r="AK71" s="270" t="s">
        <v>1379</v>
      </c>
      <c r="AL71" s="270" t="s">
        <v>1379</v>
      </c>
      <c r="AM71" s="270" t="s">
        <v>1379</v>
      </c>
      <c r="AN71" s="270" t="s">
        <v>1379</v>
      </c>
      <c r="AO71" s="270" t="s">
        <v>1379</v>
      </c>
      <c r="AP71" s="270"/>
      <c r="AQ71" s="270" t="s">
        <v>1381</v>
      </c>
      <c r="AR71" s="270" t="s">
        <v>1381</v>
      </c>
      <c r="AS71" s="270" t="s">
        <v>1381</v>
      </c>
      <c r="AT71" s="270"/>
      <c r="AU71" s="270"/>
      <c r="AV71" s="270"/>
      <c r="AW71" s="270"/>
      <c r="AX71" s="270" t="s">
        <v>1379</v>
      </c>
      <c r="AY71" s="270" t="s">
        <v>1379</v>
      </c>
      <c r="AZ71" s="270"/>
      <c r="BA71" s="271"/>
      <c r="BB71" s="271" t="s">
        <v>1379</v>
      </c>
      <c r="BC71" s="271" t="s">
        <v>1379</v>
      </c>
      <c r="BD71" s="271"/>
      <c r="BE71" s="271"/>
      <c r="BF71" s="271"/>
      <c r="BG71" s="271"/>
      <c r="BH71" s="271"/>
      <c r="BI71" s="271"/>
      <c r="BJ71" s="271"/>
      <c r="BK71" s="271" t="s">
        <v>1673</v>
      </c>
      <c r="BL71" s="271"/>
      <c r="BM71" s="271"/>
      <c r="BN71" s="271"/>
      <c r="BO71" s="271"/>
      <c r="BP71" s="272" t="s">
        <v>1680</v>
      </c>
      <c r="BQ71" s="238"/>
    </row>
    <row r="72" spans="1:69" s="149" customFormat="1" ht="35.1" hidden="1" customHeight="1" thickBot="1" x14ac:dyDescent="0.3">
      <c r="A72" s="215"/>
      <c r="B72" s="215" t="s">
        <v>1704</v>
      </c>
      <c r="C72" s="215" t="s">
        <v>1686</v>
      </c>
      <c r="D72" s="274" t="e">
        <v>#N/A</v>
      </c>
      <c r="E72" s="265" t="e">
        <v>#N/A</v>
      </c>
      <c r="F72" s="215" t="s">
        <v>1705</v>
      </c>
      <c r="G72" s="265">
        <v>0</v>
      </c>
      <c r="H72" s="215" t="s">
        <v>2212</v>
      </c>
      <c r="I72" s="215" t="s">
        <v>2213</v>
      </c>
      <c r="J72" s="265"/>
      <c r="K72" s="215"/>
      <c r="L72" s="215" t="s">
        <v>2214</v>
      </c>
      <c r="M72" s="215" t="s">
        <v>1190</v>
      </c>
      <c r="N72" s="215"/>
      <c r="O72" s="215" t="s">
        <v>1706</v>
      </c>
      <c r="P72" s="215"/>
      <c r="Q72" s="215"/>
      <c r="R72" s="215"/>
      <c r="S72" s="215" t="s">
        <v>1229</v>
      </c>
      <c r="T72" s="215" t="s">
        <v>577</v>
      </c>
      <c r="U72" s="215" t="s">
        <v>577</v>
      </c>
      <c r="V72" s="215" t="s">
        <v>603</v>
      </c>
      <c r="W72" s="215"/>
      <c r="X72" s="215">
        <v>0</v>
      </c>
      <c r="Y72" s="215">
        <v>0</v>
      </c>
      <c r="Z72" s="215">
        <v>5</v>
      </c>
      <c r="AA72" s="215" t="s">
        <v>1670</v>
      </c>
      <c r="AB72" s="215"/>
      <c r="AC72" s="215"/>
      <c r="AD72" s="215"/>
      <c r="AE72" s="215"/>
      <c r="AF72" s="263" t="s">
        <v>2215</v>
      </c>
      <c r="AG72" s="263"/>
      <c r="AH72" s="265" t="s">
        <v>1379</v>
      </c>
      <c r="AI72" s="265" t="s">
        <v>1381</v>
      </c>
      <c r="AJ72" s="265" t="s">
        <v>1379</v>
      </c>
      <c r="AK72" s="265" t="s">
        <v>1379</v>
      </c>
      <c r="AL72" s="265" t="s">
        <v>1381</v>
      </c>
      <c r="AM72" s="265"/>
      <c r="AN72" s="265" t="s">
        <v>1381</v>
      </c>
      <c r="AO72" s="265" t="s">
        <v>1381</v>
      </c>
      <c r="AP72" s="265"/>
      <c r="AQ72" s="265" t="s">
        <v>1379</v>
      </c>
      <c r="AR72" s="265" t="s">
        <v>1379</v>
      </c>
      <c r="AS72" s="265" t="s">
        <v>1379</v>
      </c>
      <c r="AT72" s="265" t="s">
        <v>1379</v>
      </c>
      <c r="AU72" s="265"/>
      <c r="AV72" s="265"/>
      <c r="AW72" s="265"/>
      <c r="AX72" s="265"/>
      <c r="AY72" s="265" t="s">
        <v>1379</v>
      </c>
      <c r="AZ72" s="265"/>
      <c r="BA72" s="265"/>
      <c r="BB72" s="265"/>
      <c r="BC72" s="265"/>
      <c r="BD72" s="215"/>
      <c r="BE72" s="215"/>
      <c r="BF72" s="215"/>
      <c r="BG72" s="215"/>
      <c r="BH72" s="215"/>
      <c r="BI72" s="215"/>
      <c r="BJ72" s="215"/>
      <c r="BK72" s="215"/>
      <c r="BL72" s="215"/>
      <c r="BM72" s="215"/>
      <c r="BN72" s="215"/>
      <c r="BO72" s="215"/>
      <c r="BP72" s="215" t="s">
        <v>1707</v>
      </c>
    </row>
    <row r="73" spans="1:69" s="149" customFormat="1" ht="35.1" hidden="1" customHeight="1" thickBot="1" x14ac:dyDescent="0.3">
      <c r="A73" s="215"/>
      <c r="B73" s="215" t="s">
        <v>1704</v>
      </c>
      <c r="C73" s="215" t="s">
        <v>1686</v>
      </c>
      <c r="D73" s="274" t="e">
        <v>#N/A</v>
      </c>
      <c r="E73" s="265" t="e">
        <v>#N/A</v>
      </c>
      <c r="F73" s="215" t="s">
        <v>1708</v>
      </c>
      <c r="G73" s="265">
        <v>0</v>
      </c>
      <c r="H73" s="215" t="s">
        <v>2216</v>
      </c>
      <c r="I73" s="215" t="s">
        <v>2217</v>
      </c>
      <c r="J73" s="265"/>
      <c r="K73" s="215"/>
      <c r="L73" s="215" t="s">
        <v>2214</v>
      </c>
      <c r="M73" s="215" t="s">
        <v>1192</v>
      </c>
      <c r="N73" s="215"/>
      <c r="O73" s="215" t="s">
        <v>1223</v>
      </c>
      <c r="P73" s="215"/>
      <c r="Q73" s="215"/>
      <c r="R73" s="215"/>
      <c r="S73" s="215" t="s">
        <v>1229</v>
      </c>
      <c r="T73" s="215" t="s">
        <v>577</v>
      </c>
      <c r="U73" s="215" t="s">
        <v>577</v>
      </c>
      <c r="V73" s="215" t="s">
        <v>603</v>
      </c>
      <c r="W73" s="215"/>
      <c r="X73" s="215">
        <v>0</v>
      </c>
      <c r="Y73" s="215">
        <v>0</v>
      </c>
      <c r="Z73" s="215">
        <v>5</v>
      </c>
      <c r="AA73" s="215" t="s">
        <v>1670</v>
      </c>
      <c r="AB73" s="215"/>
      <c r="AC73" s="215"/>
      <c r="AD73" s="215"/>
      <c r="AE73" s="215"/>
      <c r="AF73" s="263" t="s">
        <v>2215</v>
      </c>
      <c r="AG73" s="263"/>
      <c r="AH73" s="265" t="s">
        <v>1379</v>
      </c>
      <c r="AI73" s="265" t="s">
        <v>1381</v>
      </c>
      <c r="AJ73" s="265" t="s">
        <v>1379</v>
      </c>
      <c r="AK73" s="265" t="s">
        <v>1379</v>
      </c>
      <c r="AL73" s="265" t="s">
        <v>1379</v>
      </c>
      <c r="AM73" s="265"/>
      <c r="AN73" s="265" t="s">
        <v>1381</v>
      </c>
      <c r="AO73" s="265" t="s">
        <v>1381</v>
      </c>
      <c r="AP73" s="265"/>
      <c r="AQ73" s="265" t="s">
        <v>1379</v>
      </c>
      <c r="AR73" s="265" t="s">
        <v>1379</v>
      </c>
      <c r="AS73" s="265" t="s">
        <v>1379</v>
      </c>
      <c r="AT73" s="265" t="s">
        <v>1379</v>
      </c>
      <c r="AU73" s="265"/>
      <c r="AV73" s="265"/>
      <c r="AW73" s="265"/>
      <c r="AX73" s="265"/>
      <c r="AY73" s="265" t="s">
        <v>1379</v>
      </c>
      <c r="AZ73" s="265"/>
      <c r="BA73" s="265"/>
      <c r="BB73" s="265"/>
      <c r="BC73" s="265"/>
      <c r="BD73" s="215"/>
      <c r="BE73" s="215"/>
      <c r="BF73" s="215"/>
      <c r="BG73" s="215"/>
      <c r="BH73" s="215"/>
      <c r="BI73" s="215"/>
      <c r="BJ73" s="215"/>
      <c r="BK73" s="215"/>
      <c r="BL73" s="215"/>
      <c r="BM73" s="215"/>
      <c r="BN73" s="215"/>
      <c r="BO73" s="215"/>
      <c r="BP73" s="215" t="s">
        <v>1709</v>
      </c>
    </row>
    <row r="74" spans="1:69" s="149" customFormat="1" ht="35.1" hidden="1" customHeight="1" thickBot="1" x14ac:dyDescent="0.3">
      <c r="A74" s="215"/>
      <c r="B74" s="215" t="s">
        <v>1704</v>
      </c>
      <c r="C74" s="215" t="s">
        <v>1686</v>
      </c>
      <c r="D74" s="274" t="e">
        <v>#N/A</v>
      </c>
      <c r="E74" s="265" t="e">
        <v>#N/A</v>
      </c>
      <c r="F74" s="215" t="s">
        <v>1710</v>
      </c>
      <c r="G74" s="265">
        <v>0</v>
      </c>
      <c r="H74" s="215" t="s">
        <v>2218</v>
      </c>
      <c r="I74" s="215" t="s">
        <v>2217</v>
      </c>
      <c r="J74" s="265"/>
      <c r="K74" s="215"/>
      <c r="L74" s="215" t="s">
        <v>2214</v>
      </c>
      <c r="M74" s="215" t="s">
        <v>1198</v>
      </c>
      <c r="N74" s="215"/>
      <c r="O74" s="215" t="s">
        <v>1224</v>
      </c>
      <c r="P74" s="215"/>
      <c r="Q74" s="215"/>
      <c r="R74" s="215"/>
      <c r="S74" s="215" t="s">
        <v>1229</v>
      </c>
      <c r="T74" s="215" t="s">
        <v>577</v>
      </c>
      <c r="U74" s="215" t="s">
        <v>577</v>
      </c>
      <c r="V74" s="215" t="s">
        <v>603</v>
      </c>
      <c r="W74" s="215"/>
      <c r="X74" s="215">
        <v>0</v>
      </c>
      <c r="Y74" s="215">
        <v>0</v>
      </c>
      <c r="Z74" s="215">
        <v>5</v>
      </c>
      <c r="AA74" s="215" t="s">
        <v>1670</v>
      </c>
      <c r="AB74" s="215"/>
      <c r="AC74" s="215"/>
      <c r="AD74" s="215"/>
      <c r="AE74" s="215"/>
      <c r="AF74" s="263" t="s">
        <v>2219</v>
      </c>
      <c r="AG74" s="263"/>
      <c r="AH74" s="265" t="s">
        <v>1379</v>
      </c>
      <c r="AI74" s="265" t="s">
        <v>1381</v>
      </c>
      <c r="AJ74" s="265" t="s">
        <v>1379</v>
      </c>
      <c r="AK74" s="265" t="s">
        <v>1379</v>
      </c>
      <c r="AL74" s="265" t="s">
        <v>1379</v>
      </c>
      <c r="AM74" s="265"/>
      <c r="AN74" s="265" t="s">
        <v>1381</v>
      </c>
      <c r="AO74" s="265" t="s">
        <v>1381</v>
      </c>
      <c r="AP74" s="265"/>
      <c r="AQ74" s="265" t="s">
        <v>1379</v>
      </c>
      <c r="AR74" s="265" t="s">
        <v>1379</v>
      </c>
      <c r="AS74" s="265" t="s">
        <v>1379</v>
      </c>
      <c r="AT74" s="265" t="s">
        <v>1379</v>
      </c>
      <c r="AU74" s="265"/>
      <c r="AV74" s="265"/>
      <c r="AW74" s="265"/>
      <c r="AX74" s="265"/>
      <c r="AY74" s="265" t="s">
        <v>1379</v>
      </c>
      <c r="AZ74" s="265"/>
      <c r="BA74" s="265"/>
      <c r="BB74" s="265"/>
      <c r="BC74" s="265"/>
      <c r="BD74" s="215"/>
      <c r="BE74" s="215"/>
      <c r="BF74" s="215"/>
      <c r="BG74" s="215"/>
      <c r="BH74" s="215"/>
      <c r="BI74" s="215"/>
      <c r="BJ74" s="215"/>
      <c r="BK74" s="215"/>
      <c r="BL74" s="215"/>
      <c r="BM74" s="215"/>
      <c r="BN74" s="215"/>
      <c r="BO74" s="215"/>
      <c r="BP74" s="215" t="s">
        <v>1711</v>
      </c>
    </row>
    <row r="75" spans="1:69" s="149" customFormat="1" ht="35.1" hidden="1" customHeight="1" thickBot="1" x14ac:dyDescent="0.3">
      <c r="A75" s="215"/>
      <c r="B75" s="215" t="s">
        <v>1704</v>
      </c>
      <c r="C75" s="215" t="s">
        <v>1686</v>
      </c>
      <c r="D75" s="274" t="e">
        <v>#N/A</v>
      </c>
      <c r="E75" s="265" t="e">
        <v>#N/A</v>
      </c>
      <c r="F75" s="215" t="s">
        <v>1712</v>
      </c>
      <c r="G75" s="265">
        <v>0</v>
      </c>
      <c r="H75" s="215" t="s">
        <v>2220</v>
      </c>
      <c r="I75" s="215" t="s">
        <v>2221</v>
      </c>
      <c r="J75" s="265"/>
      <c r="K75" s="215"/>
      <c r="L75" s="215" t="s">
        <v>2214</v>
      </c>
      <c r="M75" s="215" t="s">
        <v>1190</v>
      </c>
      <c r="N75" s="215"/>
      <c r="O75" s="215" t="s">
        <v>1706</v>
      </c>
      <c r="P75" s="215"/>
      <c r="Q75" s="215"/>
      <c r="R75" s="215"/>
      <c r="S75" s="215" t="s">
        <v>1229</v>
      </c>
      <c r="T75" s="215" t="s">
        <v>577</v>
      </c>
      <c r="U75" s="215" t="s">
        <v>577</v>
      </c>
      <c r="V75" s="215" t="s">
        <v>603</v>
      </c>
      <c r="W75" s="215"/>
      <c r="X75" s="215">
        <v>0</v>
      </c>
      <c r="Y75" s="215">
        <v>0</v>
      </c>
      <c r="Z75" s="215">
        <v>5</v>
      </c>
      <c r="AA75" s="215" t="s">
        <v>1670</v>
      </c>
      <c r="AB75" s="215"/>
      <c r="AC75" s="215"/>
      <c r="AD75" s="215"/>
      <c r="AE75" s="215"/>
      <c r="AF75" s="263" t="s">
        <v>2219</v>
      </c>
      <c r="AG75" s="263"/>
      <c r="AH75" s="265" t="s">
        <v>1379</v>
      </c>
      <c r="AI75" s="265" t="s">
        <v>1381</v>
      </c>
      <c r="AJ75" s="265" t="s">
        <v>1379</v>
      </c>
      <c r="AK75" s="265" t="s">
        <v>1379</v>
      </c>
      <c r="AL75" s="265" t="s">
        <v>1379</v>
      </c>
      <c r="AM75" s="265"/>
      <c r="AN75" s="265" t="s">
        <v>1381</v>
      </c>
      <c r="AO75" s="265" t="s">
        <v>1381</v>
      </c>
      <c r="AP75" s="265"/>
      <c r="AQ75" s="265" t="s">
        <v>1379</v>
      </c>
      <c r="AR75" s="265" t="s">
        <v>1379</v>
      </c>
      <c r="AS75" s="265" t="s">
        <v>1379</v>
      </c>
      <c r="AT75" s="265" t="s">
        <v>1379</v>
      </c>
      <c r="AU75" s="265"/>
      <c r="AV75" s="265"/>
      <c r="AW75" s="265"/>
      <c r="AX75" s="265"/>
      <c r="AY75" s="265" t="s">
        <v>1379</v>
      </c>
      <c r="AZ75" s="265"/>
      <c r="BA75" s="265"/>
      <c r="BB75" s="265"/>
      <c r="BC75" s="265"/>
      <c r="BD75" s="215"/>
      <c r="BE75" s="215"/>
      <c r="BF75" s="215"/>
      <c r="BG75" s="215"/>
      <c r="BH75" s="215"/>
      <c r="BI75" s="215"/>
      <c r="BJ75" s="215"/>
      <c r="BK75" s="215"/>
      <c r="BL75" s="215"/>
      <c r="BM75" s="215"/>
      <c r="BN75" s="215"/>
      <c r="BO75" s="215"/>
      <c r="BP75" s="215" t="s">
        <v>1713</v>
      </c>
    </row>
    <row r="76" spans="1:69" s="149" customFormat="1" ht="35.1" hidden="1" customHeight="1" thickBot="1" x14ac:dyDescent="0.3">
      <c r="A76" s="215"/>
      <c r="B76" s="215" t="s">
        <v>1704</v>
      </c>
      <c r="C76" s="215" t="s">
        <v>1686</v>
      </c>
      <c r="D76" s="274" t="e">
        <v>#N/A</v>
      </c>
      <c r="E76" s="265" t="e">
        <v>#N/A</v>
      </c>
      <c r="F76" s="215" t="s">
        <v>1714</v>
      </c>
      <c r="G76" s="265">
        <v>0</v>
      </c>
      <c r="H76" s="215" t="s">
        <v>2222</v>
      </c>
      <c r="I76" s="215" t="s">
        <v>2223</v>
      </c>
      <c r="J76" s="265"/>
      <c r="K76" s="215"/>
      <c r="L76" s="215" t="s">
        <v>2201</v>
      </c>
      <c r="M76" s="215" t="s">
        <v>1715</v>
      </c>
      <c r="N76" s="215"/>
      <c r="O76" s="215" t="s">
        <v>1694</v>
      </c>
      <c r="P76" s="215"/>
      <c r="Q76" s="215"/>
      <c r="R76" s="215"/>
      <c r="S76" s="215" t="s">
        <v>1229</v>
      </c>
      <c r="T76" s="215" t="s">
        <v>577</v>
      </c>
      <c r="U76" s="215" t="s">
        <v>577</v>
      </c>
      <c r="V76" s="215" t="s">
        <v>603</v>
      </c>
      <c r="W76" s="215"/>
      <c r="X76" s="215">
        <v>0</v>
      </c>
      <c r="Y76" s="215">
        <v>0</v>
      </c>
      <c r="Z76" s="215">
        <v>5</v>
      </c>
      <c r="AA76" s="215" t="s">
        <v>1670</v>
      </c>
      <c r="AB76" s="215"/>
      <c r="AC76" s="215"/>
      <c r="AD76" s="215"/>
      <c r="AE76" s="215"/>
      <c r="AF76" s="263" t="s">
        <v>2224</v>
      </c>
      <c r="AG76" s="263"/>
      <c r="AH76" s="265" t="s">
        <v>1379</v>
      </c>
      <c r="AI76" s="265" t="s">
        <v>1381</v>
      </c>
      <c r="AJ76" s="265" t="s">
        <v>1379</v>
      </c>
      <c r="AK76" s="265" t="s">
        <v>1379</v>
      </c>
      <c r="AL76" s="265" t="s">
        <v>1379</v>
      </c>
      <c r="AM76" s="265"/>
      <c r="AN76" s="265" t="s">
        <v>1379</v>
      </c>
      <c r="AO76" s="265" t="s">
        <v>1379</v>
      </c>
      <c r="AP76" s="265"/>
      <c r="AQ76" s="265" t="s">
        <v>1379</v>
      </c>
      <c r="AR76" s="265" t="s">
        <v>1379</v>
      </c>
      <c r="AS76" s="265" t="s">
        <v>1381</v>
      </c>
      <c r="AT76" s="265" t="s">
        <v>1379</v>
      </c>
      <c r="AU76" s="265"/>
      <c r="AV76" s="265"/>
      <c r="AW76" s="265"/>
      <c r="AX76" s="265"/>
      <c r="AY76" s="265" t="s">
        <v>1379</v>
      </c>
      <c r="AZ76" s="265"/>
      <c r="BA76" s="265"/>
      <c r="BB76" s="265"/>
      <c r="BC76" s="265"/>
      <c r="BD76" s="215"/>
      <c r="BE76" s="215"/>
      <c r="BF76" s="215"/>
      <c r="BG76" s="215"/>
      <c r="BH76" s="215"/>
      <c r="BI76" s="215"/>
      <c r="BJ76" s="215"/>
      <c r="BK76" s="215"/>
      <c r="BL76" s="215"/>
      <c r="BM76" s="215"/>
      <c r="BN76" s="215"/>
      <c r="BO76" s="215"/>
      <c r="BP76" s="215" t="s">
        <v>1716</v>
      </c>
    </row>
    <row r="77" spans="1:69" s="149" customFormat="1" ht="35.1" hidden="1" customHeight="1" thickBot="1" x14ac:dyDescent="0.3">
      <c r="A77" s="215"/>
      <c r="B77" s="215" t="s">
        <v>1717</v>
      </c>
      <c r="C77" s="215" t="s">
        <v>1686</v>
      </c>
      <c r="D77" s="274" t="e">
        <v>#N/A</v>
      </c>
      <c r="E77" s="265" t="e">
        <v>#N/A</v>
      </c>
      <c r="F77" s="215" t="s">
        <v>1739</v>
      </c>
      <c r="G77" s="265">
        <v>0</v>
      </c>
      <c r="H77" s="215" t="s">
        <v>2238</v>
      </c>
      <c r="I77" s="215" t="s">
        <v>2239</v>
      </c>
      <c r="J77" s="265"/>
      <c r="K77" s="215"/>
      <c r="L77" s="215" t="s">
        <v>1171</v>
      </c>
      <c r="M77" s="215" t="s">
        <v>1740</v>
      </c>
      <c r="N77" s="215"/>
      <c r="O77" s="215" t="s">
        <v>1741</v>
      </c>
      <c r="P77" s="215"/>
      <c r="Q77" s="215"/>
      <c r="R77" s="215"/>
      <c r="S77" s="215" t="s">
        <v>1229</v>
      </c>
      <c r="T77" s="215" t="s">
        <v>577</v>
      </c>
      <c r="U77" s="215" t="s">
        <v>577</v>
      </c>
      <c r="V77" s="215" t="s">
        <v>603</v>
      </c>
      <c r="W77" s="215"/>
      <c r="X77" s="215">
        <v>0</v>
      </c>
      <c r="Y77" s="215">
        <v>0</v>
      </c>
      <c r="Z77" s="215">
        <v>5</v>
      </c>
      <c r="AA77" s="215" t="s">
        <v>1670</v>
      </c>
      <c r="AB77" s="215"/>
      <c r="AC77" s="215">
        <v>1</v>
      </c>
      <c r="AD77" s="215">
        <v>7</v>
      </c>
      <c r="AE77" s="215"/>
      <c r="AF77" s="263" t="s">
        <v>2240</v>
      </c>
      <c r="AG77" s="263"/>
      <c r="AH77" s="265" t="s">
        <v>1379</v>
      </c>
      <c r="AI77" s="265" t="s">
        <v>1381</v>
      </c>
      <c r="AJ77" s="265" t="s">
        <v>1379</v>
      </c>
      <c r="AK77" s="265" t="s">
        <v>1379</v>
      </c>
      <c r="AL77" s="265" t="s">
        <v>1379</v>
      </c>
      <c r="AM77" s="265"/>
      <c r="AN77" s="265" t="s">
        <v>1379</v>
      </c>
      <c r="AO77" s="265" t="s">
        <v>1379</v>
      </c>
      <c r="AP77" s="265"/>
      <c r="AQ77" s="265" t="s">
        <v>1379</v>
      </c>
      <c r="AR77" s="265" t="s">
        <v>1379</v>
      </c>
      <c r="AS77" s="265" t="s">
        <v>1381</v>
      </c>
      <c r="AT77" s="265" t="s">
        <v>1379</v>
      </c>
      <c r="AU77" s="265"/>
      <c r="AV77" s="265"/>
      <c r="AW77" s="265"/>
      <c r="AX77" s="265"/>
      <c r="AY77" s="265" t="s">
        <v>1379</v>
      </c>
      <c r="AZ77" s="265"/>
      <c r="BA77" s="265"/>
      <c r="BB77" s="265"/>
      <c r="BC77" s="265"/>
      <c r="BD77" s="215"/>
      <c r="BE77" s="215"/>
      <c r="BF77" s="215"/>
      <c r="BG77" s="215"/>
      <c r="BH77" s="215"/>
      <c r="BI77" s="215"/>
      <c r="BJ77" s="215"/>
      <c r="BK77" s="215"/>
      <c r="BL77" s="215"/>
      <c r="BM77" s="215"/>
      <c r="BN77" s="215"/>
      <c r="BO77" s="215"/>
      <c r="BP77" s="215" t="s">
        <v>1742</v>
      </c>
    </row>
    <row r="78" spans="1:69" s="149" customFormat="1" ht="35.1" hidden="1" customHeight="1" thickBot="1" x14ac:dyDescent="0.3">
      <c r="A78" s="215"/>
      <c r="B78" s="215" t="s">
        <v>1785</v>
      </c>
      <c r="C78" s="215" t="s">
        <v>1686</v>
      </c>
      <c r="D78" s="274" t="e">
        <v>#N/A</v>
      </c>
      <c r="E78" s="265" t="e">
        <v>#N/A</v>
      </c>
      <c r="F78" s="215" t="s">
        <v>1786</v>
      </c>
      <c r="G78" s="265">
        <v>0</v>
      </c>
      <c r="H78" s="215" t="s">
        <v>2274</v>
      </c>
      <c r="I78" s="215" t="s">
        <v>2275</v>
      </c>
      <c r="J78" s="265"/>
      <c r="K78" s="215"/>
      <c r="L78" s="215" t="s">
        <v>1171</v>
      </c>
      <c r="M78" s="215" t="s">
        <v>1787</v>
      </c>
      <c r="N78" s="215"/>
      <c r="O78" s="215" t="s">
        <v>1788</v>
      </c>
      <c r="P78" s="215"/>
      <c r="Q78" s="215"/>
      <c r="R78" s="215"/>
      <c r="S78" s="215" t="s">
        <v>1229</v>
      </c>
      <c r="T78" s="215" t="s">
        <v>577</v>
      </c>
      <c r="U78" s="215" t="s">
        <v>577</v>
      </c>
      <c r="V78" s="215" t="s">
        <v>603</v>
      </c>
      <c r="W78" s="215"/>
      <c r="X78" s="215">
        <v>0</v>
      </c>
      <c r="Y78" s="215">
        <v>0</v>
      </c>
      <c r="Z78" s="215">
        <v>5</v>
      </c>
      <c r="AA78" s="215" t="s">
        <v>1670</v>
      </c>
      <c r="AB78" s="215"/>
      <c r="AC78" s="215"/>
      <c r="AD78" s="215"/>
      <c r="AE78" s="215"/>
      <c r="AF78" s="263" t="s">
        <v>2276</v>
      </c>
      <c r="AG78" s="263"/>
      <c r="AH78" s="265" t="s">
        <v>1379</v>
      </c>
      <c r="AI78" s="265" t="s">
        <v>1381</v>
      </c>
      <c r="AJ78" s="265" t="s">
        <v>1381</v>
      </c>
      <c r="AK78" s="265" t="s">
        <v>1379</v>
      </c>
      <c r="AL78" s="265" t="s">
        <v>1379</v>
      </c>
      <c r="AM78" s="265"/>
      <c r="AN78" s="265" t="s">
        <v>1379</v>
      </c>
      <c r="AO78" s="265" t="s">
        <v>1379</v>
      </c>
      <c r="AP78" s="265"/>
      <c r="AQ78" s="265" t="s">
        <v>1381</v>
      </c>
      <c r="AR78" s="265" t="s">
        <v>1379</v>
      </c>
      <c r="AS78" s="265" t="s">
        <v>1381</v>
      </c>
      <c r="AT78" s="265" t="s">
        <v>1379</v>
      </c>
      <c r="AU78" s="265"/>
      <c r="AV78" s="265"/>
      <c r="AW78" s="265"/>
      <c r="AX78" s="265"/>
      <c r="AY78" s="265" t="s">
        <v>1379</v>
      </c>
      <c r="AZ78" s="265"/>
      <c r="BA78" s="265"/>
      <c r="BB78" s="265"/>
      <c r="BC78" s="265"/>
      <c r="BD78" s="215"/>
      <c r="BE78" s="215"/>
      <c r="BF78" s="215"/>
      <c r="BG78" s="215"/>
      <c r="BH78" s="215"/>
      <c r="BI78" s="215"/>
      <c r="BJ78" s="215"/>
      <c r="BK78" s="215"/>
      <c r="BL78" s="215"/>
      <c r="BM78" s="215"/>
      <c r="BN78" s="215"/>
      <c r="BO78" s="215"/>
      <c r="BP78" s="215" t="s">
        <v>1789</v>
      </c>
    </row>
    <row r="79" spans="1:69" s="149" customFormat="1" ht="35.1" hidden="1" customHeight="1" thickBot="1" x14ac:dyDescent="0.3">
      <c r="A79" s="215"/>
      <c r="B79" s="215" t="s">
        <v>1785</v>
      </c>
      <c r="C79" s="215" t="s">
        <v>1686</v>
      </c>
      <c r="D79" s="274" t="e">
        <v>#N/A</v>
      </c>
      <c r="E79" s="265" t="e">
        <v>#N/A</v>
      </c>
      <c r="F79" s="215" t="s">
        <v>1790</v>
      </c>
      <c r="G79" s="265">
        <v>0</v>
      </c>
      <c r="H79" s="215" t="s">
        <v>2277</v>
      </c>
      <c r="I79" s="215" t="s">
        <v>2278</v>
      </c>
      <c r="J79" s="265"/>
      <c r="K79" s="215"/>
      <c r="L79" s="215" t="s">
        <v>1171</v>
      </c>
      <c r="M79" s="215" t="s">
        <v>1172</v>
      </c>
      <c r="N79" s="215"/>
      <c r="O79" s="215" t="s">
        <v>1791</v>
      </c>
      <c r="P79" s="215"/>
      <c r="Q79" s="215"/>
      <c r="R79" s="215"/>
      <c r="S79" s="215" t="s">
        <v>1229</v>
      </c>
      <c r="T79" s="215" t="s">
        <v>577</v>
      </c>
      <c r="U79" s="215" t="s">
        <v>577</v>
      </c>
      <c r="V79" s="215" t="s">
        <v>603</v>
      </c>
      <c r="W79" s="215"/>
      <c r="X79" s="215">
        <v>0</v>
      </c>
      <c r="Y79" s="215">
        <v>0</v>
      </c>
      <c r="Z79" s="215">
        <v>5</v>
      </c>
      <c r="AA79" s="215" t="s">
        <v>1670</v>
      </c>
      <c r="AB79" s="215"/>
      <c r="AC79" s="215"/>
      <c r="AD79" s="215"/>
      <c r="AE79" s="215"/>
      <c r="AF79" s="263" t="s">
        <v>2279</v>
      </c>
      <c r="AG79" s="263"/>
      <c r="AH79" s="265" t="s">
        <v>1379</v>
      </c>
      <c r="AI79" s="265" t="s">
        <v>1381</v>
      </c>
      <c r="AJ79" s="265" t="s">
        <v>1381</v>
      </c>
      <c r="AK79" s="265" t="s">
        <v>1379</v>
      </c>
      <c r="AL79" s="265" t="s">
        <v>1379</v>
      </c>
      <c r="AM79" s="265"/>
      <c r="AN79" s="265" t="s">
        <v>1379</v>
      </c>
      <c r="AO79" s="265" t="s">
        <v>1381</v>
      </c>
      <c r="AP79" s="265"/>
      <c r="AQ79" s="265" t="s">
        <v>1381</v>
      </c>
      <c r="AR79" s="265" t="s">
        <v>1379</v>
      </c>
      <c r="AS79" s="265" t="s">
        <v>1381</v>
      </c>
      <c r="AT79" s="265" t="s">
        <v>1379</v>
      </c>
      <c r="AU79" s="265"/>
      <c r="AV79" s="265"/>
      <c r="AW79" s="265"/>
      <c r="AX79" s="265"/>
      <c r="AY79" s="265" t="s">
        <v>1379</v>
      </c>
      <c r="AZ79" s="265"/>
      <c r="BA79" s="265"/>
      <c r="BB79" s="265"/>
      <c r="BC79" s="265"/>
      <c r="BD79" s="215"/>
      <c r="BE79" s="215"/>
      <c r="BF79" s="215"/>
      <c r="BG79" s="215"/>
      <c r="BH79" s="215"/>
      <c r="BI79" s="215"/>
      <c r="BJ79" s="215"/>
      <c r="BK79" s="215" t="s">
        <v>1792</v>
      </c>
      <c r="BL79" s="215"/>
      <c r="BM79" s="215"/>
      <c r="BN79" s="215"/>
      <c r="BO79" s="215"/>
      <c r="BP79" s="215" t="s">
        <v>1793</v>
      </c>
    </row>
    <row r="80" spans="1:69" s="149" customFormat="1" ht="35.1" hidden="1" customHeight="1" thickBot="1" x14ac:dyDescent="0.3">
      <c r="A80" s="215"/>
      <c r="B80" s="215" t="s">
        <v>1785</v>
      </c>
      <c r="C80" s="215" t="s">
        <v>1686</v>
      </c>
      <c r="D80" s="274" t="e">
        <v>#N/A</v>
      </c>
      <c r="E80" s="265" t="e">
        <v>#N/A</v>
      </c>
      <c r="F80" s="215" t="s">
        <v>1794</v>
      </c>
      <c r="G80" s="265">
        <v>0</v>
      </c>
      <c r="H80" s="215" t="s">
        <v>2280</v>
      </c>
      <c r="I80" s="215" t="s">
        <v>2281</v>
      </c>
      <c r="J80" s="265"/>
      <c r="K80" s="215"/>
      <c r="L80" s="215" t="s">
        <v>1171</v>
      </c>
      <c r="M80" s="215" t="s">
        <v>1795</v>
      </c>
      <c r="N80" s="215"/>
      <c r="O80" s="215" t="s">
        <v>1796</v>
      </c>
      <c r="P80" s="215"/>
      <c r="Q80" s="215"/>
      <c r="R80" s="215"/>
      <c r="S80" s="215" t="s">
        <v>1229</v>
      </c>
      <c r="T80" s="215" t="s">
        <v>577</v>
      </c>
      <c r="U80" s="215" t="s">
        <v>577</v>
      </c>
      <c r="V80" s="215" t="s">
        <v>603</v>
      </c>
      <c r="W80" s="215"/>
      <c r="X80" s="215">
        <v>0</v>
      </c>
      <c r="Y80" s="215">
        <v>0</v>
      </c>
      <c r="Z80" s="215">
        <v>5</v>
      </c>
      <c r="AA80" s="215" t="s">
        <v>1670</v>
      </c>
      <c r="AB80" s="215"/>
      <c r="AC80" s="215"/>
      <c r="AD80" s="215"/>
      <c r="AE80" s="215"/>
      <c r="AF80" s="263" t="s">
        <v>2282</v>
      </c>
      <c r="AG80" s="263"/>
      <c r="AH80" s="265" t="s">
        <v>1379</v>
      </c>
      <c r="AI80" s="265" t="s">
        <v>1381</v>
      </c>
      <c r="AJ80" s="265" t="s">
        <v>1379</v>
      </c>
      <c r="AK80" s="265" t="s">
        <v>1379</v>
      </c>
      <c r="AL80" s="265" t="s">
        <v>1379</v>
      </c>
      <c r="AM80" s="265"/>
      <c r="AN80" s="265" t="s">
        <v>1379</v>
      </c>
      <c r="AO80" s="265" t="s">
        <v>1379</v>
      </c>
      <c r="AP80" s="265"/>
      <c r="AQ80" s="265" t="s">
        <v>1381</v>
      </c>
      <c r="AR80" s="265" t="s">
        <v>1381</v>
      </c>
      <c r="AS80" s="265" t="s">
        <v>1381</v>
      </c>
      <c r="AT80" s="265" t="s">
        <v>1379</v>
      </c>
      <c r="AU80" s="265"/>
      <c r="AV80" s="265"/>
      <c r="AW80" s="265"/>
      <c r="AX80" s="265"/>
      <c r="AY80" s="265" t="s">
        <v>1379</v>
      </c>
      <c r="AZ80" s="265"/>
      <c r="BA80" s="265"/>
      <c r="BB80" s="265"/>
      <c r="BC80" s="265"/>
      <c r="BD80" s="215"/>
      <c r="BE80" s="215"/>
      <c r="BF80" s="215"/>
      <c r="BG80" s="215"/>
      <c r="BH80" s="215"/>
      <c r="BI80" s="215"/>
      <c r="BJ80" s="215"/>
      <c r="BK80" s="215"/>
      <c r="BL80" s="215"/>
      <c r="BM80" s="215"/>
      <c r="BN80" s="215"/>
      <c r="BO80" s="215"/>
      <c r="BP80" s="215" t="s">
        <v>1699</v>
      </c>
    </row>
    <row r="81" spans="1:68" s="149" customFormat="1" ht="35.1" hidden="1" customHeight="1" thickBot="1" x14ac:dyDescent="0.3">
      <c r="A81" s="215"/>
      <c r="B81" s="215" t="s">
        <v>1785</v>
      </c>
      <c r="C81" s="215" t="s">
        <v>1686</v>
      </c>
      <c r="D81" s="274" t="e">
        <v>#N/A</v>
      </c>
      <c r="E81" s="265" t="e">
        <v>#N/A</v>
      </c>
      <c r="F81" s="215" t="s">
        <v>1794</v>
      </c>
      <c r="G81" s="265">
        <v>0</v>
      </c>
      <c r="H81" s="215" t="s">
        <v>2283</v>
      </c>
      <c r="I81" s="215" t="s">
        <v>2281</v>
      </c>
      <c r="J81" s="265"/>
      <c r="K81" s="215"/>
      <c r="L81" s="215" t="s">
        <v>1171</v>
      </c>
      <c r="M81" s="215" t="s">
        <v>1795</v>
      </c>
      <c r="N81" s="215"/>
      <c r="O81" s="215" t="s">
        <v>1796</v>
      </c>
      <c r="P81" s="215"/>
      <c r="Q81" s="215"/>
      <c r="R81" s="215"/>
      <c r="S81" s="215" t="s">
        <v>1229</v>
      </c>
      <c r="T81" s="215" t="s">
        <v>577</v>
      </c>
      <c r="U81" s="215" t="s">
        <v>577</v>
      </c>
      <c r="V81" s="215" t="s">
        <v>603</v>
      </c>
      <c r="W81" s="215"/>
      <c r="X81" s="215">
        <v>0</v>
      </c>
      <c r="Y81" s="215">
        <v>0</v>
      </c>
      <c r="Z81" s="215">
        <v>5</v>
      </c>
      <c r="AA81" s="215" t="s">
        <v>1670</v>
      </c>
      <c r="AB81" s="215"/>
      <c r="AC81" s="215"/>
      <c r="AD81" s="215"/>
      <c r="AE81" s="215"/>
      <c r="AF81" s="263" t="s">
        <v>2282</v>
      </c>
      <c r="AG81" s="263"/>
      <c r="AH81" s="265" t="s">
        <v>1379</v>
      </c>
      <c r="AI81" s="265" t="s">
        <v>1381</v>
      </c>
      <c r="AJ81" s="265" t="s">
        <v>1381</v>
      </c>
      <c r="AK81" s="265" t="s">
        <v>1379</v>
      </c>
      <c r="AL81" s="265" t="s">
        <v>1379</v>
      </c>
      <c r="AM81" s="265"/>
      <c r="AN81" s="265" t="s">
        <v>1379</v>
      </c>
      <c r="AO81" s="265" t="s">
        <v>1379</v>
      </c>
      <c r="AP81" s="265"/>
      <c r="AQ81" s="265" t="s">
        <v>1381</v>
      </c>
      <c r="AR81" s="265" t="s">
        <v>1381</v>
      </c>
      <c r="AS81" s="265" t="s">
        <v>1381</v>
      </c>
      <c r="AT81" s="265" t="s">
        <v>1379</v>
      </c>
      <c r="AU81" s="265"/>
      <c r="AV81" s="265"/>
      <c r="AW81" s="265"/>
      <c r="AX81" s="265"/>
      <c r="AY81" s="265" t="s">
        <v>1379</v>
      </c>
      <c r="AZ81" s="265"/>
      <c r="BA81" s="265"/>
      <c r="BB81" s="265"/>
      <c r="BC81" s="265"/>
      <c r="BD81" s="215"/>
      <c r="BE81" s="215"/>
      <c r="BF81" s="215"/>
      <c r="BG81" s="215"/>
      <c r="BH81" s="215"/>
      <c r="BI81" s="215"/>
      <c r="BJ81" s="215"/>
      <c r="BK81" s="215"/>
      <c r="BL81" s="215"/>
      <c r="BM81" s="215"/>
      <c r="BN81" s="215"/>
      <c r="BO81" s="215"/>
      <c r="BP81" s="215" t="s">
        <v>1699</v>
      </c>
    </row>
    <row r="82" spans="1:68" s="149" customFormat="1" ht="35.1" hidden="1" customHeight="1" thickBot="1" x14ac:dyDescent="0.3">
      <c r="A82" s="215"/>
      <c r="B82" s="215" t="s">
        <v>1785</v>
      </c>
      <c r="C82" s="215" t="s">
        <v>1686</v>
      </c>
      <c r="D82" s="274" t="e">
        <v>#N/A</v>
      </c>
      <c r="E82" s="265" t="e">
        <v>#N/A</v>
      </c>
      <c r="F82" s="215" t="s">
        <v>1794</v>
      </c>
      <c r="G82" s="265">
        <v>0</v>
      </c>
      <c r="H82" s="215" t="s">
        <v>2284</v>
      </c>
      <c r="I82" s="215" t="s">
        <v>2281</v>
      </c>
      <c r="J82" s="265"/>
      <c r="K82" s="215"/>
      <c r="L82" s="215" t="s">
        <v>1171</v>
      </c>
      <c r="M82" s="215" t="s">
        <v>1795</v>
      </c>
      <c r="N82" s="215"/>
      <c r="O82" s="215" t="s">
        <v>1796</v>
      </c>
      <c r="P82" s="215"/>
      <c r="Q82" s="215"/>
      <c r="R82" s="215"/>
      <c r="S82" s="215" t="s">
        <v>1229</v>
      </c>
      <c r="T82" s="215" t="s">
        <v>577</v>
      </c>
      <c r="U82" s="215" t="s">
        <v>577</v>
      </c>
      <c r="V82" s="215" t="s">
        <v>603</v>
      </c>
      <c r="W82" s="215"/>
      <c r="X82" s="215">
        <v>0</v>
      </c>
      <c r="Y82" s="215">
        <v>0</v>
      </c>
      <c r="Z82" s="215">
        <v>5</v>
      </c>
      <c r="AA82" s="215" t="s">
        <v>1670</v>
      </c>
      <c r="AB82" s="215"/>
      <c r="AC82" s="215"/>
      <c r="AD82" s="215"/>
      <c r="AE82" s="215"/>
      <c r="AF82" s="263" t="s">
        <v>2282</v>
      </c>
      <c r="AG82" s="263"/>
      <c r="AH82" s="265" t="s">
        <v>1379</v>
      </c>
      <c r="AI82" s="265" t="s">
        <v>1381</v>
      </c>
      <c r="AJ82" s="265" t="s">
        <v>1381</v>
      </c>
      <c r="AK82" s="265" t="s">
        <v>1379</v>
      </c>
      <c r="AL82" s="265" t="s">
        <v>1379</v>
      </c>
      <c r="AM82" s="265"/>
      <c r="AN82" s="265" t="s">
        <v>1379</v>
      </c>
      <c r="AO82" s="265" t="s">
        <v>1379</v>
      </c>
      <c r="AP82" s="265"/>
      <c r="AQ82" s="265" t="s">
        <v>1381</v>
      </c>
      <c r="AR82" s="265" t="s">
        <v>1381</v>
      </c>
      <c r="AS82" s="265" t="s">
        <v>1381</v>
      </c>
      <c r="AT82" s="265" t="s">
        <v>1379</v>
      </c>
      <c r="AU82" s="265"/>
      <c r="AV82" s="265"/>
      <c r="AW82" s="265"/>
      <c r="AX82" s="265"/>
      <c r="AY82" s="265" t="s">
        <v>1379</v>
      </c>
      <c r="AZ82" s="265"/>
      <c r="BA82" s="265"/>
      <c r="BB82" s="265"/>
      <c r="BC82" s="265"/>
      <c r="BD82" s="215"/>
      <c r="BE82" s="215"/>
      <c r="BF82" s="215"/>
      <c r="BG82" s="215"/>
      <c r="BH82" s="215"/>
      <c r="BI82" s="215"/>
      <c r="BJ82" s="215"/>
      <c r="BK82" s="215"/>
      <c r="BL82" s="215"/>
      <c r="BM82" s="215"/>
      <c r="BN82" s="215"/>
      <c r="BO82" s="215"/>
      <c r="BP82" s="215" t="s">
        <v>1699</v>
      </c>
    </row>
    <row r="83" spans="1:68" s="149" customFormat="1" ht="35.1" hidden="1" customHeight="1" thickBot="1" x14ac:dyDescent="0.3">
      <c r="A83" s="215"/>
      <c r="B83" s="215" t="s">
        <v>1785</v>
      </c>
      <c r="C83" s="215" t="s">
        <v>1686</v>
      </c>
      <c r="D83" s="274" t="e">
        <v>#N/A</v>
      </c>
      <c r="E83" s="265" t="e">
        <v>#N/A</v>
      </c>
      <c r="F83" s="215" t="s">
        <v>1797</v>
      </c>
      <c r="G83" s="265">
        <v>0</v>
      </c>
      <c r="H83" s="215" t="s">
        <v>2285</v>
      </c>
      <c r="I83" s="215" t="s">
        <v>2286</v>
      </c>
      <c r="J83" s="265"/>
      <c r="K83" s="215"/>
      <c r="L83" s="215" t="s">
        <v>2201</v>
      </c>
      <c r="M83" s="215" t="s">
        <v>1798</v>
      </c>
      <c r="N83" s="215"/>
      <c r="O83" s="215" t="s">
        <v>1799</v>
      </c>
      <c r="P83" s="215"/>
      <c r="Q83" s="215"/>
      <c r="R83" s="215"/>
      <c r="S83" s="215" t="s">
        <v>1229</v>
      </c>
      <c r="T83" s="215" t="s">
        <v>577</v>
      </c>
      <c r="U83" s="215" t="s">
        <v>577</v>
      </c>
      <c r="V83" s="215" t="s">
        <v>603</v>
      </c>
      <c r="W83" s="215"/>
      <c r="X83" s="215">
        <v>0</v>
      </c>
      <c r="Y83" s="215">
        <v>0</v>
      </c>
      <c r="Z83" s="215">
        <v>5</v>
      </c>
      <c r="AA83" s="215" t="s">
        <v>1670</v>
      </c>
      <c r="AB83" s="215"/>
      <c r="AC83" s="215"/>
      <c r="AD83" s="215"/>
      <c r="AE83" s="215"/>
      <c r="AF83" s="263" t="s">
        <v>2287</v>
      </c>
      <c r="AG83" s="263"/>
      <c r="AH83" s="265" t="s">
        <v>1379</v>
      </c>
      <c r="AI83" s="265" t="s">
        <v>1381</v>
      </c>
      <c r="AJ83" s="265" t="s">
        <v>1758</v>
      </c>
      <c r="AK83" s="265" t="s">
        <v>1379</v>
      </c>
      <c r="AL83" s="265" t="s">
        <v>1379</v>
      </c>
      <c r="AM83" s="265"/>
      <c r="AN83" s="265" t="s">
        <v>1379</v>
      </c>
      <c r="AO83" s="265" t="s">
        <v>1379</v>
      </c>
      <c r="AP83" s="265"/>
      <c r="AQ83" s="265" t="s">
        <v>1758</v>
      </c>
      <c r="AR83" s="265" t="s">
        <v>1758</v>
      </c>
      <c r="AS83" s="265" t="s">
        <v>1758</v>
      </c>
      <c r="AT83" s="265" t="s">
        <v>1379</v>
      </c>
      <c r="AU83" s="265"/>
      <c r="AV83" s="265"/>
      <c r="AW83" s="265"/>
      <c r="AX83" s="265"/>
      <c r="AY83" s="265" t="s">
        <v>1379</v>
      </c>
      <c r="AZ83" s="265"/>
      <c r="BA83" s="265"/>
      <c r="BB83" s="265"/>
      <c r="BC83" s="265"/>
      <c r="BD83" s="215"/>
      <c r="BE83" s="215"/>
      <c r="BF83" s="215"/>
      <c r="BG83" s="215"/>
      <c r="BH83" s="215"/>
      <c r="BI83" s="215"/>
      <c r="BJ83" s="215"/>
      <c r="BK83" s="215"/>
      <c r="BL83" s="215"/>
      <c r="BM83" s="215"/>
      <c r="BN83" s="215"/>
      <c r="BO83" s="215"/>
      <c r="BP83" s="215" t="s">
        <v>1800</v>
      </c>
    </row>
    <row r="84" spans="1:68" s="149" customFormat="1" ht="35.1" hidden="1" customHeight="1" thickBot="1" x14ac:dyDescent="0.3">
      <c r="A84" s="215"/>
      <c r="B84" s="215" t="s">
        <v>1785</v>
      </c>
      <c r="C84" s="215" t="s">
        <v>1686</v>
      </c>
      <c r="D84" s="274" t="e">
        <v>#N/A</v>
      </c>
      <c r="E84" s="265" t="e">
        <v>#N/A</v>
      </c>
      <c r="F84" s="215" t="s">
        <v>1801</v>
      </c>
      <c r="G84" s="265">
        <v>0</v>
      </c>
      <c r="H84" s="215" t="s">
        <v>2288</v>
      </c>
      <c r="I84" s="215" t="s">
        <v>2289</v>
      </c>
      <c r="J84" s="265"/>
      <c r="K84" s="215"/>
      <c r="L84" s="215" t="s">
        <v>2201</v>
      </c>
      <c r="M84" s="215" t="s">
        <v>1802</v>
      </c>
      <c r="N84" s="215"/>
      <c r="O84" s="215" t="s">
        <v>1799</v>
      </c>
      <c r="P84" s="215"/>
      <c r="Q84" s="215"/>
      <c r="R84" s="215"/>
      <c r="S84" s="215" t="s">
        <v>1229</v>
      </c>
      <c r="T84" s="215" t="s">
        <v>577</v>
      </c>
      <c r="U84" s="215" t="s">
        <v>577</v>
      </c>
      <c r="V84" s="215" t="s">
        <v>603</v>
      </c>
      <c r="W84" s="215"/>
      <c r="X84" s="215">
        <v>0</v>
      </c>
      <c r="Y84" s="215">
        <v>0</v>
      </c>
      <c r="Z84" s="215">
        <v>5</v>
      </c>
      <c r="AA84" s="215" t="s">
        <v>1670</v>
      </c>
      <c r="AB84" s="215"/>
      <c r="AC84" s="215"/>
      <c r="AD84" s="215"/>
      <c r="AE84" s="215"/>
      <c r="AF84" s="263" t="s">
        <v>2290</v>
      </c>
      <c r="AG84" s="263"/>
      <c r="AH84" s="265" t="s">
        <v>1379</v>
      </c>
      <c r="AI84" s="265" t="s">
        <v>1381</v>
      </c>
      <c r="AJ84" s="265" t="s">
        <v>1379</v>
      </c>
      <c r="AK84" s="265" t="s">
        <v>1379</v>
      </c>
      <c r="AL84" s="265" t="s">
        <v>1379</v>
      </c>
      <c r="AM84" s="265"/>
      <c r="AN84" s="265" t="s">
        <v>1381</v>
      </c>
      <c r="AO84" s="265" t="s">
        <v>1381</v>
      </c>
      <c r="AP84" s="265"/>
      <c r="AQ84" s="265" t="s">
        <v>1381</v>
      </c>
      <c r="AR84" s="265" t="s">
        <v>1381</v>
      </c>
      <c r="AS84" s="265" t="s">
        <v>1381</v>
      </c>
      <c r="AT84" s="265" t="s">
        <v>1379</v>
      </c>
      <c r="AU84" s="265"/>
      <c r="AV84" s="265"/>
      <c r="AW84" s="265"/>
      <c r="AX84" s="265"/>
      <c r="AY84" s="265" t="s">
        <v>1379</v>
      </c>
      <c r="AZ84" s="265"/>
      <c r="BA84" s="265"/>
      <c r="BB84" s="265"/>
      <c r="BC84" s="265"/>
      <c r="BD84" s="215"/>
      <c r="BE84" s="215"/>
      <c r="BF84" s="215"/>
      <c r="BG84" s="215"/>
      <c r="BH84" s="215"/>
      <c r="BI84" s="215"/>
      <c r="BJ84" s="215"/>
      <c r="BK84" s="215"/>
      <c r="BL84" s="215"/>
      <c r="BM84" s="215"/>
      <c r="BN84" s="215"/>
      <c r="BO84" s="215"/>
      <c r="BP84" s="215" t="s">
        <v>1803</v>
      </c>
    </row>
    <row r="85" spans="1:68" s="149" customFormat="1" ht="35.1" hidden="1" customHeight="1" thickBot="1" x14ac:dyDescent="0.3">
      <c r="A85" s="215"/>
      <c r="B85" s="215" t="s">
        <v>1785</v>
      </c>
      <c r="C85" s="215" t="s">
        <v>1686</v>
      </c>
      <c r="D85" s="274" t="e">
        <v>#N/A</v>
      </c>
      <c r="E85" s="265" t="e">
        <v>#N/A</v>
      </c>
      <c r="F85" s="215" t="s">
        <v>1804</v>
      </c>
      <c r="G85" s="265">
        <v>0</v>
      </c>
      <c r="H85" s="215" t="s">
        <v>2291</v>
      </c>
      <c r="I85" s="215" t="s">
        <v>2286</v>
      </c>
      <c r="J85" s="265"/>
      <c r="K85" s="215"/>
      <c r="L85" s="215" t="s">
        <v>2201</v>
      </c>
      <c r="M85" s="215" t="s">
        <v>1805</v>
      </c>
      <c r="N85" s="215"/>
      <c r="O85" s="215" t="s">
        <v>1799</v>
      </c>
      <c r="P85" s="215"/>
      <c r="Q85" s="215"/>
      <c r="R85" s="215"/>
      <c r="S85" s="215" t="s">
        <v>1229</v>
      </c>
      <c r="T85" s="215" t="s">
        <v>577</v>
      </c>
      <c r="U85" s="215" t="s">
        <v>577</v>
      </c>
      <c r="V85" s="215" t="s">
        <v>603</v>
      </c>
      <c r="W85" s="215"/>
      <c r="X85" s="215">
        <v>0</v>
      </c>
      <c r="Y85" s="215">
        <v>0</v>
      </c>
      <c r="Z85" s="215">
        <v>5</v>
      </c>
      <c r="AA85" s="215" t="s">
        <v>1670</v>
      </c>
      <c r="AB85" s="215"/>
      <c r="AC85" s="215"/>
      <c r="AD85" s="215"/>
      <c r="AE85" s="215"/>
      <c r="AF85" s="263" t="s">
        <v>2292</v>
      </c>
      <c r="AG85" s="263"/>
      <c r="AH85" s="265" t="s">
        <v>1379</v>
      </c>
      <c r="AI85" s="265" t="s">
        <v>1381</v>
      </c>
      <c r="AJ85" s="265" t="s">
        <v>1379</v>
      </c>
      <c r="AK85" s="265" t="s">
        <v>1379</v>
      </c>
      <c r="AL85" s="265" t="s">
        <v>1379</v>
      </c>
      <c r="AM85" s="265"/>
      <c r="AN85" s="265" t="s">
        <v>1379</v>
      </c>
      <c r="AO85" s="265" t="s">
        <v>1379</v>
      </c>
      <c r="AP85" s="265"/>
      <c r="AQ85" s="265" t="s">
        <v>1379</v>
      </c>
      <c r="AR85" s="265" t="s">
        <v>1381</v>
      </c>
      <c r="AS85" s="265" t="s">
        <v>1381</v>
      </c>
      <c r="AT85" s="265" t="s">
        <v>1379</v>
      </c>
      <c r="AU85" s="265"/>
      <c r="AV85" s="265"/>
      <c r="AW85" s="265"/>
      <c r="AX85" s="265"/>
      <c r="AY85" s="265" t="s">
        <v>1379</v>
      </c>
      <c r="AZ85" s="265"/>
      <c r="BA85" s="265"/>
      <c r="BB85" s="265"/>
      <c r="BC85" s="265"/>
      <c r="BD85" s="215"/>
      <c r="BE85" s="215"/>
      <c r="BF85" s="215"/>
      <c r="BG85" s="215"/>
      <c r="BH85" s="215"/>
      <c r="BI85" s="215"/>
      <c r="BJ85" s="215"/>
      <c r="BK85" s="215"/>
      <c r="BL85" s="215"/>
      <c r="BM85" s="215"/>
      <c r="BN85" s="215"/>
      <c r="BO85" s="215"/>
      <c r="BP85" s="215" t="s">
        <v>1806</v>
      </c>
    </row>
    <row r="86" spans="1:68" s="149" customFormat="1" ht="35.1" hidden="1" customHeight="1" thickBot="1" x14ac:dyDescent="0.3">
      <c r="A86" s="215"/>
      <c r="B86" s="215" t="s">
        <v>1785</v>
      </c>
      <c r="C86" s="215" t="s">
        <v>1686</v>
      </c>
      <c r="D86" s="274" t="e">
        <v>#N/A</v>
      </c>
      <c r="E86" s="265" t="e">
        <v>#N/A</v>
      </c>
      <c r="F86" s="215" t="s">
        <v>1807</v>
      </c>
      <c r="G86" s="265">
        <v>0</v>
      </c>
      <c r="H86" s="215" t="s">
        <v>2293</v>
      </c>
      <c r="I86" s="215" t="s">
        <v>2294</v>
      </c>
      <c r="J86" s="265"/>
      <c r="K86" s="215"/>
      <c r="L86" s="306" t="s">
        <v>2201</v>
      </c>
      <c r="M86" s="265">
        <v>0</v>
      </c>
      <c r="N86" s="215"/>
      <c r="O86" s="215" t="s">
        <v>1799</v>
      </c>
      <c r="P86" s="215"/>
      <c r="Q86" s="215"/>
      <c r="R86" s="215"/>
      <c r="S86" s="215" t="s">
        <v>1229</v>
      </c>
      <c r="T86" s="215" t="s">
        <v>577</v>
      </c>
      <c r="U86" s="215" t="s">
        <v>577</v>
      </c>
      <c r="V86" s="215" t="s">
        <v>603</v>
      </c>
      <c r="W86" s="215"/>
      <c r="X86" s="215">
        <v>0</v>
      </c>
      <c r="Y86" s="215">
        <v>0</v>
      </c>
      <c r="Z86" s="215">
        <v>5</v>
      </c>
      <c r="AA86" s="215" t="s">
        <v>1670</v>
      </c>
      <c r="AB86" s="215"/>
      <c r="AC86" s="215"/>
      <c r="AD86" s="215"/>
      <c r="AE86" s="215"/>
      <c r="AF86" s="263" t="s">
        <v>2295</v>
      </c>
      <c r="AG86" s="263"/>
      <c r="AH86" s="265" t="s">
        <v>1379</v>
      </c>
      <c r="AI86" s="265" t="s">
        <v>1381</v>
      </c>
      <c r="AJ86" s="265" t="s">
        <v>1379</v>
      </c>
      <c r="AK86" s="265" t="s">
        <v>1379</v>
      </c>
      <c r="AL86" s="265" t="s">
        <v>1379</v>
      </c>
      <c r="AM86" s="265"/>
      <c r="AN86" s="265" t="s">
        <v>1379</v>
      </c>
      <c r="AO86" s="265" t="s">
        <v>1379</v>
      </c>
      <c r="AP86" s="265"/>
      <c r="AQ86" s="265" t="s">
        <v>1379</v>
      </c>
      <c r="AR86" s="265" t="s">
        <v>1381</v>
      </c>
      <c r="AS86" s="265" t="s">
        <v>1381</v>
      </c>
      <c r="AT86" s="265" t="s">
        <v>1379</v>
      </c>
      <c r="AU86" s="265"/>
      <c r="AV86" s="265"/>
      <c r="AW86" s="265"/>
      <c r="AX86" s="265"/>
      <c r="AY86" s="265" t="s">
        <v>1379</v>
      </c>
      <c r="AZ86" s="265"/>
      <c r="BA86" s="265"/>
      <c r="BB86" s="265"/>
      <c r="BC86" s="265"/>
      <c r="BD86" s="215"/>
      <c r="BE86" s="215"/>
      <c r="BF86" s="215"/>
      <c r="BG86" s="215"/>
      <c r="BH86" s="215"/>
      <c r="BI86" s="215"/>
      <c r="BJ86" s="215"/>
      <c r="BK86" s="215"/>
      <c r="BL86" s="215"/>
      <c r="BM86" s="215"/>
      <c r="BN86" s="215"/>
      <c r="BO86" s="215"/>
      <c r="BP86" s="215" t="s">
        <v>1808</v>
      </c>
    </row>
    <row r="87" spans="1:68" s="149" customFormat="1" ht="35.1" hidden="1" customHeight="1" thickBot="1" x14ac:dyDescent="0.3">
      <c r="A87" s="215"/>
      <c r="B87" s="215" t="s">
        <v>1785</v>
      </c>
      <c r="C87" s="215" t="s">
        <v>1686</v>
      </c>
      <c r="D87" s="274" t="e">
        <v>#N/A</v>
      </c>
      <c r="E87" s="265" t="e">
        <v>#N/A</v>
      </c>
      <c r="F87" s="215" t="s">
        <v>1809</v>
      </c>
      <c r="G87" s="265">
        <v>0</v>
      </c>
      <c r="H87" s="215" t="s">
        <v>2296</v>
      </c>
      <c r="I87" s="215" t="s">
        <v>2297</v>
      </c>
      <c r="J87" s="265"/>
      <c r="K87" s="215"/>
      <c r="L87" s="215" t="s">
        <v>2201</v>
      </c>
      <c r="M87" s="215" t="s">
        <v>1810</v>
      </c>
      <c r="N87" s="215"/>
      <c r="O87" s="215" t="s">
        <v>1799</v>
      </c>
      <c r="P87" s="215"/>
      <c r="Q87" s="215"/>
      <c r="R87" s="215"/>
      <c r="S87" s="215" t="s">
        <v>1229</v>
      </c>
      <c r="T87" s="215" t="s">
        <v>577</v>
      </c>
      <c r="U87" s="215" t="s">
        <v>577</v>
      </c>
      <c r="V87" s="215" t="s">
        <v>603</v>
      </c>
      <c r="W87" s="215"/>
      <c r="X87" s="215">
        <v>0</v>
      </c>
      <c r="Y87" s="215">
        <v>0</v>
      </c>
      <c r="Z87" s="215">
        <v>5</v>
      </c>
      <c r="AA87" s="215" t="s">
        <v>1670</v>
      </c>
      <c r="AB87" s="215"/>
      <c r="AC87" s="215"/>
      <c r="AD87" s="215"/>
      <c r="AE87" s="215"/>
      <c r="AF87" s="263" t="s">
        <v>2298</v>
      </c>
      <c r="AG87" s="263"/>
      <c r="AH87" s="265" t="s">
        <v>1379</v>
      </c>
      <c r="AI87" s="265" t="s">
        <v>1381</v>
      </c>
      <c r="AJ87" s="265" t="s">
        <v>1379</v>
      </c>
      <c r="AK87" s="265" t="s">
        <v>1379</v>
      </c>
      <c r="AL87" s="265" t="s">
        <v>1379</v>
      </c>
      <c r="AM87" s="265"/>
      <c r="AN87" s="265" t="s">
        <v>1381</v>
      </c>
      <c r="AO87" s="265" t="s">
        <v>1381</v>
      </c>
      <c r="AP87" s="265"/>
      <c r="AQ87" s="265" t="s">
        <v>1379</v>
      </c>
      <c r="AR87" s="265" t="s">
        <v>1381</v>
      </c>
      <c r="AS87" s="265" t="s">
        <v>1381</v>
      </c>
      <c r="AT87" s="265" t="s">
        <v>1379</v>
      </c>
      <c r="AU87" s="265"/>
      <c r="AV87" s="265"/>
      <c r="AW87" s="265"/>
      <c r="AX87" s="265"/>
      <c r="AY87" s="265" t="s">
        <v>1379</v>
      </c>
      <c r="AZ87" s="265"/>
      <c r="BA87" s="265"/>
      <c r="BB87" s="265"/>
      <c r="BC87" s="265"/>
      <c r="BD87" s="215"/>
      <c r="BE87" s="215"/>
      <c r="BF87" s="215"/>
      <c r="BG87" s="215"/>
      <c r="BH87" s="215"/>
      <c r="BI87" s="215"/>
      <c r="BJ87" s="215"/>
      <c r="BK87" s="215"/>
      <c r="BL87" s="215"/>
      <c r="BM87" s="215"/>
      <c r="BN87" s="215"/>
      <c r="BO87" s="215"/>
      <c r="BP87" s="215" t="s">
        <v>1811</v>
      </c>
    </row>
    <row r="88" spans="1:68" s="149" customFormat="1" ht="35.1" hidden="1" customHeight="1" thickBot="1" x14ac:dyDescent="0.3">
      <c r="A88" s="215"/>
      <c r="B88" s="215" t="s">
        <v>1785</v>
      </c>
      <c r="C88" s="215" t="s">
        <v>1686</v>
      </c>
      <c r="D88" s="274" t="e">
        <v>#N/A</v>
      </c>
      <c r="E88" s="265" t="e">
        <v>#N/A</v>
      </c>
      <c r="F88" s="215" t="s">
        <v>1812</v>
      </c>
      <c r="G88" s="265">
        <v>0</v>
      </c>
      <c r="H88" s="215" t="s">
        <v>2299</v>
      </c>
      <c r="I88" s="215" t="s">
        <v>2297</v>
      </c>
      <c r="J88" s="265"/>
      <c r="K88" s="215"/>
      <c r="L88" s="215" t="s">
        <v>2201</v>
      </c>
      <c r="M88" s="215" t="s">
        <v>1813</v>
      </c>
      <c r="N88" s="215"/>
      <c r="O88" s="215" t="s">
        <v>1799</v>
      </c>
      <c r="P88" s="215"/>
      <c r="Q88" s="215"/>
      <c r="R88" s="215"/>
      <c r="S88" s="215" t="s">
        <v>1229</v>
      </c>
      <c r="T88" s="215" t="s">
        <v>577</v>
      </c>
      <c r="U88" s="215" t="s">
        <v>577</v>
      </c>
      <c r="V88" s="215" t="s">
        <v>603</v>
      </c>
      <c r="W88" s="215"/>
      <c r="X88" s="215">
        <v>0</v>
      </c>
      <c r="Y88" s="215">
        <v>0</v>
      </c>
      <c r="Z88" s="215">
        <v>5</v>
      </c>
      <c r="AA88" s="215" t="s">
        <v>1670</v>
      </c>
      <c r="AB88" s="215"/>
      <c r="AC88" s="215"/>
      <c r="AD88" s="215"/>
      <c r="AE88" s="215"/>
      <c r="AF88" s="263" t="s">
        <v>2300</v>
      </c>
      <c r="AG88" s="263"/>
      <c r="AH88" s="265" t="s">
        <v>1379</v>
      </c>
      <c r="AI88" s="265" t="s">
        <v>1381</v>
      </c>
      <c r="AJ88" s="265" t="s">
        <v>1379</v>
      </c>
      <c r="AK88" s="265" t="s">
        <v>1379</v>
      </c>
      <c r="AL88" s="265" t="s">
        <v>1379</v>
      </c>
      <c r="AM88" s="265"/>
      <c r="AN88" s="265" t="s">
        <v>1381</v>
      </c>
      <c r="AO88" s="265" t="s">
        <v>1381</v>
      </c>
      <c r="AP88" s="265"/>
      <c r="AQ88" s="265" t="s">
        <v>1379</v>
      </c>
      <c r="AR88" s="265" t="s">
        <v>1379</v>
      </c>
      <c r="AS88" s="265" t="s">
        <v>1381</v>
      </c>
      <c r="AT88" s="265" t="s">
        <v>1379</v>
      </c>
      <c r="AU88" s="265"/>
      <c r="AV88" s="265"/>
      <c r="AW88" s="265"/>
      <c r="AX88" s="265"/>
      <c r="AY88" s="265" t="s">
        <v>1379</v>
      </c>
      <c r="AZ88" s="265"/>
      <c r="BA88" s="265"/>
      <c r="BB88" s="265"/>
      <c r="BC88" s="265"/>
      <c r="BD88" s="215"/>
      <c r="BE88" s="215"/>
      <c r="BF88" s="215"/>
      <c r="BG88" s="215"/>
      <c r="BH88" s="215"/>
      <c r="BI88" s="215"/>
      <c r="BJ88" s="215"/>
      <c r="BK88" s="215"/>
      <c r="BL88" s="215"/>
      <c r="BM88" s="215"/>
      <c r="BN88" s="215"/>
      <c r="BO88" s="215"/>
      <c r="BP88" s="215" t="s">
        <v>1814</v>
      </c>
    </row>
    <row r="89" spans="1:68" s="149" customFormat="1" ht="35.1" hidden="1" customHeight="1" thickBot="1" x14ac:dyDescent="0.3">
      <c r="A89" s="215"/>
      <c r="B89" s="215" t="s">
        <v>1785</v>
      </c>
      <c r="C89" s="215" t="s">
        <v>1686</v>
      </c>
      <c r="D89" s="274" t="e">
        <v>#N/A</v>
      </c>
      <c r="E89" s="265" t="e">
        <v>#N/A</v>
      </c>
      <c r="F89" s="215" t="s">
        <v>1815</v>
      </c>
      <c r="G89" s="265">
        <v>0</v>
      </c>
      <c r="H89" s="215" t="s">
        <v>2301</v>
      </c>
      <c r="I89" s="215" t="s">
        <v>2302</v>
      </c>
      <c r="J89" s="265"/>
      <c r="K89" s="215"/>
      <c r="L89" s="306" t="s">
        <v>2201</v>
      </c>
      <c r="M89" s="265">
        <v>0</v>
      </c>
      <c r="N89" s="215"/>
      <c r="O89" s="215" t="s">
        <v>1799</v>
      </c>
      <c r="P89" s="215"/>
      <c r="Q89" s="215"/>
      <c r="R89" s="215"/>
      <c r="S89" s="215" t="s">
        <v>1229</v>
      </c>
      <c r="T89" s="215" t="s">
        <v>577</v>
      </c>
      <c r="U89" s="215" t="s">
        <v>577</v>
      </c>
      <c r="V89" s="215" t="s">
        <v>603</v>
      </c>
      <c r="W89" s="215"/>
      <c r="X89" s="215">
        <v>0</v>
      </c>
      <c r="Y89" s="215">
        <v>0</v>
      </c>
      <c r="Z89" s="215">
        <v>5</v>
      </c>
      <c r="AA89" s="215" t="s">
        <v>1670</v>
      </c>
      <c r="AB89" s="215"/>
      <c r="AC89" s="215"/>
      <c r="AD89" s="215"/>
      <c r="AE89" s="215"/>
      <c r="AF89" s="263" t="s">
        <v>2303</v>
      </c>
      <c r="AG89" s="263"/>
      <c r="AH89" s="265" t="s">
        <v>1379</v>
      </c>
      <c r="AI89" s="265" t="s">
        <v>1381</v>
      </c>
      <c r="AJ89" s="265" t="s">
        <v>1379</v>
      </c>
      <c r="AK89" s="265" t="s">
        <v>1379</v>
      </c>
      <c r="AL89" s="265" t="s">
        <v>1379</v>
      </c>
      <c r="AM89" s="265"/>
      <c r="AN89" s="265" t="s">
        <v>1379</v>
      </c>
      <c r="AO89" s="265" t="s">
        <v>1381</v>
      </c>
      <c r="AP89" s="265"/>
      <c r="AQ89" s="265" t="s">
        <v>1379</v>
      </c>
      <c r="AR89" s="265" t="s">
        <v>1379</v>
      </c>
      <c r="AS89" s="265" t="s">
        <v>1381</v>
      </c>
      <c r="AT89" s="265" t="s">
        <v>1379</v>
      </c>
      <c r="AU89" s="265"/>
      <c r="AV89" s="265"/>
      <c r="AW89" s="265"/>
      <c r="AX89" s="265"/>
      <c r="AY89" s="265" t="s">
        <v>1379</v>
      </c>
      <c r="AZ89" s="265"/>
      <c r="BA89" s="265"/>
      <c r="BB89" s="265"/>
      <c r="BC89" s="265"/>
      <c r="BD89" s="215"/>
      <c r="BE89" s="215"/>
      <c r="BF89" s="215"/>
      <c r="BG89" s="215"/>
      <c r="BH89" s="215"/>
      <c r="BI89" s="215"/>
      <c r="BJ89" s="215"/>
      <c r="BK89" s="215"/>
      <c r="BL89" s="215"/>
      <c r="BM89" s="215"/>
      <c r="BN89" s="215"/>
      <c r="BO89" s="215"/>
      <c r="BP89" s="215" t="s">
        <v>1816</v>
      </c>
    </row>
    <row r="90" spans="1:68" s="149" customFormat="1" ht="35.1" hidden="1" customHeight="1" thickBot="1" x14ac:dyDescent="0.3">
      <c r="A90" s="215"/>
      <c r="B90" s="215" t="s">
        <v>1785</v>
      </c>
      <c r="C90" s="215" t="s">
        <v>1686</v>
      </c>
      <c r="D90" s="274" t="e">
        <v>#N/A</v>
      </c>
      <c r="E90" s="265" t="e">
        <v>#N/A</v>
      </c>
      <c r="F90" s="215" t="s">
        <v>1817</v>
      </c>
      <c r="G90" s="265">
        <v>0</v>
      </c>
      <c r="H90" s="215" t="s">
        <v>2304</v>
      </c>
      <c r="I90" s="215" t="s">
        <v>2297</v>
      </c>
      <c r="J90" s="265"/>
      <c r="K90" s="215"/>
      <c r="L90" s="215" t="s">
        <v>2201</v>
      </c>
      <c r="M90" s="215" t="s">
        <v>1818</v>
      </c>
      <c r="N90" s="215"/>
      <c r="O90" s="215" t="s">
        <v>1799</v>
      </c>
      <c r="P90" s="215"/>
      <c r="Q90" s="215"/>
      <c r="R90" s="215"/>
      <c r="S90" s="215" t="s">
        <v>1229</v>
      </c>
      <c r="T90" s="215" t="s">
        <v>577</v>
      </c>
      <c r="U90" s="215" t="s">
        <v>577</v>
      </c>
      <c r="V90" s="215" t="s">
        <v>603</v>
      </c>
      <c r="W90" s="215"/>
      <c r="X90" s="215">
        <v>0</v>
      </c>
      <c r="Y90" s="215">
        <v>0</v>
      </c>
      <c r="Z90" s="215">
        <v>5</v>
      </c>
      <c r="AA90" s="215" t="s">
        <v>1670</v>
      </c>
      <c r="AB90" s="215"/>
      <c r="AC90" s="215"/>
      <c r="AD90" s="215"/>
      <c r="AE90" s="215"/>
      <c r="AF90" s="263" t="s">
        <v>2305</v>
      </c>
      <c r="AG90" s="263"/>
      <c r="AH90" s="265" t="s">
        <v>1379</v>
      </c>
      <c r="AI90" s="265" t="s">
        <v>1381</v>
      </c>
      <c r="AJ90" s="265" t="s">
        <v>1379</v>
      </c>
      <c r="AK90" s="265" t="s">
        <v>1379</v>
      </c>
      <c r="AL90" s="265" t="s">
        <v>1381</v>
      </c>
      <c r="AM90" s="265"/>
      <c r="AN90" s="265" t="s">
        <v>1381</v>
      </c>
      <c r="AO90" s="265" t="s">
        <v>1381</v>
      </c>
      <c r="AP90" s="265"/>
      <c r="AQ90" s="265" t="s">
        <v>1381</v>
      </c>
      <c r="AR90" s="265" t="s">
        <v>1381</v>
      </c>
      <c r="AS90" s="265" t="s">
        <v>1381</v>
      </c>
      <c r="AT90" s="265" t="s">
        <v>1379</v>
      </c>
      <c r="AU90" s="265"/>
      <c r="AV90" s="265"/>
      <c r="AW90" s="265"/>
      <c r="AX90" s="265"/>
      <c r="AY90" s="265" t="s">
        <v>1379</v>
      </c>
      <c r="AZ90" s="265"/>
      <c r="BA90" s="265"/>
      <c r="BB90" s="265"/>
      <c r="BC90" s="265"/>
      <c r="BD90" s="215"/>
      <c r="BE90" s="215"/>
      <c r="BF90" s="215"/>
      <c r="BG90" s="215"/>
      <c r="BH90" s="215"/>
      <c r="BI90" s="215"/>
      <c r="BJ90" s="215"/>
      <c r="BK90" s="215"/>
      <c r="BL90" s="215"/>
      <c r="BM90" s="215"/>
      <c r="BN90" s="215"/>
      <c r="BO90" s="215"/>
      <c r="BP90" s="215" t="s">
        <v>1819</v>
      </c>
    </row>
    <row r="91" spans="1:68" s="149" customFormat="1" ht="35.1" hidden="1" customHeight="1" thickBot="1" x14ac:dyDescent="0.3">
      <c r="A91" s="215"/>
      <c r="B91" s="215" t="s">
        <v>1785</v>
      </c>
      <c r="C91" s="215" t="s">
        <v>1686</v>
      </c>
      <c r="D91" s="274" t="e">
        <v>#N/A</v>
      </c>
      <c r="E91" s="265" t="e">
        <v>#N/A</v>
      </c>
      <c r="F91" s="215" t="s">
        <v>1820</v>
      </c>
      <c r="G91" s="265">
        <v>0</v>
      </c>
      <c r="H91" s="215" t="s">
        <v>2306</v>
      </c>
      <c r="I91" s="215" t="s">
        <v>2297</v>
      </c>
      <c r="J91" s="265"/>
      <c r="K91" s="215"/>
      <c r="L91" s="215" t="s">
        <v>2201</v>
      </c>
      <c r="M91" s="215" t="s">
        <v>1821</v>
      </c>
      <c r="N91" s="215"/>
      <c r="O91" s="215" t="s">
        <v>1799</v>
      </c>
      <c r="P91" s="215"/>
      <c r="Q91" s="215"/>
      <c r="R91" s="215"/>
      <c r="S91" s="215" t="s">
        <v>1229</v>
      </c>
      <c r="T91" s="215" t="s">
        <v>577</v>
      </c>
      <c r="U91" s="215" t="s">
        <v>577</v>
      </c>
      <c r="V91" s="215" t="s">
        <v>603</v>
      </c>
      <c r="W91" s="215"/>
      <c r="X91" s="215">
        <v>0</v>
      </c>
      <c r="Y91" s="215">
        <v>0</v>
      </c>
      <c r="Z91" s="215">
        <v>5</v>
      </c>
      <c r="AA91" s="215" t="s">
        <v>1670</v>
      </c>
      <c r="AB91" s="215"/>
      <c r="AC91" s="215">
        <v>18</v>
      </c>
      <c r="AD91" s="215">
        <v>3</v>
      </c>
      <c r="AE91" s="215"/>
      <c r="AF91" s="263" t="s">
        <v>2307</v>
      </c>
      <c r="AG91" s="263"/>
      <c r="AH91" s="265" t="s">
        <v>1379</v>
      </c>
      <c r="AI91" s="265" t="s">
        <v>1381</v>
      </c>
      <c r="AJ91" s="265" t="s">
        <v>1379</v>
      </c>
      <c r="AK91" s="265" t="s">
        <v>1379</v>
      </c>
      <c r="AL91" s="265" t="s">
        <v>1379</v>
      </c>
      <c r="AM91" s="265"/>
      <c r="AN91" s="265" t="s">
        <v>1381</v>
      </c>
      <c r="AO91" s="265" t="s">
        <v>1381</v>
      </c>
      <c r="AP91" s="265"/>
      <c r="AQ91" s="265" t="s">
        <v>1381</v>
      </c>
      <c r="AR91" s="265" t="s">
        <v>1381</v>
      </c>
      <c r="AS91" s="265" t="s">
        <v>1381</v>
      </c>
      <c r="AT91" s="265" t="s">
        <v>1379</v>
      </c>
      <c r="AU91" s="265"/>
      <c r="AV91" s="265"/>
      <c r="AW91" s="265"/>
      <c r="AX91" s="265"/>
      <c r="AY91" s="265" t="s">
        <v>1379</v>
      </c>
      <c r="AZ91" s="265"/>
      <c r="BA91" s="265"/>
      <c r="BB91" s="265"/>
      <c r="BC91" s="265"/>
      <c r="BD91" s="215"/>
      <c r="BE91" s="215"/>
      <c r="BF91" s="215"/>
      <c r="BG91" s="215"/>
      <c r="BH91" s="215"/>
      <c r="BI91" s="215"/>
      <c r="BJ91" s="215"/>
      <c r="BK91" s="215"/>
      <c r="BL91" s="215"/>
      <c r="BM91" s="215"/>
      <c r="BN91" s="215"/>
      <c r="BO91" s="215"/>
      <c r="BP91" s="215" t="s">
        <v>1822</v>
      </c>
    </row>
    <row r="92" spans="1:68" s="149" customFormat="1" ht="35.1" hidden="1" customHeight="1" thickBot="1" x14ac:dyDescent="0.3">
      <c r="A92" s="215"/>
      <c r="B92" s="215" t="s">
        <v>1785</v>
      </c>
      <c r="C92" s="215" t="s">
        <v>1686</v>
      </c>
      <c r="D92" s="274" t="e">
        <v>#N/A</v>
      </c>
      <c r="E92" s="265" t="e">
        <v>#N/A</v>
      </c>
      <c r="F92" s="215" t="s">
        <v>1823</v>
      </c>
      <c r="G92" s="265">
        <v>0</v>
      </c>
      <c r="H92" s="215" t="s">
        <v>2308</v>
      </c>
      <c r="I92" s="215" t="s">
        <v>2302</v>
      </c>
      <c r="J92" s="265"/>
      <c r="K92" s="215"/>
      <c r="L92" s="215" t="s">
        <v>1171</v>
      </c>
      <c r="M92" s="215" t="s">
        <v>1688</v>
      </c>
      <c r="N92" s="215"/>
      <c r="O92" s="215" t="s">
        <v>1689</v>
      </c>
      <c r="P92" s="215"/>
      <c r="Q92" s="215"/>
      <c r="R92" s="215"/>
      <c r="S92" s="215" t="s">
        <v>1229</v>
      </c>
      <c r="T92" s="215" t="s">
        <v>577</v>
      </c>
      <c r="U92" s="215" t="s">
        <v>577</v>
      </c>
      <c r="V92" s="215" t="s">
        <v>603</v>
      </c>
      <c r="W92" s="215"/>
      <c r="X92" s="215">
        <v>0</v>
      </c>
      <c r="Y92" s="215">
        <v>0</v>
      </c>
      <c r="Z92" s="215">
        <v>5</v>
      </c>
      <c r="AA92" s="215" t="s">
        <v>1670</v>
      </c>
      <c r="AB92" s="215"/>
      <c r="AC92" s="215"/>
      <c r="AD92" s="215"/>
      <c r="AE92" s="215"/>
      <c r="AF92" s="263" t="s">
        <v>2309</v>
      </c>
      <c r="AG92" s="263"/>
      <c r="AH92" s="265" t="s">
        <v>1379</v>
      </c>
      <c r="AI92" s="265" t="s">
        <v>1381</v>
      </c>
      <c r="AJ92" s="265" t="s">
        <v>1379</v>
      </c>
      <c r="AK92" s="265" t="s">
        <v>1379</v>
      </c>
      <c r="AL92" s="265" t="s">
        <v>1379</v>
      </c>
      <c r="AM92" s="265"/>
      <c r="AN92" s="265" t="s">
        <v>1379</v>
      </c>
      <c r="AO92" s="265" t="s">
        <v>1381</v>
      </c>
      <c r="AP92" s="265"/>
      <c r="AQ92" s="265" t="s">
        <v>1381</v>
      </c>
      <c r="AR92" s="265" t="s">
        <v>1381</v>
      </c>
      <c r="AS92" s="265" t="s">
        <v>1381</v>
      </c>
      <c r="AT92" s="265" t="s">
        <v>1379</v>
      </c>
      <c r="AU92" s="265"/>
      <c r="AV92" s="265"/>
      <c r="AW92" s="265"/>
      <c r="AX92" s="265"/>
      <c r="AY92" s="265" t="s">
        <v>1379</v>
      </c>
      <c r="AZ92" s="265"/>
      <c r="BA92" s="265"/>
      <c r="BB92" s="265"/>
      <c r="BC92" s="265"/>
      <c r="BD92" s="215"/>
      <c r="BE92" s="215"/>
      <c r="BF92" s="215"/>
      <c r="BG92" s="215"/>
      <c r="BH92" s="215"/>
      <c r="BI92" s="215"/>
      <c r="BJ92" s="215"/>
      <c r="BK92" s="215" t="s">
        <v>1824</v>
      </c>
      <c r="BL92" s="215"/>
      <c r="BM92" s="215"/>
      <c r="BN92" s="215"/>
      <c r="BO92" s="215"/>
      <c r="BP92" s="215" t="s">
        <v>1825</v>
      </c>
    </row>
    <row r="93" spans="1:68" s="149" customFormat="1" ht="35.1" hidden="1" customHeight="1" thickBot="1" x14ac:dyDescent="0.3">
      <c r="A93" s="215"/>
      <c r="B93" s="215" t="s">
        <v>1785</v>
      </c>
      <c r="C93" s="215" t="s">
        <v>1686</v>
      </c>
      <c r="D93" s="274" t="e">
        <v>#N/A</v>
      </c>
      <c r="E93" s="265" t="e">
        <v>#N/A</v>
      </c>
      <c r="F93" s="215" t="s">
        <v>1826</v>
      </c>
      <c r="G93" s="265">
        <v>0</v>
      </c>
      <c r="H93" s="215" t="s">
        <v>2310</v>
      </c>
      <c r="I93" s="215" t="s">
        <v>2311</v>
      </c>
      <c r="J93" s="265"/>
      <c r="K93" s="215"/>
      <c r="L93" s="215" t="s">
        <v>1171</v>
      </c>
      <c r="M93" s="215" t="s">
        <v>1688</v>
      </c>
      <c r="N93" s="215"/>
      <c r="O93" s="215" t="s">
        <v>1689</v>
      </c>
      <c r="P93" s="215"/>
      <c r="Q93" s="215"/>
      <c r="R93" s="215"/>
      <c r="S93" s="215" t="s">
        <v>1229</v>
      </c>
      <c r="T93" s="215" t="s">
        <v>577</v>
      </c>
      <c r="U93" s="215" t="s">
        <v>577</v>
      </c>
      <c r="V93" s="215" t="s">
        <v>603</v>
      </c>
      <c r="W93" s="215"/>
      <c r="X93" s="215">
        <v>0</v>
      </c>
      <c r="Y93" s="215">
        <v>0</v>
      </c>
      <c r="Z93" s="215">
        <v>5</v>
      </c>
      <c r="AA93" s="215" t="s">
        <v>1670</v>
      </c>
      <c r="AB93" s="215"/>
      <c r="AC93" s="215">
        <v>3</v>
      </c>
      <c r="AD93" s="215">
        <v>2</v>
      </c>
      <c r="AE93" s="215"/>
      <c r="AF93" s="263" t="s">
        <v>2312</v>
      </c>
      <c r="AG93" s="263"/>
      <c r="AH93" s="265" t="s">
        <v>1379</v>
      </c>
      <c r="AI93" s="265" t="s">
        <v>1381</v>
      </c>
      <c r="AJ93" s="265" t="s">
        <v>1381</v>
      </c>
      <c r="AK93" s="265" t="s">
        <v>1379</v>
      </c>
      <c r="AL93" s="265" t="s">
        <v>1379</v>
      </c>
      <c r="AM93" s="265"/>
      <c r="AN93" s="265" t="s">
        <v>1379</v>
      </c>
      <c r="AO93" s="265" t="s">
        <v>1379</v>
      </c>
      <c r="AP93" s="265"/>
      <c r="AQ93" s="265" t="s">
        <v>1381</v>
      </c>
      <c r="AR93" s="265" t="s">
        <v>1381</v>
      </c>
      <c r="AS93" s="265" t="s">
        <v>1381</v>
      </c>
      <c r="AT93" s="265" t="s">
        <v>1379</v>
      </c>
      <c r="AU93" s="265"/>
      <c r="AV93" s="265"/>
      <c r="AW93" s="265"/>
      <c r="AX93" s="265"/>
      <c r="AY93" s="265" t="s">
        <v>1379</v>
      </c>
      <c r="AZ93" s="265"/>
      <c r="BA93" s="265"/>
      <c r="BB93" s="265"/>
      <c r="BC93" s="265"/>
      <c r="BD93" s="215"/>
      <c r="BE93" s="215"/>
      <c r="BF93" s="215"/>
      <c r="BG93" s="215"/>
      <c r="BH93" s="215"/>
      <c r="BI93" s="215"/>
      <c r="BJ93" s="215"/>
      <c r="BK93" s="215" t="s">
        <v>1827</v>
      </c>
      <c r="BL93" s="215"/>
      <c r="BM93" s="215"/>
      <c r="BN93" s="215"/>
      <c r="BO93" s="215"/>
      <c r="BP93" s="215" t="s">
        <v>1825</v>
      </c>
    </row>
    <row r="94" spans="1:68" s="149" customFormat="1" ht="35.1" hidden="1" customHeight="1" thickBot="1" x14ac:dyDescent="0.3">
      <c r="A94" s="215"/>
      <c r="B94" s="215" t="s">
        <v>1785</v>
      </c>
      <c r="C94" s="215" t="s">
        <v>1686</v>
      </c>
      <c r="D94" s="274" t="e">
        <v>#N/A</v>
      </c>
      <c r="E94" s="265" t="e">
        <v>#N/A</v>
      </c>
      <c r="F94" s="215" t="s">
        <v>1828</v>
      </c>
      <c r="G94" s="265">
        <v>0</v>
      </c>
      <c r="H94" s="215" t="s">
        <v>2313</v>
      </c>
      <c r="I94" s="215" t="s">
        <v>2314</v>
      </c>
      <c r="J94" s="265"/>
      <c r="K94" s="215"/>
      <c r="L94" s="215" t="s">
        <v>1171</v>
      </c>
      <c r="M94" s="215" t="s">
        <v>1688</v>
      </c>
      <c r="N94" s="215"/>
      <c r="O94" s="215" t="s">
        <v>1689</v>
      </c>
      <c r="P94" s="215"/>
      <c r="Q94" s="215"/>
      <c r="R94" s="215"/>
      <c r="S94" s="215" t="s">
        <v>1229</v>
      </c>
      <c r="T94" s="215" t="s">
        <v>577</v>
      </c>
      <c r="U94" s="215" t="s">
        <v>577</v>
      </c>
      <c r="V94" s="215" t="s">
        <v>603</v>
      </c>
      <c r="W94" s="215"/>
      <c r="X94" s="215">
        <v>0</v>
      </c>
      <c r="Y94" s="215">
        <v>0</v>
      </c>
      <c r="Z94" s="215">
        <v>5</v>
      </c>
      <c r="AA94" s="215" t="s">
        <v>1670</v>
      </c>
      <c r="AB94" s="215"/>
      <c r="AC94" s="215"/>
      <c r="AD94" s="215"/>
      <c r="AE94" s="215"/>
      <c r="AF94" s="263" t="s">
        <v>2315</v>
      </c>
      <c r="AG94" s="263"/>
      <c r="AH94" s="265" t="s">
        <v>1379</v>
      </c>
      <c r="AI94" s="265" t="s">
        <v>1381</v>
      </c>
      <c r="AJ94" s="265" t="s">
        <v>1381</v>
      </c>
      <c r="AK94" s="265" t="s">
        <v>1379</v>
      </c>
      <c r="AL94" s="265" t="s">
        <v>1379</v>
      </c>
      <c r="AM94" s="265"/>
      <c r="AN94" s="265" t="s">
        <v>1379</v>
      </c>
      <c r="AO94" s="265" t="s">
        <v>1381</v>
      </c>
      <c r="AP94" s="265"/>
      <c r="AQ94" s="265" t="s">
        <v>1381</v>
      </c>
      <c r="AR94" s="265" t="s">
        <v>1381</v>
      </c>
      <c r="AS94" s="265" t="s">
        <v>1381</v>
      </c>
      <c r="AT94" s="265" t="s">
        <v>1379</v>
      </c>
      <c r="AU94" s="265"/>
      <c r="AV94" s="265"/>
      <c r="AW94" s="265"/>
      <c r="AX94" s="265"/>
      <c r="AY94" s="265" t="s">
        <v>1379</v>
      </c>
      <c r="AZ94" s="265"/>
      <c r="BA94" s="265"/>
      <c r="BB94" s="265"/>
      <c r="BC94" s="265"/>
      <c r="BD94" s="215"/>
      <c r="BE94" s="215"/>
      <c r="BF94" s="215"/>
      <c r="BG94" s="215"/>
      <c r="BH94" s="215"/>
      <c r="BI94" s="215"/>
      <c r="BJ94" s="215"/>
      <c r="BK94" s="215" t="s">
        <v>1829</v>
      </c>
      <c r="BL94" s="215"/>
      <c r="BM94" s="215"/>
      <c r="BN94" s="215"/>
      <c r="BO94" s="215"/>
      <c r="BP94" s="215" t="s">
        <v>1830</v>
      </c>
    </row>
    <row r="95" spans="1:68" s="149" customFormat="1" ht="35.1" hidden="1" customHeight="1" thickBot="1" x14ac:dyDescent="0.3">
      <c r="A95" s="215"/>
      <c r="B95" s="215" t="s">
        <v>1785</v>
      </c>
      <c r="C95" s="215" t="s">
        <v>1686</v>
      </c>
      <c r="D95" s="274" t="e">
        <v>#N/A</v>
      </c>
      <c r="E95" s="265" t="e">
        <v>#N/A</v>
      </c>
      <c r="F95" s="215" t="s">
        <v>1831</v>
      </c>
      <c r="G95" s="265">
        <v>0</v>
      </c>
      <c r="H95" s="215" t="s">
        <v>2316</v>
      </c>
      <c r="I95" s="215" t="s">
        <v>2314</v>
      </c>
      <c r="J95" s="265"/>
      <c r="K95" s="215"/>
      <c r="L95" s="215" t="s">
        <v>1171</v>
      </c>
      <c r="M95" s="215" t="s">
        <v>1750</v>
      </c>
      <c r="N95" s="215"/>
      <c r="O95" s="215" t="s">
        <v>1751</v>
      </c>
      <c r="P95" s="215"/>
      <c r="Q95" s="215"/>
      <c r="R95" s="215"/>
      <c r="S95" s="215" t="s">
        <v>1229</v>
      </c>
      <c r="T95" s="215" t="s">
        <v>577</v>
      </c>
      <c r="U95" s="215" t="s">
        <v>577</v>
      </c>
      <c r="V95" s="215" t="s">
        <v>603</v>
      </c>
      <c r="W95" s="215"/>
      <c r="X95" s="215">
        <v>0</v>
      </c>
      <c r="Y95" s="215">
        <v>0</v>
      </c>
      <c r="Z95" s="215">
        <v>5</v>
      </c>
      <c r="AA95" s="215" t="s">
        <v>1670</v>
      </c>
      <c r="AB95" s="215"/>
      <c r="AC95" s="215">
        <v>1</v>
      </c>
      <c r="AD95" s="215">
        <v>1</v>
      </c>
      <c r="AE95" s="215"/>
      <c r="AF95" s="263" t="s">
        <v>2317</v>
      </c>
      <c r="AG95" s="263"/>
      <c r="AH95" s="265" t="s">
        <v>1379</v>
      </c>
      <c r="AI95" s="265" t="s">
        <v>1381</v>
      </c>
      <c r="AJ95" s="265" t="s">
        <v>1381</v>
      </c>
      <c r="AK95" s="265" t="s">
        <v>1379</v>
      </c>
      <c r="AL95" s="265" t="s">
        <v>1379</v>
      </c>
      <c r="AM95" s="265"/>
      <c r="AN95" s="265" t="s">
        <v>1379</v>
      </c>
      <c r="AO95" s="265" t="s">
        <v>1381</v>
      </c>
      <c r="AP95" s="265"/>
      <c r="AQ95" s="265" t="s">
        <v>1381</v>
      </c>
      <c r="AR95" s="265" t="s">
        <v>1381</v>
      </c>
      <c r="AS95" s="265" t="s">
        <v>1381</v>
      </c>
      <c r="AT95" s="265" t="s">
        <v>1379</v>
      </c>
      <c r="AU95" s="265"/>
      <c r="AV95" s="265"/>
      <c r="AW95" s="265"/>
      <c r="AX95" s="265"/>
      <c r="AY95" s="265" t="s">
        <v>1379</v>
      </c>
      <c r="AZ95" s="265"/>
      <c r="BA95" s="265"/>
      <c r="BB95" s="265"/>
      <c r="BC95" s="265"/>
      <c r="BD95" s="215"/>
      <c r="BE95" s="215"/>
      <c r="BF95" s="215"/>
      <c r="BG95" s="215"/>
      <c r="BH95" s="215"/>
      <c r="BI95" s="215"/>
      <c r="BJ95" s="215"/>
      <c r="BK95" s="215"/>
      <c r="BL95" s="215"/>
      <c r="BM95" s="215"/>
      <c r="BN95" s="215"/>
      <c r="BO95" s="215"/>
      <c r="BP95" s="215" t="s">
        <v>1752</v>
      </c>
    </row>
    <row r="96" spans="1:68" s="149" customFormat="1" ht="35.1" hidden="1" customHeight="1" thickBot="1" x14ac:dyDescent="0.3">
      <c r="A96" s="215"/>
      <c r="B96" s="215" t="s">
        <v>1785</v>
      </c>
      <c r="C96" s="215" t="s">
        <v>1686</v>
      </c>
      <c r="D96" s="274" t="e">
        <v>#N/A</v>
      </c>
      <c r="E96" s="265" t="e">
        <v>#N/A</v>
      </c>
      <c r="F96" s="215" t="s">
        <v>1794</v>
      </c>
      <c r="G96" s="265">
        <v>0</v>
      </c>
      <c r="H96" s="215" t="s">
        <v>2318</v>
      </c>
      <c r="I96" s="215" t="s">
        <v>2319</v>
      </c>
      <c r="J96" s="265"/>
      <c r="K96" s="215"/>
      <c r="L96" s="215" t="s">
        <v>1171</v>
      </c>
      <c r="M96" s="215" t="s">
        <v>1744</v>
      </c>
      <c r="N96" s="215"/>
      <c r="O96" s="215" t="s">
        <v>1745</v>
      </c>
      <c r="P96" s="215"/>
      <c r="Q96" s="215"/>
      <c r="R96" s="215"/>
      <c r="S96" s="215" t="s">
        <v>1229</v>
      </c>
      <c r="T96" s="215" t="s">
        <v>577</v>
      </c>
      <c r="U96" s="215" t="s">
        <v>577</v>
      </c>
      <c r="V96" s="215" t="s">
        <v>603</v>
      </c>
      <c r="W96" s="215"/>
      <c r="X96" s="215">
        <v>0</v>
      </c>
      <c r="Y96" s="215">
        <v>0</v>
      </c>
      <c r="Z96" s="215">
        <v>5</v>
      </c>
      <c r="AA96" s="215" t="s">
        <v>1670</v>
      </c>
      <c r="AB96" s="215"/>
      <c r="AC96" s="215"/>
      <c r="AD96" s="215"/>
      <c r="AE96" s="215"/>
      <c r="AF96" s="263" t="s">
        <v>2320</v>
      </c>
      <c r="AG96" s="263"/>
      <c r="AH96" s="265" t="s">
        <v>1379</v>
      </c>
      <c r="AI96" s="265" t="s">
        <v>1381</v>
      </c>
      <c r="AJ96" s="265" t="s">
        <v>1381</v>
      </c>
      <c r="AK96" s="265" t="s">
        <v>1379</v>
      </c>
      <c r="AL96" s="265" t="s">
        <v>1379</v>
      </c>
      <c r="AM96" s="265"/>
      <c r="AN96" s="265" t="s">
        <v>1379</v>
      </c>
      <c r="AO96" s="265" t="s">
        <v>1381</v>
      </c>
      <c r="AP96" s="265"/>
      <c r="AQ96" s="265" t="s">
        <v>1381</v>
      </c>
      <c r="AR96" s="265" t="s">
        <v>1381</v>
      </c>
      <c r="AS96" s="265" t="s">
        <v>1381</v>
      </c>
      <c r="AT96" s="265" t="s">
        <v>1379</v>
      </c>
      <c r="AU96" s="265"/>
      <c r="AV96" s="265"/>
      <c r="AW96" s="265"/>
      <c r="AX96" s="265"/>
      <c r="AY96" s="265" t="s">
        <v>1379</v>
      </c>
      <c r="AZ96" s="265"/>
      <c r="BA96" s="265"/>
      <c r="BB96" s="265"/>
      <c r="BC96" s="265"/>
      <c r="BD96" s="215"/>
      <c r="BE96" s="215"/>
      <c r="BF96" s="215"/>
      <c r="BG96" s="215"/>
      <c r="BH96" s="215"/>
      <c r="BI96" s="215"/>
      <c r="BJ96" s="215"/>
      <c r="BK96" s="215"/>
      <c r="BL96" s="215"/>
      <c r="BM96" s="215"/>
      <c r="BN96" s="215"/>
      <c r="BO96" s="215"/>
      <c r="BP96" s="215" t="s">
        <v>1832</v>
      </c>
    </row>
    <row r="97" spans="1:68" s="149" customFormat="1" ht="35.1" hidden="1" customHeight="1" thickBot="1" x14ac:dyDescent="0.3">
      <c r="A97" s="215"/>
      <c r="B97" s="215" t="s">
        <v>1785</v>
      </c>
      <c r="C97" s="215" t="s">
        <v>1686</v>
      </c>
      <c r="D97" s="274" t="e">
        <v>#N/A</v>
      </c>
      <c r="E97" s="265" t="e">
        <v>#N/A</v>
      </c>
      <c r="F97" s="215" t="s">
        <v>1833</v>
      </c>
      <c r="G97" s="265">
        <v>0</v>
      </c>
      <c r="H97" s="215" t="s">
        <v>2321</v>
      </c>
      <c r="I97" s="215" t="s">
        <v>2297</v>
      </c>
      <c r="J97" s="265"/>
      <c r="K97" s="215"/>
      <c r="L97" s="215" t="s">
        <v>2201</v>
      </c>
      <c r="M97" s="215" t="s">
        <v>1834</v>
      </c>
      <c r="N97" s="215"/>
      <c r="O97" s="215" t="s">
        <v>1799</v>
      </c>
      <c r="P97" s="215"/>
      <c r="Q97" s="215"/>
      <c r="R97" s="215"/>
      <c r="S97" s="215" t="s">
        <v>1229</v>
      </c>
      <c r="T97" s="215" t="s">
        <v>577</v>
      </c>
      <c r="U97" s="215" t="s">
        <v>577</v>
      </c>
      <c r="V97" s="215" t="s">
        <v>603</v>
      </c>
      <c r="W97" s="215"/>
      <c r="X97" s="215">
        <v>0</v>
      </c>
      <c r="Y97" s="215">
        <v>0</v>
      </c>
      <c r="Z97" s="215">
        <v>5</v>
      </c>
      <c r="AA97" s="215" t="s">
        <v>1670</v>
      </c>
      <c r="AB97" s="215"/>
      <c r="AC97" s="215">
        <v>8</v>
      </c>
      <c r="AD97" s="215">
        <v>2</v>
      </c>
      <c r="AE97" s="215"/>
      <c r="AF97" s="263" t="s">
        <v>2322</v>
      </c>
      <c r="AG97" s="263"/>
      <c r="AH97" s="265" t="s">
        <v>1379</v>
      </c>
      <c r="AI97" s="265" t="s">
        <v>1381</v>
      </c>
      <c r="AJ97" s="265" t="s">
        <v>1379</v>
      </c>
      <c r="AK97" s="265" t="s">
        <v>1379</v>
      </c>
      <c r="AL97" s="265" t="s">
        <v>1379</v>
      </c>
      <c r="AM97" s="265"/>
      <c r="AN97" s="265" t="s">
        <v>1379</v>
      </c>
      <c r="AO97" s="265" t="s">
        <v>1379</v>
      </c>
      <c r="AP97" s="265"/>
      <c r="AQ97" s="265" t="s">
        <v>1379</v>
      </c>
      <c r="AR97" s="265" t="s">
        <v>1381</v>
      </c>
      <c r="AS97" s="265" t="s">
        <v>1381</v>
      </c>
      <c r="AT97" s="265" t="s">
        <v>1379</v>
      </c>
      <c r="AU97" s="265"/>
      <c r="AV97" s="265"/>
      <c r="AW97" s="265"/>
      <c r="AX97" s="265"/>
      <c r="AY97" s="265" t="s">
        <v>1381</v>
      </c>
      <c r="AZ97" s="265"/>
      <c r="BA97" s="265"/>
      <c r="BB97" s="265"/>
      <c r="BC97" s="265"/>
      <c r="BD97" s="215"/>
      <c r="BE97" s="215"/>
      <c r="BF97" s="215"/>
      <c r="BG97" s="215"/>
      <c r="BH97" s="215"/>
      <c r="BI97" s="215"/>
      <c r="BJ97" s="215"/>
      <c r="BK97" s="215"/>
      <c r="BL97" s="215"/>
      <c r="BM97" s="215"/>
      <c r="BN97" s="215"/>
      <c r="BO97" s="215"/>
      <c r="BP97" s="215" t="s">
        <v>1835</v>
      </c>
    </row>
    <row r="98" spans="1:68" s="149" customFormat="1" ht="35.1" hidden="1" customHeight="1" thickBot="1" x14ac:dyDescent="0.3">
      <c r="A98" s="215"/>
      <c r="B98" s="215" t="s">
        <v>1785</v>
      </c>
      <c r="C98" s="215" t="s">
        <v>1686</v>
      </c>
      <c r="D98" s="274" t="e">
        <v>#N/A</v>
      </c>
      <c r="E98" s="265" t="e">
        <v>#N/A</v>
      </c>
      <c r="F98" s="215" t="s">
        <v>1836</v>
      </c>
      <c r="G98" s="265">
        <v>0</v>
      </c>
      <c r="H98" s="215" t="s">
        <v>2323</v>
      </c>
      <c r="I98" s="215" t="s">
        <v>2324</v>
      </c>
      <c r="J98" s="265"/>
      <c r="K98" s="215"/>
      <c r="L98" s="215" t="s">
        <v>1249</v>
      </c>
      <c r="M98" s="215" t="s">
        <v>1697</v>
      </c>
      <c r="N98" s="215"/>
      <c r="O98" s="215" t="s">
        <v>1698</v>
      </c>
      <c r="P98" s="215"/>
      <c r="Q98" s="215"/>
      <c r="R98" s="215"/>
      <c r="S98" s="215" t="s">
        <v>1229</v>
      </c>
      <c r="T98" s="215" t="s">
        <v>577</v>
      </c>
      <c r="U98" s="215" t="s">
        <v>577</v>
      </c>
      <c r="V98" s="215" t="s">
        <v>603</v>
      </c>
      <c r="W98" s="215"/>
      <c r="X98" s="215">
        <v>0</v>
      </c>
      <c r="Y98" s="215">
        <v>0</v>
      </c>
      <c r="Z98" s="215">
        <v>5</v>
      </c>
      <c r="AA98" s="215" t="s">
        <v>1670</v>
      </c>
      <c r="AB98" s="215"/>
      <c r="AC98" s="215"/>
      <c r="AD98" s="215"/>
      <c r="AE98" s="215"/>
      <c r="AF98" s="263" t="s">
        <v>2325</v>
      </c>
      <c r="AG98" s="263"/>
      <c r="AH98" s="265" t="s">
        <v>1379</v>
      </c>
      <c r="AI98" s="265" t="s">
        <v>1381</v>
      </c>
      <c r="AJ98" s="265" t="s">
        <v>1379</v>
      </c>
      <c r="AK98" s="265" t="s">
        <v>1379</v>
      </c>
      <c r="AL98" s="265" t="s">
        <v>1379</v>
      </c>
      <c r="AM98" s="265"/>
      <c r="AN98" s="265" t="s">
        <v>1381</v>
      </c>
      <c r="AO98" s="265" t="s">
        <v>1381</v>
      </c>
      <c r="AP98" s="265"/>
      <c r="AQ98" s="265" t="s">
        <v>1379</v>
      </c>
      <c r="AR98" s="265" t="s">
        <v>1381</v>
      </c>
      <c r="AS98" s="265" t="s">
        <v>1381</v>
      </c>
      <c r="AT98" s="265" t="s">
        <v>1379</v>
      </c>
      <c r="AU98" s="265"/>
      <c r="AV98" s="265"/>
      <c r="AW98" s="265"/>
      <c r="AX98" s="265"/>
      <c r="AY98" s="265" t="s">
        <v>1379</v>
      </c>
      <c r="AZ98" s="265"/>
      <c r="BA98" s="265"/>
      <c r="BB98" s="265"/>
      <c r="BC98" s="265"/>
      <c r="BD98" s="215"/>
      <c r="BE98" s="215"/>
      <c r="BF98" s="215"/>
      <c r="BG98" s="215"/>
      <c r="BH98" s="215"/>
      <c r="BI98" s="215"/>
      <c r="BJ98" s="215"/>
      <c r="BK98" s="215"/>
      <c r="BL98" s="215"/>
      <c r="BM98" s="215"/>
      <c r="BN98" s="215"/>
      <c r="BO98" s="215"/>
      <c r="BP98" s="215" t="s">
        <v>1832</v>
      </c>
    </row>
    <row r="99" spans="1:68" s="149" customFormat="1" ht="35.1" hidden="1" customHeight="1" thickBot="1" x14ac:dyDescent="0.3">
      <c r="A99" s="215"/>
      <c r="B99" s="215" t="s">
        <v>1785</v>
      </c>
      <c r="C99" s="215" t="s">
        <v>1686</v>
      </c>
      <c r="D99" s="274" t="e">
        <v>#N/A</v>
      </c>
      <c r="E99" s="265" t="e">
        <v>#N/A</v>
      </c>
      <c r="F99" s="215" t="s">
        <v>1836</v>
      </c>
      <c r="G99" s="265">
        <v>0</v>
      </c>
      <c r="H99" s="215" t="s">
        <v>2326</v>
      </c>
      <c r="I99" s="215" t="s">
        <v>2327</v>
      </c>
      <c r="J99" s="265"/>
      <c r="K99" s="215"/>
      <c r="L99" s="215" t="s">
        <v>1249</v>
      </c>
      <c r="M99" s="215" t="s">
        <v>1697</v>
      </c>
      <c r="N99" s="215"/>
      <c r="O99" s="215" t="s">
        <v>1698</v>
      </c>
      <c r="P99" s="215"/>
      <c r="Q99" s="215"/>
      <c r="R99" s="215"/>
      <c r="S99" s="215" t="s">
        <v>1229</v>
      </c>
      <c r="T99" s="215" t="s">
        <v>577</v>
      </c>
      <c r="U99" s="215" t="s">
        <v>577</v>
      </c>
      <c r="V99" s="215" t="s">
        <v>603</v>
      </c>
      <c r="W99" s="215"/>
      <c r="X99" s="215">
        <v>0</v>
      </c>
      <c r="Y99" s="215">
        <v>0</v>
      </c>
      <c r="Z99" s="215">
        <v>5</v>
      </c>
      <c r="AA99" s="215" t="s">
        <v>1670</v>
      </c>
      <c r="AB99" s="215"/>
      <c r="AC99" s="215">
        <v>5</v>
      </c>
      <c r="AD99" s="215">
        <v>1</v>
      </c>
      <c r="AE99" s="215"/>
      <c r="AF99" s="263" t="s">
        <v>2325</v>
      </c>
      <c r="AG99" s="263"/>
      <c r="AH99" s="265" t="s">
        <v>1379</v>
      </c>
      <c r="AI99" s="265" t="s">
        <v>1381</v>
      </c>
      <c r="AJ99" s="265" t="s">
        <v>1379</v>
      </c>
      <c r="AK99" s="265" t="s">
        <v>1379</v>
      </c>
      <c r="AL99" s="265" t="s">
        <v>1379</v>
      </c>
      <c r="AM99" s="265"/>
      <c r="AN99" s="265" t="s">
        <v>1381</v>
      </c>
      <c r="AO99" s="265" t="s">
        <v>1381</v>
      </c>
      <c r="AP99" s="265"/>
      <c r="AQ99" s="265" t="s">
        <v>1379</v>
      </c>
      <c r="AR99" s="265" t="s">
        <v>1381</v>
      </c>
      <c r="AS99" s="265" t="s">
        <v>1381</v>
      </c>
      <c r="AT99" s="265" t="s">
        <v>1379</v>
      </c>
      <c r="AU99" s="265"/>
      <c r="AV99" s="265"/>
      <c r="AW99" s="265"/>
      <c r="AX99" s="265"/>
      <c r="AY99" s="265" t="s">
        <v>1379</v>
      </c>
      <c r="AZ99" s="265"/>
      <c r="BA99" s="265"/>
      <c r="BB99" s="265"/>
      <c r="BC99" s="265"/>
      <c r="BD99" s="215"/>
      <c r="BE99" s="215"/>
      <c r="BF99" s="215"/>
      <c r="BG99" s="215"/>
      <c r="BH99" s="215"/>
      <c r="BI99" s="215"/>
      <c r="BJ99" s="215"/>
      <c r="BK99" s="215"/>
      <c r="BL99" s="215"/>
      <c r="BM99" s="215"/>
      <c r="BN99" s="215"/>
      <c r="BO99" s="215"/>
      <c r="BP99" s="215" t="s">
        <v>1832</v>
      </c>
    </row>
    <row r="100" spans="1:68" s="149" customFormat="1" ht="35.1" hidden="1" customHeight="1" thickBot="1" x14ac:dyDescent="0.3">
      <c r="A100" s="215"/>
      <c r="B100" s="215" t="s">
        <v>1785</v>
      </c>
      <c r="C100" s="215" t="s">
        <v>1686</v>
      </c>
      <c r="D100" s="274" t="e">
        <v>#N/A</v>
      </c>
      <c r="E100" s="265" t="e">
        <v>#N/A</v>
      </c>
      <c r="F100" s="215" t="s">
        <v>1837</v>
      </c>
      <c r="G100" s="265">
        <v>0</v>
      </c>
      <c r="H100" s="215" t="s">
        <v>2328</v>
      </c>
      <c r="I100" s="215" t="s">
        <v>2329</v>
      </c>
      <c r="J100" s="265"/>
      <c r="K100" s="215"/>
      <c r="L100" s="215" t="s">
        <v>1171</v>
      </c>
      <c r="M100" s="215" t="s">
        <v>1838</v>
      </c>
      <c r="N100" s="215"/>
      <c r="O100" s="215" t="s">
        <v>1839</v>
      </c>
      <c r="P100" s="215"/>
      <c r="Q100" s="215"/>
      <c r="R100" s="215"/>
      <c r="S100" s="215" t="s">
        <v>1229</v>
      </c>
      <c r="T100" s="215" t="s">
        <v>577</v>
      </c>
      <c r="U100" s="215" t="s">
        <v>577</v>
      </c>
      <c r="V100" s="215" t="s">
        <v>603</v>
      </c>
      <c r="W100" s="215"/>
      <c r="X100" s="215">
        <v>0</v>
      </c>
      <c r="Y100" s="215">
        <v>0</v>
      </c>
      <c r="Z100" s="215">
        <v>5</v>
      </c>
      <c r="AA100" s="215" t="s">
        <v>1670</v>
      </c>
      <c r="AB100" s="215"/>
      <c r="AC100" s="215"/>
      <c r="AD100" s="215"/>
      <c r="AE100" s="215"/>
      <c r="AF100" s="263" t="s">
        <v>2330</v>
      </c>
      <c r="AG100" s="263"/>
      <c r="AH100" s="265" t="s">
        <v>1379</v>
      </c>
      <c r="AI100" s="265" t="s">
        <v>1381</v>
      </c>
      <c r="AJ100" s="265" t="s">
        <v>1379</v>
      </c>
      <c r="AK100" s="265" t="s">
        <v>1379</v>
      </c>
      <c r="AL100" s="265" t="s">
        <v>1379</v>
      </c>
      <c r="AM100" s="265"/>
      <c r="AN100" s="265" t="s">
        <v>1379</v>
      </c>
      <c r="AO100" s="265" t="s">
        <v>1379</v>
      </c>
      <c r="AP100" s="265"/>
      <c r="AQ100" s="265" t="s">
        <v>1381</v>
      </c>
      <c r="AR100" s="265" t="s">
        <v>1381</v>
      </c>
      <c r="AS100" s="265" t="s">
        <v>1381</v>
      </c>
      <c r="AT100" s="265" t="s">
        <v>1379</v>
      </c>
      <c r="AU100" s="265"/>
      <c r="AV100" s="265"/>
      <c r="AW100" s="265"/>
      <c r="AX100" s="265"/>
      <c r="AY100" s="265" t="s">
        <v>1379</v>
      </c>
      <c r="AZ100" s="265"/>
      <c r="BA100" s="265"/>
      <c r="BB100" s="265"/>
      <c r="BC100" s="265"/>
      <c r="BD100" s="215"/>
      <c r="BE100" s="215"/>
      <c r="BF100" s="215"/>
      <c r="BG100" s="215"/>
      <c r="BH100" s="215"/>
      <c r="BI100" s="215"/>
      <c r="BJ100" s="215"/>
      <c r="BK100" s="215"/>
      <c r="BL100" s="215"/>
      <c r="BM100" s="215"/>
      <c r="BN100" s="215"/>
      <c r="BO100" s="215"/>
      <c r="BP100" s="215" t="s">
        <v>1832</v>
      </c>
    </row>
    <row r="101" spans="1:68" s="149" customFormat="1" ht="35.1" hidden="1" customHeight="1" thickBot="1" x14ac:dyDescent="0.3">
      <c r="A101" s="215"/>
      <c r="B101" s="215" t="s">
        <v>1840</v>
      </c>
      <c r="C101" s="215" t="s">
        <v>1686</v>
      </c>
      <c r="D101" s="274" t="e">
        <v>#N/A</v>
      </c>
      <c r="E101" s="265" t="e">
        <v>#N/A</v>
      </c>
      <c r="F101" s="215" t="s">
        <v>1848</v>
      </c>
      <c r="G101" s="265">
        <v>0</v>
      </c>
      <c r="H101" s="215" t="s">
        <v>2331</v>
      </c>
      <c r="I101" s="215" t="s">
        <v>1111</v>
      </c>
      <c r="J101" s="265"/>
      <c r="K101" s="215"/>
      <c r="L101" s="215" t="s">
        <v>2214</v>
      </c>
      <c r="M101" s="215" t="s">
        <v>1348</v>
      </c>
      <c r="N101" s="215"/>
      <c r="O101" s="215" t="s">
        <v>1706</v>
      </c>
      <c r="P101" s="215"/>
      <c r="Q101" s="215"/>
      <c r="R101" s="215"/>
      <c r="S101" s="215" t="s">
        <v>578</v>
      </c>
      <c r="T101" s="215" t="s">
        <v>578</v>
      </c>
      <c r="U101" s="215" t="s">
        <v>578</v>
      </c>
      <c r="V101" s="215" t="s">
        <v>603</v>
      </c>
      <c r="W101" s="215"/>
      <c r="X101" s="215">
        <v>0</v>
      </c>
      <c r="Y101" s="215">
        <v>0</v>
      </c>
      <c r="Z101" s="215">
        <v>5</v>
      </c>
      <c r="AA101" s="215" t="s">
        <v>1670</v>
      </c>
      <c r="AB101" s="215"/>
      <c r="AC101" s="215"/>
      <c r="AD101" s="215"/>
      <c r="AE101" s="215"/>
      <c r="AF101" s="263" t="s">
        <v>1843</v>
      </c>
      <c r="AG101" s="263"/>
      <c r="AH101" s="265" t="s">
        <v>1379</v>
      </c>
      <c r="AI101" s="265" t="s">
        <v>1381</v>
      </c>
      <c r="AJ101" s="265" t="s">
        <v>1379</v>
      </c>
      <c r="AK101" s="265" t="s">
        <v>1379</v>
      </c>
      <c r="AL101" s="265" t="s">
        <v>1379</v>
      </c>
      <c r="AM101" s="265"/>
      <c r="AN101" s="265" t="s">
        <v>1379</v>
      </c>
      <c r="AO101" s="265" t="s">
        <v>1381</v>
      </c>
      <c r="AP101" s="265"/>
      <c r="AQ101" s="265" t="s">
        <v>1379</v>
      </c>
      <c r="AR101" s="265" t="s">
        <v>1379</v>
      </c>
      <c r="AS101" s="265" t="s">
        <v>1379</v>
      </c>
      <c r="AT101" s="265" t="s">
        <v>1379</v>
      </c>
      <c r="AU101" s="265"/>
      <c r="AV101" s="265"/>
      <c r="AW101" s="265"/>
      <c r="AX101" s="265"/>
      <c r="AY101" s="265" t="s">
        <v>1379</v>
      </c>
      <c r="AZ101" s="265"/>
      <c r="BA101" s="265"/>
      <c r="BB101" s="265"/>
      <c r="BC101" s="265"/>
      <c r="BD101" s="215"/>
      <c r="BE101" s="215"/>
      <c r="BF101" s="215"/>
      <c r="BG101" s="215"/>
      <c r="BH101" s="215"/>
      <c r="BI101" s="215"/>
      <c r="BJ101" s="215"/>
      <c r="BK101" s="215"/>
      <c r="BL101" s="215"/>
      <c r="BM101" s="215"/>
      <c r="BN101" s="215"/>
      <c r="BO101" s="215"/>
      <c r="BP101" s="215" t="s">
        <v>1832</v>
      </c>
    </row>
    <row r="102" spans="1:68" s="149" customFormat="1" ht="35.1" hidden="1" customHeight="1" thickBot="1" x14ac:dyDescent="0.3">
      <c r="A102" s="215"/>
      <c r="B102" s="215" t="e">
        <v>#N/A</v>
      </c>
      <c r="C102" s="215" t="s">
        <v>1686</v>
      </c>
      <c r="D102" s="274" t="e">
        <v>#N/A</v>
      </c>
      <c r="E102" s="265" t="e">
        <v>#N/A</v>
      </c>
      <c r="F102" s="215" t="s">
        <v>1794</v>
      </c>
      <c r="G102" s="265">
        <v>0</v>
      </c>
      <c r="H102" s="215" t="s">
        <v>2333</v>
      </c>
      <c r="I102" s="215" t="s">
        <v>2334</v>
      </c>
      <c r="J102" s="265"/>
      <c r="K102" s="215"/>
      <c r="L102" s="215" t="s">
        <v>1171</v>
      </c>
      <c r="M102" s="215" t="s">
        <v>1854</v>
      </c>
      <c r="N102" s="215"/>
      <c r="O102" s="215" t="s">
        <v>1855</v>
      </c>
      <c r="P102" s="215"/>
      <c r="Q102" s="215"/>
      <c r="R102" s="215"/>
      <c r="S102" s="215" t="s">
        <v>1229</v>
      </c>
      <c r="T102" s="215" t="s">
        <v>577</v>
      </c>
      <c r="U102" s="215" t="s">
        <v>577</v>
      </c>
      <c r="V102" s="215" t="s">
        <v>603</v>
      </c>
      <c r="W102" s="215"/>
      <c r="X102" s="215">
        <v>0</v>
      </c>
      <c r="Y102" s="215">
        <v>0</v>
      </c>
      <c r="Z102" s="215">
        <v>5</v>
      </c>
      <c r="AA102" s="215" t="s">
        <v>1670</v>
      </c>
      <c r="AB102" s="215"/>
      <c r="AC102" s="215">
        <v>6</v>
      </c>
      <c r="AD102" s="215">
        <v>4</v>
      </c>
      <c r="AE102" s="215"/>
      <c r="AF102" s="263" t="s">
        <v>2335</v>
      </c>
      <c r="AG102" s="263"/>
      <c r="AH102" s="265" t="s">
        <v>1379</v>
      </c>
      <c r="AI102" s="265" t="s">
        <v>1381</v>
      </c>
      <c r="AJ102" s="265" t="s">
        <v>1381</v>
      </c>
      <c r="AK102" s="265" t="s">
        <v>1379</v>
      </c>
      <c r="AL102" s="265" t="s">
        <v>1379</v>
      </c>
      <c r="AM102" s="265"/>
      <c r="AN102" s="265" t="s">
        <v>1379</v>
      </c>
      <c r="AO102" s="265" t="s">
        <v>1379</v>
      </c>
      <c r="AP102" s="265"/>
      <c r="AQ102" s="265" t="s">
        <v>1381</v>
      </c>
      <c r="AR102" s="265" t="s">
        <v>1381</v>
      </c>
      <c r="AS102" s="265" t="s">
        <v>1381</v>
      </c>
      <c r="AT102" s="265" t="s">
        <v>1379</v>
      </c>
      <c r="AU102" s="265"/>
      <c r="AV102" s="265"/>
      <c r="AW102" s="265"/>
      <c r="AX102" s="265"/>
      <c r="AY102" s="265" t="s">
        <v>1379</v>
      </c>
      <c r="AZ102" s="265"/>
      <c r="BA102" s="265"/>
      <c r="BB102" s="265"/>
      <c r="BC102" s="265"/>
      <c r="BD102" s="215"/>
      <c r="BE102" s="215"/>
      <c r="BF102" s="215"/>
      <c r="BG102" s="215"/>
      <c r="BH102" s="215"/>
      <c r="BI102" s="215"/>
      <c r="BJ102" s="215"/>
      <c r="BK102" s="215"/>
      <c r="BL102" s="215"/>
      <c r="BM102" s="215"/>
      <c r="BN102" s="215"/>
      <c r="BO102" s="215"/>
      <c r="BP102" s="215" t="s">
        <v>1832</v>
      </c>
    </row>
    <row r="103" spans="1:68" s="149" customFormat="1" ht="35.1" hidden="1" customHeight="1" thickBot="1" x14ac:dyDescent="0.3">
      <c r="A103" s="215"/>
      <c r="B103" s="215" t="s">
        <v>1856</v>
      </c>
      <c r="C103" s="215" t="s">
        <v>1686</v>
      </c>
      <c r="D103" s="274" t="e">
        <v>#N/A</v>
      </c>
      <c r="E103" s="265" t="e">
        <v>#N/A</v>
      </c>
      <c r="F103" s="215" t="s">
        <v>1857</v>
      </c>
      <c r="G103" s="265">
        <v>0</v>
      </c>
      <c r="H103" s="215" t="s">
        <v>2336</v>
      </c>
      <c r="I103" s="215" t="s">
        <v>2337</v>
      </c>
      <c r="J103" s="265"/>
      <c r="K103" s="215"/>
      <c r="L103" s="215" t="s">
        <v>1171</v>
      </c>
      <c r="M103" s="215" t="s">
        <v>1669</v>
      </c>
      <c r="N103" s="215"/>
      <c r="O103" s="215" t="s">
        <v>1791</v>
      </c>
      <c r="P103" s="215"/>
      <c r="Q103" s="215"/>
      <c r="R103" s="215"/>
      <c r="S103" s="215" t="s">
        <v>2269</v>
      </c>
      <c r="T103" s="215" t="s">
        <v>577</v>
      </c>
      <c r="U103" s="215" t="s">
        <v>577</v>
      </c>
      <c r="V103" s="215" t="s">
        <v>603</v>
      </c>
      <c r="W103" s="215"/>
      <c r="X103" s="215">
        <v>0</v>
      </c>
      <c r="Y103" s="215">
        <v>0</v>
      </c>
      <c r="Z103" s="215">
        <v>5</v>
      </c>
      <c r="AA103" s="215" t="s">
        <v>1670</v>
      </c>
      <c r="AB103" s="215"/>
      <c r="AC103" s="215"/>
      <c r="AD103" s="215"/>
      <c r="AE103" s="215"/>
      <c r="AF103" s="263" t="s">
        <v>2338</v>
      </c>
      <c r="AG103" s="263"/>
      <c r="AH103" s="265" t="s">
        <v>1379</v>
      </c>
      <c r="AI103" s="265" t="s">
        <v>1381</v>
      </c>
      <c r="AJ103" s="265" t="s">
        <v>1379</v>
      </c>
      <c r="AK103" s="265" t="s">
        <v>1379</v>
      </c>
      <c r="AL103" s="265" t="s">
        <v>1379</v>
      </c>
      <c r="AM103" s="265"/>
      <c r="AN103" s="265" t="s">
        <v>1379</v>
      </c>
      <c r="AO103" s="265" t="s">
        <v>1379</v>
      </c>
      <c r="AP103" s="265"/>
      <c r="AQ103" s="265" t="s">
        <v>1381</v>
      </c>
      <c r="AR103" s="265" t="s">
        <v>1381</v>
      </c>
      <c r="AS103" s="265" t="s">
        <v>1381</v>
      </c>
      <c r="AT103" s="265" t="s">
        <v>1379</v>
      </c>
      <c r="AU103" s="265"/>
      <c r="AV103" s="265"/>
      <c r="AW103" s="265"/>
      <c r="AX103" s="265"/>
      <c r="AY103" s="265" t="s">
        <v>1379</v>
      </c>
      <c r="AZ103" s="265"/>
      <c r="BA103" s="265"/>
      <c r="BB103" s="265"/>
      <c r="BC103" s="265"/>
      <c r="BD103" s="215"/>
      <c r="BE103" s="215"/>
      <c r="BF103" s="215"/>
      <c r="BG103" s="215"/>
      <c r="BH103" s="215"/>
      <c r="BI103" s="215"/>
      <c r="BJ103" s="215"/>
      <c r="BK103" s="215" t="s">
        <v>1858</v>
      </c>
      <c r="BL103" s="215"/>
      <c r="BM103" s="215"/>
      <c r="BN103" s="215"/>
      <c r="BO103" s="215"/>
      <c r="BP103" s="215" t="s">
        <v>1859</v>
      </c>
    </row>
    <row r="104" spans="1:68" s="149" customFormat="1" ht="35.1" hidden="1" customHeight="1" thickBot="1" x14ac:dyDescent="0.3">
      <c r="A104" s="215"/>
      <c r="B104" s="215" t="s">
        <v>1691</v>
      </c>
      <c r="C104" s="215" t="s">
        <v>1686</v>
      </c>
      <c r="D104" s="274" t="e">
        <v>#N/A</v>
      </c>
      <c r="E104" s="265" t="e">
        <v>#N/A</v>
      </c>
      <c r="F104" s="215" t="s">
        <v>1860</v>
      </c>
      <c r="G104" s="265">
        <v>0</v>
      </c>
      <c r="H104" s="215" t="s">
        <v>2339</v>
      </c>
      <c r="I104" s="215" t="s">
        <v>2340</v>
      </c>
      <c r="J104" s="265"/>
      <c r="K104" s="215"/>
      <c r="L104" s="215" t="s">
        <v>1286</v>
      </c>
      <c r="M104" s="215" t="s">
        <v>1861</v>
      </c>
      <c r="N104" s="215"/>
      <c r="O104" s="215" t="s">
        <v>1862</v>
      </c>
      <c r="P104" s="215"/>
      <c r="Q104" s="215"/>
      <c r="R104" s="215"/>
      <c r="S104" s="215" t="s">
        <v>1229</v>
      </c>
      <c r="T104" s="215" t="s">
        <v>577</v>
      </c>
      <c r="U104" s="215" t="s">
        <v>577</v>
      </c>
      <c r="V104" s="215" t="s">
        <v>603</v>
      </c>
      <c r="W104" s="215"/>
      <c r="X104" s="215">
        <v>0</v>
      </c>
      <c r="Y104" s="215">
        <v>0</v>
      </c>
      <c r="Z104" s="215">
        <v>5</v>
      </c>
      <c r="AA104" s="215" t="s">
        <v>1670</v>
      </c>
      <c r="AB104" s="215"/>
      <c r="AC104" s="215"/>
      <c r="AD104" s="215"/>
      <c r="AE104" s="215"/>
      <c r="AF104" s="263" t="s">
        <v>2341</v>
      </c>
      <c r="AG104" s="263"/>
      <c r="AH104" s="265" t="s">
        <v>1379</v>
      </c>
      <c r="AI104" s="265" t="s">
        <v>1381</v>
      </c>
      <c r="AJ104" s="265" t="s">
        <v>1379</v>
      </c>
      <c r="AK104" s="265" t="s">
        <v>1379</v>
      </c>
      <c r="AL104" s="265" t="s">
        <v>1379</v>
      </c>
      <c r="AM104" s="265"/>
      <c r="AN104" s="265" t="s">
        <v>1379</v>
      </c>
      <c r="AO104" s="265" t="s">
        <v>1381</v>
      </c>
      <c r="AP104" s="265"/>
      <c r="AQ104" s="265" t="s">
        <v>1379</v>
      </c>
      <c r="AR104" s="265" t="s">
        <v>1379</v>
      </c>
      <c r="AS104" s="265" t="s">
        <v>1379</v>
      </c>
      <c r="AT104" s="265" t="s">
        <v>1379</v>
      </c>
      <c r="AU104" s="265"/>
      <c r="AV104" s="265"/>
      <c r="AW104" s="265"/>
      <c r="AX104" s="265"/>
      <c r="AY104" s="265" t="s">
        <v>1379</v>
      </c>
      <c r="AZ104" s="265"/>
      <c r="BA104" s="265"/>
      <c r="BB104" s="265"/>
      <c r="BC104" s="265"/>
      <c r="BD104" s="215"/>
      <c r="BE104" s="215"/>
      <c r="BF104" s="215"/>
      <c r="BG104" s="215"/>
      <c r="BH104" s="215"/>
      <c r="BI104" s="215"/>
      <c r="BJ104" s="215"/>
      <c r="BK104" s="215" t="s">
        <v>1863</v>
      </c>
      <c r="BL104" s="215"/>
      <c r="BM104" s="215"/>
      <c r="BN104" s="215"/>
      <c r="BO104" s="215"/>
      <c r="BP104" s="215" t="s">
        <v>1864</v>
      </c>
    </row>
    <row r="105" spans="1:68" s="149" customFormat="1" ht="35.1" hidden="1" customHeight="1" thickBot="1" x14ac:dyDescent="0.3">
      <c r="A105" s="215"/>
      <c r="B105" s="215" t="s">
        <v>1717</v>
      </c>
      <c r="C105" s="215" t="s">
        <v>1686</v>
      </c>
      <c r="D105" s="274" t="e">
        <v>#N/A</v>
      </c>
      <c r="E105" s="265" t="e">
        <v>#N/A</v>
      </c>
      <c r="F105" s="215" t="s">
        <v>1932</v>
      </c>
      <c r="G105" s="265">
        <v>0</v>
      </c>
      <c r="H105" s="215" t="s">
        <v>2413</v>
      </c>
      <c r="I105" s="215" t="s">
        <v>2414</v>
      </c>
      <c r="J105" s="265"/>
      <c r="K105" s="215"/>
      <c r="L105" s="215" t="s">
        <v>1249</v>
      </c>
      <c r="M105" s="215" t="s">
        <v>1933</v>
      </c>
      <c r="N105" s="215"/>
      <c r="O105" s="215" t="s">
        <v>1934</v>
      </c>
      <c r="P105" s="215"/>
      <c r="Q105" s="215"/>
      <c r="R105" s="215"/>
      <c r="S105" s="215" t="s">
        <v>1229</v>
      </c>
      <c r="T105" s="215" t="s">
        <v>577</v>
      </c>
      <c r="U105" s="215" t="s">
        <v>577</v>
      </c>
      <c r="V105" s="215" t="s">
        <v>603</v>
      </c>
      <c r="W105" s="215"/>
      <c r="X105" s="215">
        <v>0</v>
      </c>
      <c r="Y105" s="215">
        <v>0</v>
      </c>
      <c r="Z105" s="215">
        <v>5</v>
      </c>
      <c r="AA105" s="215" t="s">
        <v>1670</v>
      </c>
      <c r="AB105" s="215"/>
      <c r="AC105" s="215">
        <v>4</v>
      </c>
      <c r="AD105" s="215">
        <v>2</v>
      </c>
      <c r="AE105" s="215"/>
      <c r="AF105" s="263" t="s">
        <v>2415</v>
      </c>
      <c r="AG105" s="263"/>
      <c r="AH105" s="265" t="s">
        <v>1379</v>
      </c>
      <c r="AI105" s="265" t="s">
        <v>1381</v>
      </c>
      <c r="AJ105" s="265" t="s">
        <v>1379</v>
      </c>
      <c r="AK105" s="265" t="s">
        <v>1379</v>
      </c>
      <c r="AL105" s="265" t="s">
        <v>1379</v>
      </c>
      <c r="AM105" s="265"/>
      <c r="AN105" s="265" t="s">
        <v>1379</v>
      </c>
      <c r="AO105" s="265" t="s">
        <v>1381</v>
      </c>
      <c r="AP105" s="265"/>
      <c r="AQ105" s="265" t="s">
        <v>1381</v>
      </c>
      <c r="AR105" s="265" t="s">
        <v>1381</v>
      </c>
      <c r="AS105" s="265" t="s">
        <v>1381</v>
      </c>
      <c r="AT105" s="265" t="s">
        <v>1379</v>
      </c>
      <c r="AU105" s="265"/>
      <c r="AV105" s="265"/>
      <c r="AW105" s="265"/>
      <c r="AX105" s="265"/>
      <c r="AY105" s="265" t="s">
        <v>1379</v>
      </c>
      <c r="AZ105" s="265"/>
      <c r="BA105" s="265"/>
      <c r="BB105" s="265"/>
      <c r="BC105" s="265"/>
      <c r="BD105" s="215"/>
      <c r="BE105" s="215"/>
      <c r="BF105" s="215"/>
      <c r="BG105" s="215"/>
      <c r="BH105" s="215"/>
      <c r="BI105" s="215"/>
      <c r="BJ105" s="215"/>
      <c r="BK105" s="215" t="s">
        <v>1935</v>
      </c>
      <c r="BL105" s="215"/>
      <c r="BM105" s="215"/>
      <c r="BN105" s="215"/>
      <c r="BO105" s="215"/>
      <c r="BP105" s="215" t="s">
        <v>1936</v>
      </c>
    </row>
    <row r="106" spans="1:68" s="149" customFormat="1" ht="35.1" hidden="1" customHeight="1" thickBot="1" x14ac:dyDescent="0.3">
      <c r="A106" s="215"/>
      <c r="B106" s="215" t="s">
        <v>1717</v>
      </c>
      <c r="C106" s="215" t="s">
        <v>1686</v>
      </c>
      <c r="D106" s="274" t="e">
        <v>#N/A</v>
      </c>
      <c r="E106" s="265" t="e">
        <v>#N/A</v>
      </c>
      <c r="F106" s="215" t="s">
        <v>1937</v>
      </c>
      <c r="G106" s="265">
        <v>0</v>
      </c>
      <c r="H106" s="215" t="s">
        <v>2416</v>
      </c>
      <c r="I106" s="215" t="s">
        <v>2229</v>
      </c>
      <c r="J106" s="265"/>
      <c r="K106" s="215"/>
      <c r="L106" s="215" t="s">
        <v>1249</v>
      </c>
      <c r="M106" s="215" t="s">
        <v>1938</v>
      </c>
      <c r="N106" s="215"/>
      <c r="O106" s="215" t="s">
        <v>1934</v>
      </c>
      <c r="P106" s="215"/>
      <c r="Q106" s="215"/>
      <c r="R106" s="215"/>
      <c r="S106" s="215" t="s">
        <v>1229</v>
      </c>
      <c r="T106" s="215" t="s">
        <v>577</v>
      </c>
      <c r="U106" s="215" t="s">
        <v>577</v>
      </c>
      <c r="V106" s="215" t="s">
        <v>603</v>
      </c>
      <c r="W106" s="215"/>
      <c r="X106" s="215">
        <v>0</v>
      </c>
      <c r="Y106" s="215">
        <v>0</v>
      </c>
      <c r="Z106" s="215">
        <v>5</v>
      </c>
      <c r="AA106" s="215" t="s">
        <v>1670</v>
      </c>
      <c r="AB106" s="215"/>
      <c r="AC106" s="215">
        <v>10</v>
      </c>
      <c r="AD106" s="215">
        <v>5</v>
      </c>
      <c r="AE106" s="215"/>
      <c r="AF106" s="263" t="s">
        <v>2417</v>
      </c>
      <c r="AG106" s="263"/>
      <c r="AH106" s="265" t="s">
        <v>1379</v>
      </c>
      <c r="AI106" s="265" t="s">
        <v>1381</v>
      </c>
      <c r="AJ106" s="265" t="s">
        <v>1379</v>
      </c>
      <c r="AK106" s="265" t="s">
        <v>1379</v>
      </c>
      <c r="AL106" s="265" t="s">
        <v>1379</v>
      </c>
      <c r="AM106" s="265"/>
      <c r="AN106" s="265" t="s">
        <v>1379</v>
      </c>
      <c r="AO106" s="265" t="s">
        <v>1381</v>
      </c>
      <c r="AP106" s="265"/>
      <c r="AQ106" s="265" t="s">
        <v>1381</v>
      </c>
      <c r="AR106" s="265" t="s">
        <v>1381</v>
      </c>
      <c r="AS106" s="265" t="s">
        <v>1381</v>
      </c>
      <c r="AT106" s="265" t="s">
        <v>1379</v>
      </c>
      <c r="AU106" s="265"/>
      <c r="AV106" s="265"/>
      <c r="AW106" s="265"/>
      <c r="AX106" s="265"/>
      <c r="AY106" s="265" t="s">
        <v>1379</v>
      </c>
      <c r="AZ106" s="265"/>
      <c r="BA106" s="265"/>
      <c r="BB106" s="265"/>
      <c r="BC106" s="265"/>
      <c r="BD106" s="215"/>
      <c r="BE106" s="215"/>
      <c r="BF106" s="215"/>
      <c r="BG106" s="215"/>
      <c r="BH106" s="215"/>
      <c r="BI106" s="215"/>
      <c r="BJ106" s="215"/>
      <c r="BK106" s="215" t="s">
        <v>1939</v>
      </c>
      <c r="BL106" s="215"/>
      <c r="BM106" s="215"/>
      <c r="BN106" s="215"/>
      <c r="BO106" s="215"/>
      <c r="BP106" s="215" t="s">
        <v>1940</v>
      </c>
    </row>
    <row r="107" spans="1:68" s="149" customFormat="1" ht="35.1" hidden="1" customHeight="1" thickBot="1" x14ac:dyDescent="0.3">
      <c r="A107" s="215"/>
      <c r="B107" s="215" t="s">
        <v>1717</v>
      </c>
      <c r="C107" s="215" t="s">
        <v>1686</v>
      </c>
      <c r="D107" s="274" t="e">
        <v>#N/A</v>
      </c>
      <c r="E107" s="265" t="e">
        <v>#N/A</v>
      </c>
      <c r="F107" s="215" t="s">
        <v>1946</v>
      </c>
      <c r="G107" s="265">
        <v>0</v>
      </c>
      <c r="H107" s="215" t="s">
        <v>2423</v>
      </c>
      <c r="I107" s="215" t="s">
        <v>2424</v>
      </c>
      <c r="J107" s="265"/>
      <c r="K107" s="215"/>
      <c r="L107" s="215" t="s">
        <v>1286</v>
      </c>
      <c r="M107" s="215" t="s">
        <v>1947</v>
      </c>
      <c r="N107" s="215"/>
      <c r="O107" s="215" t="s">
        <v>1948</v>
      </c>
      <c r="P107" s="215"/>
      <c r="Q107" s="215"/>
      <c r="R107" s="215"/>
      <c r="S107" s="215" t="s">
        <v>1229</v>
      </c>
      <c r="T107" s="215" t="s">
        <v>577</v>
      </c>
      <c r="U107" s="215" t="s">
        <v>577</v>
      </c>
      <c r="V107" s="215" t="s">
        <v>603</v>
      </c>
      <c r="W107" s="215"/>
      <c r="X107" s="215">
        <v>0</v>
      </c>
      <c r="Y107" s="215">
        <v>0</v>
      </c>
      <c r="Z107" s="215">
        <v>5</v>
      </c>
      <c r="AA107" s="215" t="s">
        <v>1670</v>
      </c>
      <c r="AB107" s="215"/>
      <c r="AC107" s="215"/>
      <c r="AD107" s="215"/>
      <c r="AE107" s="215"/>
      <c r="AF107" s="263" t="s">
        <v>1757</v>
      </c>
      <c r="AG107" s="263"/>
      <c r="AH107" s="265" t="s">
        <v>1379</v>
      </c>
      <c r="AI107" s="265" t="s">
        <v>1381</v>
      </c>
      <c r="AJ107" s="265" t="s">
        <v>1758</v>
      </c>
      <c r="AK107" s="265" t="s">
        <v>1379</v>
      </c>
      <c r="AL107" s="265" t="s">
        <v>1379</v>
      </c>
      <c r="AM107" s="265"/>
      <c r="AN107" s="265" t="s">
        <v>1379</v>
      </c>
      <c r="AO107" s="265" t="s">
        <v>1379</v>
      </c>
      <c r="AP107" s="265"/>
      <c r="AQ107" s="265" t="s">
        <v>1758</v>
      </c>
      <c r="AR107" s="265" t="s">
        <v>1758</v>
      </c>
      <c r="AS107" s="265" t="s">
        <v>1758</v>
      </c>
      <c r="AT107" s="265" t="s">
        <v>1379</v>
      </c>
      <c r="AU107" s="265"/>
      <c r="AV107" s="265"/>
      <c r="AW107" s="265"/>
      <c r="AX107" s="265"/>
      <c r="AY107" s="265" t="s">
        <v>1379</v>
      </c>
      <c r="AZ107" s="265"/>
      <c r="BA107" s="265"/>
      <c r="BB107" s="265"/>
      <c r="BC107" s="265"/>
      <c r="BD107" s="215"/>
      <c r="BE107" s="215"/>
      <c r="BF107" s="215"/>
      <c r="BG107" s="215"/>
      <c r="BH107" s="215"/>
      <c r="BI107" s="215"/>
      <c r="BJ107" s="215"/>
      <c r="BK107" s="215" t="s">
        <v>1949</v>
      </c>
      <c r="BL107" s="215"/>
      <c r="BM107" s="215"/>
      <c r="BN107" s="215"/>
      <c r="BO107" s="215"/>
      <c r="BP107" s="215" t="s">
        <v>1950</v>
      </c>
    </row>
    <row r="108" spans="1:68" s="149" customFormat="1" ht="35.1" hidden="1" customHeight="1" thickBot="1" x14ac:dyDescent="0.3">
      <c r="A108" s="215"/>
      <c r="B108" s="215" t="s">
        <v>1717</v>
      </c>
      <c r="C108" s="215" t="s">
        <v>1686</v>
      </c>
      <c r="D108" s="274" t="e">
        <v>#N/A</v>
      </c>
      <c r="E108" s="265" t="e">
        <v>#N/A</v>
      </c>
      <c r="F108" s="215" t="s">
        <v>1951</v>
      </c>
      <c r="G108" s="265">
        <v>0</v>
      </c>
      <c r="H108" s="215" t="s">
        <v>2425</v>
      </c>
      <c r="I108" s="215" t="s">
        <v>2424</v>
      </c>
      <c r="J108" s="265"/>
      <c r="K108" s="215"/>
      <c r="L108" s="215" t="s">
        <v>1286</v>
      </c>
      <c r="M108" s="215" t="s">
        <v>1947</v>
      </c>
      <c r="N108" s="215"/>
      <c r="O108" s="215" t="s">
        <v>1948</v>
      </c>
      <c r="P108" s="215"/>
      <c r="Q108" s="215"/>
      <c r="R108" s="215"/>
      <c r="S108" s="215" t="s">
        <v>1229</v>
      </c>
      <c r="T108" s="215" t="s">
        <v>577</v>
      </c>
      <c r="U108" s="215" t="s">
        <v>577</v>
      </c>
      <c r="V108" s="215" t="s">
        <v>603</v>
      </c>
      <c r="W108" s="215"/>
      <c r="X108" s="215">
        <v>0</v>
      </c>
      <c r="Y108" s="215">
        <v>0</v>
      </c>
      <c r="Z108" s="215">
        <v>5</v>
      </c>
      <c r="AA108" s="215" t="s">
        <v>1670</v>
      </c>
      <c r="AB108" s="215"/>
      <c r="AC108" s="215"/>
      <c r="AD108" s="215"/>
      <c r="AE108" s="215"/>
      <c r="AF108" s="263" t="s">
        <v>1757</v>
      </c>
      <c r="AG108" s="263"/>
      <c r="AH108" s="265" t="s">
        <v>1379</v>
      </c>
      <c r="AI108" s="265" t="s">
        <v>1381</v>
      </c>
      <c r="AJ108" s="265" t="s">
        <v>1758</v>
      </c>
      <c r="AK108" s="265" t="s">
        <v>1379</v>
      </c>
      <c r="AL108" s="265" t="s">
        <v>1379</v>
      </c>
      <c r="AM108" s="265"/>
      <c r="AN108" s="265" t="s">
        <v>1379</v>
      </c>
      <c r="AO108" s="265" t="s">
        <v>1379</v>
      </c>
      <c r="AP108" s="265"/>
      <c r="AQ108" s="265" t="s">
        <v>1758</v>
      </c>
      <c r="AR108" s="265" t="s">
        <v>1758</v>
      </c>
      <c r="AS108" s="265" t="s">
        <v>1758</v>
      </c>
      <c r="AT108" s="265" t="s">
        <v>1379</v>
      </c>
      <c r="AU108" s="265"/>
      <c r="AV108" s="265"/>
      <c r="AW108" s="265"/>
      <c r="AX108" s="265"/>
      <c r="AY108" s="265" t="s">
        <v>1379</v>
      </c>
      <c r="AZ108" s="265"/>
      <c r="BA108" s="265"/>
      <c r="BB108" s="265"/>
      <c r="BC108" s="265"/>
      <c r="BD108" s="215"/>
      <c r="BE108" s="215"/>
      <c r="BF108" s="215"/>
      <c r="BG108" s="215"/>
      <c r="BH108" s="215"/>
      <c r="BI108" s="215"/>
      <c r="BJ108" s="215"/>
      <c r="BK108" s="215" t="s">
        <v>1949</v>
      </c>
      <c r="BL108" s="215"/>
      <c r="BM108" s="215"/>
      <c r="BN108" s="215"/>
      <c r="BO108" s="215"/>
      <c r="BP108" s="215" t="s">
        <v>1952</v>
      </c>
    </row>
    <row r="109" spans="1:68" s="149" customFormat="1" ht="35.1" hidden="1" customHeight="1" thickBot="1" x14ac:dyDescent="0.3">
      <c r="A109" s="215"/>
      <c r="B109" s="215" t="s">
        <v>1717</v>
      </c>
      <c r="C109" s="215" t="s">
        <v>1686</v>
      </c>
      <c r="D109" s="274" t="e">
        <v>#N/A</v>
      </c>
      <c r="E109" s="265" t="e">
        <v>#N/A</v>
      </c>
      <c r="F109" s="215" t="s">
        <v>1953</v>
      </c>
      <c r="G109" s="265">
        <v>0</v>
      </c>
      <c r="H109" s="215" t="s">
        <v>2426</v>
      </c>
      <c r="I109" s="215" t="s">
        <v>2427</v>
      </c>
      <c r="J109" s="265"/>
      <c r="K109" s="215"/>
      <c r="L109" s="215" t="s">
        <v>2201</v>
      </c>
      <c r="M109" s="215" t="s">
        <v>1954</v>
      </c>
      <c r="N109" s="215"/>
      <c r="O109" s="215" t="s">
        <v>1694</v>
      </c>
      <c r="P109" s="215"/>
      <c r="Q109" s="215"/>
      <c r="R109" s="215"/>
      <c r="S109" s="215" t="s">
        <v>1229</v>
      </c>
      <c r="T109" s="215" t="s">
        <v>577</v>
      </c>
      <c r="U109" s="215" t="s">
        <v>577</v>
      </c>
      <c r="V109" s="215" t="s">
        <v>603</v>
      </c>
      <c r="W109" s="215"/>
      <c r="X109" s="215">
        <v>0</v>
      </c>
      <c r="Y109" s="215">
        <v>0</v>
      </c>
      <c r="Z109" s="215">
        <v>5</v>
      </c>
      <c r="AA109" s="215" t="s">
        <v>1670</v>
      </c>
      <c r="AB109" s="215"/>
      <c r="AC109" s="215">
        <v>1</v>
      </c>
      <c r="AD109" s="215">
        <v>2</v>
      </c>
      <c r="AE109" s="215"/>
      <c r="AF109" s="263" t="s">
        <v>2428</v>
      </c>
      <c r="AG109" s="263"/>
      <c r="AH109" s="265" t="s">
        <v>1379</v>
      </c>
      <c r="AI109" s="265" t="s">
        <v>1381</v>
      </c>
      <c r="AJ109" s="265" t="s">
        <v>1379</v>
      </c>
      <c r="AK109" s="265" t="s">
        <v>1379</v>
      </c>
      <c r="AL109" s="265" t="s">
        <v>1379</v>
      </c>
      <c r="AM109" s="265"/>
      <c r="AN109" s="265" t="s">
        <v>1379</v>
      </c>
      <c r="AO109" s="265" t="s">
        <v>1379</v>
      </c>
      <c r="AP109" s="265"/>
      <c r="AQ109" s="265" t="s">
        <v>1379</v>
      </c>
      <c r="AR109" s="265" t="s">
        <v>1379</v>
      </c>
      <c r="AS109" s="265" t="s">
        <v>1381</v>
      </c>
      <c r="AT109" s="265" t="s">
        <v>1379</v>
      </c>
      <c r="AU109" s="265"/>
      <c r="AV109" s="265"/>
      <c r="AW109" s="265"/>
      <c r="AX109" s="265"/>
      <c r="AY109" s="265" t="s">
        <v>1379</v>
      </c>
      <c r="AZ109" s="265"/>
      <c r="BA109" s="265"/>
      <c r="BB109" s="265"/>
      <c r="BC109" s="265"/>
      <c r="BD109" s="215"/>
      <c r="BE109" s="215"/>
      <c r="BF109" s="215"/>
      <c r="BG109" s="215"/>
      <c r="BH109" s="215"/>
      <c r="BI109" s="215"/>
      <c r="BJ109" s="215"/>
      <c r="BK109" s="215"/>
      <c r="BL109" s="215"/>
      <c r="BM109" s="215"/>
      <c r="BN109" s="215"/>
      <c r="BO109" s="215"/>
      <c r="BP109" s="215" t="s">
        <v>1955</v>
      </c>
    </row>
    <row r="110" spans="1:68" s="149" customFormat="1" ht="35.1" hidden="1" customHeight="1" thickBot="1" x14ac:dyDescent="0.3">
      <c r="A110" s="215"/>
      <c r="B110" s="215" t="s">
        <v>1717</v>
      </c>
      <c r="C110" s="215" t="s">
        <v>1686</v>
      </c>
      <c r="D110" s="274" t="e">
        <v>#N/A</v>
      </c>
      <c r="E110" s="265" t="e">
        <v>#N/A</v>
      </c>
      <c r="F110" s="215" t="s">
        <v>1956</v>
      </c>
      <c r="G110" s="265">
        <v>0</v>
      </c>
      <c r="H110" s="215" t="s">
        <v>2429</v>
      </c>
      <c r="I110" s="215" t="s">
        <v>2427</v>
      </c>
      <c r="J110" s="265"/>
      <c r="K110" s="215"/>
      <c r="L110" s="215" t="s">
        <v>2201</v>
      </c>
      <c r="M110" s="215" t="s">
        <v>1957</v>
      </c>
      <c r="N110" s="215"/>
      <c r="O110" s="215" t="s">
        <v>1694</v>
      </c>
      <c r="P110" s="215"/>
      <c r="Q110" s="215"/>
      <c r="R110" s="215"/>
      <c r="S110" s="215" t="s">
        <v>1229</v>
      </c>
      <c r="T110" s="215" t="s">
        <v>577</v>
      </c>
      <c r="U110" s="215" t="s">
        <v>577</v>
      </c>
      <c r="V110" s="215" t="s">
        <v>603</v>
      </c>
      <c r="W110" s="215"/>
      <c r="X110" s="215">
        <v>0</v>
      </c>
      <c r="Y110" s="215">
        <v>0</v>
      </c>
      <c r="Z110" s="215">
        <v>5</v>
      </c>
      <c r="AA110" s="215" t="s">
        <v>1670</v>
      </c>
      <c r="AB110" s="215"/>
      <c r="AC110" s="215"/>
      <c r="AD110" s="215"/>
      <c r="AE110" s="215"/>
      <c r="AF110" s="263" t="s">
        <v>2430</v>
      </c>
      <c r="AG110" s="263"/>
      <c r="AH110" s="265" t="s">
        <v>1379</v>
      </c>
      <c r="AI110" s="265" t="s">
        <v>1381</v>
      </c>
      <c r="AJ110" s="265" t="s">
        <v>1379</v>
      </c>
      <c r="AK110" s="265" t="s">
        <v>1379</v>
      </c>
      <c r="AL110" s="265" t="s">
        <v>1379</v>
      </c>
      <c r="AM110" s="265"/>
      <c r="AN110" s="265" t="s">
        <v>1379</v>
      </c>
      <c r="AO110" s="265" t="s">
        <v>1379</v>
      </c>
      <c r="AP110" s="265"/>
      <c r="AQ110" s="265" t="s">
        <v>1379</v>
      </c>
      <c r="AR110" s="265" t="s">
        <v>1379</v>
      </c>
      <c r="AS110" s="265" t="s">
        <v>1381</v>
      </c>
      <c r="AT110" s="265" t="s">
        <v>1379</v>
      </c>
      <c r="AU110" s="265"/>
      <c r="AV110" s="265"/>
      <c r="AW110" s="265"/>
      <c r="AX110" s="265"/>
      <c r="AY110" s="265" t="s">
        <v>1379</v>
      </c>
      <c r="AZ110" s="265"/>
      <c r="BA110" s="265"/>
      <c r="BB110" s="265"/>
      <c r="BC110" s="265"/>
      <c r="BD110" s="215"/>
      <c r="BE110" s="215"/>
      <c r="BF110" s="215"/>
      <c r="BG110" s="215"/>
      <c r="BH110" s="215"/>
      <c r="BI110" s="215"/>
      <c r="BJ110" s="215"/>
      <c r="BK110" s="215"/>
      <c r="BL110" s="215"/>
      <c r="BM110" s="215"/>
      <c r="BN110" s="215"/>
      <c r="BO110" s="215"/>
      <c r="BP110" s="215" t="s">
        <v>1958</v>
      </c>
    </row>
    <row r="111" spans="1:68" s="149" customFormat="1" ht="35.1" hidden="1" customHeight="1" thickBot="1" x14ac:dyDescent="0.3">
      <c r="A111" s="215"/>
      <c r="B111" s="215" t="s">
        <v>1691</v>
      </c>
      <c r="C111" s="215" t="s">
        <v>1686</v>
      </c>
      <c r="D111" s="274" t="e">
        <v>#N/A</v>
      </c>
      <c r="E111" s="265" t="e">
        <v>#N/A</v>
      </c>
      <c r="F111" s="215" t="s">
        <v>1963</v>
      </c>
      <c r="G111" s="265">
        <v>0</v>
      </c>
      <c r="H111" s="215" t="s">
        <v>2437</v>
      </c>
      <c r="I111" s="215" t="s">
        <v>2438</v>
      </c>
      <c r="J111" s="265"/>
      <c r="K111" s="215"/>
      <c r="L111" s="306" t="s">
        <v>2201</v>
      </c>
      <c r="M111" s="265">
        <v>0</v>
      </c>
      <c r="N111" s="215"/>
      <c r="O111" s="215" t="s">
        <v>1694</v>
      </c>
      <c r="P111" s="215"/>
      <c r="Q111" s="215"/>
      <c r="R111" s="215"/>
      <c r="S111" s="215" t="s">
        <v>1229</v>
      </c>
      <c r="T111" s="215" t="s">
        <v>577</v>
      </c>
      <c r="U111" s="215" t="s">
        <v>577</v>
      </c>
      <c r="V111" s="215" t="s">
        <v>603</v>
      </c>
      <c r="W111" s="215"/>
      <c r="X111" s="215">
        <v>0</v>
      </c>
      <c r="Y111" s="215">
        <v>0</v>
      </c>
      <c r="Z111" s="215">
        <v>5</v>
      </c>
      <c r="AA111" s="215" t="s">
        <v>1670</v>
      </c>
      <c r="AB111" s="215"/>
      <c r="AC111" s="215"/>
      <c r="AD111" s="215"/>
      <c r="AE111" s="215"/>
      <c r="AF111" s="263" t="s">
        <v>2439</v>
      </c>
      <c r="AG111" s="263"/>
      <c r="AH111" s="265" t="s">
        <v>1379</v>
      </c>
      <c r="AI111" s="265" t="s">
        <v>1381</v>
      </c>
      <c r="AJ111" s="265" t="s">
        <v>1379</v>
      </c>
      <c r="AK111" s="265" t="s">
        <v>1379</v>
      </c>
      <c r="AL111" s="265" t="s">
        <v>1379</v>
      </c>
      <c r="AM111" s="265"/>
      <c r="AN111" s="265" t="s">
        <v>1379</v>
      </c>
      <c r="AO111" s="265" t="s">
        <v>1381</v>
      </c>
      <c r="AP111" s="265"/>
      <c r="AQ111" s="265" t="s">
        <v>1379</v>
      </c>
      <c r="AR111" s="265" t="s">
        <v>1379</v>
      </c>
      <c r="AS111" s="265" t="s">
        <v>1379</v>
      </c>
      <c r="AT111" s="265" t="s">
        <v>1379</v>
      </c>
      <c r="AU111" s="265"/>
      <c r="AV111" s="265"/>
      <c r="AW111" s="265"/>
      <c r="AX111" s="265"/>
      <c r="AY111" s="265" t="s">
        <v>1379</v>
      </c>
      <c r="AZ111" s="265"/>
      <c r="BA111" s="265"/>
      <c r="BB111" s="265"/>
      <c r="BC111" s="265"/>
      <c r="BD111" s="215"/>
      <c r="BE111" s="215"/>
      <c r="BF111" s="215"/>
      <c r="BG111" s="215"/>
      <c r="BH111" s="215"/>
      <c r="BI111" s="215"/>
      <c r="BJ111" s="215"/>
      <c r="BK111" s="215"/>
      <c r="BL111" s="215"/>
      <c r="BM111" s="215"/>
      <c r="BN111" s="215"/>
      <c r="BO111" s="215"/>
      <c r="BP111" s="215" t="s">
        <v>1964</v>
      </c>
    </row>
    <row r="112" spans="1:68" s="149" customFormat="1" ht="35.1" hidden="1" customHeight="1" thickBot="1" x14ac:dyDescent="0.3">
      <c r="A112" s="215"/>
      <c r="B112" s="215" t="e">
        <v>#N/A</v>
      </c>
      <c r="C112" s="215" t="s">
        <v>1686</v>
      </c>
      <c r="D112" s="274" t="e">
        <v>#N/A</v>
      </c>
      <c r="E112" s="265" t="e">
        <v>#N/A</v>
      </c>
      <c r="F112" s="215" t="s">
        <v>1965</v>
      </c>
      <c r="G112" s="265">
        <v>0</v>
      </c>
      <c r="H112" s="215" t="s">
        <v>2440</v>
      </c>
      <c r="I112" s="215" t="s">
        <v>2441</v>
      </c>
      <c r="J112" s="265"/>
      <c r="K112" s="215"/>
      <c r="L112" s="215" t="s">
        <v>1171</v>
      </c>
      <c r="M112" s="215" t="s">
        <v>1966</v>
      </c>
      <c r="N112" s="215"/>
      <c r="O112" s="215" t="s">
        <v>1796</v>
      </c>
      <c r="P112" s="215"/>
      <c r="Q112" s="215"/>
      <c r="R112" s="215"/>
      <c r="S112" s="215" t="s">
        <v>2269</v>
      </c>
      <c r="T112" s="215" t="s">
        <v>577</v>
      </c>
      <c r="U112" s="215" t="s">
        <v>577</v>
      </c>
      <c r="V112" s="215" t="s">
        <v>603</v>
      </c>
      <c r="W112" s="215"/>
      <c r="X112" s="215">
        <v>0</v>
      </c>
      <c r="Y112" s="215">
        <v>0</v>
      </c>
      <c r="Z112" s="215">
        <v>5</v>
      </c>
      <c r="AA112" s="215" t="s">
        <v>1670</v>
      </c>
      <c r="AB112" s="215"/>
      <c r="AC112" s="215"/>
      <c r="AD112" s="215"/>
      <c r="AE112" s="215"/>
      <c r="AF112" s="263" t="s">
        <v>2442</v>
      </c>
      <c r="AG112" s="263"/>
      <c r="AH112" s="265" t="s">
        <v>1379</v>
      </c>
      <c r="AI112" s="265" t="s">
        <v>1381</v>
      </c>
      <c r="AJ112" s="265" t="s">
        <v>1381</v>
      </c>
      <c r="AK112" s="265" t="s">
        <v>1379</v>
      </c>
      <c r="AL112" s="265" t="s">
        <v>1379</v>
      </c>
      <c r="AM112" s="265"/>
      <c r="AN112" s="265" t="s">
        <v>1379</v>
      </c>
      <c r="AO112" s="265" t="s">
        <v>1379</v>
      </c>
      <c r="AP112" s="265"/>
      <c r="AQ112" s="265" t="s">
        <v>1381</v>
      </c>
      <c r="AR112" s="265" t="s">
        <v>1381</v>
      </c>
      <c r="AS112" s="265" t="s">
        <v>1381</v>
      </c>
      <c r="AT112" s="265" t="s">
        <v>1379</v>
      </c>
      <c r="AU112" s="265"/>
      <c r="AV112" s="265"/>
      <c r="AW112" s="265"/>
      <c r="AX112" s="265"/>
      <c r="AY112" s="265" t="s">
        <v>1379</v>
      </c>
      <c r="AZ112" s="265"/>
      <c r="BA112" s="265"/>
      <c r="BB112" s="265"/>
      <c r="BC112" s="265"/>
      <c r="BD112" s="215"/>
      <c r="BE112" s="215"/>
      <c r="BF112" s="215"/>
      <c r="BG112" s="215"/>
      <c r="BH112" s="215"/>
      <c r="BI112" s="215"/>
      <c r="BJ112" s="215"/>
      <c r="BK112" s="215"/>
      <c r="BL112" s="215"/>
      <c r="BM112" s="215"/>
      <c r="BN112" s="215"/>
      <c r="BO112" s="215"/>
      <c r="BP112" s="215" t="s">
        <v>1832</v>
      </c>
    </row>
    <row r="113" spans="1:68" s="149" customFormat="1" ht="35.1" hidden="1" customHeight="1" thickBot="1" x14ac:dyDescent="0.3">
      <c r="A113" s="215"/>
      <c r="B113" s="215" t="e">
        <v>#N/A</v>
      </c>
      <c r="C113" s="215" t="s">
        <v>1686</v>
      </c>
      <c r="D113" s="274" t="e">
        <v>#N/A</v>
      </c>
      <c r="E113" s="265" t="e">
        <v>#N/A</v>
      </c>
      <c r="F113" s="215" t="s">
        <v>1967</v>
      </c>
      <c r="G113" s="265">
        <v>0</v>
      </c>
      <c r="H113" s="215" t="s">
        <v>2443</v>
      </c>
      <c r="I113" s="215" t="s">
        <v>2441</v>
      </c>
      <c r="J113" s="265"/>
      <c r="K113" s="215"/>
      <c r="L113" s="215" t="s">
        <v>1171</v>
      </c>
      <c r="M113" s="215" t="s">
        <v>1968</v>
      </c>
      <c r="N113" s="215"/>
      <c r="O113" s="215" t="s">
        <v>1874</v>
      </c>
      <c r="P113" s="215"/>
      <c r="Q113" s="215"/>
      <c r="R113" s="215"/>
      <c r="S113" s="215" t="s">
        <v>2269</v>
      </c>
      <c r="T113" s="215" t="s">
        <v>577</v>
      </c>
      <c r="U113" s="215" t="s">
        <v>577</v>
      </c>
      <c r="V113" s="215" t="s">
        <v>603</v>
      </c>
      <c r="W113" s="215"/>
      <c r="X113" s="215">
        <v>0</v>
      </c>
      <c r="Y113" s="215">
        <v>0</v>
      </c>
      <c r="Z113" s="215">
        <v>5</v>
      </c>
      <c r="AA113" s="215" t="s">
        <v>1670</v>
      </c>
      <c r="AB113" s="215"/>
      <c r="AC113" s="215"/>
      <c r="AD113" s="215"/>
      <c r="AE113" s="215"/>
      <c r="AF113" s="263" t="s">
        <v>2444</v>
      </c>
      <c r="AG113" s="263"/>
      <c r="AH113" s="265" t="s">
        <v>1379</v>
      </c>
      <c r="AI113" s="265" t="s">
        <v>1381</v>
      </c>
      <c r="AJ113" s="265" t="s">
        <v>1381</v>
      </c>
      <c r="AK113" s="265" t="s">
        <v>1379</v>
      </c>
      <c r="AL113" s="265" t="s">
        <v>1379</v>
      </c>
      <c r="AM113" s="265"/>
      <c r="AN113" s="265" t="s">
        <v>1379</v>
      </c>
      <c r="AO113" s="265" t="s">
        <v>1379</v>
      </c>
      <c r="AP113" s="265"/>
      <c r="AQ113" s="265" t="s">
        <v>1381</v>
      </c>
      <c r="AR113" s="265" t="s">
        <v>1381</v>
      </c>
      <c r="AS113" s="265" t="s">
        <v>1381</v>
      </c>
      <c r="AT113" s="265" t="s">
        <v>1379</v>
      </c>
      <c r="AU113" s="265"/>
      <c r="AV113" s="265"/>
      <c r="AW113" s="265"/>
      <c r="AX113" s="265"/>
      <c r="AY113" s="265" t="s">
        <v>1379</v>
      </c>
      <c r="AZ113" s="265"/>
      <c r="BA113" s="265"/>
      <c r="BB113" s="265"/>
      <c r="BC113" s="265"/>
      <c r="BD113" s="215"/>
      <c r="BE113" s="215"/>
      <c r="BF113" s="215"/>
      <c r="BG113" s="215"/>
      <c r="BH113" s="215"/>
      <c r="BI113" s="215"/>
      <c r="BJ113" s="215"/>
      <c r="BK113" s="215"/>
      <c r="BL113" s="215"/>
      <c r="BM113" s="215"/>
      <c r="BN113" s="215"/>
      <c r="BO113" s="215"/>
      <c r="BP113" s="215" t="s">
        <v>1969</v>
      </c>
    </row>
    <row r="114" spans="1:68" s="149" customFormat="1" ht="35.1" hidden="1" customHeight="1" thickBot="1" x14ac:dyDescent="0.3">
      <c r="A114" s="215"/>
      <c r="B114" s="215" t="s">
        <v>1691</v>
      </c>
      <c r="C114" s="215" t="s">
        <v>1686</v>
      </c>
      <c r="D114" s="274" t="e">
        <v>#N/A</v>
      </c>
      <c r="E114" s="265" t="e">
        <v>#N/A</v>
      </c>
      <c r="F114" s="215" t="s">
        <v>1970</v>
      </c>
      <c r="G114" s="265">
        <v>0</v>
      </c>
      <c r="H114" s="215" t="s">
        <v>2445</v>
      </c>
      <c r="I114" s="215" t="s">
        <v>2446</v>
      </c>
      <c r="J114" s="265"/>
      <c r="K114" s="215"/>
      <c r="L114" s="215" t="s">
        <v>1249</v>
      </c>
      <c r="M114" s="215" t="s">
        <v>1971</v>
      </c>
      <c r="N114" s="215"/>
      <c r="O114" s="215" t="s">
        <v>1608</v>
      </c>
      <c r="P114" s="215"/>
      <c r="Q114" s="215"/>
      <c r="R114" s="215"/>
      <c r="S114" s="215" t="s">
        <v>1229</v>
      </c>
      <c r="T114" s="215" t="s">
        <v>577</v>
      </c>
      <c r="U114" s="215" t="s">
        <v>577</v>
      </c>
      <c r="V114" s="215" t="s">
        <v>603</v>
      </c>
      <c r="W114" s="215"/>
      <c r="X114" s="215">
        <v>0</v>
      </c>
      <c r="Y114" s="215">
        <v>0</v>
      </c>
      <c r="Z114" s="215">
        <v>5</v>
      </c>
      <c r="AA114" s="215" t="s">
        <v>1670</v>
      </c>
      <c r="AB114" s="215"/>
      <c r="AC114" s="215"/>
      <c r="AD114" s="215"/>
      <c r="AE114" s="215"/>
      <c r="AF114" s="263" t="s">
        <v>2447</v>
      </c>
      <c r="AG114" s="263"/>
      <c r="AH114" s="265" t="s">
        <v>1379</v>
      </c>
      <c r="AI114" s="265" t="s">
        <v>1381</v>
      </c>
      <c r="AJ114" s="265" t="s">
        <v>1379</v>
      </c>
      <c r="AK114" s="265" t="s">
        <v>1379</v>
      </c>
      <c r="AL114" s="265" t="s">
        <v>1381</v>
      </c>
      <c r="AM114" s="265"/>
      <c r="AN114" s="265" t="s">
        <v>1379</v>
      </c>
      <c r="AO114" s="265" t="s">
        <v>1381</v>
      </c>
      <c r="AP114" s="265"/>
      <c r="AQ114" s="265" t="s">
        <v>1381</v>
      </c>
      <c r="AR114" s="265" t="s">
        <v>1381</v>
      </c>
      <c r="AS114" s="265" t="s">
        <v>1381</v>
      </c>
      <c r="AT114" s="265" t="s">
        <v>1379</v>
      </c>
      <c r="AU114" s="265"/>
      <c r="AV114" s="265"/>
      <c r="AW114" s="265"/>
      <c r="AX114" s="265"/>
      <c r="AY114" s="265" t="s">
        <v>1379</v>
      </c>
      <c r="AZ114" s="265"/>
      <c r="BA114" s="265"/>
      <c r="BB114" s="265"/>
      <c r="BC114" s="265"/>
      <c r="BD114" s="215"/>
      <c r="BE114" s="215"/>
      <c r="BF114" s="215"/>
      <c r="BG114" s="215"/>
      <c r="BH114" s="215"/>
      <c r="BI114" s="215"/>
      <c r="BJ114" s="215"/>
      <c r="BK114" s="215"/>
      <c r="BL114" s="215"/>
      <c r="BM114" s="215"/>
      <c r="BN114" s="215"/>
      <c r="BO114" s="215"/>
      <c r="BP114" s="215" t="s">
        <v>1940</v>
      </c>
    </row>
    <row r="115" spans="1:68" s="149" customFormat="1" ht="35.1" hidden="1" customHeight="1" thickBot="1" x14ac:dyDescent="0.3">
      <c r="A115" s="215"/>
      <c r="B115" s="215" t="s">
        <v>1663</v>
      </c>
      <c r="C115" s="215" t="s">
        <v>1686</v>
      </c>
      <c r="D115" s="274" t="e">
        <v>#N/A</v>
      </c>
      <c r="E115" s="265" t="e">
        <v>#N/A</v>
      </c>
      <c r="F115" s="215" t="s">
        <v>1972</v>
      </c>
      <c r="G115" s="265">
        <v>0</v>
      </c>
      <c r="H115" s="215" t="s">
        <v>2448</v>
      </c>
      <c r="I115" s="215" t="s">
        <v>2449</v>
      </c>
      <c r="J115" s="265"/>
      <c r="K115" s="215"/>
      <c r="L115" s="306" t="s">
        <v>2201</v>
      </c>
      <c r="M115" s="265">
        <v>0</v>
      </c>
      <c r="N115" s="215"/>
      <c r="O115" s="215" t="s">
        <v>1694</v>
      </c>
      <c r="P115" s="215"/>
      <c r="Q115" s="215"/>
      <c r="R115" s="215"/>
      <c r="S115" s="215" t="s">
        <v>1229</v>
      </c>
      <c r="T115" s="215" t="s">
        <v>577</v>
      </c>
      <c r="U115" s="215" t="s">
        <v>577</v>
      </c>
      <c r="V115" s="215" t="s">
        <v>603</v>
      </c>
      <c r="W115" s="215"/>
      <c r="X115" s="215">
        <v>0</v>
      </c>
      <c r="Y115" s="215">
        <v>0</v>
      </c>
      <c r="Z115" s="215">
        <v>5</v>
      </c>
      <c r="AA115" s="215" t="s">
        <v>1670</v>
      </c>
      <c r="AB115" s="215"/>
      <c r="AC115" s="215"/>
      <c r="AD115" s="215"/>
      <c r="AE115" s="215"/>
      <c r="AF115" s="263" t="s">
        <v>2450</v>
      </c>
      <c r="AG115" s="263"/>
      <c r="AH115" s="265" t="s">
        <v>1379</v>
      </c>
      <c r="AI115" s="265" t="s">
        <v>1381</v>
      </c>
      <c r="AJ115" s="265" t="s">
        <v>1379</v>
      </c>
      <c r="AK115" s="265" t="s">
        <v>1379</v>
      </c>
      <c r="AL115" s="265" t="s">
        <v>1379</v>
      </c>
      <c r="AM115" s="265"/>
      <c r="AN115" s="265" t="s">
        <v>1379</v>
      </c>
      <c r="AO115" s="265" t="s">
        <v>1379</v>
      </c>
      <c r="AP115" s="265"/>
      <c r="AQ115" s="265" t="s">
        <v>1379</v>
      </c>
      <c r="AR115" s="265" t="s">
        <v>1379</v>
      </c>
      <c r="AS115" s="265" t="s">
        <v>1381</v>
      </c>
      <c r="AT115" s="265" t="s">
        <v>1379</v>
      </c>
      <c r="AU115" s="265"/>
      <c r="AV115" s="265"/>
      <c r="AW115" s="265"/>
      <c r="AX115" s="265"/>
      <c r="AY115" s="265" t="s">
        <v>1379</v>
      </c>
      <c r="AZ115" s="265"/>
      <c r="BA115" s="265"/>
      <c r="BB115" s="265"/>
      <c r="BC115" s="265"/>
      <c r="BD115" s="215"/>
      <c r="BE115" s="215"/>
      <c r="BF115" s="215"/>
      <c r="BG115" s="215"/>
      <c r="BH115" s="215"/>
      <c r="BI115" s="215"/>
      <c r="BJ115" s="215"/>
      <c r="BK115" s="215"/>
      <c r="BL115" s="215"/>
      <c r="BM115" s="215"/>
      <c r="BN115" s="215"/>
      <c r="BO115" s="215"/>
      <c r="BP115" s="215" t="s">
        <v>1973</v>
      </c>
    </row>
    <row r="116" spans="1:68" s="149" customFormat="1" ht="35.1" hidden="1" customHeight="1" thickBot="1" x14ac:dyDescent="0.3">
      <c r="A116" s="215"/>
      <c r="B116" s="215" t="s">
        <v>1663</v>
      </c>
      <c r="C116" s="215" t="s">
        <v>1686</v>
      </c>
      <c r="D116" s="274" t="e">
        <v>#N/A</v>
      </c>
      <c r="E116" s="265" t="e">
        <v>#N/A</v>
      </c>
      <c r="F116" s="215" t="s">
        <v>1974</v>
      </c>
      <c r="G116" s="265">
        <v>0</v>
      </c>
      <c r="H116" s="215" t="s">
        <v>2451</v>
      </c>
      <c r="I116" s="215" t="s">
        <v>2452</v>
      </c>
      <c r="J116" s="265"/>
      <c r="K116" s="215"/>
      <c r="L116" s="215" t="s">
        <v>2201</v>
      </c>
      <c r="M116" s="215" t="s">
        <v>1975</v>
      </c>
      <c r="N116" s="215"/>
      <c r="O116" s="215" t="s">
        <v>1694</v>
      </c>
      <c r="P116" s="215"/>
      <c r="Q116" s="215"/>
      <c r="R116" s="215"/>
      <c r="S116" s="215" t="s">
        <v>1229</v>
      </c>
      <c r="T116" s="215" t="s">
        <v>577</v>
      </c>
      <c r="U116" s="215" t="s">
        <v>577</v>
      </c>
      <c r="V116" s="215" t="s">
        <v>603</v>
      </c>
      <c r="W116" s="215"/>
      <c r="X116" s="215">
        <v>0</v>
      </c>
      <c r="Y116" s="215">
        <v>0</v>
      </c>
      <c r="Z116" s="215">
        <v>5</v>
      </c>
      <c r="AA116" s="215" t="s">
        <v>1670</v>
      </c>
      <c r="AB116" s="215"/>
      <c r="AC116" s="215"/>
      <c r="AD116" s="215"/>
      <c r="AE116" s="215"/>
      <c r="AF116" s="263" t="s">
        <v>2453</v>
      </c>
      <c r="AG116" s="263"/>
      <c r="AH116" s="265" t="s">
        <v>1379</v>
      </c>
      <c r="AI116" s="265" t="s">
        <v>1381</v>
      </c>
      <c r="AJ116" s="265" t="s">
        <v>1379</v>
      </c>
      <c r="AK116" s="265" t="s">
        <v>1379</v>
      </c>
      <c r="AL116" s="265" t="s">
        <v>1379</v>
      </c>
      <c r="AM116" s="265"/>
      <c r="AN116" s="265" t="s">
        <v>1379</v>
      </c>
      <c r="AO116" s="265" t="s">
        <v>1381</v>
      </c>
      <c r="AP116" s="265"/>
      <c r="AQ116" s="265" t="s">
        <v>1379</v>
      </c>
      <c r="AR116" s="265" t="s">
        <v>1381</v>
      </c>
      <c r="AS116" s="265" t="s">
        <v>1381</v>
      </c>
      <c r="AT116" s="265" t="s">
        <v>1379</v>
      </c>
      <c r="AU116" s="265"/>
      <c r="AV116" s="265"/>
      <c r="AW116" s="265"/>
      <c r="AX116" s="265"/>
      <c r="AY116" s="265" t="s">
        <v>1379</v>
      </c>
      <c r="AZ116" s="265"/>
      <c r="BA116" s="265"/>
      <c r="BB116" s="265"/>
      <c r="BC116" s="265"/>
      <c r="BD116" s="215"/>
      <c r="BE116" s="215"/>
      <c r="BF116" s="215"/>
      <c r="BG116" s="215"/>
      <c r="BH116" s="215"/>
      <c r="BI116" s="215"/>
      <c r="BJ116" s="215"/>
      <c r="BK116" s="215"/>
      <c r="BL116" s="215"/>
      <c r="BM116" s="215"/>
      <c r="BN116" s="215"/>
      <c r="BO116" s="215"/>
      <c r="BP116" s="215" t="s">
        <v>1973</v>
      </c>
    </row>
    <row r="117" spans="1:68" s="149" customFormat="1" ht="35.1" hidden="1" customHeight="1" thickBot="1" x14ac:dyDescent="0.3">
      <c r="A117" s="215"/>
      <c r="B117" s="215" t="s">
        <v>1663</v>
      </c>
      <c r="C117" s="215" t="s">
        <v>1686</v>
      </c>
      <c r="D117" s="274" t="e">
        <v>#N/A</v>
      </c>
      <c r="E117" s="265" t="e">
        <v>#N/A</v>
      </c>
      <c r="F117" s="215" t="s">
        <v>1974</v>
      </c>
      <c r="G117" s="265">
        <v>0</v>
      </c>
      <c r="H117" s="215" t="s">
        <v>2454</v>
      </c>
      <c r="I117" s="215" t="s">
        <v>2452</v>
      </c>
      <c r="J117" s="265"/>
      <c r="K117" s="215"/>
      <c r="L117" s="215" t="s">
        <v>2201</v>
      </c>
      <c r="M117" s="215" t="s">
        <v>1975</v>
      </c>
      <c r="N117" s="215"/>
      <c r="O117" s="215" t="s">
        <v>1694</v>
      </c>
      <c r="P117" s="215"/>
      <c r="Q117" s="215"/>
      <c r="R117" s="215"/>
      <c r="S117" s="215" t="s">
        <v>1229</v>
      </c>
      <c r="T117" s="215" t="s">
        <v>577</v>
      </c>
      <c r="U117" s="215" t="s">
        <v>577</v>
      </c>
      <c r="V117" s="215" t="s">
        <v>603</v>
      </c>
      <c r="W117" s="215"/>
      <c r="X117" s="215">
        <v>0</v>
      </c>
      <c r="Y117" s="215">
        <v>0</v>
      </c>
      <c r="Z117" s="215">
        <v>5</v>
      </c>
      <c r="AA117" s="215" t="s">
        <v>1670</v>
      </c>
      <c r="AB117" s="215"/>
      <c r="AC117" s="215"/>
      <c r="AD117" s="215"/>
      <c r="AE117" s="215"/>
      <c r="AF117" s="263" t="s">
        <v>2455</v>
      </c>
      <c r="AG117" s="263"/>
      <c r="AH117" s="265" t="s">
        <v>1379</v>
      </c>
      <c r="AI117" s="265" t="s">
        <v>1381</v>
      </c>
      <c r="AJ117" s="265" t="s">
        <v>1379</v>
      </c>
      <c r="AK117" s="265" t="s">
        <v>1379</v>
      </c>
      <c r="AL117" s="265" t="s">
        <v>1379</v>
      </c>
      <c r="AM117" s="265"/>
      <c r="AN117" s="265" t="s">
        <v>1379</v>
      </c>
      <c r="AO117" s="265" t="s">
        <v>1381</v>
      </c>
      <c r="AP117" s="265"/>
      <c r="AQ117" s="265" t="s">
        <v>1379</v>
      </c>
      <c r="AR117" s="265" t="s">
        <v>1381</v>
      </c>
      <c r="AS117" s="265" t="s">
        <v>1381</v>
      </c>
      <c r="AT117" s="265" t="s">
        <v>1379</v>
      </c>
      <c r="AU117" s="265"/>
      <c r="AV117" s="265"/>
      <c r="AW117" s="265"/>
      <c r="AX117" s="265"/>
      <c r="AY117" s="265" t="s">
        <v>1379</v>
      </c>
      <c r="AZ117" s="265"/>
      <c r="BA117" s="265"/>
      <c r="BB117" s="265"/>
      <c r="BC117" s="265"/>
      <c r="BD117" s="215"/>
      <c r="BE117" s="215"/>
      <c r="BF117" s="215"/>
      <c r="BG117" s="215"/>
      <c r="BH117" s="215"/>
      <c r="BI117" s="215"/>
      <c r="BJ117" s="215"/>
      <c r="BK117" s="215"/>
      <c r="BL117" s="215"/>
      <c r="BM117" s="215"/>
      <c r="BN117" s="215"/>
      <c r="BO117" s="215"/>
      <c r="BP117" s="215" t="s">
        <v>1973</v>
      </c>
    </row>
    <row r="118" spans="1:68" s="149" customFormat="1" ht="35.1" hidden="1" customHeight="1" thickBot="1" x14ac:dyDescent="0.3">
      <c r="A118" s="215"/>
      <c r="B118" s="215" t="s">
        <v>1663</v>
      </c>
      <c r="C118" s="215" t="s">
        <v>1686</v>
      </c>
      <c r="D118" s="274" t="e">
        <v>#N/A</v>
      </c>
      <c r="E118" s="265" t="e">
        <v>#N/A</v>
      </c>
      <c r="F118" s="215" t="s">
        <v>1976</v>
      </c>
      <c r="G118" s="265">
        <v>0</v>
      </c>
      <c r="H118" s="215" t="s">
        <v>2456</v>
      </c>
      <c r="I118" s="215" t="s">
        <v>2457</v>
      </c>
      <c r="J118" s="265"/>
      <c r="K118" s="215"/>
      <c r="L118" s="306" t="s">
        <v>2201</v>
      </c>
      <c r="M118" s="265">
        <v>0</v>
      </c>
      <c r="N118" s="215"/>
      <c r="O118" s="215" t="s">
        <v>1977</v>
      </c>
      <c r="P118" s="215"/>
      <c r="Q118" s="215"/>
      <c r="R118" s="215"/>
      <c r="S118" s="215" t="s">
        <v>1229</v>
      </c>
      <c r="T118" s="215" t="s">
        <v>577</v>
      </c>
      <c r="U118" s="215" t="s">
        <v>577</v>
      </c>
      <c r="V118" s="215" t="s">
        <v>603</v>
      </c>
      <c r="W118" s="215"/>
      <c r="X118" s="215">
        <v>0</v>
      </c>
      <c r="Y118" s="215">
        <v>0</v>
      </c>
      <c r="Z118" s="215">
        <v>5</v>
      </c>
      <c r="AA118" s="215" t="s">
        <v>1670</v>
      </c>
      <c r="AB118" s="215"/>
      <c r="AC118" s="215"/>
      <c r="AD118" s="215"/>
      <c r="AE118" s="215"/>
      <c r="AF118" s="263" t="s">
        <v>2458</v>
      </c>
      <c r="AG118" s="263"/>
      <c r="AH118" s="265" t="s">
        <v>1379</v>
      </c>
      <c r="AI118" s="265" t="s">
        <v>1381</v>
      </c>
      <c r="AJ118" s="265" t="s">
        <v>1379</v>
      </c>
      <c r="AK118" s="265" t="s">
        <v>1379</v>
      </c>
      <c r="AL118" s="265" t="s">
        <v>1379</v>
      </c>
      <c r="AM118" s="265"/>
      <c r="AN118" s="265" t="s">
        <v>1379</v>
      </c>
      <c r="AO118" s="265" t="s">
        <v>1379</v>
      </c>
      <c r="AP118" s="265"/>
      <c r="AQ118" s="265" t="s">
        <v>1379</v>
      </c>
      <c r="AR118" s="265" t="s">
        <v>1379</v>
      </c>
      <c r="AS118" s="265" t="s">
        <v>1381</v>
      </c>
      <c r="AT118" s="265" t="s">
        <v>1379</v>
      </c>
      <c r="AU118" s="265"/>
      <c r="AV118" s="265"/>
      <c r="AW118" s="265"/>
      <c r="AX118" s="265"/>
      <c r="AY118" s="265" t="s">
        <v>1379</v>
      </c>
      <c r="AZ118" s="265"/>
      <c r="BA118" s="265"/>
      <c r="BB118" s="265"/>
      <c r="BC118" s="265"/>
      <c r="BD118" s="215"/>
      <c r="BE118" s="215"/>
      <c r="BF118" s="215"/>
      <c r="BG118" s="215"/>
      <c r="BH118" s="215"/>
      <c r="BI118" s="215"/>
      <c r="BJ118" s="215"/>
      <c r="BK118" s="215"/>
      <c r="BL118" s="215"/>
      <c r="BM118" s="215"/>
      <c r="BN118" s="215"/>
      <c r="BO118" s="215"/>
      <c r="BP118" s="215" t="s">
        <v>1978</v>
      </c>
    </row>
    <row r="119" spans="1:68" s="149" customFormat="1" ht="35.1" hidden="1" customHeight="1" thickBot="1" x14ac:dyDescent="0.3">
      <c r="A119" s="215"/>
      <c r="B119" s="215" t="s">
        <v>1663</v>
      </c>
      <c r="C119" s="215" t="s">
        <v>1686</v>
      </c>
      <c r="D119" s="274" t="e">
        <v>#N/A</v>
      </c>
      <c r="E119" s="265" t="e">
        <v>#N/A</v>
      </c>
      <c r="F119" s="215" t="s">
        <v>1979</v>
      </c>
      <c r="G119" s="265">
        <v>0</v>
      </c>
      <c r="H119" s="215" t="s">
        <v>2459</v>
      </c>
      <c r="I119" s="215" t="s">
        <v>2452</v>
      </c>
      <c r="J119" s="265"/>
      <c r="K119" s="215"/>
      <c r="L119" s="215" t="s">
        <v>2201</v>
      </c>
      <c r="M119" s="215" t="s">
        <v>1980</v>
      </c>
      <c r="N119" s="215"/>
      <c r="O119" s="215" t="s">
        <v>1694</v>
      </c>
      <c r="P119" s="215"/>
      <c r="Q119" s="215"/>
      <c r="R119" s="215"/>
      <c r="S119" s="215" t="s">
        <v>1229</v>
      </c>
      <c r="T119" s="215" t="s">
        <v>577</v>
      </c>
      <c r="U119" s="215" t="s">
        <v>577</v>
      </c>
      <c r="V119" s="215" t="s">
        <v>603</v>
      </c>
      <c r="W119" s="215"/>
      <c r="X119" s="215">
        <v>0</v>
      </c>
      <c r="Y119" s="215">
        <v>0</v>
      </c>
      <c r="Z119" s="215">
        <v>5</v>
      </c>
      <c r="AA119" s="215" t="s">
        <v>1670</v>
      </c>
      <c r="AB119" s="215"/>
      <c r="AC119" s="215"/>
      <c r="AD119" s="215"/>
      <c r="AE119" s="215"/>
      <c r="AF119" s="263" t="s">
        <v>2460</v>
      </c>
      <c r="AG119" s="263"/>
      <c r="AH119" s="265" t="s">
        <v>1379</v>
      </c>
      <c r="AI119" s="265" t="s">
        <v>1381</v>
      </c>
      <c r="AJ119" s="265" t="s">
        <v>1379</v>
      </c>
      <c r="AK119" s="265" t="s">
        <v>1379</v>
      </c>
      <c r="AL119" s="265" t="s">
        <v>1379</v>
      </c>
      <c r="AM119" s="265"/>
      <c r="AN119" s="265" t="s">
        <v>1379</v>
      </c>
      <c r="AO119" s="265" t="s">
        <v>1381</v>
      </c>
      <c r="AP119" s="265"/>
      <c r="AQ119" s="265" t="s">
        <v>1379</v>
      </c>
      <c r="AR119" s="265" t="s">
        <v>1379</v>
      </c>
      <c r="AS119" s="265" t="s">
        <v>1381</v>
      </c>
      <c r="AT119" s="265" t="s">
        <v>1379</v>
      </c>
      <c r="AU119" s="265"/>
      <c r="AV119" s="265"/>
      <c r="AW119" s="265"/>
      <c r="AX119" s="265"/>
      <c r="AY119" s="265" t="s">
        <v>1379</v>
      </c>
      <c r="AZ119" s="265"/>
      <c r="BA119" s="265"/>
      <c r="BB119" s="265"/>
      <c r="BC119" s="265"/>
      <c r="BD119" s="215"/>
      <c r="BE119" s="215"/>
      <c r="BF119" s="215"/>
      <c r="BG119" s="215"/>
      <c r="BH119" s="215"/>
      <c r="BI119" s="215"/>
      <c r="BJ119" s="215"/>
      <c r="BK119" s="215"/>
      <c r="BL119" s="215"/>
      <c r="BM119" s="215"/>
      <c r="BN119" s="215"/>
      <c r="BO119" s="215"/>
      <c r="BP119" s="215" t="s">
        <v>1981</v>
      </c>
    </row>
    <row r="120" spans="1:68" s="149" customFormat="1" ht="35.1" hidden="1" customHeight="1" thickBot="1" x14ac:dyDescent="0.3">
      <c r="A120" s="215"/>
      <c r="B120" s="215" t="s">
        <v>1663</v>
      </c>
      <c r="C120" s="215" t="s">
        <v>1686</v>
      </c>
      <c r="D120" s="274" t="e">
        <v>#N/A</v>
      </c>
      <c r="E120" s="265" t="e">
        <v>#N/A</v>
      </c>
      <c r="F120" s="215" t="s">
        <v>1982</v>
      </c>
      <c r="G120" s="265">
        <v>0</v>
      </c>
      <c r="H120" s="215" t="s">
        <v>2461</v>
      </c>
      <c r="I120" s="215" t="s">
        <v>2462</v>
      </c>
      <c r="J120" s="265"/>
      <c r="K120" s="215"/>
      <c r="L120" s="306" t="s">
        <v>2201</v>
      </c>
      <c r="M120" s="265">
        <v>0</v>
      </c>
      <c r="N120" s="215"/>
      <c r="O120" s="215" t="s">
        <v>1694</v>
      </c>
      <c r="P120" s="215"/>
      <c r="Q120" s="215"/>
      <c r="R120" s="215"/>
      <c r="S120" s="215" t="s">
        <v>1229</v>
      </c>
      <c r="T120" s="215" t="s">
        <v>577</v>
      </c>
      <c r="U120" s="215" t="s">
        <v>577</v>
      </c>
      <c r="V120" s="215" t="s">
        <v>603</v>
      </c>
      <c r="W120" s="215"/>
      <c r="X120" s="215">
        <v>0</v>
      </c>
      <c r="Y120" s="215">
        <v>0</v>
      </c>
      <c r="Z120" s="215">
        <v>5</v>
      </c>
      <c r="AA120" s="215" t="s">
        <v>1670</v>
      </c>
      <c r="AB120" s="215"/>
      <c r="AC120" s="215"/>
      <c r="AD120" s="215"/>
      <c r="AE120" s="215"/>
      <c r="AF120" s="263" t="s">
        <v>2463</v>
      </c>
      <c r="AG120" s="263"/>
      <c r="AH120" s="265" t="s">
        <v>1379</v>
      </c>
      <c r="AI120" s="265" t="s">
        <v>1381</v>
      </c>
      <c r="AJ120" s="265" t="s">
        <v>1379</v>
      </c>
      <c r="AK120" s="265" t="s">
        <v>1379</v>
      </c>
      <c r="AL120" s="265" t="s">
        <v>1381</v>
      </c>
      <c r="AM120" s="265"/>
      <c r="AN120" s="265" t="s">
        <v>1379</v>
      </c>
      <c r="AO120" s="265" t="s">
        <v>1381</v>
      </c>
      <c r="AP120" s="265"/>
      <c r="AQ120" s="265" t="s">
        <v>1379</v>
      </c>
      <c r="AR120" s="265" t="s">
        <v>1379</v>
      </c>
      <c r="AS120" s="265" t="s">
        <v>1983</v>
      </c>
      <c r="AT120" s="265" t="s">
        <v>1379</v>
      </c>
      <c r="AU120" s="265"/>
      <c r="AV120" s="265"/>
      <c r="AW120" s="265"/>
      <c r="AX120" s="265"/>
      <c r="AY120" s="265" t="s">
        <v>1379</v>
      </c>
      <c r="AZ120" s="265"/>
      <c r="BA120" s="265"/>
      <c r="BB120" s="265"/>
      <c r="BC120" s="265"/>
      <c r="BD120" s="215"/>
      <c r="BE120" s="215"/>
      <c r="BF120" s="215"/>
      <c r="BG120" s="215"/>
      <c r="BH120" s="215"/>
      <c r="BI120" s="215"/>
      <c r="BJ120" s="215"/>
      <c r="BK120" s="215"/>
      <c r="BL120" s="215"/>
      <c r="BM120" s="215"/>
      <c r="BN120" s="215"/>
      <c r="BO120" s="215"/>
      <c r="BP120" s="215" t="s">
        <v>1832</v>
      </c>
    </row>
    <row r="121" spans="1:68" s="149" customFormat="1" ht="35.1" hidden="1" customHeight="1" thickBot="1" x14ac:dyDescent="0.3">
      <c r="A121" s="215"/>
      <c r="B121" s="215" t="s">
        <v>1663</v>
      </c>
      <c r="C121" s="215" t="s">
        <v>1686</v>
      </c>
      <c r="D121" s="274" t="e">
        <v>#N/A</v>
      </c>
      <c r="E121" s="265" t="e">
        <v>#N/A</v>
      </c>
      <c r="F121" s="215" t="s">
        <v>1984</v>
      </c>
      <c r="G121" s="265">
        <v>0</v>
      </c>
      <c r="H121" s="215" t="s">
        <v>2464</v>
      </c>
      <c r="I121" s="215" t="s">
        <v>2452</v>
      </c>
      <c r="J121" s="265"/>
      <c r="K121" s="215"/>
      <c r="L121" s="215" t="s">
        <v>2201</v>
      </c>
      <c r="M121" s="215" t="s">
        <v>1985</v>
      </c>
      <c r="N121" s="215"/>
      <c r="O121" s="215" t="s">
        <v>1694</v>
      </c>
      <c r="P121" s="215"/>
      <c r="Q121" s="215"/>
      <c r="R121" s="215"/>
      <c r="S121" s="215" t="s">
        <v>1229</v>
      </c>
      <c r="T121" s="215" t="s">
        <v>577</v>
      </c>
      <c r="U121" s="215" t="s">
        <v>577</v>
      </c>
      <c r="V121" s="215" t="s">
        <v>603</v>
      </c>
      <c r="W121" s="215"/>
      <c r="X121" s="215">
        <v>0</v>
      </c>
      <c r="Y121" s="215">
        <v>0</v>
      </c>
      <c r="Z121" s="215">
        <v>5</v>
      </c>
      <c r="AA121" s="215" t="s">
        <v>1670</v>
      </c>
      <c r="AB121" s="215"/>
      <c r="AC121" s="215">
        <v>1</v>
      </c>
      <c r="AD121" s="215">
        <v>6</v>
      </c>
      <c r="AE121" s="215"/>
      <c r="AF121" s="263" t="s">
        <v>2465</v>
      </c>
      <c r="AG121" s="263"/>
      <c r="AH121" s="265" t="s">
        <v>1379</v>
      </c>
      <c r="AI121" s="265" t="s">
        <v>1381</v>
      </c>
      <c r="AJ121" s="265" t="s">
        <v>1379</v>
      </c>
      <c r="AK121" s="265" t="s">
        <v>1379</v>
      </c>
      <c r="AL121" s="265" t="s">
        <v>1379</v>
      </c>
      <c r="AM121" s="265"/>
      <c r="AN121" s="265" t="s">
        <v>1379</v>
      </c>
      <c r="AO121" s="265" t="s">
        <v>1381</v>
      </c>
      <c r="AP121" s="265"/>
      <c r="AQ121" s="265" t="s">
        <v>1379</v>
      </c>
      <c r="AR121" s="265" t="s">
        <v>1379</v>
      </c>
      <c r="AS121" s="265" t="s">
        <v>1381</v>
      </c>
      <c r="AT121" s="265" t="s">
        <v>1379</v>
      </c>
      <c r="AU121" s="265"/>
      <c r="AV121" s="265"/>
      <c r="AW121" s="265"/>
      <c r="AX121" s="265"/>
      <c r="AY121" s="265" t="s">
        <v>1381</v>
      </c>
      <c r="AZ121" s="265"/>
      <c r="BA121" s="265"/>
      <c r="BB121" s="265"/>
      <c r="BC121" s="265"/>
      <c r="BD121" s="215"/>
      <c r="BE121" s="215"/>
      <c r="BF121" s="215"/>
      <c r="BG121" s="215"/>
      <c r="BH121" s="215"/>
      <c r="BI121" s="215"/>
      <c r="BJ121" s="215"/>
      <c r="BK121" s="215"/>
      <c r="BL121" s="215"/>
      <c r="BM121" s="215"/>
      <c r="BN121" s="215"/>
      <c r="BO121" s="215"/>
      <c r="BP121" s="215" t="s">
        <v>1986</v>
      </c>
    </row>
    <row r="122" spans="1:68" s="149" customFormat="1" ht="35.1" hidden="1" customHeight="1" thickBot="1" x14ac:dyDescent="0.3">
      <c r="A122" s="215"/>
      <c r="B122" s="215" t="s">
        <v>1663</v>
      </c>
      <c r="C122" s="215" t="s">
        <v>1686</v>
      </c>
      <c r="D122" s="274" t="e">
        <v>#N/A</v>
      </c>
      <c r="E122" s="265" t="e">
        <v>#N/A</v>
      </c>
      <c r="F122" s="215" t="s">
        <v>1987</v>
      </c>
      <c r="G122" s="265">
        <v>0</v>
      </c>
      <c r="H122" s="215" t="s">
        <v>2466</v>
      </c>
      <c r="I122" s="215" t="s">
        <v>2467</v>
      </c>
      <c r="J122" s="265"/>
      <c r="K122" s="215"/>
      <c r="L122" s="215" t="s">
        <v>2201</v>
      </c>
      <c r="M122" s="215" t="s">
        <v>1988</v>
      </c>
      <c r="N122" s="215"/>
      <c r="O122" s="215" t="s">
        <v>1694</v>
      </c>
      <c r="P122" s="215"/>
      <c r="Q122" s="215"/>
      <c r="R122" s="215"/>
      <c r="S122" s="215" t="s">
        <v>1229</v>
      </c>
      <c r="T122" s="215" t="s">
        <v>577</v>
      </c>
      <c r="U122" s="215" t="s">
        <v>577</v>
      </c>
      <c r="V122" s="215" t="s">
        <v>603</v>
      </c>
      <c r="W122" s="215"/>
      <c r="X122" s="215">
        <v>0</v>
      </c>
      <c r="Y122" s="215">
        <v>0</v>
      </c>
      <c r="Z122" s="215">
        <v>5</v>
      </c>
      <c r="AA122" s="215" t="s">
        <v>1670</v>
      </c>
      <c r="AB122" s="215"/>
      <c r="AC122" s="215"/>
      <c r="AD122" s="215"/>
      <c r="AE122" s="215"/>
      <c r="AF122" s="263" t="s">
        <v>2468</v>
      </c>
      <c r="AG122" s="263"/>
      <c r="AH122" s="265" t="s">
        <v>1379</v>
      </c>
      <c r="AI122" s="265" t="s">
        <v>1381</v>
      </c>
      <c r="AJ122" s="265" t="s">
        <v>1379</v>
      </c>
      <c r="AK122" s="265" t="s">
        <v>1379</v>
      </c>
      <c r="AL122" s="265" t="s">
        <v>1379</v>
      </c>
      <c r="AM122" s="265"/>
      <c r="AN122" s="265" t="s">
        <v>1379</v>
      </c>
      <c r="AO122" s="265" t="s">
        <v>1379</v>
      </c>
      <c r="AP122" s="265"/>
      <c r="AQ122" s="265" t="s">
        <v>1379</v>
      </c>
      <c r="AR122" s="265" t="s">
        <v>1379</v>
      </c>
      <c r="AS122" s="265" t="s">
        <v>1381</v>
      </c>
      <c r="AT122" s="265" t="s">
        <v>1379</v>
      </c>
      <c r="AU122" s="265"/>
      <c r="AV122" s="265"/>
      <c r="AW122" s="265"/>
      <c r="AX122" s="265"/>
      <c r="AY122" s="265" t="s">
        <v>1379</v>
      </c>
      <c r="AZ122" s="265"/>
      <c r="BA122" s="265"/>
      <c r="BB122" s="265"/>
      <c r="BC122" s="265"/>
      <c r="BD122" s="215"/>
      <c r="BE122" s="215"/>
      <c r="BF122" s="215"/>
      <c r="BG122" s="215"/>
      <c r="BH122" s="215"/>
      <c r="BI122" s="215"/>
      <c r="BJ122" s="215"/>
      <c r="BK122" s="215"/>
      <c r="BL122" s="215"/>
      <c r="BM122" s="215"/>
      <c r="BN122" s="215"/>
      <c r="BO122" s="215"/>
      <c r="BP122" s="215" t="s">
        <v>1989</v>
      </c>
    </row>
    <row r="123" spans="1:68" s="149" customFormat="1" ht="35.1" hidden="1" customHeight="1" thickBot="1" x14ac:dyDescent="0.3">
      <c r="A123" s="215"/>
      <c r="B123" s="215" t="s">
        <v>1717</v>
      </c>
      <c r="C123" s="215" t="s">
        <v>1686</v>
      </c>
      <c r="D123" s="274" t="e">
        <v>#N/A</v>
      </c>
      <c r="E123" s="265" t="e">
        <v>#N/A</v>
      </c>
      <c r="F123" s="215" t="s">
        <v>1990</v>
      </c>
      <c r="G123" s="265">
        <v>0</v>
      </c>
      <c r="H123" s="215" t="s">
        <v>2469</v>
      </c>
      <c r="I123" s="215" t="s">
        <v>2470</v>
      </c>
      <c r="J123" s="265"/>
      <c r="K123" s="215"/>
      <c r="L123" s="306" t="s">
        <v>2201</v>
      </c>
      <c r="M123" s="265">
        <v>0</v>
      </c>
      <c r="N123" s="215"/>
      <c r="O123" s="215" t="s">
        <v>1694</v>
      </c>
      <c r="P123" s="215"/>
      <c r="Q123" s="215"/>
      <c r="R123" s="215"/>
      <c r="S123" s="215" t="s">
        <v>1229</v>
      </c>
      <c r="T123" s="215" t="s">
        <v>577</v>
      </c>
      <c r="U123" s="215" t="s">
        <v>577</v>
      </c>
      <c r="V123" s="215" t="s">
        <v>603</v>
      </c>
      <c r="W123" s="215"/>
      <c r="X123" s="215">
        <v>0</v>
      </c>
      <c r="Y123" s="215">
        <v>0</v>
      </c>
      <c r="Z123" s="215">
        <v>5</v>
      </c>
      <c r="AA123" s="215" t="s">
        <v>1670</v>
      </c>
      <c r="AB123" s="215"/>
      <c r="AC123" s="215"/>
      <c r="AD123" s="215"/>
      <c r="AE123" s="215"/>
      <c r="AF123" s="263" t="s">
        <v>2471</v>
      </c>
      <c r="AG123" s="263"/>
      <c r="AH123" s="265" t="s">
        <v>1379</v>
      </c>
      <c r="AI123" s="265" t="s">
        <v>1381</v>
      </c>
      <c r="AJ123" s="265" t="s">
        <v>1379</v>
      </c>
      <c r="AK123" s="265" t="s">
        <v>1379</v>
      </c>
      <c r="AL123" s="265" t="s">
        <v>1379</v>
      </c>
      <c r="AM123" s="265"/>
      <c r="AN123" s="265" t="s">
        <v>1379</v>
      </c>
      <c r="AO123" s="265" t="s">
        <v>1379</v>
      </c>
      <c r="AP123" s="265"/>
      <c r="AQ123" s="265" t="s">
        <v>1379</v>
      </c>
      <c r="AR123" s="265" t="s">
        <v>1379</v>
      </c>
      <c r="AS123" s="265" t="s">
        <v>1379</v>
      </c>
      <c r="AT123" s="265" t="s">
        <v>1379</v>
      </c>
      <c r="AU123" s="265"/>
      <c r="AV123" s="265"/>
      <c r="AW123" s="265"/>
      <c r="AX123" s="265"/>
      <c r="AY123" s="265" t="s">
        <v>1379</v>
      </c>
      <c r="AZ123" s="265"/>
      <c r="BA123" s="265"/>
      <c r="BB123" s="265"/>
      <c r="BC123" s="265"/>
      <c r="BD123" s="215"/>
      <c r="BE123" s="215"/>
      <c r="BF123" s="215"/>
      <c r="BG123" s="215"/>
      <c r="BH123" s="215"/>
      <c r="BI123" s="215"/>
      <c r="BJ123" s="215"/>
      <c r="BK123" s="215"/>
      <c r="BL123" s="215"/>
      <c r="BM123" s="215"/>
      <c r="BN123" s="215"/>
      <c r="BO123" s="215"/>
      <c r="BP123" s="215" t="s">
        <v>1991</v>
      </c>
    </row>
    <row r="124" spans="1:68" s="149" customFormat="1" ht="35.1" hidden="1" customHeight="1" thickBot="1" x14ac:dyDescent="0.3">
      <c r="A124" s="215"/>
      <c r="B124" s="215" t="s">
        <v>1717</v>
      </c>
      <c r="C124" s="215" t="s">
        <v>1686</v>
      </c>
      <c r="D124" s="274" t="e">
        <v>#N/A</v>
      </c>
      <c r="E124" s="265" t="e">
        <v>#N/A</v>
      </c>
      <c r="F124" s="215" t="s">
        <v>1992</v>
      </c>
      <c r="G124" s="265">
        <v>0</v>
      </c>
      <c r="H124" s="215" t="s">
        <v>2472</v>
      </c>
      <c r="I124" s="215" t="s">
        <v>2473</v>
      </c>
      <c r="J124" s="265"/>
      <c r="K124" s="215"/>
      <c r="L124" s="215" t="s">
        <v>1171</v>
      </c>
      <c r="M124" s="215" t="s">
        <v>1854</v>
      </c>
      <c r="N124" s="215"/>
      <c r="O124" s="215" t="s">
        <v>1855</v>
      </c>
      <c r="P124" s="215"/>
      <c r="Q124" s="215"/>
      <c r="R124" s="215"/>
      <c r="S124" s="215" t="s">
        <v>1229</v>
      </c>
      <c r="T124" s="215" t="s">
        <v>577</v>
      </c>
      <c r="U124" s="215" t="s">
        <v>577</v>
      </c>
      <c r="V124" s="215" t="s">
        <v>603</v>
      </c>
      <c r="W124" s="215"/>
      <c r="X124" s="215">
        <v>0</v>
      </c>
      <c r="Y124" s="215">
        <v>0</v>
      </c>
      <c r="Z124" s="215">
        <v>5</v>
      </c>
      <c r="AA124" s="215" t="s">
        <v>1670</v>
      </c>
      <c r="AB124" s="215"/>
      <c r="AC124" s="215"/>
      <c r="AD124" s="215"/>
      <c r="AE124" s="215"/>
      <c r="AF124" s="263" t="s">
        <v>2474</v>
      </c>
      <c r="AG124" s="263"/>
      <c r="AH124" s="265" t="s">
        <v>1379</v>
      </c>
      <c r="AI124" s="265" t="s">
        <v>1381</v>
      </c>
      <c r="AJ124" s="265" t="s">
        <v>1379</v>
      </c>
      <c r="AK124" s="265" t="s">
        <v>1379</v>
      </c>
      <c r="AL124" s="265" t="s">
        <v>1379</v>
      </c>
      <c r="AM124" s="265"/>
      <c r="AN124" s="265" t="s">
        <v>1379</v>
      </c>
      <c r="AO124" s="265" t="s">
        <v>1379</v>
      </c>
      <c r="AP124" s="265"/>
      <c r="AQ124" s="265" t="s">
        <v>1381</v>
      </c>
      <c r="AR124" s="265" t="s">
        <v>1381</v>
      </c>
      <c r="AS124" s="265" t="s">
        <v>1381</v>
      </c>
      <c r="AT124" s="265" t="s">
        <v>1379</v>
      </c>
      <c r="AU124" s="265"/>
      <c r="AV124" s="265"/>
      <c r="AW124" s="265"/>
      <c r="AX124" s="265"/>
      <c r="AY124" s="265" t="s">
        <v>1379</v>
      </c>
      <c r="AZ124" s="265"/>
      <c r="BA124" s="265"/>
      <c r="BB124" s="265"/>
      <c r="BC124" s="265"/>
      <c r="BD124" s="215"/>
      <c r="BE124" s="215"/>
      <c r="BF124" s="215"/>
      <c r="BG124" s="215"/>
      <c r="BH124" s="215"/>
      <c r="BI124" s="215"/>
      <c r="BJ124" s="215"/>
      <c r="BK124" s="215"/>
      <c r="BL124" s="215"/>
      <c r="BM124" s="215"/>
      <c r="BN124" s="215"/>
      <c r="BO124" s="215"/>
      <c r="BP124" s="215" t="s">
        <v>1832</v>
      </c>
    </row>
    <row r="125" spans="1:68" s="149" customFormat="1" ht="35.1" hidden="1" customHeight="1" thickBot="1" x14ac:dyDescent="0.3">
      <c r="A125" s="215"/>
      <c r="B125" s="215" t="s">
        <v>1717</v>
      </c>
      <c r="C125" s="215" t="s">
        <v>1686</v>
      </c>
      <c r="D125" s="274" t="e">
        <v>#N/A</v>
      </c>
      <c r="E125" s="265" t="e">
        <v>#N/A</v>
      </c>
      <c r="F125" s="215" t="s">
        <v>1993</v>
      </c>
      <c r="G125" s="265">
        <v>0</v>
      </c>
      <c r="H125" s="215" t="s">
        <v>2475</v>
      </c>
      <c r="I125" s="215" t="s">
        <v>2476</v>
      </c>
      <c r="J125" s="265"/>
      <c r="K125" s="215"/>
      <c r="L125" s="215" t="s">
        <v>1171</v>
      </c>
      <c r="M125" s="215" t="s">
        <v>1854</v>
      </c>
      <c r="N125" s="215"/>
      <c r="O125" s="215" t="s">
        <v>1855</v>
      </c>
      <c r="P125" s="215"/>
      <c r="Q125" s="215"/>
      <c r="R125" s="215"/>
      <c r="S125" s="215" t="s">
        <v>1229</v>
      </c>
      <c r="T125" s="215" t="s">
        <v>577</v>
      </c>
      <c r="U125" s="215" t="s">
        <v>577</v>
      </c>
      <c r="V125" s="215" t="s">
        <v>603</v>
      </c>
      <c r="W125" s="215"/>
      <c r="X125" s="215">
        <v>0</v>
      </c>
      <c r="Y125" s="215">
        <v>0</v>
      </c>
      <c r="Z125" s="215">
        <v>5</v>
      </c>
      <c r="AA125" s="215" t="s">
        <v>1670</v>
      </c>
      <c r="AB125" s="215"/>
      <c r="AC125" s="215">
        <v>2</v>
      </c>
      <c r="AD125" s="215"/>
      <c r="AE125" s="215"/>
      <c r="AF125" s="263" t="s">
        <v>2477</v>
      </c>
      <c r="AG125" s="263"/>
      <c r="AH125" s="265" t="s">
        <v>1379</v>
      </c>
      <c r="AI125" s="265" t="s">
        <v>1381</v>
      </c>
      <c r="AJ125" s="265" t="s">
        <v>1379</v>
      </c>
      <c r="AK125" s="265" t="s">
        <v>1379</v>
      </c>
      <c r="AL125" s="265" t="s">
        <v>1379</v>
      </c>
      <c r="AM125" s="265"/>
      <c r="AN125" s="265" t="s">
        <v>1379</v>
      </c>
      <c r="AO125" s="265" t="s">
        <v>1379</v>
      </c>
      <c r="AP125" s="265"/>
      <c r="AQ125" s="265" t="s">
        <v>1381</v>
      </c>
      <c r="AR125" s="265" t="s">
        <v>1381</v>
      </c>
      <c r="AS125" s="265" t="s">
        <v>1381</v>
      </c>
      <c r="AT125" s="265" t="s">
        <v>1379</v>
      </c>
      <c r="AU125" s="265"/>
      <c r="AV125" s="265"/>
      <c r="AW125" s="265"/>
      <c r="AX125" s="265"/>
      <c r="AY125" s="265" t="s">
        <v>1379</v>
      </c>
      <c r="AZ125" s="265"/>
      <c r="BA125" s="265"/>
      <c r="BB125" s="265"/>
      <c r="BC125" s="265"/>
      <c r="BD125" s="215"/>
      <c r="BE125" s="215"/>
      <c r="BF125" s="215"/>
      <c r="BG125" s="215"/>
      <c r="BH125" s="215"/>
      <c r="BI125" s="215"/>
      <c r="BJ125" s="215"/>
      <c r="BK125" s="215"/>
      <c r="BL125" s="215"/>
      <c r="BM125" s="215"/>
      <c r="BN125" s="215"/>
      <c r="BO125" s="215"/>
      <c r="BP125" s="215" t="s">
        <v>1994</v>
      </c>
    </row>
    <row r="126" spans="1:68" s="149" customFormat="1" ht="35.1" hidden="1" customHeight="1" thickBot="1" x14ac:dyDescent="0.3">
      <c r="A126" s="215"/>
      <c r="B126" s="215" t="s">
        <v>1691</v>
      </c>
      <c r="C126" s="215" t="s">
        <v>1686</v>
      </c>
      <c r="D126" s="274" t="e">
        <v>#N/A</v>
      </c>
      <c r="E126" s="265" t="e">
        <v>#N/A</v>
      </c>
      <c r="F126" s="215" t="s">
        <v>1995</v>
      </c>
      <c r="G126" s="265">
        <v>0</v>
      </c>
      <c r="H126" s="215" t="s">
        <v>2478</v>
      </c>
      <c r="I126" s="215" t="s">
        <v>2479</v>
      </c>
      <c r="J126" s="265"/>
      <c r="K126" s="215"/>
      <c r="L126" s="215" t="s">
        <v>1249</v>
      </c>
      <c r="M126" s="215" t="s">
        <v>1996</v>
      </c>
      <c r="N126" s="215"/>
      <c r="O126" s="215" t="s">
        <v>1997</v>
      </c>
      <c r="P126" s="215"/>
      <c r="Q126" s="215"/>
      <c r="R126" s="215"/>
      <c r="S126" s="215" t="s">
        <v>1229</v>
      </c>
      <c r="T126" s="215" t="s">
        <v>577</v>
      </c>
      <c r="U126" s="215" t="s">
        <v>577</v>
      </c>
      <c r="V126" s="215" t="s">
        <v>603</v>
      </c>
      <c r="W126" s="215"/>
      <c r="X126" s="215">
        <v>0</v>
      </c>
      <c r="Y126" s="215">
        <v>0</v>
      </c>
      <c r="Z126" s="215">
        <v>5</v>
      </c>
      <c r="AA126" s="215" t="s">
        <v>1670</v>
      </c>
      <c r="AB126" s="215"/>
      <c r="AC126" s="215"/>
      <c r="AD126" s="215"/>
      <c r="AE126" s="215"/>
      <c r="AF126" s="263" t="s">
        <v>2480</v>
      </c>
      <c r="AG126" s="263"/>
      <c r="AH126" s="265" t="s">
        <v>1379</v>
      </c>
      <c r="AI126" s="265" t="s">
        <v>1381</v>
      </c>
      <c r="AJ126" s="265" t="s">
        <v>1379</v>
      </c>
      <c r="AK126" s="265" t="s">
        <v>1379</v>
      </c>
      <c r="AL126" s="265" t="s">
        <v>1379</v>
      </c>
      <c r="AM126" s="265"/>
      <c r="AN126" s="265" t="s">
        <v>1379</v>
      </c>
      <c r="AO126" s="265" t="s">
        <v>1379</v>
      </c>
      <c r="AP126" s="265"/>
      <c r="AQ126" s="265" t="s">
        <v>1379</v>
      </c>
      <c r="AR126" s="265" t="s">
        <v>1381</v>
      </c>
      <c r="AS126" s="265" t="s">
        <v>1381</v>
      </c>
      <c r="AT126" s="265" t="s">
        <v>1379</v>
      </c>
      <c r="AU126" s="265"/>
      <c r="AV126" s="265"/>
      <c r="AW126" s="265"/>
      <c r="AX126" s="265"/>
      <c r="AY126" s="265" t="s">
        <v>1379</v>
      </c>
      <c r="AZ126" s="265"/>
      <c r="BA126" s="265"/>
      <c r="BB126" s="265"/>
      <c r="BC126" s="265"/>
      <c r="BD126" s="215"/>
      <c r="BE126" s="215"/>
      <c r="BF126" s="215"/>
      <c r="BG126" s="215"/>
      <c r="BH126" s="215"/>
      <c r="BI126" s="215"/>
      <c r="BJ126" s="215"/>
      <c r="BK126" s="215"/>
      <c r="BL126" s="215"/>
      <c r="BM126" s="215"/>
      <c r="BN126" s="215"/>
      <c r="BO126" s="215"/>
      <c r="BP126" s="215" t="s">
        <v>1998</v>
      </c>
    </row>
    <row r="127" spans="1:68" s="149" customFormat="1" ht="35.1" hidden="1" customHeight="1" thickBot="1" x14ac:dyDescent="0.3">
      <c r="A127" s="215"/>
      <c r="B127" s="215" t="s">
        <v>1691</v>
      </c>
      <c r="C127" s="215" t="s">
        <v>1686</v>
      </c>
      <c r="D127" s="274" t="e">
        <v>#N/A</v>
      </c>
      <c r="E127" s="265" t="e">
        <v>#N/A</v>
      </c>
      <c r="F127" s="215" t="s">
        <v>2042</v>
      </c>
      <c r="G127" s="265">
        <v>0</v>
      </c>
      <c r="H127" s="215" t="s">
        <v>2529</v>
      </c>
      <c r="I127" s="215" t="s">
        <v>2530</v>
      </c>
      <c r="J127" s="265"/>
      <c r="K127" s="215"/>
      <c r="L127" s="215" t="s">
        <v>1171</v>
      </c>
      <c r="M127" s="215" t="s">
        <v>1795</v>
      </c>
      <c r="N127" s="215"/>
      <c r="O127" s="215" t="s">
        <v>1796</v>
      </c>
      <c r="P127" s="215"/>
      <c r="Q127" s="215"/>
      <c r="R127" s="215"/>
      <c r="S127" s="215" t="s">
        <v>1229</v>
      </c>
      <c r="T127" s="215" t="s">
        <v>577</v>
      </c>
      <c r="U127" s="215" t="s">
        <v>577</v>
      </c>
      <c r="V127" s="215" t="s">
        <v>603</v>
      </c>
      <c r="W127" s="215"/>
      <c r="X127" s="215">
        <v>0</v>
      </c>
      <c r="Y127" s="215">
        <v>0</v>
      </c>
      <c r="Z127" s="215">
        <v>5</v>
      </c>
      <c r="AA127" s="215" t="s">
        <v>1670</v>
      </c>
      <c r="AB127" s="215"/>
      <c r="AC127" s="215"/>
      <c r="AD127" s="215"/>
      <c r="AE127" s="215"/>
      <c r="AF127" s="263" t="s">
        <v>2531</v>
      </c>
      <c r="AG127" s="263"/>
      <c r="AH127" s="265" t="s">
        <v>1379</v>
      </c>
      <c r="AI127" s="265" t="s">
        <v>1381</v>
      </c>
      <c r="AJ127" s="265" t="s">
        <v>1381</v>
      </c>
      <c r="AK127" s="265" t="s">
        <v>1379</v>
      </c>
      <c r="AL127" s="265" t="s">
        <v>1379</v>
      </c>
      <c r="AM127" s="265"/>
      <c r="AN127" s="265" t="s">
        <v>1379</v>
      </c>
      <c r="AO127" s="265" t="s">
        <v>1379</v>
      </c>
      <c r="AP127" s="265"/>
      <c r="AQ127" s="265" t="s">
        <v>1381</v>
      </c>
      <c r="AR127" s="265" t="s">
        <v>1381</v>
      </c>
      <c r="AS127" s="265" t="s">
        <v>1379</v>
      </c>
      <c r="AT127" s="265" t="s">
        <v>1379</v>
      </c>
      <c r="AU127" s="265"/>
      <c r="AV127" s="265"/>
      <c r="AW127" s="265"/>
      <c r="AX127" s="265"/>
      <c r="AY127" s="265" t="s">
        <v>1379</v>
      </c>
      <c r="AZ127" s="265"/>
      <c r="BA127" s="265"/>
      <c r="BB127" s="265"/>
      <c r="BC127" s="265"/>
      <c r="BD127" s="215"/>
      <c r="BE127" s="215"/>
      <c r="BF127" s="215"/>
      <c r="BG127" s="215"/>
      <c r="BH127" s="215"/>
      <c r="BI127" s="215"/>
      <c r="BJ127" s="215"/>
      <c r="BK127" s="215"/>
      <c r="BL127" s="215"/>
      <c r="BM127" s="215"/>
      <c r="BN127" s="215"/>
      <c r="BO127" s="215"/>
      <c r="BP127" s="215" t="s">
        <v>1832</v>
      </c>
    </row>
    <row r="128" spans="1:68" s="149" customFormat="1" ht="35.1" hidden="1" customHeight="1" thickBot="1" x14ac:dyDescent="0.3">
      <c r="A128" s="215"/>
      <c r="B128" s="215" t="s">
        <v>1717</v>
      </c>
      <c r="C128" s="215" t="s">
        <v>1686</v>
      </c>
      <c r="D128" s="274" t="e">
        <v>#N/A</v>
      </c>
      <c r="E128" s="265" t="e">
        <v>#N/A</v>
      </c>
      <c r="F128" s="215" t="s">
        <v>2043</v>
      </c>
      <c r="G128" s="265">
        <v>0</v>
      </c>
      <c r="H128" s="215" t="s">
        <v>2532</v>
      </c>
      <c r="I128" s="215" t="s">
        <v>2533</v>
      </c>
      <c r="J128" s="265"/>
      <c r="K128" s="215"/>
      <c r="L128" s="215" t="s">
        <v>1171</v>
      </c>
      <c r="M128" s="215" t="s">
        <v>1795</v>
      </c>
      <c r="N128" s="215"/>
      <c r="O128" s="215" t="s">
        <v>1796</v>
      </c>
      <c r="P128" s="215"/>
      <c r="Q128" s="215"/>
      <c r="R128" s="215"/>
      <c r="S128" s="215" t="s">
        <v>1229</v>
      </c>
      <c r="T128" s="215" t="s">
        <v>577</v>
      </c>
      <c r="U128" s="215" t="s">
        <v>577</v>
      </c>
      <c r="V128" s="215" t="s">
        <v>603</v>
      </c>
      <c r="W128" s="215"/>
      <c r="X128" s="215">
        <v>0</v>
      </c>
      <c r="Y128" s="215">
        <v>0</v>
      </c>
      <c r="Z128" s="215">
        <v>5</v>
      </c>
      <c r="AA128" s="215" t="s">
        <v>1670</v>
      </c>
      <c r="AB128" s="215"/>
      <c r="AC128" s="215"/>
      <c r="AD128" s="215"/>
      <c r="AE128" s="215"/>
      <c r="AF128" s="263" t="s">
        <v>2534</v>
      </c>
      <c r="AG128" s="263"/>
      <c r="AH128" s="265" t="s">
        <v>1379</v>
      </c>
      <c r="AI128" s="265" t="s">
        <v>1381</v>
      </c>
      <c r="AJ128" s="265" t="s">
        <v>1381</v>
      </c>
      <c r="AK128" s="265" t="s">
        <v>1379</v>
      </c>
      <c r="AL128" s="265" t="s">
        <v>1379</v>
      </c>
      <c r="AM128" s="265"/>
      <c r="AN128" s="265" t="s">
        <v>1379</v>
      </c>
      <c r="AO128" s="265" t="s">
        <v>1379</v>
      </c>
      <c r="AP128" s="265"/>
      <c r="AQ128" s="265" t="s">
        <v>1381</v>
      </c>
      <c r="AR128" s="265" t="s">
        <v>1381</v>
      </c>
      <c r="AS128" s="265" t="s">
        <v>1381</v>
      </c>
      <c r="AT128" s="265" t="s">
        <v>1379</v>
      </c>
      <c r="AU128" s="265"/>
      <c r="AV128" s="265"/>
      <c r="AW128" s="265"/>
      <c r="AX128" s="265"/>
      <c r="AY128" s="265" t="s">
        <v>1379</v>
      </c>
      <c r="AZ128" s="265"/>
      <c r="BA128" s="265"/>
      <c r="BB128" s="265"/>
      <c r="BC128" s="265"/>
      <c r="BD128" s="215"/>
      <c r="BE128" s="215"/>
      <c r="BF128" s="215"/>
      <c r="BG128" s="215"/>
      <c r="BH128" s="215"/>
      <c r="BI128" s="215"/>
      <c r="BJ128" s="215"/>
      <c r="BK128" s="215"/>
      <c r="BL128" s="215"/>
      <c r="BM128" s="215"/>
      <c r="BN128" s="215"/>
      <c r="BO128" s="215"/>
      <c r="BP128" s="215" t="s">
        <v>1832</v>
      </c>
    </row>
    <row r="129" spans="1:68" s="149" customFormat="1" ht="35.1" hidden="1" customHeight="1" thickBot="1" x14ac:dyDescent="0.3">
      <c r="A129" s="215"/>
      <c r="B129" s="215" t="s">
        <v>1691</v>
      </c>
      <c r="C129" s="215" t="s">
        <v>1686</v>
      </c>
      <c r="D129" s="274" t="e">
        <v>#N/A</v>
      </c>
      <c r="E129" s="265" t="e">
        <v>#N/A</v>
      </c>
      <c r="F129" s="215" t="s">
        <v>2044</v>
      </c>
      <c r="G129" s="265">
        <v>0</v>
      </c>
      <c r="H129" s="215" t="s">
        <v>2535</v>
      </c>
      <c r="I129" s="215" t="s">
        <v>2536</v>
      </c>
      <c r="J129" s="265"/>
      <c r="K129" s="215"/>
      <c r="L129" s="215" t="s">
        <v>1171</v>
      </c>
      <c r="M129" s="215" t="s">
        <v>1688</v>
      </c>
      <c r="N129" s="215"/>
      <c r="O129" s="215" t="s">
        <v>1689</v>
      </c>
      <c r="P129" s="215"/>
      <c r="Q129" s="215"/>
      <c r="R129" s="215"/>
      <c r="S129" s="215" t="s">
        <v>1229</v>
      </c>
      <c r="T129" s="215" t="s">
        <v>577</v>
      </c>
      <c r="U129" s="215" t="s">
        <v>577</v>
      </c>
      <c r="V129" s="215" t="s">
        <v>603</v>
      </c>
      <c r="W129" s="215"/>
      <c r="X129" s="215">
        <v>0</v>
      </c>
      <c r="Y129" s="215">
        <v>0</v>
      </c>
      <c r="Z129" s="215">
        <v>5</v>
      </c>
      <c r="AA129" s="215" t="s">
        <v>1670</v>
      </c>
      <c r="AB129" s="215"/>
      <c r="AC129" s="215"/>
      <c r="AD129" s="215"/>
      <c r="AE129" s="215"/>
      <c r="AF129" s="263" t="s">
        <v>2537</v>
      </c>
      <c r="AG129" s="263"/>
      <c r="AH129" s="265" t="s">
        <v>1379</v>
      </c>
      <c r="AI129" s="265" t="s">
        <v>1381</v>
      </c>
      <c r="AJ129" s="265" t="s">
        <v>1381</v>
      </c>
      <c r="AK129" s="265" t="s">
        <v>1379</v>
      </c>
      <c r="AL129" s="265" t="s">
        <v>1379</v>
      </c>
      <c r="AM129" s="265"/>
      <c r="AN129" s="265" t="s">
        <v>1381</v>
      </c>
      <c r="AO129" s="265" t="s">
        <v>1381</v>
      </c>
      <c r="AP129" s="265"/>
      <c r="AQ129" s="265" t="s">
        <v>1379</v>
      </c>
      <c r="AR129" s="265" t="s">
        <v>1379</v>
      </c>
      <c r="AS129" s="265" t="s">
        <v>1379</v>
      </c>
      <c r="AT129" s="265" t="s">
        <v>1379</v>
      </c>
      <c r="AU129" s="265"/>
      <c r="AV129" s="265"/>
      <c r="AW129" s="265"/>
      <c r="AX129" s="265"/>
      <c r="AY129" s="265" t="s">
        <v>1379</v>
      </c>
      <c r="AZ129" s="265"/>
      <c r="BA129" s="265"/>
      <c r="BB129" s="265"/>
      <c r="BC129" s="265"/>
      <c r="BD129" s="215"/>
      <c r="BE129" s="215"/>
      <c r="BF129" s="215"/>
      <c r="BG129" s="215"/>
      <c r="BH129" s="215"/>
      <c r="BI129" s="215"/>
      <c r="BJ129" s="215"/>
      <c r="BK129" s="215" t="s">
        <v>2045</v>
      </c>
      <c r="BL129" s="215"/>
      <c r="BM129" s="215"/>
      <c r="BN129" s="215"/>
      <c r="BO129" s="215"/>
      <c r="BP129" s="215" t="s">
        <v>2046</v>
      </c>
    </row>
    <row r="130" spans="1:68" s="149" customFormat="1" ht="35.1" hidden="1" customHeight="1" thickBot="1" x14ac:dyDescent="0.3">
      <c r="A130" s="215"/>
      <c r="B130" s="215" t="s">
        <v>1691</v>
      </c>
      <c r="C130" s="215" t="s">
        <v>1686</v>
      </c>
      <c r="D130" s="274" t="e">
        <v>#N/A</v>
      </c>
      <c r="E130" s="265" t="e">
        <v>#N/A</v>
      </c>
      <c r="F130" s="215" t="s">
        <v>2047</v>
      </c>
      <c r="G130" s="265">
        <v>0</v>
      </c>
      <c r="H130" s="215" t="s">
        <v>2538</v>
      </c>
      <c r="I130" s="215" t="s">
        <v>2539</v>
      </c>
      <c r="J130" s="265"/>
      <c r="K130" s="215"/>
      <c r="L130" s="215" t="s">
        <v>1171</v>
      </c>
      <c r="M130" s="215" t="s">
        <v>2048</v>
      </c>
      <c r="N130" s="215"/>
      <c r="O130" s="215" t="s">
        <v>2049</v>
      </c>
      <c r="P130" s="215"/>
      <c r="Q130" s="215"/>
      <c r="R130" s="215"/>
      <c r="S130" s="215" t="s">
        <v>578</v>
      </c>
      <c r="T130" s="215" t="s">
        <v>578</v>
      </c>
      <c r="U130" s="215" t="s">
        <v>578</v>
      </c>
      <c r="V130" s="215" t="s">
        <v>603</v>
      </c>
      <c r="W130" s="215"/>
      <c r="X130" s="215">
        <v>0</v>
      </c>
      <c r="Y130" s="215">
        <v>0</v>
      </c>
      <c r="Z130" s="215">
        <v>5</v>
      </c>
      <c r="AA130" s="215" t="s">
        <v>1670</v>
      </c>
      <c r="AB130" s="215"/>
      <c r="AC130" s="215"/>
      <c r="AD130" s="215"/>
      <c r="AE130" s="215"/>
      <c r="AF130" s="263" t="s">
        <v>2540</v>
      </c>
      <c r="AG130" s="263"/>
      <c r="AH130" s="265" t="s">
        <v>1379</v>
      </c>
      <c r="AI130" s="265" t="s">
        <v>1381</v>
      </c>
      <c r="AJ130" s="265" t="s">
        <v>1379</v>
      </c>
      <c r="AK130" s="265" t="s">
        <v>1379</v>
      </c>
      <c r="AL130" s="265" t="s">
        <v>1379</v>
      </c>
      <c r="AM130" s="265"/>
      <c r="AN130" s="265" t="s">
        <v>1379</v>
      </c>
      <c r="AO130" s="265" t="s">
        <v>1379</v>
      </c>
      <c r="AP130" s="265"/>
      <c r="AQ130" s="265" t="s">
        <v>1379</v>
      </c>
      <c r="AR130" s="265" t="s">
        <v>1379</v>
      </c>
      <c r="AS130" s="265" t="s">
        <v>1379</v>
      </c>
      <c r="AT130" s="265" t="s">
        <v>1379</v>
      </c>
      <c r="AU130" s="265"/>
      <c r="AV130" s="265"/>
      <c r="AW130" s="265"/>
      <c r="AX130" s="265"/>
      <c r="AY130" s="265" t="s">
        <v>1379</v>
      </c>
      <c r="AZ130" s="265"/>
      <c r="BA130" s="265"/>
      <c r="BB130" s="265"/>
      <c r="BC130" s="265"/>
      <c r="BD130" s="215"/>
      <c r="BE130" s="215"/>
      <c r="BF130" s="215"/>
      <c r="BG130" s="215"/>
      <c r="BH130" s="215"/>
      <c r="BI130" s="215"/>
      <c r="BJ130" s="215"/>
      <c r="BK130" s="215"/>
      <c r="BL130" s="215"/>
      <c r="BM130" s="215"/>
      <c r="BN130" s="215"/>
      <c r="BO130" s="215"/>
      <c r="BP130" s="215" t="s">
        <v>1832</v>
      </c>
    </row>
    <row r="131" spans="1:68" s="149" customFormat="1" ht="35.1" hidden="1" customHeight="1" thickBot="1" x14ac:dyDescent="0.3">
      <c r="A131" s="215"/>
      <c r="B131" s="215" t="s">
        <v>1691</v>
      </c>
      <c r="C131" s="215" t="s">
        <v>1686</v>
      </c>
      <c r="D131" s="274" t="e">
        <v>#N/A</v>
      </c>
      <c r="E131" s="265" t="e">
        <v>#N/A</v>
      </c>
      <c r="F131" s="215" t="s">
        <v>2050</v>
      </c>
      <c r="G131" s="265">
        <v>0</v>
      </c>
      <c r="H131" s="215" t="s">
        <v>2541</v>
      </c>
      <c r="I131" s="215" t="s">
        <v>2542</v>
      </c>
      <c r="J131" s="265"/>
      <c r="K131" s="215"/>
      <c r="L131" s="306" t="s">
        <v>1249</v>
      </c>
      <c r="M131" s="265">
        <v>0</v>
      </c>
      <c r="N131" s="215"/>
      <c r="O131" s="215" t="s">
        <v>1720</v>
      </c>
      <c r="P131" s="215"/>
      <c r="Q131" s="215"/>
      <c r="R131" s="215"/>
      <c r="S131" s="215" t="s">
        <v>578</v>
      </c>
      <c r="T131" s="215" t="s">
        <v>578</v>
      </c>
      <c r="U131" s="215" t="s">
        <v>578</v>
      </c>
      <c r="V131" s="215" t="s">
        <v>603</v>
      </c>
      <c r="W131" s="215"/>
      <c r="X131" s="215">
        <v>0</v>
      </c>
      <c r="Y131" s="215">
        <v>0</v>
      </c>
      <c r="Z131" s="215">
        <v>5</v>
      </c>
      <c r="AA131" s="215" t="s">
        <v>1670</v>
      </c>
      <c r="AB131" s="215"/>
      <c r="AC131" s="215"/>
      <c r="AD131" s="215"/>
      <c r="AE131" s="215"/>
      <c r="AF131" s="263" t="s">
        <v>2543</v>
      </c>
      <c r="AG131" s="263"/>
      <c r="AH131" s="265" t="s">
        <v>1379</v>
      </c>
      <c r="AI131" s="265" t="s">
        <v>1381</v>
      </c>
      <c r="AJ131" s="265" t="s">
        <v>1379</v>
      </c>
      <c r="AK131" s="265" t="s">
        <v>1379</v>
      </c>
      <c r="AL131" s="265" t="s">
        <v>1379</v>
      </c>
      <c r="AM131" s="265"/>
      <c r="AN131" s="265" t="s">
        <v>1379</v>
      </c>
      <c r="AO131" s="265" t="s">
        <v>1379</v>
      </c>
      <c r="AP131" s="265"/>
      <c r="AQ131" s="265" t="s">
        <v>1379</v>
      </c>
      <c r="AR131" s="265" t="s">
        <v>1379</v>
      </c>
      <c r="AS131" s="265" t="s">
        <v>1379</v>
      </c>
      <c r="AT131" s="265" t="s">
        <v>1379</v>
      </c>
      <c r="AU131" s="265"/>
      <c r="AV131" s="265"/>
      <c r="AW131" s="265"/>
      <c r="AX131" s="265"/>
      <c r="AY131" s="265" t="s">
        <v>1379</v>
      </c>
      <c r="AZ131" s="265"/>
      <c r="BA131" s="265"/>
      <c r="BB131" s="265"/>
      <c r="BC131" s="265"/>
      <c r="BD131" s="215"/>
      <c r="BE131" s="215"/>
      <c r="BF131" s="215"/>
      <c r="BG131" s="215"/>
      <c r="BH131" s="215"/>
      <c r="BI131" s="215"/>
      <c r="BJ131" s="215"/>
      <c r="BK131" s="215"/>
      <c r="BL131" s="215"/>
      <c r="BM131" s="215"/>
      <c r="BN131" s="215"/>
      <c r="BO131" s="215"/>
      <c r="BP131" s="215" t="s">
        <v>2051</v>
      </c>
    </row>
    <row r="132" spans="1:68" s="149" customFormat="1" ht="35.1" hidden="1" customHeight="1" thickBot="1" x14ac:dyDescent="0.3">
      <c r="A132" s="215"/>
      <c r="B132" s="215" t="s">
        <v>1685</v>
      </c>
      <c r="C132" s="215" t="s">
        <v>1686</v>
      </c>
      <c r="D132" s="274" t="e">
        <v>#N/A</v>
      </c>
      <c r="E132" s="265" t="e">
        <v>#N/A</v>
      </c>
      <c r="F132" s="215" t="s">
        <v>2052</v>
      </c>
      <c r="G132" s="265">
        <v>0</v>
      </c>
      <c r="H132" s="215" t="s">
        <v>2544</v>
      </c>
      <c r="I132" s="215" t="s">
        <v>2545</v>
      </c>
      <c r="J132" s="265"/>
      <c r="K132" s="215"/>
      <c r="L132" s="215" t="s">
        <v>1171</v>
      </c>
      <c r="M132" s="215" t="s">
        <v>2017</v>
      </c>
      <c r="N132" s="215"/>
      <c r="O132" s="215" t="s">
        <v>1791</v>
      </c>
      <c r="P132" s="215"/>
      <c r="Q132" s="215"/>
      <c r="R132" s="215"/>
      <c r="S132" s="215" t="s">
        <v>2269</v>
      </c>
      <c r="T132" s="215" t="s">
        <v>577</v>
      </c>
      <c r="U132" s="215" t="s">
        <v>577</v>
      </c>
      <c r="V132" s="215" t="s">
        <v>603</v>
      </c>
      <c r="W132" s="215"/>
      <c r="X132" s="215">
        <v>0</v>
      </c>
      <c r="Y132" s="215">
        <v>0</v>
      </c>
      <c r="Z132" s="215">
        <v>5</v>
      </c>
      <c r="AA132" s="215" t="s">
        <v>1670</v>
      </c>
      <c r="AB132" s="215"/>
      <c r="AC132" s="215">
        <v>2</v>
      </c>
      <c r="AD132" s="215">
        <v>1</v>
      </c>
      <c r="AE132" s="215"/>
      <c r="AF132" s="263" t="s">
        <v>2546</v>
      </c>
      <c r="AG132" s="263"/>
      <c r="AH132" s="265" t="s">
        <v>1379</v>
      </c>
      <c r="AI132" s="265" t="s">
        <v>1381</v>
      </c>
      <c r="AJ132" s="265" t="s">
        <v>1381</v>
      </c>
      <c r="AK132" s="265" t="s">
        <v>1379</v>
      </c>
      <c r="AL132" s="265" t="s">
        <v>1379</v>
      </c>
      <c r="AM132" s="265"/>
      <c r="AN132" s="265" t="s">
        <v>1379</v>
      </c>
      <c r="AO132" s="265" t="s">
        <v>1379</v>
      </c>
      <c r="AP132" s="265"/>
      <c r="AQ132" s="265" t="s">
        <v>1381</v>
      </c>
      <c r="AR132" s="265" t="s">
        <v>1381</v>
      </c>
      <c r="AS132" s="265" t="s">
        <v>1381</v>
      </c>
      <c r="AT132" s="265" t="s">
        <v>1379</v>
      </c>
      <c r="AU132" s="265"/>
      <c r="AV132" s="265"/>
      <c r="AW132" s="265"/>
      <c r="AX132" s="265"/>
      <c r="AY132" s="265" t="s">
        <v>1379</v>
      </c>
      <c r="AZ132" s="265"/>
      <c r="BA132" s="265"/>
      <c r="BB132" s="265"/>
      <c r="BC132" s="265"/>
      <c r="BD132" s="215"/>
      <c r="BE132" s="215"/>
      <c r="BF132" s="215"/>
      <c r="BG132" s="215"/>
      <c r="BH132" s="215"/>
      <c r="BI132" s="215"/>
      <c r="BJ132" s="215"/>
      <c r="BK132" s="215" t="s">
        <v>2053</v>
      </c>
      <c r="BL132" s="215"/>
      <c r="BM132" s="215"/>
      <c r="BN132" s="215"/>
      <c r="BO132" s="215"/>
      <c r="BP132" s="215" t="s">
        <v>2054</v>
      </c>
    </row>
    <row r="133" spans="1:68" s="149" customFormat="1" ht="35.1" hidden="1" customHeight="1" thickBot="1" x14ac:dyDescent="0.3">
      <c r="A133" s="215"/>
      <c r="B133" s="215" t="s">
        <v>1685</v>
      </c>
      <c r="C133" s="215" t="s">
        <v>1686</v>
      </c>
      <c r="D133" s="274" t="e">
        <v>#N/A</v>
      </c>
      <c r="E133" s="265" t="e">
        <v>#N/A</v>
      </c>
      <c r="F133" s="215" t="s">
        <v>2055</v>
      </c>
      <c r="G133" s="265">
        <v>0</v>
      </c>
      <c r="H133" s="215" t="s">
        <v>2547</v>
      </c>
      <c r="I133" s="215" t="s">
        <v>2548</v>
      </c>
      <c r="J133" s="265"/>
      <c r="K133" s="215"/>
      <c r="L133" s="215" t="s">
        <v>1171</v>
      </c>
      <c r="M133" s="215" t="s">
        <v>2017</v>
      </c>
      <c r="N133" s="215"/>
      <c r="O133" s="215" t="s">
        <v>1791</v>
      </c>
      <c r="P133" s="215"/>
      <c r="Q133" s="215"/>
      <c r="R133" s="215"/>
      <c r="S133" s="215" t="s">
        <v>1229</v>
      </c>
      <c r="T133" s="215" t="s">
        <v>577</v>
      </c>
      <c r="U133" s="215" t="s">
        <v>577</v>
      </c>
      <c r="V133" s="215" t="s">
        <v>603</v>
      </c>
      <c r="W133" s="215"/>
      <c r="X133" s="215">
        <v>0</v>
      </c>
      <c r="Y133" s="215">
        <v>0</v>
      </c>
      <c r="Z133" s="215">
        <v>5</v>
      </c>
      <c r="AA133" s="215" t="s">
        <v>1670</v>
      </c>
      <c r="AB133" s="215"/>
      <c r="AC133" s="215">
        <v>5</v>
      </c>
      <c r="AD133" s="215">
        <v>4</v>
      </c>
      <c r="AE133" s="215"/>
      <c r="AF133" s="263" t="s">
        <v>2549</v>
      </c>
      <c r="AG133" s="263"/>
      <c r="AH133" s="265" t="s">
        <v>1379</v>
      </c>
      <c r="AI133" s="265" t="s">
        <v>1381</v>
      </c>
      <c r="AJ133" s="265" t="s">
        <v>1381</v>
      </c>
      <c r="AK133" s="265" t="s">
        <v>1379</v>
      </c>
      <c r="AL133" s="265" t="s">
        <v>1379</v>
      </c>
      <c r="AM133" s="265"/>
      <c r="AN133" s="265" t="s">
        <v>1379</v>
      </c>
      <c r="AO133" s="265" t="s">
        <v>1379</v>
      </c>
      <c r="AP133" s="265"/>
      <c r="AQ133" s="265" t="s">
        <v>1381</v>
      </c>
      <c r="AR133" s="265" t="s">
        <v>1381</v>
      </c>
      <c r="AS133" s="265" t="s">
        <v>1381</v>
      </c>
      <c r="AT133" s="265" t="s">
        <v>1379</v>
      </c>
      <c r="AU133" s="265"/>
      <c r="AV133" s="265"/>
      <c r="AW133" s="265"/>
      <c r="AX133" s="265"/>
      <c r="AY133" s="265" t="s">
        <v>1379</v>
      </c>
      <c r="AZ133" s="265"/>
      <c r="BA133" s="265"/>
      <c r="BB133" s="265"/>
      <c r="BC133" s="265"/>
      <c r="BD133" s="215"/>
      <c r="BE133" s="215"/>
      <c r="BF133" s="215"/>
      <c r="BG133" s="215"/>
      <c r="BH133" s="215"/>
      <c r="BI133" s="215"/>
      <c r="BJ133" s="215"/>
      <c r="BK133" s="215" t="s">
        <v>2053</v>
      </c>
      <c r="BL133" s="215"/>
      <c r="BM133" s="215"/>
      <c r="BN133" s="215"/>
      <c r="BO133" s="215"/>
      <c r="BP133" s="215" t="s">
        <v>2056</v>
      </c>
    </row>
    <row r="134" spans="1:68" s="149" customFormat="1" ht="35.1" hidden="1" customHeight="1" thickBot="1" x14ac:dyDescent="0.3">
      <c r="A134" s="215"/>
      <c r="B134" s="215" t="s">
        <v>1685</v>
      </c>
      <c r="C134" s="215" t="s">
        <v>1686</v>
      </c>
      <c r="D134" s="274" t="e">
        <v>#N/A</v>
      </c>
      <c r="E134" s="265" t="e">
        <v>#N/A</v>
      </c>
      <c r="F134" s="215" t="s">
        <v>2057</v>
      </c>
      <c r="G134" s="265">
        <v>0</v>
      </c>
      <c r="H134" s="215" t="s">
        <v>2550</v>
      </c>
      <c r="I134" s="215" t="s">
        <v>2548</v>
      </c>
      <c r="J134" s="265"/>
      <c r="K134" s="215"/>
      <c r="L134" s="215" t="s">
        <v>1171</v>
      </c>
      <c r="M134" s="215" t="s">
        <v>2017</v>
      </c>
      <c r="N134" s="215"/>
      <c r="O134" s="215" t="s">
        <v>1791</v>
      </c>
      <c r="P134" s="215"/>
      <c r="Q134" s="215"/>
      <c r="R134" s="215"/>
      <c r="S134" s="215" t="s">
        <v>1229</v>
      </c>
      <c r="T134" s="215" t="s">
        <v>577</v>
      </c>
      <c r="U134" s="215" t="s">
        <v>577</v>
      </c>
      <c r="V134" s="215" t="s">
        <v>603</v>
      </c>
      <c r="W134" s="215"/>
      <c r="X134" s="215">
        <v>0</v>
      </c>
      <c r="Y134" s="215">
        <v>0</v>
      </c>
      <c r="Z134" s="215">
        <v>5</v>
      </c>
      <c r="AA134" s="215" t="s">
        <v>1670</v>
      </c>
      <c r="AB134" s="215"/>
      <c r="AC134" s="215">
        <v>1</v>
      </c>
      <c r="AD134" s="215">
        <v>5</v>
      </c>
      <c r="AE134" s="215"/>
      <c r="AF134" s="263" t="s">
        <v>2549</v>
      </c>
      <c r="AG134" s="263"/>
      <c r="AH134" s="265" t="s">
        <v>1379</v>
      </c>
      <c r="AI134" s="265" t="s">
        <v>1381</v>
      </c>
      <c r="AJ134" s="265" t="s">
        <v>1381</v>
      </c>
      <c r="AK134" s="265" t="s">
        <v>1379</v>
      </c>
      <c r="AL134" s="265" t="s">
        <v>1379</v>
      </c>
      <c r="AM134" s="265"/>
      <c r="AN134" s="265" t="s">
        <v>1379</v>
      </c>
      <c r="AO134" s="265" t="s">
        <v>1379</v>
      </c>
      <c r="AP134" s="265"/>
      <c r="AQ134" s="265" t="s">
        <v>1381</v>
      </c>
      <c r="AR134" s="265" t="s">
        <v>1381</v>
      </c>
      <c r="AS134" s="265" t="s">
        <v>1381</v>
      </c>
      <c r="AT134" s="265" t="s">
        <v>1379</v>
      </c>
      <c r="AU134" s="265"/>
      <c r="AV134" s="265"/>
      <c r="AW134" s="265"/>
      <c r="AX134" s="265"/>
      <c r="AY134" s="265" t="s">
        <v>1379</v>
      </c>
      <c r="AZ134" s="265"/>
      <c r="BA134" s="265"/>
      <c r="BB134" s="265"/>
      <c r="BC134" s="265"/>
      <c r="BD134" s="215"/>
      <c r="BE134" s="215"/>
      <c r="BF134" s="215"/>
      <c r="BG134" s="215"/>
      <c r="BH134" s="215"/>
      <c r="BI134" s="215"/>
      <c r="BJ134" s="215"/>
      <c r="BK134" s="215" t="s">
        <v>2053</v>
      </c>
      <c r="BL134" s="215"/>
      <c r="BM134" s="215"/>
      <c r="BN134" s="215"/>
      <c r="BO134" s="215"/>
      <c r="BP134" s="215" t="s">
        <v>2058</v>
      </c>
    </row>
    <row r="135" spans="1:68" s="149" customFormat="1" ht="35.1" hidden="1" customHeight="1" thickBot="1" x14ac:dyDescent="0.3">
      <c r="A135" s="215"/>
      <c r="B135" s="215" t="s">
        <v>1691</v>
      </c>
      <c r="C135" s="215" t="s">
        <v>1686</v>
      </c>
      <c r="D135" s="274" t="e">
        <v>#N/A</v>
      </c>
      <c r="E135" s="265" t="e">
        <v>#N/A</v>
      </c>
      <c r="F135" s="215" t="s">
        <v>2059</v>
      </c>
      <c r="G135" s="265">
        <v>0</v>
      </c>
      <c r="H135" s="215" t="s">
        <v>2551</v>
      </c>
      <c r="I135" s="215" t="s">
        <v>2552</v>
      </c>
      <c r="J135" s="265"/>
      <c r="K135" s="215"/>
      <c r="L135" s="215" t="s">
        <v>2553</v>
      </c>
      <c r="M135" s="215" t="s">
        <v>2060</v>
      </c>
      <c r="N135" s="215"/>
      <c r="O135" s="215" t="s">
        <v>2061</v>
      </c>
      <c r="P135" s="215"/>
      <c r="Q135" s="215"/>
      <c r="R135" s="215"/>
      <c r="S135" s="215" t="s">
        <v>1229</v>
      </c>
      <c r="T135" s="215" t="s">
        <v>577</v>
      </c>
      <c r="U135" s="215" t="s">
        <v>577</v>
      </c>
      <c r="V135" s="215" t="s">
        <v>603</v>
      </c>
      <c r="W135" s="215"/>
      <c r="X135" s="215">
        <v>0</v>
      </c>
      <c r="Y135" s="215">
        <v>0</v>
      </c>
      <c r="Z135" s="215">
        <v>5</v>
      </c>
      <c r="AA135" s="215" t="s">
        <v>1670</v>
      </c>
      <c r="AB135" s="215"/>
      <c r="AC135" s="215"/>
      <c r="AD135" s="215"/>
      <c r="AE135" s="215"/>
      <c r="AF135" s="263" t="s">
        <v>2554</v>
      </c>
      <c r="AG135" s="263"/>
      <c r="AH135" s="265" t="s">
        <v>1379</v>
      </c>
      <c r="AI135" s="265" t="s">
        <v>1381</v>
      </c>
      <c r="AJ135" s="265" t="s">
        <v>1379</v>
      </c>
      <c r="AK135" s="265" t="s">
        <v>1379</v>
      </c>
      <c r="AL135" s="265" t="s">
        <v>1379</v>
      </c>
      <c r="AM135" s="265"/>
      <c r="AN135" s="265" t="s">
        <v>1379</v>
      </c>
      <c r="AO135" s="265" t="s">
        <v>1379</v>
      </c>
      <c r="AP135" s="265"/>
      <c r="AQ135" s="265" t="s">
        <v>1379</v>
      </c>
      <c r="AR135" s="265" t="s">
        <v>1379</v>
      </c>
      <c r="AS135" s="265" t="s">
        <v>1379</v>
      </c>
      <c r="AT135" s="265" t="s">
        <v>1379</v>
      </c>
      <c r="AU135" s="265"/>
      <c r="AV135" s="265"/>
      <c r="AW135" s="265"/>
      <c r="AX135" s="265"/>
      <c r="AY135" s="265" t="s">
        <v>1379</v>
      </c>
      <c r="AZ135" s="265"/>
      <c r="BA135" s="265"/>
      <c r="BB135" s="265"/>
      <c r="BC135" s="265"/>
      <c r="BD135" s="215"/>
      <c r="BE135" s="215"/>
      <c r="BF135" s="215"/>
      <c r="BG135" s="215"/>
      <c r="BH135" s="215"/>
      <c r="BI135" s="215"/>
      <c r="BJ135" s="215"/>
      <c r="BK135" s="215" t="s">
        <v>2062</v>
      </c>
      <c r="BL135" s="215"/>
      <c r="BM135" s="215"/>
      <c r="BN135" s="215"/>
      <c r="BO135" s="215"/>
      <c r="BP135" s="215" t="s">
        <v>2063</v>
      </c>
    </row>
    <row r="136" spans="1:68" s="149" customFormat="1" ht="35.1" hidden="1" customHeight="1" thickBot="1" x14ac:dyDescent="0.3">
      <c r="A136" s="215"/>
      <c r="B136" s="215" t="s">
        <v>1691</v>
      </c>
      <c r="C136" s="215" t="s">
        <v>1686</v>
      </c>
      <c r="D136" s="274" t="e">
        <v>#N/A</v>
      </c>
      <c r="E136" s="265" t="e">
        <v>#N/A</v>
      </c>
      <c r="F136" s="215" t="s">
        <v>2064</v>
      </c>
      <c r="G136" s="265">
        <v>0</v>
      </c>
      <c r="H136" s="215" t="s">
        <v>2555</v>
      </c>
      <c r="I136" s="215" t="s">
        <v>2556</v>
      </c>
      <c r="J136" s="265"/>
      <c r="K136" s="215"/>
      <c r="L136" s="215" t="s">
        <v>2553</v>
      </c>
      <c r="M136" s="215" t="s">
        <v>2060</v>
      </c>
      <c r="N136" s="215"/>
      <c r="O136" s="215" t="s">
        <v>2061</v>
      </c>
      <c r="P136" s="215"/>
      <c r="Q136" s="215"/>
      <c r="R136" s="215"/>
      <c r="S136" s="215" t="s">
        <v>1229</v>
      </c>
      <c r="T136" s="215" t="s">
        <v>577</v>
      </c>
      <c r="U136" s="215" t="s">
        <v>577</v>
      </c>
      <c r="V136" s="215" t="s">
        <v>603</v>
      </c>
      <c r="W136" s="215"/>
      <c r="X136" s="215">
        <v>0</v>
      </c>
      <c r="Y136" s="215">
        <v>0</v>
      </c>
      <c r="Z136" s="215">
        <v>5</v>
      </c>
      <c r="AA136" s="215" t="s">
        <v>1670</v>
      </c>
      <c r="AB136" s="215"/>
      <c r="AC136" s="215"/>
      <c r="AD136" s="215"/>
      <c r="AE136" s="215"/>
      <c r="AF136" s="263" t="s">
        <v>2554</v>
      </c>
      <c r="AG136" s="263"/>
      <c r="AH136" s="265" t="s">
        <v>1379</v>
      </c>
      <c r="AI136" s="265" t="s">
        <v>1381</v>
      </c>
      <c r="AJ136" s="265" t="s">
        <v>1379</v>
      </c>
      <c r="AK136" s="265" t="s">
        <v>1379</v>
      </c>
      <c r="AL136" s="265" t="s">
        <v>1379</v>
      </c>
      <c r="AM136" s="265"/>
      <c r="AN136" s="265" t="s">
        <v>1379</v>
      </c>
      <c r="AO136" s="265" t="s">
        <v>1379</v>
      </c>
      <c r="AP136" s="265"/>
      <c r="AQ136" s="265" t="s">
        <v>1379</v>
      </c>
      <c r="AR136" s="265" t="s">
        <v>1379</v>
      </c>
      <c r="AS136" s="265" t="s">
        <v>1379</v>
      </c>
      <c r="AT136" s="265" t="s">
        <v>1379</v>
      </c>
      <c r="AU136" s="265"/>
      <c r="AV136" s="265"/>
      <c r="AW136" s="265"/>
      <c r="AX136" s="265"/>
      <c r="AY136" s="265" t="s">
        <v>1379</v>
      </c>
      <c r="AZ136" s="265"/>
      <c r="BA136" s="265"/>
      <c r="BB136" s="265"/>
      <c r="BC136" s="265"/>
      <c r="BD136" s="215"/>
      <c r="BE136" s="215"/>
      <c r="BF136" s="215"/>
      <c r="BG136" s="215"/>
      <c r="BH136" s="215"/>
      <c r="BI136" s="215"/>
      <c r="BJ136" s="215"/>
      <c r="BK136" s="215" t="s">
        <v>2062</v>
      </c>
      <c r="BL136" s="215"/>
      <c r="BM136" s="215"/>
      <c r="BN136" s="215"/>
      <c r="BO136" s="215"/>
      <c r="BP136" s="215" t="s">
        <v>2065</v>
      </c>
    </row>
    <row r="137" spans="1:68" s="149" customFormat="1" ht="35.1" hidden="1" customHeight="1" thickBot="1" x14ac:dyDescent="0.3">
      <c r="A137" s="215"/>
      <c r="B137" s="215" t="s">
        <v>1691</v>
      </c>
      <c r="C137" s="215" t="s">
        <v>1686</v>
      </c>
      <c r="D137" s="274" t="e">
        <v>#N/A</v>
      </c>
      <c r="E137" s="265" t="e">
        <v>#N/A</v>
      </c>
      <c r="F137" s="215" t="s">
        <v>2066</v>
      </c>
      <c r="G137" s="265">
        <v>0</v>
      </c>
      <c r="H137" s="215" t="s">
        <v>2557</v>
      </c>
      <c r="I137" s="215" t="s">
        <v>2558</v>
      </c>
      <c r="J137" s="265"/>
      <c r="K137" s="215"/>
      <c r="L137" s="215" t="s">
        <v>2559</v>
      </c>
      <c r="M137" s="215" t="s">
        <v>2067</v>
      </c>
      <c r="N137" s="215"/>
      <c r="O137" s="215" t="s">
        <v>2068</v>
      </c>
      <c r="P137" s="215"/>
      <c r="Q137" s="215"/>
      <c r="R137" s="215"/>
      <c r="S137" s="215" t="s">
        <v>2560</v>
      </c>
      <c r="T137" s="215" t="s">
        <v>520</v>
      </c>
      <c r="U137" s="215" t="s">
        <v>520</v>
      </c>
      <c r="V137" s="215" t="s">
        <v>603</v>
      </c>
      <c r="W137" s="215"/>
      <c r="X137" s="215">
        <v>0</v>
      </c>
      <c r="Y137" s="215">
        <v>0</v>
      </c>
      <c r="Z137" s="215">
        <v>5</v>
      </c>
      <c r="AA137" s="215" t="s">
        <v>1670</v>
      </c>
      <c r="AB137" s="215"/>
      <c r="AC137" s="215"/>
      <c r="AD137" s="215"/>
      <c r="AE137" s="215"/>
      <c r="AF137" s="263" t="s">
        <v>2561</v>
      </c>
      <c r="AG137" s="263"/>
      <c r="AH137" s="265" t="s">
        <v>1379</v>
      </c>
      <c r="AI137" s="265" t="s">
        <v>1381</v>
      </c>
      <c r="AJ137" s="265" t="s">
        <v>1379</v>
      </c>
      <c r="AK137" s="265" t="s">
        <v>1379</v>
      </c>
      <c r="AL137" s="265" t="s">
        <v>1379</v>
      </c>
      <c r="AM137" s="265"/>
      <c r="AN137" s="265" t="s">
        <v>1381</v>
      </c>
      <c r="AO137" s="265" t="s">
        <v>1381</v>
      </c>
      <c r="AP137" s="265"/>
      <c r="AQ137" s="265" t="s">
        <v>1379</v>
      </c>
      <c r="AR137" s="265" t="s">
        <v>1379</v>
      </c>
      <c r="AS137" s="265" t="s">
        <v>1379</v>
      </c>
      <c r="AT137" s="265" t="s">
        <v>1379</v>
      </c>
      <c r="AU137" s="265"/>
      <c r="AV137" s="265"/>
      <c r="AW137" s="265"/>
      <c r="AX137" s="265"/>
      <c r="AY137" s="265" t="s">
        <v>1379</v>
      </c>
      <c r="AZ137" s="265"/>
      <c r="BA137" s="265"/>
      <c r="BB137" s="265"/>
      <c r="BC137" s="265"/>
      <c r="BD137" s="215"/>
      <c r="BE137" s="215"/>
      <c r="BF137" s="215"/>
      <c r="BG137" s="215"/>
      <c r="BH137" s="215"/>
      <c r="BI137" s="215"/>
      <c r="BJ137" s="215"/>
      <c r="BK137" s="215" t="s">
        <v>2069</v>
      </c>
      <c r="BL137" s="215"/>
      <c r="BM137" s="215"/>
      <c r="BN137" s="215"/>
      <c r="BO137" s="215"/>
      <c r="BP137" s="215" t="s">
        <v>2070</v>
      </c>
    </row>
    <row r="138" spans="1:68" s="149" customFormat="1" ht="35.1" hidden="1" customHeight="1" thickBot="1" x14ac:dyDescent="0.3">
      <c r="A138" s="215"/>
      <c r="B138" s="215" t="s">
        <v>2088</v>
      </c>
      <c r="C138" s="215" t="s">
        <v>1686</v>
      </c>
      <c r="D138" s="274" t="e">
        <v>#N/A</v>
      </c>
      <c r="E138" s="265" t="e">
        <v>#N/A</v>
      </c>
      <c r="F138" s="215" t="s">
        <v>2089</v>
      </c>
      <c r="G138" s="265">
        <v>0</v>
      </c>
      <c r="H138" s="215" t="s">
        <v>2581</v>
      </c>
      <c r="I138" s="215" t="s">
        <v>2582</v>
      </c>
      <c r="J138" s="265"/>
      <c r="K138" s="215"/>
      <c r="L138" s="215" t="s">
        <v>1171</v>
      </c>
      <c r="M138" s="215" t="s">
        <v>1854</v>
      </c>
      <c r="N138" s="215"/>
      <c r="O138" s="215" t="s">
        <v>1855</v>
      </c>
      <c r="P138" s="215"/>
      <c r="Q138" s="215"/>
      <c r="R138" s="215"/>
      <c r="S138" s="215" t="s">
        <v>1229</v>
      </c>
      <c r="T138" s="215" t="s">
        <v>577</v>
      </c>
      <c r="U138" s="215" t="s">
        <v>577</v>
      </c>
      <c r="V138" s="215" t="s">
        <v>603</v>
      </c>
      <c r="W138" s="215"/>
      <c r="X138" s="215">
        <v>0</v>
      </c>
      <c r="Y138" s="215">
        <v>0</v>
      </c>
      <c r="Z138" s="215">
        <v>5</v>
      </c>
      <c r="AA138" s="215" t="s">
        <v>1670</v>
      </c>
      <c r="AB138" s="215"/>
      <c r="AC138" s="215"/>
      <c r="AD138" s="215"/>
      <c r="AE138" s="215"/>
      <c r="AF138" s="263" t="s">
        <v>2583</v>
      </c>
      <c r="AG138" s="263"/>
      <c r="AH138" s="265" t="s">
        <v>1379</v>
      </c>
      <c r="AI138" s="265" t="s">
        <v>1381</v>
      </c>
      <c r="AJ138" s="265" t="s">
        <v>1379</v>
      </c>
      <c r="AK138" s="265" t="s">
        <v>1379</v>
      </c>
      <c r="AL138" s="265" t="s">
        <v>1379</v>
      </c>
      <c r="AM138" s="265"/>
      <c r="AN138" s="265" t="s">
        <v>1379</v>
      </c>
      <c r="AO138" s="265" t="s">
        <v>1379</v>
      </c>
      <c r="AP138" s="265"/>
      <c r="AQ138" s="265" t="s">
        <v>1379</v>
      </c>
      <c r="AR138" s="265" t="s">
        <v>1379</v>
      </c>
      <c r="AS138" s="265" t="s">
        <v>1379</v>
      </c>
      <c r="AT138" s="265" t="s">
        <v>1379</v>
      </c>
      <c r="AU138" s="265"/>
      <c r="AV138" s="265"/>
      <c r="AW138" s="265"/>
      <c r="AX138" s="265"/>
      <c r="AY138" s="265" t="s">
        <v>1379</v>
      </c>
      <c r="AZ138" s="265"/>
      <c r="BA138" s="265"/>
      <c r="BB138" s="265"/>
      <c r="BC138" s="265"/>
      <c r="BD138" s="215"/>
      <c r="BE138" s="215"/>
      <c r="BF138" s="215"/>
      <c r="BG138" s="215"/>
      <c r="BH138" s="215"/>
      <c r="BI138" s="215"/>
      <c r="BJ138" s="215"/>
      <c r="BK138" s="215"/>
      <c r="BL138" s="215"/>
      <c r="BM138" s="215"/>
      <c r="BN138" s="215"/>
      <c r="BO138" s="215"/>
      <c r="BP138" s="215" t="s">
        <v>1832</v>
      </c>
    </row>
    <row r="139" spans="1:68" s="149" customFormat="1" ht="35.1" hidden="1" customHeight="1" thickBot="1" x14ac:dyDescent="0.3">
      <c r="A139" s="215"/>
      <c r="B139" s="215" t="s">
        <v>2088</v>
      </c>
      <c r="C139" s="215" t="s">
        <v>1686</v>
      </c>
      <c r="D139" s="274" t="e">
        <v>#N/A</v>
      </c>
      <c r="E139" s="265" t="e">
        <v>#N/A</v>
      </c>
      <c r="F139" s="215" t="s">
        <v>2090</v>
      </c>
      <c r="G139" s="265">
        <v>0</v>
      </c>
      <c r="H139" s="215" t="s">
        <v>2584</v>
      </c>
      <c r="I139" s="215" t="s">
        <v>2585</v>
      </c>
      <c r="J139" s="265"/>
      <c r="K139" s="215"/>
      <c r="L139" s="215" t="s">
        <v>1171</v>
      </c>
      <c r="M139" s="215" t="s">
        <v>2091</v>
      </c>
      <c r="N139" s="215"/>
      <c r="O139" s="215" t="s">
        <v>1874</v>
      </c>
      <c r="P139" s="215"/>
      <c r="Q139" s="215"/>
      <c r="R139" s="215"/>
      <c r="S139" s="215" t="s">
        <v>1229</v>
      </c>
      <c r="T139" s="215" t="s">
        <v>577</v>
      </c>
      <c r="U139" s="215" t="s">
        <v>577</v>
      </c>
      <c r="V139" s="215" t="s">
        <v>603</v>
      </c>
      <c r="W139" s="215"/>
      <c r="X139" s="215">
        <v>0</v>
      </c>
      <c r="Y139" s="215">
        <v>0</v>
      </c>
      <c r="Z139" s="215">
        <v>5</v>
      </c>
      <c r="AA139" s="215" t="s">
        <v>1670</v>
      </c>
      <c r="AB139" s="215"/>
      <c r="AC139" s="215"/>
      <c r="AD139" s="215"/>
      <c r="AE139" s="215"/>
      <c r="AF139" s="263" t="s">
        <v>2586</v>
      </c>
      <c r="AG139" s="263"/>
      <c r="AH139" s="265" t="s">
        <v>1379</v>
      </c>
      <c r="AI139" s="265" t="s">
        <v>1381</v>
      </c>
      <c r="AJ139" s="265" t="s">
        <v>1381</v>
      </c>
      <c r="AK139" s="265" t="s">
        <v>1379</v>
      </c>
      <c r="AL139" s="265" t="s">
        <v>1379</v>
      </c>
      <c r="AM139" s="265"/>
      <c r="AN139" s="265" t="s">
        <v>1379</v>
      </c>
      <c r="AO139" s="265" t="s">
        <v>1379</v>
      </c>
      <c r="AP139" s="265"/>
      <c r="AQ139" s="265" t="s">
        <v>1381</v>
      </c>
      <c r="AR139" s="265" t="s">
        <v>1381</v>
      </c>
      <c r="AS139" s="265" t="s">
        <v>1381</v>
      </c>
      <c r="AT139" s="265" t="s">
        <v>1379</v>
      </c>
      <c r="AU139" s="265"/>
      <c r="AV139" s="265"/>
      <c r="AW139" s="265"/>
      <c r="AX139" s="265"/>
      <c r="AY139" s="265" t="s">
        <v>1379</v>
      </c>
      <c r="AZ139" s="265"/>
      <c r="BA139" s="265"/>
      <c r="BB139" s="265"/>
      <c r="BC139" s="265"/>
      <c r="BD139" s="215"/>
      <c r="BE139" s="215"/>
      <c r="BF139" s="215"/>
      <c r="BG139" s="215"/>
      <c r="BH139" s="215"/>
      <c r="BI139" s="215"/>
      <c r="BJ139" s="215"/>
      <c r="BK139" s="215"/>
      <c r="BL139" s="215"/>
      <c r="BM139" s="215"/>
      <c r="BN139" s="215"/>
      <c r="BO139" s="215"/>
      <c r="BP139" s="215" t="s">
        <v>2092</v>
      </c>
    </row>
    <row r="140" spans="1:68" s="149" customFormat="1" ht="35.1" hidden="1" customHeight="1" thickBot="1" x14ac:dyDescent="0.3">
      <c r="A140" s="215"/>
      <c r="B140" s="215" t="s">
        <v>2088</v>
      </c>
      <c r="C140" s="215" t="s">
        <v>1686</v>
      </c>
      <c r="D140" s="274" t="e">
        <v>#N/A</v>
      </c>
      <c r="E140" s="265" t="e">
        <v>#N/A</v>
      </c>
      <c r="F140" s="215" t="s">
        <v>2093</v>
      </c>
      <c r="G140" s="265">
        <v>0</v>
      </c>
      <c r="H140" s="215" t="s">
        <v>2587</v>
      </c>
      <c r="I140" s="215" t="s">
        <v>2588</v>
      </c>
      <c r="J140" s="265"/>
      <c r="K140" s="215"/>
      <c r="L140" s="215" t="s">
        <v>1171</v>
      </c>
      <c r="M140" s="215" t="s">
        <v>1719</v>
      </c>
      <c r="N140" s="215"/>
      <c r="O140" s="215" t="s">
        <v>1720</v>
      </c>
      <c r="P140" s="215"/>
      <c r="Q140" s="215"/>
      <c r="R140" s="215"/>
      <c r="S140" s="215" t="s">
        <v>1229</v>
      </c>
      <c r="T140" s="215" t="s">
        <v>577</v>
      </c>
      <c r="U140" s="215" t="s">
        <v>577</v>
      </c>
      <c r="V140" s="215" t="s">
        <v>603</v>
      </c>
      <c r="W140" s="215"/>
      <c r="X140" s="215">
        <v>0</v>
      </c>
      <c r="Y140" s="215">
        <v>0</v>
      </c>
      <c r="Z140" s="215">
        <v>5</v>
      </c>
      <c r="AA140" s="215" t="s">
        <v>1670</v>
      </c>
      <c r="AB140" s="215"/>
      <c r="AC140" s="215"/>
      <c r="AD140" s="215"/>
      <c r="AE140" s="215"/>
      <c r="AF140" s="263" t="s">
        <v>2589</v>
      </c>
      <c r="AG140" s="263"/>
      <c r="AH140" s="265" t="s">
        <v>1379</v>
      </c>
      <c r="AI140" s="265" t="s">
        <v>1381</v>
      </c>
      <c r="AJ140" s="265" t="s">
        <v>1381</v>
      </c>
      <c r="AK140" s="265" t="s">
        <v>1379</v>
      </c>
      <c r="AL140" s="265" t="s">
        <v>1379</v>
      </c>
      <c r="AM140" s="265"/>
      <c r="AN140" s="265" t="s">
        <v>1379</v>
      </c>
      <c r="AO140" s="265" t="s">
        <v>1379</v>
      </c>
      <c r="AP140" s="265"/>
      <c r="AQ140" s="265" t="s">
        <v>1381</v>
      </c>
      <c r="AR140" s="265" t="s">
        <v>1381</v>
      </c>
      <c r="AS140" s="265" t="s">
        <v>1381</v>
      </c>
      <c r="AT140" s="265" t="s">
        <v>1379</v>
      </c>
      <c r="AU140" s="265"/>
      <c r="AV140" s="265"/>
      <c r="AW140" s="265"/>
      <c r="AX140" s="265"/>
      <c r="AY140" s="265" t="s">
        <v>1379</v>
      </c>
      <c r="AZ140" s="265"/>
      <c r="BA140" s="265"/>
      <c r="BB140" s="265"/>
      <c r="BC140" s="265"/>
      <c r="BD140" s="215"/>
      <c r="BE140" s="215"/>
      <c r="BF140" s="215"/>
      <c r="BG140" s="215"/>
      <c r="BH140" s="215"/>
      <c r="BI140" s="215"/>
      <c r="BJ140" s="215"/>
      <c r="BK140" s="215" t="s">
        <v>2094</v>
      </c>
      <c r="BL140" s="215"/>
      <c r="BM140" s="215"/>
      <c r="BN140" s="215"/>
      <c r="BO140" s="215"/>
      <c r="BP140" s="215" t="s">
        <v>2095</v>
      </c>
    </row>
    <row r="141" spans="1:68" s="149" customFormat="1" ht="35.1" hidden="1" customHeight="1" thickBot="1" x14ac:dyDescent="0.3">
      <c r="A141" s="215"/>
      <c r="B141" s="215" t="s">
        <v>1691</v>
      </c>
      <c r="C141" s="215" t="s">
        <v>1686</v>
      </c>
      <c r="D141" s="274" t="e">
        <v>#N/A</v>
      </c>
      <c r="E141" s="265" t="e">
        <v>#N/A</v>
      </c>
      <c r="F141" s="215" t="s">
        <v>2098</v>
      </c>
      <c r="G141" s="265">
        <v>0</v>
      </c>
      <c r="H141" s="215" t="s">
        <v>2593</v>
      </c>
      <c r="I141" s="215" t="s">
        <v>2594</v>
      </c>
      <c r="J141" s="265"/>
      <c r="K141" s="215"/>
      <c r="L141" s="215" t="s">
        <v>2559</v>
      </c>
      <c r="M141" s="215" t="s">
        <v>2099</v>
      </c>
      <c r="N141" s="215"/>
      <c r="O141" s="215" t="s">
        <v>2068</v>
      </c>
      <c r="P141" s="215"/>
      <c r="Q141" s="215"/>
      <c r="R141" s="215"/>
      <c r="S141" s="215" t="s">
        <v>2595</v>
      </c>
      <c r="T141" s="215" t="s">
        <v>545</v>
      </c>
      <c r="U141" s="215" t="s">
        <v>545</v>
      </c>
      <c r="V141" s="215" t="s">
        <v>603</v>
      </c>
      <c r="W141" s="215"/>
      <c r="X141" s="215">
        <v>0</v>
      </c>
      <c r="Y141" s="215">
        <v>0</v>
      </c>
      <c r="Z141" s="215">
        <v>5</v>
      </c>
      <c r="AA141" s="215" t="s">
        <v>1670</v>
      </c>
      <c r="AB141" s="215"/>
      <c r="AC141" s="215"/>
      <c r="AD141" s="215"/>
      <c r="AE141" s="215"/>
      <c r="AF141" s="263" t="s">
        <v>2596</v>
      </c>
      <c r="AG141" s="263"/>
      <c r="AH141" s="265" t="s">
        <v>1379</v>
      </c>
      <c r="AI141" s="265" t="s">
        <v>1381</v>
      </c>
      <c r="AJ141" s="265" t="s">
        <v>1379</v>
      </c>
      <c r="AK141" s="265" t="s">
        <v>1379</v>
      </c>
      <c r="AL141" s="265" t="s">
        <v>1379</v>
      </c>
      <c r="AM141" s="265"/>
      <c r="AN141" s="265" t="s">
        <v>1379</v>
      </c>
      <c r="AO141" s="265" t="s">
        <v>1379</v>
      </c>
      <c r="AP141" s="265"/>
      <c r="AQ141" s="265" t="s">
        <v>1379</v>
      </c>
      <c r="AR141" s="265" t="s">
        <v>1379</v>
      </c>
      <c r="AS141" s="265" t="s">
        <v>1379</v>
      </c>
      <c r="AT141" s="265" t="s">
        <v>1379</v>
      </c>
      <c r="AU141" s="265"/>
      <c r="AV141" s="265"/>
      <c r="AW141" s="265"/>
      <c r="AX141" s="265"/>
      <c r="AY141" s="265" t="s">
        <v>1379</v>
      </c>
      <c r="AZ141" s="265"/>
      <c r="BA141" s="265"/>
      <c r="BB141" s="265"/>
      <c r="BC141" s="265"/>
      <c r="BD141" s="215"/>
      <c r="BE141" s="215"/>
      <c r="BF141" s="215"/>
      <c r="BG141" s="215"/>
      <c r="BH141" s="215"/>
      <c r="BI141" s="215"/>
      <c r="BJ141" s="215"/>
      <c r="BK141" s="215" t="s">
        <v>2100</v>
      </c>
      <c r="BL141" s="215"/>
      <c r="BM141" s="215"/>
      <c r="BN141" s="215"/>
      <c r="BO141" s="215"/>
      <c r="BP141" s="215" t="s">
        <v>2101</v>
      </c>
    </row>
    <row r="142" spans="1:68" s="149" customFormat="1" ht="35.1" hidden="1" customHeight="1" thickBot="1" x14ac:dyDescent="0.3">
      <c r="A142" s="215"/>
      <c r="B142" s="215" t="s">
        <v>1691</v>
      </c>
      <c r="C142" s="215" t="s">
        <v>1686</v>
      </c>
      <c r="D142" s="274" t="e">
        <v>#N/A</v>
      </c>
      <c r="E142" s="265" t="e">
        <v>#N/A</v>
      </c>
      <c r="F142" s="215" t="s">
        <v>2102</v>
      </c>
      <c r="G142" s="265">
        <v>0</v>
      </c>
      <c r="H142" s="215" t="s">
        <v>2597</v>
      </c>
      <c r="I142" s="215" t="s">
        <v>2598</v>
      </c>
      <c r="J142" s="265"/>
      <c r="K142" s="215"/>
      <c r="L142" s="215" t="s">
        <v>2559</v>
      </c>
      <c r="M142" s="215" t="s">
        <v>2103</v>
      </c>
      <c r="N142" s="215"/>
      <c r="O142" s="215" t="s">
        <v>2068</v>
      </c>
      <c r="P142" s="215"/>
      <c r="Q142" s="215"/>
      <c r="R142" s="215"/>
      <c r="S142" s="215" t="s">
        <v>2595</v>
      </c>
      <c r="T142" s="215" t="s">
        <v>545</v>
      </c>
      <c r="U142" s="215" t="s">
        <v>545</v>
      </c>
      <c r="V142" s="215" t="s">
        <v>603</v>
      </c>
      <c r="W142" s="215"/>
      <c r="X142" s="215">
        <v>0</v>
      </c>
      <c r="Y142" s="215">
        <v>0</v>
      </c>
      <c r="Z142" s="215">
        <v>5</v>
      </c>
      <c r="AA142" s="215" t="s">
        <v>1670</v>
      </c>
      <c r="AB142" s="215"/>
      <c r="AC142" s="215"/>
      <c r="AD142" s="215"/>
      <c r="AE142" s="215"/>
      <c r="AF142" s="263" t="s">
        <v>2599</v>
      </c>
      <c r="AG142" s="263"/>
      <c r="AH142" s="265" t="s">
        <v>1379</v>
      </c>
      <c r="AI142" s="265" t="s">
        <v>1381</v>
      </c>
      <c r="AJ142" s="265" t="s">
        <v>1379</v>
      </c>
      <c r="AK142" s="265" t="s">
        <v>1379</v>
      </c>
      <c r="AL142" s="265" t="s">
        <v>1379</v>
      </c>
      <c r="AM142" s="265"/>
      <c r="AN142" s="265" t="s">
        <v>1379</v>
      </c>
      <c r="AO142" s="265" t="s">
        <v>1379</v>
      </c>
      <c r="AP142" s="265"/>
      <c r="AQ142" s="265" t="s">
        <v>1379</v>
      </c>
      <c r="AR142" s="265" t="s">
        <v>1379</v>
      </c>
      <c r="AS142" s="265" t="s">
        <v>1381</v>
      </c>
      <c r="AT142" s="265" t="s">
        <v>1379</v>
      </c>
      <c r="AU142" s="265"/>
      <c r="AV142" s="265"/>
      <c r="AW142" s="265"/>
      <c r="AX142" s="265"/>
      <c r="AY142" s="265" t="s">
        <v>1379</v>
      </c>
      <c r="AZ142" s="265"/>
      <c r="BA142" s="265"/>
      <c r="BB142" s="265"/>
      <c r="BC142" s="265"/>
      <c r="BD142" s="215"/>
      <c r="BE142" s="215"/>
      <c r="BF142" s="215"/>
      <c r="BG142" s="215"/>
      <c r="BH142" s="215"/>
      <c r="BI142" s="215"/>
      <c r="BJ142" s="215"/>
      <c r="BK142" s="215" t="s">
        <v>2074</v>
      </c>
      <c r="BL142" s="215"/>
      <c r="BM142" s="215"/>
      <c r="BN142" s="215"/>
      <c r="BO142" s="215"/>
      <c r="BP142" s="215" t="s">
        <v>2104</v>
      </c>
    </row>
    <row r="143" spans="1:68" s="149" customFormat="1" ht="35.1" hidden="1" customHeight="1" thickBot="1" x14ac:dyDescent="0.3">
      <c r="A143" s="215"/>
      <c r="B143" s="215" t="s">
        <v>1691</v>
      </c>
      <c r="C143" s="215" t="s">
        <v>1686</v>
      </c>
      <c r="D143" s="274" t="e">
        <v>#N/A</v>
      </c>
      <c r="E143" s="265" t="e">
        <v>#N/A</v>
      </c>
      <c r="F143" s="215" t="s">
        <v>2105</v>
      </c>
      <c r="G143" s="265">
        <v>0</v>
      </c>
      <c r="H143" s="215" t="s">
        <v>2600</v>
      </c>
      <c r="I143" s="215" t="s">
        <v>2598</v>
      </c>
      <c r="J143" s="265"/>
      <c r="K143" s="215"/>
      <c r="L143" s="215" t="s">
        <v>2559</v>
      </c>
      <c r="M143" s="215" t="s">
        <v>2103</v>
      </c>
      <c r="N143" s="215"/>
      <c r="O143" s="215" t="s">
        <v>2068</v>
      </c>
      <c r="P143" s="215"/>
      <c r="Q143" s="215"/>
      <c r="R143" s="215"/>
      <c r="S143" s="215" t="s">
        <v>2595</v>
      </c>
      <c r="T143" s="215" t="s">
        <v>545</v>
      </c>
      <c r="U143" s="215" t="s">
        <v>545</v>
      </c>
      <c r="V143" s="215" t="s">
        <v>603</v>
      </c>
      <c r="W143" s="215"/>
      <c r="X143" s="215">
        <v>0</v>
      </c>
      <c r="Y143" s="215">
        <v>0</v>
      </c>
      <c r="Z143" s="215">
        <v>5</v>
      </c>
      <c r="AA143" s="215" t="s">
        <v>1670</v>
      </c>
      <c r="AB143" s="215"/>
      <c r="AC143" s="215"/>
      <c r="AD143" s="215"/>
      <c r="AE143" s="215"/>
      <c r="AF143" s="263" t="s">
        <v>2601</v>
      </c>
      <c r="AG143" s="263"/>
      <c r="AH143" s="265" t="s">
        <v>1379</v>
      </c>
      <c r="AI143" s="265" t="s">
        <v>1381</v>
      </c>
      <c r="AJ143" s="265" t="s">
        <v>1379</v>
      </c>
      <c r="AK143" s="265" t="s">
        <v>1379</v>
      </c>
      <c r="AL143" s="265" t="s">
        <v>1379</v>
      </c>
      <c r="AM143" s="265"/>
      <c r="AN143" s="265" t="s">
        <v>1379</v>
      </c>
      <c r="AO143" s="265" t="s">
        <v>1379</v>
      </c>
      <c r="AP143" s="265"/>
      <c r="AQ143" s="265" t="s">
        <v>1379</v>
      </c>
      <c r="AR143" s="265" t="s">
        <v>1379</v>
      </c>
      <c r="AS143" s="265" t="s">
        <v>1381</v>
      </c>
      <c r="AT143" s="265" t="s">
        <v>1379</v>
      </c>
      <c r="AU143" s="265"/>
      <c r="AV143" s="265"/>
      <c r="AW143" s="265"/>
      <c r="AX143" s="265"/>
      <c r="AY143" s="265" t="s">
        <v>1379</v>
      </c>
      <c r="AZ143" s="265"/>
      <c r="BA143" s="265"/>
      <c r="BB143" s="265"/>
      <c r="BC143" s="265"/>
      <c r="BD143" s="215"/>
      <c r="BE143" s="215"/>
      <c r="BF143" s="215"/>
      <c r="BG143" s="215"/>
      <c r="BH143" s="215"/>
      <c r="BI143" s="215"/>
      <c r="BJ143" s="215"/>
      <c r="BK143" s="215" t="s">
        <v>2074</v>
      </c>
      <c r="BL143" s="215"/>
      <c r="BM143" s="215"/>
      <c r="BN143" s="215"/>
      <c r="BO143" s="215"/>
      <c r="BP143" s="215" t="s">
        <v>2106</v>
      </c>
    </row>
    <row r="144" spans="1:68" s="149" customFormat="1" ht="35.1" hidden="1" customHeight="1" thickBot="1" x14ac:dyDescent="0.3">
      <c r="A144" s="215"/>
      <c r="B144" s="215" t="s">
        <v>2088</v>
      </c>
      <c r="C144" s="215" t="s">
        <v>1686</v>
      </c>
      <c r="D144" s="274" t="e">
        <v>#N/A</v>
      </c>
      <c r="E144" s="265" t="e">
        <v>#N/A</v>
      </c>
      <c r="F144" s="215" t="s">
        <v>2109</v>
      </c>
      <c r="G144" s="265">
        <v>0</v>
      </c>
      <c r="H144" s="215" t="s">
        <v>2605</v>
      </c>
      <c r="I144" s="215" t="s">
        <v>2606</v>
      </c>
      <c r="J144" s="265"/>
      <c r="K144" s="215"/>
      <c r="L144" s="215" t="s">
        <v>1171</v>
      </c>
      <c r="M144" s="215" t="s">
        <v>1701</v>
      </c>
      <c r="N144" s="215"/>
      <c r="O144" s="215" t="s">
        <v>1702</v>
      </c>
      <c r="P144" s="215"/>
      <c r="Q144" s="215"/>
      <c r="R144" s="215"/>
      <c r="S144" s="215" t="s">
        <v>1229</v>
      </c>
      <c r="T144" s="215" t="s">
        <v>577</v>
      </c>
      <c r="U144" s="215" t="s">
        <v>577</v>
      </c>
      <c r="V144" s="215" t="s">
        <v>603</v>
      </c>
      <c r="W144" s="215"/>
      <c r="X144" s="215">
        <v>0</v>
      </c>
      <c r="Y144" s="215">
        <v>0</v>
      </c>
      <c r="Z144" s="215">
        <v>5</v>
      </c>
      <c r="AA144" s="215" t="s">
        <v>1670</v>
      </c>
      <c r="AB144" s="215"/>
      <c r="AC144" s="215"/>
      <c r="AD144" s="215"/>
      <c r="AE144" s="215"/>
      <c r="AF144" s="263" t="s">
        <v>2607</v>
      </c>
      <c r="AG144" s="263"/>
      <c r="AH144" s="265" t="s">
        <v>1379</v>
      </c>
      <c r="AI144" s="265" t="s">
        <v>1381</v>
      </c>
      <c r="AJ144" s="265" t="s">
        <v>1379</v>
      </c>
      <c r="AK144" s="265" t="s">
        <v>1379</v>
      </c>
      <c r="AL144" s="265" t="s">
        <v>1379</v>
      </c>
      <c r="AM144" s="265"/>
      <c r="AN144" s="265" t="s">
        <v>1379</v>
      </c>
      <c r="AO144" s="265" t="s">
        <v>1381</v>
      </c>
      <c r="AP144" s="265"/>
      <c r="AQ144" s="265" t="s">
        <v>1381</v>
      </c>
      <c r="AR144" s="265" t="s">
        <v>1379</v>
      </c>
      <c r="AS144" s="265" t="s">
        <v>1381</v>
      </c>
      <c r="AT144" s="265" t="s">
        <v>1379</v>
      </c>
      <c r="AU144" s="265"/>
      <c r="AV144" s="265"/>
      <c r="AW144" s="265"/>
      <c r="AX144" s="265"/>
      <c r="AY144" s="265" t="s">
        <v>1379</v>
      </c>
      <c r="AZ144" s="265"/>
      <c r="BA144" s="265"/>
      <c r="BB144" s="265"/>
      <c r="BC144" s="265"/>
      <c r="BD144" s="215"/>
      <c r="BE144" s="215"/>
      <c r="BF144" s="215"/>
      <c r="BG144" s="215"/>
      <c r="BH144" s="215"/>
      <c r="BI144" s="215"/>
      <c r="BJ144" s="215"/>
      <c r="BK144" s="215"/>
      <c r="BL144" s="215"/>
      <c r="BM144" s="215"/>
      <c r="BN144" s="215"/>
      <c r="BO144" s="215"/>
      <c r="BP144" s="215" t="s">
        <v>1832</v>
      </c>
    </row>
    <row r="145" spans="1:68" s="149" customFormat="1" ht="35.1" hidden="1" customHeight="1" thickBot="1" x14ac:dyDescent="0.3">
      <c r="A145" s="215"/>
      <c r="B145" s="215" t="s">
        <v>1663</v>
      </c>
      <c r="C145" s="215" t="s">
        <v>1686</v>
      </c>
      <c r="D145" s="274" t="e">
        <v>#N/A</v>
      </c>
      <c r="E145" s="265" t="e">
        <v>#N/A</v>
      </c>
      <c r="F145" s="215" t="s">
        <v>2116</v>
      </c>
      <c r="G145" s="265">
        <v>0</v>
      </c>
      <c r="H145" s="215" t="s">
        <v>2615</v>
      </c>
      <c r="I145" s="215" t="s">
        <v>2616</v>
      </c>
      <c r="J145" s="265"/>
      <c r="K145" s="215"/>
      <c r="L145" s="215" t="s">
        <v>2201</v>
      </c>
      <c r="M145" s="215" t="s">
        <v>2117</v>
      </c>
      <c r="N145" s="215"/>
      <c r="O145" s="215" t="s">
        <v>1694</v>
      </c>
      <c r="P145" s="215"/>
      <c r="Q145" s="215"/>
      <c r="R145" s="215"/>
      <c r="S145" s="215" t="s">
        <v>1229</v>
      </c>
      <c r="T145" s="215" t="s">
        <v>577</v>
      </c>
      <c r="U145" s="215" t="s">
        <v>577</v>
      </c>
      <c r="V145" s="215" t="s">
        <v>603</v>
      </c>
      <c r="W145" s="215"/>
      <c r="X145" s="215">
        <v>0</v>
      </c>
      <c r="Y145" s="215">
        <v>0</v>
      </c>
      <c r="Z145" s="215">
        <v>5</v>
      </c>
      <c r="AA145" s="215" t="s">
        <v>1670</v>
      </c>
      <c r="AB145" s="215"/>
      <c r="AC145" s="215"/>
      <c r="AD145" s="215"/>
      <c r="AE145" s="215"/>
      <c r="AF145" s="263" t="s">
        <v>2617</v>
      </c>
      <c r="AG145" s="263"/>
      <c r="AH145" s="265" t="s">
        <v>1379</v>
      </c>
      <c r="AI145" s="265" t="s">
        <v>1381</v>
      </c>
      <c r="AJ145" s="265" t="s">
        <v>1379</v>
      </c>
      <c r="AK145" s="265" t="s">
        <v>1379</v>
      </c>
      <c r="AL145" s="265" t="s">
        <v>1381</v>
      </c>
      <c r="AM145" s="265"/>
      <c r="AN145" s="265" t="s">
        <v>1379</v>
      </c>
      <c r="AO145" s="265" t="s">
        <v>1381</v>
      </c>
      <c r="AP145" s="265"/>
      <c r="AQ145" s="265" t="s">
        <v>1379</v>
      </c>
      <c r="AR145" s="265" t="s">
        <v>1379</v>
      </c>
      <c r="AS145" s="265" t="s">
        <v>1379</v>
      </c>
      <c r="AT145" s="265" t="s">
        <v>1379</v>
      </c>
      <c r="AU145" s="265"/>
      <c r="AV145" s="265"/>
      <c r="AW145" s="265"/>
      <c r="AX145" s="265"/>
      <c r="AY145" s="265" t="s">
        <v>1379</v>
      </c>
      <c r="AZ145" s="265"/>
      <c r="BA145" s="265"/>
      <c r="BB145" s="265"/>
      <c r="BC145" s="265"/>
      <c r="BD145" s="215"/>
      <c r="BE145" s="215"/>
      <c r="BF145" s="215"/>
      <c r="BG145" s="215"/>
      <c r="BH145" s="215"/>
      <c r="BI145" s="215"/>
      <c r="BJ145" s="215"/>
      <c r="BK145" s="215"/>
      <c r="BL145" s="215"/>
      <c r="BM145" s="215"/>
      <c r="BN145" s="215"/>
      <c r="BO145" s="215"/>
      <c r="BP145" s="215" t="s">
        <v>2118</v>
      </c>
    </row>
    <row r="146" spans="1:68" s="149" customFormat="1" ht="35.1" hidden="1" customHeight="1" thickBot="1" x14ac:dyDescent="0.3">
      <c r="A146" s="215"/>
      <c r="B146" s="215" t="s">
        <v>1685</v>
      </c>
      <c r="C146" s="215" t="s">
        <v>1686</v>
      </c>
      <c r="D146" s="274" t="e">
        <v>#N/A</v>
      </c>
      <c r="E146" s="265" t="e">
        <v>#N/A</v>
      </c>
      <c r="F146" s="215" t="s">
        <v>2121</v>
      </c>
      <c r="G146" s="265">
        <v>0</v>
      </c>
      <c r="H146" s="215" t="s">
        <v>2621</v>
      </c>
      <c r="I146" s="215" t="s">
        <v>2622</v>
      </c>
      <c r="J146" s="265"/>
      <c r="K146" s="215"/>
      <c r="L146" s="215" t="s">
        <v>1171</v>
      </c>
      <c r="M146" s="215" t="s">
        <v>2122</v>
      </c>
      <c r="N146" s="215"/>
      <c r="O146" s="215" t="s">
        <v>1918</v>
      </c>
      <c r="P146" s="215"/>
      <c r="Q146" s="215"/>
      <c r="R146" s="215"/>
      <c r="S146" s="215" t="s">
        <v>1229</v>
      </c>
      <c r="T146" s="215" t="s">
        <v>577</v>
      </c>
      <c r="U146" s="215" t="s">
        <v>577</v>
      </c>
      <c r="V146" s="215" t="s">
        <v>603</v>
      </c>
      <c r="W146" s="215"/>
      <c r="X146" s="215">
        <v>0</v>
      </c>
      <c r="Y146" s="215">
        <v>0</v>
      </c>
      <c r="Z146" s="215">
        <v>5</v>
      </c>
      <c r="AA146" s="215" t="s">
        <v>1670</v>
      </c>
      <c r="AB146" s="215"/>
      <c r="AC146" s="215"/>
      <c r="AD146" s="215"/>
      <c r="AE146" s="215"/>
      <c r="AF146" s="263" t="s">
        <v>2623</v>
      </c>
      <c r="AG146" s="263"/>
      <c r="AH146" s="265" t="s">
        <v>1379</v>
      </c>
      <c r="AI146" s="265" t="s">
        <v>1381</v>
      </c>
      <c r="AJ146" s="265" t="s">
        <v>1379</v>
      </c>
      <c r="AK146" s="265" t="s">
        <v>1379</v>
      </c>
      <c r="AL146" s="265" t="s">
        <v>1379</v>
      </c>
      <c r="AM146" s="265"/>
      <c r="AN146" s="265" t="s">
        <v>1379</v>
      </c>
      <c r="AO146" s="265" t="s">
        <v>1381</v>
      </c>
      <c r="AP146" s="265"/>
      <c r="AQ146" s="265" t="s">
        <v>1379</v>
      </c>
      <c r="AR146" s="265" t="s">
        <v>1381</v>
      </c>
      <c r="AS146" s="265" t="s">
        <v>1381</v>
      </c>
      <c r="AT146" s="265" t="s">
        <v>1379</v>
      </c>
      <c r="AU146" s="265"/>
      <c r="AV146" s="265"/>
      <c r="AW146" s="265"/>
      <c r="AX146" s="265"/>
      <c r="AY146" s="265" t="s">
        <v>1379</v>
      </c>
      <c r="AZ146" s="265"/>
      <c r="BA146" s="265"/>
      <c r="BB146" s="265"/>
      <c r="BC146" s="265"/>
      <c r="BD146" s="215"/>
      <c r="BE146" s="215"/>
      <c r="BF146" s="215"/>
      <c r="BG146" s="215"/>
      <c r="BH146" s="215"/>
      <c r="BI146" s="215"/>
      <c r="BJ146" s="215"/>
      <c r="BK146" s="215" t="s">
        <v>2123</v>
      </c>
      <c r="BL146" s="215"/>
      <c r="BM146" s="215"/>
      <c r="BN146" s="215"/>
      <c r="BO146" s="215"/>
      <c r="BP146" s="215" t="s">
        <v>2124</v>
      </c>
    </row>
    <row r="147" spans="1:68" s="149" customFormat="1" ht="35.1" hidden="1" customHeight="1" thickBot="1" x14ac:dyDescent="0.3">
      <c r="A147" s="215"/>
      <c r="B147" s="215" t="s">
        <v>1691</v>
      </c>
      <c r="C147" s="215" t="s">
        <v>1686</v>
      </c>
      <c r="D147" s="274" t="e">
        <v>#N/A</v>
      </c>
      <c r="E147" s="265" t="e">
        <v>#N/A</v>
      </c>
      <c r="F147" s="215" t="s">
        <v>2125</v>
      </c>
      <c r="G147" s="265">
        <v>0</v>
      </c>
      <c r="H147" s="215" t="s">
        <v>2624</v>
      </c>
      <c r="I147" s="215" t="s">
        <v>2625</v>
      </c>
      <c r="J147" s="265"/>
      <c r="K147" s="215"/>
      <c r="L147" s="215" t="s">
        <v>1171</v>
      </c>
      <c r="M147" s="215" t="s">
        <v>1893</v>
      </c>
      <c r="N147" s="215"/>
      <c r="O147" s="215" t="s">
        <v>1779</v>
      </c>
      <c r="P147" s="215"/>
      <c r="Q147" s="215"/>
      <c r="R147" s="215"/>
      <c r="S147" s="215" t="s">
        <v>578</v>
      </c>
      <c r="T147" s="215" t="s">
        <v>578</v>
      </c>
      <c r="U147" s="215" t="s">
        <v>578</v>
      </c>
      <c r="V147" s="215" t="s">
        <v>603</v>
      </c>
      <c r="W147" s="215"/>
      <c r="X147" s="215">
        <v>0</v>
      </c>
      <c r="Y147" s="215">
        <v>0</v>
      </c>
      <c r="Z147" s="215">
        <v>5</v>
      </c>
      <c r="AA147" s="215" t="s">
        <v>1670</v>
      </c>
      <c r="AB147" s="215"/>
      <c r="AC147" s="215"/>
      <c r="AD147" s="215"/>
      <c r="AE147" s="215"/>
      <c r="AF147" s="263" t="s">
        <v>2126</v>
      </c>
      <c r="AG147" s="263"/>
      <c r="AH147" s="265" t="s">
        <v>1379</v>
      </c>
      <c r="AI147" s="265" t="s">
        <v>1381</v>
      </c>
      <c r="AJ147" s="265"/>
      <c r="AK147" s="265" t="s">
        <v>1379</v>
      </c>
      <c r="AL147" s="265" t="s">
        <v>1379</v>
      </c>
      <c r="AM147" s="265"/>
      <c r="AN147" s="265" t="s">
        <v>1379</v>
      </c>
      <c r="AO147" s="265" t="s">
        <v>1379</v>
      </c>
      <c r="AP147" s="265"/>
      <c r="AQ147" s="265"/>
      <c r="AR147" s="265"/>
      <c r="AS147" s="265"/>
      <c r="AT147" s="265" t="s">
        <v>1379</v>
      </c>
      <c r="AU147" s="265"/>
      <c r="AV147" s="265"/>
      <c r="AW147" s="265"/>
      <c r="AX147" s="265"/>
      <c r="AY147" s="265" t="s">
        <v>1379</v>
      </c>
      <c r="AZ147" s="265"/>
      <c r="BA147" s="265"/>
      <c r="BB147" s="265"/>
      <c r="BC147" s="265"/>
      <c r="BD147" s="215"/>
      <c r="BE147" s="215"/>
      <c r="BF147" s="215"/>
      <c r="BG147" s="215"/>
      <c r="BH147" s="215"/>
      <c r="BI147" s="215"/>
      <c r="BJ147" s="215"/>
      <c r="BK147" s="215"/>
      <c r="BL147" s="215"/>
      <c r="BM147" s="215"/>
      <c r="BN147" s="215"/>
      <c r="BO147" s="215"/>
      <c r="BP147" s="215" t="s">
        <v>2127</v>
      </c>
    </row>
    <row r="148" spans="1:68" s="149" customFormat="1" ht="35.1" hidden="1" customHeight="1" thickBot="1" x14ac:dyDescent="0.3">
      <c r="A148" s="215"/>
      <c r="B148" s="215" t="s">
        <v>1691</v>
      </c>
      <c r="C148" s="215" t="s">
        <v>1686</v>
      </c>
      <c r="D148" s="274" t="e">
        <v>#N/A</v>
      </c>
      <c r="E148" s="265" t="e">
        <v>#N/A</v>
      </c>
      <c r="F148" s="215" t="s">
        <v>2128</v>
      </c>
      <c r="G148" s="265">
        <v>0</v>
      </c>
      <c r="H148" s="215" t="s">
        <v>2626</v>
      </c>
      <c r="I148" s="215" t="s">
        <v>2627</v>
      </c>
      <c r="J148" s="265"/>
      <c r="K148" s="215"/>
      <c r="L148" s="215" t="s">
        <v>1171</v>
      </c>
      <c r="M148" s="215" t="s">
        <v>2129</v>
      </c>
      <c r="N148" s="215"/>
      <c r="O148" s="215" t="s">
        <v>1779</v>
      </c>
      <c r="P148" s="215"/>
      <c r="Q148" s="215"/>
      <c r="R148" s="215"/>
      <c r="S148" s="215" t="s">
        <v>1229</v>
      </c>
      <c r="T148" s="215" t="s">
        <v>577</v>
      </c>
      <c r="U148" s="215" t="s">
        <v>577</v>
      </c>
      <c r="V148" s="215" t="s">
        <v>603</v>
      </c>
      <c r="W148" s="215"/>
      <c r="X148" s="215">
        <v>0</v>
      </c>
      <c r="Y148" s="215">
        <v>0</v>
      </c>
      <c r="Z148" s="215">
        <v>5</v>
      </c>
      <c r="AA148" s="215" t="s">
        <v>1670</v>
      </c>
      <c r="AB148" s="215"/>
      <c r="AC148" s="215"/>
      <c r="AD148" s="215"/>
      <c r="AE148" s="215"/>
      <c r="AF148" s="263" t="s">
        <v>2126</v>
      </c>
      <c r="AG148" s="263"/>
      <c r="AH148" s="265" t="s">
        <v>1379</v>
      </c>
      <c r="AI148" s="265" t="s">
        <v>1381</v>
      </c>
      <c r="AJ148" s="265"/>
      <c r="AK148" s="265" t="s">
        <v>1379</v>
      </c>
      <c r="AL148" s="265" t="s">
        <v>1379</v>
      </c>
      <c r="AM148" s="265"/>
      <c r="AN148" s="265" t="s">
        <v>1379</v>
      </c>
      <c r="AO148" s="265" t="s">
        <v>1379</v>
      </c>
      <c r="AP148" s="265"/>
      <c r="AQ148" s="265"/>
      <c r="AR148" s="265"/>
      <c r="AS148" s="265"/>
      <c r="AT148" s="265" t="s">
        <v>1379</v>
      </c>
      <c r="AU148" s="265"/>
      <c r="AV148" s="265"/>
      <c r="AW148" s="265"/>
      <c r="AX148" s="265"/>
      <c r="AY148" s="265" t="s">
        <v>1379</v>
      </c>
      <c r="AZ148" s="265"/>
      <c r="BA148" s="265"/>
      <c r="BB148" s="265"/>
      <c r="BC148" s="265"/>
      <c r="BD148" s="215"/>
      <c r="BE148" s="215"/>
      <c r="BF148" s="215"/>
      <c r="BG148" s="215"/>
      <c r="BH148" s="215"/>
      <c r="BI148" s="215"/>
      <c r="BJ148" s="215"/>
      <c r="BK148" s="215"/>
      <c r="BL148" s="215"/>
      <c r="BM148" s="215"/>
      <c r="BN148" s="215"/>
      <c r="BO148" s="215"/>
      <c r="BP148" s="215" t="s">
        <v>2130</v>
      </c>
    </row>
    <row r="149" spans="1:68" s="149" customFormat="1" ht="35.1" hidden="1" customHeight="1" thickBot="1" x14ac:dyDescent="0.3">
      <c r="A149" s="215"/>
      <c r="B149" s="215" t="s">
        <v>2131</v>
      </c>
      <c r="C149" s="215" t="s">
        <v>1686</v>
      </c>
      <c r="D149" s="274" t="e">
        <v>#N/A</v>
      </c>
      <c r="E149" s="265" t="e">
        <v>#N/A</v>
      </c>
      <c r="F149" s="215" t="s">
        <v>2132</v>
      </c>
      <c r="G149" s="265">
        <v>0</v>
      </c>
      <c r="H149" s="215" t="s">
        <v>2628</v>
      </c>
      <c r="I149" s="215" t="s">
        <v>2629</v>
      </c>
      <c r="J149" s="265"/>
      <c r="K149" s="215"/>
      <c r="L149" s="215" t="s">
        <v>1171</v>
      </c>
      <c r="M149" s="215" t="s">
        <v>2133</v>
      </c>
      <c r="N149" s="215"/>
      <c r="O149" s="215" t="s">
        <v>1779</v>
      </c>
      <c r="P149" s="215"/>
      <c r="Q149" s="215"/>
      <c r="R149" s="215"/>
      <c r="S149" s="215" t="s">
        <v>1229</v>
      </c>
      <c r="T149" s="215" t="s">
        <v>577</v>
      </c>
      <c r="U149" s="215" t="s">
        <v>577</v>
      </c>
      <c r="V149" s="215" t="s">
        <v>603</v>
      </c>
      <c r="W149" s="215"/>
      <c r="X149" s="215">
        <v>0</v>
      </c>
      <c r="Y149" s="215">
        <v>0</v>
      </c>
      <c r="Z149" s="215">
        <v>5</v>
      </c>
      <c r="AA149" s="215" t="s">
        <v>1670</v>
      </c>
      <c r="AB149" s="215"/>
      <c r="AC149" s="215"/>
      <c r="AD149" s="215"/>
      <c r="AE149" s="215"/>
      <c r="AF149" s="263" t="s">
        <v>2630</v>
      </c>
      <c r="AG149" s="263"/>
      <c r="AH149" s="265" t="s">
        <v>1379</v>
      </c>
      <c r="AI149" s="265" t="s">
        <v>1381</v>
      </c>
      <c r="AJ149" s="265" t="s">
        <v>1381</v>
      </c>
      <c r="AK149" s="265" t="s">
        <v>1379</v>
      </c>
      <c r="AL149" s="265" t="s">
        <v>1379</v>
      </c>
      <c r="AM149" s="265"/>
      <c r="AN149" s="265" t="s">
        <v>1379</v>
      </c>
      <c r="AO149" s="265" t="s">
        <v>1379</v>
      </c>
      <c r="AP149" s="265"/>
      <c r="AQ149" s="265" t="s">
        <v>1758</v>
      </c>
      <c r="AR149" s="265" t="s">
        <v>1758</v>
      </c>
      <c r="AS149" s="265" t="s">
        <v>1758</v>
      </c>
      <c r="AT149" s="265" t="s">
        <v>1379</v>
      </c>
      <c r="AU149" s="265"/>
      <c r="AV149" s="265"/>
      <c r="AW149" s="265"/>
      <c r="AX149" s="265"/>
      <c r="AY149" s="265" t="s">
        <v>1379</v>
      </c>
      <c r="AZ149" s="265"/>
      <c r="BA149" s="265"/>
      <c r="BB149" s="265"/>
      <c r="BC149" s="265"/>
      <c r="BD149" s="215"/>
      <c r="BE149" s="215"/>
      <c r="BF149" s="215"/>
      <c r="BG149" s="215"/>
      <c r="BH149" s="215"/>
      <c r="BI149" s="215"/>
      <c r="BJ149" s="215"/>
      <c r="BK149" s="215"/>
      <c r="BL149" s="215"/>
      <c r="BM149" s="215"/>
      <c r="BN149" s="215"/>
      <c r="BO149" s="215"/>
      <c r="BP149" s="215" t="s">
        <v>2134</v>
      </c>
    </row>
    <row r="150" spans="1:68" s="149" customFormat="1" ht="35.1" hidden="1" customHeight="1" thickBot="1" x14ac:dyDescent="0.3">
      <c r="A150" s="215"/>
      <c r="B150" s="215" t="s">
        <v>2131</v>
      </c>
      <c r="C150" s="215" t="s">
        <v>1686</v>
      </c>
      <c r="D150" s="274" t="e">
        <v>#N/A</v>
      </c>
      <c r="E150" s="265" t="e">
        <v>#N/A</v>
      </c>
      <c r="F150" s="215" t="s">
        <v>2135</v>
      </c>
      <c r="G150" s="265">
        <v>0</v>
      </c>
      <c r="H150" s="215" t="s">
        <v>2631</v>
      </c>
      <c r="I150" s="215" t="s">
        <v>2629</v>
      </c>
      <c r="J150" s="265"/>
      <c r="K150" s="215"/>
      <c r="L150" s="215" t="s">
        <v>1171</v>
      </c>
      <c r="M150" s="215" t="s">
        <v>2133</v>
      </c>
      <c r="N150" s="215"/>
      <c r="O150" s="215" t="s">
        <v>1779</v>
      </c>
      <c r="P150" s="215"/>
      <c r="Q150" s="215"/>
      <c r="R150" s="215"/>
      <c r="S150" s="215" t="s">
        <v>1229</v>
      </c>
      <c r="T150" s="215" t="s">
        <v>577</v>
      </c>
      <c r="U150" s="215" t="s">
        <v>577</v>
      </c>
      <c r="V150" s="215" t="s">
        <v>603</v>
      </c>
      <c r="W150" s="215"/>
      <c r="X150" s="215">
        <v>0</v>
      </c>
      <c r="Y150" s="215">
        <v>0</v>
      </c>
      <c r="Z150" s="215">
        <v>5</v>
      </c>
      <c r="AA150" s="215" t="s">
        <v>1670</v>
      </c>
      <c r="AB150" s="215"/>
      <c r="AC150" s="215"/>
      <c r="AD150" s="215"/>
      <c r="AE150" s="215"/>
      <c r="AF150" s="263" t="s">
        <v>2630</v>
      </c>
      <c r="AG150" s="263"/>
      <c r="AH150" s="265" t="s">
        <v>1379</v>
      </c>
      <c r="AI150" s="265" t="s">
        <v>1381</v>
      </c>
      <c r="AJ150" s="265" t="s">
        <v>1381</v>
      </c>
      <c r="AK150" s="265" t="s">
        <v>1379</v>
      </c>
      <c r="AL150" s="265" t="s">
        <v>1379</v>
      </c>
      <c r="AM150" s="265"/>
      <c r="AN150" s="265" t="s">
        <v>1379</v>
      </c>
      <c r="AO150" s="265" t="s">
        <v>1379</v>
      </c>
      <c r="AP150" s="265"/>
      <c r="AQ150" s="265" t="s">
        <v>1758</v>
      </c>
      <c r="AR150" s="265" t="s">
        <v>1758</v>
      </c>
      <c r="AS150" s="265" t="s">
        <v>1758</v>
      </c>
      <c r="AT150" s="265" t="s">
        <v>1379</v>
      </c>
      <c r="AU150" s="265"/>
      <c r="AV150" s="265"/>
      <c r="AW150" s="265"/>
      <c r="AX150" s="265"/>
      <c r="AY150" s="265" t="s">
        <v>1379</v>
      </c>
      <c r="AZ150" s="265"/>
      <c r="BA150" s="265"/>
      <c r="BB150" s="265"/>
      <c r="BC150" s="265"/>
      <c r="BD150" s="215"/>
      <c r="BE150" s="215"/>
      <c r="BF150" s="215"/>
      <c r="BG150" s="215"/>
      <c r="BH150" s="215"/>
      <c r="BI150" s="215"/>
      <c r="BJ150" s="215"/>
      <c r="BK150" s="215"/>
      <c r="BL150" s="215"/>
      <c r="BM150" s="215"/>
      <c r="BN150" s="215"/>
      <c r="BO150" s="215"/>
      <c r="BP150" s="215" t="s">
        <v>2136</v>
      </c>
    </row>
    <row r="151" spans="1:68" s="149" customFormat="1" ht="35.1" hidden="1" customHeight="1" thickBot="1" x14ac:dyDescent="0.3">
      <c r="A151" s="215"/>
      <c r="B151" s="215" t="s">
        <v>2088</v>
      </c>
      <c r="C151" s="215" t="s">
        <v>1686</v>
      </c>
      <c r="D151" s="274" t="e">
        <v>#N/A</v>
      </c>
      <c r="E151" s="265" t="e">
        <v>#N/A</v>
      </c>
      <c r="F151" s="215" t="s">
        <v>2137</v>
      </c>
      <c r="G151" s="265">
        <v>0</v>
      </c>
      <c r="H151" s="215" t="s">
        <v>2632</v>
      </c>
      <c r="I151" s="215" t="s">
        <v>2633</v>
      </c>
      <c r="J151" s="265"/>
      <c r="K151" s="215"/>
      <c r="L151" s="215" t="s">
        <v>1171</v>
      </c>
      <c r="M151" s="215" t="s">
        <v>1740</v>
      </c>
      <c r="N151" s="215"/>
      <c r="O151" s="215" t="s">
        <v>1733</v>
      </c>
      <c r="P151" s="215"/>
      <c r="Q151" s="215"/>
      <c r="R151" s="215"/>
      <c r="S151" s="215" t="s">
        <v>1229</v>
      </c>
      <c r="T151" s="215" t="s">
        <v>577</v>
      </c>
      <c r="U151" s="215" t="s">
        <v>577</v>
      </c>
      <c r="V151" s="215" t="s">
        <v>603</v>
      </c>
      <c r="W151" s="215"/>
      <c r="X151" s="215">
        <v>0</v>
      </c>
      <c r="Y151" s="215">
        <v>0</v>
      </c>
      <c r="Z151" s="215">
        <v>5</v>
      </c>
      <c r="AA151" s="215" t="s">
        <v>1670</v>
      </c>
      <c r="AB151" s="215"/>
      <c r="AC151" s="215"/>
      <c r="AD151" s="215"/>
      <c r="AE151" s="215"/>
      <c r="AF151" s="263" t="s">
        <v>2634</v>
      </c>
      <c r="AG151" s="263"/>
      <c r="AH151" s="265" t="s">
        <v>1379</v>
      </c>
      <c r="AI151" s="265" t="s">
        <v>1381</v>
      </c>
      <c r="AJ151" s="265" t="s">
        <v>1379</v>
      </c>
      <c r="AK151" s="265" t="s">
        <v>1379</v>
      </c>
      <c r="AL151" s="265" t="s">
        <v>1379</v>
      </c>
      <c r="AM151" s="265"/>
      <c r="AN151" s="265" t="s">
        <v>1379</v>
      </c>
      <c r="AO151" s="265" t="s">
        <v>1379</v>
      </c>
      <c r="AP151" s="265"/>
      <c r="AQ151" s="265" t="s">
        <v>1381</v>
      </c>
      <c r="AR151" s="265" t="s">
        <v>1381</v>
      </c>
      <c r="AS151" s="265" t="s">
        <v>1381</v>
      </c>
      <c r="AT151" s="265" t="s">
        <v>1379</v>
      </c>
      <c r="AU151" s="265"/>
      <c r="AV151" s="265"/>
      <c r="AW151" s="265"/>
      <c r="AX151" s="265"/>
      <c r="AY151" s="265" t="s">
        <v>1379</v>
      </c>
      <c r="AZ151" s="265"/>
      <c r="BA151" s="265"/>
      <c r="BB151" s="265"/>
      <c r="BC151" s="265"/>
      <c r="BD151" s="215"/>
      <c r="BE151" s="215"/>
      <c r="BF151" s="215"/>
      <c r="BG151" s="215"/>
      <c r="BH151" s="215"/>
      <c r="BI151" s="215"/>
      <c r="BJ151" s="215"/>
      <c r="BK151" s="215" t="s">
        <v>2138</v>
      </c>
      <c r="BL151" s="215"/>
      <c r="BM151" s="215"/>
      <c r="BN151" s="215"/>
      <c r="BO151" s="215"/>
      <c r="BP151" s="215" t="s">
        <v>2139</v>
      </c>
    </row>
    <row r="152" spans="1:68" s="149" customFormat="1" ht="35.1" hidden="1" customHeight="1" thickBot="1" x14ac:dyDescent="0.3">
      <c r="A152" s="215"/>
      <c r="B152" s="215" t="s">
        <v>2088</v>
      </c>
      <c r="C152" s="215" t="s">
        <v>1686</v>
      </c>
      <c r="D152" s="274" t="e">
        <v>#N/A</v>
      </c>
      <c r="E152" s="265" t="e">
        <v>#N/A</v>
      </c>
      <c r="F152" s="215" t="s">
        <v>2140</v>
      </c>
      <c r="G152" s="265">
        <v>0</v>
      </c>
      <c r="H152" s="215" t="s">
        <v>2635</v>
      </c>
      <c r="I152" s="215" t="s">
        <v>2636</v>
      </c>
      <c r="J152" s="265"/>
      <c r="K152" s="215"/>
      <c r="L152" s="306" t="s">
        <v>1171</v>
      </c>
      <c r="M152" s="265">
        <v>0</v>
      </c>
      <c r="N152" s="215"/>
      <c r="O152" s="215" t="s">
        <v>1733</v>
      </c>
      <c r="P152" s="215"/>
      <c r="Q152" s="215"/>
      <c r="R152" s="215"/>
      <c r="S152" s="215" t="s">
        <v>1229</v>
      </c>
      <c r="T152" s="215" t="s">
        <v>577</v>
      </c>
      <c r="U152" s="215" t="s">
        <v>577</v>
      </c>
      <c r="V152" s="215" t="s">
        <v>603</v>
      </c>
      <c r="W152" s="215"/>
      <c r="X152" s="215">
        <v>0</v>
      </c>
      <c r="Y152" s="215">
        <v>0</v>
      </c>
      <c r="Z152" s="215">
        <v>5</v>
      </c>
      <c r="AA152" s="215" t="s">
        <v>1670</v>
      </c>
      <c r="AB152" s="215"/>
      <c r="AC152" s="215"/>
      <c r="AD152" s="215"/>
      <c r="AE152" s="215"/>
      <c r="AF152" s="263" t="s">
        <v>2141</v>
      </c>
      <c r="AG152" s="263"/>
      <c r="AH152" s="265" t="s">
        <v>1379</v>
      </c>
      <c r="AI152" s="265" t="s">
        <v>1381</v>
      </c>
      <c r="AJ152" s="265" t="s">
        <v>1758</v>
      </c>
      <c r="AK152" s="265" t="s">
        <v>1379</v>
      </c>
      <c r="AL152" s="265" t="s">
        <v>1379</v>
      </c>
      <c r="AM152" s="265"/>
      <c r="AN152" s="265" t="s">
        <v>1379</v>
      </c>
      <c r="AO152" s="265" t="s">
        <v>1379</v>
      </c>
      <c r="AP152" s="265"/>
      <c r="AQ152" s="265" t="s">
        <v>1758</v>
      </c>
      <c r="AR152" s="265" t="s">
        <v>1758</v>
      </c>
      <c r="AS152" s="265" t="s">
        <v>1758</v>
      </c>
      <c r="AT152" s="265" t="s">
        <v>1379</v>
      </c>
      <c r="AU152" s="265"/>
      <c r="AV152" s="265"/>
      <c r="AW152" s="265"/>
      <c r="AX152" s="265"/>
      <c r="AY152" s="265" t="s">
        <v>1379</v>
      </c>
      <c r="AZ152" s="265"/>
      <c r="BA152" s="265"/>
      <c r="BB152" s="265"/>
      <c r="BC152" s="265"/>
      <c r="BD152" s="215"/>
      <c r="BE152" s="215"/>
      <c r="BF152" s="215"/>
      <c r="BG152" s="215"/>
      <c r="BH152" s="215"/>
      <c r="BI152" s="215"/>
      <c r="BJ152" s="215"/>
      <c r="BK152" s="215" t="s">
        <v>2138</v>
      </c>
      <c r="BL152" s="215"/>
      <c r="BM152" s="215"/>
      <c r="BN152" s="215"/>
      <c r="BO152" s="215"/>
      <c r="BP152" s="215" t="s">
        <v>2142</v>
      </c>
    </row>
    <row r="153" spans="1:68" s="149" customFormat="1" ht="35.1" hidden="1" customHeight="1" thickBot="1" x14ac:dyDescent="0.3">
      <c r="A153" s="215"/>
      <c r="B153" s="215" t="s">
        <v>2088</v>
      </c>
      <c r="C153" s="215" t="s">
        <v>1686</v>
      </c>
      <c r="D153" s="274" t="e">
        <v>#N/A</v>
      </c>
      <c r="E153" s="265" t="e">
        <v>#N/A</v>
      </c>
      <c r="F153" s="215" t="s">
        <v>2143</v>
      </c>
      <c r="G153" s="265">
        <v>0</v>
      </c>
      <c r="H153" s="215" t="s">
        <v>2637</v>
      </c>
      <c r="I153" s="215" t="s">
        <v>2636</v>
      </c>
      <c r="J153" s="265"/>
      <c r="K153" s="215"/>
      <c r="L153" s="215" t="s">
        <v>1171</v>
      </c>
      <c r="M153" s="215" t="s">
        <v>1740</v>
      </c>
      <c r="N153" s="215"/>
      <c r="O153" s="215" t="s">
        <v>1733</v>
      </c>
      <c r="P153" s="215"/>
      <c r="Q153" s="215"/>
      <c r="R153" s="215"/>
      <c r="S153" s="215" t="s">
        <v>1229</v>
      </c>
      <c r="T153" s="215" t="s">
        <v>577</v>
      </c>
      <c r="U153" s="215" t="s">
        <v>577</v>
      </c>
      <c r="V153" s="215" t="s">
        <v>603</v>
      </c>
      <c r="W153" s="215"/>
      <c r="X153" s="215">
        <v>0</v>
      </c>
      <c r="Y153" s="215">
        <v>0</v>
      </c>
      <c r="Z153" s="215">
        <v>5</v>
      </c>
      <c r="AA153" s="215" t="s">
        <v>1670</v>
      </c>
      <c r="AB153" s="215"/>
      <c r="AC153" s="215"/>
      <c r="AD153" s="215"/>
      <c r="AE153" s="215"/>
      <c r="AF153" s="263" t="s">
        <v>2638</v>
      </c>
      <c r="AG153" s="263"/>
      <c r="AH153" s="265" t="s">
        <v>1379</v>
      </c>
      <c r="AI153" s="265" t="s">
        <v>1381</v>
      </c>
      <c r="AJ153" s="265" t="s">
        <v>1379</v>
      </c>
      <c r="AK153" s="265" t="s">
        <v>1379</v>
      </c>
      <c r="AL153" s="265" t="s">
        <v>1379</v>
      </c>
      <c r="AM153" s="265"/>
      <c r="AN153" s="265" t="s">
        <v>1379</v>
      </c>
      <c r="AO153" s="265" t="s">
        <v>1379</v>
      </c>
      <c r="AP153" s="265"/>
      <c r="AQ153" s="265" t="s">
        <v>1381</v>
      </c>
      <c r="AR153" s="265" t="s">
        <v>1381</v>
      </c>
      <c r="AS153" s="265" t="s">
        <v>1381</v>
      </c>
      <c r="AT153" s="265" t="s">
        <v>1379</v>
      </c>
      <c r="AU153" s="265"/>
      <c r="AV153" s="265"/>
      <c r="AW153" s="265"/>
      <c r="AX153" s="265"/>
      <c r="AY153" s="265" t="s">
        <v>1379</v>
      </c>
      <c r="AZ153" s="265"/>
      <c r="BA153" s="265"/>
      <c r="BB153" s="265"/>
      <c r="BC153" s="265"/>
      <c r="BD153" s="215"/>
      <c r="BE153" s="215"/>
      <c r="BF153" s="215"/>
      <c r="BG153" s="215"/>
      <c r="BH153" s="215"/>
      <c r="BI153" s="215"/>
      <c r="BJ153" s="215"/>
      <c r="BK153" s="215" t="s">
        <v>2138</v>
      </c>
      <c r="BL153" s="215"/>
      <c r="BM153" s="215"/>
      <c r="BN153" s="215"/>
      <c r="BO153" s="215"/>
      <c r="BP153" s="215" t="s">
        <v>2144</v>
      </c>
    </row>
    <row r="154" spans="1:68" s="149" customFormat="1" ht="35.1" hidden="1" customHeight="1" thickBot="1" x14ac:dyDescent="0.3">
      <c r="A154" s="215"/>
      <c r="B154" s="215" t="s">
        <v>2131</v>
      </c>
      <c r="C154" s="215" t="s">
        <v>1686</v>
      </c>
      <c r="D154" s="274" t="e">
        <v>#N/A</v>
      </c>
      <c r="E154" s="265" t="e">
        <v>#N/A</v>
      </c>
      <c r="F154" s="215" t="s">
        <v>2145</v>
      </c>
      <c r="G154" s="265">
        <v>0</v>
      </c>
      <c r="H154" s="215" t="s">
        <v>2639</v>
      </c>
      <c r="I154" s="215" t="s">
        <v>2640</v>
      </c>
      <c r="J154" s="265"/>
      <c r="K154" s="215"/>
      <c r="L154" s="215" t="s">
        <v>1171</v>
      </c>
      <c r="M154" s="215" t="s">
        <v>1732</v>
      </c>
      <c r="N154" s="215"/>
      <c r="O154" s="215" t="s">
        <v>1733</v>
      </c>
      <c r="P154" s="215"/>
      <c r="Q154" s="215"/>
      <c r="R154" s="215"/>
      <c r="S154" s="215" t="s">
        <v>1229</v>
      </c>
      <c r="T154" s="215" t="s">
        <v>577</v>
      </c>
      <c r="U154" s="215" t="s">
        <v>577</v>
      </c>
      <c r="V154" s="215" t="s">
        <v>603</v>
      </c>
      <c r="W154" s="215"/>
      <c r="X154" s="215">
        <v>0</v>
      </c>
      <c r="Y154" s="215">
        <v>0</v>
      </c>
      <c r="Z154" s="215">
        <v>5</v>
      </c>
      <c r="AA154" s="215" t="s">
        <v>1670</v>
      </c>
      <c r="AB154" s="215"/>
      <c r="AC154" s="215">
        <v>1</v>
      </c>
      <c r="AD154" s="215"/>
      <c r="AE154" s="215"/>
      <c r="AF154" s="263" t="s">
        <v>2641</v>
      </c>
      <c r="AG154" s="263"/>
      <c r="AH154" s="265" t="s">
        <v>1379</v>
      </c>
      <c r="AI154" s="265" t="s">
        <v>1381</v>
      </c>
      <c r="AJ154" s="265" t="s">
        <v>1381</v>
      </c>
      <c r="AK154" s="265" t="s">
        <v>1379</v>
      </c>
      <c r="AL154" s="265" t="s">
        <v>1379</v>
      </c>
      <c r="AM154" s="265"/>
      <c r="AN154" s="265" t="s">
        <v>1379</v>
      </c>
      <c r="AO154" s="265" t="s">
        <v>1381</v>
      </c>
      <c r="AP154" s="265"/>
      <c r="AQ154" s="265" t="s">
        <v>1758</v>
      </c>
      <c r="AR154" s="265" t="s">
        <v>1758</v>
      </c>
      <c r="AS154" s="265" t="s">
        <v>1758</v>
      </c>
      <c r="AT154" s="265" t="s">
        <v>1379</v>
      </c>
      <c r="AU154" s="265"/>
      <c r="AV154" s="265"/>
      <c r="AW154" s="265"/>
      <c r="AX154" s="265"/>
      <c r="AY154" s="265" t="s">
        <v>1379</v>
      </c>
      <c r="AZ154" s="265"/>
      <c r="BA154" s="265"/>
      <c r="BB154" s="265"/>
      <c r="BC154" s="265"/>
      <c r="BD154" s="215"/>
      <c r="BE154" s="215"/>
      <c r="BF154" s="215"/>
      <c r="BG154" s="215"/>
      <c r="BH154" s="215"/>
      <c r="BI154" s="215"/>
      <c r="BJ154" s="215"/>
      <c r="BK154" s="215" t="s">
        <v>2138</v>
      </c>
      <c r="BL154" s="215"/>
      <c r="BM154" s="215"/>
      <c r="BN154" s="215"/>
      <c r="BO154" s="215"/>
      <c r="BP154" s="215" t="s">
        <v>2146</v>
      </c>
    </row>
    <row r="155" spans="1:68" s="149" customFormat="1" ht="35.1" hidden="1" customHeight="1" thickBot="1" x14ac:dyDescent="0.3">
      <c r="A155" s="215"/>
      <c r="B155" s="215" t="s">
        <v>2131</v>
      </c>
      <c r="C155" s="215" t="s">
        <v>1686</v>
      </c>
      <c r="D155" s="274" t="e">
        <v>#N/A</v>
      </c>
      <c r="E155" s="265" t="e">
        <v>#N/A</v>
      </c>
      <c r="F155" s="215" t="s">
        <v>2147</v>
      </c>
      <c r="G155" s="265">
        <v>0</v>
      </c>
      <c r="H155" s="215" t="s">
        <v>2642</v>
      </c>
      <c r="I155" s="215" t="s">
        <v>2640</v>
      </c>
      <c r="J155" s="265"/>
      <c r="K155" s="215"/>
      <c r="L155" s="215" t="s">
        <v>1171</v>
      </c>
      <c r="M155" s="215" t="s">
        <v>1732</v>
      </c>
      <c r="N155" s="215"/>
      <c r="O155" s="215" t="s">
        <v>1733</v>
      </c>
      <c r="P155" s="215"/>
      <c r="Q155" s="215"/>
      <c r="R155" s="215"/>
      <c r="S155" s="215" t="s">
        <v>1229</v>
      </c>
      <c r="T155" s="215" t="s">
        <v>577</v>
      </c>
      <c r="U155" s="215" t="s">
        <v>577</v>
      </c>
      <c r="V155" s="215" t="s">
        <v>603</v>
      </c>
      <c r="W155" s="215"/>
      <c r="X155" s="215">
        <v>0</v>
      </c>
      <c r="Y155" s="215">
        <v>0</v>
      </c>
      <c r="Z155" s="215">
        <v>5</v>
      </c>
      <c r="AA155" s="215" t="s">
        <v>1670</v>
      </c>
      <c r="AB155" s="215"/>
      <c r="AC155" s="215"/>
      <c r="AD155" s="215"/>
      <c r="AE155" s="215"/>
      <c r="AF155" s="263" t="s">
        <v>2641</v>
      </c>
      <c r="AG155" s="263"/>
      <c r="AH155" s="265" t="s">
        <v>1379</v>
      </c>
      <c r="AI155" s="265" t="s">
        <v>1381</v>
      </c>
      <c r="AJ155" s="265" t="s">
        <v>1381</v>
      </c>
      <c r="AK155" s="265" t="s">
        <v>1379</v>
      </c>
      <c r="AL155" s="265" t="s">
        <v>1379</v>
      </c>
      <c r="AM155" s="265"/>
      <c r="AN155" s="265" t="s">
        <v>1379</v>
      </c>
      <c r="AO155" s="265" t="s">
        <v>1381</v>
      </c>
      <c r="AP155" s="265"/>
      <c r="AQ155" s="265" t="s">
        <v>1758</v>
      </c>
      <c r="AR155" s="265" t="s">
        <v>1758</v>
      </c>
      <c r="AS155" s="265" t="s">
        <v>1758</v>
      </c>
      <c r="AT155" s="265" t="s">
        <v>1379</v>
      </c>
      <c r="AU155" s="265"/>
      <c r="AV155" s="265"/>
      <c r="AW155" s="265"/>
      <c r="AX155" s="265"/>
      <c r="AY155" s="265" t="s">
        <v>1379</v>
      </c>
      <c r="AZ155" s="265"/>
      <c r="BA155" s="265"/>
      <c r="BB155" s="265"/>
      <c r="BC155" s="265"/>
      <c r="BD155" s="215"/>
      <c r="BE155" s="215"/>
      <c r="BF155" s="215"/>
      <c r="BG155" s="215"/>
      <c r="BH155" s="215"/>
      <c r="BI155" s="215"/>
      <c r="BJ155" s="215"/>
      <c r="BK155" s="215" t="s">
        <v>2138</v>
      </c>
      <c r="BL155" s="215"/>
      <c r="BM155" s="215"/>
      <c r="BN155" s="215"/>
      <c r="BO155" s="215"/>
      <c r="BP155" s="215" t="s">
        <v>2146</v>
      </c>
    </row>
    <row r="156" spans="1:68" s="149" customFormat="1" ht="35.1" hidden="1" customHeight="1" thickBot="1" x14ac:dyDescent="0.3">
      <c r="A156" s="215"/>
      <c r="B156" s="215" t="s">
        <v>2148</v>
      </c>
      <c r="C156" s="215" t="s">
        <v>1686</v>
      </c>
      <c r="D156" s="274" t="e">
        <v>#N/A</v>
      </c>
      <c r="E156" s="265" t="e">
        <v>#N/A</v>
      </c>
      <c r="F156" s="215" t="s">
        <v>2149</v>
      </c>
      <c r="G156" s="265">
        <v>0</v>
      </c>
      <c r="H156" s="215" t="s">
        <v>2643</v>
      </c>
      <c r="I156" s="215" t="s">
        <v>2644</v>
      </c>
      <c r="J156" s="265"/>
      <c r="K156" s="215"/>
      <c r="L156" s="215" t="s">
        <v>1171</v>
      </c>
      <c r="M156" s="215" t="s">
        <v>1904</v>
      </c>
      <c r="N156" s="215"/>
      <c r="O156" s="215" t="s">
        <v>1733</v>
      </c>
      <c r="P156" s="215"/>
      <c r="Q156" s="215"/>
      <c r="R156" s="215"/>
      <c r="S156" s="215" t="s">
        <v>1229</v>
      </c>
      <c r="T156" s="215" t="s">
        <v>577</v>
      </c>
      <c r="U156" s="215" t="s">
        <v>577</v>
      </c>
      <c r="V156" s="215" t="s">
        <v>603</v>
      </c>
      <c r="W156" s="215"/>
      <c r="X156" s="215">
        <v>0</v>
      </c>
      <c r="Y156" s="215">
        <v>0</v>
      </c>
      <c r="Z156" s="215">
        <v>5</v>
      </c>
      <c r="AA156" s="215" t="s">
        <v>1670</v>
      </c>
      <c r="AB156" s="215"/>
      <c r="AC156" s="215"/>
      <c r="AD156" s="215"/>
      <c r="AE156" s="215"/>
      <c r="AF156" s="263" t="s">
        <v>2645</v>
      </c>
      <c r="AG156" s="263"/>
      <c r="AH156" s="265" t="s">
        <v>1379</v>
      </c>
      <c r="AI156" s="265" t="s">
        <v>1381</v>
      </c>
      <c r="AJ156" s="265" t="s">
        <v>1381</v>
      </c>
      <c r="AK156" s="265" t="s">
        <v>1379</v>
      </c>
      <c r="AL156" s="265" t="s">
        <v>1379</v>
      </c>
      <c r="AM156" s="265"/>
      <c r="AN156" s="265" t="s">
        <v>1379</v>
      </c>
      <c r="AO156" s="265" t="s">
        <v>1379</v>
      </c>
      <c r="AP156" s="265"/>
      <c r="AQ156" s="265" t="s">
        <v>1381</v>
      </c>
      <c r="AR156" s="265" t="s">
        <v>1381</v>
      </c>
      <c r="AS156" s="265" t="s">
        <v>1381</v>
      </c>
      <c r="AT156" s="265" t="s">
        <v>1379</v>
      </c>
      <c r="AU156" s="265"/>
      <c r="AV156" s="265"/>
      <c r="AW156" s="265"/>
      <c r="AX156" s="265"/>
      <c r="AY156" s="265" t="s">
        <v>1379</v>
      </c>
      <c r="AZ156" s="265"/>
      <c r="BA156" s="265"/>
      <c r="BB156" s="265"/>
      <c r="BC156" s="265"/>
      <c r="BD156" s="215"/>
      <c r="BE156" s="215"/>
      <c r="BF156" s="215"/>
      <c r="BG156" s="215"/>
      <c r="BH156" s="215"/>
      <c r="BI156" s="215"/>
      <c r="BJ156" s="215"/>
      <c r="BK156" s="215" t="s">
        <v>2138</v>
      </c>
      <c r="BL156" s="215"/>
      <c r="BM156" s="215"/>
      <c r="BN156" s="215"/>
      <c r="BO156" s="215"/>
      <c r="BP156" s="215" t="s">
        <v>2150</v>
      </c>
    </row>
    <row r="157" spans="1:68" s="149" customFormat="1" ht="35.1" hidden="1" customHeight="1" thickBot="1" x14ac:dyDescent="0.3">
      <c r="A157" s="215"/>
      <c r="B157" s="215" t="s">
        <v>2131</v>
      </c>
      <c r="C157" s="215" t="s">
        <v>1686</v>
      </c>
      <c r="D157" s="274" t="e">
        <v>#N/A</v>
      </c>
      <c r="E157" s="265" t="e">
        <v>#N/A</v>
      </c>
      <c r="F157" s="215" t="s">
        <v>1794</v>
      </c>
      <c r="G157" s="265">
        <v>0</v>
      </c>
      <c r="H157" s="215" t="s">
        <v>2646</v>
      </c>
      <c r="I157" s="215" t="s">
        <v>2647</v>
      </c>
      <c r="J157" s="265"/>
      <c r="K157" s="215"/>
      <c r="L157" s="306" t="s">
        <v>1171</v>
      </c>
      <c r="M157" s="265">
        <v>0</v>
      </c>
      <c r="N157" s="215"/>
      <c r="O157" s="215" t="s">
        <v>2151</v>
      </c>
      <c r="P157" s="215"/>
      <c r="Q157" s="215"/>
      <c r="R157" s="215"/>
      <c r="S157" s="215" t="s">
        <v>1229</v>
      </c>
      <c r="T157" s="215" t="s">
        <v>577</v>
      </c>
      <c r="U157" s="215" t="s">
        <v>577</v>
      </c>
      <c r="V157" s="215" t="s">
        <v>603</v>
      </c>
      <c r="W157" s="215"/>
      <c r="X157" s="215">
        <v>0</v>
      </c>
      <c r="Y157" s="215">
        <v>0</v>
      </c>
      <c r="Z157" s="215">
        <v>5</v>
      </c>
      <c r="AA157" s="215" t="s">
        <v>1670</v>
      </c>
      <c r="AB157" s="215"/>
      <c r="AC157" s="215">
        <v>1</v>
      </c>
      <c r="AD157" s="215"/>
      <c r="AE157" s="215"/>
      <c r="AF157" s="263" t="s">
        <v>2152</v>
      </c>
      <c r="AG157" s="263"/>
      <c r="AH157" s="265" t="s">
        <v>1379</v>
      </c>
      <c r="AI157" s="265" t="s">
        <v>1381</v>
      </c>
      <c r="AJ157" s="265" t="s">
        <v>1758</v>
      </c>
      <c r="AK157" s="265" t="s">
        <v>1379</v>
      </c>
      <c r="AL157" s="265" t="s">
        <v>1379</v>
      </c>
      <c r="AM157" s="265"/>
      <c r="AN157" s="265" t="s">
        <v>1379</v>
      </c>
      <c r="AO157" s="265" t="s">
        <v>1381</v>
      </c>
      <c r="AP157" s="265"/>
      <c r="AQ157" s="265" t="s">
        <v>1758</v>
      </c>
      <c r="AR157" s="265" t="s">
        <v>1758</v>
      </c>
      <c r="AS157" s="265" t="s">
        <v>1758</v>
      </c>
      <c r="AT157" s="265" t="s">
        <v>1379</v>
      </c>
      <c r="AU157" s="265"/>
      <c r="AV157" s="265"/>
      <c r="AW157" s="265"/>
      <c r="AX157" s="265"/>
      <c r="AY157" s="265" t="s">
        <v>1379</v>
      </c>
      <c r="AZ157" s="265"/>
      <c r="BA157" s="265"/>
      <c r="BB157" s="265"/>
      <c r="BC157" s="265"/>
      <c r="BD157" s="215"/>
      <c r="BE157" s="215"/>
      <c r="BF157" s="215"/>
      <c r="BG157" s="215"/>
      <c r="BH157" s="215"/>
      <c r="BI157" s="215"/>
      <c r="BJ157" s="215"/>
      <c r="BK157" s="215"/>
      <c r="BL157" s="215"/>
      <c r="BM157" s="215"/>
      <c r="BN157" s="215"/>
      <c r="BO157" s="215"/>
      <c r="BP157" s="215" t="s">
        <v>1832</v>
      </c>
    </row>
    <row r="158" spans="1:68" s="149" customFormat="1" ht="35.1" hidden="1" customHeight="1" thickBot="1" x14ac:dyDescent="0.3">
      <c r="A158" s="215"/>
      <c r="B158" s="215" t="s">
        <v>1691</v>
      </c>
      <c r="C158" s="215" t="s">
        <v>1686</v>
      </c>
      <c r="D158" s="274" t="e">
        <v>#N/A</v>
      </c>
      <c r="E158" s="265" t="e">
        <v>#N/A</v>
      </c>
      <c r="F158" s="215" t="s">
        <v>2153</v>
      </c>
      <c r="G158" s="265">
        <v>0</v>
      </c>
      <c r="H158" s="215" t="s">
        <v>2648</v>
      </c>
      <c r="I158" s="215" t="s">
        <v>2649</v>
      </c>
      <c r="J158" s="265"/>
      <c r="K158" s="215"/>
      <c r="L158" s="215" t="s">
        <v>1171</v>
      </c>
      <c r="M158" s="215" t="s">
        <v>2154</v>
      </c>
      <c r="N158" s="215"/>
      <c r="O158" s="215" t="s">
        <v>1751</v>
      </c>
      <c r="P158" s="215"/>
      <c r="Q158" s="215"/>
      <c r="R158" s="215"/>
      <c r="S158" s="215" t="s">
        <v>1229</v>
      </c>
      <c r="T158" s="215" t="s">
        <v>577</v>
      </c>
      <c r="U158" s="215" t="s">
        <v>577</v>
      </c>
      <c r="V158" s="215" t="s">
        <v>603</v>
      </c>
      <c r="W158" s="215"/>
      <c r="X158" s="215">
        <v>0</v>
      </c>
      <c r="Y158" s="215">
        <v>0</v>
      </c>
      <c r="Z158" s="215">
        <v>5</v>
      </c>
      <c r="AA158" s="215" t="s">
        <v>1670</v>
      </c>
      <c r="AB158" s="215"/>
      <c r="AC158" s="215"/>
      <c r="AD158" s="215"/>
      <c r="AE158" s="215"/>
      <c r="AF158" s="263" t="s">
        <v>2650</v>
      </c>
      <c r="AG158" s="263"/>
      <c r="AH158" s="265" t="s">
        <v>1379</v>
      </c>
      <c r="AI158" s="265" t="s">
        <v>1381</v>
      </c>
      <c r="AJ158" s="265" t="s">
        <v>1381</v>
      </c>
      <c r="AK158" s="265" t="s">
        <v>1379</v>
      </c>
      <c r="AL158" s="265" t="s">
        <v>1379</v>
      </c>
      <c r="AM158" s="265"/>
      <c r="AN158" s="265" t="s">
        <v>1379</v>
      </c>
      <c r="AO158" s="265" t="s">
        <v>1379</v>
      </c>
      <c r="AP158" s="265"/>
      <c r="AQ158" s="265" t="s">
        <v>1381</v>
      </c>
      <c r="AR158" s="265" t="s">
        <v>1381</v>
      </c>
      <c r="AS158" s="265" t="s">
        <v>1381</v>
      </c>
      <c r="AT158" s="265" t="s">
        <v>1379</v>
      </c>
      <c r="AU158" s="265"/>
      <c r="AV158" s="265"/>
      <c r="AW158" s="265"/>
      <c r="AX158" s="265"/>
      <c r="AY158" s="265" t="s">
        <v>1379</v>
      </c>
      <c r="AZ158" s="265"/>
      <c r="BA158" s="265"/>
      <c r="BB158" s="265"/>
      <c r="BC158" s="265"/>
      <c r="BD158" s="215"/>
      <c r="BE158" s="215"/>
      <c r="BF158" s="215"/>
      <c r="BG158" s="215"/>
      <c r="BH158" s="215"/>
      <c r="BI158" s="215"/>
      <c r="BJ158" s="215"/>
      <c r="BK158" s="215"/>
      <c r="BL158" s="215"/>
      <c r="BM158" s="215"/>
      <c r="BN158" s="215"/>
      <c r="BO158" s="215"/>
      <c r="BP158" s="215" t="s">
        <v>1832</v>
      </c>
    </row>
    <row r="159" spans="1:68" s="149" customFormat="1" ht="35.1" hidden="1" customHeight="1" thickBot="1" x14ac:dyDescent="0.3">
      <c r="A159" s="215"/>
      <c r="B159" s="215" t="s">
        <v>2131</v>
      </c>
      <c r="C159" s="215" t="s">
        <v>1686</v>
      </c>
      <c r="D159" s="274" t="e">
        <v>#N/A</v>
      </c>
      <c r="E159" s="265" t="e">
        <v>#N/A</v>
      </c>
      <c r="F159" s="215" t="s">
        <v>2155</v>
      </c>
      <c r="G159" s="265">
        <v>0</v>
      </c>
      <c r="H159" s="215" t="s">
        <v>2651</v>
      </c>
      <c r="I159" s="215" t="s">
        <v>2652</v>
      </c>
      <c r="J159" s="265"/>
      <c r="K159" s="215"/>
      <c r="L159" s="306" t="s">
        <v>1171</v>
      </c>
      <c r="M159" s="265">
        <v>0</v>
      </c>
      <c r="N159" s="215"/>
      <c r="O159" s="215" t="s">
        <v>2151</v>
      </c>
      <c r="P159" s="215"/>
      <c r="Q159" s="215"/>
      <c r="R159" s="215"/>
      <c r="S159" s="215" t="s">
        <v>1229</v>
      </c>
      <c r="T159" s="215" t="s">
        <v>577</v>
      </c>
      <c r="U159" s="215" t="s">
        <v>577</v>
      </c>
      <c r="V159" s="215" t="s">
        <v>603</v>
      </c>
      <c r="W159" s="215"/>
      <c r="X159" s="215">
        <v>0</v>
      </c>
      <c r="Y159" s="215">
        <v>0</v>
      </c>
      <c r="Z159" s="215">
        <v>5</v>
      </c>
      <c r="AA159" s="215" t="s">
        <v>1670</v>
      </c>
      <c r="AB159" s="215"/>
      <c r="AC159" s="215"/>
      <c r="AD159" s="215"/>
      <c r="AE159" s="215"/>
      <c r="AF159" s="263" t="s">
        <v>2152</v>
      </c>
      <c r="AG159" s="263"/>
      <c r="AH159" s="265" t="s">
        <v>1379</v>
      </c>
      <c r="AI159" s="265" t="s">
        <v>1381</v>
      </c>
      <c r="AJ159" s="265" t="s">
        <v>1758</v>
      </c>
      <c r="AK159" s="265" t="s">
        <v>1379</v>
      </c>
      <c r="AL159" s="265" t="s">
        <v>1379</v>
      </c>
      <c r="AM159" s="265"/>
      <c r="AN159" s="265" t="s">
        <v>1379</v>
      </c>
      <c r="AO159" s="265" t="s">
        <v>1381</v>
      </c>
      <c r="AP159" s="265"/>
      <c r="AQ159" s="265" t="s">
        <v>1758</v>
      </c>
      <c r="AR159" s="265" t="s">
        <v>1758</v>
      </c>
      <c r="AS159" s="265" t="s">
        <v>1758</v>
      </c>
      <c r="AT159" s="265" t="s">
        <v>1379</v>
      </c>
      <c r="AU159" s="265"/>
      <c r="AV159" s="265"/>
      <c r="AW159" s="265"/>
      <c r="AX159" s="265"/>
      <c r="AY159" s="265" t="s">
        <v>1379</v>
      </c>
      <c r="AZ159" s="265"/>
      <c r="BA159" s="265"/>
      <c r="BB159" s="265"/>
      <c r="BC159" s="265"/>
      <c r="BD159" s="215"/>
      <c r="BE159" s="215"/>
      <c r="BF159" s="215"/>
      <c r="BG159" s="215"/>
      <c r="BH159" s="215"/>
      <c r="BI159" s="215"/>
      <c r="BJ159" s="215"/>
      <c r="BK159" s="215"/>
      <c r="BL159" s="215"/>
      <c r="BM159" s="215"/>
      <c r="BN159" s="215"/>
      <c r="BO159" s="215"/>
      <c r="BP159" s="215" t="s">
        <v>2156</v>
      </c>
    </row>
    <row r="160" spans="1:68" s="149" customFormat="1" ht="35.1" hidden="1" customHeight="1" thickBot="1" x14ac:dyDescent="0.3">
      <c r="A160" s="215"/>
      <c r="B160" s="215" t="s">
        <v>2088</v>
      </c>
      <c r="C160" s="215" t="s">
        <v>1686</v>
      </c>
      <c r="D160" s="274" t="e">
        <v>#N/A</v>
      </c>
      <c r="E160" s="265" t="e">
        <v>#N/A</v>
      </c>
      <c r="F160" s="215" t="s">
        <v>2157</v>
      </c>
      <c r="G160" s="265">
        <v>0</v>
      </c>
      <c r="H160" s="215" t="s">
        <v>2653</v>
      </c>
      <c r="I160" s="215" t="s">
        <v>2654</v>
      </c>
      <c r="J160" s="265"/>
      <c r="K160" s="215"/>
      <c r="L160" s="215" t="s">
        <v>1171</v>
      </c>
      <c r="M160" s="215" t="s">
        <v>2158</v>
      </c>
      <c r="N160" s="215"/>
      <c r="O160" s="215" t="s">
        <v>1741</v>
      </c>
      <c r="P160" s="215"/>
      <c r="Q160" s="215"/>
      <c r="R160" s="215"/>
      <c r="S160" s="215" t="s">
        <v>1229</v>
      </c>
      <c r="T160" s="215" t="s">
        <v>577</v>
      </c>
      <c r="U160" s="215" t="s">
        <v>577</v>
      </c>
      <c r="V160" s="215" t="s">
        <v>603</v>
      </c>
      <c r="W160" s="215"/>
      <c r="X160" s="215">
        <v>0</v>
      </c>
      <c r="Y160" s="215">
        <v>0</v>
      </c>
      <c r="Z160" s="215">
        <v>5</v>
      </c>
      <c r="AA160" s="215" t="s">
        <v>1670</v>
      </c>
      <c r="AB160" s="215"/>
      <c r="AC160" s="215"/>
      <c r="AD160" s="215"/>
      <c r="AE160" s="215"/>
      <c r="AF160" s="263" t="s">
        <v>2655</v>
      </c>
      <c r="AG160" s="263"/>
      <c r="AH160" s="265" t="s">
        <v>1379</v>
      </c>
      <c r="AI160" s="265" t="s">
        <v>1381</v>
      </c>
      <c r="AJ160" s="265" t="s">
        <v>1379</v>
      </c>
      <c r="AK160" s="265" t="s">
        <v>1379</v>
      </c>
      <c r="AL160" s="265" t="s">
        <v>1379</v>
      </c>
      <c r="AM160" s="265"/>
      <c r="AN160" s="265" t="s">
        <v>1379</v>
      </c>
      <c r="AO160" s="265" t="s">
        <v>1379</v>
      </c>
      <c r="AP160" s="265"/>
      <c r="AQ160" s="265" t="s">
        <v>1381</v>
      </c>
      <c r="AR160" s="265" t="s">
        <v>1379</v>
      </c>
      <c r="AS160" s="265" t="s">
        <v>1381</v>
      </c>
      <c r="AT160" s="265" t="s">
        <v>1379</v>
      </c>
      <c r="AU160" s="265"/>
      <c r="AV160" s="265"/>
      <c r="AW160" s="265"/>
      <c r="AX160" s="265"/>
      <c r="AY160" s="265" t="s">
        <v>1379</v>
      </c>
      <c r="AZ160" s="265"/>
      <c r="BA160" s="265"/>
      <c r="BB160" s="265"/>
      <c r="BC160" s="265"/>
      <c r="BD160" s="215"/>
      <c r="BE160" s="215"/>
      <c r="BF160" s="215"/>
      <c r="BG160" s="215"/>
      <c r="BH160" s="215"/>
      <c r="BI160" s="215"/>
      <c r="BJ160" s="215"/>
      <c r="BK160" s="215"/>
      <c r="BL160" s="215"/>
      <c r="BM160" s="215"/>
      <c r="BN160" s="215"/>
      <c r="BO160" s="215"/>
      <c r="BP160" s="215" t="s">
        <v>1832</v>
      </c>
    </row>
    <row r="161" spans="1:68" s="82" customFormat="1" ht="35.1" hidden="1" customHeight="1" thickBot="1" x14ac:dyDescent="0.3">
      <c r="A161" s="256"/>
      <c r="B161" s="256" t="s">
        <v>2088</v>
      </c>
      <c r="C161" s="256" t="s">
        <v>1686</v>
      </c>
      <c r="D161" s="274" t="e">
        <v>#N/A</v>
      </c>
      <c r="E161" s="266" t="e">
        <v>#N/A</v>
      </c>
      <c r="F161" s="256" t="s">
        <v>2161</v>
      </c>
      <c r="G161" s="265">
        <v>0</v>
      </c>
      <c r="H161" s="256" t="s">
        <v>2659</v>
      </c>
      <c r="I161" s="256" t="s">
        <v>2657</v>
      </c>
      <c r="J161" s="266"/>
      <c r="K161" s="266"/>
      <c r="L161" s="266" t="s">
        <v>1171</v>
      </c>
      <c r="M161" s="256" t="s">
        <v>1688</v>
      </c>
      <c r="N161" s="289"/>
      <c r="O161" s="289" t="s">
        <v>1689</v>
      </c>
      <c r="P161" s="289"/>
      <c r="Q161" s="266"/>
      <c r="R161" s="266"/>
      <c r="S161" s="256" t="s">
        <v>1229</v>
      </c>
      <c r="T161" s="256" t="s">
        <v>577</v>
      </c>
      <c r="U161" s="290" t="s">
        <v>577</v>
      </c>
      <c r="V161" s="290" t="s">
        <v>603</v>
      </c>
      <c r="W161" s="290"/>
      <c r="X161" s="290">
        <v>0</v>
      </c>
      <c r="Y161" s="290">
        <v>0</v>
      </c>
      <c r="Z161" s="290">
        <v>5</v>
      </c>
      <c r="AA161" s="290" t="s">
        <v>1670</v>
      </c>
      <c r="AB161" s="290"/>
      <c r="AC161" s="215"/>
      <c r="AD161" s="215"/>
      <c r="AE161" s="215"/>
      <c r="AF161" s="255" t="s">
        <v>2658</v>
      </c>
      <c r="AG161" s="255"/>
      <c r="AH161" s="291" t="s">
        <v>1379</v>
      </c>
      <c r="AI161" s="265" t="s">
        <v>1381</v>
      </c>
      <c r="AJ161" s="265" t="s">
        <v>1379</v>
      </c>
      <c r="AK161" s="265" t="s">
        <v>1379</v>
      </c>
      <c r="AL161" s="265" t="s">
        <v>1379</v>
      </c>
      <c r="AM161" s="265"/>
      <c r="AN161" s="265" t="s">
        <v>1379</v>
      </c>
      <c r="AO161" s="265" t="s">
        <v>1379</v>
      </c>
      <c r="AP161" s="265"/>
      <c r="AQ161" s="265" t="s">
        <v>1381</v>
      </c>
      <c r="AR161" s="265" t="s">
        <v>1379</v>
      </c>
      <c r="AS161" s="265" t="s">
        <v>1381</v>
      </c>
      <c r="AT161" s="265" t="s">
        <v>1379</v>
      </c>
      <c r="AU161" s="265"/>
      <c r="AV161" s="265"/>
      <c r="AW161" s="265"/>
      <c r="AX161" s="265"/>
      <c r="AY161" s="265" t="s">
        <v>1379</v>
      </c>
      <c r="AZ161" s="265"/>
      <c r="BA161" s="265"/>
      <c r="BB161" s="265"/>
      <c r="BC161" s="265"/>
      <c r="BD161" s="256"/>
      <c r="BE161" s="256"/>
      <c r="BF161" s="256"/>
      <c r="BG161" s="256"/>
      <c r="BH161" s="256"/>
      <c r="BI161" s="256"/>
      <c r="BJ161" s="256"/>
      <c r="BK161" s="256"/>
      <c r="BL161" s="256"/>
      <c r="BM161" s="256"/>
      <c r="BN161" s="215"/>
      <c r="BO161" s="256"/>
      <c r="BP161" s="256" t="s">
        <v>2162</v>
      </c>
    </row>
    <row r="162" spans="1:68" s="82" customFormat="1" ht="35.1" hidden="1" customHeight="1" thickBot="1" x14ac:dyDescent="0.3">
      <c r="A162" s="256"/>
      <c r="B162" s="256" t="s">
        <v>2088</v>
      </c>
      <c r="C162" s="256" t="s">
        <v>1686</v>
      </c>
      <c r="D162" s="274" t="e">
        <v>#N/A</v>
      </c>
      <c r="E162" s="266" t="e">
        <v>#N/A</v>
      </c>
      <c r="F162" s="256" t="s">
        <v>1916</v>
      </c>
      <c r="G162" s="265">
        <v>0</v>
      </c>
      <c r="H162" s="256" t="s">
        <v>2660</v>
      </c>
      <c r="I162" s="256" t="s">
        <v>2654</v>
      </c>
      <c r="J162" s="266"/>
      <c r="K162" s="266"/>
      <c r="L162" s="266" t="s">
        <v>1171</v>
      </c>
      <c r="M162" s="256" t="s">
        <v>1917</v>
      </c>
      <c r="N162" s="289"/>
      <c r="O162" s="289" t="s">
        <v>1918</v>
      </c>
      <c r="P162" s="289"/>
      <c r="Q162" s="266"/>
      <c r="R162" s="266"/>
      <c r="S162" s="256" t="s">
        <v>1229</v>
      </c>
      <c r="T162" s="256" t="s">
        <v>577</v>
      </c>
      <c r="U162" s="290" t="s">
        <v>577</v>
      </c>
      <c r="V162" s="290" t="s">
        <v>603</v>
      </c>
      <c r="W162" s="290"/>
      <c r="X162" s="290">
        <v>0</v>
      </c>
      <c r="Y162" s="290">
        <v>0</v>
      </c>
      <c r="Z162" s="290">
        <v>5</v>
      </c>
      <c r="AA162" s="290" t="s">
        <v>1670</v>
      </c>
      <c r="AB162" s="290"/>
      <c r="AC162" s="215"/>
      <c r="AD162" s="215"/>
      <c r="AE162" s="215"/>
      <c r="AF162" s="255" t="s">
        <v>2661</v>
      </c>
      <c r="AG162" s="255"/>
      <c r="AH162" s="291" t="s">
        <v>1379</v>
      </c>
      <c r="AI162" s="265" t="s">
        <v>1381</v>
      </c>
      <c r="AJ162" s="265" t="s">
        <v>1381</v>
      </c>
      <c r="AK162" s="265" t="s">
        <v>1379</v>
      </c>
      <c r="AL162" s="265" t="s">
        <v>1379</v>
      </c>
      <c r="AM162" s="265"/>
      <c r="AN162" s="265" t="s">
        <v>1379</v>
      </c>
      <c r="AO162" s="265" t="s">
        <v>1379</v>
      </c>
      <c r="AP162" s="265"/>
      <c r="AQ162" s="265" t="s">
        <v>1381</v>
      </c>
      <c r="AR162" s="265" t="s">
        <v>1381</v>
      </c>
      <c r="AS162" s="265" t="s">
        <v>1381</v>
      </c>
      <c r="AT162" s="265" t="s">
        <v>1379</v>
      </c>
      <c r="AU162" s="265"/>
      <c r="AV162" s="265"/>
      <c r="AW162" s="265"/>
      <c r="AX162" s="265"/>
      <c r="AY162" s="265" t="s">
        <v>1379</v>
      </c>
      <c r="AZ162" s="265"/>
      <c r="BA162" s="265"/>
      <c r="BB162" s="265"/>
      <c r="BC162" s="265"/>
      <c r="BD162" s="256"/>
      <c r="BE162" s="256"/>
      <c r="BF162" s="256"/>
      <c r="BG162" s="256"/>
      <c r="BH162" s="256"/>
      <c r="BI162" s="256"/>
      <c r="BJ162" s="256"/>
      <c r="BK162" s="256" t="s">
        <v>2163</v>
      </c>
      <c r="BL162" s="256"/>
      <c r="BM162" s="256"/>
      <c r="BN162" s="215"/>
      <c r="BO162" s="256"/>
      <c r="BP162" s="256" t="s">
        <v>2164</v>
      </c>
    </row>
    <row r="163" spans="1:68" s="82" customFormat="1" ht="35.1" hidden="1" customHeight="1" thickBot="1" x14ac:dyDescent="0.3">
      <c r="A163" s="256"/>
      <c r="B163" s="256" t="s">
        <v>1717</v>
      </c>
      <c r="C163" s="256" t="s">
        <v>1686</v>
      </c>
      <c r="D163" s="274" t="e">
        <v>#N/A</v>
      </c>
      <c r="E163" s="266" t="e">
        <v>#N/A</v>
      </c>
      <c r="F163" s="256" t="s">
        <v>1794</v>
      </c>
      <c r="G163" s="265">
        <v>0</v>
      </c>
      <c r="H163" s="256" t="s">
        <v>2662</v>
      </c>
      <c r="I163" s="256" t="s">
        <v>2663</v>
      </c>
      <c r="J163" s="266"/>
      <c r="K163" s="266"/>
      <c r="L163" s="306" t="s">
        <v>1171</v>
      </c>
      <c r="M163" s="266">
        <v>0</v>
      </c>
      <c r="N163" s="289"/>
      <c r="O163" s="289" t="s">
        <v>2165</v>
      </c>
      <c r="P163" s="289"/>
      <c r="Q163" s="266"/>
      <c r="R163" s="266"/>
      <c r="S163" s="256" t="s">
        <v>1229</v>
      </c>
      <c r="T163" s="256" t="s">
        <v>577</v>
      </c>
      <c r="U163" s="290" t="s">
        <v>577</v>
      </c>
      <c r="V163" s="290" t="s">
        <v>603</v>
      </c>
      <c r="W163" s="290"/>
      <c r="X163" s="290">
        <v>0</v>
      </c>
      <c r="Y163" s="290">
        <v>0</v>
      </c>
      <c r="Z163" s="290">
        <v>5</v>
      </c>
      <c r="AA163" s="290" t="s">
        <v>1670</v>
      </c>
      <c r="AB163" s="290"/>
      <c r="AC163" s="215"/>
      <c r="AD163" s="215"/>
      <c r="AE163" s="215"/>
      <c r="AF163" s="255" t="s">
        <v>2664</v>
      </c>
      <c r="AG163" s="255"/>
      <c r="AH163" s="291" t="s">
        <v>1379</v>
      </c>
      <c r="AI163" s="265" t="s">
        <v>1381</v>
      </c>
      <c r="AJ163" s="265" t="s">
        <v>1379</v>
      </c>
      <c r="AK163" s="265" t="s">
        <v>1379</v>
      </c>
      <c r="AL163" s="265" t="s">
        <v>1379</v>
      </c>
      <c r="AM163" s="265"/>
      <c r="AN163" s="265" t="s">
        <v>1381</v>
      </c>
      <c r="AO163" s="265" t="s">
        <v>1381</v>
      </c>
      <c r="AP163" s="265"/>
      <c r="AQ163" s="265" t="s">
        <v>1379</v>
      </c>
      <c r="AR163" s="265" t="s">
        <v>1379</v>
      </c>
      <c r="AS163" s="265" t="s">
        <v>1379</v>
      </c>
      <c r="AT163" s="265" t="s">
        <v>1379</v>
      </c>
      <c r="AU163" s="265"/>
      <c r="AV163" s="265"/>
      <c r="AW163" s="265"/>
      <c r="AX163" s="265"/>
      <c r="AY163" s="265" t="s">
        <v>1379</v>
      </c>
      <c r="AZ163" s="265"/>
      <c r="BA163" s="265"/>
      <c r="BB163" s="265"/>
      <c r="BC163" s="265"/>
      <c r="BD163" s="256"/>
      <c r="BE163" s="256"/>
      <c r="BF163" s="256"/>
      <c r="BG163" s="256"/>
      <c r="BH163" s="256"/>
      <c r="BI163" s="256"/>
      <c r="BJ163" s="256"/>
      <c r="BK163" s="256"/>
      <c r="BL163" s="256"/>
      <c r="BM163" s="256"/>
      <c r="BN163" s="215"/>
      <c r="BO163" s="256"/>
      <c r="BP163" s="256" t="s">
        <v>1832</v>
      </c>
    </row>
    <row r="164" spans="1:68" s="82" customFormat="1" ht="35.1" hidden="1" customHeight="1" thickBot="1" x14ac:dyDescent="0.3">
      <c r="A164" s="256"/>
      <c r="B164" s="256" t="s">
        <v>1717</v>
      </c>
      <c r="C164" s="256" t="s">
        <v>1686</v>
      </c>
      <c r="D164" s="274" t="e">
        <v>#N/A</v>
      </c>
      <c r="E164" s="266" t="e">
        <v>#N/A</v>
      </c>
      <c r="F164" s="256" t="s">
        <v>1794</v>
      </c>
      <c r="G164" s="265">
        <v>0</v>
      </c>
      <c r="H164" s="256" t="s">
        <v>2665</v>
      </c>
      <c r="I164" s="256" t="s">
        <v>2663</v>
      </c>
      <c r="J164" s="266"/>
      <c r="K164" s="266"/>
      <c r="L164" s="306" t="s">
        <v>1171</v>
      </c>
      <c r="M164" s="266">
        <v>0</v>
      </c>
      <c r="N164" s="289"/>
      <c r="O164" s="289" t="s">
        <v>2166</v>
      </c>
      <c r="P164" s="289"/>
      <c r="Q164" s="266"/>
      <c r="R164" s="266"/>
      <c r="S164" s="256" t="s">
        <v>1229</v>
      </c>
      <c r="T164" s="256" t="s">
        <v>577</v>
      </c>
      <c r="U164" s="290" t="s">
        <v>577</v>
      </c>
      <c r="V164" s="290" t="s">
        <v>603</v>
      </c>
      <c r="W164" s="290"/>
      <c r="X164" s="290">
        <v>0</v>
      </c>
      <c r="Y164" s="290">
        <v>0</v>
      </c>
      <c r="Z164" s="290">
        <v>5</v>
      </c>
      <c r="AA164" s="290" t="s">
        <v>1670</v>
      </c>
      <c r="AB164" s="290"/>
      <c r="AC164" s="215"/>
      <c r="AD164" s="215"/>
      <c r="AE164" s="215"/>
      <c r="AF164" s="255" t="s">
        <v>2664</v>
      </c>
      <c r="AG164" s="255"/>
      <c r="AH164" s="291" t="s">
        <v>1379</v>
      </c>
      <c r="AI164" s="265" t="s">
        <v>1381</v>
      </c>
      <c r="AJ164" s="265" t="s">
        <v>1379</v>
      </c>
      <c r="AK164" s="265" t="s">
        <v>1379</v>
      </c>
      <c r="AL164" s="265" t="s">
        <v>1379</v>
      </c>
      <c r="AM164" s="265"/>
      <c r="AN164" s="265" t="s">
        <v>1381</v>
      </c>
      <c r="AO164" s="265" t="s">
        <v>1381</v>
      </c>
      <c r="AP164" s="265"/>
      <c r="AQ164" s="265" t="s">
        <v>1379</v>
      </c>
      <c r="AR164" s="265" t="s">
        <v>1379</v>
      </c>
      <c r="AS164" s="265" t="s">
        <v>1379</v>
      </c>
      <c r="AT164" s="265" t="s">
        <v>1379</v>
      </c>
      <c r="AU164" s="265"/>
      <c r="AV164" s="265"/>
      <c r="AW164" s="265"/>
      <c r="AX164" s="265"/>
      <c r="AY164" s="265" t="s">
        <v>1379</v>
      </c>
      <c r="AZ164" s="265"/>
      <c r="BA164" s="265"/>
      <c r="BB164" s="265"/>
      <c r="BC164" s="265"/>
      <c r="BD164" s="256"/>
      <c r="BE164" s="256"/>
      <c r="BF164" s="256"/>
      <c r="BG164" s="256"/>
      <c r="BH164" s="256"/>
      <c r="BI164" s="256"/>
      <c r="BJ164" s="256"/>
      <c r="BK164" s="256"/>
      <c r="BL164" s="256"/>
      <c r="BM164" s="256"/>
      <c r="BN164" s="215"/>
      <c r="BO164" s="256"/>
      <c r="BP164" s="256" t="s">
        <v>1832</v>
      </c>
    </row>
    <row r="165" spans="1:68" s="26" customFormat="1" ht="35.1" hidden="1" customHeight="1" thickBot="1" x14ac:dyDescent="0.3">
      <c r="A165" s="256"/>
      <c r="B165" s="256" t="s">
        <v>2148</v>
      </c>
      <c r="C165" s="256" t="s">
        <v>1686</v>
      </c>
      <c r="D165" s="274" t="e">
        <v>#N/A</v>
      </c>
      <c r="E165" s="266" t="e">
        <v>#N/A</v>
      </c>
      <c r="F165" s="256" t="s">
        <v>1794</v>
      </c>
      <c r="G165" s="265">
        <v>0</v>
      </c>
      <c r="H165" s="256" t="s">
        <v>2666</v>
      </c>
      <c r="I165" s="256" t="s">
        <v>2667</v>
      </c>
      <c r="J165" s="266"/>
      <c r="K165" s="266"/>
      <c r="L165" s="306" t="s">
        <v>1171</v>
      </c>
      <c r="M165" s="266">
        <v>0</v>
      </c>
      <c r="N165" s="289"/>
      <c r="O165" s="289" t="s">
        <v>2167</v>
      </c>
      <c r="P165" s="289"/>
      <c r="Q165" s="266"/>
      <c r="R165" s="266"/>
      <c r="S165" s="256" t="s">
        <v>1229</v>
      </c>
      <c r="T165" s="256" t="s">
        <v>577</v>
      </c>
      <c r="U165" s="290" t="s">
        <v>577</v>
      </c>
      <c r="V165" s="290" t="s">
        <v>603</v>
      </c>
      <c r="W165" s="290"/>
      <c r="X165" s="290">
        <v>0</v>
      </c>
      <c r="Y165" s="290">
        <v>0</v>
      </c>
      <c r="Z165" s="290">
        <v>5</v>
      </c>
      <c r="AA165" s="290" t="s">
        <v>1670</v>
      </c>
      <c r="AB165" s="290"/>
      <c r="AC165" s="215"/>
      <c r="AD165" s="215"/>
      <c r="AE165" s="215"/>
      <c r="AF165" s="255" t="s">
        <v>2168</v>
      </c>
      <c r="AG165" s="255"/>
      <c r="AH165" s="291" t="s">
        <v>1379</v>
      </c>
      <c r="AI165" s="265" t="s">
        <v>1381</v>
      </c>
      <c r="AJ165" s="265" t="s">
        <v>1758</v>
      </c>
      <c r="AK165" s="265" t="s">
        <v>1379</v>
      </c>
      <c r="AL165" s="265" t="s">
        <v>1379</v>
      </c>
      <c r="AM165" s="265"/>
      <c r="AN165" s="265" t="s">
        <v>1379</v>
      </c>
      <c r="AO165" s="265" t="s">
        <v>1379</v>
      </c>
      <c r="AP165" s="265"/>
      <c r="AQ165" s="265" t="s">
        <v>1758</v>
      </c>
      <c r="AR165" s="265" t="s">
        <v>1758</v>
      </c>
      <c r="AS165" s="265" t="s">
        <v>1758</v>
      </c>
      <c r="AT165" s="265" t="s">
        <v>1379</v>
      </c>
      <c r="AU165" s="265"/>
      <c r="AV165" s="265"/>
      <c r="AW165" s="265"/>
      <c r="AX165" s="265"/>
      <c r="AY165" s="265" t="s">
        <v>1379</v>
      </c>
      <c r="AZ165" s="265"/>
      <c r="BA165" s="265"/>
      <c r="BB165" s="265"/>
      <c r="BC165" s="265"/>
      <c r="BD165" s="256"/>
      <c r="BE165" s="256"/>
      <c r="BF165" s="256"/>
      <c r="BG165" s="256"/>
      <c r="BH165" s="256"/>
      <c r="BI165" s="256"/>
      <c r="BJ165" s="256"/>
      <c r="BK165" s="256" t="s">
        <v>2138</v>
      </c>
      <c r="BL165" s="256"/>
      <c r="BM165" s="256"/>
      <c r="BN165" s="215"/>
      <c r="BO165" s="256"/>
      <c r="BP165" s="256" t="s">
        <v>1832</v>
      </c>
    </row>
    <row r="166" spans="1:68" s="26" customFormat="1" ht="35.1" hidden="1" customHeight="1" thickBot="1" x14ac:dyDescent="0.3">
      <c r="A166" s="256"/>
      <c r="B166" s="256" t="s">
        <v>1691</v>
      </c>
      <c r="C166" s="256" t="s">
        <v>1686</v>
      </c>
      <c r="D166" s="274" t="e">
        <v>#N/A</v>
      </c>
      <c r="E166" s="266" t="e">
        <v>#N/A</v>
      </c>
      <c r="F166" s="256" t="s">
        <v>1794</v>
      </c>
      <c r="G166" s="265">
        <v>0</v>
      </c>
      <c r="H166" s="256" t="s">
        <v>2668</v>
      </c>
      <c r="I166" s="256" t="s">
        <v>2669</v>
      </c>
      <c r="J166" s="266"/>
      <c r="K166" s="266"/>
      <c r="L166" s="266" t="s">
        <v>1171</v>
      </c>
      <c r="M166" s="256" t="s">
        <v>1928</v>
      </c>
      <c r="N166" s="289"/>
      <c r="O166" s="289" t="s">
        <v>1745</v>
      </c>
      <c r="P166" s="289"/>
      <c r="Q166" s="266"/>
      <c r="R166" s="266"/>
      <c r="S166" s="256" t="s">
        <v>1229</v>
      </c>
      <c r="T166" s="256" t="s">
        <v>577</v>
      </c>
      <c r="U166" s="290" t="s">
        <v>577</v>
      </c>
      <c r="V166" s="290" t="s">
        <v>603</v>
      </c>
      <c r="W166" s="290"/>
      <c r="X166" s="290">
        <v>0</v>
      </c>
      <c r="Y166" s="290">
        <v>0</v>
      </c>
      <c r="Z166" s="290">
        <v>5</v>
      </c>
      <c r="AA166" s="290" t="s">
        <v>1670</v>
      </c>
      <c r="AB166" s="290"/>
      <c r="AC166" s="215"/>
      <c r="AD166" s="215"/>
      <c r="AE166" s="215"/>
      <c r="AF166" s="255" t="s">
        <v>2126</v>
      </c>
      <c r="AG166" s="255"/>
      <c r="AH166" s="291" t="s">
        <v>1379</v>
      </c>
      <c r="AI166" s="265" t="s">
        <v>1381</v>
      </c>
      <c r="AJ166" s="265" t="s">
        <v>1379</v>
      </c>
      <c r="AK166" s="265" t="s">
        <v>1379</v>
      </c>
      <c r="AL166" s="265" t="s">
        <v>1379</v>
      </c>
      <c r="AM166" s="265"/>
      <c r="AN166" s="265" t="s">
        <v>1379</v>
      </c>
      <c r="AO166" s="265" t="s">
        <v>1379</v>
      </c>
      <c r="AP166" s="265"/>
      <c r="AQ166" s="265" t="s">
        <v>1379</v>
      </c>
      <c r="AR166" s="265" t="s">
        <v>1379</v>
      </c>
      <c r="AS166" s="265" t="s">
        <v>1379</v>
      </c>
      <c r="AT166" s="265" t="s">
        <v>1379</v>
      </c>
      <c r="AU166" s="265"/>
      <c r="AV166" s="265"/>
      <c r="AW166" s="265"/>
      <c r="AX166" s="265"/>
      <c r="AY166" s="265" t="s">
        <v>1379</v>
      </c>
      <c r="AZ166" s="265"/>
      <c r="BA166" s="265"/>
      <c r="BB166" s="265"/>
      <c r="BC166" s="265"/>
      <c r="BD166" s="256"/>
      <c r="BE166" s="256"/>
      <c r="BF166" s="256"/>
      <c r="BG166" s="256"/>
      <c r="BH166" s="256"/>
      <c r="BI166" s="256"/>
      <c r="BJ166" s="256"/>
      <c r="BK166" s="256"/>
      <c r="BL166" s="256"/>
      <c r="BM166" s="256"/>
      <c r="BN166" s="215"/>
      <c r="BO166" s="256"/>
      <c r="BP166" s="256" t="s">
        <v>1832</v>
      </c>
    </row>
    <row r="167" spans="1:68" s="26" customFormat="1" ht="35.1" hidden="1" customHeight="1" thickBot="1" x14ac:dyDescent="0.3">
      <c r="A167" s="256"/>
      <c r="B167" s="256" t="s">
        <v>2148</v>
      </c>
      <c r="C167" s="256" t="s">
        <v>1686</v>
      </c>
      <c r="D167" s="274" t="e">
        <v>#N/A</v>
      </c>
      <c r="E167" s="266" t="e">
        <v>#N/A</v>
      </c>
      <c r="F167" s="256" t="s">
        <v>2169</v>
      </c>
      <c r="G167" s="265">
        <v>0</v>
      </c>
      <c r="H167" s="256" t="s">
        <v>2670</v>
      </c>
      <c r="I167" s="256" t="s">
        <v>2671</v>
      </c>
      <c r="J167" s="266"/>
      <c r="K167" s="266"/>
      <c r="L167" s="306" t="s">
        <v>1171</v>
      </c>
      <c r="M167" s="266">
        <v>0</v>
      </c>
      <c r="N167" s="289"/>
      <c r="O167" s="289" t="s">
        <v>1782</v>
      </c>
      <c r="P167" s="289"/>
      <c r="Q167" s="266"/>
      <c r="R167" s="266"/>
      <c r="S167" s="256" t="s">
        <v>1229</v>
      </c>
      <c r="T167" s="256" t="s">
        <v>577</v>
      </c>
      <c r="U167" s="290" t="s">
        <v>577</v>
      </c>
      <c r="V167" s="290" t="s">
        <v>603</v>
      </c>
      <c r="W167" s="290"/>
      <c r="X167" s="290">
        <v>0</v>
      </c>
      <c r="Y167" s="290">
        <v>0</v>
      </c>
      <c r="Z167" s="290">
        <v>5</v>
      </c>
      <c r="AA167" s="290" t="s">
        <v>1670</v>
      </c>
      <c r="AB167" s="290"/>
      <c r="AC167" s="215"/>
      <c r="AD167" s="215"/>
      <c r="AE167" s="215"/>
      <c r="AF167" s="255" t="s">
        <v>2672</v>
      </c>
      <c r="AG167" s="255"/>
      <c r="AH167" s="291" t="s">
        <v>1379</v>
      </c>
      <c r="AI167" s="265" t="s">
        <v>1381</v>
      </c>
      <c r="AJ167" s="265" t="s">
        <v>1379</v>
      </c>
      <c r="AK167" s="265" t="s">
        <v>1379</v>
      </c>
      <c r="AL167" s="265" t="s">
        <v>1379</v>
      </c>
      <c r="AM167" s="265"/>
      <c r="AN167" s="265" t="s">
        <v>1379</v>
      </c>
      <c r="AO167" s="265" t="s">
        <v>1379</v>
      </c>
      <c r="AP167" s="265"/>
      <c r="AQ167" s="265" t="s">
        <v>1381</v>
      </c>
      <c r="AR167" s="265" t="s">
        <v>1381</v>
      </c>
      <c r="AS167" s="265" t="s">
        <v>1379</v>
      </c>
      <c r="AT167" s="265" t="s">
        <v>1379</v>
      </c>
      <c r="AU167" s="265"/>
      <c r="AV167" s="265"/>
      <c r="AW167" s="265"/>
      <c r="AX167" s="265"/>
      <c r="AY167" s="265" t="s">
        <v>1379</v>
      </c>
      <c r="AZ167" s="265"/>
      <c r="BA167" s="265"/>
      <c r="BB167" s="265"/>
      <c r="BC167" s="265"/>
      <c r="BD167" s="256"/>
      <c r="BE167" s="256"/>
      <c r="BF167" s="256"/>
      <c r="BG167" s="256"/>
      <c r="BH167" s="256"/>
      <c r="BI167" s="256"/>
      <c r="BJ167" s="256"/>
      <c r="BK167" s="256"/>
      <c r="BL167" s="256"/>
      <c r="BM167" s="256"/>
      <c r="BN167" s="215"/>
      <c r="BO167" s="256"/>
      <c r="BP167" s="256" t="s">
        <v>2170</v>
      </c>
    </row>
    <row r="168" spans="1:68" s="26" customFormat="1" ht="35.1" hidden="1" customHeight="1" thickBot="1" x14ac:dyDescent="0.3">
      <c r="A168" s="256"/>
      <c r="B168" s="256" t="s">
        <v>1691</v>
      </c>
      <c r="C168" s="256" t="s">
        <v>1686</v>
      </c>
      <c r="D168" s="274" t="e">
        <v>#N/A</v>
      </c>
      <c r="E168" s="266" t="e">
        <v>#N/A</v>
      </c>
      <c r="F168" s="256" t="s">
        <v>2171</v>
      </c>
      <c r="G168" s="265">
        <v>0</v>
      </c>
      <c r="H168" s="256" t="s">
        <v>2673</v>
      </c>
      <c r="I168" s="256" t="s">
        <v>2674</v>
      </c>
      <c r="J168" s="266"/>
      <c r="K168" s="266"/>
      <c r="L168" s="266" t="s">
        <v>1171</v>
      </c>
      <c r="M168" s="256" t="s">
        <v>1781</v>
      </c>
      <c r="N168" s="289"/>
      <c r="O168" s="289" t="s">
        <v>1782</v>
      </c>
      <c r="P168" s="289"/>
      <c r="Q168" s="266"/>
      <c r="R168" s="266"/>
      <c r="S168" s="256" t="s">
        <v>1229</v>
      </c>
      <c r="T168" s="256" t="s">
        <v>577</v>
      </c>
      <c r="U168" s="290" t="s">
        <v>577</v>
      </c>
      <c r="V168" s="290" t="s">
        <v>603</v>
      </c>
      <c r="W168" s="290"/>
      <c r="X168" s="290">
        <v>0</v>
      </c>
      <c r="Y168" s="290">
        <v>0</v>
      </c>
      <c r="Z168" s="290">
        <v>5</v>
      </c>
      <c r="AA168" s="290" t="s">
        <v>1670</v>
      </c>
      <c r="AB168" s="290"/>
      <c r="AC168" s="215"/>
      <c r="AD168" s="215"/>
      <c r="AE168" s="215"/>
      <c r="AF168" s="255" t="s">
        <v>2675</v>
      </c>
      <c r="AG168" s="255"/>
      <c r="AH168" s="291" t="s">
        <v>1379</v>
      </c>
      <c r="AI168" s="265" t="s">
        <v>1381</v>
      </c>
      <c r="AJ168" s="265" t="s">
        <v>1379</v>
      </c>
      <c r="AK168" s="265" t="s">
        <v>1379</v>
      </c>
      <c r="AL168" s="265" t="s">
        <v>1379</v>
      </c>
      <c r="AM168" s="265"/>
      <c r="AN168" s="265" t="s">
        <v>1379</v>
      </c>
      <c r="AO168" s="265" t="s">
        <v>1379</v>
      </c>
      <c r="AP168" s="265"/>
      <c r="AQ168" s="265" t="s">
        <v>1381</v>
      </c>
      <c r="AR168" s="265" t="s">
        <v>1379</v>
      </c>
      <c r="AS168" s="265" t="s">
        <v>1381</v>
      </c>
      <c r="AT168" s="265" t="s">
        <v>1379</v>
      </c>
      <c r="AU168" s="265"/>
      <c r="AV168" s="265"/>
      <c r="AW168" s="265"/>
      <c r="AX168" s="265"/>
      <c r="AY168" s="265" t="s">
        <v>1379</v>
      </c>
      <c r="AZ168" s="265"/>
      <c r="BA168" s="265"/>
      <c r="BB168" s="265"/>
      <c r="BC168" s="265"/>
      <c r="BD168" s="256"/>
      <c r="BE168" s="256"/>
      <c r="BF168" s="256"/>
      <c r="BG168" s="256"/>
      <c r="BH168" s="256"/>
      <c r="BI168" s="256"/>
      <c r="BJ168" s="256"/>
      <c r="BK168" s="256"/>
      <c r="BL168" s="256"/>
      <c r="BM168" s="256"/>
      <c r="BN168" s="215"/>
      <c r="BO168" s="256"/>
      <c r="BP168" s="256" t="s">
        <v>2172</v>
      </c>
    </row>
    <row r="169" spans="1:68" s="26" customFormat="1" ht="35.1" hidden="1" customHeight="1" thickBot="1" x14ac:dyDescent="0.3">
      <c r="A169" s="256"/>
      <c r="B169" s="256" t="s">
        <v>2088</v>
      </c>
      <c r="C169" s="256" t="s">
        <v>1686</v>
      </c>
      <c r="D169" s="274" t="e">
        <v>#N/A</v>
      </c>
      <c r="E169" s="266" t="e">
        <v>#N/A</v>
      </c>
      <c r="F169" s="256" t="s">
        <v>2177</v>
      </c>
      <c r="G169" s="265">
        <v>0</v>
      </c>
      <c r="H169" s="256" t="s">
        <v>2682</v>
      </c>
      <c r="I169" s="256" t="s">
        <v>2683</v>
      </c>
      <c r="J169" s="266"/>
      <c r="K169" s="266"/>
      <c r="L169" s="266" t="s">
        <v>1286</v>
      </c>
      <c r="M169" s="256" t="s">
        <v>2178</v>
      </c>
      <c r="N169" s="289"/>
      <c r="O169" s="289" t="s">
        <v>2179</v>
      </c>
      <c r="P169" s="289"/>
      <c r="Q169" s="266"/>
      <c r="R169" s="266"/>
      <c r="S169" s="256" t="s">
        <v>2684</v>
      </c>
      <c r="T169" s="256" t="s">
        <v>2685</v>
      </c>
      <c r="U169" s="256" t="s">
        <v>2685</v>
      </c>
      <c r="V169" s="256" t="s">
        <v>1670</v>
      </c>
      <c r="W169" s="256"/>
      <c r="X169" s="256">
        <v>0</v>
      </c>
      <c r="Y169" s="256">
        <v>0</v>
      </c>
      <c r="Z169" s="256">
        <v>5</v>
      </c>
      <c r="AA169" s="256" t="s">
        <v>1670</v>
      </c>
      <c r="AB169" s="256"/>
      <c r="AC169" s="215"/>
      <c r="AD169" s="215"/>
      <c r="AE169" s="215"/>
      <c r="AF169" s="257" t="s">
        <v>2686</v>
      </c>
      <c r="AG169" s="257"/>
      <c r="AH169" s="266" t="s">
        <v>1379</v>
      </c>
      <c r="AI169" s="265" t="s">
        <v>1381</v>
      </c>
      <c r="AJ169" s="265" t="s">
        <v>1379</v>
      </c>
      <c r="AK169" s="265" t="s">
        <v>1379</v>
      </c>
      <c r="AL169" s="265" t="s">
        <v>1381</v>
      </c>
      <c r="AM169" s="265"/>
      <c r="AN169" s="265" t="s">
        <v>1381</v>
      </c>
      <c r="AO169" s="265" t="s">
        <v>1379</v>
      </c>
      <c r="AP169" s="265"/>
      <c r="AQ169" s="265" t="s">
        <v>1379</v>
      </c>
      <c r="AR169" s="265" t="s">
        <v>1379</v>
      </c>
      <c r="AS169" s="265" t="s">
        <v>1381</v>
      </c>
      <c r="AT169" s="265" t="s">
        <v>1379</v>
      </c>
      <c r="AU169" s="265"/>
      <c r="AV169" s="265"/>
      <c r="AW169" s="265"/>
      <c r="AX169" s="265"/>
      <c r="AY169" s="265" t="s">
        <v>1379</v>
      </c>
      <c r="AZ169" s="265"/>
      <c r="BA169" s="265"/>
      <c r="BB169" s="265"/>
      <c r="BC169" s="265"/>
      <c r="BD169" s="256"/>
      <c r="BE169" s="256"/>
      <c r="BF169" s="256"/>
      <c r="BG169" s="256"/>
      <c r="BH169" s="256"/>
      <c r="BI169" s="256"/>
      <c r="BJ169" s="256"/>
      <c r="BK169" s="256" t="s">
        <v>2180</v>
      </c>
      <c r="BL169" s="256"/>
      <c r="BM169" s="256"/>
      <c r="BN169" s="215"/>
      <c r="BO169" s="256"/>
      <c r="BP169" s="256" t="s">
        <v>2181</v>
      </c>
    </row>
    <row r="170" spans="1:68" s="26" customFormat="1" ht="35.1" hidden="1" customHeight="1" thickBot="1" x14ac:dyDescent="0.3">
      <c r="A170" s="256"/>
      <c r="B170" s="256" t="s">
        <v>1691</v>
      </c>
      <c r="C170" s="256" t="s">
        <v>1686</v>
      </c>
      <c r="D170" s="274" t="e">
        <v>#N/A</v>
      </c>
      <c r="E170" s="266" t="e">
        <v>#N/A</v>
      </c>
      <c r="F170" s="256" t="s">
        <v>2182</v>
      </c>
      <c r="G170" s="265">
        <v>0</v>
      </c>
      <c r="H170" s="256" t="s">
        <v>2687</v>
      </c>
      <c r="I170" s="256" t="s">
        <v>2688</v>
      </c>
      <c r="J170" s="266"/>
      <c r="K170" s="266"/>
      <c r="L170" s="266" t="s">
        <v>2553</v>
      </c>
      <c r="M170" s="256" t="s">
        <v>2183</v>
      </c>
      <c r="N170" s="289"/>
      <c r="O170" s="289" t="s">
        <v>2061</v>
      </c>
      <c r="P170" s="289"/>
      <c r="Q170" s="266"/>
      <c r="R170" s="266"/>
      <c r="S170" s="256" t="s">
        <v>1229</v>
      </c>
      <c r="T170" s="256" t="s">
        <v>577</v>
      </c>
      <c r="U170" s="256" t="s">
        <v>577</v>
      </c>
      <c r="V170" s="256" t="s">
        <v>603</v>
      </c>
      <c r="W170" s="256"/>
      <c r="X170" s="256">
        <v>0</v>
      </c>
      <c r="Y170" s="256">
        <v>0</v>
      </c>
      <c r="Z170" s="256">
        <v>5</v>
      </c>
      <c r="AA170" s="256" t="s">
        <v>1670</v>
      </c>
      <c r="AB170" s="256"/>
      <c r="AC170" s="215"/>
      <c r="AD170" s="215"/>
      <c r="AE170" s="215"/>
      <c r="AF170" s="257" t="s">
        <v>2689</v>
      </c>
      <c r="AG170" s="257"/>
      <c r="AH170" s="266" t="s">
        <v>1379</v>
      </c>
      <c r="AI170" s="265" t="s">
        <v>1381</v>
      </c>
      <c r="AJ170" s="265" t="s">
        <v>1379</v>
      </c>
      <c r="AK170" s="265" t="s">
        <v>1379</v>
      </c>
      <c r="AL170" s="265" t="s">
        <v>1379</v>
      </c>
      <c r="AM170" s="265"/>
      <c r="AN170" s="265" t="s">
        <v>1379</v>
      </c>
      <c r="AO170" s="265" t="s">
        <v>1381</v>
      </c>
      <c r="AP170" s="265"/>
      <c r="AQ170" s="265" t="s">
        <v>1379</v>
      </c>
      <c r="AR170" s="265" t="s">
        <v>1379</v>
      </c>
      <c r="AS170" s="265" t="s">
        <v>1379</v>
      </c>
      <c r="AT170" s="265" t="s">
        <v>1379</v>
      </c>
      <c r="AU170" s="265"/>
      <c r="AV170" s="265"/>
      <c r="AW170" s="265"/>
      <c r="AX170" s="265"/>
      <c r="AY170" s="265" t="s">
        <v>1379</v>
      </c>
      <c r="AZ170" s="265"/>
      <c r="BA170" s="265"/>
      <c r="BB170" s="265"/>
      <c r="BC170" s="265"/>
      <c r="BD170" s="256"/>
      <c r="BE170" s="256"/>
      <c r="BF170" s="256"/>
      <c r="BG170" s="256"/>
      <c r="BH170" s="256"/>
      <c r="BI170" s="256"/>
      <c r="BJ170" s="256"/>
      <c r="BK170" s="256" t="s">
        <v>2184</v>
      </c>
      <c r="BL170" s="256"/>
      <c r="BM170" s="256"/>
      <c r="BN170" s="215"/>
      <c r="BO170" s="256"/>
      <c r="BP170" s="256" t="s">
        <v>2185</v>
      </c>
    </row>
    <row r="171" spans="1:68" s="26" customFormat="1" ht="35.1" hidden="1" customHeight="1" thickBot="1" x14ac:dyDescent="0.3">
      <c r="A171" s="256"/>
      <c r="B171" s="256" t="s">
        <v>1691</v>
      </c>
      <c r="C171" s="256" t="s">
        <v>1686</v>
      </c>
      <c r="D171" s="274" t="e">
        <v>#N/A</v>
      </c>
      <c r="E171" s="266" t="e">
        <v>#N/A</v>
      </c>
      <c r="F171" s="256" t="s">
        <v>2186</v>
      </c>
      <c r="G171" s="265">
        <v>0</v>
      </c>
      <c r="H171" s="256" t="s">
        <v>2690</v>
      </c>
      <c r="I171" s="256" t="s">
        <v>2691</v>
      </c>
      <c r="J171" s="266"/>
      <c r="K171" s="266"/>
      <c r="L171" s="266" t="s">
        <v>2553</v>
      </c>
      <c r="M171" s="256" t="s">
        <v>2183</v>
      </c>
      <c r="N171" s="289"/>
      <c r="O171" s="289" t="s">
        <v>2061</v>
      </c>
      <c r="P171" s="289"/>
      <c r="Q171" s="266"/>
      <c r="R171" s="266"/>
      <c r="S171" s="256" t="s">
        <v>1229</v>
      </c>
      <c r="T171" s="256" t="s">
        <v>577</v>
      </c>
      <c r="U171" s="256" t="s">
        <v>577</v>
      </c>
      <c r="V171" s="256" t="s">
        <v>603</v>
      </c>
      <c r="W171" s="256"/>
      <c r="X171" s="256">
        <v>0</v>
      </c>
      <c r="Y171" s="256">
        <v>0</v>
      </c>
      <c r="Z171" s="256">
        <v>5</v>
      </c>
      <c r="AA171" s="256" t="s">
        <v>1670</v>
      </c>
      <c r="AB171" s="256"/>
      <c r="AC171" s="215">
        <v>10</v>
      </c>
      <c r="AD171" s="215"/>
      <c r="AE171" s="215"/>
      <c r="AF171" s="257" t="s">
        <v>2689</v>
      </c>
      <c r="AG171" s="257"/>
      <c r="AH171" s="266" t="s">
        <v>1379</v>
      </c>
      <c r="AI171" s="265" t="s">
        <v>1381</v>
      </c>
      <c r="AJ171" s="265" t="s">
        <v>1379</v>
      </c>
      <c r="AK171" s="265" t="s">
        <v>1379</v>
      </c>
      <c r="AL171" s="265" t="s">
        <v>1379</v>
      </c>
      <c r="AM171" s="265"/>
      <c r="AN171" s="265" t="s">
        <v>1379</v>
      </c>
      <c r="AO171" s="265" t="s">
        <v>1381</v>
      </c>
      <c r="AP171" s="265"/>
      <c r="AQ171" s="265" t="s">
        <v>1379</v>
      </c>
      <c r="AR171" s="265" t="s">
        <v>1379</v>
      </c>
      <c r="AS171" s="265" t="s">
        <v>1379</v>
      </c>
      <c r="AT171" s="265" t="s">
        <v>1379</v>
      </c>
      <c r="AU171" s="265"/>
      <c r="AV171" s="265"/>
      <c r="AW171" s="265"/>
      <c r="AX171" s="265"/>
      <c r="AY171" s="265" t="s">
        <v>1379</v>
      </c>
      <c r="AZ171" s="265"/>
      <c r="BA171" s="265"/>
      <c r="BB171" s="265"/>
      <c r="BC171" s="265"/>
      <c r="BD171" s="256"/>
      <c r="BE171" s="256"/>
      <c r="BF171" s="256"/>
      <c r="BG171" s="256"/>
      <c r="BH171" s="256"/>
      <c r="BI171" s="256"/>
      <c r="BJ171" s="256"/>
      <c r="BK171" s="256" t="s">
        <v>2184</v>
      </c>
      <c r="BL171" s="256"/>
      <c r="BM171" s="256"/>
      <c r="BN171" s="215"/>
      <c r="BO171" s="256"/>
      <c r="BP171" s="256" t="s">
        <v>2187</v>
      </c>
    </row>
    <row r="172" spans="1:68" s="26" customFormat="1" ht="35.1" hidden="1" customHeight="1" thickBot="1" x14ac:dyDescent="0.3">
      <c r="A172" s="256"/>
      <c r="B172" s="256" t="s">
        <v>1685</v>
      </c>
      <c r="C172" s="256" t="s">
        <v>1686</v>
      </c>
      <c r="D172" s="274" t="e">
        <v>#N/A</v>
      </c>
      <c r="E172" s="266" t="e">
        <v>#N/A</v>
      </c>
      <c r="F172" s="256" t="s">
        <v>2192</v>
      </c>
      <c r="G172" s="265">
        <v>0</v>
      </c>
      <c r="H172" s="256" t="s">
        <v>2695</v>
      </c>
      <c r="I172" s="256" t="s">
        <v>2696</v>
      </c>
      <c r="J172" s="266"/>
      <c r="K172" s="266"/>
      <c r="L172" s="266" t="s">
        <v>1171</v>
      </c>
      <c r="M172" s="256" t="s">
        <v>1688</v>
      </c>
      <c r="N172" s="289"/>
      <c r="O172" s="289" t="s">
        <v>1689</v>
      </c>
      <c r="P172" s="289"/>
      <c r="Q172" s="266"/>
      <c r="R172" s="266"/>
      <c r="S172" s="256" t="s">
        <v>1229</v>
      </c>
      <c r="T172" s="256" t="s">
        <v>577</v>
      </c>
      <c r="U172" s="256" t="s">
        <v>577</v>
      </c>
      <c r="V172" s="256" t="s">
        <v>603</v>
      </c>
      <c r="W172" s="256"/>
      <c r="X172" s="256">
        <v>0</v>
      </c>
      <c r="Y172" s="256">
        <v>0</v>
      </c>
      <c r="Z172" s="256">
        <v>5</v>
      </c>
      <c r="AA172" s="256" t="s">
        <v>1670</v>
      </c>
      <c r="AB172" s="256"/>
      <c r="AC172" s="215">
        <v>5</v>
      </c>
      <c r="AD172" s="215"/>
      <c r="AE172" s="215"/>
      <c r="AF172" s="257" t="s">
        <v>2697</v>
      </c>
      <c r="AG172" s="257"/>
      <c r="AH172" s="266" t="s">
        <v>1379</v>
      </c>
      <c r="AI172" s="265" t="s">
        <v>1381</v>
      </c>
      <c r="AJ172" s="265" t="s">
        <v>1983</v>
      </c>
      <c r="AK172" s="265" t="s">
        <v>1379</v>
      </c>
      <c r="AL172" s="265" t="s">
        <v>1379</v>
      </c>
      <c r="AM172" s="265"/>
      <c r="AN172" s="265" t="s">
        <v>1379</v>
      </c>
      <c r="AO172" s="265" t="s">
        <v>1379</v>
      </c>
      <c r="AP172" s="265"/>
      <c r="AQ172" s="265" t="s">
        <v>1381</v>
      </c>
      <c r="AR172" s="265" t="s">
        <v>1381</v>
      </c>
      <c r="AS172" s="265" t="s">
        <v>1381</v>
      </c>
      <c r="AT172" s="265" t="s">
        <v>1379</v>
      </c>
      <c r="AU172" s="265"/>
      <c r="AV172" s="265"/>
      <c r="AW172" s="265"/>
      <c r="AX172" s="265"/>
      <c r="AY172" s="265" t="s">
        <v>1379</v>
      </c>
      <c r="AZ172" s="265"/>
      <c r="BA172" s="265"/>
      <c r="BB172" s="265"/>
      <c r="BC172" s="265"/>
      <c r="BD172" s="256"/>
      <c r="BE172" s="256"/>
      <c r="BF172" s="256"/>
      <c r="BG172" s="256"/>
      <c r="BH172" s="256"/>
      <c r="BI172" s="256"/>
      <c r="BJ172" s="256"/>
      <c r="BK172" s="256" t="s">
        <v>2193</v>
      </c>
      <c r="BL172" s="256"/>
      <c r="BM172" s="256"/>
      <c r="BN172" s="215"/>
      <c r="BO172" s="256"/>
      <c r="BP172" s="256" t="s">
        <v>1896</v>
      </c>
    </row>
    <row r="173" spans="1:68" s="26" customFormat="1" ht="35.1" hidden="1" customHeight="1" thickBot="1" x14ac:dyDescent="0.3">
      <c r="A173" s="259"/>
      <c r="B173" s="259" t="s">
        <v>1685</v>
      </c>
      <c r="C173" s="259" t="s">
        <v>1686</v>
      </c>
      <c r="D173" s="274" t="e">
        <v>#N/A</v>
      </c>
      <c r="E173" s="293" t="e">
        <v>#N/A</v>
      </c>
      <c r="F173" s="259" t="s">
        <v>2194</v>
      </c>
      <c r="G173" s="292">
        <v>0</v>
      </c>
      <c r="H173" s="259" t="s">
        <v>2698</v>
      </c>
      <c r="I173" s="259" t="s">
        <v>2699</v>
      </c>
      <c r="J173" s="293"/>
      <c r="K173" s="293"/>
      <c r="L173" s="293" t="s">
        <v>1249</v>
      </c>
      <c r="M173" s="259" t="s">
        <v>2195</v>
      </c>
      <c r="N173" s="294"/>
      <c r="O173" s="294" t="s">
        <v>1698</v>
      </c>
      <c r="P173" s="294"/>
      <c r="Q173" s="293"/>
      <c r="R173" s="293"/>
      <c r="S173" s="259" t="s">
        <v>1229</v>
      </c>
      <c r="T173" s="259" t="s">
        <v>577</v>
      </c>
      <c r="U173" s="259" t="s">
        <v>577</v>
      </c>
      <c r="V173" s="259" t="s">
        <v>603</v>
      </c>
      <c r="W173" s="259"/>
      <c r="X173" s="259">
        <v>0</v>
      </c>
      <c r="Y173" s="259">
        <v>0</v>
      </c>
      <c r="Z173" s="259">
        <v>5</v>
      </c>
      <c r="AA173" s="259" t="s">
        <v>1670</v>
      </c>
      <c r="AB173" s="259"/>
      <c r="AC173" s="295">
        <v>51</v>
      </c>
      <c r="AD173" s="295">
        <v>2</v>
      </c>
      <c r="AE173" s="295"/>
      <c r="AF173" s="258" t="s">
        <v>2700</v>
      </c>
      <c r="AG173" s="258"/>
      <c r="AH173" s="293" t="s">
        <v>1379</v>
      </c>
      <c r="AI173" s="292" t="s">
        <v>1381</v>
      </c>
      <c r="AJ173" s="292" t="s">
        <v>1379</v>
      </c>
      <c r="AK173" s="292" t="s">
        <v>1379</v>
      </c>
      <c r="AL173" s="292" t="s">
        <v>1381</v>
      </c>
      <c r="AM173" s="292"/>
      <c r="AN173" s="292" t="s">
        <v>1379</v>
      </c>
      <c r="AO173" s="292" t="s">
        <v>1379</v>
      </c>
      <c r="AP173" s="292"/>
      <c r="AQ173" s="292" t="s">
        <v>1379</v>
      </c>
      <c r="AR173" s="292" t="s">
        <v>1381</v>
      </c>
      <c r="AS173" s="292" t="s">
        <v>1381</v>
      </c>
      <c r="AT173" s="292" t="s">
        <v>1379</v>
      </c>
      <c r="AU173" s="292"/>
      <c r="AV173" s="292"/>
      <c r="AW173" s="292"/>
      <c r="AX173" s="292"/>
      <c r="AY173" s="292" t="s">
        <v>1379</v>
      </c>
      <c r="AZ173" s="292"/>
      <c r="BA173" s="292"/>
      <c r="BB173" s="292"/>
      <c r="BC173" s="292"/>
      <c r="BD173" s="259"/>
      <c r="BE173" s="259"/>
      <c r="BF173" s="259"/>
      <c r="BG173" s="259"/>
      <c r="BH173" s="259"/>
      <c r="BI173" s="259"/>
      <c r="BJ173" s="259"/>
      <c r="BK173" s="259"/>
      <c r="BL173" s="259"/>
      <c r="BM173" s="259"/>
      <c r="BN173" s="295"/>
      <c r="BO173" s="259"/>
      <c r="BP173" s="256" t="s">
        <v>1832</v>
      </c>
    </row>
    <row r="174" spans="1:68" s="26" customFormat="1" ht="35.1" hidden="1" customHeight="1" thickBot="1" x14ac:dyDescent="0.3">
      <c r="A174" s="296"/>
      <c r="B174" s="296" t="s">
        <v>1704</v>
      </c>
      <c r="C174" s="256" t="s">
        <v>1664</v>
      </c>
      <c r="D174" s="274" t="e">
        <v>#N/A</v>
      </c>
      <c r="E174" s="266" t="e">
        <v>#N/A</v>
      </c>
      <c r="F174" s="256" t="s">
        <v>2708</v>
      </c>
      <c r="G174" s="265">
        <v>0</v>
      </c>
      <c r="H174" s="256" t="s">
        <v>2709</v>
      </c>
      <c r="I174" s="256" t="s">
        <v>2710</v>
      </c>
      <c r="J174" s="266"/>
      <c r="K174" s="266"/>
      <c r="L174" s="306" t="s">
        <v>1239</v>
      </c>
      <c r="M174" s="266" t="s">
        <v>1287</v>
      </c>
      <c r="N174" s="289"/>
      <c r="O174" s="289" t="s">
        <v>2711</v>
      </c>
      <c r="P174" s="289"/>
      <c r="Q174" s="266"/>
      <c r="R174" s="266"/>
      <c r="S174" s="256" t="s">
        <v>578</v>
      </c>
      <c r="T174" s="256" t="s">
        <v>578</v>
      </c>
      <c r="U174" s="256" t="s">
        <v>578</v>
      </c>
      <c r="V174" s="256" t="s">
        <v>603</v>
      </c>
      <c r="W174" s="256"/>
      <c r="X174" s="256">
        <v>0</v>
      </c>
      <c r="Y174" s="256">
        <v>0</v>
      </c>
      <c r="Z174" s="256">
        <v>5</v>
      </c>
      <c r="AA174" s="256" t="s">
        <v>1670</v>
      </c>
      <c r="AB174" s="256"/>
      <c r="AC174" s="215"/>
      <c r="AD174" s="215"/>
      <c r="AE174" s="215"/>
      <c r="AF174" s="257" t="s">
        <v>2712</v>
      </c>
      <c r="AG174" s="257"/>
      <c r="AH174" s="266" t="s">
        <v>1379</v>
      </c>
      <c r="AI174" s="265" t="s">
        <v>1381</v>
      </c>
      <c r="AJ174" s="265" t="s">
        <v>1379</v>
      </c>
      <c r="AK174" s="265" t="s">
        <v>1379</v>
      </c>
      <c r="AL174" s="265" t="s">
        <v>1379</v>
      </c>
      <c r="AM174" s="265"/>
      <c r="AN174" s="265" t="s">
        <v>1379</v>
      </c>
      <c r="AO174" s="265" t="s">
        <v>1379</v>
      </c>
      <c r="AP174" s="265"/>
      <c r="AQ174" s="265"/>
      <c r="AR174" s="265" t="s">
        <v>1379</v>
      </c>
      <c r="AS174" s="265" t="s">
        <v>1381</v>
      </c>
      <c r="AT174" s="265"/>
      <c r="AU174" s="265"/>
      <c r="AV174" s="265"/>
      <c r="AW174" s="265"/>
      <c r="AX174" s="265" t="s">
        <v>1379</v>
      </c>
      <c r="AY174" s="265" t="s">
        <v>1379</v>
      </c>
      <c r="AZ174" s="265" t="s">
        <v>1379</v>
      </c>
      <c r="BA174" s="265" t="s">
        <v>1379</v>
      </c>
      <c r="BB174" s="275" t="s">
        <v>1381</v>
      </c>
      <c r="BC174" s="265" t="s">
        <v>1381</v>
      </c>
      <c r="BD174" s="256"/>
      <c r="BE174" s="256"/>
      <c r="BF174" s="256"/>
      <c r="BG174" s="256"/>
      <c r="BH174" s="256"/>
      <c r="BI174" s="256"/>
      <c r="BJ174" s="256"/>
      <c r="BK174" s="256"/>
      <c r="BL174" s="256"/>
      <c r="BM174" s="256"/>
      <c r="BN174" s="215"/>
      <c r="BO174" s="256"/>
      <c r="BP174" s="297" t="s">
        <v>2713</v>
      </c>
    </row>
    <row r="175" spans="1:68" s="26" customFormat="1" ht="35.1" hidden="1" customHeight="1" thickBot="1" x14ac:dyDescent="0.3">
      <c r="A175" s="296"/>
      <c r="B175" s="296" t="s">
        <v>1704</v>
      </c>
      <c r="C175" s="256" t="s">
        <v>1664</v>
      </c>
      <c r="D175" s="274" t="e">
        <v>#N/A</v>
      </c>
      <c r="E175" s="266" t="e">
        <v>#N/A</v>
      </c>
      <c r="F175" s="256" t="s">
        <v>2714</v>
      </c>
      <c r="G175" s="265">
        <v>0</v>
      </c>
      <c r="H175" s="256" t="s">
        <v>2715</v>
      </c>
      <c r="I175" s="256" t="s">
        <v>2716</v>
      </c>
      <c r="J175" s="266"/>
      <c r="K175" s="266"/>
      <c r="L175" s="266" t="s">
        <v>1239</v>
      </c>
      <c r="M175" s="256" t="s">
        <v>2717</v>
      </c>
      <c r="N175" s="289"/>
      <c r="O175" s="289" t="s">
        <v>2718</v>
      </c>
      <c r="P175" s="289"/>
      <c r="Q175" s="266" t="s">
        <v>2719</v>
      </c>
      <c r="R175" s="266"/>
      <c r="S175" s="256" t="s">
        <v>1229</v>
      </c>
      <c r="T175" s="256" t="s">
        <v>577</v>
      </c>
      <c r="U175" s="256" t="s">
        <v>577</v>
      </c>
      <c r="V175" s="256" t="s">
        <v>603</v>
      </c>
      <c r="W175" s="256"/>
      <c r="X175" s="256">
        <v>0</v>
      </c>
      <c r="Y175" s="256">
        <v>0</v>
      </c>
      <c r="Z175" s="256">
        <v>5</v>
      </c>
      <c r="AA175" s="256" t="s">
        <v>1670</v>
      </c>
      <c r="AB175" s="256"/>
      <c r="AC175" s="215"/>
      <c r="AD175" s="215"/>
      <c r="AE175" s="215"/>
      <c r="AF175" s="257" t="s">
        <v>2720</v>
      </c>
      <c r="AG175" s="257"/>
      <c r="AH175" s="266" t="s">
        <v>1379</v>
      </c>
      <c r="AI175" s="265" t="s">
        <v>1381</v>
      </c>
      <c r="AJ175" s="265" t="s">
        <v>1379</v>
      </c>
      <c r="AK175" s="265" t="s">
        <v>1379</v>
      </c>
      <c r="AL175" s="265" t="s">
        <v>1379</v>
      </c>
      <c r="AM175" s="265"/>
      <c r="AN175" s="265" t="s">
        <v>1379</v>
      </c>
      <c r="AO175" s="265" t="s">
        <v>1379</v>
      </c>
      <c r="AP175" s="265"/>
      <c r="AQ175" s="265"/>
      <c r="AR175" s="265" t="s">
        <v>1379</v>
      </c>
      <c r="AS175" s="265" t="s">
        <v>1379</v>
      </c>
      <c r="AT175" s="265"/>
      <c r="AU175" s="265"/>
      <c r="AV175" s="265"/>
      <c r="AW175" s="265"/>
      <c r="AX175" s="265" t="s">
        <v>1379</v>
      </c>
      <c r="AY175" s="265" t="s">
        <v>1379</v>
      </c>
      <c r="AZ175" s="265" t="s">
        <v>1379</v>
      </c>
      <c r="BA175" s="265" t="s">
        <v>1379</v>
      </c>
      <c r="BB175" s="275" t="s">
        <v>1381</v>
      </c>
      <c r="BC175" s="265" t="s">
        <v>1381</v>
      </c>
      <c r="BD175" s="256"/>
      <c r="BE175" s="256"/>
      <c r="BF175" s="256"/>
      <c r="BG175" s="256"/>
      <c r="BH175" s="256"/>
      <c r="BI175" s="256"/>
      <c r="BJ175" s="256"/>
      <c r="BK175" s="256"/>
      <c r="BL175" s="256"/>
      <c r="BM175" s="256"/>
      <c r="BN175" s="215"/>
      <c r="BO175" s="256"/>
      <c r="BP175" s="297" t="s">
        <v>2721</v>
      </c>
    </row>
    <row r="176" spans="1:68" s="26" customFormat="1" ht="35.1" hidden="1" customHeight="1" thickBot="1" x14ac:dyDescent="0.3">
      <c r="A176" s="296"/>
      <c r="B176" s="296" t="s">
        <v>1704</v>
      </c>
      <c r="C176" s="256" t="s">
        <v>1664</v>
      </c>
      <c r="D176" s="274" t="e">
        <v>#N/A</v>
      </c>
      <c r="E176" s="266" t="e">
        <v>#N/A</v>
      </c>
      <c r="F176" s="256" t="s">
        <v>2722</v>
      </c>
      <c r="G176" s="265">
        <v>0</v>
      </c>
      <c r="H176" s="256" t="s">
        <v>2723</v>
      </c>
      <c r="I176" s="256" t="s">
        <v>2724</v>
      </c>
      <c r="J176" s="266"/>
      <c r="K176" s="266"/>
      <c r="L176" s="266" t="s">
        <v>1239</v>
      </c>
      <c r="M176" s="256" t="s">
        <v>2725</v>
      </c>
      <c r="N176" s="289"/>
      <c r="O176" s="289" t="s">
        <v>2726</v>
      </c>
      <c r="P176" s="289"/>
      <c r="Q176" s="266" t="s">
        <v>2719</v>
      </c>
      <c r="R176" s="266"/>
      <c r="S176" s="256" t="s">
        <v>578</v>
      </c>
      <c r="T176" s="256" t="s">
        <v>578</v>
      </c>
      <c r="U176" s="256" t="s">
        <v>578</v>
      </c>
      <c r="V176" s="256" t="s">
        <v>603</v>
      </c>
      <c r="W176" s="256"/>
      <c r="X176" s="256">
        <v>0</v>
      </c>
      <c r="Y176" s="256">
        <v>0</v>
      </c>
      <c r="Z176" s="256">
        <v>5</v>
      </c>
      <c r="AA176" s="256" t="s">
        <v>1670</v>
      </c>
      <c r="AB176" s="256"/>
      <c r="AC176" s="215"/>
      <c r="AD176" s="215"/>
      <c r="AE176" s="215"/>
      <c r="AF176" s="257" t="s">
        <v>2720</v>
      </c>
      <c r="AG176" s="257"/>
      <c r="AH176" s="266" t="s">
        <v>1379</v>
      </c>
      <c r="AI176" s="265" t="s">
        <v>1381</v>
      </c>
      <c r="AJ176" s="265" t="s">
        <v>1379</v>
      </c>
      <c r="AK176" s="265" t="s">
        <v>1379</v>
      </c>
      <c r="AL176" s="265" t="s">
        <v>1379</v>
      </c>
      <c r="AM176" s="265"/>
      <c r="AN176" s="265" t="s">
        <v>1379</v>
      </c>
      <c r="AO176" s="265" t="s">
        <v>1379</v>
      </c>
      <c r="AP176" s="265"/>
      <c r="AQ176" s="265"/>
      <c r="AR176" s="265" t="s">
        <v>1379</v>
      </c>
      <c r="AS176" s="265" t="s">
        <v>1379</v>
      </c>
      <c r="AT176" s="265"/>
      <c r="AU176" s="265"/>
      <c r="AV176" s="265"/>
      <c r="AW176" s="265"/>
      <c r="AX176" s="265" t="s">
        <v>1379</v>
      </c>
      <c r="AY176" s="265" t="s">
        <v>1379</v>
      </c>
      <c r="AZ176" s="265" t="s">
        <v>1379</v>
      </c>
      <c r="BA176" s="265" t="s">
        <v>1379</v>
      </c>
      <c r="BB176" s="275" t="s">
        <v>1381</v>
      </c>
      <c r="BC176" s="265" t="s">
        <v>1381</v>
      </c>
      <c r="BD176" s="256"/>
      <c r="BE176" s="256"/>
      <c r="BF176" s="256"/>
      <c r="BG176" s="256"/>
      <c r="BH176" s="256"/>
      <c r="BI176" s="256"/>
      <c r="BJ176" s="256"/>
      <c r="BK176" s="256"/>
      <c r="BL176" s="256"/>
      <c r="BM176" s="256"/>
      <c r="BN176" s="215"/>
      <c r="BO176" s="256"/>
      <c r="BP176" s="297" t="s">
        <v>2727</v>
      </c>
    </row>
    <row r="177" spans="1:68" s="26" customFormat="1" ht="35.1" hidden="1" customHeight="1" thickBot="1" x14ac:dyDescent="0.3">
      <c r="A177" s="296"/>
      <c r="B177" s="296" t="s">
        <v>1704</v>
      </c>
      <c r="C177" s="256" t="s">
        <v>1664</v>
      </c>
      <c r="D177" s="274" t="e">
        <v>#N/A</v>
      </c>
      <c r="E177" s="266" t="e">
        <v>#N/A</v>
      </c>
      <c r="F177" s="256" t="s">
        <v>2728</v>
      </c>
      <c r="G177" s="265">
        <v>0</v>
      </c>
      <c r="H177" s="256" t="s">
        <v>2729</v>
      </c>
      <c r="I177" s="256" t="s">
        <v>2730</v>
      </c>
      <c r="J177" s="266"/>
      <c r="K177" s="266"/>
      <c r="L177" s="266" t="s">
        <v>1239</v>
      </c>
      <c r="M177" s="256" t="s">
        <v>2731</v>
      </c>
      <c r="N177" s="289"/>
      <c r="O177" s="289" t="s">
        <v>2732</v>
      </c>
      <c r="P177" s="289"/>
      <c r="Q177" s="266" t="s">
        <v>2719</v>
      </c>
      <c r="R177" s="266"/>
      <c r="S177" s="256" t="s">
        <v>1229</v>
      </c>
      <c r="T177" s="256" t="s">
        <v>577</v>
      </c>
      <c r="U177" s="256" t="s">
        <v>577</v>
      </c>
      <c r="V177" s="256" t="s">
        <v>603</v>
      </c>
      <c r="W177" s="256"/>
      <c r="X177" s="256">
        <v>0</v>
      </c>
      <c r="Y177" s="256">
        <v>0</v>
      </c>
      <c r="Z177" s="256">
        <v>5</v>
      </c>
      <c r="AA177" s="256" t="s">
        <v>1670</v>
      </c>
      <c r="AB177" s="256"/>
      <c r="AC177" s="215"/>
      <c r="AD177" s="215"/>
      <c r="AE177" s="215"/>
      <c r="AF177" s="257" t="s">
        <v>2720</v>
      </c>
      <c r="AG177" s="257"/>
      <c r="AH177" s="266" t="s">
        <v>1379</v>
      </c>
      <c r="AI177" s="265" t="s">
        <v>1381</v>
      </c>
      <c r="AJ177" s="265" t="s">
        <v>1379</v>
      </c>
      <c r="AK177" s="265" t="s">
        <v>1379</v>
      </c>
      <c r="AL177" s="265" t="s">
        <v>1379</v>
      </c>
      <c r="AM177" s="265"/>
      <c r="AN177" s="265" t="s">
        <v>1379</v>
      </c>
      <c r="AO177" s="265" t="s">
        <v>1379</v>
      </c>
      <c r="AP177" s="265"/>
      <c r="AQ177" s="265"/>
      <c r="AR177" s="265" t="s">
        <v>1379</v>
      </c>
      <c r="AS177" s="265" t="s">
        <v>1379</v>
      </c>
      <c r="AT177" s="265"/>
      <c r="AU177" s="265"/>
      <c r="AV177" s="265"/>
      <c r="AW177" s="265"/>
      <c r="AX177" s="265" t="s">
        <v>1379</v>
      </c>
      <c r="AY177" s="265" t="s">
        <v>1379</v>
      </c>
      <c r="AZ177" s="265" t="s">
        <v>1379</v>
      </c>
      <c r="BA177" s="265" t="s">
        <v>1379</v>
      </c>
      <c r="BB177" s="275" t="s">
        <v>1381</v>
      </c>
      <c r="BC177" s="265" t="s">
        <v>1381</v>
      </c>
      <c r="BD177" s="256"/>
      <c r="BE177" s="256"/>
      <c r="BF177" s="256"/>
      <c r="BG177" s="256"/>
      <c r="BH177" s="256"/>
      <c r="BI177" s="256"/>
      <c r="BJ177" s="256"/>
      <c r="BK177" s="256"/>
      <c r="BL177" s="256"/>
      <c r="BM177" s="256"/>
      <c r="BN177" s="215"/>
      <c r="BO177" s="256"/>
      <c r="BP177" s="297" t="s">
        <v>1737</v>
      </c>
    </row>
    <row r="178" spans="1:68" s="26" customFormat="1" ht="35.1" hidden="1" customHeight="1" thickBot="1" x14ac:dyDescent="0.3">
      <c r="A178" s="296"/>
      <c r="B178" s="296" t="s">
        <v>1704</v>
      </c>
      <c r="C178" s="256" t="s">
        <v>1664</v>
      </c>
      <c r="D178" s="274" t="e">
        <v>#N/A</v>
      </c>
      <c r="E178" s="266" t="e">
        <v>#N/A</v>
      </c>
      <c r="F178" s="256" t="s">
        <v>2733</v>
      </c>
      <c r="G178" s="265">
        <v>0</v>
      </c>
      <c r="H178" s="256" t="s">
        <v>2734</v>
      </c>
      <c r="I178" s="256" t="s">
        <v>2735</v>
      </c>
      <c r="J178" s="266"/>
      <c r="K178" s="266"/>
      <c r="L178" s="266" t="s">
        <v>2201</v>
      </c>
      <c r="M178" s="256" t="s">
        <v>2736</v>
      </c>
      <c r="N178" s="289"/>
      <c r="O178" s="289" t="s">
        <v>1694</v>
      </c>
      <c r="P178" s="289"/>
      <c r="Q178" s="266"/>
      <c r="R178" s="266"/>
      <c r="S178" s="256" t="s">
        <v>1229</v>
      </c>
      <c r="T178" s="256" t="s">
        <v>577</v>
      </c>
      <c r="U178" s="256" t="s">
        <v>577</v>
      </c>
      <c r="V178" s="256" t="s">
        <v>603</v>
      </c>
      <c r="W178" s="256"/>
      <c r="X178" s="256">
        <v>0</v>
      </c>
      <c r="Y178" s="256">
        <v>0</v>
      </c>
      <c r="Z178" s="256">
        <v>5</v>
      </c>
      <c r="AA178" s="256" t="s">
        <v>1670</v>
      </c>
      <c r="AB178" s="256"/>
      <c r="AC178" s="215"/>
      <c r="AD178" s="215"/>
      <c r="AE178" s="215"/>
      <c r="AF178" s="257" t="s">
        <v>2737</v>
      </c>
      <c r="AG178" s="257"/>
      <c r="AH178" s="266" t="s">
        <v>1379</v>
      </c>
      <c r="AI178" s="265" t="s">
        <v>1381</v>
      </c>
      <c r="AJ178" s="265" t="s">
        <v>1379</v>
      </c>
      <c r="AK178" s="265" t="s">
        <v>1379</v>
      </c>
      <c r="AL178" s="265" t="s">
        <v>1379</v>
      </c>
      <c r="AM178" s="265"/>
      <c r="AN178" s="265" t="s">
        <v>1379</v>
      </c>
      <c r="AO178" s="265" t="s">
        <v>1379</v>
      </c>
      <c r="AP178" s="265"/>
      <c r="AQ178" s="265"/>
      <c r="AR178" s="265" t="s">
        <v>1379</v>
      </c>
      <c r="AS178" s="265" t="s">
        <v>1381</v>
      </c>
      <c r="AT178" s="265"/>
      <c r="AU178" s="265"/>
      <c r="AV178" s="265"/>
      <c r="AW178" s="265"/>
      <c r="AX178" s="265" t="s">
        <v>1379</v>
      </c>
      <c r="AY178" s="265" t="s">
        <v>1379</v>
      </c>
      <c r="AZ178" s="265" t="s">
        <v>1379</v>
      </c>
      <c r="BA178" s="265" t="s">
        <v>1379</v>
      </c>
      <c r="BB178" s="275" t="s">
        <v>1381</v>
      </c>
      <c r="BC178" s="265" t="s">
        <v>1381</v>
      </c>
      <c r="BD178" s="256"/>
      <c r="BE178" s="256"/>
      <c r="BF178" s="256"/>
      <c r="BG178" s="256"/>
      <c r="BH178" s="256"/>
      <c r="BI178" s="256"/>
      <c r="BJ178" s="256"/>
      <c r="BK178" s="256"/>
      <c r="BL178" s="256"/>
      <c r="BM178" s="256"/>
      <c r="BN178" s="215"/>
      <c r="BO178" s="256"/>
      <c r="BP178" s="297" t="s">
        <v>2738</v>
      </c>
    </row>
    <row r="179" spans="1:68" s="26" customFormat="1" ht="35.1" hidden="1" customHeight="1" thickBot="1" x14ac:dyDescent="0.3">
      <c r="A179" s="296"/>
      <c r="B179" s="296" t="s">
        <v>1704</v>
      </c>
      <c r="C179" s="256" t="s">
        <v>1664</v>
      </c>
      <c r="D179" s="274" t="e">
        <v>#N/A</v>
      </c>
      <c r="E179" s="266" t="e">
        <v>#N/A</v>
      </c>
      <c r="F179" s="256" t="s">
        <v>2739</v>
      </c>
      <c r="G179" s="265">
        <v>0</v>
      </c>
      <c r="H179" s="256" t="s">
        <v>2740</v>
      </c>
      <c r="I179" s="256" t="s">
        <v>2741</v>
      </c>
      <c r="J179" s="266"/>
      <c r="K179" s="266"/>
      <c r="L179" s="266" t="s">
        <v>1249</v>
      </c>
      <c r="M179" s="256" t="s">
        <v>2108</v>
      </c>
      <c r="N179" s="289"/>
      <c r="O179" s="289" t="s">
        <v>2742</v>
      </c>
      <c r="P179" s="289"/>
      <c r="Q179" s="266"/>
      <c r="R179" s="266"/>
      <c r="S179" s="256" t="s">
        <v>578</v>
      </c>
      <c r="T179" s="256" t="s">
        <v>578</v>
      </c>
      <c r="U179" s="256" t="s">
        <v>578</v>
      </c>
      <c r="V179" s="256" t="s">
        <v>603</v>
      </c>
      <c r="W179" s="256"/>
      <c r="X179" s="256">
        <v>0</v>
      </c>
      <c r="Y179" s="256">
        <v>0</v>
      </c>
      <c r="Z179" s="256">
        <v>5</v>
      </c>
      <c r="AA179" s="256" t="s">
        <v>1670</v>
      </c>
      <c r="AB179" s="256"/>
      <c r="AC179" s="215"/>
      <c r="AD179" s="215"/>
      <c r="AE179" s="215"/>
      <c r="AF179" s="257" t="s">
        <v>2743</v>
      </c>
      <c r="AG179" s="257"/>
      <c r="AH179" s="266" t="s">
        <v>1379</v>
      </c>
      <c r="AI179" s="265" t="s">
        <v>1381</v>
      </c>
      <c r="AJ179" s="265" t="s">
        <v>1379</v>
      </c>
      <c r="AK179" s="265" t="s">
        <v>1379</v>
      </c>
      <c r="AL179" s="265" t="s">
        <v>1379</v>
      </c>
      <c r="AM179" s="265"/>
      <c r="AN179" s="265" t="s">
        <v>1379</v>
      </c>
      <c r="AO179" s="265" t="s">
        <v>1379</v>
      </c>
      <c r="AP179" s="265"/>
      <c r="AQ179" s="265"/>
      <c r="AR179" s="265" t="s">
        <v>1379</v>
      </c>
      <c r="AS179" s="265" t="s">
        <v>1379</v>
      </c>
      <c r="AT179" s="265"/>
      <c r="AU179" s="265"/>
      <c r="AV179" s="265"/>
      <c r="AW179" s="265"/>
      <c r="AX179" s="265" t="s">
        <v>1379</v>
      </c>
      <c r="AY179" s="265" t="s">
        <v>1379</v>
      </c>
      <c r="AZ179" s="265" t="s">
        <v>1379</v>
      </c>
      <c r="BA179" s="265" t="s">
        <v>1379</v>
      </c>
      <c r="BB179" s="275" t="s">
        <v>1381</v>
      </c>
      <c r="BC179" s="265" t="s">
        <v>1381</v>
      </c>
      <c r="BD179" s="256"/>
      <c r="BE179" s="256"/>
      <c r="BF179" s="256"/>
      <c r="BG179" s="256"/>
      <c r="BH179" s="256"/>
      <c r="BI179" s="256"/>
      <c r="BJ179" s="256"/>
      <c r="BK179" s="256"/>
      <c r="BL179" s="256"/>
      <c r="BM179" s="256"/>
      <c r="BN179" s="215"/>
      <c r="BO179" s="256"/>
      <c r="BP179" s="297" t="s">
        <v>1737</v>
      </c>
    </row>
    <row r="180" spans="1:68" s="26" customFormat="1" ht="35.1" hidden="1" customHeight="1" thickBot="1" x14ac:dyDescent="0.3">
      <c r="A180" s="296"/>
      <c r="B180" s="296" t="s">
        <v>1704</v>
      </c>
      <c r="C180" s="256" t="s">
        <v>1664</v>
      </c>
      <c r="D180" s="274" t="e">
        <v>#N/A</v>
      </c>
      <c r="E180" s="266" t="e">
        <v>#N/A</v>
      </c>
      <c r="F180" s="256" t="s">
        <v>2744</v>
      </c>
      <c r="G180" s="265">
        <v>0</v>
      </c>
      <c r="H180" s="256" t="s">
        <v>2745</v>
      </c>
      <c r="I180" s="256" t="s">
        <v>2746</v>
      </c>
      <c r="J180" s="266"/>
      <c r="K180" s="266"/>
      <c r="L180" s="266" t="s">
        <v>2201</v>
      </c>
      <c r="M180" s="256" t="s">
        <v>2747</v>
      </c>
      <c r="N180" s="289"/>
      <c r="O180" s="289" t="s">
        <v>1694</v>
      </c>
      <c r="P180" s="289"/>
      <c r="Q180" s="266"/>
      <c r="R180" s="266"/>
      <c r="S180" s="256" t="s">
        <v>1229</v>
      </c>
      <c r="T180" s="256" t="s">
        <v>577</v>
      </c>
      <c r="U180" s="256" t="s">
        <v>577</v>
      </c>
      <c r="V180" s="256" t="s">
        <v>603</v>
      </c>
      <c r="W180" s="256"/>
      <c r="X180" s="256">
        <v>0</v>
      </c>
      <c r="Y180" s="256">
        <v>0</v>
      </c>
      <c r="Z180" s="256">
        <v>5</v>
      </c>
      <c r="AA180" s="256" t="s">
        <v>1670</v>
      </c>
      <c r="AB180" s="256"/>
      <c r="AC180" s="215"/>
      <c r="AD180" s="215"/>
      <c r="AE180" s="215"/>
      <c r="AF180" s="257" t="s">
        <v>2748</v>
      </c>
      <c r="AG180" s="257"/>
      <c r="AH180" s="266" t="s">
        <v>1379</v>
      </c>
      <c r="AI180" s="265" t="s">
        <v>1381</v>
      </c>
      <c r="AJ180" s="265" t="s">
        <v>1379</v>
      </c>
      <c r="AK180" s="265" t="s">
        <v>1379</v>
      </c>
      <c r="AL180" s="265" t="s">
        <v>1379</v>
      </c>
      <c r="AM180" s="265"/>
      <c r="AN180" s="265" t="s">
        <v>1381</v>
      </c>
      <c r="AO180" s="265" t="s">
        <v>1381</v>
      </c>
      <c r="AP180" s="265"/>
      <c r="AQ180" s="265"/>
      <c r="AR180" s="265" t="s">
        <v>1379</v>
      </c>
      <c r="AS180" s="265" t="s">
        <v>1381</v>
      </c>
      <c r="AT180" s="265"/>
      <c r="AU180" s="265"/>
      <c r="AV180" s="265"/>
      <c r="AW180" s="265"/>
      <c r="AX180" s="265" t="s">
        <v>1379</v>
      </c>
      <c r="AY180" s="265" t="s">
        <v>1379</v>
      </c>
      <c r="AZ180" s="265" t="s">
        <v>1379</v>
      </c>
      <c r="BA180" s="265" t="s">
        <v>1379</v>
      </c>
      <c r="BB180" s="275" t="s">
        <v>1381</v>
      </c>
      <c r="BC180" s="265" t="s">
        <v>1381</v>
      </c>
      <c r="BD180" s="256"/>
      <c r="BE180" s="256"/>
      <c r="BF180" s="256"/>
      <c r="BG180" s="256"/>
      <c r="BH180" s="256"/>
      <c r="BI180" s="256"/>
      <c r="BJ180" s="256"/>
      <c r="BK180" s="256"/>
      <c r="BL180" s="256"/>
      <c r="BM180" s="256"/>
      <c r="BN180" s="215"/>
      <c r="BO180" s="256"/>
      <c r="BP180" s="297" t="s">
        <v>2749</v>
      </c>
    </row>
    <row r="181" spans="1:68" s="26" customFormat="1" ht="35.1" hidden="1" customHeight="1" thickBot="1" x14ac:dyDescent="0.3">
      <c r="A181" s="296"/>
      <c r="B181" s="296" t="e">
        <v>#N/A</v>
      </c>
      <c r="C181" s="256" t="s">
        <v>2750</v>
      </c>
      <c r="D181" s="274" t="e">
        <v>#N/A</v>
      </c>
      <c r="E181" s="266" t="e">
        <v>#N/A</v>
      </c>
      <c r="F181" s="256" t="s">
        <v>2751</v>
      </c>
      <c r="G181" s="265">
        <v>0</v>
      </c>
      <c r="H181" s="256" t="s">
        <v>2752</v>
      </c>
      <c r="I181" s="256" t="s">
        <v>2753</v>
      </c>
      <c r="J181" s="266"/>
      <c r="K181" s="266"/>
      <c r="L181" s="266" t="s">
        <v>2754</v>
      </c>
      <c r="M181" s="256" t="s">
        <v>2755</v>
      </c>
      <c r="N181" s="289"/>
      <c r="O181" s="289" t="s">
        <v>2756</v>
      </c>
      <c r="P181" s="289"/>
      <c r="Q181" s="266"/>
      <c r="R181" s="266"/>
      <c r="S181" s="256" t="s">
        <v>578</v>
      </c>
      <c r="T181" s="256" t="s">
        <v>578</v>
      </c>
      <c r="U181" s="256" t="s">
        <v>578</v>
      </c>
      <c r="V181" s="256" t="s">
        <v>603</v>
      </c>
      <c r="W181" s="256"/>
      <c r="X181" s="256">
        <v>0</v>
      </c>
      <c r="Y181" s="256">
        <v>0</v>
      </c>
      <c r="Z181" s="256">
        <v>5</v>
      </c>
      <c r="AA181" s="256" t="s">
        <v>1670</v>
      </c>
      <c r="AB181" s="256"/>
      <c r="AC181" s="215"/>
      <c r="AD181" s="215"/>
      <c r="AE181" s="215"/>
      <c r="AF181" s="257" t="s">
        <v>2757</v>
      </c>
      <c r="AG181" s="257"/>
      <c r="AH181" s="266" t="s">
        <v>1379</v>
      </c>
      <c r="AI181" s="265" t="s">
        <v>1381</v>
      </c>
      <c r="AJ181" s="265" t="s">
        <v>1379</v>
      </c>
      <c r="AK181" s="265" t="s">
        <v>1379</v>
      </c>
      <c r="AL181" s="265" t="s">
        <v>1379</v>
      </c>
      <c r="AM181" s="265"/>
      <c r="AN181" s="265" t="s">
        <v>1379</v>
      </c>
      <c r="AO181" s="265" t="s">
        <v>1379</v>
      </c>
      <c r="AP181" s="265"/>
      <c r="AQ181" s="265"/>
      <c r="AR181" s="265" t="s">
        <v>1379</v>
      </c>
      <c r="AS181" s="265" t="s">
        <v>1379</v>
      </c>
      <c r="AT181" s="265"/>
      <c r="AU181" s="265"/>
      <c r="AV181" s="265"/>
      <c r="AW181" s="265"/>
      <c r="AX181" s="265" t="s">
        <v>1379</v>
      </c>
      <c r="AY181" s="265" t="s">
        <v>1379</v>
      </c>
      <c r="AZ181" s="265" t="s">
        <v>1379</v>
      </c>
      <c r="BA181" s="265" t="s">
        <v>1379</v>
      </c>
      <c r="BB181" s="275" t="s">
        <v>1381</v>
      </c>
      <c r="BC181" s="265" t="s">
        <v>1381</v>
      </c>
      <c r="BD181" s="256"/>
      <c r="BE181" s="256"/>
      <c r="BF181" s="256"/>
      <c r="BG181" s="256"/>
      <c r="BH181" s="256"/>
      <c r="BI181" s="256"/>
      <c r="BJ181" s="256"/>
      <c r="BK181" s="256"/>
      <c r="BL181" s="256"/>
      <c r="BM181" s="256"/>
      <c r="BN181" s="215"/>
      <c r="BO181" s="256"/>
      <c r="BP181" s="297" t="s">
        <v>1737</v>
      </c>
    </row>
    <row r="182" spans="1:68" s="26" customFormat="1" ht="35.1" hidden="1" customHeight="1" thickBot="1" x14ac:dyDescent="0.3">
      <c r="A182" s="296"/>
      <c r="B182" s="296" t="s">
        <v>1663</v>
      </c>
      <c r="C182" s="256" t="s">
        <v>1664</v>
      </c>
      <c r="D182" s="274" t="e">
        <v>#N/A</v>
      </c>
      <c r="E182" s="266" t="e">
        <v>#N/A</v>
      </c>
      <c r="F182" s="256" t="s">
        <v>2771</v>
      </c>
      <c r="G182" s="265">
        <v>0</v>
      </c>
      <c r="H182" s="256" t="s">
        <v>2772</v>
      </c>
      <c r="I182" s="256" t="s">
        <v>2773</v>
      </c>
      <c r="J182" s="266"/>
      <c r="K182" s="266"/>
      <c r="L182" s="266" t="s">
        <v>2201</v>
      </c>
      <c r="M182" s="256" t="s">
        <v>2774</v>
      </c>
      <c r="N182" s="289"/>
      <c r="O182" s="289" t="s">
        <v>1694</v>
      </c>
      <c r="P182" s="289"/>
      <c r="Q182" s="266"/>
      <c r="R182" s="266"/>
      <c r="S182" s="256" t="s">
        <v>1229</v>
      </c>
      <c r="T182" s="256" t="s">
        <v>577</v>
      </c>
      <c r="U182" s="256" t="s">
        <v>577</v>
      </c>
      <c r="V182" s="256" t="s">
        <v>603</v>
      </c>
      <c r="W182" s="256"/>
      <c r="X182" s="256">
        <v>0</v>
      </c>
      <c r="Y182" s="256">
        <v>0</v>
      </c>
      <c r="Z182" s="256">
        <v>5</v>
      </c>
      <c r="AA182" s="256" t="s">
        <v>1670</v>
      </c>
      <c r="AB182" s="256"/>
      <c r="AC182" s="215"/>
      <c r="AD182" s="215"/>
      <c r="AE182" s="215"/>
      <c r="AF182" s="257" t="s">
        <v>2775</v>
      </c>
      <c r="AG182" s="257"/>
      <c r="AH182" s="266" t="s">
        <v>1379</v>
      </c>
      <c r="AI182" s="265" t="s">
        <v>1381</v>
      </c>
      <c r="AJ182" s="265" t="s">
        <v>1379</v>
      </c>
      <c r="AK182" s="265" t="s">
        <v>1379</v>
      </c>
      <c r="AL182" s="265" t="s">
        <v>1379</v>
      </c>
      <c r="AM182" s="265"/>
      <c r="AN182" s="265" t="s">
        <v>1379</v>
      </c>
      <c r="AO182" s="265" t="s">
        <v>1379</v>
      </c>
      <c r="AP182" s="265"/>
      <c r="AQ182" s="265"/>
      <c r="AR182" s="265" t="s">
        <v>1379</v>
      </c>
      <c r="AS182" s="265" t="s">
        <v>1381</v>
      </c>
      <c r="AT182" s="265"/>
      <c r="AU182" s="265"/>
      <c r="AV182" s="265"/>
      <c r="AW182" s="265"/>
      <c r="AX182" s="265" t="s">
        <v>1379</v>
      </c>
      <c r="AY182" s="265" t="s">
        <v>1379</v>
      </c>
      <c r="AZ182" s="265" t="s">
        <v>1379</v>
      </c>
      <c r="BA182" s="265" t="s">
        <v>1379</v>
      </c>
      <c r="BB182" s="275" t="s">
        <v>1381</v>
      </c>
      <c r="BC182" s="265" t="s">
        <v>1381</v>
      </c>
      <c r="BD182" s="256"/>
      <c r="BE182" s="256"/>
      <c r="BF182" s="256"/>
      <c r="BG182" s="256"/>
      <c r="BH182" s="256"/>
      <c r="BI182" s="256"/>
      <c r="BJ182" s="256"/>
      <c r="BK182" s="256"/>
      <c r="BL182" s="256"/>
      <c r="BM182" s="256"/>
      <c r="BN182" s="215"/>
      <c r="BO182" s="256"/>
      <c r="BP182" s="297" t="s">
        <v>2776</v>
      </c>
    </row>
    <row r="183" spans="1:68" s="26" customFormat="1" ht="35.1" hidden="1" customHeight="1" thickBot="1" x14ac:dyDescent="0.3">
      <c r="A183" s="296"/>
      <c r="B183" s="296" t="s">
        <v>1663</v>
      </c>
      <c r="C183" s="256" t="s">
        <v>1664</v>
      </c>
      <c r="D183" s="274" t="e">
        <v>#N/A</v>
      </c>
      <c r="E183" s="266" t="e">
        <v>#N/A</v>
      </c>
      <c r="F183" s="256" t="s">
        <v>2777</v>
      </c>
      <c r="G183" s="265">
        <v>0</v>
      </c>
      <c r="H183" s="256" t="s">
        <v>2778</v>
      </c>
      <c r="I183" s="256" t="s">
        <v>2779</v>
      </c>
      <c r="J183" s="266"/>
      <c r="K183" s="266"/>
      <c r="L183" s="266" t="s">
        <v>2201</v>
      </c>
      <c r="M183" s="256" t="s">
        <v>2780</v>
      </c>
      <c r="N183" s="289"/>
      <c r="O183" s="289" t="s">
        <v>1694</v>
      </c>
      <c r="P183" s="289"/>
      <c r="Q183" s="266"/>
      <c r="R183" s="266"/>
      <c r="S183" s="256" t="s">
        <v>1229</v>
      </c>
      <c r="T183" s="256" t="s">
        <v>577</v>
      </c>
      <c r="U183" s="256" t="s">
        <v>577</v>
      </c>
      <c r="V183" s="256" t="s">
        <v>603</v>
      </c>
      <c r="W183" s="256"/>
      <c r="X183" s="256">
        <v>0</v>
      </c>
      <c r="Y183" s="256">
        <v>0</v>
      </c>
      <c r="Z183" s="256">
        <v>5</v>
      </c>
      <c r="AA183" s="256" t="s">
        <v>1670</v>
      </c>
      <c r="AB183" s="256"/>
      <c r="AC183" s="215"/>
      <c r="AD183" s="215"/>
      <c r="AE183" s="215"/>
      <c r="AF183" s="257" t="s">
        <v>2781</v>
      </c>
      <c r="AG183" s="257"/>
      <c r="AH183" s="266" t="s">
        <v>1379</v>
      </c>
      <c r="AI183" s="265" t="s">
        <v>1381</v>
      </c>
      <c r="AJ183" s="265" t="s">
        <v>1379</v>
      </c>
      <c r="AK183" s="265" t="s">
        <v>1379</v>
      </c>
      <c r="AL183" s="265" t="s">
        <v>1379</v>
      </c>
      <c r="AM183" s="265"/>
      <c r="AN183" s="265" t="s">
        <v>1379</v>
      </c>
      <c r="AO183" s="265" t="s">
        <v>1379</v>
      </c>
      <c r="AP183" s="265"/>
      <c r="AQ183" s="265"/>
      <c r="AR183" s="265" t="s">
        <v>1379</v>
      </c>
      <c r="AS183" s="265" t="s">
        <v>1381</v>
      </c>
      <c r="AT183" s="265"/>
      <c r="AU183" s="265"/>
      <c r="AV183" s="265"/>
      <c r="AW183" s="265"/>
      <c r="AX183" s="265" t="s">
        <v>1379</v>
      </c>
      <c r="AY183" s="265" t="s">
        <v>1379</v>
      </c>
      <c r="AZ183" s="265" t="s">
        <v>1379</v>
      </c>
      <c r="BA183" s="265" t="s">
        <v>1379</v>
      </c>
      <c r="BB183" s="275" t="s">
        <v>1381</v>
      </c>
      <c r="BC183" s="265" t="s">
        <v>1381</v>
      </c>
      <c r="BD183" s="256"/>
      <c r="BE183" s="256"/>
      <c r="BF183" s="256"/>
      <c r="BG183" s="256"/>
      <c r="BH183" s="256"/>
      <c r="BI183" s="256"/>
      <c r="BJ183" s="256"/>
      <c r="BK183" s="256"/>
      <c r="BL183" s="256"/>
      <c r="BM183" s="256"/>
      <c r="BN183" s="215"/>
      <c r="BO183" s="256"/>
      <c r="BP183" s="297" t="s">
        <v>2782</v>
      </c>
    </row>
    <row r="184" spans="1:68" s="26" customFormat="1" ht="35.1" hidden="1" customHeight="1" thickBot="1" x14ac:dyDescent="0.3">
      <c r="A184" s="296"/>
      <c r="B184" s="296" t="s">
        <v>1691</v>
      </c>
      <c r="C184" s="256" t="s">
        <v>2750</v>
      </c>
      <c r="D184" s="274" t="e">
        <v>#N/A</v>
      </c>
      <c r="E184" s="266" t="e">
        <v>#N/A</v>
      </c>
      <c r="F184" s="256" t="s">
        <v>2783</v>
      </c>
      <c r="G184" s="265">
        <v>0</v>
      </c>
      <c r="H184" s="256" t="s">
        <v>2784</v>
      </c>
      <c r="I184" s="256" t="s">
        <v>2785</v>
      </c>
      <c r="J184" s="266"/>
      <c r="K184" s="266"/>
      <c r="L184" s="266" t="s">
        <v>1249</v>
      </c>
      <c r="M184" s="256" t="s">
        <v>2786</v>
      </c>
      <c r="N184" s="289"/>
      <c r="O184" s="289" t="s">
        <v>2742</v>
      </c>
      <c r="P184" s="289"/>
      <c r="Q184" s="266"/>
      <c r="R184" s="266"/>
      <c r="S184" s="256" t="s">
        <v>578</v>
      </c>
      <c r="T184" s="256" t="s">
        <v>578</v>
      </c>
      <c r="U184" s="256" t="s">
        <v>578</v>
      </c>
      <c r="V184" s="256" t="s">
        <v>603</v>
      </c>
      <c r="W184" s="256"/>
      <c r="X184" s="256">
        <v>0</v>
      </c>
      <c r="Y184" s="256">
        <v>0</v>
      </c>
      <c r="Z184" s="256">
        <v>5</v>
      </c>
      <c r="AA184" s="256" t="s">
        <v>1670</v>
      </c>
      <c r="AB184" s="256"/>
      <c r="AC184" s="215"/>
      <c r="AD184" s="215"/>
      <c r="AE184" s="215"/>
      <c r="AF184" s="257" t="s">
        <v>2787</v>
      </c>
      <c r="AG184" s="257"/>
      <c r="AH184" s="266" t="s">
        <v>1381</v>
      </c>
      <c r="AI184" s="265" t="s">
        <v>1379</v>
      </c>
      <c r="AJ184" s="265" t="s">
        <v>1379</v>
      </c>
      <c r="AK184" s="265" t="s">
        <v>1379</v>
      </c>
      <c r="AL184" s="265" t="s">
        <v>1379</v>
      </c>
      <c r="AM184" s="265"/>
      <c r="AN184" s="265" t="s">
        <v>1379</v>
      </c>
      <c r="AO184" s="265" t="s">
        <v>1381</v>
      </c>
      <c r="AP184" s="265"/>
      <c r="AQ184" s="265"/>
      <c r="AR184" s="265" t="s">
        <v>1379</v>
      </c>
      <c r="AS184" s="265" t="s">
        <v>1379</v>
      </c>
      <c r="AT184" s="265"/>
      <c r="AU184" s="265"/>
      <c r="AV184" s="265"/>
      <c r="AW184" s="265"/>
      <c r="AX184" s="265" t="s">
        <v>1379</v>
      </c>
      <c r="AY184" s="265" t="s">
        <v>1379</v>
      </c>
      <c r="AZ184" s="265" t="s">
        <v>1379</v>
      </c>
      <c r="BA184" s="265" t="s">
        <v>1379</v>
      </c>
      <c r="BB184" s="275" t="s">
        <v>1381</v>
      </c>
      <c r="BC184" s="265" t="s">
        <v>1381</v>
      </c>
      <c r="BD184" s="256"/>
      <c r="BE184" s="256"/>
      <c r="BF184" s="256"/>
      <c r="BG184" s="256"/>
      <c r="BH184" s="256"/>
      <c r="BI184" s="256"/>
      <c r="BJ184" s="256"/>
      <c r="BK184" s="256"/>
      <c r="BL184" s="256"/>
      <c r="BM184" s="256"/>
      <c r="BN184" s="215"/>
      <c r="BO184" s="256"/>
      <c r="BP184" s="297" t="s">
        <v>2788</v>
      </c>
    </row>
    <row r="185" spans="1:68" s="26" customFormat="1" ht="35.1" hidden="1" customHeight="1" thickBot="1" x14ac:dyDescent="0.3">
      <c r="A185" s="296"/>
      <c r="B185" s="296" t="s">
        <v>1691</v>
      </c>
      <c r="C185" s="256" t="s">
        <v>2750</v>
      </c>
      <c r="D185" s="274" t="e">
        <v>#N/A</v>
      </c>
      <c r="E185" s="266" t="e">
        <v>#N/A</v>
      </c>
      <c r="F185" s="256" t="s">
        <v>2789</v>
      </c>
      <c r="G185" s="265">
        <v>0</v>
      </c>
      <c r="H185" s="256" t="s">
        <v>2790</v>
      </c>
      <c r="I185" s="256" t="s">
        <v>2791</v>
      </c>
      <c r="J185" s="266"/>
      <c r="K185" s="266"/>
      <c r="L185" s="266" t="s">
        <v>1249</v>
      </c>
      <c r="M185" s="256" t="s">
        <v>2786</v>
      </c>
      <c r="N185" s="289"/>
      <c r="O185" s="289" t="s">
        <v>2742</v>
      </c>
      <c r="P185" s="289"/>
      <c r="Q185" s="266"/>
      <c r="R185" s="266"/>
      <c r="S185" s="256" t="s">
        <v>578</v>
      </c>
      <c r="T185" s="256" t="s">
        <v>578</v>
      </c>
      <c r="U185" s="256" t="s">
        <v>578</v>
      </c>
      <c r="V185" s="256" t="s">
        <v>603</v>
      </c>
      <c r="W185" s="256"/>
      <c r="X185" s="256">
        <v>0</v>
      </c>
      <c r="Y185" s="256">
        <v>0</v>
      </c>
      <c r="Z185" s="256">
        <v>5</v>
      </c>
      <c r="AA185" s="256" t="s">
        <v>1670</v>
      </c>
      <c r="AB185" s="256"/>
      <c r="AC185" s="215"/>
      <c r="AD185" s="215"/>
      <c r="AE185" s="215"/>
      <c r="AF185" s="257" t="s">
        <v>2792</v>
      </c>
      <c r="AG185" s="257"/>
      <c r="AH185" s="266" t="s">
        <v>1381</v>
      </c>
      <c r="AI185" s="265" t="s">
        <v>1379</v>
      </c>
      <c r="AJ185" s="265" t="s">
        <v>1379</v>
      </c>
      <c r="AK185" s="265" t="s">
        <v>1379</v>
      </c>
      <c r="AL185" s="265" t="s">
        <v>1379</v>
      </c>
      <c r="AM185" s="265"/>
      <c r="AN185" s="265" t="s">
        <v>1379</v>
      </c>
      <c r="AO185" s="265" t="s">
        <v>1379</v>
      </c>
      <c r="AP185" s="265"/>
      <c r="AQ185" s="265"/>
      <c r="AR185" s="265" t="s">
        <v>1379</v>
      </c>
      <c r="AS185" s="265" t="s">
        <v>1379</v>
      </c>
      <c r="AT185" s="265"/>
      <c r="AU185" s="265"/>
      <c r="AV185" s="265"/>
      <c r="AW185" s="265"/>
      <c r="AX185" s="265" t="s">
        <v>1379</v>
      </c>
      <c r="AY185" s="265" t="s">
        <v>1379</v>
      </c>
      <c r="AZ185" s="265" t="s">
        <v>1379</v>
      </c>
      <c r="BA185" s="265" t="s">
        <v>1379</v>
      </c>
      <c r="BB185" s="275" t="s">
        <v>1381</v>
      </c>
      <c r="BC185" s="265" t="s">
        <v>1381</v>
      </c>
      <c r="BD185" s="256"/>
      <c r="BE185" s="256"/>
      <c r="BF185" s="256"/>
      <c r="BG185" s="256"/>
      <c r="BH185" s="256"/>
      <c r="BI185" s="256"/>
      <c r="BJ185" s="256"/>
      <c r="BK185" s="256"/>
      <c r="BL185" s="256"/>
      <c r="BM185" s="256"/>
      <c r="BN185" s="215"/>
      <c r="BO185" s="256"/>
      <c r="BP185" s="297" t="s">
        <v>1737</v>
      </c>
    </row>
    <row r="186" spans="1:68" s="26" customFormat="1" ht="35.1" hidden="1" customHeight="1" thickBot="1" x14ac:dyDescent="0.3">
      <c r="A186" s="296"/>
      <c r="B186" s="296" t="s">
        <v>1691</v>
      </c>
      <c r="C186" s="256" t="s">
        <v>2750</v>
      </c>
      <c r="D186" s="274" t="e">
        <v>#N/A</v>
      </c>
      <c r="E186" s="266" t="e">
        <v>#N/A</v>
      </c>
      <c r="F186" s="256" t="s">
        <v>2793</v>
      </c>
      <c r="G186" s="265">
        <v>0</v>
      </c>
      <c r="H186" s="256" t="s">
        <v>2794</v>
      </c>
      <c r="I186" s="256" t="s">
        <v>2785</v>
      </c>
      <c r="J186" s="266"/>
      <c r="K186" s="266"/>
      <c r="L186" s="266" t="s">
        <v>1249</v>
      </c>
      <c r="M186" s="256" t="s">
        <v>2786</v>
      </c>
      <c r="N186" s="289"/>
      <c r="O186" s="289" t="s">
        <v>2742</v>
      </c>
      <c r="P186" s="289"/>
      <c r="Q186" s="266"/>
      <c r="R186" s="266"/>
      <c r="S186" s="256" t="s">
        <v>578</v>
      </c>
      <c r="T186" s="256" t="s">
        <v>578</v>
      </c>
      <c r="U186" s="256" t="s">
        <v>578</v>
      </c>
      <c r="V186" s="256" t="s">
        <v>603</v>
      </c>
      <c r="W186" s="256"/>
      <c r="X186" s="256">
        <v>0</v>
      </c>
      <c r="Y186" s="256">
        <v>0</v>
      </c>
      <c r="Z186" s="256">
        <v>5</v>
      </c>
      <c r="AA186" s="256" t="s">
        <v>1670</v>
      </c>
      <c r="AB186" s="256"/>
      <c r="AC186" s="215"/>
      <c r="AD186" s="215"/>
      <c r="AE186" s="215"/>
      <c r="AF186" s="257" t="s">
        <v>2792</v>
      </c>
      <c r="AG186" s="257"/>
      <c r="AH186" s="266" t="s">
        <v>1381</v>
      </c>
      <c r="AI186" s="265" t="s">
        <v>1379</v>
      </c>
      <c r="AJ186" s="265" t="s">
        <v>1379</v>
      </c>
      <c r="AK186" s="265" t="s">
        <v>1379</v>
      </c>
      <c r="AL186" s="265" t="s">
        <v>1379</v>
      </c>
      <c r="AM186" s="265"/>
      <c r="AN186" s="265" t="s">
        <v>1379</v>
      </c>
      <c r="AO186" s="265" t="s">
        <v>1379</v>
      </c>
      <c r="AP186" s="265"/>
      <c r="AQ186" s="265"/>
      <c r="AR186" s="265" t="s">
        <v>1379</v>
      </c>
      <c r="AS186" s="265" t="s">
        <v>1379</v>
      </c>
      <c r="AT186" s="265"/>
      <c r="AU186" s="265"/>
      <c r="AV186" s="265"/>
      <c r="AW186" s="265"/>
      <c r="AX186" s="265" t="s">
        <v>1379</v>
      </c>
      <c r="AY186" s="265" t="s">
        <v>1379</v>
      </c>
      <c r="AZ186" s="265" t="s">
        <v>1379</v>
      </c>
      <c r="BA186" s="265" t="s">
        <v>1379</v>
      </c>
      <c r="BB186" s="275" t="s">
        <v>1381</v>
      </c>
      <c r="BC186" s="265" t="s">
        <v>1381</v>
      </c>
      <c r="BD186" s="256"/>
      <c r="BE186" s="256"/>
      <c r="BF186" s="256"/>
      <c r="BG186" s="256"/>
      <c r="BH186" s="256"/>
      <c r="BI186" s="256"/>
      <c r="BJ186" s="256"/>
      <c r="BK186" s="256"/>
      <c r="BL186" s="256"/>
      <c r="BM186" s="256"/>
      <c r="BN186" s="215"/>
      <c r="BO186" s="256"/>
      <c r="BP186" s="297" t="s">
        <v>2795</v>
      </c>
    </row>
    <row r="187" spans="1:68" s="26" customFormat="1" ht="35.1" hidden="1" customHeight="1" thickBot="1" x14ac:dyDescent="0.3">
      <c r="A187" s="296"/>
      <c r="B187" s="296" t="s">
        <v>1691</v>
      </c>
      <c r="C187" s="256" t="s">
        <v>2750</v>
      </c>
      <c r="D187" s="274" t="e">
        <v>#N/A</v>
      </c>
      <c r="E187" s="266" t="e">
        <v>#N/A</v>
      </c>
      <c r="F187" s="256" t="s">
        <v>2796</v>
      </c>
      <c r="G187" s="265">
        <v>0</v>
      </c>
      <c r="H187" s="256" t="s">
        <v>2797</v>
      </c>
      <c r="I187" s="256" t="s">
        <v>2542</v>
      </c>
      <c r="J187" s="266"/>
      <c r="K187" s="266"/>
      <c r="L187" s="306" t="s">
        <v>1249</v>
      </c>
      <c r="M187" s="266" t="s">
        <v>1287</v>
      </c>
      <c r="N187" s="289"/>
      <c r="O187" s="289" t="s">
        <v>2742</v>
      </c>
      <c r="P187" s="289"/>
      <c r="Q187" s="266"/>
      <c r="R187" s="266"/>
      <c r="S187" s="256" t="s">
        <v>578</v>
      </c>
      <c r="T187" s="256" t="s">
        <v>578</v>
      </c>
      <c r="U187" s="256" t="s">
        <v>578</v>
      </c>
      <c r="V187" s="256" t="s">
        <v>603</v>
      </c>
      <c r="W187" s="256"/>
      <c r="X187" s="256">
        <v>0</v>
      </c>
      <c r="Y187" s="256">
        <v>0</v>
      </c>
      <c r="Z187" s="256">
        <v>5</v>
      </c>
      <c r="AA187" s="256" t="s">
        <v>1670</v>
      </c>
      <c r="AB187" s="256"/>
      <c r="AC187" s="215"/>
      <c r="AD187" s="215"/>
      <c r="AE187" s="215"/>
      <c r="AF187" s="257" t="s">
        <v>2792</v>
      </c>
      <c r="AG187" s="257"/>
      <c r="AH187" s="266" t="s">
        <v>1381</v>
      </c>
      <c r="AI187" s="265" t="s">
        <v>1379</v>
      </c>
      <c r="AJ187" s="265" t="s">
        <v>1379</v>
      </c>
      <c r="AK187" s="265" t="s">
        <v>1379</v>
      </c>
      <c r="AL187" s="265" t="s">
        <v>1379</v>
      </c>
      <c r="AM187" s="265"/>
      <c r="AN187" s="265" t="s">
        <v>1379</v>
      </c>
      <c r="AO187" s="265" t="s">
        <v>1379</v>
      </c>
      <c r="AP187" s="265"/>
      <c r="AQ187" s="265"/>
      <c r="AR187" s="265" t="s">
        <v>1379</v>
      </c>
      <c r="AS187" s="265" t="s">
        <v>1379</v>
      </c>
      <c r="AT187" s="265"/>
      <c r="AU187" s="265"/>
      <c r="AV187" s="265"/>
      <c r="AW187" s="265"/>
      <c r="AX187" s="265" t="s">
        <v>1379</v>
      </c>
      <c r="AY187" s="265" t="s">
        <v>1379</v>
      </c>
      <c r="AZ187" s="265" t="s">
        <v>1379</v>
      </c>
      <c r="BA187" s="265" t="s">
        <v>1379</v>
      </c>
      <c r="BB187" s="275" t="s">
        <v>1381</v>
      </c>
      <c r="BC187" s="265" t="s">
        <v>1381</v>
      </c>
      <c r="BD187" s="256"/>
      <c r="BE187" s="256"/>
      <c r="BF187" s="256"/>
      <c r="BG187" s="256"/>
      <c r="BH187" s="256"/>
      <c r="BI187" s="256"/>
      <c r="BJ187" s="256"/>
      <c r="BK187" s="256"/>
      <c r="BL187" s="256"/>
      <c r="BM187" s="256"/>
      <c r="BN187" s="215"/>
      <c r="BO187" s="256"/>
      <c r="BP187" s="297" t="s">
        <v>1737</v>
      </c>
    </row>
    <row r="188" spans="1:68" s="26" customFormat="1" ht="35.1" hidden="1" customHeight="1" thickBot="1" x14ac:dyDescent="0.3">
      <c r="A188" s="296"/>
      <c r="B188" s="296" t="s">
        <v>1663</v>
      </c>
      <c r="C188" s="256" t="s">
        <v>1664</v>
      </c>
      <c r="D188" s="274" t="e">
        <v>#N/A</v>
      </c>
      <c r="E188" s="266" t="e">
        <v>#N/A</v>
      </c>
      <c r="F188" s="256" t="s">
        <v>2843</v>
      </c>
      <c r="G188" s="265">
        <v>0</v>
      </c>
      <c r="H188" s="256" t="s">
        <v>2844</v>
      </c>
      <c r="I188" s="256" t="s">
        <v>2845</v>
      </c>
      <c r="J188" s="266"/>
      <c r="K188" s="266"/>
      <c r="L188" s="266" t="s">
        <v>2201</v>
      </c>
      <c r="M188" s="256" t="s">
        <v>2846</v>
      </c>
      <c r="N188" s="289"/>
      <c r="O188" s="289" t="s">
        <v>2847</v>
      </c>
      <c r="P188" s="289"/>
      <c r="Q188" s="266"/>
      <c r="R188" s="266"/>
      <c r="S188" s="256" t="s">
        <v>1229</v>
      </c>
      <c r="T188" s="256" t="s">
        <v>577</v>
      </c>
      <c r="U188" s="256" t="s">
        <v>577</v>
      </c>
      <c r="V188" s="256" t="s">
        <v>603</v>
      </c>
      <c r="W188" s="256"/>
      <c r="X188" s="256">
        <v>0</v>
      </c>
      <c r="Y188" s="256">
        <v>0</v>
      </c>
      <c r="Z188" s="256">
        <v>5</v>
      </c>
      <c r="AA188" s="256" t="s">
        <v>1670</v>
      </c>
      <c r="AB188" s="256"/>
      <c r="AC188" s="215"/>
      <c r="AD188" s="215"/>
      <c r="AE188" s="215"/>
      <c r="AF188" s="257" t="s">
        <v>2848</v>
      </c>
      <c r="AG188" s="257"/>
      <c r="AH188" s="266" t="s">
        <v>1379</v>
      </c>
      <c r="AI188" s="265" t="s">
        <v>1381</v>
      </c>
      <c r="AJ188" s="265" t="s">
        <v>1379</v>
      </c>
      <c r="AK188" s="265" t="s">
        <v>1379</v>
      </c>
      <c r="AL188" s="265" t="s">
        <v>1379</v>
      </c>
      <c r="AM188" s="265"/>
      <c r="AN188" s="265" t="s">
        <v>1379</v>
      </c>
      <c r="AO188" s="265" t="s">
        <v>1379</v>
      </c>
      <c r="AP188" s="265"/>
      <c r="AQ188" s="265"/>
      <c r="AR188" s="265" t="s">
        <v>1379</v>
      </c>
      <c r="AS188" s="265" t="s">
        <v>1379</v>
      </c>
      <c r="AT188" s="265"/>
      <c r="AU188" s="265"/>
      <c r="AV188" s="265"/>
      <c r="AW188" s="265"/>
      <c r="AX188" s="265" t="s">
        <v>1379</v>
      </c>
      <c r="AY188" s="265" t="s">
        <v>1379</v>
      </c>
      <c r="AZ188" s="265" t="s">
        <v>1379</v>
      </c>
      <c r="BA188" s="265" t="s">
        <v>1379</v>
      </c>
      <c r="BB188" s="275" t="s">
        <v>1381</v>
      </c>
      <c r="BC188" s="265" t="s">
        <v>1381</v>
      </c>
      <c r="BD188" s="256"/>
      <c r="BE188" s="256"/>
      <c r="BF188" s="256"/>
      <c r="BG188" s="256"/>
      <c r="BH188" s="256"/>
      <c r="BI188" s="256"/>
      <c r="BJ188" s="256"/>
      <c r="BK188" s="256"/>
      <c r="BL188" s="256"/>
      <c r="BM188" s="256"/>
      <c r="BN188" s="215"/>
      <c r="BO188" s="256"/>
      <c r="BP188" s="297" t="s">
        <v>2849</v>
      </c>
    </row>
    <row r="189" spans="1:68" s="26" customFormat="1" ht="35.1" hidden="1" customHeight="1" thickBot="1" x14ac:dyDescent="0.3">
      <c r="A189" s="296"/>
      <c r="B189" s="296" t="s">
        <v>2915</v>
      </c>
      <c r="C189" s="256" t="s">
        <v>1664</v>
      </c>
      <c r="D189" s="274" t="e">
        <v>#N/A</v>
      </c>
      <c r="E189" s="266" t="e">
        <v>#N/A</v>
      </c>
      <c r="F189" s="256" t="s">
        <v>2916</v>
      </c>
      <c r="G189" s="265">
        <v>0</v>
      </c>
      <c r="H189" s="256" t="s">
        <v>2917</v>
      </c>
      <c r="I189" s="256" t="s">
        <v>2918</v>
      </c>
      <c r="J189" s="266"/>
      <c r="K189" s="266"/>
      <c r="L189" s="266" t="s">
        <v>2919</v>
      </c>
      <c r="M189" s="256" t="s">
        <v>2920</v>
      </c>
      <c r="N189" s="289"/>
      <c r="O189" s="289" t="s">
        <v>2921</v>
      </c>
      <c r="P189" s="289"/>
      <c r="Q189" s="266"/>
      <c r="R189" s="266"/>
      <c r="S189" s="256" t="s">
        <v>578</v>
      </c>
      <c r="T189" s="256" t="s">
        <v>578</v>
      </c>
      <c r="U189" s="256" t="s">
        <v>578</v>
      </c>
      <c r="V189" s="256" t="s">
        <v>603</v>
      </c>
      <c r="W189" s="256"/>
      <c r="X189" s="256">
        <v>0</v>
      </c>
      <c r="Y189" s="256">
        <v>0</v>
      </c>
      <c r="Z189" s="256">
        <v>5</v>
      </c>
      <c r="AA189" s="256" t="s">
        <v>1670</v>
      </c>
      <c r="AB189" s="256"/>
      <c r="AC189" s="215"/>
      <c r="AD189" s="215"/>
      <c r="AE189" s="215"/>
      <c r="AF189" s="257" t="s">
        <v>2922</v>
      </c>
      <c r="AG189" s="257"/>
      <c r="AH189" s="266" t="s">
        <v>1381</v>
      </c>
      <c r="AI189" s="265" t="s">
        <v>1379</v>
      </c>
      <c r="AJ189" s="265" t="s">
        <v>1379</v>
      </c>
      <c r="AK189" s="265" t="s">
        <v>1379</v>
      </c>
      <c r="AL189" s="265" t="s">
        <v>1379</v>
      </c>
      <c r="AM189" s="265"/>
      <c r="AN189" s="265" t="s">
        <v>1379</v>
      </c>
      <c r="AO189" s="265" t="s">
        <v>1379</v>
      </c>
      <c r="AP189" s="265"/>
      <c r="AQ189" s="265"/>
      <c r="AR189" s="265" t="s">
        <v>1379</v>
      </c>
      <c r="AS189" s="265" t="s">
        <v>1379</v>
      </c>
      <c r="AT189" s="265"/>
      <c r="AU189" s="265"/>
      <c r="AV189" s="265"/>
      <c r="AW189" s="265"/>
      <c r="AX189" s="265" t="s">
        <v>1379</v>
      </c>
      <c r="AY189" s="265" t="s">
        <v>1379</v>
      </c>
      <c r="AZ189" s="265" t="s">
        <v>1379</v>
      </c>
      <c r="BA189" s="265" t="s">
        <v>1379</v>
      </c>
      <c r="BB189" s="275" t="s">
        <v>1381</v>
      </c>
      <c r="BC189" s="265" t="s">
        <v>1381</v>
      </c>
      <c r="BD189" s="256"/>
      <c r="BE189" s="256"/>
      <c r="BF189" s="256"/>
      <c r="BG189" s="256"/>
      <c r="BH189" s="256"/>
      <c r="BI189" s="256"/>
      <c r="BJ189" s="256"/>
      <c r="BK189" s="256"/>
      <c r="BL189" s="256"/>
      <c r="BM189" s="256"/>
      <c r="BN189" s="215"/>
      <c r="BO189" s="256"/>
      <c r="BP189" s="297" t="s">
        <v>1737</v>
      </c>
    </row>
    <row r="190" spans="1:68" s="26" customFormat="1" ht="35.1" hidden="1" customHeight="1" thickBot="1" x14ac:dyDescent="0.3">
      <c r="A190" s="296"/>
      <c r="B190" s="296" t="s">
        <v>2915</v>
      </c>
      <c r="C190" s="256" t="s">
        <v>1664</v>
      </c>
      <c r="D190" s="274" t="e">
        <v>#N/A</v>
      </c>
      <c r="E190" s="266" t="e">
        <v>#N/A</v>
      </c>
      <c r="F190" s="256" t="s">
        <v>2923</v>
      </c>
      <c r="G190" s="265">
        <v>0</v>
      </c>
      <c r="H190" s="256" t="s">
        <v>2924</v>
      </c>
      <c r="I190" s="256" t="s">
        <v>2918</v>
      </c>
      <c r="J190" s="266"/>
      <c r="K190" s="266"/>
      <c r="L190" s="266" t="s">
        <v>2919</v>
      </c>
      <c r="M190" s="256" t="s">
        <v>2920</v>
      </c>
      <c r="N190" s="289"/>
      <c r="O190" s="289" t="s">
        <v>2921</v>
      </c>
      <c r="P190" s="289"/>
      <c r="Q190" s="266"/>
      <c r="R190" s="266"/>
      <c r="S190" s="256" t="s">
        <v>578</v>
      </c>
      <c r="T190" s="256" t="s">
        <v>578</v>
      </c>
      <c r="U190" s="256" t="s">
        <v>578</v>
      </c>
      <c r="V190" s="256" t="s">
        <v>603</v>
      </c>
      <c r="W190" s="256"/>
      <c r="X190" s="256">
        <v>0</v>
      </c>
      <c r="Y190" s="256">
        <v>0</v>
      </c>
      <c r="Z190" s="256">
        <v>5</v>
      </c>
      <c r="AA190" s="256" t="s">
        <v>1670</v>
      </c>
      <c r="AB190" s="256"/>
      <c r="AC190" s="215"/>
      <c r="AD190" s="215"/>
      <c r="AE190" s="215"/>
      <c r="AF190" s="257" t="s">
        <v>2922</v>
      </c>
      <c r="AG190" s="257"/>
      <c r="AH190" s="266" t="s">
        <v>1381</v>
      </c>
      <c r="AI190" s="265" t="s">
        <v>1379</v>
      </c>
      <c r="AJ190" s="265" t="s">
        <v>1379</v>
      </c>
      <c r="AK190" s="265" t="s">
        <v>1379</v>
      </c>
      <c r="AL190" s="265" t="s">
        <v>1379</v>
      </c>
      <c r="AM190" s="265"/>
      <c r="AN190" s="265" t="s">
        <v>1379</v>
      </c>
      <c r="AO190" s="265" t="s">
        <v>1379</v>
      </c>
      <c r="AP190" s="265"/>
      <c r="AQ190" s="265"/>
      <c r="AR190" s="265" t="s">
        <v>1379</v>
      </c>
      <c r="AS190" s="265" t="s">
        <v>1379</v>
      </c>
      <c r="AT190" s="265"/>
      <c r="AU190" s="265"/>
      <c r="AV190" s="265"/>
      <c r="AW190" s="265"/>
      <c r="AX190" s="265" t="s">
        <v>1379</v>
      </c>
      <c r="AY190" s="265" t="s">
        <v>1379</v>
      </c>
      <c r="AZ190" s="265" t="s">
        <v>1379</v>
      </c>
      <c r="BA190" s="265" t="s">
        <v>1379</v>
      </c>
      <c r="BB190" s="275" t="s">
        <v>1381</v>
      </c>
      <c r="BC190" s="265" t="s">
        <v>1381</v>
      </c>
      <c r="BD190" s="256"/>
      <c r="BE190" s="256"/>
      <c r="BF190" s="256"/>
      <c r="BG190" s="256"/>
      <c r="BH190" s="256"/>
      <c r="BI190" s="256"/>
      <c r="BJ190" s="256"/>
      <c r="BK190" s="256"/>
      <c r="BL190" s="256"/>
      <c r="BM190" s="256"/>
      <c r="BN190" s="215"/>
      <c r="BO190" s="256"/>
      <c r="BP190" s="297" t="s">
        <v>1737</v>
      </c>
    </row>
    <row r="191" spans="1:68" s="26" customFormat="1" ht="35.1" hidden="1" customHeight="1" thickBot="1" x14ac:dyDescent="0.3">
      <c r="A191" s="296"/>
      <c r="B191" s="296" t="s">
        <v>2915</v>
      </c>
      <c r="C191" s="256" t="s">
        <v>1664</v>
      </c>
      <c r="D191" s="274" t="e">
        <v>#N/A</v>
      </c>
      <c r="E191" s="266" t="e">
        <v>#N/A</v>
      </c>
      <c r="F191" s="256" t="s">
        <v>2925</v>
      </c>
      <c r="G191" s="265">
        <v>0</v>
      </c>
      <c r="H191" s="256" t="s">
        <v>2926</v>
      </c>
      <c r="I191" s="256" t="s">
        <v>2918</v>
      </c>
      <c r="J191" s="266"/>
      <c r="K191" s="266"/>
      <c r="L191" s="266" t="s">
        <v>2919</v>
      </c>
      <c r="M191" s="256" t="s">
        <v>2920</v>
      </c>
      <c r="N191" s="289"/>
      <c r="O191" s="289" t="s">
        <v>2921</v>
      </c>
      <c r="P191" s="289"/>
      <c r="Q191" s="266"/>
      <c r="R191" s="266"/>
      <c r="S191" s="256" t="s">
        <v>578</v>
      </c>
      <c r="T191" s="256" t="s">
        <v>578</v>
      </c>
      <c r="U191" s="256" t="s">
        <v>578</v>
      </c>
      <c r="V191" s="256" t="s">
        <v>603</v>
      </c>
      <c r="W191" s="256"/>
      <c r="X191" s="256">
        <v>0</v>
      </c>
      <c r="Y191" s="256">
        <v>0</v>
      </c>
      <c r="Z191" s="256">
        <v>5</v>
      </c>
      <c r="AA191" s="256" t="s">
        <v>1670</v>
      </c>
      <c r="AB191" s="256"/>
      <c r="AC191" s="215"/>
      <c r="AD191" s="215"/>
      <c r="AE191" s="215"/>
      <c r="AF191" s="257" t="s">
        <v>2922</v>
      </c>
      <c r="AG191" s="257"/>
      <c r="AH191" s="266" t="s">
        <v>1381</v>
      </c>
      <c r="AI191" s="265" t="s">
        <v>1379</v>
      </c>
      <c r="AJ191" s="265" t="s">
        <v>1379</v>
      </c>
      <c r="AK191" s="265" t="s">
        <v>1379</v>
      </c>
      <c r="AL191" s="265" t="s">
        <v>1379</v>
      </c>
      <c r="AM191" s="265"/>
      <c r="AN191" s="265" t="s">
        <v>1379</v>
      </c>
      <c r="AO191" s="265" t="s">
        <v>1379</v>
      </c>
      <c r="AP191" s="265"/>
      <c r="AQ191" s="265"/>
      <c r="AR191" s="265" t="s">
        <v>1379</v>
      </c>
      <c r="AS191" s="265" t="s">
        <v>1379</v>
      </c>
      <c r="AT191" s="265"/>
      <c r="AU191" s="265"/>
      <c r="AV191" s="265"/>
      <c r="AW191" s="265"/>
      <c r="AX191" s="265" t="s">
        <v>1379</v>
      </c>
      <c r="AY191" s="265" t="s">
        <v>1379</v>
      </c>
      <c r="AZ191" s="265" t="s">
        <v>1379</v>
      </c>
      <c r="BA191" s="265" t="s">
        <v>1379</v>
      </c>
      <c r="BB191" s="275" t="s">
        <v>1381</v>
      </c>
      <c r="BC191" s="265" t="s">
        <v>1381</v>
      </c>
      <c r="BD191" s="256"/>
      <c r="BE191" s="256"/>
      <c r="BF191" s="256"/>
      <c r="BG191" s="256"/>
      <c r="BH191" s="256"/>
      <c r="BI191" s="256"/>
      <c r="BJ191" s="256"/>
      <c r="BK191" s="256"/>
      <c r="BL191" s="256"/>
      <c r="BM191" s="256"/>
      <c r="BN191" s="215"/>
      <c r="BO191" s="256"/>
      <c r="BP191" s="297" t="s">
        <v>1737</v>
      </c>
    </row>
    <row r="192" spans="1:68" s="26" customFormat="1" ht="35.1" hidden="1" customHeight="1" thickBot="1" x14ac:dyDescent="0.3">
      <c r="A192" s="296"/>
      <c r="B192" s="296" t="s">
        <v>2915</v>
      </c>
      <c r="C192" s="256" t="s">
        <v>1664</v>
      </c>
      <c r="D192" s="274" t="e">
        <v>#N/A</v>
      </c>
      <c r="E192" s="266" t="e">
        <v>#N/A</v>
      </c>
      <c r="F192" s="256" t="s">
        <v>2927</v>
      </c>
      <c r="G192" s="265">
        <v>0</v>
      </c>
      <c r="H192" s="256" t="s">
        <v>2928</v>
      </c>
      <c r="I192" s="256" t="s">
        <v>2918</v>
      </c>
      <c r="J192" s="266"/>
      <c r="K192" s="266"/>
      <c r="L192" s="266" t="s">
        <v>2919</v>
      </c>
      <c r="M192" s="256" t="s">
        <v>2920</v>
      </c>
      <c r="N192" s="289"/>
      <c r="O192" s="289" t="s">
        <v>2921</v>
      </c>
      <c r="P192" s="289"/>
      <c r="Q192" s="266"/>
      <c r="R192" s="266"/>
      <c r="S192" s="256" t="s">
        <v>578</v>
      </c>
      <c r="T192" s="256" t="s">
        <v>578</v>
      </c>
      <c r="U192" s="256" t="s">
        <v>578</v>
      </c>
      <c r="V192" s="256" t="s">
        <v>603</v>
      </c>
      <c r="W192" s="256"/>
      <c r="X192" s="256">
        <v>0</v>
      </c>
      <c r="Y192" s="256">
        <v>0</v>
      </c>
      <c r="Z192" s="256">
        <v>5</v>
      </c>
      <c r="AA192" s="256" t="s">
        <v>1670</v>
      </c>
      <c r="AB192" s="256"/>
      <c r="AC192" s="215"/>
      <c r="AD192" s="215"/>
      <c r="AE192" s="215"/>
      <c r="AF192" s="257" t="s">
        <v>2922</v>
      </c>
      <c r="AG192" s="257"/>
      <c r="AH192" s="266" t="s">
        <v>1381</v>
      </c>
      <c r="AI192" s="265" t="s">
        <v>1379</v>
      </c>
      <c r="AJ192" s="265" t="s">
        <v>1379</v>
      </c>
      <c r="AK192" s="265" t="s">
        <v>1379</v>
      </c>
      <c r="AL192" s="265" t="s">
        <v>1379</v>
      </c>
      <c r="AM192" s="265"/>
      <c r="AN192" s="265" t="s">
        <v>1379</v>
      </c>
      <c r="AO192" s="265" t="s">
        <v>1379</v>
      </c>
      <c r="AP192" s="265"/>
      <c r="AQ192" s="265"/>
      <c r="AR192" s="265" t="s">
        <v>1379</v>
      </c>
      <c r="AS192" s="265" t="s">
        <v>1379</v>
      </c>
      <c r="AT192" s="265"/>
      <c r="AU192" s="265"/>
      <c r="AV192" s="265"/>
      <c r="AW192" s="265"/>
      <c r="AX192" s="265" t="s">
        <v>1379</v>
      </c>
      <c r="AY192" s="265" t="s">
        <v>1379</v>
      </c>
      <c r="AZ192" s="265" t="s">
        <v>1379</v>
      </c>
      <c r="BA192" s="265" t="s">
        <v>1379</v>
      </c>
      <c r="BB192" s="275" t="s">
        <v>1381</v>
      </c>
      <c r="BC192" s="265" t="s">
        <v>1381</v>
      </c>
      <c r="BD192" s="256"/>
      <c r="BE192" s="256"/>
      <c r="BF192" s="256"/>
      <c r="BG192" s="256"/>
      <c r="BH192" s="256"/>
      <c r="BI192" s="256"/>
      <c r="BJ192" s="256"/>
      <c r="BK192" s="256"/>
      <c r="BL192" s="256"/>
      <c r="BM192" s="256"/>
      <c r="BN192" s="215"/>
      <c r="BO192" s="256"/>
      <c r="BP192" s="297" t="s">
        <v>1737</v>
      </c>
    </row>
    <row r="193" spans="1:68" s="26" customFormat="1" ht="35.1" hidden="1" customHeight="1" thickBot="1" x14ac:dyDescent="0.3">
      <c r="A193" s="296"/>
      <c r="B193" s="296" t="s">
        <v>1691</v>
      </c>
      <c r="C193" s="256" t="s">
        <v>2750</v>
      </c>
      <c r="D193" s="274" t="e">
        <v>#N/A</v>
      </c>
      <c r="E193" s="266" t="e">
        <v>#N/A</v>
      </c>
      <c r="F193" s="256" t="s">
        <v>2929</v>
      </c>
      <c r="G193" s="265">
        <v>0</v>
      </c>
      <c r="H193" s="256" t="s">
        <v>2930</v>
      </c>
      <c r="I193" s="256" t="s">
        <v>2931</v>
      </c>
      <c r="J193" s="266"/>
      <c r="K193" s="266"/>
      <c r="L193" s="266" t="s">
        <v>2553</v>
      </c>
      <c r="M193" s="256" t="s">
        <v>2932</v>
      </c>
      <c r="N193" s="289"/>
      <c r="O193" s="289" t="s">
        <v>2061</v>
      </c>
      <c r="P193" s="289"/>
      <c r="Q193" s="266"/>
      <c r="R193" s="266"/>
      <c r="S193" s="256" t="s">
        <v>1229</v>
      </c>
      <c r="T193" s="256" t="s">
        <v>577</v>
      </c>
      <c r="U193" s="256" t="s">
        <v>577</v>
      </c>
      <c r="V193" s="256" t="s">
        <v>603</v>
      </c>
      <c r="W193" s="256"/>
      <c r="X193" s="256">
        <v>0</v>
      </c>
      <c r="Y193" s="256">
        <v>0</v>
      </c>
      <c r="Z193" s="256">
        <v>5</v>
      </c>
      <c r="AA193" s="256" t="s">
        <v>1670</v>
      </c>
      <c r="AB193" s="256"/>
      <c r="AC193" s="215">
        <v>4</v>
      </c>
      <c r="AD193" s="215"/>
      <c r="AE193" s="215"/>
      <c r="AF193" s="257" t="s">
        <v>2933</v>
      </c>
      <c r="AG193" s="257"/>
      <c r="AH193" s="266" t="s">
        <v>1379</v>
      </c>
      <c r="AI193" s="265" t="s">
        <v>1381</v>
      </c>
      <c r="AJ193" s="265" t="s">
        <v>1379</v>
      </c>
      <c r="AK193" s="265" t="s">
        <v>1379</v>
      </c>
      <c r="AL193" s="265" t="s">
        <v>1379</v>
      </c>
      <c r="AM193" s="265"/>
      <c r="AN193" s="265" t="s">
        <v>1379</v>
      </c>
      <c r="AO193" s="265" t="s">
        <v>1379</v>
      </c>
      <c r="AP193" s="265"/>
      <c r="AQ193" s="265"/>
      <c r="AR193" s="265" t="s">
        <v>1379</v>
      </c>
      <c r="AS193" s="265" t="s">
        <v>1381</v>
      </c>
      <c r="AT193" s="265"/>
      <c r="AU193" s="265"/>
      <c r="AV193" s="265"/>
      <c r="AW193" s="265"/>
      <c r="AX193" s="265" t="s">
        <v>1379</v>
      </c>
      <c r="AY193" s="265" t="s">
        <v>1379</v>
      </c>
      <c r="AZ193" s="265" t="s">
        <v>1379</v>
      </c>
      <c r="BA193" s="265" t="s">
        <v>1379</v>
      </c>
      <c r="BB193" s="275" t="s">
        <v>1381</v>
      </c>
      <c r="BC193" s="265" t="s">
        <v>1381</v>
      </c>
      <c r="BD193" s="256"/>
      <c r="BE193" s="256"/>
      <c r="BF193" s="256"/>
      <c r="BG193" s="256"/>
      <c r="BH193" s="256"/>
      <c r="BI193" s="256"/>
      <c r="BJ193" s="256"/>
      <c r="BK193" s="256"/>
      <c r="BL193" s="256"/>
      <c r="BM193" s="256"/>
      <c r="BN193" s="215"/>
      <c r="BO193" s="256"/>
      <c r="BP193" s="297" t="s">
        <v>2934</v>
      </c>
    </row>
    <row r="194" spans="1:68" s="26" customFormat="1" ht="35.1" hidden="1" customHeight="1" thickBot="1" x14ac:dyDescent="0.3">
      <c r="A194" s="296"/>
      <c r="B194" s="296" t="s">
        <v>1691</v>
      </c>
      <c r="C194" s="256" t="s">
        <v>2750</v>
      </c>
      <c r="D194" s="274" t="e">
        <v>#N/A</v>
      </c>
      <c r="E194" s="266" t="e">
        <v>#N/A</v>
      </c>
      <c r="F194" s="256" t="s">
        <v>1287</v>
      </c>
      <c r="G194" s="265">
        <v>0</v>
      </c>
      <c r="H194" s="256" t="s">
        <v>2946</v>
      </c>
      <c r="I194" s="256" t="s">
        <v>1295</v>
      </c>
      <c r="J194" s="266"/>
      <c r="K194" s="266"/>
      <c r="L194" s="306" t="s">
        <v>2201</v>
      </c>
      <c r="M194" s="266" t="s">
        <v>1287</v>
      </c>
      <c r="N194" s="289"/>
      <c r="O194" s="289" t="s">
        <v>1694</v>
      </c>
      <c r="P194" s="289"/>
      <c r="Q194" s="266"/>
      <c r="R194" s="266"/>
      <c r="S194" s="256" t="s">
        <v>1229</v>
      </c>
      <c r="T194" s="256" t="s">
        <v>577</v>
      </c>
      <c r="U194" s="256" t="s">
        <v>577</v>
      </c>
      <c r="V194" s="256" t="s">
        <v>603</v>
      </c>
      <c r="W194" s="256"/>
      <c r="X194" s="256">
        <v>0</v>
      </c>
      <c r="Y194" s="256">
        <v>0</v>
      </c>
      <c r="Z194" s="256">
        <v>5</v>
      </c>
      <c r="AA194" s="256" t="s">
        <v>1670</v>
      </c>
      <c r="AB194" s="256"/>
      <c r="AC194" s="215"/>
      <c r="AD194" s="215"/>
      <c r="AE194" s="215"/>
      <c r="AF194" s="257" t="s">
        <v>2947</v>
      </c>
      <c r="AG194" s="257"/>
      <c r="AH194" s="266" t="s">
        <v>1381</v>
      </c>
      <c r="AI194" s="265" t="s">
        <v>1379</v>
      </c>
      <c r="AJ194" s="265" t="s">
        <v>1379</v>
      </c>
      <c r="AK194" s="265" t="s">
        <v>1379</v>
      </c>
      <c r="AL194" s="265" t="s">
        <v>1379</v>
      </c>
      <c r="AM194" s="265"/>
      <c r="AN194" s="265" t="s">
        <v>1379</v>
      </c>
      <c r="AO194" s="265" t="s">
        <v>1379</v>
      </c>
      <c r="AP194" s="265"/>
      <c r="AQ194" s="265"/>
      <c r="AR194" s="265" t="s">
        <v>1379</v>
      </c>
      <c r="AS194" s="265" t="s">
        <v>1379</v>
      </c>
      <c r="AT194" s="265"/>
      <c r="AU194" s="265"/>
      <c r="AV194" s="265"/>
      <c r="AW194" s="265"/>
      <c r="AX194" s="265" t="s">
        <v>1379</v>
      </c>
      <c r="AY194" s="265" t="s">
        <v>1379</v>
      </c>
      <c r="AZ194" s="265" t="s">
        <v>1379</v>
      </c>
      <c r="BA194" s="265" t="s">
        <v>1379</v>
      </c>
      <c r="BB194" s="275" t="s">
        <v>1381</v>
      </c>
      <c r="BC194" s="265" t="s">
        <v>1381</v>
      </c>
      <c r="BD194" s="256"/>
      <c r="BE194" s="256"/>
      <c r="BF194" s="256"/>
      <c r="BG194" s="256"/>
      <c r="BH194" s="256"/>
      <c r="BI194" s="256"/>
      <c r="BJ194" s="256"/>
      <c r="BK194" s="256"/>
      <c r="BL194" s="256"/>
      <c r="BM194" s="256"/>
      <c r="BN194" s="215"/>
      <c r="BO194" s="256"/>
      <c r="BP194" s="297" t="s">
        <v>1737</v>
      </c>
    </row>
    <row r="195" spans="1:68" s="26" customFormat="1" ht="35.1" hidden="1" customHeight="1" thickBot="1" x14ac:dyDescent="0.3">
      <c r="A195" s="296"/>
      <c r="B195" s="296" t="s">
        <v>1691</v>
      </c>
      <c r="C195" s="256" t="s">
        <v>2750</v>
      </c>
      <c r="D195" s="274" t="e">
        <v>#N/A</v>
      </c>
      <c r="E195" s="266" t="e">
        <v>#N/A</v>
      </c>
      <c r="F195" s="256" t="s">
        <v>2948</v>
      </c>
      <c r="G195" s="265">
        <v>0</v>
      </c>
      <c r="H195" s="256" t="s">
        <v>2949</v>
      </c>
      <c r="I195" s="256" t="s">
        <v>2950</v>
      </c>
      <c r="J195" s="266"/>
      <c r="K195" s="266"/>
      <c r="L195" s="266" t="s">
        <v>1249</v>
      </c>
      <c r="M195" s="256" t="s">
        <v>2951</v>
      </c>
      <c r="N195" s="289"/>
      <c r="O195" s="289" t="s">
        <v>2952</v>
      </c>
      <c r="P195" s="289"/>
      <c r="Q195" s="266"/>
      <c r="R195" s="266"/>
      <c r="S195" s="256" t="s">
        <v>578</v>
      </c>
      <c r="T195" s="256" t="s">
        <v>578</v>
      </c>
      <c r="U195" s="256" t="s">
        <v>578</v>
      </c>
      <c r="V195" s="256" t="s">
        <v>603</v>
      </c>
      <c r="W195" s="256"/>
      <c r="X195" s="256">
        <v>0</v>
      </c>
      <c r="Y195" s="256">
        <v>0</v>
      </c>
      <c r="Z195" s="256">
        <v>5</v>
      </c>
      <c r="AA195" s="256" t="s">
        <v>1670</v>
      </c>
      <c r="AB195" s="256"/>
      <c r="AC195" s="215"/>
      <c r="AD195" s="215"/>
      <c r="AE195" s="215"/>
      <c r="AF195" s="257" t="s">
        <v>2953</v>
      </c>
      <c r="AG195" s="257"/>
      <c r="AH195" s="266" t="s">
        <v>1381</v>
      </c>
      <c r="AI195" s="265" t="s">
        <v>1379</v>
      </c>
      <c r="AJ195" s="265" t="s">
        <v>1379</v>
      </c>
      <c r="AK195" s="265" t="s">
        <v>1379</v>
      </c>
      <c r="AL195" s="265" t="s">
        <v>1379</v>
      </c>
      <c r="AM195" s="265"/>
      <c r="AN195" s="265" t="s">
        <v>1379</v>
      </c>
      <c r="AO195" s="265" t="s">
        <v>1381</v>
      </c>
      <c r="AP195" s="265"/>
      <c r="AQ195" s="265"/>
      <c r="AR195" s="265" t="s">
        <v>1379</v>
      </c>
      <c r="AS195" s="265" t="s">
        <v>1379</v>
      </c>
      <c r="AT195" s="265"/>
      <c r="AU195" s="265"/>
      <c r="AV195" s="265"/>
      <c r="AW195" s="265"/>
      <c r="AX195" s="265" t="s">
        <v>1379</v>
      </c>
      <c r="AY195" s="265" t="s">
        <v>1379</v>
      </c>
      <c r="AZ195" s="265" t="s">
        <v>1379</v>
      </c>
      <c r="BA195" s="265" t="s">
        <v>1379</v>
      </c>
      <c r="BB195" s="275" t="s">
        <v>1381</v>
      </c>
      <c r="BC195" s="265" t="s">
        <v>1381</v>
      </c>
      <c r="BD195" s="256"/>
      <c r="BE195" s="256"/>
      <c r="BF195" s="256"/>
      <c r="BG195" s="256"/>
      <c r="BH195" s="256"/>
      <c r="BI195" s="256"/>
      <c r="BJ195" s="256"/>
      <c r="BK195" s="256"/>
      <c r="BL195" s="256"/>
      <c r="BM195" s="256"/>
      <c r="BN195" s="215"/>
      <c r="BO195" s="256"/>
      <c r="BP195" s="297" t="s">
        <v>1737</v>
      </c>
    </row>
    <row r="196" spans="1:68" s="26" customFormat="1" ht="35.1" hidden="1" customHeight="1" thickBot="1" x14ac:dyDescent="0.3">
      <c r="A196" s="296"/>
      <c r="B196" s="296" t="s">
        <v>1691</v>
      </c>
      <c r="C196" s="256" t="s">
        <v>2750</v>
      </c>
      <c r="D196" s="274" t="e">
        <v>#N/A</v>
      </c>
      <c r="E196" s="266" t="e">
        <v>#N/A</v>
      </c>
      <c r="F196" s="256" t="s">
        <v>2954</v>
      </c>
      <c r="G196" s="265">
        <v>0</v>
      </c>
      <c r="H196" s="256" t="s">
        <v>2955</v>
      </c>
      <c r="I196" s="256" t="s">
        <v>2950</v>
      </c>
      <c r="J196" s="266"/>
      <c r="K196" s="266"/>
      <c r="L196" s="266" t="s">
        <v>1249</v>
      </c>
      <c r="M196" s="256" t="s">
        <v>2951</v>
      </c>
      <c r="N196" s="289"/>
      <c r="O196" s="289" t="s">
        <v>2952</v>
      </c>
      <c r="P196" s="289"/>
      <c r="Q196" s="266"/>
      <c r="R196" s="266"/>
      <c r="S196" s="256" t="s">
        <v>578</v>
      </c>
      <c r="T196" s="256" t="s">
        <v>578</v>
      </c>
      <c r="U196" s="256" t="s">
        <v>578</v>
      </c>
      <c r="V196" s="256" t="s">
        <v>603</v>
      </c>
      <c r="W196" s="256"/>
      <c r="X196" s="256">
        <v>0</v>
      </c>
      <c r="Y196" s="256">
        <v>0</v>
      </c>
      <c r="Z196" s="256">
        <v>5</v>
      </c>
      <c r="AA196" s="256" t="s">
        <v>1670</v>
      </c>
      <c r="AB196" s="256"/>
      <c r="AC196" s="215"/>
      <c r="AD196" s="215"/>
      <c r="AE196" s="215"/>
      <c r="AF196" s="257" t="s">
        <v>2953</v>
      </c>
      <c r="AG196" s="257"/>
      <c r="AH196" s="266" t="s">
        <v>1381</v>
      </c>
      <c r="AI196" s="265" t="s">
        <v>1379</v>
      </c>
      <c r="AJ196" s="265" t="s">
        <v>1379</v>
      </c>
      <c r="AK196" s="265" t="s">
        <v>1379</v>
      </c>
      <c r="AL196" s="265" t="s">
        <v>1379</v>
      </c>
      <c r="AM196" s="265"/>
      <c r="AN196" s="265" t="s">
        <v>1379</v>
      </c>
      <c r="AO196" s="265" t="s">
        <v>1381</v>
      </c>
      <c r="AP196" s="265"/>
      <c r="AQ196" s="265"/>
      <c r="AR196" s="265" t="s">
        <v>1379</v>
      </c>
      <c r="AS196" s="265" t="s">
        <v>1379</v>
      </c>
      <c r="AT196" s="265"/>
      <c r="AU196" s="265"/>
      <c r="AV196" s="265"/>
      <c r="AW196" s="265"/>
      <c r="AX196" s="265" t="s">
        <v>1379</v>
      </c>
      <c r="AY196" s="265" t="s">
        <v>1379</v>
      </c>
      <c r="AZ196" s="265" t="s">
        <v>1379</v>
      </c>
      <c r="BA196" s="265" t="s">
        <v>1379</v>
      </c>
      <c r="BB196" s="275" t="s">
        <v>1381</v>
      </c>
      <c r="BC196" s="265" t="s">
        <v>1381</v>
      </c>
      <c r="BD196" s="256"/>
      <c r="BE196" s="256"/>
      <c r="BF196" s="256"/>
      <c r="BG196" s="256"/>
      <c r="BH196" s="256"/>
      <c r="BI196" s="256"/>
      <c r="BJ196" s="256"/>
      <c r="BK196" s="256"/>
      <c r="BL196" s="256"/>
      <c r="BM196" s="256"/>
      <c r="BN196" s="215"/>
      <c r="BO196" s="256"/>
      <c r="BP196" s="297" t="s">
        <v>2956</v>
      </c>
    </row>
    <row r="197" spans="1:68" s="26" customFormat="1" ht="35.1" hidden="1" customHeight="1" thickBot="1" x14ac:dyDescent="0.3">
      <c r="A197" s="296"/>
      <c r="B197" s="296" t="s">
        <v>1691</v>
      </c>
      <c r="C197" s="256" t="s">
        <v>2750</v>
      </c>
      <c r="D197" s="274" t="e">
        <v>#N/A</v>
      </c>
      <c r="E197" s="266" t="e">
        <v>#N/A</v>
      </c>
      <c r="F197" s="256" t="s">
        <v>2957</v>
      </c>
      <c r="G197" s="265">
        <v>0</v>
      </c>
      <c r="H197" s="256" t="s">
        <v>2958</v>
      </c>
      <c r="I197" s="256" t="s">
        <v>2959</v>
      </c>
      <c r="J197" s="266"/>
      <c r="K197" s="266"/>
      <c r="L197" s="306" t="s">
        <v>1249</v>
      </c>
      <c r="M197" s="266" t="s">
        <v>1287</v>
      </c>
      <c r="N197" s="289"/>
      <c r="O197" s="289" t="s">
        <v>2960</v>
      </c>
      <c r="P197" s="289"/>
      <c r="Q197" s="266"/>
      <c r="R197" s="266"/>
      <c r="S197" s="256" t="s">
        <v>1229</v>
      </c>
      <c r="T197" s="256" t="s">
        <v>577</v>
      </c>
      <c r="U197" s="256" t="s">
        <v>577</v>
      </c>
      <c r="V197" s="256" t="s">
        <v>603</v>
      </c>
      <c r="W197" s="256"/>
      <c r="X197" s="256">
        <v>0</v>
      </c>
      <c r="Y197" s="256">
        <v>0</v>
      </c>
      <c r="Z197" s="256">
        <v>5</v>
      </c>
      <c r="AA197" s="256" t="s">
        <v>1670</v>
      </c>
      <c r="AB197" s="256"/>
      <c r="AC197" s="215"/>
      <c r="AD197" s="215"/>
      <c r="AE197" s="215"/>
      <c r="AF197" s="257" t="s">
        <v>2961</v>
      </c>
      <c r="AG197" s="257"/>
      <c r="AH197" s="266" t="s">
        <v>1381</v>
      </c>
      <c r="AI197" s="265" t="s">
        <v>1379</v>
      </c>
      <c r="AJ197" s="265" t="s">
        <v>1379</v>
      </c>
      <c r="AK197" s="265" t="s">
        <v>1379</v>
      </c>
      <c r="AL197" s="265" t="s">
        <v>1379</v>
      </c>
      <c r="AM197" s="265"/>
      <c r="AN197" s="265" t="s">
        <v>1379</v>
      </c>
      <c r="AO197" s="265" t="s">
        <v>1379</v>
      </c>
      <c r="AP197" s="265"/>
      <c r="AQ197" s="265"/>
      <c r="AR197" s="265" t="s">
        <v>1379</v>
      </c>
      <c r="AS197" s="265" t="s">
        <v>1379</v>
      </c>
      <c r="AT197" s="265"/>
      <c r="AU197" s="265"/>
      <c r="AV197" s="265"/>
      <c r="AW197" s="265"/>
      <c r="AX197" s="265" t="s">
        <v>1379</v>
      </c>
      <c r="AY197" s="265" t="s">
        <v>1379</v>
      </c>
      <c r="AZ197" s="265" t="s">
        <v>1379</v>
      </c>
      <c r="BA197" s="265" t="s">
        <v>1379</v>
      </c>
      <c r="BB197" s="275" t="s">
        <v>1381</v>
      </c>
      <c r="BC197" s="265" t="s">
        <v>1381</v>
      </c>
      <c r="BD197" s="256"/>
      <c r="BE197" s="256"/>
      <c r="BF197" s="256"/>
      <c r="BG197" s="256"/>
      <c r="BH197" s="256"/>
      <c r="BI197" s="256"/>
      <c r="BJ197" s="256"/>
      <c r="BK197" s="256"/>
      <c r="BL197" s="256"/>
      <c r="BM197" s="256"/>
      <c r="BN197" s="215"/>
      <c r="BO197" s="256"/>
      <c r="BP197" s="297" t="s">
        <v>1737</v>
      </c>
    </row>
    <row r="198" spans="1:68" s="26" customFormat="1" ht="35.1" hidden="1" customHeight="1" thickBot="1" x14ac:dyDescent="0.3">
      <c r="A198" s="296"/>
      <c r="B198" s="296" t="s">
        <v>1691</v>
      </c>
      <c r="C198" s="256" t="s">
        <v>2750</v>
      </c>
      <c r="D198" s="274" t="e">
        <v>#N/A</v>
      </c>
      <c r="E198" s="266" t="e">
        <v>#N/A</v>
      </c>
      <c r="F198" s="256" t="s">
        <v>2962</v>
      </c>
      <c r="G198" s="265">
        <v>0</v>
      </c>
      <c r="H198" s="256" t="s">
        <v>2963</v>
      </c>
      <c r="I198" s="256" t="s">
        <v>2964</v>
      </c>
      <c r="J198" s="266"/>
      <c r="K198" s="266"/>
      <c r="L198" s="266" t="s">
        <v>1171</v>
      </c>
      <c r="M198" s="256" t="s">
        <v>2965</v>
      </c>
      <c r="N198" s="289"/>
      <c r="O198" s="289" t="s">
        <v>2966</v>
      </c>
      <c r="P198" s="289"/>
      <c r="Q198" s="266"/>
      <c r="R198" s="266"/>
      <c r="S198" s="256" t="s">
        <v>578</v>
      </c>
      <c r="T198" s="256" t="s">
        <v>578</v>
      </c>
      <c r="U198" s="256" t="s">
        <v>578</v>
      </c>
      <c r="V198" s="256" t="s">
        <v>603</v>
      </c>
      <c r="W198" s="256"/>
      <c r="X198" s="256">
        <v>0</v>
      </c>
      <c r="Y198" s="256">
        <v>0</v>
      </c>
      <c r="Z198" s="256">
        <v>5</v>
      </c>
      <c r="AA198" s="256" t="s">
        <v>1670</v>
      </c>
      <c r="AB198" s="256"/>
      <c r="AC198" s="215"/>
      <c r="AD198" s="215"/>
      <c r="AE198" s="215"/>
      <c r="AF198" s="257" t="s">
        <v>2967</v>
      </c>
      <c r="AG198" s="257"/>
      <c r="AH198" s="266" t="s">
        <v>1379</v>
      </c>
      <c r="AI198" s="265" t="s">
        <v>1381</v>
      </c>
      <c r="AJ198" s="265" t="s">
        <v>1379</v>
      </c>
      <c r="AK198" s="265" t="s">
        <v>1379</v>
      </c>
      <c r="AL198" s="265" t="s">
        <v>1379</v>
      </c>
      <c r="AM198" s="265"/>
      <c r="AN198" s="265" t="s">
        <v>1379</v>
      </c>
      <c r="AO198" s="265" t="s">
        <v>1379</v>
      </c>
      <c r="AP198" s="265"/>
      <c r="AQ198" s="265"/>
      <c r="AR198" s="265" t="s">
        <v>1379</v>
      </c>
      <c r="AS198" s="265" t="s">
        <v>1379</v>
      </c>
      <c r="AT198" s="265"/>
      <c r="AU198" s="265"/>
      <c r="AV198" s="265"/>
      <c r="AW198" s="265"/>
      <c r="AX198" s="265" t="s">
        <v>1379</v>
      </c>
      <c r="AY198" s="265" t="s">
        <v>1379</v>
      </c>
      <c r="AZ198" s="265" t="s">
        <v>1379</v>
      </c>
      <c r="BA198" s="265" t="s">
        <v>1379</v>
      </c>
      <c r="BB198" s="275" t="s">
        <v>1381</v>
      </c>
      <c r="BC198" s="265" t="s">
        <v>1381</v>
      </c>
      <c r="BD198" s="256"/>
      <c r="BE198" s="256"/>
      <c r="BF198" s="256"/>
      <c r="BG198" s="256"/>
      <c r="BH198" s="256"/>
      <c r="BI198" s="256"/>
      <c r="BJ198" s="256"/>
      <c r="BK198" s="256"/>
      <c r="BL198" s="256"/>
      <c r="BM198" s="256"/>
      <c r="BN198" s="215"/>
      <c r="BO198" s="256"/>
      <c r="BP198" s="297" t="s">
        <v>2968</v>
      </c>
    </row>
    <row r="199" spans="1:68" s="26" customFormat="1" ht="35.1" hidden="1" customHeight="1" thickBot="1" x14ac:dyDescent="0.3">
      <c r="A199" s="296"/>
      <c r="B199" s="296" t="s">
        <v>1691</v>
      </c>
      <c r="C199" s="256" t="s">
        <v>2750</v>
      </c>
      <c r="D199" s="274" t="e">
        <v>#N/A</v>
      </c>
      <c r="E199" s="266" t="e">
        <v>#N/A</v>
      </c>
      <c r="F199" s="256" t="s">
        <v>2962</v>
      </c>
      <c r="G199" s="265">
        <v>0</v>
      </c>
      <c r="H199" s="256" t="s">
        <v>2969</v>
      </c>
      <c r="I199" s="256" t="s">
        <v>2970</v>
      </c>
      <c r="J199" s="266"/>
      <c r="K199" s="266"/>
      <c r="L199" s="266" t="s">
        <v>1171</v>
      </c>
      <c r="M199" s="256" t="s">
        <v>2971</v>
      </c>
      <c r="N199" s="289"/>
      <c r="O199" s="289" t="s">
        <v>2032</v>
      </c>
      <c r="P199" s="289"/>
      <c r="Q199" s="266" t="s">
        <v>2705</v>
      </c>
      <c r="R199" s="266"/>
      <c r="S199" s="256" t="s">
        <v>578</v>
      </c>
      <c r="T199" s="256" t="s">
        <v>578</v>
      </c>
      <c r="U199" s="256" t="s">
        <v>578</v>
      </c>
      <c r="V199" s="256" t="s">
        <v>603</v>
      </c>
      <c r="W199" s="256"/>
      <c r="X199" s="256">
        <v>0</v>
      </c>
      <c r="Y199" s="256">
        <v>0</v>
      </c>
      <c r="Z199" s="256">
        <v>5</v>
      </c>
      <c r="AA199" s="256" t="s">
        <v>1670</v>
      </c>
      <c r="AB199" s="256"/>
      <c r="AC199" s="215"/>
      <c r="AD199" s="215"/>
      <c r="AE199" s="215"/>
      <c r="AF199" s="257" t="s">
        <v>2972</v>
      </c>
      <c r="AG199" s="257"/>
      <c r="AH199" s="266" t="s">
        <v>1379</v>
      </c>
      <c r="AI199" s="265" t="s">
        <v>1381</v>
      </c>
      <c r="AJ199" s="265" t="s">
        <v>1379</v>
      </c>
      <c r="AK199" s="265" t="s">
        <v>1379</v>
      </c>
      <c r="AL199" s="265" t="s">
        <v>1379</v>
      </c>
      <c r="AM199" s="265"/>
      <c r="AN199" s="265" t="s">
        <v>1379</v>
      </c>
      <c r="AO199" s="265" t="s">
        <v>1379</v>
      </c>
      <c r="AP199" s="265"/>
      <c r="AQ199" s="265"/>
      <c r="AR199" s="265" t="s">
        <v>1379</v>
      </c>
      <c r="AS199" s="265" t="s">
        <v>1381</v>
      </c>
      <c r="AT199" s="265"/>
      <c r="AU199" s="265"/>
      <c r="AV199" s="265"/>
      <c r="AW199" s="265"/>
      <c r="AX199" s="265" t="s">
        <v>1379</v>
      </c>
      <c r="AY199" s="265" t="s">
        <v>1379</v>
      </c>
      <c r="AZ199" s="265" t="s">
        <v>1379</v>
      </c>
      <c r="BA199" s="265" t="s">
        <v>1379</v>
      </c>
      <c r="BB199" s="275" t="s">
        <v>1381</v>
      </c>
      <c r="BC199" s="265" t="s">
        <v>1381</v>
      </c>
      <c r="BD199" s="256"/>
      <c r="BE199" s="256"/>
      <c r="BF199" s="256"/>
      <c r="BG199" s="256"/>
      <c r="BH199" s="256"/>
      <c r="BI199" s="256"/>
      <c r="BJ199" s="256"/>
      <c r="BK199" s="256"/>
      <c r="BL199" s="256"/>
      <c r="BM199" s="256"/>
      <c r="BN199" s="215"/>
      <c r="BO199" s="256"/>
      <c r="BP199" s="297" t="s">
        <v>2968</v>
      </c>
    </row>
    <row r="200" spans="1:68" s="26" customFormat="1" ht="35.1" hidden="1" customHeight="1" thickBot="1" x14ac:dyDescent="0.3">
      <c r="A200" s="296"/>
      <c r="B200" s="296" t="s">
        <v>1663</v>
      </c>
      <c r="C200" s="256" t="s">
        <v>1664</v>
      </c>
      <c r="D200" s="274" t="e">
        <v>#N/A</v>
      </c>
      <c r="E200" s="266" t="e">
        <v>#N/A</v>
      </c>
      <c r="F200" s="256" t="s">
        <v>2973</v>
      </c>
      <c r="G200" s="265">
        <v>0</v>
      </c>
      <c r="H200" s="256" t="s">
        <v>2974</v>
      </c>
      <c r="I200" s="256" t="s">
        <v>2975</v>
      </c>
      <c r="J200" s="266"/>
      <c r="K200" s="266"/>
      <c r="L200" s="266" t="s">
        <v>2201</v>
      </c>
      <c r="M200" s="256" t="s">
        <v>2976</v>
      </c>
      <c r="N200" s="289"/>
      <c r="O200" s="289" t="s">
        <v>1694</v>
      </c>
      <c r="P200" s="289"/>
      <c r="Q200" s="266"/>
      <c r="R200" s="266"/>
      <c r="S200" s="256" t="s">
        <v>1229</v>
      </c>
      <c r="T200" s="256" t="s">
        <v>577</v>
      </c>
      <c r="U200" s="256" t="s">
        <v>577</v>
      </c>
      <c r="V200" s="256" t="s">
        <v>603</v>
      </c>
      <c r="W200" s="256"/>
      <c r="X200" s="256">
        <v>0</v>
      </c>
      <c r="Y200" s="256">
        <v>0</v>
      </c>
      <c r="Z200" s="256">
        <v>5</v>
      </c>
      <c r="AA200" s="256" t="s">
        <v>1670</v>
      </c>
      <c r="AB200" s="256"/>
      <c r="AC200" s="215"/>
      <c r="AD200" s="215"/>
      <c r="AE200" s="215"/>
      <c r="AF200" s="257" t="s">
        <v>2977</v>
      </c>
      <c r="AG200" s="257"/>
      <c r="AH200" s="266" t="s">
        <v>1379</v>
      </c>
      <c r="AI200" s="265" t="s">
        <v>1381</v>
      </c>
      <c r="AJ200" s="265" t="s">
        <v>1379</v>
      </c>
      <c r="AK200" s="265" t="s">
        <v>1379</v>
      </c>
      <c r="AL200" s="265" t="s">
        <v>1379</v>
      </c>
      <c r="AM200" s="265"/>
      <c r="AN200" s="265" t="s">
        <v>1379</v>
      </c>
      <c r="AO200" s="265" t="s">
        <v>1379</v>
      </c>
      <c r="AP200" s="265"/>
      <c r="AQ200" s="265"/>
      <c r="AR200" s="265" t="s">
        <v>1379</v>
      </c>
      <c r="AS200" s="265" t="s">
        <v>1379</v>
      </c>
      <c r="AT200" s="265"/>
      <c r="AU200" s="265"/>
      <c r="AV200" s="265"/>
      <c r="AW200" s="265"/>
      <c r="AX200" s="265" t="s">
        <v>1379</v>
      </c>
      <c r="AY200" s="265" t="s">
        <v>1379</v>
      </c>
      <c r="AZ200" s="265" t="s">
        <v>1379</v>
      </c>
      <c r="BA200" s="265" t="s">
        <v>1379</v>
      </c>
      <c r="BB200" s="275" t="s">
        <v>1381</v>
      </c>
      <c r="BC200" s="265" t="s">
        <v>1381</v>
      </c>
      <c r="BD200" s="256"/>
      <c r="BE200" s="256"/>
      <c r="BF200" s="256"/>
      <c r="BG200" s="256"/>
      <c r="BH200" s="256"/>
      <c r="BI200" s="256"/>
      <c r="BJ200" s="256"/>
      <c r="BK200" s="256"/>
      <c r="BL200" s="256"/>
      <c r="BM200" s="256"/>
      <c r="BN200" s="215"/>
      <c r="BO200" s="256"/>
      <c r="BP200" s="297" t="s">
        <v>2978</v>
      </c>
    </row>
    <row r="201" spans="1:68" s="26" customFormat="1" ht="35.1" hidden="1" customHeight="1" thickBot="1" x14ac:dyDescent="0.3">
      <c r="A201" s="296"/>
      <c r="B201" s="296" t="s">
        <v>1663</v>
      </c>
      <c r="C201" s="256" t="s">
        <v>1664</v>
      </c>
      <c r="D201" s="274" t="e">
        <v>#N/A</v>
      </c>
      <c r="E201" s="266" t="e">
        <v>#N/A</v>
      </c>
      <c r="F201" s="256" t="s">
        <v>2979</v>
      </c>
      <c r="G201" s="265">
        <v>0</v>
      </c>
      <c r="H201" s="256" t="s">
        <v>2980</v>
      </c>
      <c r="I201" s="256" t="s">
        <v>2981</v>
      </c>
      <c r="J201" s="266"/>
      <c r="K201" s="266"/>
      <c r="L201" s="266" t="s">
        <v>1171</v>
      </c>
      <c r="M201" s="256" t="s">
        <v>1787</v>
      </c>
      <c r="N201" s="289"/>
      <c r="O201" s="289" t="s">
        <v>1788</v>
      </c>
      <c r="P201" s="289"/>
      <c r="Q201" s="266" t="s">
        <v>2982</v>
      </c>
      <c r="R201" s="266"/>
      <c r="S201" s="256" t="s">
        <v>1229</v>
      </c>
      <c r="T201" s="256" t="s">
        <v>577</v>
      </c>
      <c r="U201" s="256" t="s">
        <v>577</v>
      </c>
      <c r="V201" s="256" t="s">
        <v>603</v>
      </c>
      <c r="W201" s="256"/>
      <c r="X201" s="256">
        <v>0</v>
      </c>
      <c r="Y201" s="256">
        <v>0</v>
      </c>
      <c r="Z201" s="256">
        <v>5</v>
      </c>
      <c r="AA201" s="256" t="s">
        <v>1670</v>
      </c>
      <c r="AB201" s="256"/>
      <c r="AC201" s="215"/>
      <c r="AD201" s="215"/>
      <c r="AE201" s="215"/>
      <c r="AF201" s="257" t="s">
        <v>2983</v>
      </c>
      <c r="AG201" s="257"/>
      <c r="AH201" s="266" t="s">
        <v>1379</v>
      </c>
      <c r="AI201" s="265" t="s">
        <v>1381</v>
      </c>
      <c r="AJ201" s="265" t="s">
        <v>1379</v>
      </c>
      <c r="AK201" s="265" t="s">
        <v>1379</v>
      </c>
      <c r="AL201" s="265" t="s">
        <v>1379</v>
      </c>
      <c r="AM201" s="265"/>
      <c r="AN201" s="265" t="s">
        <v>1379</v>
      </c>
      <c r="AO201" s="265" t="s">
        <v>1379</v>
      </c>
      <c r="AP201" s="265"/>
      <c r="AQ201" s="265"/>
      <c r="AR201" s="265" t="s">
        <v>1379</v>
      </c>
      <c r="AS201" s="265" t="s">
        <v>1379</v>
      </c>
      <c r="AT201" s="265"/>
      <c r="AU201" s="265"/>
      <c r="AV201" s="265"/>
      <c r="AW201" s="265"/>
      <c r="AX201" s="265" t="s">
        <v>1379</v>
      </c>
      <c r="AY201" s="265" t="s">
        <v>1379</v>
      </c>
      <c r="AZ201" s="265" t="s">
        <v>1379</v>
      </c>
      <c r="BA201" s="265" t="s">
        <v>1379</v>
      </c>
      <c r="BB201" s="275" t="s">
        <v>1381</v>
      </c>
      <c r="BC201" s="265" t="s">
        <v>1381</v>
      </c>
      <c r="BD201" s="256"/>
      <c r="BE201" s="256"/>
      <c r="BF201" s="256"/>
      <c r="BG201" s="256"/>
      <c r="BH201" s="256"/>
      <c r="BI201" s="256"/>
      <c r="BJ201" s="256"/>
      <c r="BK201" s="256"/>
      <c r="BL201" s="256"/>
      <c r="BM201" s="256"/>
      <c r="BN201" s="215"/>
      <c r="BO201" s="256"/>
      <c r="BP201" s="297" t="s">
        <v>2984</v>
      </c>
    </row>
    <row r="202" spans="1:68" s="26" customFormat="1" ht="35.1" hidden="1" customHeight="1" thickBot="1" x14ac:dyDescent="0.3">
      <c r="A202" s="296"/>
      <c r="B202" s="296" t="s">
        <v>1663</v>
      </c>
      <c r="C202" s="256" t="s">
        <v>1664</v>
      </c>
      <c r="D202" s="274" t="e">
        <v>#N/A</v>
      </c>
      <c r="E202" s="266" t="e">
        <v>#N/A</v>
      </c>
      <c r="F202" s="256" t="s">
        <v>2985</v>
      </c>
      <c r="G202" s="265">
        <v>0</v>
      </c>
      <c r="H202" s="256" t="s">
        <v>2986</v>
      </c>
      <c r="I202" s="256" t="s">
        <v>2987</v>
      </c>
      <c r="J202" s="266"/>
      <c r="K202" s="266"/>
      <c r="L202" s="266" t="s">
        <v>2201</v>
      </c>
      <c r="M202" s="256" t="s">
        <v>2976</v>
      </c>
      <c r="N202" s="289"/>
      <c r="O202" s="289" t="s">
        <v>1694</v>
      </c>
      <c r="P202" s="289"/>
      <c r="Q202" s="266"/>
      <c r="R202" s="266"/>
      <c r="S202" s="256" t="s">
        <v>1229</v>
      </c>
      <c r="T202" s="256" t="s">
        <v>577</v>
      </c>
      <c r="U202" s="256" t="s">
        <v>577</v>
      </c>
      <c r="V202" s="256" t="s">
        <v>603</v>
      </c>
      <c r="W202" s="256"/>
      <c r="X202" s="256">
        <v>0</v>
      </c>
      <c r="Y202" s="256">
        <v>0</v>
      </c>
      <c r="Z202" s="256">
        <v>5</v>
      </c>
      <c r="AA202" s="256" t="s">
        <v>1670</v>
      </c>
      <c r="AB202" s="256"/>
      <c r="AC202" s="215"/>
      <c r="AD202" s="215"/>
      <c r="AE202" s="215"/>
      <c r="AF202" s="257" t="s">
        <v>2988</v>
      </c>
      <c r="AG202" s="257"/>
      <c r="AH202" s="266" t="s">
        <v>1379</v>
      </c>
      <c r="AI202" s="265" t="s">
        <v>1381</v>
      </c>
      <c r="AJ202" s="265" t="s">
        <v>1379</v>
      </c>
      <c r="AK202" s="265" t="s">
        <v>1379</v>
      </c>
      <c r="AL202" s="265" t="s">
        <v>1379</v>
      </c>
      <c r="AM202" s="265"/>
      <c r="AN202" s="265" t="s">
        <v>1379</v>
      </c>
      <c r="AO202" s="265" t="s">
        <v>1379</v>
      </c>
      <c r="AP202" s="265"/>
      <c r="AQ202" s="265"/>
      <c r="AR202" s="265" t="s">
        <v>1379</v>
      </c>
      <c r="AS202" s="265" t="s">
        <v>1379</v>
      </c>
      <c r="AT202" s="265"/>
      <c r="AU202" s="265"/>
      <c r="AV202" s="265"/>
      <c r="AW202" s="265"/>
      <c r="AX202" s="265" t="s">
        <v>1379</v>
      </c>
      <c r="AY202" s="265" t="s">
        <v>1379</v>
      </c>
      <c r="AZ202" s="265" t="s">
        <v>1379</v>
      </c>
      <c r="BA202" s="265" t="s">
        <v>1379</v>
      </c>
      <c r="BB202" s="275" t="s">
        <v>1381</v>
      </c>
      <c r="BC202" s="265" t="s">
        <v>1381</v>
      </c>
      <c r="BD202" s="256"/>
      <c r="BE202" s="256"/>
      <c r="BF202" s="256"/>
      <c r="BG202" s="256"/>
      <c r="BH202" s="256"/>
      <c r="BI202" s="256"/>
      <c r="BJ202" s="256"/>
      <c r="BK202" s="256"/>
      <c r="BL202" s="256"/>
      <c r="BM202" s="256"/>
      <c r="BN202" s="215"/>
      <c r="BO202" s="256"/>
      <c r="BP202" s="297" t="s">
        <v>2989</v>
      </c>
    </row>
    <row r="203" spans="1:68" s="26" customFormat="1" ht="35.1" hidden="1" customHeight="1" thickBot="1" x14ac:dyDescent="0.3">
      <c r="A203" s="296"/>
      <c r="B203" s="296" t="s">
        <v>1663</v>
      </c>
      <c r="C203" s="256" t="s">
        <v>1664</v>
      </c>
      <c r="D203" s="274" t="e">
        <v>#N/A</v>
      </c>
      <c r="E203" s="266" t="e">
        <v>#N/A</v>
      </c>
      <c r="F203" s="256" t="s">
        <v>2990</v>
      </c>
      <c r="G203" s="265">
        <v>0</v>
      </c>
      <c r="H203" s="256" t="s">
        <v>2991</v>
      </c>
      <c r="I203" s="256" t="s">
        <v>2992</v>
      </c>
      <c r="J203" s="266"/>
      <c r="K203" s="266"/>
      <c r="L203" s="266" t="s">
        <v>2201</v>
      </c>
      <c r="M203" s="256" t="s">
        <v>2993</v>
      </c>
      <c r="N203" s="289"/>
      <c r="O203" s="289" t="s">
        <v>1694</v>
      </c>
      <c r="P203" s="289"/>
      <c r="Q203" s="266"/>
      <c r="R203" s="266"/>
      <c r="S203" s="256" t="s">
        <v>1229</v>
      </c>
      <c r="T203" s="256" t="s">
        <v>577</v>
      </c>
      <c r="U203" s="256" t="s">
        <v>577</v>
      </c>
      <c r="V203" s="256" t="s">
        <v>603</v>
      </c>
      <c r="W203" s="256"/>
      <c r="X203" s="256">
        <v>0</v>
      </c>
      <c r="Y203" s="256">
        <v>0</v>
      </c>
      <c r="Z203" s="256">
        <v>5</v>
      </c>
      <c r="AA203" s="256" t="s">
        <v>1670</v>
      </c>
      <c r="AB203" s="256"/>
      <c r="AC203" s="215"/>
      <c r="AD203" s="215"/>
      <c r="AE203" s="215"/>
      <c r="AF203" s="257" t="s">
        <v>2994</v>
      </c>
      <c r="AG203" s="257"/>
      <c r="AH203" s="266" t="s">
        <v>1379</v>
      </c>
      <c r="AI203" s="265" t="s">
        <v>1381</v>
      </c>
      <c r="AJ203" s="265" t="s">
        <v>1379</v>
      </c>
      <c r="AK203" s="265" t="s">
        <v>1379</v>
      </c>
      <c r="AL203" s="265" t="s">
        <v>1379</v>
      </c>
      <c r="AM203" s="265"/>
      <c r="AN203" s="265" t="s">
        <v>1379</v>
      </c>
      <c r="AO203" s="265" t="s">
        <v>1379</v>
      </c>
      <c r="AP203" s="265"/>
      <c r="AQ203" s="265"/>
      <c r="AR203" s="265" t="s">
        <v>1379</v>
      </c>
      <c r="AS203" s="265" t="s">
        <v>1381</v>
      </c>
      <c r="AT203" s="265"/>
      <c r="AU203" s="265"/>
      <c r="AV203" s="265"/>
      <c r="AW203" s="265"/>
      <c r="AX203" s="265" t="s">
        <v>1379</v>
      </c>
      <c r="AY203" s="265" t="s">
        <v>1379</v>
      </c>
      <c r="AZ203" s="265" t="s">
        <v>1379</v>
      </c>
      <c r="BA203" s="265" t="s">
        <v>1379</v>
      </c>
      <c r="BB203" s="275" t="s">
        <v>1381</v>
      </c>
      <c r="BC203" s="265" t="s">
        <v>1381</v>
      </c>
      <c r="BD203" s="256"/>
      <c r="BE203" s="256"/>
      <c r="BF203" s="256"/>
      <c r="BG203" s="256"/>
      <c r="BH203" s="256"/>
      <c r="BI203" s="256"/>
      <c r="BJ203" s="256"/>
      <c r="BK203" s="256"/>
      <c r="BL203" s="256"/>
      <c r="BM203" s="256"/>
      <c r="BN203" s="215"/>
      <c r="BO203" s="256"/>
      <c r="BP203" s="297" t="s">
        <v>2995</v>
      </c>
    </row>
    <row r="204" spans="1:68" s="26" customFormat="1" ht="35.1" hidden="1" customHeight="1" thickBot="1" x14ac:dyDescent="0.3">
      <c r="A204" s="296"/>
      <c r="B204" s="296" t="s">
        <v>1663</v>
      </c>
      <c r="C204" s="256" t="s">
        <v>1664</v>
      </c>
      <c r="D204" s="274" t="e">
        <v>#N/A</v>
      </c>
      <c r="E204" s="266" t="e">
        <v>#N/A</v>
      </c>
      <c r="F204" s="256" t="s">
        <v>2996</v>
      </c>
      <c r="G204" s="265">
        <v>0</v>
      </c>
      <c r="H204" s="256" t="s">
        <v>2997</v>
      </c>
      <c r="I204" s="256" t="s">
        <v>2998</v>
      </c>
      <c r="J204" s="266"/>
      <c r="K204" s="266"/>
      <c r="L204" s="266" t="s">
        <v>2201</v>
      </c>
      <c r="M204" s="256" t="s">
        <v>2993</v>
      </c>
      <c r="N204" s="289"/>
      <c r="O204" s="289" t="s">
        <v>1694</v>
      </c>
      <c r="P204" s="289"/>
      <c r="Q204" s="266"/>
      <c r="R204" s="266"/>
      <c r="S204" s="256" t="s">
        <v>1229</v>
      </c>
      <c r="T204" s="256" t="s">
        <v>577</v>
      </c>
      <c r="U204" s="256" t="s">
        <v>577</v>
      </c>
      <c r="V204" s="256" t="s">
        <v>603</v>
      </c>
      <c r="W204" s="256"/>
      <c r="X204" s="256">
        <v>0</v>
      </c>
      <c r="Y204" s="256">
        <v>0</v>
      </c>
      <c r="Z204" s="256">
        <v>5</v>
      </c>
      <c r="AA204" s="256" t="s">
        <v>1670</v>
      </c>
      <c r="AB204" s="256"/>
      <c r="AC204" s="215"/>
      <c r="AD204" s="215"/>
      <c r="AE204" s="215"/>
      <c r="AF204" s="257" t="s">
        <v>2999</v>
      </c>
      <c r="AG204" s="257"/>
      <c r="AH204" s="266" t="s">
        <v>1379</v>
      </c>
      <c r="AI204" s="265" t="s">
        <v>1381</v>
      </c>
      <c r="AJ204" s="265" t="s">
        <v>1379</v>
      </c>
      <c r="AK204" s="265" t="s">
        <v>1379</v>
      </c>
      <c r="AL204" s="265" t="s">
        <v>1379</v>
      </c>
      <c r="AM204" s="265"/>
      <c r="AN204" s="265" t="s">
        <v>1379</v>
      </c>
      <c r="AO204" s="265" t="s">
        <v>1379</v>
      </c>
      <c r="AP204" s="265"/>
      <c r="AQ204" s="265"/>
      <c r="AR204" s="265" t="s">
        <v>1379</v>
      </c>
      <c r="AS204" s="265" t="s">
        <v>1381</v>
      </c>
      <c r="AT204" s="265"/>
      <c r="AU204" s="265"/>
      <c r="AV204" s="265"/>
      <c r="AW204" s="265"/>
      <c r="AX204" s="265" t="s">
        <v>1379</v>
      </c>
      <c r="AY204" s="265" t="s">
        <v>1379</v>
      </c>
      <c r="AZ204" s="265" t="s">
        <v>1379</v>
      </c>
      <c r="BA204" s="265" t="s">
        <v>1379</v>
      </c>
      <c r="BB204" s="275" t="s">
        <v>1381</v>
      </c>
      <c r="BC204" s="265" t="s">
        <v>1381</v>
      </c>
      <c r="BD204" s="256"/>
      <c r="BE204" s="256"/>
      <c r="BF204" s="256"/>
      <c r="BG204" s="256"/>
      <c r="BH204" s="256"/>
      <c r="BI204" s="256"/>
      <c r="BJ204" s="256"/>
      <c r="BK204" s="256"/>
      <c r="BL204" s="256"/>
      <c r="BM204" s="256"/>
      <c r="BN204" s="215"/>
      <c r="BO204" s="256"/>
      <c r="BP204" s="297" t="s">
        <v>3000</v>
      </c>
    </row>
    <row r="205" spans="1:68" s="26" customFormat="1" ht="35.1" hidden="1" customHeight="1" thickBot="1" x14ac:dyDescent="0.3">
      <c r="A205" s="296"/>
      <c r="B205" s="296" t="s">
        <v>1663</v>
      </c>
      <c r="C205" s="256" t="s">
        <v>1664</v>
      </c>
      <c r="D205" s="274" t="e">
        <v>#N/A</v>
      </c>
      <c r="E205" s="266" t="e">
        <v>#N/A</v>
      </c>
      <c r="F205" s="256" t="s">
        <v>3001</v>
      </c>
      <c r="G205" s="265">
        <v>0</v>
      </c>
      <c r="H205" s="256" t="s">
        <v>3002</v>
      </c>
      <c r="I205" s="256" t="s">
        <v>2998</v>
      </c>
      <c r="J205" s="266"/>
      <c r="K205" s="266"/>
      <c r="L205" s="266" t="s">
        <v>2201</v>
      </c>
      <c r="M205" s="256" t="s">
        <v>2993</v>
      </c>
      <c r="N205" s="289"/>
      <c r="O205" s="289" t="s">
        <v>1694</v>
      </c>
      <c r="P205" s="289"/>
      <c r="Q205" s="266"/>
      <c r="R205" s="266"/>
      <c r="S205" s="256" t="s">
        <v>1229</v>
      </c>
      <c r="T205" s="256" t="s">
        <v>577</v>
      </c>
      <c r="U205" s="256" t="s">
        <v>577</v>
      </c>
      <c r="V205" s="256" t="s">
        <v>603</v>
      </c>
      <c r="W205" s="256"/>
      <c r="X205" s="256">
        <v>0</v>
      </c>
      <c r="Y205" s="256">
        <v>0</v>
      </c>
      <c r="Z205" s="256">
        <v>5</v>
      </c>
      <c r="AA205" s="256" t="s">
        <v>1670</v>
      </c>
      <c r="AB205" s="256"/>
      <c r="AC205" s="215"/>
      <c r="AD205" s="215"/>
      <c r="AE205" s="215"/>
      <c r="AF205" s="257" t="s">
        <v>3003</v>
      </c>
      <c r="AG205" s="257"/>
      <c r="AH205" s="266" t="s">
        <v>1379</v>
      </c>
      <c r="AI205" s="265" t="s">
        <v>1381</v>
      </c>
      <c r="AJ205" s="265" t="s">
        <v>1379</v>
      </c>
      <c r="AK205" s="265" t="s">
        <v>1379</v>
      </c>
      <c r="AL205" s="265" t="s">
        <v>1379</v>
      </c>
      <c r="AM205" s="265"/>
      <c r="AN205" s="265" t="s">
        <v>1379</v>
      </c>
      <c r="AO205" s="265" t="s">
        <v>1379</v>
      </c>
      <c r="AP205" s="265"/>
      <c r="AQ205" s="265"/>
      <c r="AR205" s="265" t="s">
        <v>1379</v>
      </c>
      <c r="AS205" s="265" t="s">
        <v>1381</v>
      </c>
      <c r="AT205" s="265"/>
      <c r="AU205" s="265"/>
      <c r="AV205" s="265"/>
      <c r="AW205" s="265"/>
      <c r="AX205" s="265" t="s">
        <v>1379</v>
      </c>
      <c r="AY205" s="265" t="s">
        <v>1379</v>
      </c>
      <c r="AZ205" s="265" t="s">
        <v>1379</v>
      </c>
      <c r="BA205" s="265" t="s">
        <v>1379</v>
      </c>
      <c r="BB205" s="275" t="s">
        <v>1381</v>
      </c>
      <c r="BC205" s="265" t="s">
        <v>1381</v>
      </c>
      <c r="BD205" s="256"/>
      <c r="BE205" s="256"/>
      <c r="BF205" s="256"/>
      <c r="BG205" s="256"/>
      <c r="BH205" s="256"/>
      <c r="BI205" s="256"/>
      <c r="BJ205" s="256"/>
      <c r="BK205" s="256"/>
      <c r="BL205" s="256"/>
      <c r="BM205" s="256"/>
      <c r="BN205" s="215"/>
      <c r="BO205" s="256"/>
      <c r="BP205" s="297" t="s">
        <v>3000</v>
      </c>
    </row>
    <row r="206" spans="1:68" s="26" customFormat="1" ht="35.1" hidden="1" customHeight="1" thickBot="1" x14ac:dyDescent="0.3">
      <c r="A206" s="296"/>
      <c r="B206" s="296" t="s">
        <v>1663</v>
      </c>
      <c r="C206" s="256" t="s">
        <v>1664</v>
      </c>
      <c r="D206" s="274" t="e">
        <v>#N/A</v>
      </c>
      <c r="E206" s="266" t="e">
        <v>#N/A</v>
      </c>
      <c r="F206" s="256" t="s">
        <v>3004</v>
      </c>
      <c r="G206" s="265">
        <v>0</v>
      </c>
      <c r="H206" s="256" t="s">
        <v>3005</v>
      </c>
      <c r="I206" s="256" t="s">
        <v>3006</v>
      </c>
      <c r="J206" s="266"/>
      <c r="K206" s="266"/>
      <c r="L206" s="266" t="s">
        <v>2201</v>
      </c>
      <c r="M206" s="256" t="s">
        <v>2993</v>
      </c>
      <c r="N206" s="289"/>
      <c r="O206" s="289" t="s">
        <v>1694</v>
      </c>
      <c r="P206" s="289"/>
      <c r="Q206" s="266"/>
      <c r="R206" s="266"/>
      <c r="S206" s="256" t="s">
        <v>1229</v>
      </c>
      <c r="T206" s="256" t="s">
        <v>577</v>
      </c>
      <c r="U206" s="256" t="s">
        <v>577</v>
      </c>
      <c r="V206" s="256" t="s">
        <v>603</v>
      </c>
      <c r="W206" s="256"/>
      <c r="X206" s="256">
        <v>0</v>
      </c>
      <c r="Y206" s="256">
        <v>0</v>
      </c>
      <c r="Z206" s="256">
        <v>5</v>
      </c>
      <c r="AA206" s="256" t="s">
        <v>1670</v>
      </c>
      <c r="AB206" s="256"/>
      <c r="AC206" s="215"/>
      <c r="AD206" s="215"/>
      <c r="AE206" s="215"/>
      <c r="AF206" s="257" t="s">
        <v>3007</v>
      </c>
      <c r="AG206" s="257"/>
      <c r="AH206" s="266" t="s">
        <v>1379</v>
      </c>
      <c r="AI206" s="265" t="s">
        <v>1381</v>
      </c>
      <c r="AJ206" s="265" t="s">
        <v>1379</v>
      </c>
      <c r="AK206" s="265" t="s">
        <v>1379</v>
      </c>
      <c r="AL206" s="265" t="s">
        <v>1379</v>
      </c>
      <c r="AM206" s="265"/>
      <c r="AN206" s="265" t="s">
        <v>1379</v>
      </c>
      <c r="AO206" s="265" t="s">
        <v>1379</v>
      </c>
      <c r="AP206" s="265"/>
      <c r="AQ206" s="265"/>
      <c r="AR206" s="265" t="s">
        <v>1379</v>
      </c>
      <c r="AS206" s="265" t="s">
        <v>1381</v>
      </c>
      <c r="AT206" s="265"/>
      <c r="AU206" s="265"/>
      <c r="AV206" s="265"/>
      <c r="AW206" s="265"/>
      <c r="AX206" s="265" t="s">
        <v>1379</v>
      </c>
      <c r="AY206" s="265" t="s">
        <v>1379</v>
      </c>
      <c r="AZ206" s="265" t="s">
        <v>1379</v>
      </c>
      <c r="BA206" s="265" t="s">
        <v>1379</v>
      </c>
      <c r="BB206" s="275" t="s">
        <v>1381</v>
      </c>
      <c r="BC206" s="265" t="s">
        <v>1381</v>
      </c>
      <c r="BD206" s="256"/>
      <c r="BE206" s="256"/>
      <c r="BF206" s="256"/>
      <c r="BG206" s="256"/>
      <c r="BH206" s="256"/>
      <c r="BI206" s="256"/>
      <c r="BJ206" s="256"/>
      <c r="BK206" s="256"/>
      <c r="BL206" s="256"/>
      <c r="BM206" s="256"/>
      <c r="BN206" s="215"/>
      <c r="BO206" s="256"/>
      <c r="BP206" s="297" t="s">
        <v>3000</v>
      </c>
    </row>
    <row r="207" spans="1:68" s="26" customFormat="1" ht="35.1" hidden="1" customHeight="1" thickBot="1" x14ac:dyDescent="0.3">
      <c r="A207" s="296"/>
      <c r="B207" s="296" t="s">
        <v>1663</v>
      </c>
      <c r="C207" s="256" t="s">
        <v>1664</v>
      </c>
      <c r="D207" s="274" t="e">
        <v>#N/A</v>
      </c>
      <c r="E207" s="266" t="e">
        <v>#N/A</v>
      </c>
      <c r="F207" s="256" t="s">
        <v>3008</v>
      </c>
      <c r="G207" s="265">
        <v>0</v>
      </c>
      <c r="H207" s="256" t="s">
        <v>3009</v>
      </c>
      <c r="I207" s="256" t="s">
        <v>2975</v>
      </c>
      <c r="J207" s="266"/>
      <c r="K207" s="266"/>
      <c r="L207" s="266" t="s">
        <v>2201</v>
      </c>
      <c r="M207" s="256" t="s">
        <v>3010</v>
      </c>
      <c r="N207" s="289"/>
      <c r="O207" s="289" t="s">
        <v>1694</v>
      </c>
      <c r="P207" s="289"/>
      <c r="Q207" s="266"/>
      <c r="R207" s="266"/>
      <c r="S207" s="256" t="s">
        <v>1229</v>
      </c>
      <c r="T207" s="256" t="s">
        <v>577</v>
      </c>
      <c r="U207" s="256" t="s">
        <v>577</v>
      </c>
      <c r="V207" s="256" t="s">
        <v>603</v>
      </c>
      <c r="W207" s="256"/>
      <c r="X207" s="256">
        <v>0</v>
      </c>
      <c r="Y207" s="256">
        <v>0</v>
      </c>
      <c r="Z207" s="256">
        <v>5</v>
      </c>
      <c r="AA207" s="256" t="s">
        <v>1670</v>
      </c>
      <c r="AB207" s="256"/>
      <c r="AC207" s="215"/>
      <c r="AD207" s="215"/>
      <c r="AE207" s="215"/>
      <c r="AF207" s="257" t="s">
        <v>3011</v>
      </c>
      <c r="AG207" s="257"/>
      <c r="AH207" s="266" t="s">
        <v>1381</v>
      </c>
      <c r="AI207" s="265" t="s">
        <v>1379</v>
      </c>
      <c r="AJ207" s="265" t="s">
        <v>1379</v>
      </c>
      <c r="AK207" s="265" t="s">
        <v>1379</v>
      </c>
      <c r="AL207" s="265" t="s">
        <v>1379</v>
      </c>
      <c r="AM207" s="265"/>
      <c r="AN207" s="265" t="s">
        <v>1379</v>
      </c>
      <c r="AO207" s="265" t="s">
        <v>1381</v>
      </c>
      <c r="AP207" s="265"/>
      <c r="AQ207" s="265"/>
      <c r="AR207" s="265" t="s">
        <v>1379</v>
      </c>
      <c r="AS207" s="265" t="s">
        <v>1379</v>
      </c>
      <c r="AT207" s="265"/>
      <c r="AU207" s="265"/>
      <c r="AV207" s="265"/>
      <c r="AW207" s="265"/>
      <c r="AX207" s="265" t="s">
        <v>1379</v>
      </c>
      <c r="AY207" s="265" t="s">
        <v>1379</v>
      </c>
      <c r="AZ207" s="265" t="s">
        <v>1379</v>
      </c>
      <c r="BA207" s="265" t="s">
        <v>1379</v>
      </c>
      <c r="BB207" s="275" t="s">
        <v>1381</v>
      </c>
      <c r="BC207" s="265" t="s">
        <v>1381</v>
      </c>
      <c r="BD207" s="256"/>
      <c r="BE207" s="256"/>
      <c r="BF207" s="256"/>
      <c r="BG207" s="256"/>
      <c r="BH207" s="256"/>
      <c r="BI207" s="256"/>
      <c r="BJ207" s="256"/>
      <c r="BK207" s="256"/>
      <c r="BL207" s="256"/>
      <c r="BM207" s="256"/>
      <c r="BN207" s="215"/>
      <c r="BO207" s="256"/>
      <c r="BP207" s="297" t="s">
        <v>3012</v>
      </c>
    </row>
    <row r="208" spans="1:68" s="26" customFormat="1" ht="35.1" hidden="1" customHeight="1" thickBot="1" x14ac:dyDescent="0.3">
      <c r="A208" s="296"/>
      <c r="B208" s="296" t="s">
        <v>1663</v>
      </c>
      <c r="C208" s="256" t="s">
        <v>1664</v>
      </c>
      <c r="D208" s="274" t="e">
        <v>#N/A</v>
      </c>
      <c r="E208" s="266" t="e">
        <v>#N/A</v>
      </c>
      <c r="F208" s="256" t="s">
        <v>3013</v>
      </c>
      <c r="G208" s="265">
        <v>0</v>
      </c>
      <c r="H208" s="256" t="s">
        <v>3014</v>
      </c>
      <c r="I208" s="256" t="s">
        <v>2975</v>
      </c>
      <c r="J208" s="266"/>
      <c r="K208" s="266"/>
      <c r="L208" s="266" t="s">
        <v>2201</v>
      </c>
      <c r="M208" s="256" t="s">
        <v>2976</v>
      </c>
      <c r="N208" s="289"/>
      <c r="O208" s="289" t="s">
        <v>1694</v>
      </c>
      <c r="P208" s="289"/>
      <c r="Q208" s="266"/>
      <c r="R208" s="266"/>
      <c r="S208" s="256" t="s">
        <v>1229</v>
      </c>
      <c r="T208" s="256" t="s">
        <v>577</v>
      </c>
      <c r="U208" s="256" t="s">
        <v>577</v>
      </c>
      <c r="V208" s="256" t="s">
        <v>603</v>
      </c>
      <c r="W208" s="256"/>
      <c r="X208" s="256">
        <v>0</v>
      </c>
      <c r="Y208" s="256">
        <v>0</v>
      </c>
      <c r="Z208" s="256">
        <v>5</v>
      </c>
      <c r="AA208" s="256" t="s">
        <v>1670</v>
      </c>
      <c r="AB208" s="256"/>
      <c r="AC208" s="215"/>
      <c r="AD208" s="215"/>
      <c r="AE208" s="215"/>
      <c r="AF208" s="257" t="s">
        <v>3015</v>
      </c>
      <c r="AG208" s="257"/>
      <c r="AH208" s="266" t="s">
        <v>1381</v>
      </c>
      <c r="AI208" s="265" t="s">
        <v>1379</v>
      </c>
      <c r="AJ208" s="265" t="s">
        <v>1379</v>
      </c>
      <c r="AK208" s="265" t="s">
        <v>1379</v>
      </c>
      <c r="AL208" s="265" t="s">
        <v>1379</v>
      </c>
      <c r="AM208" s="265"/>
      <c r="AN208" s="265" t="s">
        <v>1379</v>
      </c>
      <c r="AO208" s="265" t="s">
        <v>1379</v>
      </c>
      <c r="AP208" s="265"/>
      <c r="AQ208" s="265"/>
      <c r="AR208" s="265" t="s">
        <v>1379</v>
      </c>
      <c r="AS208" s="265" t="s">
        <v>1379</v>
      </c>
      <c r="AT208" s="265"/>
      <c r="AU208" s="265"/>
      <c r="AV208" s="265"/>
      <c r="AW208" s="265"/>
      <c r="AX208" s="265" t="s">
        <v>1379</v>
      </c>
      <c r="AY208" s="265" t="s">
        <v>1379</v>
      </c>
      <c r="AZ208" s="265" t="s">
        <v>1379</v>
      </c>
      <c r="BA208" s="265" t="s">
        <v>1379</v>
      </c>
      <c r="BB208" s="275" t="s">
        <v>1381</v>
      </c>
      <c r="BC208" s="265" t="s">
        <v>1381</v>
      </c>
      <c r="BD208" s="256"/>
      <c r="BE208" s="256"/>
      <c r="BF208" s="256"/>
      <c r="BG208" s="256"/>
      <c r="BH208" s="256"/>
      <c r="BI208" s="256"/>
      <c r="BJ208" s="256"/>
      <c r="BK208" s="256"/>
      <c r="BL208" s="256"/>
      <c r="BM208" s="256"/>
      <c r="BN208" s="215"/>
      <c r="BO208" s="256"/>
      <c r="BP208" s="297" t="s">
        <v>3016</v>
      </c>
    </row>
    <row r="209" spans="1:68" s="26" customFormat="1" ht="35.1" hidden="1" customHeight="1" thickBot="1" x14ac:dyDescent="0.3">
      <c r="A209" s="296"/>
      <c r="B209" s="296" t="s">
        <v>1663</v>
      </c>
      <c r="C209" s="256" t="s">
        <v>1664</v>
      </c>
      <c r="D209" s="274" t="e">
        <v>#N/A</v>
      </c>
      <c r="E209" s="266" t="e">
        <v>#N/A</v>
      </c>
      <c r="F209" s="256" t="s">
        <v>3017</v>
      </c>
      <c r="G209" s="265">
        <v>0</v>
      </c>
      <c r="H209" s="256" t="s">
        <v>3018</v>
      </c>
      <c r="I209" s="256" t="s">
        <v>2975</v>
      </c>
      <c r="J209" s="266"/>
      <c r="K209" s="266"/>
      <c r="L209" s="266" t="s">
        <v>2201</v>
      </c>
      <c r="M209" s="256" t="s">
        <v>2976</v>
      </c>
      <c r="N209" s="289"/>
      <c r="O209" s="289" t="s">
        <v>1694</v>
      </c>
      <c r="P209" s="289"/>
      <c r="Q209" s="266"/>
      <c r="R209" s="266"/>
      <c r="S209" s="256" t="s">
        <v>1229</v>
      </c>
      <c r="T209" s="256" t="s">
        <v>577</v>
      </c>
      <c r="U209" s="256" t="s">
        <v>577</v>
      </c>
      <c r="V209" s="256" t="s">
        <v>603</v>
      </c>
      <c r="W209" s="256"/>
      <c r="X209" s="256">
        <v>0</v>
      </c>
      <c r="Y209" s="256">
        <v>0</v>
      </c>
      <c r="Z209" s="256">
        <v>5</v>
      </c>
      <c r="AA209" s="256" t="s">
        <v>1670</v>
      </c>
      <c r="AB209" s="256"/>
      <c r="AC209" s="215">
        <v>1</v>
      </c>
      <c r="AD209" s="215">
        <v>1</v>
      </c>
      <c r="AE209" s="215"/>
      <c r="AF209" s="257" t="s">
        <v>3015</v>
      </c>
      <c r="AG209" s="257"/>
      <c r="AH209" s="266" t="s">
        <v>1381</v>
      </c>
      <c r="AI209" s="265" t="s">
        <v>1379</v>
      </c>
      <c r="AJ209" s="265" t="s">
        <v>1379</v>
      </c>
      <c r="AK209" s="265" t="s">
        <v>1379</v>
      </c>
      <c r="AL209" s="265" t="s">
        <v>1379</v>
      </c>
      <c r="AM209" s="265"/>
      <c r="AN209" s="265" t="s">
        <v>1379</v>
      </c>
      <c r="AO209" s="265" t="s">
        <v>1379</v>
      </c>
      <c r="AP209" s="265"/>
      <c r="AQ209" s="265"/>
      <c r="AR209" s="265" t="s">
        <v>1379</v>
      </c>
      <c r="AS209" s="265" t="s">
        <v>1379</v>
      </c>
      <c r="AT209" s="265"/>
      <c r="AU209" s="265"/>
      <c r="AV209" s="265"/>
      <c r="AW209" s="265"/>
      <c r="AX209" s="265" t="s">
        <v>1379</v>
      </c>
      <c r="AY209" s="265" t="s">
        <v>1379</v>
      </c>
      <c r="AZ209" s="265" t="s">
        <v>1379</v>
      </c>
      <c r="BA209" s="265" t="s">
        <v>1379</v>
      </c>
      <c r="BB209" s="275" t="s">
        <v>1381</v>
      </c>
      <c r="BC209" s="265" t="s">
        <v>1381</v>
      </c>
      <c r="BD209" s="256"/>
      <c r="BE209" s="256"/>
      <c r="BF209" s="256"/>
      <c r="BG209" s="256"/>
      <c r="BH209" s="256"/>
      <c r="BI209" s="256"/>
      <c r="BJ209" s="256"/>
      <c r="BK209" s="256"/>
      <c r="BL209" s="256"/>
      <c r="BM209" s="256"/>
      <c r="BN209" s="215"/>
      <c r="BO209" s="256"/>
      <c r="BP209" s="297" t="s">
        <v>3019</v>
      </c>
    </row>
    <row r="210" spans="1:68" s="26" customFormat="1" ht="35.1" hidden="1" customHeight="1" thickBot="1" x14ac:dyDescent="0.3">
      <c r="A210" s="296"/>
      <c r="B210" s="296" t="s">
        <v>1691</v>
      </c>
      <c r="C210" s="256" t="s">
        <v>1664</v>
      </c>
      <c r="D210" s="274" t="e">
        <v>#N/A</v>
      </c>
      <c r="E210" s="266" t="e">
        <v>#N/A</v>
      </c>
      <c r="F210" s="256" t="s">
        <v>1287</v>
      </c>
      <c r="G210" s="265">
        <v>0</v>
      </c>
      <c r="H210" s="256" t="s">
        <v>3020</v>
      </c>
      <c r="I210" s="256" t="s">
        <v>3021</v>
      </c>
      <c r="J210" s="266"/>
      <c r="K210" s="266"/>
      <c r="L210" s="266" t="s">
        <v>1286</v>
      </c>
      <c r="M210" s="256" t="s">
        <v>3022</v>
      </c>
      <c r="N210" s="289"/>
      <c r="O210" s="289" t="s">
        <v>3023</v>
      </c>
      <c r="P210" s="289"/>
      <c r="Q210" s="266"/>
      <c r="R210" s="266"/>
      <c r="S210" s="256" t="s">
        <v>578</v>
      </c>
      <c r="T210" s="256" t="s">
        <v>578</v>
      </c>
      <c r="U210" s="256" t="s">
        <v>578</v>
      </c>
      <c r="V210" s="256" t="s">
        <v>603</v>
      </c>
      <c r="W210" s="256"/>
      <c r="X210" s="256">
        <v>0</v>
      </c>
      <c r="Y210" s="256">
        <v>0</v>
      </c>
      <c r="Z210" s="256">
        <v>5</v>
      </c>
      <c r="AA210" s="256" t="s">
        <v>1670</v>
      </c>
      <c r="AB210" s="256"/>
      <c r="AC210" s="215"/>
      <c r="AD210" s="215"/>
      <c r="AE210" s="215"/>
      <c r="AF210" s="257" t="s">
        <v>3024</v>
      </c>
      <c r="AG210" s="257"/>
      <c r="AH210" s="266" t="s">
        <v>1379</v>
      </c>
      <c r="AI210" s="265" t="s">
        <v>1381</v>
      </c>
      <c r="AJ210" s="265" t="s">
        <v>1379</v>
      </c>
      <c r="AK210" s="265" t="s">
        <v>1379</v>
      </c>
      <c r="AL210" s="265" t="s">
        <v>1379</v>
      </c>
      <c r="AM210" s="265"/>
      <c r="AN210" s="265" t="s">
        <v>1379</v>
      </c>
      <c r="AO210" s="265" t="s">
        <v>1379</v>
      </c>
      <c r="AP210" s="265"/>
      <c r="AQ210" s="265"/>
      <c r="AR210" s="265" t="s">
        <v>1381</v>
      </c>
      <c r="AS210" s="265" t="s">
        <v>1381</v>
      </c>
      <c r="AT210" s="265"/>
      <c r="AU210" s="265"/>
      <c r="AV210" s="265"/>
      <c r="AW210" s="265"/>
      <c r="AX210" s="265" t="s">
        <v>1379</v>
      </c>
      <c r="AY210" s="265" t="s">
        <v>1379</v>
      </c>
      <c r="AZ210" s="265" t="s">
        <v>1379</v>
      </c>
      <c r="BA210" s="265" t="s">
        <v>1379</v>
      </c>
      <c r="BB210" s="275" t="s">
        <v>1381</v>
      </c>
      <c r="BC210" s="265" t="s">
        <v>1381</v>
      </c>
      <c r="BD210" s="256"/>
      <c r="BE210" s="256"/>
      <c r="BF210" s="256"/>
      <c r="BG210" s="256"/>
      <c r="BH210" s="256"/>
      <c r="BI210" s="256"/>
      <c r="BJ210" s="256"/>
      <c r="BK210" s="256"/>
      <c r="BL210" s="256"/>
      <c r="BM210" s="256"/>
      <c r="BN210" s="215"/>
      <c r="BO210" s="256"/>
      <c r="BP210" s="297" t="s">
        <v>1737</v>
      </c>
    </row>
    <row r="211" spans="1:68" s="26" customFormat="1" ht="35.1" hidden="1" customHeight="1" thickBot="1" x14ac:dyDescent="0.3">
      <c r="A211" s="296"/>
      <c r="B211" s="296" t="s">
        <v>1704</v>
      </c>
      <c r="C211" s="256" t="s">
        <v>1664</v>
      </c>
      <c r="D211" s="274" t="e">
        <v>#N/A</v>
      </c>
      <c r="E211" s="266" t="e">
        <v>#N/A</v>
      </c>
      <c r="F211" s="256" t="s">
        <v>3025</v>
      </c>
      <c r="G211" s="265">
        <v>0</v>
      </c>
      <c r="H211" s="256" t="s">
        <v>3026</v>
      </c>
      <c r="I211" s="256" t="s">
        <v>2716</v>
      </c>
      <c r="J211" s="266"/>
      <c r="K211" s="266"/>
      <c r="L211" s="266" t="s">
        <v>1239</v>
      </c>
      <c r="M211" s="256" t="s">
        <v>2717</v>
      </c>
      <c r="N211" s="289"/>
      <c r="O211" s="289" t="s">
        <v>2718</v>
      </c>
      <c r="P211" s="289"/>
      <c r="Q211" s="266" t="s">
        <v>2719</v>
      </c>
      <c r="R211" s="266"/>
      <c r="S211" s="256" t="s">
        <v>578</v>
      </c>
      <c r="T211" s="256" t="s">
        <v>578</v>
      </c>
      <c r="U211" s="256" t="s">
        <v>578</v>
      </c>
      <c r="V211" s="256" t="s">
        <v>603</v>
      </c>
      <c r="W211" s="256"/>
      <c r="X211" s="256">
        <v>0</v>
      </c>
      <c r="Y211" s="256">
        <v>0</v>
      </c>
      <c r="Z211" s="256">
        <v>5</v>
      </c>
      <c r="AA211" s="256" t="s">
        <v>1670</v>
      </c>
      <c r="AB211" s="256"/>
      <c r="AC211" s="215"/>
      <c r="AD211" s="215"/>
      <c r="AE211" s="215"/>
      <c r="AF211" s="257" t="s">
        <v>3027</v>
      </c>
      <c r="AG211" s="257"/>
      <c r="AH211" s="266" t="s">
        <v>1379</v>
      </c>
      <c r="AI211" s="265" t="s">
        <v>1381</v>
      </c>
      <c r="AJ211" s="265" t="s">
        <v>1379</v>
      </c>
      <c r="AK211" s="265" t="s">
        <v>1379</v>
      </c>
      <c r="AL211" s="265" t="s">
        <v>1379</v>
      </c>
      <c r="AM211" s="265"/>
      <c r="AN211" s="265" t="s">
        <v>1379</v>
      </c>
      <c r="AO211" s="265" t="s">
        <v>1379</v>
      </c>
      <c r="AP211" s="265"/>
      <c r="AQ211" s="265"/>
      <c r="AR211" s="265" t="s">
        <v>1379</v>
      </c>
      <c r="AS211" s="265" t="s">
        <v>1379</v>
      </c>
      <c r="AT211" s="265"/>
      <c r="AU211" s="265"/>
      <c r="AV211" s="265"/>
      <c r="AW211" s="265"/>
      <c r="AX211" s="265" t="s">
        <v>1379</v>
      </c>
      <c r="AY211" s="265" t="s">
        <v>1379</v>
      </c>
      <c r="AZ211" s="265" t="s">
        <v>1379</v>
      </c>
      <c r="BA211" s="265" t="s">
        <v>1379</v>
      </c>
      <c r="BB211" s="275" t="s">
        <v>1381</v>
      </c>
      <c r="BC211" s="265" t="s">
        <v>1381</v>
      </c>
      <c r="BD211" s="256"/>
      <c r="BE211" s="256"/>
      <c r="BF211" s="256"/>
      <c r="BG211" s="256"/>
      <c r="BH211" s="256"/>
      <c r="BI211" s="256"/>
      <c r="BJ211" s="256"/>
      <c r="BK211" s="256"/>
      <c r="BL211" s="256"/>
      <c r="BM211" s="256"/>
      <c r="BN211" s="215"/>
      <c r="BO211" s="256"/>
      <c r="BP211" s="297" t="s">
        <v>3028</v>
      </c>
    </row>
    <row r="212" spans="1:68" s="26" customFormat="1" ht="35.1" hidden="1" customHeight="1" thickBot="1" x14ac:dyDescent="0.3">
      <c r="A212" s="298"/>
      <c r="B212" s="298" t="s">
        <v>1691</v>
      </c>
      <c r="C212" s="261" t="s">
        <v>2750</v>
      </c>
      <c r="D212" s="274" t="e">
        <v>#N/A</v>
      </c>
      <c r="E212" s="299" t="e">
        <v>#N/A</v>
      </c>
      <c r="F212" s="261" t="s">
        <v>3035</v>
      </c>
      <c r="G212" s="270">
        <v>0</v>
      </c>
      <c r="H212" s="261" t="s">
        <v>2752</v>
      </c>
      <c r="I212" s="261" t="s">
        <v>2753</v>
      </c>
      <c r="J212" s="299"/>
      <c r="K212" s="299"/>
      <c r="L212" s="299" t="s">
        <v>2754</v>
      </c>
      <c r="M212" s="261" t="s">
        <v>2755</v>
      </c>
      <c r="N212" s="300"/>
      <c r="O212" s="300" t="s">
        <v>2756</v>
      </c>
      <c r="P212" s="300"/>
      <c r="Q212" s="299"/>
      <c r="R212" s="299"/>
      <c r="S212" s="261" t="s">
        <v>578</v>
      </c>
      <c r="T212" s="261" t="s">
        <v>578</v>
      </c>
      <c r="U212" s="261" t="s">
        <v>578</v>
      </c>
      <c r="V212" s="261" t="s">
        <v>603</v>
      </c>
      <c r="W212" s="261"/>
      <c r="X212" s="261">
        <v>0</v>
      </c>
      <c r="Y212" s="261">
        <v>0</v>
      </c>
      <c r="Z212" s="261">
        <v>5</v>
      </c>
      <c r="AA212" s="261" t="s">
        <v>1670</v>
      </c>
      <c r="AB212" s="261"/>
      <c r="AC212" s="271"/>
      <c r="AD212" s="271"/>
      <c r="AE212" s="271"/>
      <c r="AF212" s="260" t="s">
        <v>3036</v>
      </c>
      <c r="AG212" s="260"/>
      <c r="AH212" s="299" t="s">
        <v>1379</v>
      </c>
      <c r="AI212" s="270" t="s">
        <v>1381</v>
      </c>
      <c r="AJ212" s="270" t="s">
        <v>1379</v>
      </c>
      <c r="AK212" s="270" t="s">
        <v>1379</v>
      </c>
      <c r="AL212" s="270" t="s">
        <v>1379</v>
      </c>
      <c r="AM212" s="270"/>
      <c r="AN212" s="270" t="s">
        <v>1379</v>
      </c>
      <c r="AO212" s="270" t="s">
        <v>1381</v>
      </c>
      <c r="AP212" s="270"/>
      <c r="AQ212" s="270"/>
      <c r="AR212" s="270" t="s">
        <v>1379</v>
      </c>
      <c r="AS212" s="270" t="s">
        <v>1379</v>
      </c>
      <c r="AT212" s="270"/>
      <c r="AU212" s="270"/>
      <c r="AV212" s="270"/>
      <c r="AW212" s="270"/>
      <c r="AX212" s="270" t="s">
        <v>1379</v>
      </c>
      <c r="AY212" s="270" t="s">
        <v>1379</v>
      </c>
      <c r="AZ212" s="270" t="s">
        <v>1379</v>
      </c>
      <c r="BA212" s="270" t="s">
        <v>1379</v>
      </c>
      <c r="BB212" s="275" t="s">
        <v>1381</v>
      </c>
      <c r="BC212" s="270" t="s">
        <v>1381</v>
      </c>
      <c r="BD212" s="261"/>
      <c r="BE212" s="261"/>
      <c r="BF212" s="261"/>
      <c r="BG212" s="261"/>
      <c r="BH212" s="261"/>
      <c r="BI212" s="261"/>
      <c r="BJ212" s="261"/>
      <c r="BK212" s="261"/>
      <c r="BL212" s="261"/>
      <c r="BM212" s="261"/>
      <c r="BN212" s="271"/>
      <c r="BO212" s="256"/>
      <c r="BP212" s="301" t="s">
        <v>3034</v>
      </c>
    </row>
    <row r="213" spans="1:68" s="26" customFormat="1" ht="35.1" hidden="1" customHeight="1" thickBot="1" x14ac:dyDescent="0.3">
      <c r="A213" s="262"/>
      <c r="B213" s="262" t="s">
        <v>3037</v>
      </c>
      <c r="C213" s="262" t="s">
        <v>2750</v>
      </c>
      <c r="D213" s="274" t="e">
        <v>#N/A</v>
      </c>
      <c r="E213" s="265" t="e">
        <v>#N/A</v>
      </c>
      <c r="F213" s="262" t="s">
        <v>3038</v>
      </c>
      <c r="G213" s="288">
        <v>0</v>
      </c>
      <c r="H213" s="262" t="s">
        <v>3039</v>
      </c>
      <c r="I213" s="302" t="s">
        <v>3040</v>
      </c>
      <c r="J213" s="265"/>
      <c r="K213" s="302" t="e">
        <v>#N/A</v>
      </c>
      <c r="L213" s="302" t="s">
        <v>2201</v>
      </c>
      <c r="M213" s="262" t="s">
        <v>3041</v>
      </c>
      <c r="N213" s="303"/>
      <c r="O213" s="303" t="s">
        <v>3042</v>
      </c>
      <c r="P213" s="303"/>
      <c r="Q213" s="302" t="s">
        <v>3043</v>
      </c>
      <c r="R213" s="302"/>
      <c r="S213" s="262" t="s">
        <v>3044</v>
      </c>
      <c r="T213" s="262" t="s">
        <v>577</v>
      </c>
      <c r="U213" s="262" t="s">
        <v>577</v>
      </c>
      <c r="V213" s="262" t="s">
        <v>603</v>
      </c>
      <c r="W213" s="262"/>
      <c r="X213" s="262">
        <v>0</v>
      </c>
      <c r="Y213" s="262">
        <v>0</v>
      </c>
      <c r="Z213" s="262">
        <v>5</v>
      </c>
      <c r="AA213" s="262" t="s">
        <v>1670</v>
      </c>
      <c r="AB213" s="262"/>
      <c r="AC213" s="273"/>
      <c r="AD213" s="273"/>
      <c r="AE213" s="273"/>
      <c r="AF213" s="304" t="s">
        <v>3045</v>
      </c>
      <c r="AG213" s="304" t="s">
        <v>3046</v>
      </c>
      <c r="AH213" s="288" t="s">
        <v>1379</v>
      </c>
      <c r="AI213" s="288" t="s">
        <v>1381</v>
      </c>
      <c r="AJ213" s="288" t="s">
        <v>1379</v>
      </c>
      <c r="AK213" s="288" t="s">
        <v>1379</v>
      </c>
      <c r="AL213" s="288" t="s">
        <v>1379</v>
      </c>
      <c r="AM213" s="288"/>
      <c r="AN213" s="288" t="s">
        <v>1379</v>
      </c>
      <c r="AO213" s="288" t="s">
        <v>1379</v>
      </c>
      <c r="AP213" s="288"/>
      <c r="AQ213" s="288" t="s">
        <v>1381</v>
      </c>
      <c r="AR213" s="288" t="s">
        <v>1379</v>
      </c>
      <c r="AS213" s="288" t="s">
        <v>1381</v>
      </c>
      <c r="AT213" s="288" t="s">
        <v>1379</v>
      </c>
      <c r="AU213" s="288"/>
      <c r="AV213" s="288"/>
      <c r="AW213" s="288"/>
      <c r="AX213" s="270" t="s">
        <v>1379</v>
      </c>
      <c r="AY213" s="270" t="s">
        <v>1379</v>
      </c>
      <c r="AZ213" s="270" t="s">
        <v>1379</v>
      </c>
      <c r="BA213" s="270" t="s">
        <v>1379</v>
      </c>
      <c r="BB213" s="275" t="s">
        <v>1381</v>
      </c>
      <c r="BC213" s="270" t="s">
        <v>1381</v>
      </c>
      <c r="BD213" s="262"/>
      <c r="BE213" s="262"/>
      <c r="BF213" s="262"/>
      <c r="BG213" s="262" t="s">
        <v>3047</v>
      </c>
      <c r="BH213" s="262"/>
      <c r="BI213" s="262"/>
      <c r="BJ213" s="262"/>
      <c r="BK213" s="256"/>
      <c r="BL213" s="262"/>
      <c r="BM213" s="273"/>
      <c r="BN213" s="262"/>
      <c r="BO213" s="256"/>
      <c r="BP213" s="262" t="s">
        <v>3048</v>
      </c>
    </row>
    <row r="214" spans="1:68" s="26" customFormat="1" ht="35.1" hidden="1" customHeight="1" thickBot="1" x14ac:dyDescent="0.3">
      <c r="A214" s="256"/>
      <c r="B214" s="256" t="s">
        <v>3037</v>
      </c>
      <c r="C214" s="256" t="s">
        <v>2750</v>
      </c>
      <c r="D214" s="274" t="e">
        <v>#N/A</v>
      </c>
      <c r="E214" s="265" t="e">
        <v>#N/A</v>
      </c>
      <c r="F214" s="256" t="s">
        <v>3049</v>
      </c>
      <c r="G214" s="265">
        <v>0</v>
      </c>
      <c r="H214" s="256" t="s">
        <v>3050</v>
      </c>
      <c r="I214" s="266" t="s">
        <v>3051</v>
      </c>
      <c r="J214" s="265"/>
      <c r="K214" s="266" t="e">
        <v>#N/A</v>
      </c>
      <c r="L214" s="266" t="s">
        <v>2201</v>
      </c>
      <c r="M214" s="256" t="s">
        <v>1810</v>
      </c>
      <c r="N214" s="289"/>
      <c r="O214" s="289" t="s">
        <v>3042</v>
      </c>
      <c r="P214" s="289"/>
      <c r="Q214" s="266" t="s">
        <v>3043</v>
      </c>
      <c r="R214" s="266"/>
      <c r="S214" s="256" t="s">
        <v>3044</v>
      </c>
      <c r="T214" s="256" t="s">
        <v>577</v>
      </c>
      <c r="U214" s="256" t="s">
        <v>577</v>
      </c>
      <c r="V214" s="256" t="s">
        <v>603</v>
      </c>
      <c r="W214" s="256"/>
      <c r="X214" s="256">
        <v>0</v>
      </c>
      <c r="Y214" s="256">
        <v>0</v>
      </c>
      <c r="Z214" s="256">
        <v>5</v>
      </c>
      <c r="AA214" s="256" t="s">
        <v>1670</v>
      </c>
      <c r="AB214" s="256"/>
      <c r="AC214" s="215"/>
      <c r="AD214" s="215"/>
      <c r="AE214" s="215"/>
      <c r="AF214" s="257" t="s">
        <v>3052</v>
      </c>
      <c r="AG214" s="257" t="s">
        <v>3053</v>
      </c>
      <c r="AH214" s="265" t="s">
        <v>1379</v>
      </c>
      <c r="AI214" s="265" t="s">
        <v>1381</v>
      </c>
      <c r="AJ214" s="265" t="s">
        <v>1379</v>
      </c>
      <c r="AK214" s="265" t="s">
        <v>1379</v>
      </c>
      <c r="AL214" s="265" t="s">
        <v>1379</v>
      </c>
      <c r="AM214" s="265"/>
      <c r="AN214" s="265" t="s">
        <v>1379</v>
      </c>
      <c r="AO214" s="265" t="s">
        <v>1379</v>
      </c>
      <c r="AP214" s="265"/>
      <c r="AQ214" s="265"/>
      <c r="AR214" s="265" t="s">
        <v>1379</v>
      </c>
      <c r="AS214" s="265" t="s">
        <v>1381</v>
      </c>
      <c r="AT214" s="265" t="s">
        <v>1379</v>
      </c>
      <c r="AU214" s="265"/>
      <c r="AV214" s="265"/>
      <c r="AW214" s="265"/>
      <c r="AX214" s="270" t="s">
        <v>1379</v>
      </c>
      <c r="AY214" s="270" t="s">
        <v>1379</v>
      </c>
      <c r="AZ214" s="270" t="s">
        <v>1379</v>
      </c>
      <c r="BA214" s="270" t="s">
        <v>1379</v>
      </c>
      <c r="BB214" s="275" t="s">
        <v>1381</v>
      </c>
      <c r="BC214" s="270" t="s">
        <v>1381</v>
      </c>
      <c r="BD214" s="256"/>
      <c r="BE214" s="256"/>
      <c r="BF214" s="256"/>
      <c r="BG214" s="256" t="s">
        <v>3047</v>
      </c>
      <c r="BH214" s="256"/>
      <c r="BI214" s="256"/>
      <c r="BJ214" s="256"/>
      <c r="BK214" s="256"/>
      <c r="BL214" s="256"/>
      <c r="BM214" s="215"/>
      <c r="BN214" s="256"/>
      <c r="BO214" s="256"/>
      <c r="BP214" s="256" t="s">
        <v>3054</v>
      </c>
    </row>
    <row r="215" spans="1:68" s="26" customFormat="1" ht="35.1" customHeight="1" thickBot="1" x14ac:dyDescent="0.3">
      <c r="A215" s="256"/>
      <c r="B215" s="256" t="s">
        <v>3037</v>
      </c>
      <c r="C215" s="256" t="s">
        <v>2750</v>
      </c>
      <c r="D215" s="274" t="e">
        <v>#N/A</v>
      </c>
      <c r="E215" s="265" t="e">
        <v>#N/A</v>
      </c>
      <c r="F215" s="256" t="s">
        <v>3055</v>
      </c>
      <c r="G215" s="265">
        <v>0</v>
      </c>
      <c r="H215" s="256" t="s">
        <v>3056</v>
      </c>
      <c r="I215" s="266" t="s">
        <v>3051</v>
      </c>
      <c r="J215" s="265"/>
      <c r="K215" s="266" t="e">
        <v>#N/A</v>
      </c>
      <c r="L215" s="266" t="s">
        <v>2201</v>
      </c>
      <c r="M215" s="256" t="s">
        <v>3057</v>
      </c>
      <c r="N215" s="289"/>
      <c r="O215" s="289" t="s">
        <v>3042</v>
      </c>
      <c r="P215" s="289"/>
      <c r="Q215" s="266" t="s">
        <v>3043</v>
      </c>
      <c r="R215" s="266"/>
      <c r="S215" s="256" t="s">
        <v>3044</v>
      </c>
      <c r="T215" s="256" t="s">
        <v>577</v>
      </c>
      <c r="U215" s="256" t="s">
        <v>577</v>
      </c>
      <c r="V215" s="256" t="s">
        <v>603</v>
      </c>
      <c r="W215" s="256"/>
      <c r="X215" s="256">
        <v>0</v>
      </c>
      <c r="Y215" s="256">
        <v>0</v>
      </c>
      <c r="Z215" s="256">
        <v>5</v>
      </c>
      <c r="AA215" s="256" t="s">
        <v>1670</v>
      </c>
      <c r="AB215" s="256"/>
      <c r="AC215" s="215"/>
      <c r="AD215" s="215"/>
      <c r="AE215" s="215"/>
      <c r="AF215" s="257" t="s">
        <v>3058</v>
      </c>
      <c r="AG215" s="257" t="s">
        <v>3059</v>
      </c>
      <c r="AH215" s="265" t="s">
        <v>1379</v>
      </c>
      <c r="AI215" s="265" t="s">
        <v>1381</v>
      </c>
      <c r="AJ215" s="265" t="s">
        <v>1379</v>
      </c>
      <c r="AK215" s="265" t="s">
        <v>1379</v>
      </c>
      <c r="AL215" s="265" t="s">
        <v>1379</v>
      </c>
      <c r="AM215" s="265"/>
      <c r="AN215" s="265" t="s">
        <v>1379</v>
      </c>
      <c r="AO215" s="265" t="s">
        <v>1379</v>
      </c>
      <c r="AP215" s="265"/>
      <c r="AQ215" s="265"/>
      <c r="AR215" s="265" t="s">
        <v>1379</v>
      </c>
      <c r="AS215" s="265" t="s">
        <v>1381</v>
      </c>
      <c r="AT215" s="265" t="s">
        <v>1379</v>
      </c>
      <c r="AU215" s="265"/>
      <c r="AV215" s="265"/>
      <c r="AW215" s="265"/>
      <c r="AX215" s="270" t="s">
        <v>1379</v>
      </c>
      <c r="AY215" s="270" t="s">
        <v>1379</v>
      </c>
      <c r="AZ215" s="270" t="s">
        <v>1379</v>
      </c>
      <c r="BA215" s="270" t="s">
        <v>1379</v>
      </c>
      <c r="BB215" s="275" t="s">
        <v>1381</v>
      </c>
      <c r="BC215" s="270" t="s">
        <v>1381</v>
      </c>
      <c r="BD215" s="256"/>
      <c r="BE215" s="256"/>
      <c r="BF215" s="256"/>
      <c r="BG215" s="256" t="s">
        <v>3047</v>
      </c>
      <c r="BH215" s="256"/>
      <c r="BI215" s="256"/>
      <c r="BJ215" s="256"/>
      <c r="BK215" s="256"/>
      <c r="BL215" s="256"/>
      <c r="BM215" s="215"/>
      <c r="BN215" s="256"/>
      <c r="BO215" s="256"/>
      <c r="BP215" s="256" t="s">
        <v>3060</v>
      </c>
    </row>
    <row r="216" spans="1:68" s="26" customFormat="1" ht="35.1" hidden="1" customHeight="1" thickBot="1" x14ac:dyDescent="0.3">
      <c r="A216" s="256"/>
      <c r="B216" s="256" t="s">
        <v>3037</v>
      </c>
      <c r="C216" s="256" t="s">
        <v>1664</v>
      </c>
      <c r="D216" s="274" t="e">
        <v>#N/A</v>
      </c>
      <c r="E216" s="265" t="e">
        <v>#N/A</v>
      </c>
      <c r="F216" s="256">
        <v>0</v>
      </c>
      <c r="G216" s="265">
        <v>0</v>
      </c>
      <c r="H216" s="256" t="s">
        <v>3061</v>
      </c>
      <c r="I216" s="266" t="s">
        <v>3051</v>
      </c>
      <c r="J216" s="265"/>
      <c r="K216" s="266" t="e">
        <v>#N/A</v>
      </c>
      <c r="L216" s="266" t="s">
        <v>2201</v>
      </c>
      <c r="M216" s="256" t="s">
        <v>3062</v>
      </c>
      <c r="N216" s="289"/>
      <c r="O216" s="289" t="s">
        <v>3042</v>
      </c>
      <c r="P216" s="289"/>
      <c r="Q216" s="266" t="s">
        <v>3043</v>
      </c>
      <c r="R216" s="266"/>
      <c r="S216" s="256" t="s">
        <v>3044</v>
      </c>
      <c r="T216" s="256" t="s">
        <v>577</v>
      </c>
      <c r="U216" s="256" t="s">
        <v>577</v>
      </c>
      <c r="V216" s="256" t="s">
        <v>603</v>
      </c>
      <c r="W216" s="256"/>
      <c r="X216" s="256">
        <v>0</v>
      </c>
      <c r="Y216" s="256">
        <v>0</v>
      </c>
      <c r="Z216" s="256">
        <v>5</v>
      </c>
      <c r="AA216" s="256" t="s">
        <v>1670</v>
      </c>
      <c r="AB216" s="256"/>
      <c r="AC216" s="215">
        <v>3</v>
      </c>
      <c r="AD216" s="215">
        <v>3</v>
      </c>
      <c r="AE216" s="215"/>
      <c r="AF216" s="257" t="s">
        <v>3063</v>
      </c>
      <c r="AG216" s="257" t="s">
        <v>3064</v>
      </c>
      <c r="AH216" s="265" t="s">
        <v>1379</v>
      </c>
      <c r="AI216" s="265" t="s">
        <v>1381</v>
      </c>
      <c r="AJ216" s="265" t="s">
        <v>1379</v>
      </c>
      <c r="AK216" s="265" t="s">
        <v>1379</v>
      </c>
      <c r="AL216" s="265" t="s">
        <v>1379</v>
      </c>
      <c r="AM216" s="265"/>
      <c r="AN216" s="265" t="s">
        <v>1379</v>
      </c>
      <c r="AO216" s="265" t="s">
        <v>1379</v>
      </c>
      <c r="AP216" s="265"/>
      <c r="AQ216" s="265"/>
      <c r="AR216" s="265" t="s">
        <v>1379</v>
      </c>
      <c r="AS216" s="265" t="s">
        <v>1381</v>
      </c>
      <c r="AT216" s="265" t="s">
        <v>1379</v>
      </c>
      <c r="AU216" s="265"/>
      <c r="AV216" s="265"/>
      <c r="AW216" s="265"/>
      <c r="AX216" s="270" t="s">
        <v>1379</v>
      </c>
      <c r="AY216" s="270" t="s">
        <v>1379</v>
      </c>
      <c r="AZ216" s="270" t="s">
        <v>1379</v>
      </c>
      <c r="BA216" s="270" t="s">
        <v>1379</v>
      </c>
      <c r="BB216" s="275" t="s">
        <v>1381</v>
      </c>
      <c r="BC216" s="270" t="s">
        <v>1381</v>
      </c>
      <c r="BD216" s="256"/>
      <c r="BE216" s="256"/>
      <c r="BF216" s="256"/>
      <c r="BG216" s="256" t="s">
        <v>3047</v>
      </c>
      <c r="BH216" s="256"/>
      <c r="BI216" s="256"/>
      <c r="BJ216" s="256"/>
      <c r="BK216" s="256"/>
      <c r="BL216" s="256"/>
      <c r="BM216" s="215"/>
      <c r="BN216" s="256"/>
      <c r="BO216" s="256"/>
      <c r="BP216" s="256" t="s">
        <v>3065</v>
      </c>
    </row>
    <row r="217" spans="1:68" s="26" customFormat="1" ht="35.1" hidden="1" customHeight="1" thickBot="1" x14ac:dyDescent="0.3">
      <c r="A217" s="256"/>
      <c r="B217" s="256" t="s">
        <v>3037</v>
      </c>
      <c r="C217" s="256" t="s">
        <v>2750</v>
      </c>
      <c r="D217" s="274" t="e">
        <v>#N/A</v>
      </c>
      <c r="E217" s="265" t="e">
        <v>#N/A</v>
      </c>
      <c r="F217" s="256" t="s">
        <v>3066</v>
      </c>
      <c r="G217" s="265">
        <v>0</v>
      </c>
      <c r="H217" s="256" t="s">
        <v>3067</v>
      </c>
      <c r="I217" s="266" t="s">
        <v>3068</v>
      </c>
      <c r="J217" s="265"/>
      <c r="K217" s="266" t="e">
        <v>#N/A</v>
      </c>
      <c r="L217" s="266" t="s">
        <v>1171</v>
      </c>
      <c r="M217" s="256" t="s">
        <v>3069</v>
      </c>
      <c r="N217" s="289"/>
      <c r="O217" s="289" t="s">
        <v>3070</v>
      </c>
      <c r="P217" s="289"/>
      <c r="Q217" s="266" t="s">
        <v>3071</v>
      </c>
      <c r="R217" s="266"/>
      <c r="S217" s="256" t="s">
        <v>3044</v>
      </c>
      <c r="T217" s="256" t="s">
        <v>577</v>
      </c>
      <c r="U217" s="256" t="s">
        <v>577</v>
      </c>
      <c r="V217" s="256" t="s">
        <v>603</v>
      </c>
      <c r="W217" s="256"/>
      <c r="X217" s="256">
        <v>0</v>
      </c>
      <c r="Y217" s="256">
        <v>0</v>
      </c>
      <c r="Z217" s="256">
        <v>5</v>
      </c>
      <c r="AA217" s="256" t="s">
        <v>1670</v>
      </c>
      <c r="AB217" s="256"/>
      <c r="AC217" s="215">
        <v>1</v>
      </c>
      <c r="AD217" s="215"/>
      <c r="AE217" s="215"/>
      <c r="AF217" s="257" t="s">
        <v>3072</v>
      </c>
      <c r="AG217" s="257" t="s">
        <v>3073</v>
      </c>
      <c r="AH217" s="265" t="s">
        <v>1379</v>
      </c>
      <c r="AI217" s="265" t="s">
        <v>1381</v>
      </c>
      <c r="AJ217" s="265" t="s">
        <v>1379</v>
      </c>
      <c r="AK217" s="265" t="s">
        <v>1379</v>
      </c>
      <c r="AL217" s="265" t="s">
        <v>1379</v>
      </c>
      <c r="AM217" s="265"/>
      <c r="AN217" s="265" t="s">
        <v>1379</v>
      </c>
      <c r="AO217" s="265" t="s">
        <v>1379</v>
      </c>
      <c r="AP217" s="265"/>
      <c r="AQ217" s="265"/>
      <c r="AR217" s="265" t="s">
        <v>1379</v>
      </c>
      <c r="AS217" s="265" t="s">
        <v>1381</v>
      </c>
      <c r="AT217" s="265" t="s">
        <v>1379</v>
      </c>
      <c r="AU217" s="265"/>
      <c r="AV217" s="265"/>
      <c r="AW217" s="265"/>
      <c r="AX217" s="270" t="s">
        <v>1379</v>
      </c>
      <c r="AY217" s="270" t="s">
        <v>1379</v>
      </c>
      <c r="AZ217" s="270" t="s">
        <v>1379</v>
      </c>
      <c r="BA217" s="270" t="s">
        <v>1379</v>
      </c>
      <c r="BB217" s="275" t="s">
        <v>1381</v>
      </c>
      <c r="BC217" s="270" t="s">
        <v>1381</v>
      </c>
      <c r="BD217" s="256"/>
      <c r="BE217" s="256"/>
      <c r="BF217" s="256"/>
      <c r="BG217" s="256" t="s">
        <v>3047</v>
      </c>
      <c r="BH217" s="256"/>
      <c r="BI217" s="256"/>
      <c r="BJ217" s="256"/>
      <c r="BK217" s="256"/>
      <c r="BL217" s="256"/>
      <c r="BM217" s="215"/>
      <c r="BN217" s="256"/>
      <c r="BO217" s="256"/>
      <c r="BP217" s="256" t="s">
        <v>3074</v>
      </c>
    </row>
    <row r="218" spans="1:68" s="26" customFormat="1" ht="35.1" hidden="1" customHeight="1" thickBot="1" x14ac:dyDescent="0.3">
      <c r="A218" s="256"/>
      <c r="B218" s="256" t="s">
        <v>3037</v>
      </c>
      <c r="C218" s="256" t="s">
        <v>2750</v>
      </c>
      <c r="D218" s="274" t="e">
        <v>#N/A</v>
      </c>
      <c r="E218" s="265" t="e">
        <v>#N/A</v>
      </c>
      <c r="F218" s="256" t="s">
        <v>3075</v>
      </c>
      <c r="G218" s="265">
        <v>0</v>
      </c>
      <c r="H218" s="256" t="s">
        <v>3076</v>
      </c>
      <c r="I218" s="266" t="s">
        <v>3077</v>
      </c>
      <c r="J218" s="265"/>
      <c r="K218" s="266" t="e">
        <v>#N/A</v>
      </c>
      <c r="L218" s="266" t="s">
        <v>1171</v>
      </c>
      <c r="M218" s="256" t="s">
        <v>1898</v>
      </c>
      <c r="N218" s="289"/>
      <c r="O218" s="289" t="s">
        <v>3078</v>
      </c>
      <c r="P218" s="289"/>
      <c r="Q218" s="266" t="s">
        <v>3071</v>
      </c>
      <c r="R218" s="266"/>
      <c r="S218" s="256" t="s">
        <v>3044</v>
      </c>
      <c r="T218" s="256" t="s">
        <v>577</v>
      </c>
      <c r="U218" s="256" t="s">
        <v>577</v>
      </c>
      <c r="V218" s="256" t="s">
        <v>603</v>
      </c>
      <c r="W218" s="256"/>
      <c r="X218" s="256">
        <v>0</v>
      </c>
      <c r="Y218" s="256">
        <v>0</v>
      </c>
      <c r="Z218" s="256">
        <v>5</v>
      </c>
      <c r="AA218" s="256" t="s">
        <v>1670</v>
      </c>
      <c r="AB218" s="256"/>
      <c r="AC218" s="215"/>
      <c r="AD218" s="215"/>
      <c r="AE218" s="215"/>
      <c r="AF218" s="257" t="s">
        <v>3079</v>
      </c>
      <c r="AG218" s="257" t="s">
        <v>3080</v>
      </c>
      <c r="AH218" s="265" t="s">
        <v>1379</v>
      </c>
      <c r="AI218" s="265" t="s">
        <v>1381</v>
      </c>
      <c r="AJ218" s="265" t="s">
        <v>1379</v>
      </c>
      <c r="AK218" s="265" t="s">
        <v>1379</v>
      </c>
      <c r="AL218" s="265" t="s">
        <v>1379</v>
      </c>
      <c r="AM218" s="265"/>
      <c r="AN218" s="265" t="s">
        <v>1379</v>
      </c>
      <c r="AO218" s="265" t="s">
        <v>1379</v>
      </c>
      <c r="AP218" s="265"/>
      <c r="AQ218" s="265"/>
      <c r="AR218" s="265" t="s">
        <v>1379</v>
      </c>
      <c r="AS218" s="265" t="s">
        <v>1381</v>
      </c>
      <c r="AT218" s="265" t="s">
        <v>1379</v>
      </c>
      <c r="AU218" s="265"/>
      <c r="AV218" s="265"/>
      <c r="AW218" s="265"/>
      <c r="AX218" s="270" t="s">
        <v>1379</v>
      </c>
      <c r="AY218" s="270" t="s">
        <v>1379</v>
      </c>
      <c r="AZ218" s="270" t="s">
        <v>1379</v>
      </c>
      <c r="BA218" s="270" t="s">
        <v>1379</v>
      </c>
      <c r="BB218" s="275" t="s">
        <v>1381</v>
      </c>
      <c r="BC218" s="270" t="s">
        <v>1381</v>
      </c>
      <c r="BD218" s="256"/>
      <c r="BE218" s="256"/>
      <c r="BF218" s="256"/>
      <c r="BG218" s="256" t="s">
        <v>3047</v>
      </c>
      <c r="BH218" s="256"/>
      <c r="BI218" s="256"/>
      <c r="BJ218" s="256"/>
      <c r="BK218" s="256"/>
      <c r="BL218" s="256"/>
      <c r="BM218" s="215"/>
      <c r="BN218" s="256"/>
      <c r="BO218" s="256"/>
      <c r="BP218" s="256" t="s">
        <v>3081</v>
      </c>
    </row>
    <row r="219" spans="1:68" s="26" customFormat="1" ht="35.1" hidden="1" customHeight="1" thickBot="1" x14ac:dyDescent="0.3">
      <c r="A219" s="256"/>
      <c r="B219" s="256" t="s">
        <v>3037</v>
      </c>
      <c r="C219" s="256" t="s">
        <v>2750</v>
      </c>
      <c r="D219" s="274" t="e">
        <v>#N/A</v>
      </c>
      <c r="E219" s="265" t="e">
        <v>#N/A</v>
      </c>
      <c r="F219" s="256" t="s">
        <v>3082</v>
      </c>
      <c r="G219" s="265">
        <v>0</v>
      </c>
      <c r="H219" s="256" t="s">
        <v>3083</v>
      </c>
      <c r="I219" s="266" t="s">
        <v>3077</v>
      </c>
      <c r="J219" s="265"/>
      <c r="K219" s="266" t="e">
        <v>#N/A</v>
      </c>
      <c r="L219" s="266" t="s">
        <v>1171</v>
      </c>
      <c r="M219" s="256" t="s">
        <v>1898</v>
      </c>
      <c r="N219" s="289"/>
      <c r="O219" s="289" t="s">
        <v>3084</v>
      </c>
      <c r="P219" s="289"/>
      <c r="Q219" s="266" t="s">
        <v>3071</v>
      </c>
      <c r="R219" s="266"/>
      <c r="S219" s="256" t="s">
        <v>3044</v>
      </c>
      <c r="T219" s="256" t="s">
        <v>577</v>
      </c>
      <c r="U219" s="256" t="s">
        <v>577</v>
      </c>
      <c r="V219" s="256" t="s">
        <v>603</v>
      </c>
      <c r="W219" s="256"/>
      <c r="X219" s="256">
        <v>0</v>
      </c>
      <c r="Y219" s="256">
        <v>0</v>
      </c>
      <c r="Z219" s="256">
        <v>5</v>
      </c>
      <c r="AA219" s="256" t="s">
        <v>1670</v>
      </c>
      <c r="AB219" s="256"/>
      <c r="AC219" s="215"/>
      <c r="AD219" s="215"/>
      <c r="AE219" s="215"/>
      <c r="AF219" s="257" t="s">
        <v>3085</v>
      </c>
      <c r="AG219" s="257" t="s">
        <v>3080</v>
      </c>
      <c r="AH219" s="265" t="s">
        <v>1379</v>
      </c>
      <c r="AI219" s="265" t="s">
        <v>1381</v>
      </c>
      <c r="AJ219" s="265" t="s">
        <v>1379</v>
      </c>
      <c r="AK219" s="265" t="s">
        <v>1379</v>
      </c>
      <c r="AL219" s="265" t="s">
        <v>1379</v>
      </c>
      <c r="AM219" s="265"/>
      <c r="AN219" s="265" t="s">
        <v>1379</v>
      </c>
      <c r="AO219" s="265" t="s">
        <v>1379</v>
      </c>
      <c r="AP219" s="265"/>
      <c r="AQ219" s="265"/>
      <c r="AR219" s="265" t="s">
        <v>1379</v>
      </c>
      <c r="AS219" s="265" t="s">
        <v>1381</v>
      </c>
      <c r="AT219" s="265" t="s">
        <v>1379</v>
      </c>
      <c r="AU219" s="265"/>
      <c r="AV219" s="265"/>
      <c r="AW219" s="265"/>
      <c r="AX219" s="270" t="s">
        <v>1379</v>
      </c>
      <c r="AY219" s="270" t="s">
        <v>1379</v>
      </c>
      <c r="AZ219" s="270" t="s">
        <v>1379</v>
      </c>
      <c r="BA219" s="270" t="s">
        <v>1379</v>
      </c>
      <c r="BB219" s="275" t="s">
        <v>1381</v>
      </c>
      <c r="BC219" s="270" t="s">
        <v>1381</v>
      </c>
      <c r="BD219" s="256"/>
      <c r="BE219" s="256"/>
      <c r="BF219" s="256"/>
      <c r="BG219" s="256" t="s">
        <v>3047</v>
      </c>
      <c r="BH219" s="256"/>
      <c r="BI219" s="256"/>
      <c r="BJ219" s="256"/>
      <c r="BK219" s="256"/>
      <c r="BL219" s="256"/>
      <c r="BM219" s="215"/>
      <c r="BN219" s="256"/>
      <c r="BO219" s="256"/>
      <c r="BP219" s="256"/>
    </row>
    <row r="220" spans="1:68" s="26" customFormat="1" ht="35.1" hidden="1" customHeight="1" thickBot="1" x14ac:dyDescent="0.3">
      <c r="A220" s="256"/>
      <c r="B220" s="256" t="s">
        <v>3037</v>
      </c>
      <c r="C220" s="256" t="s">
        <v>2750</v>
      </c>
      <c r="D220" s="274" t="e">
        <v>#N/A</v>
      </c>
      <c r="E220" s="265" t="e">
        <v>#N/A</v>
      </c>
      <c r="F220" s="256" t="s">
        <v>3086</v>
      </c>
      <c r="G220" s="265">
        <v>0</v>
      </c>
      <c r="H220" s="256" t="s">
        <v>3087</v>
      </c>
      <c r="I220" s="266" t="s">
        <v>3051</v>
      </c>
      <c r="J220" s="265"/>
      <c r="K220" s="266" t="e">
        <v>#N/A</v>
      </c>
      <c r="L220" s="266" t="s">
        <v>2201</v>
      </c>
      <c r="M220" s="256" t="s">
        <v>3088</v>
      </c>
      <c r="N220" s="289"/>
      <c r="O220" s="289" t="s">
        <v>3042</v>
      </c>
      <c r="P220" s="289"/>
      <c r="Q220" s="266" t="s">
        <v>3043</v>
      </c>
      <c r="R220" s="266"/>
      <c r="S220" s="256" t="s">
        <v>3044</v>
      </c>
      <c r="T220" s="256" t="s">
        <v>577</v>
      </c>
      <c r="U220" s="256" t="s">
        <v>577</v>
      </c>
      <c r="V220" s="256" t="s">
        <v>603</v>
      </c>
      <c r="W220" s="256"/>
      <c r="X220" s="256">
        <v>0</v>
      </c>
      <c r="Y220" s="256">
        <v>0</v>
      </c>
      <c r="Z220" s="256">
        <v>5</v>
      </c>
      <c r="AA220" s="256" t="s">
        <v>1670</v>
      </c>
      <c r="AB220" s="256"/>
      <c r="AC220" s="215"/>
      <c r="AD220" s="215"/>
      <c r="AE220" s="215"/>
      <c r="AF220" s="257" t="s">
        <v>3089</v>
      </c>
      <c r="AG220" s="257" t="s">
        <v>3090</v>
      </c>
      <c r="AH220" s="265" t="s">
        <v>1379</v>
      </c>
      <c r="AI220" s="265" t="s">
        <v>1381</v>
      </c>
      <c r="AJ220" s="265" t="s">
        <v>1379</v>
      </c>
      <c r="AK220" s="265" t="s">
        <v>1379</v>
      </c>
      <c r="AL220" s="265" t="s">
        <v>1379</v>
      </c>
      <c r="AM220" s="265"/>
      <c r="AN220" s="265" t="s">
        <v>1379</v>
      </c>
      <c r="AO220" s="265" t="s">
        <v>1379</v>
      </c>
      <c r="AP220" s="265"/>
      <c r="AQ220" s="265"/>
      <c r="AR220" s="265" t="s">
        <v>1379</v>
      </c>
      <c r="AS220" s="265" t="s">
        <v>1381</v>
      </c>
      <c r="AT220" s="265" t="s">
        <v>1379</v>
      </c>
      <c r="AU220" s="265"/>
      <c r="AV220" s="265"/>
      <c r="AW220" s="265"/>
      <c r="AX220" s="270" t="s">
        <v>1379</v>
      </c>
      <c r="AY220" s="270" t="s">
        <v>1379</v>
      </c>
      <c r="AZ220" s="270" t="s">
        <v>1379</v>
      </c>
      <c r="BA220" s="270" t="s">
        <v>1379</v>
      </c>
      <c r="BB220" s="275" t="s">
        <v>1381</v>
      </c>
      <c r="BC220" s="270" t="s">
        <v>1381</v>
      </c>
      <c r="BD220" s="256"/>
      <c r="BE220" s="256"/>
      <c r="BF220" s="256"/>
      <c r="BG220" s="256" t="s">
        <v>3047</v>
      </c>
      <c r="BH220" s="256"/>
      <c r="BI220" s="256"/>
      <c r="BJ220" s="256"/>
      <c r="BK220" s="256"/>
      <c r="BL220" s="256"/>
      <c r="BM220" s="215"/>
      <c r="BN220" s="256"/>
      <c r="BO220" s="256"/>
      <c r="BP220" s="256" t="s">
        <v>3091</v>
      </c>
    </row>
    <row r="221" spans="1:68" s="26" customFormat="1" ht="35.1" hidden="1" customHeight="1" thickBot="1" x14ac:dyDescent="0.3">
      <c r="A221" s="256"/>
      <c r="B221" s="256" t="s">
        <v>1856</v>
      </c>
      <c r="C221" s="256" t="s">
        <v>1686</v>
      </c>
      <c r="D221" s="274" t="e">
        <v>#N/A</v>
      </c>
      <c r="E221" s="265" t="e">
        <v>#N/A</v>
      </c>
      <c r="F221" s="256" t="s">
        <v>1287</v>
      </c>
      <c r="G221" s="265">
        <v>0</v>
      </c>
      <c r="H221" s="256" t="s">
        <v>2336</v>
      </c>
      <c r="I221" s="266" t="s">
        <v>2337</v>
      </c>
      <c r="J221" s="265"/>
      <c r="K221" s="266" t="e">
        <v>#N/A</v>
      </c>
      <c r="L221" s="266" t="s">
        <v>1171</v>
      </c>
      <c r="M221" s="256" t="s">
        <v>1669</v>
      </c>
      <c r="N221" s="289"/>
      <c r="O221" s="289" t="s">
        <v>3093</v>
      </c>
      <c r="P221" s="289"/>
      <c r="Q221" s="266" t="s">
        <v>3071</v>
      </c>
      <c r="R221" s="266"/>
      <c r="S221" s="256" t="s">
        <v>3094</v>
      </c>
      <c r="T221" s="256" t="s">
        <v>577</v>
      </c>
      <c r="U221" s="256" t="s">
        <v>577</v>
      </c>
      <c r="V221" s="256" t="s">
        <v>603</v>
      </c>
      <c r="W221" s="256"/>
      <c r="X221" s="256">
        <v>0</v>
      </c>
      <c r="Y221" s="256">
        <v>0</v>
      </c>
      <c r="Z221" s="256">
        <v>5</v>
      </c>
      <c r="AA221" s="256" t="s">
        <v>1670</v>
      </c>
      <c r="AB221" s="256"/>
      <c r="AC221" s="215"/>
      <c r="AD221" s="215"/>
      <c r="AE221" s="215"/>
      <c r="AF221" s="257">
        <v>0</v>
      </c>
      <c r="AG221" s="257" t="s">
        <v>3095</v>
      </c>
      <c r="AH221" s="265" t="s">
        <v>1379</v>
      </c>
      <c r="AI221" s="265" t="s">
        <v>1381</v>
      </c>
      <c r="AJ221" s="265" t="s">
        <v>1379</v>
      </c>
      <c r="AK221" s="265" t="s">
        <v>1379</v>
      </c>
      <c r="AL221" s="265" t="s">
        <v>1379</v>
      </c>
      <c r="AM221" s="265"/>
      <c r="AN221" s="265" t="s">
        <v>1379</v>
      </c>
      <c r="AO221" s="265" t="s">
        <v>1379</v>
      </c>
      <c r="AP221" s="265"/>
      <c r="AQ221" s="265"/>
      <c r="AR221" s="265" t="s">
        <v>1381</v>
      </c>
      <c r="AS221" s="265" t="s">
        <v>1381</v>
      </c>
      <c r="AT221" s="265" t="s">
        <v>1379</v>
      </c>
      <c r="AU221" s="265"/>
      <c r="AV221" s="265"/>
      <c r="AW221" s="265"/>
      <c r="AX221" s="270" t="s">
        <v>1379</v>
      </c>
      <c r="AY221" s="270" t="s">
        <v>1379</v>
      </c>
      <c r="AZ221" s="270" t="s">
        <v>1379</v>
      </c>
      <c r="BA221" s="270" t="s">
        <v>1379</v>
      </c>
      <c r="BB221" s="275" t="s">
        <v>1381</v>
      </c>
      <c r="BC221" s="270" t="s">
        <v>1381</v>
      </c>
      <c r="BD221" s="256"/>
      <c r="BE221" s="256"/>
      <c r="BF221" s="256"/>
      <c r="BG221" s="256"/>
      <c r="BH221" s="256"/>
      <c r="BI221" s="256"/>
      <c r="BJ221" s="256"/>
      <c r="BK221" s="256"/>
      <c r="BL221" s="256"/>
      <c r="BM221" s="215"/>
      <c r="BN221" s="256"/>
      <c r="BO221" s="256"/>
      <c r="BP221" s="256" t="s">
        <v>3091</v>
      </c>
    </row>
    <row r="222" spans="1:68" s="26" customFormat="1" ht="35.1" hidden="1" customHeight="1" thickBot="1" x14ac:dyDescent="0.3">
      <c r="A222" s="256"/>
      <c r="B222" s="256" t="s">
        <v>1856</v>
      </c>
      <c r="C222" s="256" t="s">
        <v>1664</v>
      </c>
      <c r="D222" s="274" t="e">
        <v>#N/A</v>
      </c>
      <c r="E222" s="265" t="e">
        <v>#N/A</v>
      </c>
      <c r="F222" s="256" t="s">
        <v>3096</v>
      </c>
      <c r="G222" s="265">
        <v>0</v>
      </c>
      <c r="H222" s="256" t="s">
        <v>3097</v>
      </c>
      <c r="I222" s="266" t="s">
        <v>3098</v>
      </c>
      <c r="J222" s="265"/>
      <c r="K222" s="266" t="e">
        <v>#N/A</v>
      </c>
      <c r="L222" s="266" t="s">
        <v>1171</v>
      </c>
      <c r="M222" s="256" t="s">
        <v>3099</v>
      </c>
      <c r="N222" s="289"/>
      <c r="O222" s="289" t="s">
        <v>3100</v>
      </c>
      <c r="P222" s="289"/>
      <c r="Q222" s="266" t="s">
        <v>3101</v>
      </c>
      <c r="R222" s="266"/>
      <c r="S222" s="256" t="s">
        <v>578</v>
      </c>
      <c r="T222" s="256" t="s">
        <v>578</v>
      </c>
      <c r="U222" s="256" t="s">
        <v>578</v>
      </c>
      <c r="V222" s="256" t="s">
        <v>603</v>
      </c>
      <c r="W222" s="256"/>
      <c r="X222" s="256">
        <v>0</v>
      </c>
      <c r="Y222" s="256">
        <v>0</v>
      </c>
      <c r="Z222" s="256">
        <v>5</v>
      </c>
      <c r="AA222" s="256" t="s">
        <v>1670</v>
      </c>
      <c r="AB222" s="256"/>
      <c r="AC222" s="215"/>
      <c r="AD222" s="215"/>
      <c r="AE222" s="215"/>
      <c r="AF222" s="257" t="s">
        <v>3102</v>
      </c>
      <c r="AG222" s="257" t="s">
        <v>3103</v>
      </c>
      <c r="AH222" s="265" t="s">
        <v>1379</v>
      </c>
      <c r="AI222" s="265" t="s">
        <v>1381</v>
      </c>
      <c r="AJ222" s="265" t="s">
        <v>1379</v>
      </c>
      <c r="AK222" s="265" t="s">
        <v>1379</v>
      </c>
      <c r="AL222" s="265" t="s">
        <v>1379</v>
      </c>
      <c r="AM222" s="265"/>
      <c r="AN222" s="265" t="s">
        <v>1379</v>
      </c>
      <c r="AO222" s="265" t="s">
        <v>1381</v>
      </c>
      <c r="AP222" s="265"/>
      <c r="AQ222" s="265"/>
      <c r="AR222" s="265"/>
      <c r="AS222" s="265" t="s">
        <v>1381</v>
      </c>
      <c r="AT222" s="265" t="s">
        <v>1379</v>
      </c>
      <c r="AU222" s="265"/>
      <c r="AV222" s="265"/>
      <c r="AW222" s="265"/>
      <c r="AX222" s="270" t="s">
        <v>1379</v>
      </c>
      <c r="AY222" s="270" t="s">
        <v>1379</v>
      </c>
      <c r="AZ222" s="270" t="s">
        <v>1379</v>
      </c>
      <c r="BA222" s="270" t="s">
        <v>1379</v>
      </c>
      <c r="BB222" s="275" t="s">
        <v>1381</v>
      </c>
      <c r="BC222" s="270" t="s">
        <v>1381</v>
      </c>
      <c r="BD222" s="256"/>
      <c r="BE222" s="256"/>
      <c r="BF222" s="256"/>
      <c r="BG222" s="256"/>
      <c r="BH222" s="256"/>
      <c r="BI222" s="256"/>
      <c r="BJ222" s="256"/>
      <c r="BK222" s="256"/>
      <c r="BL222" s="256"/>
      <c r="BM222" s="215"/>
      <c r="BN222" s="256"/>
      <c r="BO222" s="256"/>
      <c r="BP222" s="256" t="s">
        <v>1737</v>
      </c>
    </row>
    <row r="223" spans="1:68" s="26" customFormat="1" ht="35.1" hidden="1" customHeight="1" thickBot="1" x14ac:dyDescent="0.3">
      <c r="A223" s="256"/>
      <c r="B223" s="256" t="s">
        <v>1856</v>
      </c>
      <c r="C223" s="256" t="s">
        <v>1664</v>
      </c>
      <c r="D223" s="274" t="e">
        <v>#N/A</v>
      </c>
      <c r="E223" s="265" t="e">
        <v>#N/A</v>
      </c>
      <c r="F223" s="256" t="s">
        <v>3104</v>
      </c>
      <c r="G223" s="265">
        <v>0</v>
      </c>
      <c r="H223" s="256" t="s">
        <v>3105</v>
      </c>
      <c r="I223" s="266" t="s">
        <v>3092</v>
      </c>
      <c r="J223" s="265"/>
      <c r="K223" s="266" t="e">
        <v>#N/A</v>
      </c>
      <c r="L223" s="266" t="s">
        <v>1249</v>
      </c>
      <c r="M223" s="256" t="s">
        <v>2195</v>
      </c>
      <c r="N223" s="289"/>
      <c r="O223" s="289" t="s">
        <v>3106</v>
      </c>
      <c r="P223" s="289"/>
      <c r="Q223" s="266" t="s">
        <v>3107</v>
      </c>
      <c r="R223" s="266"/>
      <c r="S223" s="256" t="s">
        <v>578</v>
      </c>
      <c r="T223" s="256" t="s">
        <v>578</v>
      </c>
      <c r="U223" s="256" t="s">
        <v>578</v>
      </c>
      <c r="V223" s="256" t="s">
        <v>603</v>
      </c>
      <c r="W223" s="256"/>
      <c r="X223" s="256">
        <v>0</v>
      </c>
      <c r="Y223" s="256">
        <v>0</v>
      </c>
      <c r="Z223" s="256">
        <v>5</v>
      </c>
      <c r="AA223" s="256" t="s">
        <v>1670</v>
      </c>
      <c r="AB223" s="256"/>
      <c r="AC223" s="215"/>
      <c r="AD223" s="215"/>
      <c r="AE223" s="215"/>
      <c r="AF223" s="257" t="s">
        <v>3108</v>
      </c>
      <c r="AG223" s="257" t="s">
        <v>3109</v>
      </c>
      <c r="AH223" s="265" t="s">
        <v>1381</v>
      </c>
      <c r="AI223" s="265" t="s">
        <v>1379</v>
      </c>
      <c r="AJ223" s="265" t="s">
        <v>1379</v>
      </c>
      <c r="AK223" s="265" t="s">
        <v>1379</v>
      </c>
      <c r="AL223" s="265" t="s">
        <v>1379</v>
      </c>
      <c r="AM223" s="265"/>
      <c r="AN223" s="265" t="s">
        <v>1381</v>
      </c>
      <c r="AO223" s="265" t="s">
        <v>1381</v>
      </c>
      <c r="AP223" s="265"/>
      <c r="AQ223" s="265"/>
      <c r="AR223" s="265" t="s">
        <v>1379</v>
      </c>
      <c r="AS223" s="265" t="s">
        <v>1381</v>
      </c>
      <c r="AT223" s="265" t="s">
        <v>1379</v>
      </c>
      <c r="AU223" s="265"/>
      <c r="AV223" s="265"/>
      <c r="AW223" s="265"/>
      <c r="AX223" s="270" t="s">
        <v>1379</v>
      </c>
      <c r="AY223" s="270" t="s">
        <v>1379</v>
      </c>
      <c r="AZ223" s="270" t="s">
        <v>1379</v>
      </c>
      <c r="BA223" s="270" t="s">
        <v>1379</v>
      </c>
      <c r="BB223" s="275" t="s">
        <v>1381</v>
      </c>
      <c r="BC223" s="270" t="s">
        <v>1381</v>
      </c>
      <c r="BD223" s="256"/>
      <c r="BE223" s="256"/>
      <c r="BF223" s="256"/>
      <c r="BG223" s="256"/>
      <c r="BH223" s="256"/>
      <c r="BI223" s="256"/>
      <c r="BJ223" s="256"/>
      <c r="BK223" s="256"/>
      <c r="BL223" s="256"/>
      <c r="BM223" s="215"/>
      <c r="BN223" s="256"/>
      <c r="BO223" s="256"/>
      <c r="BP223" s="256" t="s">
        <v>3110</v>
      </c>
    </row>
    <row r="224" spans="1:68" s="26" customFormat="1" ht="35.1" hidden="1" customHeight="1" thickBot="1" x14ac:dyDescent="0.3">
      <c r="A224" s="256"/>
      <c r="B224" s="256" t="s">
        <v>1856</v>
      </c>
      <c r="C224" s="256" t="s">
        <v>1664</v>
      </c>
      <c r="D224" s="274" t="e">
        <v>#N/A</v>
      </c>
      <c r="E224" s="265" t="e">
        <v>#N/A</v>
      </c>
      <c r="F224" s="256" t="s">
        <v>3111</v>
      </c>
      <c r="G224" s="265">
        <v>0</v>
      </c>
      <c r="H224" s="256" t="s">
        <v>3112</v>
      </c>
      <c r="I224" s="266" t="s">
        <v>3092</v>
      </c>
      <c r="J224" s="265"/>
      <c r="K224" s="266" t="e">
        <v>#N/A</v>
      </c>
      <c r="L224" s="266" t="s">
        <v>1249</v>
      </c>
      <c r="M224" s="256" t="s">
        <v>2195</v>
      </c>
      <c r="N224" s="289"/>
      <c r="O224" s="289" t="s">
        <v>3106</v>
      </c>
      <c r="P224" s="289"/>
      <c r="Q224" s="266" t="s">
        <v>3107</v>
      </c>
      <c r="R224" s="266"/>
      <c r="S224" s="256" t="s">
        <v>578</v>
      </c>
      <c r="T224" s="256" t="s">
        <v>578</v>
      </c>
      <c r="U224" s="256" t="s">
        <v>578</v>
      </c>
      <c r="V224" s="256" t="s">
        <v>603</v>
      </c>
      <c r="W224" s="256"/>
      <c r="X224" s="256">
        <v>0</v>
      </c>
      <c r="Y224" s="256">
        <v>0</v>
      </c>
      <c r="Z224" s="256">
        <v>5</v>
      </c>
      <c r="AA224" s="256" t="s">
        <v>1670</v>
      </c>
      <c r="AB224" s="256"/>
      <c r="AC224" s="215"/>
      <c r="AD224" s="215"/>
      <c r="AE224" s="215"/>
      <c r="AF224" s="257" t="s">
        <v>3108</v>
      </c>
      <c r="AG224" s="257" t="s">
        <v>3109</v>
      </c>
      <c r="AH224" s="265" t="s">
        <v>1381</v>
      </c>
      <c r="AI224" s="265" t="s">
        <v>1379</v>
      </c>
      <c r="AJ224" s="265" t="s">
        <v>1379</v>
      </c>
      <c r="AK224" s="265" t="s">
        <v>1379</v>
      </c>
      <c r="AL224" s="265" t="s">
        <v>1379</v>
      </c>
      <c r="AM224" s="265"/>
      <c r="AN224" s="265" t="s">
        <v>1381</v>
      </c>
      <c r="AO224" s="265" t="s">
        <v>1381</v>
      </c>
      <c r="AP224" s="265"/>
      <c r="AQ224" s="265"/>
      <c r="AR224" s="265" t="s">
        <v>1379</v>
      </c>
      <c r="AS224" s="265" t="s">
        <v>1381</v>
      </c>
      <c r="AT224" s="265" t="s">
        <v>1379</v>
      </c>
      <c r="AU224" s="265"/>
      <c r="AV224" s="265"/>
      <c r="AW224" s="265"/>
      <c r="AX224" s="270" t="s">
        <v>1379</v>
      </c>
      <c r="AY224" s="270" t="s">
        <v>1379</v>
      </c>
      <c r="AZ224" s="270" t="s">
        <v>1379</v>
      </c>
      <c r="BA224" s="270" t="s">
        <v>1379</v>
      </c>
      <c r="BB224" s="275" t="s">
        <v>1381</v>
      </c>
      <c r="BC224" s="270" t="s">
        <v>1381</v>
      </c>
      <c r="BD224" s="256"/>
      <c r="BE224" s="256"/>
      <c r="BF224" s="256"/>
      <c r="BG224" s="256"/>
      <c r="BH224" s="256"/>
      <c r="BI224" s="256"/>
      <c r="BJ224" s="256"/>
      <c r="BK224" s="256"/>
      <c r="BL224" s="256"/>
      <c r="BM224" s="215"/>
      <c r="BN224" s="256"/>
      <c r="BO224" s="256"/>
      <c r="BP224" s="256" t="s">
        <v>3110</v>
      </c>
    </row>
    <row r="225" spans="1:68" s="26" customFormat="1" ht="35.1" hidden="1" customHeight="1" thickBot="1" x14ac:dyDescent="0.3">
      <c r="A225" s="256"/>
      <c r="B225" s="256" t="s">
        <v>1856</v>
      </c>
      <c r="C225" s="256" t="s">
        <v>2750</v>
      </c>
      <c r="D225" s="274" t="e">
        <v>#N/A</v>
      </c>
      <c r="E225" s="265" t="e">
        <v>#N/A</v>
      </c>
      <c r="F225" s="256" t="s">
        <v>3113</v>
      </c>
      <c r="G225" s="265">
        <v>0</v>
      </c>
      <c r="H225" s="256" t="s">
        <v>3114</v>
      </c>
      <c r="I225" s="266" t="s">
        <v>3115</v>
      </c>
      <c r="J225" s="265"/>
      <c r="K225" s="266" t="e">
        <v>#N/A</v>
      </c>
      <c r="L225" s="266" t="s">
        <v>1249</v>
      </c>
      <c r="M225" s="256" t="s">
        <v>2195</v>
      </c>
      <c r="N225" s="289"/>
      <c r="O225" s="289" t="s">
        <v>3106</v>
      </c>
      <c r="P225" s="289"/>
      <c r="Q225" s="266" t="s">
        <v>3107</v>
      </c>
      <c r="R225" s="266"/>
      <c r="S225" s="256" t="s">
        <v>578</v>
      </c>
      <c r="T225" s="256" t="s">
        <v>578</v>
      </c>
      <c r="U225" s="256" t="s">
        <v>578</v>
      </c>
      <c r="V225" s="256" t="s">
        <v>603</v>
      </c>
      <c r="W225" s="256"/>
      <c r="X225" s="256">
        <v>0</v>
      </c>
      <c r="Y225" s="256">
        <v>0</v>
      </c>
      <c r="Z225" s="256">
        <v>5</v>
      </c>
      <c r="AA225" s="256" t="s">
        <v>1670</v>
      </c>
      <c r="AB225" s="256"/>
      <c r="AC225" s="215"/>
      <c r="AD225" s="215"/>
      <c r="AE225" s="215"/>
      <c r="AF225" s="257" t="s">
        <v>3116</v>
      </c>
      <c r="AG225" s="257" t="s">
        <v>3117</v>
      </c>
      <c r="AH225" s="265" t="s">
        <v>1381</v>
      </c>
      <c r="AI225" s="265" t="s">
        <v>1379</v>
      </c>
      <c r="AJ225" s="265" t="s">
        <v>1379</v>
      </c>
      <c r="AK225" s="265" t="s">
        <v>1379</v>
      </c>
      <c r="AL225" s="265" t="s">
        <v>1379</v>
      </c>
      <c r="AM225" s="265"/>
      <c r="AN225" s="265" t="s">
        <v>1381</v>
      </c>
      <c r="AO225" s="265" t="s">
        <v>1381</v>
      </c>
      <c r="AP225" s="265"/>
      <c r="AQ225" s="265"/>
      <c r="AR225" s="265" t="s">
        <v>1379</v>
      </c>
      <c r="AS225" s="265" t="s">
        <v>1381</v>
      </c>
      <c r="AT225" s="265" t="s">
        <v>1379</v>
      </c>
      <c r="AU225" s="265"/>
      <c r="AV225" s="265"/>
      <c r="AW225" s="265"/>
      <c r="AX225" s="270" t="s">
        <v>1379</v>
      </c>
      <c r="AY225" s="270" t="s">
        <v>1379</v>
      </c>
      <c r="AZ225" s="270" t="s">
        <v>1379</v>
      </c>
      <c r="BA225" s="270" t="s">
        <v>1379</v>
      </c>
      <c r="BB225" s="275" t="s">
        <v>1381</v>
      </c>
      <c r="BC225" s="270" t="s">
        <v>1381</v>
      </c>
      <c r="BD225" s="256"/>
      <c r="BE225" s="256"/>
      <c r="BF225" s="256"/>
      <c r="BG225" s="256"/>
      <c r="BH225" s="256"/>
      <c r="BI225" s="256"/>
      <c r="BJ225" s="256"/>
      <c r="BK225" s="256"/>
      <c r="BL225" s="256"/>
      <c r="BM225" s="215"/>
      <c r="BN225" s="256"/>
      <c r="BO225" s="256"/>
      <c r="BP225" s="256" t="s">
        <v>3118</v>
      </c>
    </row>
    <row r="226" spans="1:68" s="26" customFormat="1" ht="35.1" hidden="1" customHeight="1" thickBot="1" x14ac:dyDescent="0.3">
      <c r="A226" s="256"/>
      <c r="B226" s="256" t="s">
        <v>1856</v>
      </c>
      <c r="C226" s="256" t="s">
        <v>2750</v>
      </c>
      <c r="D226" s="274" t="e">
        <v>#N/A</v>
      </c>
      <c r="E226" s="265" t="e">
        <v>#N/A</v>
      </c>
      <c r="F226" s="256" t="s">
        <v>3119</v>
      </c>
      <c r="G226" s="265">
        <v>0</v>
      </c>
      <c r="H226" s="256" t="s">
        <v>3120</v>
      </c>
      <c r="I226" s="266" t="s">
        <v>3115</v>
      </c>
      <c r="J226" s="265"/>
      <c r="K226" s="266" t="e">
        <v>#N/A</v>
      </c>
      <c r="L226" s="266" t="s">
        <v>1249</v>
      </c>
      <c r="M226" s="256" t="s">
        <v>2195</v>
      </c>
      <c r="N226" s="289"/>
      <c r="O226" s="289" t="s">
        <v>3106</v>
      </c>
      <c r="P226" s="289"/>
      <c r="Q226" s="266" t="s">
        <v>3107</v>
      </c>
      <c r="R226" s="266"/>
      <c r="S226" s="256" t="s">
        <v>578</v>
      </c>
      <c r="T226" s="256" t="s">
        <v>578</v>
      </c>
      <c r="U226" s="256" t="s">
        <v>578</v>
      </c>
      <c r="V226" s="256" t="s">
        <v>603</v>
      </c>
      <c r="W226" s="256"/>
      <c r="X226" s="256">
        <v>0</v>
      </c>
      <c r="Y226" s="256">
        <v>0</v>
      </c>
      <c r="Z226" s="256">
        <v>5</v>
      </c>
      <c r="AA226" s="256" t="s">
        <v>1670</v>
      </c>
      <c r="AB226" s="256"/>
      <c r="AC226" s="215">
        <v>2</v>
      </c>
      <c r="AD226" s="215"/>
      <c r="AE226" s="215"/>
      <c r="AF226" s="257" t="s">
        <v>3121</v>
      </c>
      <c r="AG226" s="257" t="s">
        <v>3117</v>
      </c>
      <c r="AH226" s="265" t="s">
        <v>1381</v>
      </c>
      <c r="AI226" s="265" t="s">
        <v>1379</v>
      </c>
      <c r="AJ226" s="265" t="s">
        <v>1379</v>
      </c>
      <c r="AK226" s="265" t="s">
        <v>1379</v>
      </c>
      <c r="AL226" s="265" t="s">
        <v>1379</v>
      </c>
      <c r="AM226" s="265"/>
      <c r="AN226" s="265" t="s">
        <v>1381</v>
      </c>
      <c r="AO226" s="265" t="s">
        <v>1381</v>
      </c>
      <c r="AP226" s="265"/>
      <c r="AQ226" s="265"/>
      <c r="AR226" s="265" t="s">
        <v>1379</v>
      </c>
      <c r="AS226" s="265" t="s">
        <v>1381</v>
      </c>
      <c r="AT226" s="265" t="s">
        <v>1379</v>
      </c>
      <c r="AU226" s="265"/>
      <c r="AV226" s="265"/>
      <c r="AW226" s="265"/>
      <c r="AX226" s="270" t="s">
        <v>1379</v>
      </c>
      <c r="AY226" s="270" t="s">
        <v>1379</v>
      </c>
      <c r="AZ226" s="270" t="s">
        <v>1379</v>
      </c>
      <c r="BA226" s="270" t="s">
        <v>1379</v>
      </c>
      <c r="BB226" s="275" t="s">
        <v>1381</v>
      </c>
      <c r="BC226" s="270" t="s">
        <v>1381</v>
      </c>
      <c r="BD226" s="256"/>
      <c r="BE226" s="256"/>
      <c r="BF226" s="256"/>
      <c r="BG226" s="256"/>
      <c r="BH226" s="256"/>
      <c r="BI226" s="256"/>
      <c r="BJ226" s="256"/>
      <c r="BK226" s="256"/>
      <c r="BL226" s="256"/>
      <c r="BM226" s="215"/>
      <c r="BN226" s="256"/>
      <c r="BO226" s="256"/>
      <c r="BP226" s="256" t="s">
        <v>3122</v>
      </c>
    </row>
    <row r="227" spans="1:68" s="26" customFormat="1" ht="35.1" hidden="1" customHeight="1" thickBot="1" x14ac:dyDescent="0.3">
      <c r="A227" s="256"/>
      <c r="B227" s="256" t="s">
        <v>1856</v>
      </c>
      <c r="C227" s="256" t="s">
        <v>2750</v>
      </c>
      <c r="D227" s="274" t="e">
        <v>#N/A</v>
      </c>
      <c r="E227" s="265" t="e">
        <v>#N/A</v>
      </c>
      <c r="F227" s="256" t="s">
        <v>3123</v>
      </c>
      <c r="G227" s="265">
        <v>0</v>
      </c>
      <c r="H227" s="256" t="s">
        <v>3124</v>
      </c>
      <c r="I227" s="266" t="s">
        <v>3115</v>
      </c>
      <c r="J227" s="265"/>
      <c r="K227" s="266" t="e">
        <v>#N/A</v>
      </c>
      <c r="L227" s="266" t="s">
        <v>1249</v>
      </c>
      <c r="M227" s="256" t="s">
        <v>2195</v>
      </c>
      <c r="N227" s="289"/>
      <c r="O227" s="289" t="s">
        <v>3106</v>
      </c>
      <c r="P227" s="289"/>
      <c r="Q227" s="266" t="s">
        <v>3107</v>
      </c>
      <c r="R227" s="266"/>
      <c r="S227" s="256" t="s">
        <v>578</v>
      </c>
      <c r="T227" s="256" t="s">
        <v>578</v>
      </c>
      <c r="U227" s="256" t="s">
        <v>578</v>
      </c>
      <c r="V227" s="256" t="s">
        <v>603</v>
      </c>
      <c r="W227" s="256"/>
      <c r="X227" s="256">
        <v>0</v>
      </c>
      <c r="Y227" s="256">
        <v>0</v>
      </c>
      <c r="Z227" s="256">
        <v>5</v>
      </c>
      <c r="AA227" s="256" t="s">
        <v>1670</v>
      </c>
      <c r="AB227" s="256"/>
      <c r="AC227" s="215"/>
      <c r="AD227" s="215"/>
      <c r="AE227" s="215"/>
      <c r="AF227" s="257" t="s">
        <v>3125</v>
      </c>
      <c r="AG227" s="257" t="s">
        <v>3117</v>
      </c>
      <c r="AH227" s="265" t="s">
        <v>1381</v>
      </c>
      <c r="AI227" s="265" t="s">
        <v>1379</v>
      </c>
      <c r="AJ227" s="265" t="s">
        <v>1379</v>
      </c>
      <c r="AK227" s="265" t="s">
        <v>1379</v>
      </c>
      <c r="AL227" s="265" t="s">
        <v>1379</v>
      </c>
      <c r="AM227" s="265"/>
      <c r="AN227" s="265" t="s">
        <v>1381</v>
      </c>
      <c r="AO227" s="265" t="s">
        <v>1381</v>
      </c>
      <c r="AP227" s="265"/>
      <c r="AQ227" s="265"/>
      <c r="AR227" s="265" t="s">
        <v>1379</v>
      </c>
      <c r="AS227" s="265" t="s">
        <v>1381</v>
      </c>
      <c r="AT227" s="265" t="s">
        <v>1379</v>
      </c>
      <c r="AU227" s="265"/>
      <c r="AV227" s="265"/>
      <c r="AW227" s="265"/>
      <c r="AX227" s="270" t="s">
        <v>1379</v>
      </c>
      <c r="AY227" s="270" t="s">
        <v>1379</v>
      </c>
      <c r="AZ227" s="270" t="s">
        <v>1379</v>
      </c>
      <c r="BA227" s="270" t="s">
        <v>1379</v>
      </c>
      <c r="BB227" s="275" t="s">
        <v>1381</v>
      </c>
      <c r="BC227" s="270" t="s">
        <v>1381</v>
      </c>
      <c r="BD227" s="256"/>
      <c r="BE227" s="256"/>
      <c r="BF227" s="256"/>
      <c r="BG227" s="256"/>
      <c r="BH227" s="256"/>
      <c r="BI227" s="256"/>
      <c r="BJ227" s="256"/>
      <c r="BK227" s="256"/>
      <c r="BL227" s="256"/>
      <c r="BM227" s="215"/>
      <c r="BN227" s="256"/>
      <c r="BO227" s="256"/>
      <c r="BP227" s="256" t="s">
        <v>3122</v>
      </c>
    </row>
    <row r="228" spans="1:68" s="26" customFormat="1" ht="35.1" hidden="1" customHeight="1" thickBot="1" x14ac:dyDescent="0.3">
      <c r="A228" s="256"/>
      <c r="B228" s="256" t="s">
        <v>1856</v>
      </c>
      <c r="C228" s="256" t="s">
        <v>1664</v>
      </c>
      <c r="D228" s="274" t="e">
        <v>#N/A</v>
      </c>
      <c r="E228" s="265" t="e">
        <v>#N/A</v>
      </c>
      <c r="F228" s="256" t="s">
        <v>3126</v>
      </c>
      <c r="G228" s="265">
        <v>0</v>
      </c>
      <c r="H228" s="256" t="s">
        <v>3127</v>
      </c>
      <c r="I228" s="266" t="s">
        <v>3092</v>
      </c>
      <c r="J228" s="265"/>
      <c r="K228" s="266" t="e">
        <v>#N/A</v>
      </c>
      <c r="L228" s="266" t="s">
        <v>1249</v>
      </c>
      <c r="M228" s="256" t="s">
        <v>2195</v>
      </c>
      <c r="N228" s="289"/>
      <c r="O228" s="289" t="s">
        <v>3106</v>
      </c>
      <c r="P228" s="289"/>
      <c r="Q228" s="266" t="s">
        <v>3107</v>
      </c>
      <c r="R228" s="266"/>
      <c r="S228" s="256" t="s">
        <v>578</v>
      </c>
      <c r="T228" s="256" t="s">
        <v>578</v>
      </c>
      <c r="U228" s="256" t="s">
        <v>578</v>
      </c>
      <c r="V228" s="256" t="s">
        <v>603</v>
      </c>
      <c r="W228" s="256"/>
      <c r="X228" s="256">
        <v>0</v>
      </c>
      <c r="Y228" s="256">
        <v>0</v>
      </c>
      <c r="Z228" s="256">
        <v>5</v>
      </c>
      <c r="AA228" s="256" t="s">
        <v>1670</v>
      </c>
      <c r="AB228" s="256"/>
      <c r="AC228" s="215">
        <v>2</v>
      </c>
      <c r="AD228" s="215">
        <v>2</v>
      </c>
      <c r="AE228" s="215"/>
      <c r="AF228" s="257" t="s">
        <v>3128</v>
      </c>
      <c r="AG228" s="257" t="s">
        <v>3117</v>
      </c>
      <c r="AH228" s="265" t="s">
        <v>1381</v>
      </c>
      <c r="AI228" s="265" t="s">
        <v>1379</v>
      </c>
      <c r="AJ228" s="265" t="s">
        <v>1379</v>
      </c>
      <c r="AK228" s="265" t="s">
        <v>1379</v>
      </c>
      <c r="AL228" s="265" t="s">
        <v>1379</v>
      </c>
      <c r="AM228" s="265"/>
      <c r="AN228" s="265" t="s">
        <v>1381</v>
      </c>
      <c r="AO228" s="265" t="s">
        <v>1381</v>
      </c>
      <c r="AP228" s="265"/>
      <c r="AQ228" s="265"/>
      <c r="AR228" s="265" t="s">
        <v>1379</v>
      </c>
      <c r="AS228" s="265" t="s">
        <v>1381</v>
      </c>
      <c r="AT228" s="265" t="s">
        <v>1379</v>
      </c>
      <c r="AU228" s="265"/>
      <c r="AV228" s="265"/>
      <c r="AW228" s="265"/>
      <c r="AX228" s="270" t="s">
        <v>1379</v>
      </c>
      <c r="AY228" s="270" t="s">
        <v>1379</v>
      </c>
      <c r="AZ228" s="270" t="s">
        <v>1379</v>
      </c>
      <c r="BA228" s="270" t="s">
        <v>1379</v>
      </c>
      <c r="BB228" s="275" t="s">
        <v>1381</v>
      </c>
      <c r="BC228" s="270" t="s">
        <v>1381</v>
      </c>
      <c r="BD228" s="256"/>
      <c r="BE228" s="256"/>
      <c r="BF228" s="256"/>
      <c r="BG228" s="256"/>
      <c r="BH228" s="256"/>
      <c r="BI228" s="256"/>
      <c r="BJ228" s="256"/>
      <c r="BK228" s="256"/>
      <c r="BL228" s="256"/>
      <c r="BM228" s="215"/>
      <c r="BN228" s="256"/>
      <c r="BO228" s="256"/>
      <c r="BP228" s="256" t="s">
        <v>3129</v>
      </c>
    </row>
    <row r="229" spans="1:68" s="26" customFormat="1" ht="35.1" hidden="1" customHeight="1" thickBot="1" x14ac:dyDescent="0.3">
      <c r="A229" s="256"/>
      <c r="B229" s="256" t="s">
        <v>1856</v>
      </c>
      <c r="C229" s="256" t="s">
        <v>2750</v>
      </c>
      <c r="D229" s="274" t="e">
        <v>#N/A</v>
      </c>
      <c r="E229" s="265" t="e">
        <v>#N/A</v>
      </c>
      <c r="F229" s="256" t="s">
        <v>3130</v>
      </c>
      <c r="G229" s="265">
        <v>0</v>
      </c>
      <c r="H229" s="256" t="s">
        <v>3131</v>
      </c>
      <c r="I229" s="266" t="s">
        <v>3092</v>
      </c>
      <c r="J229" s="265"/>
      <c r="K229" s="266" t="e">
        <v>#N/A</v>
      </c>
      <c r="L229" s="266" t="s">
        <v>1249</v>
      </c>
      <c r="M229" s="256" t="s">
        <v>2195</v>
      </c>
      <c r="N229" s="289"/>
      <c r="O229" s="289" t="s">
        <v>3106</v>
      </c>
      <c r="P229" s="289"/>
      <c r="Q229" s="266" t="s">
        <v>3107</v>
      </c>
      <c r="R229" s="266"/>
      <c r="S229" s="256" t="s">
        <v>578</v>
      </c>
      <c r="T229" s="256" t="s">
        <v>578</v>
      </c>
      <c r="U229" s="256" t="s">
        <v>578</v>
      </c>
      <c r="V229" s="256" t="s">
        <v>603</v>
      </c>
      <c r="W229" s="256"/>
      <c r="X229" s="256">
        <v>0</v>
      </c>
      <c r="Y229" s="256">
        <v>0</v>
      </c>
      <c r="Z229" s="256">
        <v>5</v>
      </c>
      <c r="AA229" s="256" t="s">
        <v>1670</v>
      </c>
      <c r="AB229" s="256"/>
      <c r="AC229" s="215"/>
      <c r="AD229" s="215"/>
      <c r="AE229" s="215"/>
      <c r="AF229" s="257" t="s">
        <v>3132</v>
      </c>
      <c r="AG229" s="257" t="s">
        <v>3133</v>
      </c>
      <c r="AH229" s="265" t="s">
        <v>1381</v>
      </c>
      <c r="AI229" s="265" t="s">
        <v>1379</v>
      </c>
      <c r="AJ229" s="265" t="s">
        <v>1379</v>
      </c>
      <c r="AK229" s="265" t="s">
        <v>1379</v>
      </c>
      <c r="AL229" s="265" t="s">
        <v>1379</v>
      </c>
      <c r="AM229" s="265"/>
      <c r="AN229" s="265" t="s">
        <v>1381</v>
      </c>
      <c r="AO229" s="265" t="s">
        <v>1381</v>
      </c>
      <c r="AP229" s="265"/>
      <c r="AQ229" s="265"/>
      <c r="AR229" s="265" t="s">
        <v>1379</v>
      </c>
      <c r="AS229" s="265" t="s">
        <v>1381</v>
      </c>
      <c r="AT229" s="265" t="s">
        <v>1379</v>
      </c>
      <c r="AU229" s="265"/>
      <c r="AV229" s="265"/>
      <c r="AW229" s="265"/>
      <c r="AX229" s="270" t="s">
        <v>1379</v>
      </c>
      <c r="AY229" s="270" t="s">
        <v>1379</v>
      </c>
      <c r="AZ229" s="270" t="s">
        <v>1379</v>
      </c>
      <c r="BA229" s="270" t="s">
        <v>1379</v>
      </c>
      <c r="BB229" s="275" t="s">
        <v>1381</v>
      </c>
      <c r="BC229" s="270" t="s">
        <v>1381</v>
      </c>
      <c r="BD229" s="256"/>
      <c r="BE229" s="256"/>
      <c r="BF229" s="256"/>
      <c r="BG229" s="256"/>
      <c r="BH229" s="256"/>
      <c r="BI229" s="256"/>
      <c r="BJ229" s="256"/>
      <c r="BK229" s="256"/>
      <c r="BL229" s="256"/>
      <c r="BM229" s="215"/>
      <c r="BN229" s="256"/>
      <c r="BO229" s="256"/>
      <c r="BP229" s="256" t="s">
        <v>3134</v>
      </c>
    </row>
    <row r="230" spans="1:68" s="26" customFormat="1" ht="35.1" hidden="1" customHeight="1" thickBot="1" x14ac:dyDescent="0.3">
      <c r="A230" s="256"/>
      <c r="B230" s="256" t="s">
        <v>1856</v>
      </c>
      <c r="C230" s="256" t="s">
        <v>1664</v>
      </c>
      <c r="D230" s="274" t="e">
        <v>#N/A</v>
      </c>
      <c r="E230" s="265" t="e">
        <v>#N/A</v>
      </c>
      <c r="F230" s="256" t="s">
        <v>3135</v>
      </c>
      <c r="G230" s="265">
        <v>0</v>
      </c>
      <c r="H230" s="256" t="s">
        <v>3136</v>
      </c>
      <c r="I230" s="266" t="s">
        <v>3115</v>
      </c>
      <c r="J230" s="265"/>
      <c r="K230" s="266" t="e">
        <v>#N/A</v>
      </c>
      <c r="L230" s="266" t="s">
        <v>1249</v>
      </c>
      <c r="M230" s="256" t="s">
        <v>2195</v>
      </c>
      <c r="N230" s="289"/>
      <c r="O230" s="289" t="s">
        <v>3106</v>
      </c>
      <c r="P230" s="289"/>
      <c r="Q230" s="266" t="s">
        <v>3107</v>
      </c>
      <c r="R230" s="266"/>
      <c r="S230" s="256" t="s">
        <v>578</v>
      </c>
      <c r="T230" s="256" t="s">
        <v>578</v>
      </c>
      <c r="U230" s="256" t="s">
        <v>578</v>
      </c>
      <c r="V230" s="256" t="s">
        <v>603</v>
      </c>
      <c r="W230" s="256"/>
      <c r="X230" s="256">
        <v>0</v>
      </c>
      <c r="Y230" s="256">
        <v>0</v>
      </c>
      <c r="Z230" s="256">
        <v>5</v>
      </c>
      <c r="AA230" s="256" t="s">
        <v>1670</v>
      </c>
      <c r="AB230" s="256"/>
      <c r="AC230" s="215"/>
      <c r="AD230" s="215"/>
      <c r="AE230" s="215"/>
      <c r="AF230" s="257" t="s">
        <v>3128</v>
      </c>
      <c r="AG230" s="257" t="s">
        <v>3133</v>
      </c>
      <c r="AH230" s="265" t="s">
        <v>1381</v>
      </c>
      <c r="AI230" s="265" t="s">
        <v>1379</v>
      </c>
      <c r="AJ230" s="265" t="s">
        <v>1379</v>
      </c>
      <c r="AK230" s="265" t="s">
        <v>1379</v>
      </c>
      <c r="AL230" s="265" t="s">
        <v>1379</v>
      </c>
      <c r="AM230" s="265"/>
      <c r="AN230" s="265" t="s">
        <v>1381</v>
      </c>
      <c r="AO230" s="265" t="s">
        <v>1381</v>
      </c>
      <c r="AP230" s="265"/>
      <c r="AQ230" s="265"/>
      <c r="AR230" s="265" t="s">
        <v>1379</v>
      </c>
      <c r="AS230" s="265" t="s">
        <v>1381</v>
      </c>
      <c r="AT230" s="265" t="s">
        <v>1379</v>
      </c>
      <c r="AU230" s="265"/>
      <c r="AV230" s="265"/>
      <c r="AW230" s="265"/>
      <c r="AX230" s="270" t="s">
        <v>1379</v>
      </c>
      <c r="AY230" s="270" t="s">
        <v>1379</v>
      </c>
      <c r="AZ230" s="270" t="s">
        <v>1379</v>
      </c>
      <c r="BA230" s="270" t="s">
        <v>1379</v>
      </c>
      <c r="BB230" s="275" t="s">
        <v>1381</v>
      </c>
      <c r="BC230" s="270" t="s">
        <v>1381</v>
      </c>
      <c r="BD230" s="256"/>
      <c r="BE230" s="256"/>
      <c r="BF230" s="256"/>
      <c r="BG230" s="256"/>
      <c r="BH230" s="256"/>
      <c r="BI230" s="256"/>
      <c r="BJ230" s="256"/>
      <c r="BK230" s="256"/>
      <c r="BL230" s="256"/>
      <c r="BM230" s="215"/>
      <c r="BN230" s="256"/>
      <c r="BO230" s="256"/>
      <c r="BP230" s="256" t="s">
        <v>3137</v>
      </c>
    </row>
    <row r="231" spans="1:68" s="26" customFormat="1" ht="35.1" hidden="1" customHeight="1" thickBot="1" x14ac:dyDescent="0.3">
      <c r="A231" s="256"/>
      <c r="B231" s="256" t="s">
        <v>1856</v>
      </c>
      <c r="C231" s="256" t="s">
        <v>2750</v>
      </c>
      <c r="D231" s="274" t="e">
        <v>#N/A</v>
      </c>
      <c r="E231" s="265" t="e">
        <v>#N/A</v>
      </c>
      <c r="F231" s="256" t="s">
        <v>3138</v>
      </c>
      <c r="G231" s="265">
        <v>0</v>
      </c>
      <c r="H231" s="256" t="s">
        <v>3139</v>
      </c>
      <c r="I231" s="266" t="s">
        <v>3140</v>
      </c>
      <c r="J231" s="265"/>
      <c r="K231" s="266" t="e">
        <v>#N/A</v>
      </c>
      <c r="L231" s="266" t="s">
        <v>1249</v>
      </c>
      <c r="M231" s="256" t="s">
        <v>2195</v>
      </c>
      <c r="N231" s="289"/>
      <c r="O231" s="289" t="s">
        <v>3106</v>
      </c>
      <c r="P231" s="289"/>
      <c r="Q231" s="266" t="s">
        <v>3107</v>
      </c>
      <c r="R231" s="266"/>
      <c r="S231" s="256" t="s">
        <v>578</v>
      </c>
      <c r="T231" s="256" t="s">
        <v>578</v>
      </c>
      <c r="U231" s="256" t="s">
        <v>578</v>
      </c>
      <c r="V231" s="256" t="s">
        <v>603</v>
      </c>
      <c r="W231" s="256"/>
      <c r="X231" s="256">
        <v>0</v>
      </c>
      <c r="Y231" s="256">
        <v>0</v>
      </c>
      <c r="Z231" s="256">
        <v>5</v>
      </c>
      <c r="AA231" s="256" t="s">
        <v>1670</v>
      </c>
      <c r="AB231" s="256"/>
      <c r="AC231" s="215"/>
      <c r="AD231" s="215"/>
      <c r="AE231" s="215"/>
      <c r="AF231" s="257" t="s">
        <v>3141</v>
      </c>
      <c r="AG231" s="257" t="s">
        <v>3142</v>
      </c>
      <c r="AH231" s="265" t="s">
        <v>1381</v>
      </c>
      <c r="AI231" s="265" t="s">
        <v>1379</v>
      </c>
      <c r="AJ231" s="265" t="s">
        <v>1379</v>
      </c>
      <c r="AK231" s="265" t="s">
        <v>1379</v>
      </c>
      <c r="AL231" s="265" t="s">
        <v>1379</v>
      </c>
      <c r="AM231" s="265"/>
      <c r="AN231" s="265" t="s">
        <v>1381</v>
      </c>
      <c r="AO231" s="265" t="s">
        <v>1381</v>
      </c>
      <c r="AP231" s="265"/>
      <c r="AQ231" s="265"/>
      <c r="AR231" s="265" t="s">
        <v>1379</v>
      </c>
      <c r="AS231" s="265" t="s">
        <v>1381</v>
      </c>
      <c r="AT231" s="265" t="s">
        <v>1379</v>
      </c>
      <c r="AU231" s="265"/>
      <c r="AV231" s="265"/>
      <c r="AW231" s="265"/>
      <c r="AX231" s="270" t="s">
        <v>1379</v>
      </c>
      <c r="AY231" s="270" t="s">
        <v>1379</v>
      </c>
      <c r="AZ231" s="270" t="s">
        <v>1379</v>
      </c>
      <c r="BA231" s="270" t="s">
        <v>1379</v>
      </c>
      <c r="BB231" s="275" t="s">
        <v>1381</v>
      </c>
      <c r="BC231" s="270" t="s">
        <v>1381</v>
      </c>
      <c r="BD231" s="256"/>
      <c r="BE231" s="256"/>
      <c r="BF231" s="256"/>
      <c r="BG231" s="256"/>
      <c r="BH231" s="256"/>
      <c r="BI231" s="256"/>
      <c r="BJ231" s="256"/>
      <c r="BK231" s="256"/>
      <c r="BL231" s="256"/>
      <c r="BM231" s="215"/>
      <c r="BN231" s="256"/>
      <c r="BO231" s="256"/>
      <c r="BP231" s="256"/>
    </row>
    <row r="232" spans="1:68" s="26" customFormat="1" ht="35.1" hidden="1" customHeight="1" thickBot="1" x14ac:dyDescent="0.3">
      <c r="A232" s="256"/>
      <c r="B232" s="256" t="s">
        <v>1856</v>
      </c>
      <c r="C232" s="256" t="s">
        <v>2750</v>
      </c>
      <c r="D232" s="274" t="e">
        <v>#N/A</v>
      </c>
      <c r="E232" s="265" t="e">
        <v>#N/A</v>
      </c>
      <c r="F232" s="256" t="s">
        <v>3143</v>
      </c>
      <c r="G232" s="265">
        <v>0</v>
      </c>
      <c r="H232" s="256" t="s">
        <v>3144</v>
      </c>
      <c r="I232" s="266" t="s">
        <v>3115</v>
      </c>
      <c r="J232" s="265"/>
      <c r="K232" s="266" t="e">
        <v>#N/A</v>
      </c>
      <c r="L232" s="266" t="s">
        <v>1249</v>
      </c>
      <c r="M232" s="256" t="s">
        <v>2195</v>
      </c>
      <c r="N232" s="289"/>
      <c r="O232" s="289" t="s">
        <v>3106</v>
      </c>
      <c r="P232" s="289"/>
      <c r="Q232" s="266" t="s">
        <v>3107</v>
      </c>
      <c r="R232" s="266"/>
      <c r="S232" s="256" t="s">
        <v>578</v>
      </c>
      <c r="T232" s="256" t="s">
        <v>578</v>
      </c>
      <c r="U232" s="256" t="s">
        <v>578</v>
      </c>
      <c r="V232" s="256" t="s">
        <v>603</v>
      </c>
      <c r="W232" s="256"/>
      <c r="X232" s="256">
        <v>0</v>
      </c>
      <c r="Y232" s="256">
        <v>0</v>
      </c>
      <c r="Z232" s="256">
        <v>5</v>
      </c>
      <c r="AA232" s="256" t="s">
        <v>1670</v>
      </c>
      <c r="AB232" s="256"/>
      <c r="AC232" s="215"/>
      <c r="AD232" s="215"/>
      <c r="AE232" s="215"/>
      <c r="AF232" s="257" t="s">
        <v>3145</v>
      </c>
      <c r="AG232" s="257" t="s">
        <v>3133</v>
      </c>
      <c r="AH232" s="265" t="s">
        <v>1381</v>
      </c>
      <c r="AI232" s="265" t="s">
        <v>1379</v>
      </c>
      <c r="AJ232" s="265" t="s">
        <v>1379</v>
      </c>
      <c r="AK232" s="265" t="s">
        <v>1379</v>
      </c>
      <c r="AL232" s="265" t="s">
        <v>1379</v>
      </c>
      <c r="AM232" s="265"/>
      <c r="AN232" s="265" t="s">
        <v>1381</v>
      </c>
      <c r="AO232" s="265" t="s">
        <v>1381</v>
      </c>
      <c r="AP232" s="265"/>
      <c r="AQ232" s="265"/>
      <c r="AR232" s="265" t="s">
        <v>1379</v>
      </c>
      <c r="AS232" s="265" t="s">
        <v>1381</v>
      </c>
      <c r="AT232" s="265" t="s">
        <v>1379</v>
      </c>
      <c r="AU232" s="265"/>
      <c r="AV232" s="265"/>
      <c r="AW232" s="265"/>
      <c r="AX232" s="270" t="s">
        <v>1379</v>
      </c>
      <c r="AY232" s="270" t="s">
        <v>1379</v>
      </c>
      <c r="AZ232" s="270" t="s">
        <v>1379</v>
      </c>
      <c r="BA232" s="270" t="s">
        <v>1379</v>
      </c>
      <c r="BB232" s="275" t="s">
        <v>1381</v>
      </c>
      <c r="BC232" s="270" t="s">
        <v>1381</v>
      </c>
      <c r="BD232" s="256"/>
      <c r="BE232" s="256"/>
      <c r="BF232" s="256"/>
      <c r="BG232" s="256"/>
      <c r="BH232" s="256"/>
      <c r="BI232" s="256"/>
      <c r="BJ232" s="256"/>
      <c r="BK232" s="256"/>
      <c r="BL232" s="256"/>
      <c r="BM232" s="215"/>
      <c r="BN232" s="256"/>
      <c r="BO232" s="256"/>
      <c r="BP232" s="256" t="s">
        <v>3146</v>
      </c>
    </row>
    <row r="233" spans="1:68" s="26" customFormat="1" ht="35.1" hidden="1" customHeight="1" thickBot="1" x14ac:dyDescent="0.3">
      <c r="A233" s="256"/>
      <c r="B233" s="256" t="s">
        <v>1856</v>
      </c>
      <c r="C233" s="256" t="s">
        <v>2750</v>
      </c>
      <c r="D233" s="274" t="e">
        <v>#N/A</v>
      </c>
      <c r="E233" s="265" t="e">
        <v>#N/A</v>
      </c>
      <c r="F233" s="256" t="s">
        <v>3147</v>
      </c>
      <c r="G233" s="265">
        <v>0</v>
      </c>
      <c r="H233" s="256" t="s">
        <v>3148</v>
      </c>
      <c r="I233" s="266" t="s">
        <v>3149</v>
      </c>
      <c r="J233" s="265"/>
      <c r="K233" s="266" t="e">
        <v>#N/A</v>
      </c>
      <c r="L233" s="266" t="s">
        <v>1249</v>
      </c>
      <c r="M233" s="256" t="s">
        <v>2195</v>
      </c>
      <c r="N233" s="289"/>
      <c r="O233" s="289" t="s">
        <v>3106</v>
      </c>
      <c r="P233" s="289"/>
      <c r="Q233" s="266" t="s">
        <v>3107</v>
      </c>
      <c r="R233" s="266"/>
      <c r="S233" s="256" t="s">
        <v>578</v>
      </c>
      <c r="T233" s="256" t="s">
        <v>578</v>
      </c>
      <c r="U233" s="256" t="s">
        <v>578</v>
      </c>
      <c r="V233" s="256" t="s">
        <v>603</v>
      </c>
      <c r="W233" s="256"/>
      <c r="X233" s="256">
        <v>0</v>
      </c>
      <c r="Y233" s="256">
        <v>0</v>
      </c>
      <c r="Z233" s="256">
        <v>5</v>
      </c>
      <c r="AA233" s="256" t="s">
        <v>1670</v>
      </c>
      <c r="AB233" s="256"/>
      <c r="AC233" s="215"/>
      <c r="AD233" s="215"/>
      <c r="AE233" s="215"/>
      <c r="AF233" s="257" t="s">
        <v>3150</v>
      </c>
      <c r="AG233" s="257" t="s">
        <v>3151</v>
      </c>
      <c r="AH233" s="265" t="s">
        <v>1381</v>
      </c>
      <c r="AI233" s="265" t="s">
        <v>1379</v>
      </c>
      <c r="AJ233" s="265" t="s">
        <v>1379</v>
      </c>
      <c r="AK233" s="265" t="s">
        <v>1379</v>
      </c>
      <c r="AL233" s="265" t="s">
        <v>1379</v>
      </c>
      <c r="AM233" s="265"/>
      <c r="AN233" s="265" t="s">
        <v>1379</v>
      </c>
      <c r="AO233" s="265" t="s">
        <v>1379</v>
      </c>
      <c r="AP233" s="265"/>
      <c r="AQ233" s="265"/>
      <c r="AR233" s="265" t="s">
        <v>1379</v>
      </c>
      <c r="AS233" s="265" t="s">
        <v>1381</v>
      </c>
      <c r="AT233" s="265" t="s">
        <v>1379</v>
      </c>
      <c r="AU233" s="265"/>
      <c r="AV233" s="265"/>
      <c r="AW233" s="265"/>
      <c r="AX233" s="270" t="s">
        <v>1379</v>
      </c>
      <c r="AY233" s="270" t="s">
        <v>1379</v>
      </c>
      <c r="AZ233" s="270" t="s">
        <v>1379</v>
      </c>
      <c r="BA233" s="270" t="s">
        <v>1379</v>
      </c>
      <c r="BB233" s="275" t="s">
        <v>1381</v>
      </c>
      <c r="BC233" s="270" t="s">
        <v>1381</v>
      </c>
      <c r="BD233" s="256"/>
      <c r="BE233" s="256"/>
      <c r="BF233" s="256"/>
      <c r="BG233" s="256"/>
      <c r="BH233" s="256"/>
      <c r="BI233" s="256"/>
      <c r="BJ233" s="256"/>
      <c r="BK233" s="256"/>
      <c r="BL233" s="256"/>
      <c r="BM233" s="215"/>
      <c r="BN233" s="256"/>
      <c r="BO233" s="256"/>
      <c r="BP233" s="256"/>
    </row>
    <row r="234" spans="1:68" s="26" customFormat="1" ht="35.1" hidden="1" customHeight="1" thickBot="1" x14ac:dyDescent="0.3">
      <c r="A234" s="256"/>
      <c r="B234" s="256" t="s">
        <v>1856</v>
      </c>
      <c r="C234" s="256" t="s">
        <v>2750</v>
      </c>
      <c r="D234" s="274" t="e">
        <v>#N/A</v>
      </c>
      <c r="E234" s="265" t="e">
        <v>#N/A</v>
      </c>
      <c r="F234" s="256" t="s">
        <v>3152</v>
      </c>
      <c r="G234" s="265">
        <v>0</v>
      </c>
      <c r="H234" s="256" t="s">
        <v>3153</v>
      </c>
      <c r="I234" s="266" t="s">
        <v>3149</v>
      </c>
      <c r="J234" s="265"/>
      <c r="K234" s="266" t="e">
        <v>#N/A</v>
      </c>
      <c r="L234" s="266" t="s">
        <v>1249</v>
      </c>
      <c r="M234" s="256" t="s">
        <v>2195</v>
      </c>
      <c r="N234" s="289"/>
      <c r="O234" s="289" t="s">
        <v>3106</v>
      </c>
      <c r="P234" s="289"/>
      <c r="Q234" s="266" t="s">
        <v>3107</v>
      </c>
      <c r="R234" s="266"/>
      <c r="S234" s="256" t="s">
        <v>578</v>
      </c>
      <c r="T234" s="256" t="s">
        <v>578</v>
      </c>
      <c r="U234" s="256" t="s">
        <v>578</v>
      </c>
      <c r="V234" s="256" t="s">
        <v>603</v>
      </c>
      <c r="W234" s="256"/>
      <c r="X234" s="256">
        <v>0</v>
      </c>
      <c r="Y234" s="256">
        <v>0</v>
      </c>
      <c r="Z234" s="256">
        <v>5</v>
      </c>
      <c r="AA234" s="256" t="s">
        <v>1670</v>
      </c>
      <c r="AB234" s="256"/>
      <c r="AC234" s="215"/>
      <c r="AD234" s="215"/>
      <c r="AE234" s="215"/>
      <c r="AF234" s="257" t="s">
        <v>3150</v>
      </c>
      <c r="AG234" s="257" t="s">
        <v>3154</v>
      </c>
      <c r="AH234" s="265" t="s">
        <v>1381</v>
      </c>
      <c r="AI234" s="265" t="s">
        <v>1379</v>
      </c>
      <c r="AJ234" s="265" t="s">
        <v>1379</v>
      </c>
      <c r="AK234" s="265" t="s">
        <v>1379</v>
      </c>
      <c r="AL234" s="265" t="s">
        <v>1379</v>
      </c>
      <c r="AM234" s="265"/>
      <c r="AN234" s="265" t="s">
        <v>1379</v>
      </c>
      <c r="AO234" s="265" t="s">
        <v>1379</v>
      </c>
      <c r="AP234" s="265"/>
      <c r="AQ234" s="265"/>
      <c r="AR234" s="265" t="s">
        <v>1379</v>
      </c>
      <c r="AS234" s="265" t="s">
        <v>1381</v>
      </c>
      <c r="AT234" s="265" t="s">
        <v>1379</v>
      </c>
      <c r="AU234" s="265"/>
      <c r="AV234" s="265"/>
      <c r="AW234" s="265"/>
      <c r="AX234" s="270" t="s">
        <v>1379</v>
      </c>
      <c r="AY234" s="270" t="s">
        <v>1379</v>
      </c>
      <c r="AZ234" s="270" t="s">
        <v>1379</v>
      </c>
      <c r="BA234" s="270" t="s">
        <v>1379</v>
      </c>
      <c r="BB234" s="275" t="s">
        <v>1381</v>
      </c>
      <c r="BC234" s="270" t="s">
        <v>1381</v>
      </c>
      <c r="BD234" s="256"/>
      <c r="BE234" s="256"/>
      <c r="BF234" s="256"/>
      <c r="BG234" s="256"/>
      <c r="BH234" s="256"/>
      <c r="BI234" s="256"/>
      <c r="BJ234" s="256"/>
      <c r="BK234" s="256"/>
      <c r="BL234" s="256"/>
      <c r="BM234" s="215"/>
      <c r="BN234" s="256"/>
      <c r="BO234" s="256"/>
      <c r="BP234" s="256"/>
    </row>
    <row r="235" spans="1:68" s="26" customFormat="1" ht="35.1" hidden="1" customHeight="1" thickBot="1" x14ac:dyDescent="0.3">
      <c r="A235" s="256"/>
      <c r="B235" s="256" t="s">
        <v>1856</v>
      </c>
      <c r="C235" s="256" t="s">
        <v>2750</v>
      </c>
      <c r="D235" s="274" t="e">
        <v>#N/A</v>
      </c>
      <c r="E235" s="265" t="e">
        <v>#N/A</v>
      </c>
      <c r="F235" s="256" t="s">
        <v>3155</v>
      </c>
      <c r="G235" s="265">
        <v>0</v>
      </c>
      <c r="H235" s="256" t="s">
        <v>3156</v>
      </c>
      <c r="I235" s="266" t="s">
        <v>3149</v>
      </c>
      <c r="J235" s="265"/>
      <c r="K235" s="266" t="e">
        <v>#N/A</v>
      </c>
      <c r="L235" s="266" t="s">
        <v>1249</v>
      </c>
      <c r="M235" s="256" t="s">
        <v>2195</v>
      </c>
      <c r="N235" s="289"/>
      <c r="O235" s="289" t="s">
        <v>3106</v>
      </c>
      <c r="P235" s="289"/>
      <c r="Q235" s="266" t="s">
        <v>3107</v>
      </c>
      <c r="R235" s="266"/>
      <c r="S235" s="256" t="s">
        <v>578</v>
      </c>
      <c r="T235" s="256" t="s">
        <v>578</v>
      </c>
      <c r="U235" s="256" t="s">
        <v>578</v>
      </c>
      <c r="V235" s="256" t="s">
        <v>603</v>
      </c>
      <c r="W235" s="256"/>
      <c r="X235" s="256">
        <v>0</v>
      </c>
      <c r="Y235" s="256">
        <v>0</v>
      </c>
      <c r="Z235" s="256">
        <v>0</v>
      </c>
      <c r="AA235" s="256">
        <v>0</v>
      </c>
      <c r="AB235" s="256"/>
      <c r="AC235" s="215">
        <v>1</v>
      </c>
      <c r="AD235" s="215"/>
      <c r="AE235" s="215"/>
      <c r="AF235" s="257" t="s">
        <v>3150</v>
      </c>
      <c r="AG235" s="257" t="s">
        <v>3154</v>
      </c>
      <c r="AH235" s="265" t="s">
        <v>1381</v>
      </c>
      <c r="AI235" s="265" t="s">
        <v>1379</v>
      </c>
      <c r="AJ235" s="265" t="s">
        <v>1379</v>
      </c>
      <c r="AK235" s="265" t="s">
        <v>1379</v>
      </c>
      <c r="AL235" s="265" t="s">
        <v>1379</v>
      </c>
      <c r="AM235" s="265"/>
      <c r="AN235" s="265" t="s">
        <v>1379</v>
      </c>
      <c r="AO235" s="265" t="s">
        <v>1379</v>
      </c>
      <c r="AP235" s="265"/>
      <c r="AQ235" s="265"/>
      <c r="AR235" s="265" t="s">
        <v>1379</v>
      </c>
      <c r="AS235" s="265" t="s">
        <v>1381</v>
      </c>
      <c r="AT235" s="265" t="s">
        <v>1379</v>
      </c>
      <c r="AU235" s="265"/>
      <c r="AV235" s="265"/>
      <c r="AW235" s="265"/>
      <c r="AX235" s="270" t="s">
        <v>1379</v>
      </c>
      <c r="AY235" s="270" t="s">
        <v>1379</v>
      </c>
      <c r="AZ235" s="270" t="s">
        <v>1379</v>
      </c>
      <c r="BA235" s="270" t="s">
        <v>1379</v>
      </c>
      <c r="BB235" s="275" t="s">
        <v>1381</v>
      </c>
      <c r="BC235" s="270" t="s">
        <v>1381</v>
      </c>
      <c r="BD235" s="256"/>
      <c r="BE235" s="256"/>
      <c r="BF235" s="256"/>
      <c r="BG235" s="256"/>
      <c r="BH235" s="256"/>
      <c r="BI235" s="256"/>
      <c r="BJ235" s="256"/>
      <c r="BK235" s="256"/>
      <c r="BL235" s="256"/>
      <c r="BM235" s="215"/>
      <c r="BN235" s="256"/>
      <c r="BO235" s="256"/>
      <c r="BP235" s="256" t="s">
        <v>3157</v>
      </c>
    </row>
    <row r="236" spans="1:68" s="26" customFormat="1" ht="35.1" hidden="1" customHeight="1" thickBot="1" x14ac:dyDescent="0.3">
      <c r="A236" s="256"/>
      <c r="B236" s="256" t="s">
        <v>1856</v>
      </c>
      <c r="C236" s="256" t="s">
        <v>2750</v>
      </c>
      <c r="D236" s="274" t="e">
        <v>#N/A</v>
      </c>
      <c r="E236" s="265" t="e">
        <v>#N/A</v>
      </c>
      <c r="F236" s="256" t="s">
        <v>3158</v>
      </c>
      <c r="G236" s="265">
        <v>0</v>
      </c>
      <c r="H236" s="256" t="s">
        <v>3159</v>
      </c>
      <c r="I236" s="266" t="s">
        <v>3149</v>
      </c>
      <c r="J236" s="265"/>
      <c r="K236" s="266" t="e">
        <v>#N/A</v>
      </c>
      <c r="L236" s="266" t="s">
        <v>1249</v>
      </c>
      <c r="M236" s="256" t="s">
        <v>2195</v>
      </c>
      <c r="N236" s="289"/>
      <c r="O236" s="289" t="s">
        <v>3106</v>
      </c>
      <c r="P236" s="289"/>
      <c r="Q236" s="266" t="s">
        <v>3107</v>
      </c>
      <c r="R236" s="266"/>
      <c r="S236" s="256" t="s">
        <v>578</v>
      </c>
      <c r="T236" s="256" t="s">
        <v>578</v>
      </c>
      <c r="U236" s="256" t="s">
        <v>578</v>
      </c>
      <c r="V236" s="256" t="s">
        <v>603</v>
      </c>
      <c r="W236" s="256"/>
      <c r="X236" s="256">
        <v>0</v>
      </c>
      <c r="Y236" s="256">
        <v>0</v>
      </c>
      <c r="Z236" s="256">
        <v>0</v>
      </c>
      <c r="AA236" s="256">
        <v>0</v>
      </c>
      <c r="AB236" s="256"/>
      <c r="AC236" s="215"/>
      <c r="AD236" s="215"/>
      <c r="AE236" s="215"/>
      <c r="AF236" s="257" t="s">
        <v>3150</v>
      </c>
      <c r="AG236" s="257" t="s">
        <v>3154</v>
      </c>
      <c r="AH236" s="265" t="s">
        <v>1381</v>
      </c>
      <c r="AI236" s="265" t="s">
        <v>1379</v>
      </c>
      <c r="AJ236" s="265" t="s">
        <v>1379</v>
      </c>
      <c r="AK236" s="265" t="s">
        <v>1379</v>
      </c>
      <c r="AL236" s="265" t="s">
        <v>1379</v>
      </c>
      <c r="AM236" s="265"/>
      <c r="AN236" s="265" t="s">
        <v>1379</v>
      </c>
      <c r="AO236" s="265" t="s">
        <v>1379</v>
      </c>
      <c r="AP236" s="265"/>
      <c r="AQ236" s="265"/>
      <c r="AR236" s="265" t="s">
        <v>1379</v>
      </c>
      <c r="AS236" s="265" t="s">
        <v>1381</v>
      </c>
      <c r="AT236" s="265" t="s">
        <v>1379</v>
      </c>
      <c r="AU236" s="265"/>
      <c r="AV236" s="265"/>
      <c r="AW236" s="265"/>
      <c r="AX236" s="270" t="s">
        <v>1379</v>
      </c>
      <c r="AY236" s="270" t="s">
        <v>1379</v>
      </c>
      <c r="AZ236" s="270" t="s">
        <v>1379</v>
      </c>
      <c r="BA236" s="270" t="s">
        <v>1379</v>
      </c>
      <c r="BB236" s="275" t="s">
        <v>1381</v>
      </c>
      <c r="BC236" s="270" t="s">
        <v>1381</v>
      </c>
      <c r="BD236" s="256"/>
      <c r="BE236" s="256"/>
      <c r="BF236" s="256"/>
      <c r="BG236" s="256"/>
      <c r="BH236" s="256"/>
      <c r="BI236" s="256"/>
      <c r="BJ236" s="256"/>
      <c r="BK236" s="256"/>
      <c r="BL236" s="256"/>
      <c r="BM236" s="215"/>
      <c r="BN236" s="256"/>
      <c r="BO236" s="256"/>
      <c r="BP236" s="256"/>
    </row>
    <row r="237" spans="1:68" s="26" customFormat="1" ht="35.1" hidden="1" customHeight="1" thickBot="1" x14ac:dyDescent="0.3">
      <c r="A237" s="256"/>
      <c r="B237" s="256" t="s">
        <v>1856</v>
      </c>
      <c r="C237" s="256" t="s">
        <v>2750</v>
      </c>
      <c r="D237" s="274" t="e">
        <v>#N/A</v>
      </c>
      <c r="E237" s="265" t="e">
        <v>#N/A</v>
      </c>
      <c r="F237" s="256" t="s">
        <v>3160</v>
      </c>
      <c r="G237" s="265">
        <v>0</v>
      </c>
      <c r="H237" s="256" t="s">
        <v>3161</v>
      </c>
      <c r="I237" s="266" t="s">
        <v>3149</v>
      </c>
      <c r="J237" s="265"/>
      <c r="K237" s="266" t="e">
        <v>#N/A</v>
      </c>
      <c r="L237" s="266" t="s">
        <v>1249</v>
      </c>
      <c r="M237" s="256" t="s">
        <v>2195</v>
      </c>
      <c r="N237" s="289"/>
      <c r="O237" s="289" t="s">
        <v>3106</v>
      </c>
      <c r="P237" s="289"/>
      <c r="Q237" s="266" t="s">
        <v>3107</v>
      </c>
      <c r="R237" s="266"/>
      <c r="S237" s="256" t="s">
        <v>578</v>
      </c>
      <c r="T237" s="256" t="s">
        <v>578</v>
      </c>
      <c r="U237" s="256" t="s">
        <v>578</v>
      </c>
      <c r="V237" s="256" t="s">
        <v>603</v>
      </c>
      <c r="W237" s="256"/>
      <c r="X237" s="256">
        <v>0</v>
      </c>
      <c r="Y237" s="256">
        <v>0</v>
      </c>
      <c r="Z237" s="256">
        <v>0</v>
      </c>
      <c r="AA237" s="256">
        <v>0</v>
      </c>
      <c r="AB237" s="256"/>
      <c r="AC237" s="215"/>
      <c r="AD237" s="215"/>
      <c r="AE237" s="215"/>
      <c r="AF237" s="257" t="s">
        <v>3150</v>
      </c>
      <c r="AG237" s="257" t="s">
        <v>3154</v>
      </c>
      <c r="AH237" s="265" t="s">
        <v>1381</v>
      </c>
      <c r="AI237" s="265" t="s">
        <v>1379</v>
      </c>
      <c r="AJ237" s="265" t="s">
        <v>1379</v>
      </c>
      <c r="AK237" s="265" t="s">
        <v>1379</v>
      </c>
      <c r="AL237" s="265" t="s">
        <v>1379</v>
      </c>
      <c r="AM237" s="265"/>
      <c r="AN237" s="265" t="s">
        <v>1379</v>
      </c>
      <c r="AO237" s="265" t="s">
        <v>1379</v>
      </c>
      <c r="AP237" s="265"/>
      <c r="AQ237" s="265"/>
      <c r="AR237" s="265" t="s">
        <v>1379</v>
      </c>
      <c r="AS237" s="265" t="s">
        <v>1381</v>
      </c>
      <c r="AT237" s="265" t="s">
        <v>1379</v>
      </c>
      <c r="AU237" s="265"/>
      <c r="AV237" s="265"/>
      <c r="AW237" s="265"/>
      <c r="AX237" s="270" t="s">
        <v>1379</v>
      </c>
      <c r="AY237" s="270" t="s">
        <v>1379</v>
      </c>
      <c r="AZ237" s="270" t="s">
        <v>1379</v>
      </c>
      <c r="BA237" s="270" t="s">
        <v>1379</v>
      </c>
      <c r="BB237" s="275" t="s">
        <v>1381</v>
      </c>
      <c r="BC237" s="270" t="s">
        <v>1381</v>
      </c>
      <c r="BD237" s="256"/>
      <c r="BE237" s="256"/>
      <c r="BF237" s="256"/>
      <c r="BG237" s="256"/>
      <c r="BH237" s="256"/>
      <c r="BI237" s="256"/>
      <c r="BJ237" s="256"/>
      <c r="BK237" s="256"/>
      <c r="BL237" s="256"/>
      <c r="BM237" s="215"/>
      <c r="BN237" s="256"/>
      <c r="BO237" s="256"/>
      <c r="BP237" s="256" t="s">
        <v>3157</v>
      </c>
    </row>
    <row r="238" spans="1:68" s="26" customFormat="1" ht="35.1" hidden="1" customHeight="1" thickBot="1" x14ac:dyDescent="0.3">
      <c r="A238" s="256"/>
      <c r="B238" s="256" t="s">
        <v>1856</v>
      </c>
      <c r="C238" s="256" t="s">
        <v>1664</v>
      </c>
      <c r="D238" s="274" t="e">
        <v>#N/A</v>
      </c>
      <c r="E238" s="265" t="e">
        <v>#N/A</v>
      </c>
      <c r="F238" s="256" t="s">
        <v>3162</v>
      </c>
      <c r="G238" s="265">
        <v>0</v>
      </c>
      <c r="H238" s="256" t="s">
        <v>3163</v>
      </c>
      <c r="I238" s="266" t="s">
        <v>3140</v>
      </c>
      <c r="J238" s="265"/>
      <c r="K238" s="266" t="e">
        <v>#N/A</v>
      </c>
      <c r="L238" s="266" t="s">
        <v>1249</v>
      </c>
      <c r="M238" s="256" t="s">
        <v>2195</v>
      </c>
      <c r="N238" s="289"/>
      <c r="O238" s="289" t="s">
        <v>3106</v>
      </c>
      <c r="P238" s="289"/>
      <c r="Q238" s="266" t="s">
        <v>3107</v>
      </c>
      <c r="R238" s="266"/>
      <c r="S238" s="256" t="s">
        <v>578</v>
      </c>
      <c r="T238" s="256" t="s">
        <v>578</v>
      </c>
      <c r="U238" s="256" t="s">
        <v>578</v>
      </c>
      <c r="V238" s="256" t="s">
        <v>603</v>
      </c>
      <c r="W238" s="256"/>
      <c r="X238" s="256">
        <v>0</v>
      </c>
      <c r="Y238" s="256">
        <v>0</v>
      </c>
      <c r="Z238" s="256">
        <v>0</v>
      </c>
      <c r="AA238" s="256">
        <v>0</v>
      </c>
      <c r="AB238" s="256"/>
      <c r="AC238" s="215"/>
      <c r="AD238" s="215"/>
      <c r="AE238" s="215"/>
      <c r="AF238" s="257" t="s">
        <v>3164</v>
      </c>
      <c r="AG238" s="257" t="s">
        <v>3165</v>
      </c>
      <c r="AH238" s="265" t="s">
        <v>1381</v>
      </c>
      <c r="AI238" s="265" t="s">
        <v>1379</v>
      </c>
      <c r="AJ238" s="265" t="s">
        <v>1379</v>
      </c>
      <c r="AK238" s="265" t="s">
        <v>1379</v>
      </c>
      <c r="AL238" s="265" t="s">
        <v>1379</v>
      </c>
      <c r="AM238" s="265"/>
      <c r="AN238" s="265" t="s">
        <v>1379</v>
      </c>
      <c r="AO238" s="265" t="s">
        <v>1381</v>
      </c>
      <c r="AP238" s="265"/>
      <c r="AQ238" s="265"/>
      <c r="AR238" s="265" t="s">
        <v>1379</v>
      </c>
      <c r="AS238" s="265" t="s">
        <v>1381</v>
      </c>
      <c r="AT238" s="265" t="s">
        <v>1379</v>
      </c>
      <c r="AU238" s="265"/>
      <c r="AV238" s="265"/>
      <c r="AW238" s="265"/>
      <c r="AX238" s="270" t="s">
        <v>1379</v>
      </c>
      <c r="AY238" s="270" t="s">
        <v>1379</v>
      </c>
      <c r="AZ238" s="270" t="s">
        <v>1379</v>
      </c>
      <c r="BA238" s="270" t="s">
        <v>1379</v>
      </c>
      <c r="BB238" s="275" t="s">
        <v>1381</v>
      </c>
      <c r="BC238" s="270" t="s">
        <v>1381</v>
      </c>
      <c r="BD238" s="256"/>
      <c r="BE238" s="256"/>
      <c r="BF238" s="256"/>
      <c r="BG238" s="256"/>
      <c r="BH238" s="256"/>
      <c r="BI238" s="256"/>
      <c r="BJ238" s="256"/>
      <c r="BK238" s="256"/>
      <c r="BL238" s="256"/>
      <c r="BM238" s="215"/>
      <c r="BN238" s="256"/>
      <c r="BO238" s="256"/>
      <c r="BP238" s="256" t="s">
        <v>3166</v>
      </c>
    </row>
    <row r="239" spans="1:68" s="26" customFormat="1" ht="12.75" hidden="1" customHeight="1" thickBot="1" x14ac:dyDescent="0.3">
      <c r="D239" s="274" t="e">
        <v>#N/A</v>
      </c>
      <c r="E239" s="34">
        <v>2020</v>
      </c>
      <c r="F239" s="34"/>
      <c r="G239" s="94"/>
      <c r="H239" s="34" t="s">
        <v>3278</v>
      </c>
      <c r="J239" s="33"/>
      <c r="K239" s="33"/>
      <c r="L239" s="315"/>
      <c r="M239" s="33"/>
      <c r="N239" s="34"/>
      <c r="O239" s="34"/>
      <c r="P239" s="34"/>
      <c r="Q239" s="33"/>
      <c r="R239" s="33"/>
      <c r="AC239" s="149"/>
      <c r="AD239" s="149"/>
      <c r="AE239" s="149"/>
      <c r="AF239" s="195"/>
      <c r="AG239" s="195"/>
      <c r="AH239" s="33"/>
      <c r="AI239" s="153"/>
      <c r="AJ239" s="153"/>
      <c r="AK239" s="153"/>
      <c r="AL239" s="153"/>
      <c r="AM239" s="153"/>
      <c r="AN239" s="153"/>
      <c r="AO239" s="153"/>
      <c r="AP239" s="153"/>
      <c r="AQ239" s="153"/>
      <c r="AR239" s="153"/>
      <c r="AS239" s="153"/>
      <c r="AT239" s="153"/>
      <c r="AU239" s="153"/>
      <c r="AV239" s="153"/>
      <c r="AW239" s="153"/>
      <c r="AX239" s="153"/>
      <c r="AY239" s="153"/>
      <c r="AZ239" s="153"/>
      <c r="BA239" s="153"/>
      <c r="BB239" s="153"/>
      <c r="BC239" s="153"/>
      <c r="BK239" s="206"/>
      <c r="BN239" s="149"/>
    </row>
    <row r="240" spans="1:68" s="26" customFormat="1" ht="12.75" hidden="1" customHeight="1" thickBot="1" x14ac:dyDescent="0.3">
      <c r="D240" s="274" t="e">
        <v>#N/A</v>
      </c>
      <c r="E240" s="34">
        <v>2020</v>
      </c>
      <c r="F240" s="34"/>
      <c r="G240" s="94"/>
      <c r="H240" s="34" t="s">
        <v>3280</v>
      </c>
      <c r="J240" s="33"/>
      <c r="K240" s="33"/>
      <c r="L240" s="315"/>
      <c r="M240" s="33"/>
      <c r="N240" s="34"/>
      <c r="O240" s="34"/>
      <c r="P240" s="34"/>
      <c r="Q240" s="33"/>
      <c r="R240" s="33"/>
      <c r="AC240" s="149"/>
      <c r="AD240" s="149"/>
      <c r="AE240" s="149"/>
      <c r="AF240" s="195"/>
      <c r="AG240" s="195"/>
      <c r="AH240" s="33"/>
      <c r="AI240" s="153"/>
      <c r="AJ240" s="153"/>
      <c r="AK240" s="153"/>
      <c r="AL240" s="153"/>
      <c r="AM240" s="153"/>
      <c r="AN240" s="153"/>
      <c r="AO240" s="153"/>
      <c r="AP240" s="153"/>
      <c r="AQ240" s="153"/>
      <c r="AR240" s="153"/>
      <c r="AS240" s="153"/>
      <c r="AT240" s="153"/>
      <c r="AU240" s="153"/>
      <c r="AV240" s="153"/>
      <c r="AW240" s="153"/>
      <c r="AX240" s="153"/>
      <c r="AY240" s="153"/>
      <c r="AZ240" s="153"/>
      <c r="BA240" s="153"/>
      <c r="BB240" s="153"/>
      <c r="BC240" s="153"/>
      <c r="BK240" s="206"/>
      <c r="BN240" s="149"/>
    </row>
    <row r="241" spans="4:66" s="26" customFormat="1" ht="12.75" hidden="1" customHeight="1" thickBot="1" x14ac:dyDescent="0.3">
      <c r="D241" s="274" t="e">
        <v>#N/A</v>
      </c>
      <c r="E241" s="34">
        <v>2020</v>
      </c>
      <c r="F241" s="34"/>
      <c r="G241" s="94"/>
      <c r="H241" s="34" t="s">
        <v>3288</v>
      </c>
      <c r="J241" s="33"/>
      <c r="K241" s="33"/>
      <c r="L241" s="315"/>
      <c r="M241" s="33"/>
      <c r="N241" s="34"/>
      <c r="O241" s="34"/>
      <c r="P241" s="34"/>
      <c r="Q241" s="33"/>
      <c r="R241" s="33"/>
      <c r="AC241" s="149"/>
      <c r="AD241" s="149"/>
      <c r="AE241" s="149"/>
      <c r="AF241" s="195"/>
      <c r="AG241" s="195"/>
      <c r="AH241" s="33"/>
      <c r="AI241" s="153"/>
      <c r="AJ241" s="153"/>
      <c r="AK241" s="153"/>
      <c r="AL241" s="153"/>
      <c r="AM241" s="153"/>
      <c r="AN241" s="153"/>
      <c r="AO241" s="153"/>
      <c r="AP241" s="153"/>
      <c r="AQ241" s="153"/>
      <c r="AR241" s="153"/>
      <c r="AS241" s="153"/>
      <c r="AT241" s="153"/>
      <c r="AU241" s="153"/>
      <c r="AV241" s="153"/>
      <c r="AW241" s="153"/>
      <c r="AX241" s="153"/>
      <c r="AY241" s="153"/>
      <c r="AZ241" s="153"/>
      <c r="BA241" s="153"/>
      <c r="BB241" s="153"/>
      <c r="BC241" s="153"/>
      <c r="BK241" s="206"/>
      <c r="BN241" s="149"/>
    </row>
    <row r="242" spans="4:66" s="26" customFormat="1" ht="12.75" hidden="1" customHeight="1" thickBot="1" x14ac:dyDescent="0.3">
      <c r="D242" s="274" t="e">
        <v>#N/A</v>
      </c>
      <c r="E242" s="34">
        <v>2020</v>
      </c>
      <c r="F242" s="34"/>
      <c r="G242" s="94"/>
      <c r="H242" s="34" t="s">
        <v>3289</v>
      </c>
      <c r="J242" s="33"/>
      <c r="K242" s="33"/>
      <c r="L242" s="315"/>
      <c r="M242" s="33"/>
      <c r="N242" s="34"/>
      <c r="O242" s="34"/>
      <c r="P242" s="34"/>
      <c r="Q242" s="33"/>
      <c r="R242" s="33"/>
      <c r="AC242" s="149"/>
      <c r="AD242" s="149"/>
      <c r="AE242" s="149"/>
      <c r="AF242" s="195"/>
      <c r="AG242" s="195"/>
      <c r="AH242" s="33"/>
      <c r="AI242" s="153"/>
      <c r="AJ242" s="153"/>
      <c r="AK242" s="153"/>
      <c r="AL242" s="153"/>
      <c r="AM242" s="153"/>
      <c r="AN242" s="153"/>
      <c r="AO242" s="153"/>
      <c r="AP242" s="153"/>
      <c r="AQ242" s="153"/>
      <c r="AR242" s="153"/>
      <c r="AS242" s="153"/>
      <c r="AT242" s="153"/>
      <c r="AU242" s="153"/>
      <c r="AV242" s="153"/>
      <c r="AW242" s="153"/>
      <c r="AX242" s="153"/>
      <c r="AY242" s="153"/>
      <c r="AZ242" s="153"/>
      <c r="BA242" s="153"/>
      <c r="BB242" s="153"/>
      <c r="BC242" s="153"/>
      <c r="BK242" s="206"/>
      <c r="BN242" s="149"/>
    </row>
    <row r="243" spans="4:66" s="26" customFormat="1" ht="12.75" hidden="1" customHeight="1" thickBot="1" x14ac:dyDescent="0.3">
      <c r="D243" s="274" t="e">
        <v>#N/A</v>
      </c>
      <c r="E243" s="34">
        <v>2020</v>
      </c>
      <c r="F243" s="34"/>
      <c r="G243" s="94"/>
      <c r="H243" s="34" t="s">
        <v>3290</v>
      </c>
      <c r="J243" s="33"/>
      <c r="K243" s="33"/>
      <c r="L243" s="315"/>
      <c r="M243" s="33"/>
      <c r="N243" s="34"/>
      <c r="O243" s="34"/>
      <c r="P243" s="34"/>
      <c r="Q243" s="33"/>
      <c r="R243" s="33"/>
      <c r="AC243" s="149"/>
      <c r="AD243" s="149"/>
      <c r="AE243" s="149"/>
      <c r="AF243" s="195"/>
      <c r="AG243" s="195"/>
      <c r="AH243" s="33"/>
      <c r="AI243" s="153"/>
      <c r="AJ243" s="153"/>
      <c r="AK243" s="153"/>
      <c r="AL243" s="153"/>
      <c r="AM243" s="153"/>
      <c r="AN243" s="153"/>
      <c r="AO243" s="153"/>
      <c r="AP243" s="153"/>
      <c r="AQ243" s="153"/>
      <c r="AR243" s="153"/>
      <c r="AS243" s="153"/>
      <c r="AT243" s="153"/>
      <c r="AU243" s="153"/>
      <c r="AV243" s="153"/>
      <c r="AW243" s="153"/>
      <c r="AX243" s="153"/>
      <c r="AY243" s="153"/>
      <c r="AZ243" s="153"/>
      <c r="BA243" s="153"/>
      <c r="BB243" s="153"/>
      <c r="BC243" s="153"/>
      <c r="BK243" s="206"/>
      <c r="BN243" s="149"/>
    </row>
    <row r="244" spans="4:66" s="26" customFormat="1" ht="12.75" hidden="1" customHeight="1" thickBot="1" x14ac:dyDescent="0.3">
      <c r="D244" s="274" t="e">
        <v>#N/A</v>
      </c>
      <c r="E244" s="34">
        <v>2020</v>
      </c>
      <c r="F244" s="34"/>
      <c r="G244" s="94"/>
      <c r="H244" s="34" t="s">
        <v>3291</v>
      </c>
      <c r="J244" s="33"/>
      <c r="K244" s="33"/>
      <c r="L244" s="315"/>
      <c r="M244" s="33"/>
      <c r="N244" s="34"/>
      <c r="O244" s="34"/>
      <c r="P244" s="34"/>
      <c r="Q244" s="33"/>
      <c r="R244" s="33"/>
      <c r="AC244" s="149"/>
      <c r="AD244" s="149"/>
      <c r="AE244" s="149"/>
      <c r="AF244" s="195"/>
      <c r="AG244" s="195"/>
      <c r="AH244" s="33"/>
      <c r="AI244" s="153"/>
      <c r="AJ244" s="153"/>
      <c r="AK244" s="153"/>
      <c r="AL244" s="153"/>
      <c r="AM244" s="153"/>
      <c r="AN244" s="153"/>
      <c r="AO244" s="153"/>
      <c r="AP244" s="153"/>
      <c r="AQ244" s="153"/>
      <c r="AR244" s="153"/>
      <c r="AS244" s="153"/>
      <c r="AT244" s="153"/>
      <c r="AU244" s="153"/>
      <c r="AV244" s="153"/>
      <c r="AW244" s="153"/>
      <c r="AX244" s="153"/>
      <c r="AY244" s="153"/>
      <c r="AZ244" s="153"/>
      <c r="BA244" s="153"/>
      <c r="BB244" s="153"/>
      <c r="BC244" s="153"/>
      <c r="BK244" s="206"/>
      <c r="BN244" s="149"/>
    </row>
    <row r="245" spans="4:66" s="26" customFormat="1" ht="12.75" hidden="1" customHeight="1" thickBot="1" x14ac:dyDescent="0.3">
      <c r="D245" s="274" t="e">
        <v>#N/A</v>
      </c>
      <c r="E245" s="34">
        <v>2020</v>
      </c>
      <c r="F245" s="34"/>
      <c r="G245" s="94"/>
      <c r="H245" s="34" t="s">
        <v>3292</v>
      </c>
      <c r="J245" s="33"/>
      <c r="K245" s="33"/>
      <c r="L245" s="315"/>
      <c r="M245" s="33"/>
      <c r="N245" s="34"/>
      <c r="O245" s="34"/>
      <c r="P245" s="34"/>
      <c r="Q245" s="33"/>
      <c r="R245" s="33"/>
      <c r="AC245" s="149"/>
      <c r="AD245" s="149"/>
      <c r="AE245" s="149"/>
      <c r="AF245" s="195"/>
      <c r="AG245" s="195"/>
      <c r="AH245" s="33"/>
      <c r="AI245" s="153"/>
      <c r="AJ245" s="153"/>
      <c r="AK245" s="153"/>
      <c r="AL245" s="153"/>
      <c r="AM245" s="153"/>
      <c r="AN245" s="153"/>
      <c r="AO245" s="153"/>
      <c r="AP245" s="153"/>
      <c r="AQ245" s="153"/>
      <c r="AR245" s="153"/>
      <c r="AS245" s="153"/>
      <c r="AT245" s="153"/>
      <c r="AU245" s="153"/>
      <c r="AV245" s="153"/>
      <c r="AW245" s="153"/>
      <c r="AX245" s="153"/>
      <c r="AY245" s="153"/>
      <c r="AZ245" s="153"/>
      <c r="BA245" s="153"/>
      <c r="BB245" s="153"/>
      <c r="BC245" s="153"/>
      <c r="BK245" s="206"/>
      <c r="BN245" s="149"/>
    </row>
    <row r="246" spans="4:66" s="26" customFormat="1" ht="12.75" hidden="1" customHeight="1" thickBot="1" x14ac:dyDescent="0.3">
      <c r="D246" s="274" t="e">
        <v>#N/A</v>
      </c>
      <c r="E246" s="34">
        <v>2020</v>
      </c>
      <c r="F246" s="34"/>
      <c r="G246" s="94"/>
      <c r="H246" s="34" t="s">
        <v>3295</v>
      </c>
      <c r="J246" s="33"/>
      <c r="K246" s="33"/>
      <c r="L246" s="315"/>
      <c r="M246" s="33"/>
      <c r="N246" s="34"/>
      <c r="O246" s="34"/>
      <c r="P246" s="34"/>
      <c r="Q246" s="33"/>
      <c r="R246" s="33"/>
      <c r="AC246" s="149"/>
      <c r="AD246" s="149"/>
      <c r="AE246" s="149"/>
      <c r="AF246" s="195"/>
      <c r="AG246" s="195"/>
      <c r="AH246" s="33"/>
      <c r="AI246" s="153"/>
      <c r="AJ246" s="153"/>
      <c r="AK246" s="153"/>
      <c r="AL246" s="153"/>
      <c r="AM246" s="153"/>
      <c r="AN246" s="153"/>
      <c r="AO246" s="153"/>
      <c r="AP246" s="153"/>
      <c r="AQ246" s="153"/>
      <c r="AR246" s="153"/>
      <c r="AS246" s="153"/>
      <c r="AT246" s="153"/>
      <c r="AU246" s="153"/>
      <c r="AV246" s="153"/>
      <c r="AW246" s="153"/>
      <c r="AX246" s="153"/>
      <c r="AY246" s="153"/>
      <c r="AZ246" s="153"/>
      <c r="BA246" s="153"/>
      <c r="BB246" s="153"/>
      <c r="BC246" s="153"/>
      <c r="BK246" s="206"/>
      <c r="BN246" s="149"/>
    </row>
    <row r="247" spans="4:66" s="26" customFormat="1" ht="12.75" hidden="1" customHeight="1" thickBot="1" x14ac:dyDescent="0.3">
      <c r="D247" s="274" t="e">
        <v>#N/A</v>
      </c>
      <c r="E247" s="34">
        <v>2020</v>
      </c>
      <c r="F247" s="34"/>
      <c r="G247" s="94"/>
      <c r="H247" s="34" t="s">
        <v>3296</v>
      </c>
      <c r="J247" s="33"/>
      <c r="K247" s="33"/>
      <c r="L247" s="315"/>
      <c r="M247" s="33"/>
      <c r="N247" s="34"/>
      <c r="O247" s="34"/>
      <c r="P247" s="34"/>
      <c r="Q247" s="33"/>
      <c r="R247" s="33"/>
      <c r="AC247" s="149"/>
      <c r="AD247" s="149"/>
      <c r="AE247" s="149"/>
      <c r="AF247" s="195"/>
      <c r="AG247" s="195"/>
      <c r="AH247" s="33"/>
      <c r="AI247" s="153"/>
      <c r="AJ247" s="153"/>
      <c r="AK247" s="153"/>
      <c r="AL247" s="153"/>
      <c r="AM247" s="153"/>
      <c r="AN247" s="153"/>
      <c r="AO247" s="153"/>
      <c r="AP247" s="153"/>
      <c r="AQ247" s="153"/>
      <c r="AR247" s="153"/>
      <c r="AS247" s="153"/>
      <c r="AT247" s="153"/>
      <c r="AU247" s="153"/>
      <c r="AV247" s="153"/>
      <c r="AW247" s="153"/>
      <c r="AX247" s="153"/>
      <c r="AY247" s="153"/>
      <c r="AZ247" s="153"/>
      <c r="BA247" s="153"/>
      <c r="BB247" s="153"/>
      <c r="BC247" s="153"/>
      <c r="BK247" s="206"/>
      <c r="BN247" s="149"/>
    </row>
    <row r="248" spans="4:66" s="26" customFormat="1" ht="12.75" hidden="1" customHeight="1" thickBot="1" x14ac:dyDescent="0.3">
      <c r="D248" s="274" t="e">
        <v>#N/A</v>
      </c>
      <c r="E248" s="34">
        <v>2020</v>
      </c>
      <c r="F248" s="34"/>
      <c r="G248" s="94"/>
      <c r="H248" s="34">
        <v>370247</v>
      </c>
      <c r="J248" s="33"/>
      <c r="K248" s="33"/>
      <c r="L248" s="315"/>
      <c r="M248" s="33"/>
      <c r="N248" s="34"/>
      <c r="O248" s="34"/>
      <c r="P248" s="34"/>
      <c r="Q248" s="33"/>
      <c r="R248" s="33"/>
      <c r="AC248" s="149"/>
      <c r="AD248" s="149"/>
      <c r="AE248" s="149"/>
      <c r="AF248" s="195"/>
      <c r="AG248" s="195"/>
      <c r="AH248" s="33"/>
      <c r="AI248" s="153"/>
      <c r="AJ248" s="153"/>
      <c r="AK248" s="153"/>
      <c r="AL248" s="153"/>
      <c r="AM248" s="153"/>
      <c r="AN248" s="153"/>
      <c r="AO248" s="153"/>
      <c r="AP248" s="153"/>
      <c r="AQ248" s="153"/>
      <c r="AR248" s="153"/>
      <c r="AS248" s="153"/>
      <c r="AT248" s="153"/>
      <c r="AU248" s="153"/>
      <c r="AV248" s="153"/>
      <c r="AW248" s="153"/>
      <c r="AX248" s="153"/>
      <c r="AY248" s="153"/>
      <c r="AZ248" s="153"/>
      <c r="BA248" s="153"/>
      <c r="BB248" s="153"/>
      <c r="BC248" s="153"/>
      <c r="BK248" s="206"/>
      <c r="BN248" s="149"/>
    </row>
    <row r="249" spans="4:66" s="26" customFormat="1" ht="12.75" hidden="1" customHeight="1" thickBot="1" x14ac:dyDescent="0.3">
      <c r="D249" s="274" t="e">
        <v>#N/A</v>
      </c>
      <c r="E249" s="34">
        <v>2020</v>
      </c>
      <c r="F249" s="34"/>
      <c r="G249" s="94"/>
      <c r="H249" s="34" t="s">
        <v>3297</v>
      </c>
      <c r="J249" s="33"/>
      <c r="K249" s="33"/>
      <c r="L249" s="315"/>
      <c r="M249" s="33"/>
      <c r="N249" s="34"/>
      <c r="O249" s="34"/>
      <c r="P249" s="34"/>
      <c r="Q249" s="33"/>
      <c r="R249" s="33"/>
      <c r="AC249" s="149"/>
      <c r="AD249" s="149"/>
      <c r="AE249" s="149"/>
      <c r="AF249" s="195"/>
      <c r="AG249" s="195"/>
      <c r="AH249" s="33"/>
      <c r="AI249" s="153"/>
      <c r="AJ249" s="153"/>
      <c r="AK249" s="153"/>
      <c r="AL249" s="153"/>
      <c r="AM249" s="153"/>
      <c r="AN249" s="153"/>
      <c r="AO249" s="153"/>
      <c r="AP249" s="153"/>
      <c r="AQ249" s="153"/>
      <c r="AR249" s="153"/>
      <c r="AS249" s="153"/>
      <c r="AT249" s="153"/>
      <c r="AU249" s="153"/>
      <c r="AV249" s="153"/>
      <c r="AW249" s="153"/>
      <c r="AX249" s="153"/>
      <c r="AY249" s="153"/>
      <c r="AZ249" s="153"/>
      <c r="BA249" s="153"/>
      <c r="BB249" s="153"/>
      <c r="BC249" s="153"/>
      <c r="BK249" s="206"/>
      <c r="BN249" s="149"/>
    </row>
    <row r="250" spans="4:66" s="26" customFormat="1" ht="12.75" hidden="1" customHeight="1" thickBot="1" x14ac:dyDescent="0.3">
      <c r="D250" s="274" t="e">
        <v>#N/A</v>
      </c>
      <c r="E250" s="34">
        <v>2020</v>
      </c>
      <c r="F250" s="34"/>
      <c r="G250" s="94"/>
      <c r="H250" s="34" t="s">
        <v>3298</v>
      </c>
      <c r="J250" s="33"/>
      <c r="K250" s="33"/>
      <c r="L250" s="315"/>
      <c r="M250" s="33"/>
      <c r="N250" s="34"/>
      <c r="O250" s="34"/>
      <c r="P250" s="34"/>
      <c r="Q250" s="33"/>
      <c r="R250" s="33"/>
      <c r="AC250" s="149"/>
      <c r="AD250" s="149"/>
      <c r="AE250" s="149"/>
      <c r="AF250" s="195"/>
      <c r="AG250" s="195"/>
      <c r="AH250" s="33"/>
      <c r="AI250" s="153"/>
      <c r="AJ250" s="153"/>
      <c r="AK250" s="153"/>
      <c r="AL250" s="153"/>
      <c r="AM250" s="153"/>
      <c r="AN250" s="153"/>
      <c r="AO250" s="153"/>
      <c r="AP250" s="153"/>
      <c r="AQ250" s="153"/>
      <c r="AR250" s="153"/>
      <c r="AS250" s="153"/>
      <c r="AT250" s="153"/>
      <c r="AU250" s="153"/>
      <c r="AV250" s="153"/>
      <c r="AW250" s="153"/>
      <c r="AX250" s="153"/>
      <c r="AY250" s="153"/>
      <c r="AZ250" s="153"/>
      <c r="BA250" s="153"/>
      <c r="BB250" s="153"/>
      <c r="BC250" s="153"/>
      <c r="BK250" s="206"/>
      <c r="BN250" s="149"/>
    </row>
    <row r="251" spans="4:66" s="26" customFormat="1" ht="12.75" hidden="1" customHeight="1" thickBot="1" x14ac:dyDescent="0.3">
      <c r="D251" s="274" t="e">
        <v>#N/A</v>
      </c>
      <c r="E251" s="34">
        <v>2020</v>
      </c>
      <c r="F251" s="34"/>
      <c r="G251" s="94"/>
      <c r="H251" s="34" t="s">
        <v>3300</v>
      </c>
      <c r="J251" s="33"/>
      <c r="K251" s="33"/>
      <c r="L251" s="315"/>
      <c r="M251" s="33"/>
      <c r="N251" s="34"/>
      <c r="O251" s="34"/>
      <c r="P251" s="34"/>
      <c r="Q251" s="33"/>
      <c r="R251" s="33"/>
      <c r="AC251" s="149"/>
      <c r="AD251" s="149"/>
      <c r="AE251" s="149"/>
      <c r="AF251" s="195"/>
      <c r="AG251" s="195"/>
      <c r="AH251" s="33"/>
      <c r="AI251" s="153"/>
      <c r="AJ251" s="153"/>
      <c r="AK251" s="153"/>
      <c r="AL251" s="153"/>
      <c r="AM251" s="153"/>
      <c r="AN251" s="153"/>
      <c r="AO251" s="153"/>
      <c r="AP251" s="153"/>
      <c r="AQ251" s="153"/>
      <c r="AR251" s="153"/>
      <c r="AS251" s="153"/>
      <c r="AT251" s="153"/>
      <c r="AU251" s="153"/>
      <c r="AV251" s="153"/>
      <c r="AW251" s="153"/>
      <c r="AX251" s="153"/>
      <c r="AY251" s="153"/>
      <c r="AZ251" s="153"/>
      <c r="BA251" s="153"/>
      <c r="BB251" s="153"/>
      <c r="BC251" s="153"/>
      <c r="BK251" s="206"/>
      <c r="BN251" s="149"/>
    </row>
    <row r="252" spans="4:66" s="26" customFormat="1" ht="12.75" hidden="1" customHeight="1" thickBot="1" x14ac:dyDescent="0.3">
      <c r="D252" s="274" t="e">
        <v>#N/A</v>
      </c>
      <c r="E252" s="34">
        <v>2020</v>
      </c>
      <c r="F252" s="34"/>
      <c r="G252" s="94"/>
      <c r="H252" s="34" t="s">
        <v>3327</v>
      </c>
      <c r="J252" s="33"/>
      <c r="K252" s="33"/>
      <c r="L252" s="315"/>
      <c r="M252" s="33"/>
      <c r="N252" s="34"/>
      <c r="O252" s="34"/>
      <c r="P252" s="34"/>
      <c r="Q252" s="33"/>
      <c r="R252" s="33"/>
      <c r="AC252" s="149"/>
      <c r="AD252" s="149"/>
      <c r="AE252" s="149"/>
      <c r="AF252" s="195"/>
      <c r="AG252" s="195"/>
      <c r="AH252" s="33"/>
      <c r="AI252" s="153"/>
      <c r="AJ252" s="153"/>
      <c r="AK252" s="153"/>
      <c r="AL252" s="153"/>
      <c r="AM252" s="153"/>
      <c r="AN252" s="153"/>
      <c r="AO252" s="153"/>
      <c r="AP252" s="153"/>
      <c r="AQ252" s="153"/>
      <c r="AR252" s="153"/>
      <c r="AS252" s="153"/>
      <c r="AT252" s="153"/>
      <c r="AU252" s="153"/>
      <c r="AV252" s="153"/>
      <c r="AW252" s="153"/>
      <c r="AX252" s="153"/>
      <c r="AY252" s="153"/>
      <c r="AZ252" s="153"/>
      <c r="BA252" s="153"/>
      <c r="BB252" s="153"/>
      <c r="BC252" s="153"/>
      <c r="BK252" s="206"/>
      <c r="BN252" s="149"/>
    </row>
    <row r="253" spans="4:66" s="26" customFormat="1" ht="12.75" hidden="1" customHeight="1" thickBot="1" x14ac:dyDescent="0.3">
      <c r="D253" s="274" t="e">
        <v>#N/A</v>
      </c>
      <c r="E253" s="34">
        <v>2020</v>
      </c>
      <c r="F253" s="34"/>
      <c r="G253" s="94"/>
      <c r="H253" s="34" t="s">
        <v>3328</v>
      </c>
      <c r="J253" s="33"/>
      <c r="K253" s="33"/>
      <c r="L253" s="315"/>
      <c r="M253" s="33"/>
      <c r="N253" s="34"/>
      <c r="O253" s="34"/>
      <c r="P253" s="34"/>
      <c r="Q253" s="33"/>
      <c r="R253" s="33"/>
      <c r="AC253" s="149"/>
      <c r="AD253" s="149"/>
      <c r="AE253" s="149"/>
      <c r="AF253" s="195"/>
      <c r="AG253" s="195"/>
      <c r="AH253" s="33"/>
      <c r="AI253" s="153"/>
      <c r="AJ253" s="153"/>
      <c r="AK253" s="153"/>
      <c r="AL253" s="153"/>
      <c r="AM253" s="153"/>
      <c r="AN253" s="153"/>
      <c r="AO253" s="153"/>
      <c r="AP253" s="153"/>
      <c r="AQ253" s="153"/>
      <c r="AR253" s="153"/>
      <c r="AS253" s="153"/>
      <c r="AT253" s="153"/>
      <c r="AU253" s="153"/>
      <c r="AV253" s="153"/>
      <c r="AW253" s="153"/>
      <c r="AX253" s="153"/>
      <c r="AY253" s="153"/>
      <c r="AZ253" s="153"/>
      <c r="BA253" s="153"/>
      <c r="BB253" s="153"/>
      <c r="BC253" s="153"/>
      <c r="BK253" s="206"/>
      <c r="BN253" s="149"/>
    </row>
    <row r="254" spans="4:66" s="26" customFormat="1" ht="12.75" hidden="1" customHeight="1" thickBot="1" x14ac:dyDescent="0.3">
      <c r="D254" s="274" t="e">
        <v>#N/A</v>
      </c>
      <c r="E254" s="34">
        <v>2020</v>
      </c>
      <c r="F254" s="34"/>
      <c r="G254" s="94"/>
      <c r="H254" s="34" t="s">
        <v>3329</v>
      </c>
      <c r="J254" s="33"/>
      <c r="K254" s="33"/>
      <c r="L254" s="315"/>
      <c r="M254" s="33"/>
      <c r="N254" s="34"/>
      <c r="O254" s="34"/>
      <c r="P254" s="34"/>
      <c r="Q254" s="33"/>
      <c r="R254" s="33"/>
      <c r="AC254" s="149"/>
      <c r="AD254" s="149"/>
      <c r="AE254" s="149"/>
      <c r="AF254" s="195"/>
      <c r="AG254" s="195"/>
      <c r="AH254" s="33"/>
      <c r="AI254" s="153"/>
      <c r="AJ254" s="153"/>
      <c r="AK254" s="153"/>
      <c r="AL254" s="153"/>
      <c r="AM254" s="153"/>
      <c r="AN254" s="153"/>
      <c r="AO254" s="153"/>
      <c r="AP254" s="153"/>
      <c r="AQ254" s="153"/>
      <c r="AR254" s="153"/>
      <c r="AS254" s="153"/>
      <c r="AT254" s="153"/>
      <c r="AU254" s="153"/>
      <c r="AV254" s="153"/>
      <c r="AW254" s="153"/>
      <c r="AX254" s="153"/>
      <c r="AY254" s="153"/>
      <c r="AZ254" s="153"/>
      <c r="BA254" s="153"/>
      <c r="BB254" s="153"/>
      <c r="BC254" s="153"/>
      <c r="BK254" s="206"/>
      <c r="BN254" s="149"/>
    </row>
    <row r="255" spans="4:66" s="26" customFormat="1" ht="12.75" hidden="1" customHeight="1" thickBot="1" x14ac:dyDescent="0.3">
      <c r="D255" s="274" t="e">
        <v>#N/A</v>
      </c>
      <c r="E255" s="34">
        <v>2020</v>
      </c>
      <c r="F255" s="34"/>
      <c r="G255" s="94"/>
      <c r="H255" s="34" t="s">
        <v>3330</v>
      </c>
      <c r="J255" s="33"/>
      <c r="K255" s="33"/>
      <c r="L255" s="315"/>
      <c r="M255" s="33"/>
      <c r="N255" s="34"/>
      <c r="O255" s="34"/>
      <c r="P255" s="34"/>
      <c r="Q255" s="33"/>
      <c r="R255" s="33"/>
      <c r="AC255" s="149"/>
      <c r="AD255" s="149"/>
      <c r="AE255" s="149"/>
      <c r="AF255" s="195"/>
      <c r="AG255" s="195"/>
      <c r="AH255" s="33"/>
      <c r="AI255" s="153"/>
      <c r="AJ255" s="153"/>
      <c r="AK255" s="153"/>
      <c r="AL255" s="153"/>
      <c r="AM255" s="153"/>
      <c r="AN255" s="153"/>
      <c r="AO255" s="153"/>
      <c r="AP255" s="153"/>
      <c r="AQ255" s="153"/>
      <c r="AR255" s="153"/>
      <c r="AS255" s="153"/>
      <c r="AT255" s="153"/>
      <c r="AU255" s="153"/>
      <c r="AV255" s="153"/>
      <c r="AW255" s="153"/>
      <c r="AX255" s="153"/>
      <c r="AY255" s="153"/>
      <c r="AZ255" s="153"/>
      <c r="BA255" s="153"/>
      <c r="BB255" s="153"/>
      <c r="BC255" s="153"/>
      <c r="BK255" s="206"/>
      <c r="BN255" s="149"/>
    </row>
    <row r="256" spans="4:66" s="26" customFormat="1" ht="12.75" hidden="1" customHeight="1" thickBot="1" x14ac:dyDescent="0.3">
      <c r="D256" s="274" t="e">
        <v>#N/A</v>
      </c>
      <c r="E256" s="34">
        <v>2020</v>
      </c>
      <c r="F256" s="34"/>
      <c r="G256" s="94"/>
      <c r="H256" s="34" t="s">
        <v>3332</v>
      </c>
      <c r="J256" s="33"/>
      <c r="K256" s="33"/>
      <c r="L256" s="315"/>
      <c r="M256" s="33"/>
      <c r="N256" s="34"/>
      <c r="O256" s="34"/>
      <c r="P256" s="34"/>
      <c r="Q256" s="33"/>
      <c r="R256" s="33"/>
      <c r="AC256" s="149"/>
      <c r="AD256" s="149"/>
      <c r="AE256" s="149"/>
      <c r="AF256" s="195"/>
      <c r="AG256" s="195"/>
      <c r="AH256" s="33"/>
      <c r="AI256" s="153"/>
      <c r="AJ256" s="153"/>
      <c r="AK256" s="153"/>
      <c r="AL256" s="153"/>
      <c r="AM256" s="153"/>
      <c r="AN256" s="153"/>
      <c r="AO256" s="153"/>
      <c r="AP256" s="153"/>
      <c r="AQ256" s="153"/>
      <c r="AR256" s="153"/>
      <c r="AS256" s="153"/>
      <c r="AT256" s="153"/>
      <c r="AU256" s="153"/>
      <c r="AV256" s="153"/>
      <c r="AW256" s="153"/>
      <c r="AX256" s="153"/>
      <c r="AY256" s="153"/>
      <c r="AZ256" s="153"/>
      <c r="BA256" s="153"/>
      <c r="BB256" s="153"/>
      <c r="BC256" s="153"/>
      <c r="BK256" s="206"/>
      <c r="BN256" s="149"/>
    </row>
    <row r="257" spans="4:66" s="26" customFormat="1" ht="12.75" hidden="1" customHeight="1" thickBot="1" x14ac:dyDescent="0.3">
      <c r="D257" s="274" t="e">
        <v>#N/A</v>
      </c>
      <c r="E257" s="34">
        <v>2020</v>
      </c>
      <c r="F257" s="34"/>
      <c r="G257" s="94"/>
      <c r="H257" s="34" t="s">
        <v>3344</v>
      </c>
      <c r="J257" s="33"/>
      <c r="K257" s="33"/>
      <c r="L257" s="315"/>
      <c r="M257" s="33"/>
      <c r="N257" s="34"/>
      <c r="O257" s="34"/>
      <c r="P257" s="34"/>
      <c r="Q257" s="33"/>
      <c r="R257" s="33"/>
      <c r="AC257" s="149"/>
      <c r="AD257" s="149"/>
      <c r="AE257" s="149"/>
      <c r="AF257" s="195"/>
      <c r="AG257" s="195"/>
      <c r="AH257" s="33"/>
      <c r="AI257" s="153"/>
      <c r="AJ257" s="153"/>
      <c r="AK257" s="153"/>
      <c r="AL257" s="153"/>
      <c r="AM257" s="153"/>
      <c r="AN257" s="153"/>
      <c r="AO257" s="153"/>
      <c r="AP257" s="153"/>
      <c r="AQ257" s="153"/>
      <c r="AR257" s="153"/>
      <c r="AS257" s="153"/>
      <c r="AT257" s="153"/>
      <c r="AU257" s="153"/>
      <c r="AV257" s="153"/>
      <c r="AW257" s="153"/>
      <c r="AX257" s="153"/>
      <c r="AY257" s="153"/>
      <c r="AZ257" s="153"/>
      <c r="BA257" s="153"/>
      <c r="BB257" s="153"/>
      <c r="BC257" s="153"/>
      <c r="BK257" s="206"/>
      <c r="BN257" s="149"/>
    </row>
    <row r="258" spans="4:66" s="26" customFormat="1" ht="12.75" hidden="1" customHeight="1" thickBot="1" x14ac:dyDescent="0.3">
      <c r="D258" s="274" t="e">
        <v>#N/A</v>
      </c>
      <c r="E258" s="34">
        <v>2020</v>
      </c>
      <c r="F258" s="34"/>
      <c r="G258" s="94"/>
      <c r="H258" s="34" t="s">
        <v>3348</v>
      </c>
      <c r="J258" s="33"/>
      <c r="K258" s="33"/>
      <c r="L258" s="315"/>
      <c r="M258" s="33"/>
      <c r="N258" s="34"/>
      <c r="O258" s="34"/>
      <c r="P258" s="34"/>
      <c r="Q258" s="33"/>
      <c r="R258" s="33"/>
      <c r="AC258" s="149"/>
      <c r="AD258" s="149"/>
      <c r="AE258" s="149"/>
      <c r="AF258" s="195"/>
      <c r="AG258" s="195"/>
      <c r="AH258" s="33"/>
      <c r="AI258" s="153"/>
      <c r="AJ258" s="153"/>
      <c r="AK258" s="153"/>
      <c r="AL258" s="153"/>
      <c r="AM258" s="153"/>
      <c r="AN258" s="153"/>
      <c r="AO258" s="153"/>
      <c r="AP258" s="153"/>
      <c r="AQ258" s="153"/>
      <c r="AR258" s="153"/>
      <c r="AS258" s="153"/>
      <c r="AT258" s="153"/>
      <c r="AU258" s="153"/>
      <c r="AV258" s="153"/>
      <c r="AW258" s="153"/>
      <c r="AX258" s="153"/>
      <c r="AY258" s="153"/>
      <c r="AZ258" s="153"/>
      <c r="BA258" s="153"/>
      <c r="BB258" s="153"/>
      <c r="BC258" s="153"/>
      <c r="BK258" s="206"/>
      <c r="BN258" s="149"/>
    </row>
    <row r="259" spans="4:66" s="26" customFormat="1" ht="12.75" hidden="1" customHeight="1" thickBot="1" x14ac:dyDescent="0.3">
      <c r="D259" s="274" t="e">
        <v>#N/A</v>
      </c>
      <c r="E259" s="34">
        <v>2020</v>
      </c>
      <c r="F259" s="34"/>
      <c r="G259" s="94"/>
      <c r="H259" s="34">
        <v>4000052</v>
      </c>
      <c r="J259" s="33"/>
      <c r="K259" s="33"/>
      <c r="L259" s="315"/>
      <c r="M259" s="33"/>
      <c r="N259" s="34"/>
      <c r="O259" s="34"/>
      <c r="P259" s="34"/>
      <c r="Q259" s="33"/>
      <c r="R259" s="33"/>
      <c r="AC259" s="149"/>
      <c r="AD259" s="149"/>
      <c r="AE259" s="149"/>
      <c r="AF259" s="195"/>
      <c r="AG259" s="195"/>
      <c r="AH259" s="33"/>
      <c r="AI259" s="153"/>
      <c r="AJ259" s="153"/>
      <c r="AK259" s="153"/>
      <c r="AL259" s="153"/>
      <c r="AM259" s="153"/>
      <c r="AN259" s="153"/>
      <c r="AO259" s="153"/>
      <c r="AP259" s="153"/>
      <c r="AQ259" s="153"/>
      <c r="AR259" s="153"/>
      <c r="AS259" s="153"/>
      <c r="AT259" s="153"/>
      <c r="AU259" s="153"/>
      <c r="AV259" s="153"/>
      <c r="AW259" s="153"/>
      <c r="AX259" s="153"/>
      <c r="AY259" s="153"/>
      <c r="AZ259" s="153"/>
      <c r="BA259" s="153"/>
      <c r="BB259" s="153"/>
      <c r="BC259" s="153"/>
      <c r="BK259" s="206"/>
      <c r="BN259" s="149"/>
    </row>
    <row r="260" spans="4:66" s="26" customFormat="1" ht="12.75" hidden="1" customHeight="1" thickBot="1" x14ac:dyDescent="0.3">
      <c r="D260" s="274" t="e">
        <v>#N/A</v>
      </c>
      <c r="E260" s="34">
        <v>2020</v>
      </c>
      <c r="F260" s="34"/>
      <c r="G260" s="94"/>
      <c r="H260" s="34">
        <v>24000184</v>
      </c>
      <c r="J260" s="33"/>
      <c r="K260" s="33"/>
      <c r="L260" s="315"/>
      <c r="M260" s="33"/>
      <c r="N260" s="34"/>
      <c r="O260" s="34"/>
      <c r="P260" s="34"/>
      <c r="Q260" s="33"/>
      <c r="R260" s="33"/>
      <c r="AC260" s="149"/>
      <c r="AD260" s="149"/>
      <c r="AE260" s="149"/>
      <c r="AF260" s="195"/>
      <c r="AG260" s="195"/>
      <c r="AH260" s="33"/>
      <c r="AI260" s="153"/>
      <c r="AJ260" s="153"/>
      <c r="AK260" s="153"/>
      <c r="AL260" s="153"/>
      <c r="AM260" s="153"/>
      <c r="AN260" s="153"/>
      <c r="AO260" s="153"/>
      <c r="AP260" s="153"/>
      <c r="AQ260" s="153"/>
      <c r="AR260" s="153"/>
      <c r="AS260" s="153"/>
      <c r="AT260" s="153"/>
      <c r="AU260" s="153"/>
      <c r="AV260" s="153"/>
      <c r="AW260" s="153"/>
      <c r="AX260" s="153"/>
      <c r="AY260" s="153"/>
      <c r="AZ260" s="153"/>
      <c r="BA260" s="153"/>
      <c r="BB260" s="153"/>
      <c r="BC260" s="153"/>
      <c r="BK260" s="206"/>
      <c r="BN260" s="149"/>
    </row>
    <row r="261" spans="4:66" s="26" customFormat="1" ht="12.75" hidden="1" customHeight="1" thickBot="1" x14ac:dyDescent="0.3">
      <c r="D261" s="274" t="e">
        <v>#N/A</v>
      </c>
      <c r="E261" s="34">
        <v>2020</v>
      </c>
      <c r="F261" s="34"/>
      <c r="G261" s="94"/>
      <c r="H261" s="34">
        <v>24000246</v>
      </c>
      <c r="J261" s="33"/>
      <c r="K261" s="33"/>
      <c r="L261" s="315"/>
      <c r="M261" s="33"/>
      <c r="N261" s="34"/>
      <c r="O261" s="34"/>
      <c r="P261" s="34"/>
      <c r="Q261" s="33"/>
      <c r="R261" s="33"/>
      <c r="AC261" s="149"/>
      <c r="AD261" s="149"/>
      <c r="AE261" s="149"/>
      <c r="AF261" s="195"/>
      <c r="AG261" s="195"/>
      <c r="AH261" s="33"/>
      <c r="AI261" s="153"/>
      <c r="AJ261" s="153"/>
      <c r="AK261" s="153"/>
      <c r="AL261" s="153"/>
      <c r="AM261" s="153"/>
      <c r="AN261" s="153"/>
      <c r="AO261" s="153"/>
      <c r="AP261" s="153"/>
      <c r="AQ261" s="153"/>
      <c r="AR261" s="153"/>
      <c r="AS261" s="153"/>
      <c r="AT261" s="153"/>
      <c r="AU261" s="153"/>
      <c r="AV261" s="153"/>
      <c r="AW261" s="153"/>
      <c r="AX261" s="153"/>
      <c r="AY261" s="153"/>
      <c r="AZ261" s="153"/>
      <c r="BA261" s="153"/>
      <c r="BB261" s="153"/>
      <c r="BC261" s="153"/>
      <c r="BK261" s="206"/>
      <c r="BN261" s="149"/>
    </row>
    <row r="262" spans="4:66" s="26" customFormat="1" ht="12.75" hidden="1" customHeight="1" thickBot="1" x14ac:dyDescent="0.3">
      <c r="D262" s="274" t="e">
        <v>#N/A</v>
      </c>
      <c r="E262" s="34">
        <v>2020</v>
      </c>
      <c r="F262" s="34"/>
      <c r="G262" s="94"/>
      <c r="H262" s="34">
        <v>30000519</v>
      </c>
      <c r="J262" s="33"/>
      <c r="K262" s="33"/>
      <c r="L262" s="315"/>
      <c r="M262" s="33"/>
      <c r="N262" s="34"/>
      <c r="O262" s="34"/>
      <c r="P262" s="34"/>
      <c r="Q262" s="33"/>
      <c r="R262" s="33"/>
      <c r="AC262" s="149"/>
      <c r="AD262" s="149"/>
      <c r="AE262" s="149"/>
      <c r="AF262" s="195"/>
      <c r="AG262" s="195"/>
      <c r="AH262" s="33"/>
      <c r="AI262" s="153"/>
      <c r="AJ262" s="153"/>
      <c r="AK262" s="153"/>
      <c r="AL262" s="153"/>
      <c r="AM262" s="153"/>
      <c r="AN262" s="153"/>
      <c r="AO262" s="153"/>
      <c r="AP262" s="153"/>
      <c r="AQ262" s="153"/>
      <c r="AR262" s="153"/>
      <c r="AS262" s="153"/>
      <c r="AT262" s="153"/>
      <c r="AU262" s="153"/>
      <c r="AV262" s="153"/>
      <c r="AW262" s="153"/>
      <c r="AX262" s="153"/>
      <c r="AY262" s="153"/>
      <c r="AZ262" s="153"/>
      <c r="BA262" s="153"/>
      <c r="BB262" s="153"/>
      <c r="BC262" s="153"/>
      <c r="BK262" s="206"/>
      <c r="BN262" s="149"/>
    </row>
    <row r="263" spans="4:66" s="26" customFormat="1" ht="12.75" hidden="1" customHeight="1" thickBot="1" x14ac:dyDescent="0.3">
      <c r="D263" s="274" t="e">
        <v>#N/A</v>
      </c>
      <c r="E263" s="34">
        <v>2020</v>
      </c>
      <c r="F263" s="34"/>
      <c r="G263" s="94"/>
      <c r="H263" s="34">
        <v>55000372</v>
      </c>
      <c r="J263" s="33"/>
      <c r="K263" s="33"/>
      <c r="L263" s="315"/>
      <c r="M263" s="33"/>
      <c r="N263" s="34"/>
      <c r="O263" s="34"/>
      <c r="P263" s="34"/>
      <c r="Q263" s="33"/>
      <c r="R263" s="33"/>
      <c r="AC263" s="149"/>
      <c r="AD263" s="149"/>
      <c r="AE263" s="149"/>
      <c r="AF263" s="195"/>
      <c r="AG263" s="195"/>
      <c r="AH263" s="33"/>
      <c r="AI263" s="153"/>
      <c r="AJ263" s="153"/>
      <c r="AK263" s="153"/>
      <c r="AL263" s="153"/>
      <c r="AM263" s="153"/>
      <c r="AN263" s="153"/>
      <c r="AO263" s="153"/>
      <c r="AP263" s="153"/>
      <c r="AQ263" s="153"/>
      <c r="AR263" s="153"/>
      <c r="AS263" s="153"/>
      <c r="AT263" s="153"/>
      <c r="AU263" s="153"/>
      <c r="AV263" s="153"/>
      <c r="AW263" s="153"/>
      <c r="AX263" s="153"/>
      <c r="AY263" s="153"/>
      <c r="AZ263" s="153"/>
      <c r="BA263" s="153"/>
      <c r="BB263" s="153"/>
      <c r="BC263" s="153"/>
      <c r="BK263" s="206"/>
      <c r="BN263" s="149"/>
    </row>
    <row r="264" spans="4:66" s="26" customFormat="1" ht="12.75" hidden="1" customHeight="1" thickBot="1" x14ac:dyDescent="0.3">
      <c r="D264" s="274" t="e">
        <v>#N/A</v>
      </c>
      <c r="E264" s="34">
        <v>2020</v>
      </c>
      <c r="F264" s="34"/>
      <c r="G264" s="94"/>
      <c r="H264" s="34">
        <v>55001007</v>
      </c>
      <c r="J264" s="33"/>
      <c r="K264" s="33"/>
      <c r="L264" s="315"/>
      <c r="M264" s="33"/>
      <c r="N264" s="34"/>
      <c r="O264" s="34"/>
      <c r="P264" s="34"/>
      <c r="Q264" s="33"/>
      <c r="R264" s="33"/>
      <c r="AC264" s="149"/>
      <c r="AD264" s="149"/>
      <c r="AE264" s="149"/>
      <c r="AF264" s="195"/>
      <c r="AG264" s="195"/>
      <c r="AH264" s="33"/>
      <c r="AI264" s="153"/>
      <c r="AJ264" s="153"/>
      <c r="AK264" s="153"/>
      <c r="AL264" s="153"/>
      <c r="AM264" s="153"/>
      <c r="AN264" s="153"/>
      <c r="AO264" s="153"/>
      <c r="AP264" s="153"/>
      <c r="AQ264" s="153"/>
      <c r="AR264" s="153"/>
      <c r="AS264" s="153"/>
      <c r="AT264" s="153"/>
      <c r="AU264" s="153"/>
      <c r="AV264" s="153"/>
      <c r="AW264" s="153"/>
      <c r="AX264" s="153"/>
      <c r="AY264" s="153"/>
      <c r="AZ264" s="153"/>
      <c r="BA264" s="153"/>
      <c r="BB264" s="153"/>
      <c r="BC264" s="153"/>
      <c r="BK264" s="206"/>
      <c r="BN264" s="149"/>
    </row>
    <row r="265" spans="4:66" s="26" customFormat="1" ht="12.75" hidden="1" customHeight="1" thickBot="1" x14ac:dyDescent="0.3">
      <c r="D265" s="274" t="e">
        <v>#N/A</v>
      </c>
      <c r="E265" s="34">
        <v>2020</v>
      </c>
      <c r="F265" s="34"/>
      <c r="G265" s="94"/>
      <c r="H265" s="34">
        <v>55001484</v>
      </c>
      <c r="J265" s="33"/>
      <c r="K265" s="33"/>
      <c r="L265" s="315"/>
      <c r="M265" s="33"/>
      <c r="N265" s="34"/>
      <c r="O265" s="34"/>
      <c r="P265" s="34"/>
      <c r="Q265" s="33"/>
      <c r="R265" s="33"/>
      <c r="AC265" s="149"/>
      <c r="AD265" s="149"/>
      <c r="AE265" s="149"/>
      <c r="AF265" s="195"/>
      <c r="AG265" s="195"/>
      <c r="AH265" s="33"/>
      <c r="AI265" s="153"/>
      <c r="AJ265" s="153"/>
      <c r="AK265" s="153"/>
      <c r="AL265" s="153"/>
      <c r="AM265" s="153"/>
      <c r="AN265" s="153"/>
      <c r="AO265" s="153"/>
      <c r="AP265" s="153"/>
      <c r="AQ265" s="153"/>
      <c r="AR265" s="153"/>
      <c r="AS265" s="153"/>
      <c r="AT265" s="153"/>
      <c r="AU265" s="153"/>
      <c r="AV265" s="153"/>
      <c r="AW265" s="153"/>
      <c r="AX265" s="153"/>
      <c r="AY265" s="153"/>
      <c r="AZ265" s="153"/>
      <c r="BA265" s="153"/>
      <c r="BB265" s="153"/>
      <c r="BC265" s="153"/>
      <c r="BK265" s="206"/>
      <c r="BN265" s="149"/>
    </row>
    <row r="266" spans="4:66" s="26" customFormat="1" ht="12.75" hidden="1" customHeight="1" thickBot="1" x14ac:dyDescent="0.3">
      <c r="D266" s="274" t="e">
        <v>#N/A</v>
      </c>
      <c r="E266" s="34">
        <v>2020</v>
      </c>
      <c r="F266" s="34"/>
      <c r="G266" s="94"/>
      <c r="H266" s="34">
        <v>4500360</v>
      </c>
      <c r="J266" s="33"/>
      <c r="K266" s="33"/>
      <c r="L266" s="315"/>
      <c r="M266" s="33"/>
      <c r="N266" s="34"/>
      <c r="O266" s="34"/>
      <c r="P266" s="34"/>
      <c r="Q266" s="33"/>
      <c r="R266" s="33"/>
      <c r="AC266" s="149"/>
      <c r="AD266" s="149"/>
      <c r="AE266" s="149"/>
      <c r="AF266" s="195"/>
      <c r="AG266" s="195"/>
      <c r="AH266" s="33"/>
      <c r="AI266" s="153"/>
      <c r="AJ266" s="153"/>
      <c r="AK266" s="153"/>
      <c r="AL266" s="153"/>
      <c r="AM266" s="153"/>
      <c r="AN266" s="153"/>
      <c r="AO266" s="153"/>
      <c r="AP266" s="153"/>
      <c r="AQ266" s="153"/>
      <c r="AR266" s="153"/>
      <c r="AS266" s="153"/>
      <c r="AT266" s="153"/>
      <c r="AU266" s="153"/>
      <c r="AV266" s="153"/>
      <c r="AW266" s="153"/>
      <c r="AX266" s="153"/>
      <c r="AY266" s="153"/>
      <c r="AZ266" s="153"/>
      <c r="BA266" s="153"/>
      <c r="BB266" s="153"/>
      <c r="BC266" s="153"/>
      <c r="BK266" s="206"/>
      <c r="BN266" s="149"/>
    </row>
    <row r="267" spans="4:66" s="26" customFormat="1" ht="12.75" hidden="1" customHeight="1" thickBot="1" x14ac:dyDescent="0.3">
      <c r="D267" s="274" t="e">
        <v>#N/A</v>
      </c>
      <c r="E267" s="34">
        <v>2020</v>
      </c>
      <c r="F267" s="34"/>
      <c r="G267" s="94"/>
      <c r="H267" s="34">
        <v>24000174</v>
      </c>
      <c r="J267" s="33"/>
      <c r="K267" s="33"/>
      <c r="L267" s="315"/>
      <c r="M267" s="33"/>
      <c r="N267" s="34"/>
      <c r="O267" s="34"/>
      <c r="P267" s="34"/>
      <c r="Q267" s="33"/>
      <c r="R267" s="33"/>
      <c r="AC267" s="149"/>
      <c r="AD267" s="149"/>
      <c r="AE267" s="149"/>
      <c r="AF267" s="195"/>
      <c r="AG267" s="195"/>
      <c r="AH267" s="33"/>
      <c r="AI267" s="153"/>
      <c r="AJ267" s="153"/>
      <c r="AK267" s="153"/>
      <c r="AL267" s="153"/>
      <c r="AM267" s="153"/>
      <c r="AN267" s="153"/>
      <c r="AO267" s="153"/>
      <c r="AP267" s="153"/>
      <c r="AQ267" s="153"/>
      <c r="AR267" s="153"/>
      <c r="AS267" s="153"/>
      <c r="AT267" s="153"/>
      <c r="AU267" s="153"/>
      <c r="AV267" s="153"/>
      <c r="AW267" s="153"/>
      <c r="AX267" s="153"/>
      <c r="AY267" s="153"/>
      <c r="AZ267" s="153"/>
      <c r="BA267" s="153"/>
      <c r="BB267" s="153"/>
      <c r="BC267" s="153"/>
      <c r="BK267" s="206"/>
      <c r="BN267" s="149"/>
    </row>
    <row r="268" spans="4:66" s="26" customFormat="1" ht="12.75" hidden="1" customHeight="1" thickBot="1" x14ac:dyDescent="0.3">
      <c r="D268" s="274" t="e">
        <v>#N/A</v>
      </c>
      <c r="E268" s="34">
        <v>2020</v>
      </c>
      <c r="F268" s="34"/>
      <c r="G268" s="94"/>
      <c r="H268" s="34">
        <v>24000183</v>
      </c>
      <c r="J268" s="33"/>
      <c r="K268" s="33"/>
      <c r="L268" s="315"/>
      <c r="M268" s="33"/>
      <c r="N268" s="34"/>
      <c r="O268" s="34"/>
      <c r="P268" s="34"/>
      <c r="Q268" s="33"/>
      <c r="R268" s="33"/>
      <c r="AC268" s="149"/>
      <c r="AD268" s="149"/>
      <c r="AE268" s="149"/>
      <c r="AF268" s="195"/>
      <c r="AG268" s="195"/>
      <c r="AH268" s="33"/>
      <c r="AI268" s="153"/>
      <c r="AJ268" s="153"/>
      <c r="AK268" s="153"/>
      <c r="AL268" s="153"/>
      <c r="AM268" s="153"/>
      <c r="AN268" s="153"/>
      <c r="AO268" s="153"/>
      <c r="AP268" s="153"/>
      <c r="AQ268" s="153"/>
      <c r="AR268" s="153"/>
      <c r="AS268" s="153"/>
      <c r="AT268" s="153"/>
      <c r="AU268" s="153"/>
      <c r="AV268" s="153"/>
      <c r="AW268" s="153"/>
      <c r="AX268" s="153"/>
      <c r="AY268" s="153"/>
      <c r="AZ268" s="153"/>
      <c r="BA268" s="153"/>
      <c r="BB268" s="153"/>
      <c r="BC268" s="153"/>
      <c r="BK268" s="206"/>
      <c r="BN268" s="149"/>
    </row>
    <row r="269" spans="4:66" s="26" customFormat="1" ht="12.75" hidden="1" customHeight="1" thickBot="1" x14ac:dyDescent="0.3">
      <c r="D269" s="274" t="e">
        <v>#N/A</v>
      </c>
      <c r="E269" s="34">
        <v>2020</v>
      </c>
      <c r="F269" s="34"/>
      <c r="G269" s="94"/>
      <c r="H269" s="34">
        <v>24000220</v>
      </c>
      <c r="J269" s="33"/>
      <c r="K269" s="33"/>
      <c r="L269" s="315"/>
      <c r="M269" s="33"/>
      <c r="N269" s="34"/>
      <c r="O269" s="34"/>
      <c r="P269" s="34"/>
      <c r="Q269" s="33"/>
      <c r="R269" s="33"/>
      <c r="AC269" s="149"/>
      <c r="AD269" s="149"/>
      <c r="AE269" s="149"/>
      <c r="AF269" s="195"/>
      <c r="AG269" s="195"/>
      <c r="AH269" s="33"/>
      <c r="AI269" s="153"/>
      <c r="AJ269" s="153"/>
      <c r="AK269" s="153"/>
      <c r="AL269" s="153"/>
      <c r="AM269" s="153"/>
      <c r="AN269" s="153"/>
      <c r="AO269" s="153"/>
      <c r="AP269" s="153"/>
      <c r="AQ269" s="153"/>
      <c r="AR269" s="153"/>
      <c r="AS269" s="153"/>
      <c r="AT269" s="153"/>
      <c r="AU269" s="153"/>
      <c r="AV269" s="153"/>
      <c r="AW269" s="153"/>
      <c r="AX269" s="153"/>
      <c r="AY269" s="153"/>
      <c r="AZ269" s="153"/>
      <c r="BA269" s="153"/>
      <c r="BB269" s="153"/>
      <c r="BC269" s="153"/>
      <c r="BK269" s="206"/>
      <c r="BN269" s="149"/>
    </row>
    <row r="270" spans="4:66" s="26" customFormat="1" ht="12.75" hidden="1" customHeight="1" thickBot="1" x14ac:dyDescent="0.3">
      <c r="D270" s="274" t="e">
        <v>#N/A</v>
      </c>
      <c r="E270" s="34">
        <v>2020</v>
      </c>
      <c r="F270" s="34"/>
      <c r="G270" s="94"/>
      <c r="H270" s="34">
        <v>24000229</v>
      </c>
      <c r="J270" s="33"/>
      <c r="K270" s="33"/>
      <c r="L270" s="315"/>
      <c r="M270" s="33"/>
      <c r="N270" s="34"/>
      <c r="O270" s="34"/>
      <c r="P270" s="34"/>
      <c r="Q270" s="33"/>
      <c r="R270" s="33"/>
      <c r="AC270" s="149"/>
      <c r="AD270" s="149"/>
      <c r="AE270" s="149"/>
      <c r="AF270" s="195"/>
      <c r="AG270" s="195"/>
      <c r="AH270" s="33"/>
      <c r="AI270" s="153"/>
      <c r="AJ270" s="153"/>
      <c r="AK270" s="153"/>
      <c r="AL270" s="153"/>
      <c r="AM270" s="153"/>
      <c r="AN270" s="153"/>
      <c r="AO270" s="153"/>
      <c r="AP270" s="153"/>
      <c r="AQ270" s="153"/>
      <c r="AR270" s="153"/>
      <c r="AS270" s="153"/>
      <c r="AT270" s="153"/>
      <c r="AU270" s="153"/>
      <c r="AV270" s="153"/>
      <c r="AW270" s="153"/>
      <c r="AX270" s="153"/>
      <c r="AY270" s="153"/>
      <c r="AZ270" s="153"/>
      <c r="BA270" s="153"/>
      <c r="BB270" s="153"/>
      <c r="BC270" s="153"/>
      <c r="BK270" s="206"/>
      <c r="BN270" s="149"/>
    </row>
    <row r="271" spans="4:66" s="26" customFormat="1" ht="12.75" hidden="1" customHeight="1" thickBot="1" x14ac:dyDescent="0.3">
      <c r="D271" s="274" t="e">
        <v>#N/A</v>
      </c>
      <c r="E271" s="34">
        <v>2020</v>
      </c>
      <c r="F271" s="34"/>
      <c r="G271" s="94"/>
      <c r="H271" s="34">
        <v>24000288</v>
      </c>
      <c r="J271" s="33"/>
      <c r="K271" s="33"/>
      <c r="L271" s="315"/>
      <c r="M271" s="33"/>
      <c r="N271" s="34"/>
      <c r="O271" s="34"/>
      <c r="P271" s="34"/>
      <c r="Q271" s="33"/>
      <c r="R271" s="33"/>
      <c r="AC271" s="149"/>
      <c r="AD271" s="149"/>
      <c r="AE271" s="149"/>
      <c r="AF271" s="195"/>
      <c r="AG271" s="195"/>
      <c r="AH271" s="33"/>
      <c r="AI271" s="153"/>
      <c r="AJ271" s="153"/>
      <c r="AK271" s="153"/>
      <c r="AL271" s="153"/>
      <c r="AM271" s="153"/>
      <c r="AN271" s="153"/>
      <c r="AO271" s="153"/>
      <c r="AP271" s="153"/>
      <c r="AQ271" s="153"/>
      <c r="AR271" s="153"/>
      <c r="AS271" s="153"/>
      <c r="AT271" s="153"/>
      <c r="AU271" s="153"/>
      <c r="AV271" s="153"/>
      <c r="AW271" s="153"/>
      <c r="AX271" s="153"/>
      <c r="AY271" s="153"/>
      <c r="AZ271" s="153"/>
      <c r="BA271" s="153"/>
      <c r="BB271" s="153"/>
      <c r="BC271" s="153"/>
      <c r="BK271" s="206"/>
      <c r="BN271" s="149"/>
    </row>
    <row r="272" spans="4:66" s="26" customFormat="1" ht="12.75" hidden="1" customHeight="1" thickBot="1" x14ac:dyDescent="0.3">
      <c r="D272" s="274" t="e">
        <v>#N/A</v>
      </c>
      <c r="E272" s="34">
        <v>2020</v>
      </c>
      <c r="F272" s="34"/>
      <c r="G272" s="94"/>
      <c r="H272" s="34">
        <v>24000371</v>
      </c>
      <c r="J272" s="33"/>
      <c r="K272" s="33"/>
      <c r="L272" s="315"/>
      <c r="M272" s="33"/>
      <c r="N272" s="34"/>
      <c r="O272" s="34"/>
      <c r="P272" s="34"/>
      <c r="Q272" s="33"/>
      <c r="R272" s="33"/>
      <c r="AC272" s="149"/>
      <c r="AD272" s="149"/>
      <c r="AE272" s="149"/>
      <c r="AF272" s="195"/>
      <c r="AG272" s="195"/>
      <c r="AH272" s="33"/>
      <c r="AI272" s="153"/>
      <c r="AJ272" s="153"/>
      <c r="AK272" s="153"/>
      <c r="AL272" s="153"/>
      <c r="AM272" s="153"/>
      <c r="AN272" s="153"/>
      <c r="AO272" s="153"/>
      <c r="AP272" s="153"/>
      <c r="AQ272" s="153"/>
      <c r="AR272" s="153"/>
      <c r="AS272" s="153"/>
      <c r="AT272" s="153"/>
      <c r="AU272" s="153"/>
      <c r="AV272" s="153"/>
      <c r="AW272" s="153"/>
      <c r="AX272" s="153"/>
      <c r="AY272" s="153"/>
      <c r="AZ272" s="153"/>
      <c r="BA272" s="153"/>
      <c r="BB272" s="153"/>
      <c r="BC272" s="153"/>
      <c r="BK272" s="206"/>
      <c r="BN272" s="149"/>
    </row>
    <row r="273" spans="4:66" s="26" customFormat="1" ht="12.75" hidden="1" customHeight="1" thickBot="1" x14ac:dyDescent="0.3">
      <c r="D273" s="274" t="e">
        <v>#N/A</v>
      </c>
      <c r="E273" s="34">
        <v>2020</v>
      </c>
      <c r="F273" s="34"/>
      <c r="G273" s="94"/>
      <c r="H273" s="34">
        <v>24000383</v>
      </c>
      <c r="J273" s="33"/>
      <c r="K273" s="33"/>
      <c r="L273" s="315"/>
      <c r="M273" s="33"/>
      <c r="N273" s="34"/>
      <c r="O273" s="34"/>
      <c r="P273" s="34"/>
      <c r="Q273" s="33"/>
      <c r="R273" s="33"/>
      <c r="AC273" s="149"/>
      <c r="AD273" s="149"/>
      <c r="AE273" s="149"/>
      <c r="AF273" s="195"/>
      <c r="AG273" s="195"/>
      <c r="AH273" s="33"/>
      <c r="AI273" s="153"/>
      <c r="AJ273" s="153"/>
      <c r="AK273" s="153"/>
      <c r="AL273" s="153"/>
      <c r="AM273" s="153"/>
      <c r="AN273" s="153"/>
      <c r="AO273" s="153"/>
      <c r="AP273" s="153"/>
      <c r="AQ273" s="153"/>
      <c r="AR273" s="153"/>
      <c r="AS273" s="153"/>
      <c r="AT273" s="153"/>
      <c r="AU273" s="153"/>
      <c r="AV273" s="153"/>
      <c r="AW273" s="153"/>
      <c r="AX273" s="153"/>
      <c r="AY273" s="153"/>
      <c r="AZ273" s="153"/>
      <c r="BA273" s="153"/>
      <c r="BB273" s="153"/>
      <c r="BC273" s="153"/>
      <c r="BK273" s="206"/>
      <c r="BN273" s="149"/>
    </row>
    <row r="274" spans="4:66" s="26" customFormat="1" ht="12.75" hidden="1" customHeight="1" thickBot="1" x14ac:dyDescent="0.3">
      <c r="D274" s="274" t="e">
        <v>#N/A</v>
      </c>
      <c r="E274" s="34">
        <v>2020</v>
      </c>
      <c r="F274" s="34"/>
      <c r="G274" s="94"/>
      <c r="H274" s="34">
        <v>30000379</v>
      </c>
      <c r="J274" s="33"/>
      <c r="K274" s="33"/>
      <c r="L274" s="315"/>
      <c r="M274" s="33"/>
      <c r="N274" s="34"/>
      <c r="O274" s="34"/>
      <c r="P274" s="34"/>
      <c r="Q274" s="33"/>
      <c r="R274" s="33"/>
      <c r="AC274" s="149"/>
      <c r="AD274" s="149"/>
      <c r="AE274" s="149"/>
      <c r="AF274" s="195"/>
      <c r="AG274" s="195"/>
      <c r="AH274" s="33"/>
      <c r="AI274" s="153"/>
      <c r="AJ274" s="153"/>
      <c r="AK274" s="153"/>
      <c r="AL274" s="153"/>
      <c r="AM274" s="153"/>
      <c r="AN274" s="153"/>
      <c r="AO274" s="153"/>
      <c r="AP274" s="153"/>
      <c r="AQ274" s="153"/>
      <c r="AR274" s="153"/>
      <c r="AS274" s="153"/>
      <c r="AT274" s="153"/>
      <c r="AU274" s="153"/>
      <c r="AV274" s="153"/>
      <c r="AW274" s="153"/>
      <c r="AX274" s="153"/>
      <c r="AY274" s="153"/>
      <c r="AZ274" s="153"/>
      <c r="BA274" s="153"/>
      <c r="BB274" s="153"/>
      <c r="BC274" s="153"/>
      <c r="BK274" s="206"/>
      <c r="BN274" s="149"/>
    </row>
    <row r="275" spans="4:66" s="26" customFormat="1" ht="12.75" hidden="1" customHeight="1" thickBot="1" x14ac:dyDescent="0.3">
      <c r="D275" s="274" t="e">
        <v>#N/A</v>
      </c>
      <c r="E275" s="34">
        <v>2020</v>
      </c>
      <c r="F275" s="34"/>
      <c r="G275" s="94"/>
      <c r="H275" s="34">
        <v>30300718</v>
      </c>
      <c r="J275" s="33"/>
      <c r="K275" s="33"/>
      <c r="L275" s="315"/>
      <c r="M275" s="33"/>
      <c r="N275" s="34"/>
      <c r="O275" s="34"/>
      <c r="P275" s="34"/>
      <c r="Q275" s="33"/>
      <c r="R275" s="33"/>
      <c r="AC275" s="149"/>
      <c r="AD275" s="149"/>
      <c r="AE275" s="149"/>
      <c r="AF275" s="195"/>
      <c r="AG275" s="195"/>
      <c r="AH275" s="33"/>
      <c r="AI275" s="153"/>
      <c r="AJ275" s="153"/>
      <c r="AK275" s="153"/>
      <c r="AL275" s="153"/>
      <c r="AM275" s="153"/>
      <c r="AN275" s="153"/>
      <c r="AO275" s="153"/>
      <c r="AP275" s="153"/>
      <c r="AQ275" s="153"/>
      <c r="AR275" s="153"/>
      <c r="AS275" s="153"/>
      <c r="AT275" s="153"/>
      <c r="AU275" s="153"/>
      <c r="AV275" s="153"/>
      <c r="AW275" s="153"/>
      <c r="AX275" s="153"/>
      <c r="AY275" s="153"/>
      <c r="AZ275" s="153"/>
      <c r="BA275" s="153"/>
      <c r="BB275" s="153"/>
      <c r="BC275" s="153"/>
      <c r="BK275" s="206"/>
      <c r="BN275" s="149"/>
    </row>
    <row r="276" spans="4:66" s="26" customFormat="1" ht="12.75" hidden="1" customHeight="1" thickBot="1" x14ac:dyDescent="0.3">
      <c r="D276" s="274" t="e">
        <v>#N/A</v>
      </c>
      <c r="E276" s="34">
        <v>2020</v>
      </c>
      <c r="F276" s="34"/>
      <c r="G276" s="94"/>
      <c r="H276" s="34">
        <v>30400107</v>
      </c>
      <c r="J276" s="33"/>
      <c r="K276" s="33"/>
      <c r="L276" s="315"/>
      <c r="M276" s="33"/>
      <c r="N276" s="34"/>
      <c r="O276" s="34"/>
      <c r="P276" s="34"/>
      <c r="Q276" s="33"/>
      <c r="R276" s="33"/>
      <c r="AC276" s="149"/>
      <c r="AD276" s="149"/>
      <c r="AE276" s="149"/>
      <c r="AF276" s="195"/>
      <c r="AG276" s="195"/>
      <c r="AH276" s="33"/>
      <c r="AI276" s="153"/>
      <c r="AJ276" s="153"/>
      <c r="AK276" s="153"/>
      <c r="AL276" s="153"/>
      <c r="AM276" s="153"/>
      <c r="AN276" s="153"/>
      <c r="AO276" s="153"/>
      <c r="AP276" s="153"/>
      <c r="AQ276" s="153"/>
      <c r="AR276" s="153"/>
      <c r="AS276" s="153"/>
      <c r="AT276" s="153"/>
      <c r="AU276" s="153"/>
      <c r="AV276" s="153"/>
      <c r="AW276" s="153"/>
      <c r="AX276" s="153"/>
      <c r="AY276" s="153"/>
      <c r="AZ276" s="153"/>
      <c r="BA276" s="153"/>
      <c r="BB276" s="153"/>
      <c r="BC276" s="153"/>
      <c r="BK276" s="206"/>
      <c r="BN276" s="149"/>
    </row>
    <row r="277" spans="4:66" s="26" customFormat="1" ht="12.75" hidden="1" customHeight="1" thickBot="1" x14ac:dyDescent="0.3">
      <c r="D277" s="274" t="e">
        <v>#N/A</v>
      </c>
      <c r="E277" s="34">
        <v>2020</v>
      </c>
      <c r="F277" s="34"/>
      <c r="G277" s="94"/>
      <c r="H277" s="34">
        <v>30600125</v>
      </c>
      <c r="J277" s="33"/>
      <c r="K277" s="33"/>
      <c r="L277" s="315"/>
      <c r="M277" s="33"/>
      <c r="N277" s="34"/>
      <c r="O277" s="34"/>
      <c r="P277" s="34"/>
      <c r="Q277" s="33"/>
      <c r="R277" s="33"/>
      <c r="AC277" s="149"/>
      <c r="AD277" s="149"/>
      <c r="AE277" s="149"/>
      <c r="AF277" s="195"/>
      <c r="AG277" s="195"/>
      <c r="AH277" s="33"/>
      <c r="AI277" s="153"/>
      <c r="AJ277" s="153"/>
      <c r="AK277" s="153"/>
      <c r="AL277" s="153"/>
      <c r="AM277" s="153"/>
      <c r="AN277" s="153"/>
      <c r="AO277" s="153"/>
      <c r="AP277" s="153"/>
      <c r="AQ277" s="153"/>
      <c r="AR277" s="153"/>
      <c r="AS277" s="153"/>
      <c r="AT277" s="153"/>
      <c r="AU277" s="153"/>
      <c r="AV277" s="153"/>
      <c r="AW277" s="153"/>
      <c r="AX277" s="153"/>
      <c r="AY277" s="153"/>
      <c r="AZ277" s="153"/>
      <c r="BA277" s="153"/>
      <c r="BB277" s="153"/>
      <c r="BC277" s="153"/>
      <c r="BK277" s="206"/>
      <c r="BN277" s="149"/>
    </row>
    <row r="278" spans="4:66" s="26" customFormat="1" ht="12.75" hidden="1" customHeight="1" thickBot="1" x14ac:dyDescent="0.3">
      <c r="D278" s="274" t="e">
        <v>#N/A</v>
      </c>
      <c r="E278" s="34">
        <v>2020</v>
      </c>
      <c r="F278" s="34"/>
      <c r="G278" s="94"/>
      <c r="H278" s="34">
        <v>55001350</v>
      </c>
      <c r="J278" s="33"/>
      <c r="K278" s="33"/>
      <c r="L278" s="315"/>
      <c r="M278" s="33"/>
      <c r="N278" s="34"/>
      <c r="O278" s="34"/>
      <c r="P278" s="34"/>
      <c r="Q278" s="33"/>
      <c r="R278" s="33"/>
      <c r="AC278" s="149"/>
      <c r="AD278" s="149"/>
      <c r="AE278" s="149"/>
      <c r="AF278" s="195"/>
      <c r="AG278" s="195"/>
      <c r="AH278" s="33"/>
      <c r="AI278" s="153"/>
      <c r="AJ278" s="153"/>
      <c r="AK278" s="153"/>
      <c r="AL278" s="153"/>
      <c r="AM278" s="153"/>
      <c r="AN278" s="153"/>
      <c r="AO278" s="153"/>
      <c r="AP278" s="153"/>
      <c r="AQ278" s="153"/>
      <c r="AR278" s="153"/>
      <c r="AS278" s="153"/>
      <c r="AT278" s="153"/>
      <c r="AU278" s="153"/>
      <c r="AV278" s="153"/>
      <c r="AW278" s="153"/>
      <c r="AX278" s="153"/>
      <c r="AY278" s="153"/>
      <c r="AZ278" s="153"/>
      <c r="BA278" s="153"/>
      <c r="BB278" s="153"/>
      <c r="BC278" s="153"/>
      <c r="BK278" s="206"/>
      <c r="BN278" s="149"/>
    </row>
    <row r="279" spans="4:66" s="26" customFormat="1" ht="12.75" hidden="1" customHeight="1" thickBot="1" x14ac:dyDescent="0.3">
      <c r="D279" s="274" t="e">
        <v>#N/A</v>
      </c>
      <c r="E279" s="34">
        <v>2020</v>
      </c>
      <c r="F279" s="34"/>
      <c r="G279" s="94"/>
      <c r="H279" s="34">
        <v>58900016</v>
      </c>
      <c r="J279" s="33"/>
      <c r="K279" s="33"/>
      <c r="L279" s="315"/>
      <c r="M279" s="33"/>
      <c r="N279" s="34"/>
      <c r="O279" s="34"/>
      <c r="P279" s="34"/>
      <c r="Q279" s="33"/>
      <c r="R279" s="33"/>
      <c r="AC279" s="149"/>
      <c r="AD279" s="149"/>
      <c r="AE279" s="149"/>
      <c r="AF279" s="195"/>
      <c r="AG279" s="195"/>
      <c r="AH279" s="33"/>
      <c r="AI279" s="153"/>
      <c r="AJ279" s="153"/>
      <c r="AK279" s="153"/>
      <c r="AL279" s="153"/>
      <c r="AM279" s="153"/>
      <c r="AN279" s="153"/>
      <c r="AO279" s="153"/>
      <c r="AP279" s="153"/>
      <c r="AQ279" s="153"/>
      <c r="AR279" s="153"/>
      <c r="AS279" s="153"/>
      <c r="AT279" s="153"/>
      <c r="AU279" s="153"/>
      <c r="AV279" s="153"/>
      <c r="AW279" s="153"/>
      <c r="AX279" s="153"/>
      <c r="AY279" s="153"/>
      <c r="AZ279" s="153"/>
      <c r="BA279" s="153"/>
      <c r="BB279" s="153"/>
      <c r="BC279" s="153"/>
      <c r="BK279" s="206"/>
      <c r="BN279" s="149"/>
    </row>
    <row r="280" spans="4:66" s="26" customFormat="1" ht="12.75" hidden="1" customHeight="1" thickBot="1" x14ac:dyDescent="0.3">
      <c r="D280" s="274" t="e">
        <v>#N/A</v>
      </c>
      <c r="E280" s="34">
        <v>2020</v>
      </c>
      <c r="F280" s="34"/>
      <c r="G280" s="94"/>
      <c r="H280" s="34" t="s">
        <v>3378</v>
      </c>
      <c r="J280" s="33"/>
      <c r="K280" s="33"/>
      <c r="L280" s="315"/>
      <c r="M280" s="33"/>
      <c r="N280" s="34"/>
      <c r="O280" s="34"/>
      <c r="P280" s="34"/>
      <c r="Q280" s="33"/>
      <c r="R280" s="33"/>
      <c r="AC280" s="149"/>
      <c r="AD280" s="149"/>
      <c r="AE280" s="149"/>
      <c r="AF280" s="195"/>
      <c r="AG280" s="195"/>
      <c r="AH280" s="33"/>
      <c r="AI280" s="153"/>
      <c r="AJ280" s="153"/>
      <c r="AK280" s="153"/>
      <c r="AL280" s="153"/>
      <c r="AM280" s="153"/>
      <c r="AN280" s="153"/>
      <c r="AO280" s="153"/>
      <c r="AP280" s="153"/>
      <c r="AQ280" s="153"/>
      <c r="AR280" s="153"/>
      <c r="AS280" s="153"/>
      <c r="AT280" s="153"/>
      <c r="AU280" s="153"/>
      <c r="AV280" s="153"/>
      <c r="AW280" s="153"/>
      <c r="AX280" s="153"/>
      <c r="AY280" s="153"/>
      <c r="AZ280" s="153"/>
      <c r="BA280" s="153"/>
      <c r="BB280" s="153"/>
      <c r="BC280" s="153"/>
      <c r="BK280" s="206"/>
      <c r="BN280" s="149"/>
    </row>
    <row r="281" spans="4:66" s="26" customFormat="1" ht="12.75" hidden="1" customHeight="1" thickBot="1" x14ac:dyDescent="0.3">
      <c r="D281" s="274" t="e">
        <v>#N/A</v>
      </c>
      <c r="E281" s="34">
        <v>2020</v>
      </c>
      <c r="F281" s="34"/>
      <c r="G281" s="94"/>
      <c r="H281" s="34" t="s">
        <v>3379</v>
      </c>
      <c r="J281" s="33"/>
      <c r="K281" s="33"/>
      <c r="L281" s="315"/>
      <c r="M281" s="33"/>
      <c r="N281" s="34"/>
      <c r="O281" s="34"/>
      <c r="P281" s="34"/>
      <c r="Q281" s="33"/>
      <c r="R281" s="33"/>
      <c r="AC281" s="149"/>
      <c r="AD281" s="149"/>
      <c r="AE281" s="149"/>
      <c r="AF281" s="195"/>
      <c r="AG281" s="195"/>
      <c r="AH281" s="33"/>
      <c r="AI281" s="153"/>
      <c r="AJ281" s="153"/>
      <c r="AK281" s="153"/>
      <c r="AL281" s="153"/>
      <c r="AM281" s="153"/>
      <c r="AN281" s="153"/>
      <c r="AO281" s="153"/>
      <c r="AP281" s="153"/>
      <c r="AQ281" s="153"/>
      <c r="AR281" s="153"/>
      <c r="AS281" s="153"/>
      <c r="AT281" s="153"/>
      <c r="AU281" s="153"/>
      <c r="AV281" s="153"/>
      <c r="AW281" s="153"/>
      <c r="AX281" s="153"/>
      <c r="AY281" s="153"/>
      <c r="AZ281" s="153"/>
      <c r="BA281" s="153"/>
      <c r="BB281" s="153"/>
      <c r="BC281" s="153"/>
      <c r="BK281" s="206"/>
      <c r="BN281" s="149"/>
    </row>
    <row r="282" spans="4:66" s="26" customFormat="1" ht="12.75" hidden="1" customHeight="1" thickBot="1" x14ac:dyDescent="0.3">
      <c r="D282" s="274" t="e">
        <v>#N/A</v>
      </c>
      <c r="E282" s="34">
        <v>2020</v>
      </c>
      <c r="F282" s="34"/>
      <c r="G282" s="94"/>
      <c r="H282" s="34">
        <v>370676</v>
      </c>
      <c r="J282" s="33"/>
      <c r="K282" s="33"/>
      <c r="L282" s="315"/>
      <c r="M282" s="33"/>
      <c r="N282" s="34"/>
      <c r="O282" s="34"/>
      <c r="P282" s="34"/>
      <c r="Q282" s="33"/>
      <c r="R282" s="33"/>
      <c r="AC282" s="149"/>
      <c r="AD282" s="149"/>
      <c r="AE282" s="149"/>
      <c r="AF282" s="195"/>
      <c r="AG282" s="195"/>
      <c r="AH282" s="33"/>
      <c r="AI282" s="153"/>
      <c r="AJ282" s="153"/>
      <c r="AK282" s="153"/>
      <c r="AL282" s="153"/>
      <c r="AM282" s="153"/>
      <c r="AN282" s="153"/>
      <c r="AO282" s="153"/>
      <c r="AP282" s="153"/>
      <c r="AQ282" s="153"/>
      <c r="AR282" s="153"/>
      <c r="AS282" s="153"/>
      <c r="AT282" s="153"/>
      <c r="AU282" s="153"/>
      <c r="AV282" s="153"/>
      <c r="AW282" s="153"/>
      <c r="AX282" s="153"/>
      <c r="AY282" s="153"/>
      <c r="AZ282" s="153"/>
      <c r="BA282" s="153"/>
      <c r="BB282" s="153"/>
      <c r="BC282" s="153"/>
      <c r="BK282" s="206"/>
      <c r="BN282" s="149"/>
    </row>
    <row r="283" spans="4:66" s="26" customFormat="1" ht="12.75" hidden="1" customHeight="1" thickBot="1" x14ac:dyDescent="0.3">
      <c r="D283" s="274" t="e">
        <v>#N/A</v>
      </c>
      <c r="E283" s="34">
        <v>2020</v>
      </c>
      <c r="F283" s="34"/>
      <c r="G283" s="94"/>
      <c r="H283" s="34" t="s">
        <v>3380</v>
      </c>
      <c r="J283" s="33"/>
      <c r="K283" s="33"/>
      <c r="L283" s="315"/>
      <c r="M283" s="33"/>
      <c r="N283" s="34"/>
      <c r="O283" s="34"/>
      <c r="P283" s="34"/>
      <c r="Q283" s="33"/>
      <c r="R283" s="33"/>
      <c r="AC283" s="149"/>
      <c r="AD283" s="149"/>
      <c r="AE283" s="149"/>
      <c r="AF283" s="195"/>
      <c r="AG283" s="195"/>
      <c r="AH283" s="33"/>
      <c r="AI283" s="153"/>
      <c r="AJ283" s="153"/>
      <c r="AK283" s="153"/>
      <c r="AL283" s="153"/>
      <c r="AM283" s="153"/>
      <c r="AN283" s="153"/>
      <c r="AO283" s="153"/>
      <c r="AP283" s="153"/>
      <c r="AQ283" s="153"/>
      <c r="AR283" s="153"/>
      <c r="AS283" s="153"/>
      <c r="AT283" s="153"/>
      <c r="AU283" s="153"/>
      <c r="AV283" s="153"/>
      <c r="AW283" s="153"/>
      <c r="AX283" s="153"/>
      <c r="AY283" s="153"/>
      <c r="AZ283" s="153"/>
      <c r="BA283" s="153"/>
      <c r="BB283" s="153"/>
      <c r="BC283" s="153"/>
      <c r="BK283" s="206"/>
      <c r="BN283" s="149"/>
    </row>
    <row r="284" spans="4:66" s="26" customFormat="1" ht="12.75" hidden="1" customHeight="1" thickBot="1" x14ac:dyDescent="0.3">
      <c r="D284" s="274" t="e">
        <v>#N/A</v>
      </c>
      <c r="E284" s="34">
        <v>2020</v>
      </c>
      <c r="F284" s="34"/>
      <c r="G284" s="94"/>
      <c r="H284" s="34" t="s">
        <v>3381</v>
      </c>
      <c r="J284" s="33"/>
      <c r="K284" s="33"/>
      <c r="L284" s="315"/>
      <c r="M284" s="33"/>
      <c r="N284" s="34"/>
      <c r="O284" s="34"/>
      <c r="P284" s="34"/>
      <c r="Q284" s="33"/>
      <c r="R284" s="33"/>
      <c r="AC284" s="149"/>
      <c r="AD284" s="149"/>
      <c r="AE284" s="149"/>
      <c r="AF284" s="195"/>
      <c r="AG284" s="195"/>
      <c r="AH284" s="33"/>
      <c r="AI284" s="153"/>
      <c r="AJ284" s="153"/>
      <c r="AK284" s="153"/>
      <c r="AL284" s="153"/>
      <c r="AM284" s="153"/>
      <c r="AN284" s="153"/>
      <c r="AO284" s="153"/>
      <c r="AP284" s="153"/>
      <c r="AQ284" s="153"/>
      <c r="AR284" s="153"/>
      <c r="AS284" s="153"/>
      <c r="AT284" s="153"/>
      <c r="AU284" s="153"/>
      <c r="AV284" s="153"/>
      <c r="AW284" s="153"/>
      <c r="AX284" s="153"/>
      <c r="AY284" s="153"/>
      <c r="AZ284" s="153"/>
      <c r="BA284" s="153"/>
      <c r="BB284" s="153"/>
      <c r="BC284" s="153"/>
      <c r="BK284" s="206"/>
      <c r="BN284" s="149"/>
    </row>
    <row r="285" spans="4:66" s="26" customFormat="1" ht="12.75" hidden="1" customHeight="1" x14ac:dyDescent="0.25">
      <c r="D285" s="274" t="e">
        <v>#N/A</v>
      </c>
      <c r="E285" s="34">
        <v>2020</v>
      </c>
      <c r="F285" s="34"/>
      <c r="G285" s="94"/>
      <c r="H285" s="34" t="s">
        <v>3383</v>
      </c>
      <c r="J285" s="33"/>
      <c r="K285" s="33"/>
      <c r="L285" s="315"/>
      <c r="M285" s="33"/>
      <c r="N285" s="34"/>
      <c r="O285" s="34"/>
      <c r="P285" s="34"/>
      <c r="Q285" s="33"/>
      <c r="R285" s="33"/>
      <c r="AC285" s="149"/>
      <c r="AD285" s="149"/>
      <c r="AE285" s="149"/>
      <c r="AF285" s="195"/>
      <c r="AG285" s="195"/>
      <c r="AH285" s="33"/>
      <c r="AI285" s="153"/>
      <c r="AJ285" s="153"/>
      <c r="AK285" s="153"/>
      <c r="AL285" s="153"/>
      <c r="AM285" s="153"/>
      <c r="AN285" s="153"/>
      <c r="AO285" s="153"/>
      <c r="AP285" s="153"/>
      <c r="AQ285" s="153"/>
      <c r="AR285" s="153"/>
      <c r="AS285" s="153"/>
      <c r="AT285" s="153"/>
      <c r="AU285" s="153"/>
      <c r="AV285" s="153"/>
      <c r="AW285" s="153"/>
      <c r="AX285" s="153"/>
      <c r="AY285" s="153"/>
      <c r="AZ285" s="153"/>
      <c r="BA285" s="153"/>
      <c r="BB285" s="153"/>
      <c r="BC285" s="153"/>
      <c r="BK285" s="206"/>
      <c r="BN285" s="149"/>
    </row>
  </sheetData>
  <autoFilter ref="A1:BW285" xr:uid="{00000000-0009-0000-0000-00000C000000}">
    <filterColumn colId="7">
      <filters>
        <filter val="3503411-1"/>
      </filters>
    </filterColumn>
  </autoFilter>
  <customSheetViews>
    <customSheetView guid="{2310A218-B950-4B37-BE7C-1628B3021F33}" showAutoFilter="1" hiddenColumns="1">
      <pane ySplit="280" topLeftCell="A282" activePane="bottomLeft" state="frozen"/>
      <selection pane="bottomLeft" activeCell="E1" sqref="E1"/>
      <pageMargins left="0.7" right="0.7" top="0.75" bottom="0.75" header="0.3" footer="0.3"/>
      <autoFilter ref="A1:BW285" xr:uid="{00000000-0000-0000-0000-000000000000}"/>
    </customSheetView>
    <customSheetView guid="{567D1EB9-B60D-4E86-BE3D-657E6C99C435}" filter="1" showAutoFilter="1" hiddenColumns="1">
      <pane ySplit="280" topLeftCell="A282" activePane="bottomLeft" state="frozen"/>
      <selection pane="bottomLeft" activeCell="E300" sqref="E300"/>
      <pageMargins left="0.7" right="0.7" top="0.75" bottom="0.75" header="0.3" footer="0.3"/>
      <autoFilter ref="A1:BW285" xr:uid="{00000000-0000-0000-0000-000000000000}">
        <filterColumn colId="7">
          <filters>
            <filter val="370676"/>
            <filter val="3876184-2"/>
            <filter val="692545-9"/>
            <filter val="WE3883738-1"/>
          </filters>
        </filterColumn>
      </autoFilter>
    </customSheetView>
    <customSheetView guid="{8C2C3663-D12C-4E4C-A6D4-C71A7D822DC1}" showAutoFilter="1" hiddenColumns="1">
      <pane ySplit="280" topLeftCell="A282" activePane="bottomLeft" state="frozen"/>
      <selection pane="bottomLeft" activeCell="E1" sqref="E1"/>
      <pageMargins left="0.7" right="0.7" top="0.75" bottom="0.75" header="0.3" footer="0.3"/>
      <autoFilter ref="A1:BW285" xr:uid="{00000000-0000-0000-0000-000000000000}"/>
    </customSheetView>
    <customSheetView guid="{6427B314-5737-4833-B35F-93343DA3F12D}" showAutoFilter="1" hiddenColumns="1">
      <pane ySplit="279" topLeftCell="A282" activePane="bottomLeft" state="frozen"/>
      <selection pane="bottomLeft" activeCell="E1" sqref="E1"/>
      <pageMargins left="0.7" right="0.7" top="0.75" bottom="0.75" header="0.3" footer="0.3"/>
      <autoFilter ref="A1:BW285" xr:uid="{00000000-0000-0000-0000-000000000000}"/>
    </customSheetView>
  </customSheetViews>
  <conditionalFormatting sqref="O69:P71 Q72:R168 Q2:R68">
    <cfRule type="cellIs" dxfId="19" priority="12" stopIfTrue="1" operator="equal">
      <formula>"Y"</formula>
    </cfRule>
    <cfRule type="cellIs" dxfId="18" priority="13" stopIfTrue="1" operator="equal">
      <formula>"y"</formula>
    </cfRule>
  </conditionalFormatting>
  <conditionalFormatting sqref="AA69:AC71 BK69:BL71 AF69:BA71 BM213:BM238 AH213:BC238 AI239:BC285 AI72:BC212 AC72:AE285 BN72:BN285 BN2:BN68 AC2:AE68 AI2:BC68">
    <cfRule type="cellIs" dxfId="17" priority="11" operator="equal">
      <formula>"Y"</formula>
    </cfRule>
  </conditionalFormatting>
  <conditionalFormatting sqref="H2:H285">
    <cfRule type="duplicateValues" dxfId="16" priority="571"/>
  </conditionalFormatting>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8">
    <tabColor rgb="FFFF0000"/>
    <pageSetUpPr autoPageBreaks="0"/>
  </sheetPr>
  <dimension ref="B1:G407"/>
  <sheetViews>
    <sheetView workbookViewId="0">
      <selection activeCell="N10" sqref="N10"/>
    </sheetView>
  </sheetViews>
  <sheetFormatPr defaultRowHeight="12.75" x14ac:dyDescent="0.2"/>
  <cols>
    <col min="2" max="2" width="24.42578125" customWidth="1"/>
    <col min="5" max="5" width="17.140625" customWidth="1"/>
    <col min="6" max="6" width="17.5703125" customWidth="1"/>
  </cols>
  <sheetData>
    <row r="1" spans="2:7" ht="13.5" thickBot="1" x14ac:dyDescent="0.25"/>
    <row r="2" spans="2:7" x14ac:dyDescent="0.2">
      <c r="B2" s="65" t="s">
        <v>753</v>
      </c>
      <c r="C2" s="662"/>
      <c r="D2" s="662"/>
      <c r="E2" s="662"/>
      <c r="F2" s="662"/>
      <c r="G2" s="663"/>
    </row>
    <row r="3" spans="2:7" x14ac:dyDescent="0.2">
      <c r="B3" s="66" t="s">
        <v>754</v>
      </c>
      <c r="C3" s="664"/>
      <c r="D3" s="664"/>
      <c r="E3" s="664"/>
      <c r="F3" s="664"/>
      <c r="G3" s="665"/>
    </row>
    <row r="4" spans="2:7" x14ac:dyDescent="0.2">
      <c r="B4" s="66" t="s">
        <v>755</v>
      </c>
      <c r="C4" s="664"/>
      <c r="D4" s="664"/>
      <c r="E4" s="664"/>
      <c r="F4" s="664"/>
      <c r="G4" s="665"/>
    </row>
    <row r="5" spans="2:7" ht="13.5" thickBot="1" x14ac:dyDescent="0.25">
      <c r="B5" s="67" t="s">
        <v>756</v>
      </c>
      <c r="C5" s="666"/>
      <c r="D5" s="666"/>
      <c r="E5" s="666"/>
      <c r="F5" s="666"/>
      <c r="G5" s="667"/>
    </row>
    <row r="6" spans="2:7" ht="13.5" thickBot="1" x14ac:dyDescent="0.25"/>
    <row r="7" spans="2:7" ht="39" thickBot="1" x14ac:dyDescent="0.25">
      <c r="B7" s="68" t="s">
        <v>31</v>
      </c>
      <c r="C7" s="69" t="s">
        <v>757</v>
      </c>
      <c r="D7" s="70" t="s">
        <v>731</v>
      </c>
      <c r="E7" s="70" t="s">
        <v>758</v>
      </c>
      <c r="F7" s="70" t="s">
        <v>759</v>
      </c>
      <c r="G7" s="71" t="s">
        <v>224</v>
      </c>
    </row>
    <row r="8" spans="2:7" x14ac:dyDescent="0.2">
      <c r="B8" s="72"/>
      <c r="C8" s="73"/>
      <c r="D8" s="73"/>
      <c r="E8" s="73"/>
      <c r="F8" s="73"/>
      <c r="G8" s="79"/>
    </row>
    <row r="9" spans="2:7" x14ac:dyDescent="0.2">
      <c r="B9" s="74"/>
      <c r="C9" s="75"/>
      <c r="D9" s="75"/>
      <c r="E9" s="75"/>
      <c r="F9" s="75"/>
      <c r="G9" s="80"/>
    </row>
    <row r="10" spans="2:7" x14ac:dyDescent="0.2">
      <c r="B10" s="76"/>
      <c r="C10" s="75"/>
      <c r="D10" s="75"/>
      <c r="E10" s="75"/>
      <c r="F10" s="75"/>
      <c r="G10" s="80"/>
    </row>
    <row r="11" spans="2:7" x14ac:dyDescent="0.2">
      <c r="B11" s="76"/>
      <c r="C11" s="75"/>
      <c r="D11" s="75"/>
      <c r="E11" s="75"/>
      <c r="F11" s="75"/>
      <c r="G11" s="80"/>
    </row>
    <row r="12" spans="2:7" x14ac:dyDescent="0.2">
      <c r="B12" s="76"/>
      <c r="C12" s="75"/>
      <c r="D12" s="75"/>
      <c r="E12" s="75"/>
      <c r="F12" s="75"/>
      <c r="G12" s="80"/>
    </row>
    <row r="13" spans="2:7" x14ac:dyDescent="0.2">
      <c r="B13" s="76"/>
      <c r="C13" s="75"/>
      <c r="D13" s="75"/>
      <c r="E13" s="75"/>
      <c r="F13" s="75"/>
      <c r="G13" s="80"/>
    </row>
    <row r="14" spans="2:7" x14ac:dyDescent="0.2">
      <c r="B14" s="76"/>
      <c r="C14" s="75"/>
      <c r="D14" s="75"/>
      <c r="E14" s="75"/>
      <c r="F14" s="75"/>
      <c r="G14" s="80"/>
    </row>
    <row r="15" spans="2:7" x14ac:dyDescent="0.2">
      <c r="B15" s="76"/>
      <c r="C15" s="75"/>
      <c r="D15" s="75"/>
      <c r="E15" s="75"/>
      <c r="F15" s="75"/>
      <c r="G15" s="80"/>
    </row>
    <row r="16" spans="2:7" x14ac:dyDescent="0.2">
      <c r="B16" s="76"/>
      <c r="C16" s="75"/>
      <c r="D16" s="75"/>
      <c r="E16" s="75"/>
      <c r="F16" s="75"/>
      <c r="G16" s="80"/>
    </row>
    <row r="17" spans="2:7" x14ac:dyDescent="0.2">
      <c r="B17" s="76"/>
      <c r="C17" s="75"/>
      <c r="D17" s="75"/>
      <c r="E17" s="75"/>
      <c r="F17" s="75"/>
      <c r="G17" s="80"/>
    </row>
    <row r="18" spans="2:7" x14ac:dyDescent="0.2">
      <c r="B18" s="76"/>
      <c r="C18" s="75"/>
      <c r="D18" s="75"/>
      <c r="E18" s="75"/>
      <c r="F18" s="75"/>
      <c r="G18" s="80"/>
    </row>
    <row r="19" spans="2:7" x14ac:dyDescent="0.2">
      <c r="B19" s="76"/>
      <c r="C19" s="75"/>
      <c r="D19" s="75"/>
      <c r="E19" s="75"/>
      <c r="F19" s="75"/>
      <c r="G19" s="80"/>
    </row>
    <row r="20" spans="2:7" x14ac:dyDescent="0.2">
      <c r="B20" s="76"/>
      <c r="C20" s="75"/>
      <c r="D20" s="75"/>
      <c r="E20" s="75"/>
      <c r="F20" s="75"/>
      <c r="G20" s="80"/>
    </row>
    <row r="21" spans="2:7" x14ac:dyDescent="0.2">
      <c r="B21" s="76"/>
      <c r="C21" s="75"/>
      <c r="D21" s="75"/>
      <c r="E21" s="75"/>
      <c r="F21" s="75"/>
      <c r="G21" s="80"/>
    </row>
    <row r="22" spans="2:7" x14ac:dyDescent="0.2">
      <c r="B22" s="76"/>
      <c r="C22" s="75"/>
      <c r="D22" s="75"/>
      <c r="E22" s="75"/>
      <c r="F22" s="75"/>
      <c r="G22" s="80"/>
    </row>
    <row r="23" spans="2:7" x14ac:dyDescent="0.2">
      <c r="B23" s="76"/>
      <c r="C23" s="75"/>
      <c r="D23" s="75"/>
      <c r="E23" s="75"/>
      <c r="F23" s="75"/>
      <c r="G23" s="80"/>
    </row>
    <row r="24" spans="2:7" x14ac:dyDescent="0.2">
      <c r="B24" s="76"/>
      <c r="C24" s="75"/>
      <c r="D24" s="75"/>
      <c r="E24" s="75"/>
      <c r="F24" s="75"/>
      <c r="G24" s="80"/>
    </row>
    <row r="25" spans="2:7" x14ac:dyDescent="0.2">
      <c r="B25" s="76"/>
      <c r="C25" s="75"/>
      <c r="D25" s="75"/>
      <c r="E25" s="75"/>
      <c r="F25" s="75"/>
      <c r="G25" s="80"/>
    </row>
    <row r="26" spans="2:7" x14ac:dyDescent="0.2">
      <c r="B26" s="76"/>
      <c r="C26" s="75"/>
      <c r="D26" s="75"/>
      <c r="E26" s="75"/>
      <c r="F26" s="75"/>
      <c r="G26" s="80"/>
    </row>
    <row r="27" spans="2:7" x14ac:dyDescent="0.2">
      <c r="B27" s="76"/>
      <c r="C27" s="75"/>
      <c r="D27" s="75"/>
      <c r="E27" s="75"/>
      <c r="F27" s="75"/>
      <c r="G27" s="80"/>
    </row>
    <row r="28" spans="2:7" x14ac:dyDescent="0.2">
      <c r="B28" s="76"/>
      <c r="C28" s="75"/>
      <c r="D28" s="75"/>
      <c r="E28" s="75"/>
      <c r="F28" s="75"/>
      <c r="G28" s="80"/>
    </row>
    <row r="29" spans="2:7" x14ac:dyDescent="0.2">
      <c r="B29" s="76"/>
      <c r="C29" s="75"/>
      <c r="D29" s="75"/>
      <c r="E29" s="75"/>
      <c r="F29" s="75"/>
      <c r="G29" s="80"/>
    </row>
    <row r="30" spans="2:7" x14ac:dyDescent="0.2">
      <c r="B30" s="76"/>
      <c r="C30" s="75"/>
      <c r="D30" s="75"/>
      <c r="E30" s="75"/>
      <c r="F30" s="75"/>
      <c r="G30" s="80"/>
    </row>
    <row r="31" spans="2:7" x14ac:dyDescent="0.2">
      <c r="B31" s="76"/>
      <c r="C31" s="75"/>
      <c r="D31" s="75"/>
      <c r="E31" s="75"/>
      <c r="F31" s="75"/>
      <c r="G31" s="80"/>
    </row>
    <row r="32" spans="2:7" x14ac:dyDescent="0.2">
      <c r="B32" s="76"/>
      <c r="C32" s="75"/>
      <c r="D32" s="75"/>
      <c r="E32" s="75"/>
      <c r="F32" s="75"/>
      <c r="G32" s="80"/>
    </row>
    <row r="33" spans="2:7" x14ac:dyDescent="0.2">
      <c r="B33" s="76"/>
      <c r="C33" s="75"/>
      <c r="D33" s="75"/>
      <c r="E33" s="75"/>
      <c r="F33" s="75"/>
      <c r="G33" s="80"/>
    </row>
    <row r="34" spans="2:7" x14ac:dyDescent="0.2">
      <c r="B34" s="76"/>
      <c r="C34" s="75"/>
      <c r="D34" s="75"/>
      <c r="E34" s="75"/>
      <c r="F34" s="75"/>
      <c r="G34" s="80"/>
    </row>
    <row r="35" spans="2:7" x14ac:dyDescent="0.2">
      <c r="B35" s="76"/>
      <c r="C35" s="75"/>
      <c r="D35" s="75"/>
      <c r="E35" s="75"/>
      <c r="F35" s="75"/>
      <c r="G35" s="80"/>
    </row>
    <row r="36" spans="2:7" x14ac:dyDescent="0.2">
      <c r="B36" s="76"/>
      <c r="C36" s="75"/>
      <c r="D36" s="75"/>
      <c r="E36" s="75"/>
      <c r="F36" s="75"/>
      <c r="G36" s="80"/>
    </row>
    <row r="37" spans="2:7" x14ac:dyDescent="0.2">
      <c r="B37" s="76"/>
      <c r="C37" s="75"/>
      <c r="D37" s="75"/>
      <c r="E37" s="75"/>
      <c r="F37" s="75"/>
      <c r="G37" s="80"/>
    </row>
    <row r="38" spans="2:7" x14ac:dyDescent="0.2">
      <c r="B38" s="76"/>
      <c r="C38" s="75"/>
      <c r="D38" s="75"/>
      <c r="E38" s="75"/>
      <c r="F38" s="75"/>
      <c r="G38" s="80"/>
    </row>
    <row r="39" spans="2:7" x14ac:dyDescent="0.2">
      <c r="B39" s="76"/>
      <c r="C39" s="75"/>
      <c r="D39" s="75"/>
      <c r="E39" s="75"/>
      <c r="F39" s="75"/>
      <c r="G39" s="80"/>
    </row>
    <row r="40" spans="2:7" x14ac:dyDescent="0.2">
      <c r="B40" s="76"/>
      <c r="C40" s="75"/>
      <c r="D40" s="75"/>
      <c r="E40" s="75"/>
      <c r="F40" s="75"/>
      <c r="G40" s="80"/>
    </row>
    <row r="41" spans="2:7" x14ac:dyDescent="0.2">
      <c r="B41" s="76"/>
      <c r="C41" s="75"/>
      <c r="D41" s="75"/>
      <c r="E41" s="75"/>
      <c r="F41" s="75"/>
      <c r="G41" s="80"/>
    </row>
    <row r="42" spans="2:7" x14ac:dyDescent="0.2">
      <c r="B42" s="76"/>
      <c r="C42" s="75"/>
      <c r="D42" s="75"/>
      <c r="E42" s="75"/>
      <c r="F42" s="75"/>
      <c r="G42" s="80"/>
    </row>
    <row r="43" spans="2:7" x14ac:dyDescent="0.2">
      <c r="B43" s="76"/>
      <c r="C43" s="75"/>
      <c r="D43" s="75"/>
      <c r="E43" s="75"/>
      <c r="F43" s="75"/>
      <c r="G43" s="80"/>
    </row>
    <row r="44" spans="2:7" x14ac:dyDescent="0.2">
      <c r="B44" s="76"/>
      <c r="C44" s="75"/>
      <c r="D44" s="75"/>
      <c r="E44" s="75"/>
      <c r="F44" s="75"/>
      <c r="G44" s="80"/>
    </row>
    <row r="45" spans="2:7" x14ac:dyDescent="0.2">
      <c r="B45" s="76"/>
      <c r="C45" s="75"/>
      <c r="D45" s="75"/>
      <c r="E45" s="75"/>
      <c r="F45" s="75"/>
      <c r="G45" s="80"/>
    </row>
    <row r="46" spans="2:7" x14ac:dyDescent="0.2">
      <c r="B46" s="76"/>
      <c r="C46" s="75"/>
      <c r="D46" s="75"/>
      <c r="E46" s="75"/>
      <c r="F46" s="75"/>
      <c r="G46" s="80"/>
    </row>
    <row r="47" spans="2:7" x14ac:dyDescent="0.2">
      <c r="B47" s="76"/>
      <c r="C47" s="75"/>
      <c r="D47" s="75"/>
      <c r="E47" s="75"/>
      <c r="F47" s="75"/>
      <c r="G47" s="80"/>
    </row>
    <row r="48" spans="2:7" x14ac:dyDescent="0.2">
      <c r="B48" s="76"/>
      <c r="C48" s="75"/>
      <c r="D48" s="75"/>
      <c r="E48" s="75"/>
      <c r="F48" s="75"/>
      <c r="G48" s="80"/>
    </row>
    <row r="49" spans="2:7" x14ac:dyDescent="0.2">
      <c r="B49" s="76"/>
      <c r="C49" s="75"/>
      <c r="D49" s="75"/>
      <c r="E49" s="75"/>
      <c r="F49" s="75"/>
      <c r="G49" s="80"/>
    </row>
    <row r="50" spans="2:7" x14ac:dyDescent="0.2">
      <c r="B50" s="76"/>
      <c r="C50" s="75"/>
      <c r="D50" s="75"/>
      <c r="E50" s="75"/>
      <c r="F50" s="75"/>
      <c r="G50" s="80"/>
    </row>
    <row r="51" spans="2:7" x14ac:dyDescent="0.2">
      <c r="B51" s="76"/>
      <c r="C51" s="75"/>
      <c r="D51" s="75"/>
      <c r="E51" s="75"/>
      <c r="F51" s="75"/>
      <c r="G51" s="80"/>
    </row>
    <row r="52" spans="2:7" x14ac:dyDescent="0.2">
      <c r="B52" s="76"/>
      <c r="C52" s="75"/>
      <c r="D52" s="75"/>
      <c r="E52" s="75"/>
      <c r="F52" s="75"/>
      <c r="G52" s="80"/>
    </row>
    <row r="53" spans="2:7" x14ac:dyDescent="0.2">
      <c r="B53" s="76"/>
      <c r="C53" s="75"/>
      <c r="D53" s="75"/>
      <c r="E53" s="75"/>
      <c r="F53" s="75"/>
      <c r="G53" s="80"/>
    </row>
    <row r="54" spans="2:7" x14ac:dyDescent="0.2">
      <c r="B54" s="76"/>
      <c r="C54" s="75"/>
      <c r="D54" s="75"/>
      <c r="E54" s="75"/>
      <c r="F54" s="75"/>
      <c r="G54" s="80"/>
    </row>
    <row r="55" spans="2:7" x14ac:dyDescent="0.2">
      <c r="B55" s="76"/>
      <c r="C55" s="75"/>
      <c r="D55" s="75"/>
      <c r="E55" s="75"/>
      <c r="F55" s="75"/>
      <c r="G55" s="80"/>
    </row>
    <row r="56" spans="2:7" x14ac:dyDescent="0.2">
      <c r="B56" s="76"/>
      <c r="C56" s="75"/>
      <c r="D56" s="75"/>
      <c r="E56" s="75"/>
      <c r="F56" s="75"/>
      <c r="G56" s="80"/>
    </row>
    <row r="57" spans="2:7" x14ac:dyDescent="0.2">
      <c r="B57" s="76"/>
      <c r="C57" s="75"/>
      <c r="D57" s="75"/>
      <c r="E57" s="75"/>
      <c r="F57" s="75"/>
      <c r="G57" s="80"/>
    </row>
    <row r="58" spans="2:7" x14ac:dyDescent="0.2">
      <c r="B58" s="76"/>
      <c r="C58" s="75"/>
      <c r="D58" s="75"/>
      <c r="E58" s="75"/>
      <c r="F58" s="75"/>
      <c r="G58" s="80"/>
    </row>
    <row r="59" spans="2:7" x14ac:dyDescent="0.2">
      <c r="B59" s="76"/>
      <c r="C59" s="75"/>
      <c r="D59" s="75"/>
      <c r="E59" s="75"/>
      <c r="F59" s="75"/>
      <c r="G59" s="80"/>
    </row>
    <row r="60" spans="2:7" x14ac:dyDescent="0.2">
      <c r="B60" s="76"/>
      <c r="C60" s="75"/>
      <c r="D60" s="75"/>
      <c r="E60" s="75"/>
      <c r="F60" s="75"/>
      <c r="G60" s="80"/>
    </row>
    <row r="61" spans="2:7" x14ac:dyDescent="0.2">
      <c r="B61" s="76"/>
      <c r="C61" s="75"/>
      <c r="D61" s="75"/>
      <c r="E61" s="75"/>
      <c r="F61" s="75"/>
      <c r="G61" s="80"/>
    </row>
    <row r="62" spans="2:7" x14ac:dyDescent="0.2">
      <c r="B62" s="76"/>
      <c r="C62" s="75"/>
      <c r="D62" s="75"/>
      <c r="E62" s="75"/>
      <c r="F62" s="75"/>
      <c r="G62" s="80"/>
    </row>
    <row r="63" spans="2:7" x14ac:dyDescent="0.2">
      <c r="B63" s="76"/>
      <c r="C63" s="75"/>
      <c r="D63" s="75"/>
      <c r="E63" s="75"/>
      <c r="F63" s="75"/>
      <c r="G63" s="80"/>
    </row>
    <row r="64" spans="2:7" x14ac:dyDescent="0.2">
      <c r="B64" s="76"/>
      <c r="C64" s="75"/>
      <c r="D64" s="75"/>
      <c r="E64" s="75"/>
      <c r="F64" s="75"/>
      <c r="G64" s="80"/>
    </row>
    <row r="65" spans="2:7" x14ac:dyDescent="0.2">
      <c r="B65" s="76"/>
      <c r="C65" s="75"/>
      <c r="D65" s="75"/>
      <c r="E65" s="75"/>
      <c r="F65" s="75"/>
      <c r="G65" s="80"/>
    </row>
    <row r="66" spans="2:7" x14ac:dyDescent="0.2">
      <c r="B66" s="76"/>
      <c r="C66" s="75"/>
      <c r="D66" s="75"/>
      <c r="E66" s="75"/>
      <c r="F66" s="75"/>
      <c r="G66" s="80"/>
    </row>
    <row r="67" spans="2:7" x14ac:dyDescent="0.2">
      <c r="B67" s="76"/>
      <c r="C67" s="75"/>
      <c r="D67" s="75"/>
      <c r="E67" s="75"/>
      <c r="F67" s="75"/>
      <c r="G67" s="80"/>
    </row>
    <row r="68" spans="2:7" x14ac:dyDescent="0.2">
      <c r="B68" s="76"/>
      <c r="C68" s="75"/>
      <c r="D68" s="75"/>
      <c r="E68" s="75"/>
      <c r="F68" s="75"/>
      <c r="G68" s="80"/>
    </row>
    <row r="69" spans="2:7" x14ac:dyDescent="0.2">
      <c r="B69" s="76"/>
      <c r="C69" s="75"/>
      <c r="D69" s="75"/>
      <c r="E69" s="75"/>
      <c r="F69" s="75"/>
      <c r="G69" s="80"/>
    </row>
    <row r="70" spans="2:7" x14ac:dyDescent="0.2">
      <c r="B70" s="76"/>
      <c r="C70" s="75"/>
      <c r="D70" s="75"/>
      <c r="E70" s="75"/>
      <c r="F70" s="75"/>
      <c r="G70" s="80"/>
    </row>
    <row r="71" spans="2:7" x14ac:dyDescent="0.2">
      <c r="B71" s="76"/>
      <c r="C71" s="75"/>
      <c r="D71" s="75"/>
      <c r="E71" s="75"/>
      <c r="F71" s="75"/>
      <c r="G71" s="80"/>
    </row>
    <row r="72" spans="2:7" x14ac:dyDescent="0.2">
      <c r="B72" s="76"/>
      <c r="C72" s="75"/>
      <c r="D72" s="75"/>
      <c r="E72" s="75"/>
      <c r="F72" s="75"/>
      <c r="G72" s="80"/>
    </row>
    <row r="73" spans="2:7" x14ac:dyDescent="0.2">
      <c r="B73" s="76"/>
      <c r="C73" s="75"/>
      <c r="D73" s="75"/>
      <c r="E73" s="75"/>
      <c r="F73" s="75"/>
      <c r="G73" s="80"/>
    </row>
    <row r="74" spans="2:7" x14ac:dyDescent="0.2">
      <c r="B74" s="76"/>
      <c r="C74" s="75"/>
      <c r="D74" s="75"/>
      <c r="E74" s="75"/>
      <c r="F74" s="75"/>
      <c r="G74" s="80"/>
    </row>
    <row r="75" spans="2:7" x14ac:dyDescent="0.2">
      <c r="B75" s="76"/>
      <c r="C75" s="75"/>
      <c r="D75" s="75"/>
      <c r="E75" s="75"/>
      <c r="F75" s="75"/>
      <c r="G75" s="80"/>
    </row>
    <row r="76" spans="2:7" x14ac:dyDescent="0.2">
      <c r="B76" s="76"/>
      <c r="C76" s="75"/>
      <c r="D76" s="75"/>
      <c r="E76" s="75"/>
      <c r="F76" s="75"/>
      <c r="G76" s="80"/>
    </row>
    <row r="77" spans="2:7" x14ac:dyDescent="0.2">
      <c r="B77" s="76"/>
      <c r="C77" s="75"/>
      <c r="D77" s="75"/>
      <c r="E77" s="75"/>
      <c r="F77" s="75"/>
      <c r="G77" s="80"/>
    </row>
    <row r="78" spans="2:7" x14ac:dyDescent="0.2">
      <c r="B78" s="76"/>
      <c r="C78" s="75"/>
      <c r="D78" s="75"/>
      <c r="E78" s="75"/>
      <c r="F78" s="75"/>
      <c r="G78" s="80"/>
    </row>
    <row r="79" spans="2:7" x14ac:dyDescent="0.2">
      <c r="B79" s="76"/>
      <c r="C79" s="75"/>
      <c r="D79" s="75"/>
      <c r="E79" s="75"/>
      <c r="F79" s="75"/>
      <c r="G79" s="80"/>
    </row>
    <row r="80" spans="2:7" x14ac:dyDescent="0.2">
      <c r="B80" s="76"/>
      <c r="C80" s="75"/>
      <c r="D80" s="75"/>
      <c r="E80" s="75"/>
      <c r="F80" s="75"/>
      <c r="G80" s="80"/>
    </row>
    <row r="81" spans="2:7" x14ac:dyDescent="0.2">
      <c r="B81" s="76"/>
      <c r="C81" s="75"/>
      <c r="D81" s="75"/>
      <c r="E81" s="75"/>
      <c r="F81" s="75"/>
      <c r="G81" s="80"/>
    </row>
    <row r="82" spans="2:7" x14ac:dyDescent="0.2">
      <c r="B82" s="76"/>
      <c r="C82" s="75"/>
      <c r="D82" s="75"/>
      <c r="E82" s="75"/>
      <c r="F82" s="75"/>
      <c r="G82" s="80"/>
    </row>
    <row r="83" spans="2:7" x14ac:dyDescent="0.2">
      <c r="B83" s="76"/>
      <c r="C83" s="75"/>
      <c r="D83" s="75"/>
      <c r="E83" s="75"/>
      <c r="F83" s="75"/>
      <c r="G83" s="80"/>
    </row>
    <row r="84" spans="2:7" x14ac:dyDescent="0.2">
      <c r="B84" s="76"/>
      <c r="C84" s="75"/>
      <c r="D84" s="75"/>
      <c r="E84" s="75"/>
      <c r="F84" s="75"/>
      <c r="G84" s="80"/>
    </row>
    <row r="85" spans="2:7" x14ac:dyDescent="0.2">
      <c r="B85" s="76"/>
      <c r="C85" s="75"/>
      <c r="D85" s="75"/>
      <c r="E85" s="75"/>
      <c r="F85" s="75"/>
      <c r="G85" s="80"/>
    </row>
    <row r="86" spans="2:7" x14ac:dyDescent="0.2">
      <c r="B86" s="76"/>
      <c r="C86" s="75"/>
      <c r="D86" s="75"/>
      <c r="E86" s="75"/>
      <c r="F86" s="75"/>
      <c r="G86" s="80"/>
    </row>
    <row r="87" spans="2:7" x14ac:dyDescent="0.2">
      <c r="B87" s="76"/>
      <c r="C87" s="75"/>
      <c r="D87" s="75"/>
      <c r="E87" s="75"/>
      <c r="F87" s="75"/>
      <c r="G87" s="80"/>
    </row>
    <row r="88" spans="2:7" x14ac:dyDescent="0.2">
      <c r="B88" s="76"/>
      <c r="C88" s="75"/>
      <c r="D88" s="75"/>
      <c r="E88" s="75"/>
      <c r="F88" s="75"/>
      <c r="G88" s="80"/>
    </row>
    <row r="89" spans="2:7" x14ac:dyDescent="0.2">
      <c r="B89" s="76"/>
      <c r="C89" s="75"/>
      <c r="D89" s="75"/>
      <c r="E89" s="75"/>
      <c r="F89" s="75"/>
      <c r="G89" s="80"/>
    </row>
    <row r="90" spans="2:7" x14ac:dyDescent="0.2">
      <c r="B90" s="76"/>
      <c r="C90" s="75"/>
      <c r="D90" s="75"/>
      <c r="E90" s="75"/>
      <c r="F90" s="75"/>
      <c r="G90" s="80"/>
    </row>
    <row r="91" spans="2:7" x14ac:dyDescent="0.2">
      <c r="B91" s="76"/>
      <c r="C91" s="75"/>
      <c r="D91" s="75"/>
      <c r="E91" s="75"/>
      <c r="F91" s="75"/>
      <c r="G91" s="80"/>
    </row>
    <row r="92" spans="2:7" x14ac:dyDescent="0.2">
      <c r="B92" s="76"/>
      <c r="C92" s="75"/>
      <c r="D92" s="75"/>
      <c r="E92" s="75"/>
      <c r="F92" s="75"/>
      <c r="G92" s="80"/>
    </row>
    <row r="93" spans="2:7" x14ac:dyDescent="0.2">
      <c r="B93" s="76"/>
      <c r="C93" s="75"/>
      <c r="D93" s="75"/>
      <c r="E93" s="75"/>
      <c r="F93" s="75"/>
      <c r="G93" s="80"/>
    </row>
    <row r="94" spans="2:7" x14ac:dyDescent="0.2">
      <c r="B94" s="76"/>
      <c r="C94" s="75"/>
      <c r="D94" s="75"/>
      <c r="E94" s="75"/>
      <c r="F94" s="75"/>
      <c r="G94" s="80"/>
    </row>
    <row r="95" spans="2:7" x14ac:dyDescent="0.2">
      <c r="B95" s="76"/>
      <c r="C95" s="75"/>
      <c r="D95" s="75"/>
      <c r="E95" s="75"/>
      <c r="F95" s="75"/>
      <c r="G95" s="80"/>
    </row>
    <row r="96" spans="2:7" x14ac:dyDescent="0.2">
      <c r="B96" s="76"/>
      <c r="C96" s="75"/>
      <c r="D96" s="75"/>
      <c r="E96" s="75"/>
      <c r="F96" s="75"/>
      <c r="G96" s="80"/>
    </row>
    <row r="97" spans="2:7" x14ac:dyDescent="0.2">
      <c r="B97" s="76"/>
      <c r="C97" s="75"/>
      <c r="D97" s="75"/>
      <c r="E97" s="75"/>
      <c r="F97" s="75"/>
      <c r="G97" s="80"/>
    </row>
    <row r="98" spans="2:7" x14ac:dyDescent="0.2">
      <c r="B98" s="76"/>
      <c r="C98" s="75"/>
      <c r="D98" s="75"/>
      <c r="E98" s="75"/>
      <c r="F98" s="75"/>
      <c r="G98" s="80"/>
    </row>
    <row r="99" spans="2:7" x14ac:dyDescent="0.2">
      <c r="B99" s="76"/>
      <c r="C99" s="75"/>
      <c r="D99" s="75"/>
      <c r="E99" s="75"/>
      <c r="F99" s="75"/>
      <c r="G99" s="80"/>
    </row>
    <row r="100" spans="2:7" x14ac:dyDescent="0.2">
      <c r="B100" s="76"/>
      <c r="C100" s="75"/>
      <c r="D100" s="75"/>
      <c r="E100" s="75"/>
      <c r="F100" s="75"/>
      <c r="G100" s="80"/>
    </row>
    <row r="101" spans="2:7" x14ac:dyDescent="0.2">
      <c r="B101" s="76"/>
      <c r="C101" s="75"/>
      <c r="D101" s="75"/>
      <c r="E101" s="75"/>
      <c r="F101" s="75"/>
      <c r="G101" s="80"/>
    </row>
    <row r="102" spans="2:7" x14ac:dyDescent="0.2">
      <c r="B102" s="76"/>
      <c r="C102" s="75"/>
      <c r="D102" s="75"/>
      <c r="E102" s="75"/>
      <c r="F102" s="75"/>
      <c r="G102" s="80"/>
    </row>
    <row r="103" spans="2:7" x14ac:dyDescent="0.2">
      <c r="B103" s="76"/>
      <c r="C103" s="75"/>
      <c r="D103" s="75"/>
      <c r="E103" s="75"/>
      <c r="F103" s="75"/>
      <c r="G103" s="80"/>
    </row>
    <row r="104" spans="2:7" x14ac:dyDescent="0.2">
      <c r="B104" s="76"/>
      <c r="C104" s="75"/>
      <c r="D104" s="75"/>
      <c r="E104" s="75"/>
      <c r="F104" s="75"/>
      <c r="G104" s="80"/>
    </row>
    <row r="105" spans="2:7" x14ac:dyDescent="0.2">
      <c r="B105" s="76"/>
      <c r="C105" s="75"/>
      <c r="D105" s="75"/>
      <c r="E105" s="75"/>
      <c r="F105" s="75"/>
      <c r="G105" s="80"/>
    </row>
    <row r="106" spans="2:7" x14ac:dyDescent="0.2">
      <c r="B106" s="76"/>
      <c r="C106" s="75"/>
      <c r="D106" s="75"/>
      <c r="E106" s="75"/>
      <c r="F106" s="75"/>
      <c r="G106" s="80"/>
    </row>
    <row r="107" spans="2:7" x14ac:dyDescent="0.2">
      <c r="B107" s="76"/>
      <c r="C107" s="75"/>
      <c r="D107" s="75"/>
      <c r="E107" s="75"/>
      <c r="F107" s="75"/>
      <c r="G107" s="80"/>
    </row>
    <row r="108" spans="2:7" x14ac:dyDescent="0.2">
      <c r="B108" s="76"/>
      <c r="C108" s="75"/>
      <c r="D108" s="75"/>
      <c r="E108" s="75"/>
      <c r="F108" s="75"/>
      <c r="G108" s="80"/>
    </row>
    <row r="109" spans="2:7" x14ac:dyDescent="0.2">
      <c r="B109" s="76"/>
      <c r="C109" s="75"/>
      <c r="D109" s="75"/>
      <c r="E109" s="75"/>
      <c r="F109" s="75"/>
      <c r="G109" s="80"/>
    </row>
    <row r="110" spans="2:7" x14ac:dyDescent="0.2">
      <c r="B110" s="76"/>
      <c r="C110" s="75"/>
      <c r="D110" s="75"/>
      <c r="E110" s="75"/>
      <c r="F110" s="75"/>
      <c r="G110" s="80"/>
    </row>
    <row r="111" spans="2:7" x14ac:dyDescent="0.2">
      <c r="B111" s="76"/>
      <c r="C111" s="75"/>
      <c r="D111" s="75"/>
      <c r="E111" s="75"/>
      <c r="F111" s="75"/>
      <c r="G111" s="80"/>
    </row>
    <row r="112" spans="2:7" x14ac:dyDescent="0.2">
      <c r="B112" s="76"/>
      <c r="C112" s="75"/>
      <c r="D112" s="75"/>
      <c r="E112" s="75"/>
      <c r="F112" s="75"/>
      <c r="G112" s="80"/>
    </row>
    <row r="113" spans="2:7" x14ac:dyDescent="0.2">
      <c r="B113" s="76"/>
      <c r="C113" s="75"/>
      <c r="D113" s="75"/>
      <c r="E113" s="75"/>
      <c r="F113" s="75"/>
      <c r="G113" s="80"/>
    </row>
    <row r="114" spans="2:7" x14ac:dyDescent="0.2">
      <c r="B114" s="76"/>
      <c r="C114" s="75"/>
      <c r="D114" s="75"/>
      <c r="E114" s="75"/>
      <c r="F114" s="75"/>
      <c r="G114" s="80"/>
    </row>
    <row r="115" spans="2:7" x14ac:dyDescent="0.2">
      <c r="B115" s="76"/>
      <c r="C115" s="75"/>
      <c r="D115" s="75"/>
      <c r="E115" s="75"/>
      <c r="F115" s="75"/>
      <c r="G115" s="80"/>
    </row>
    <row r="116" spans="2:7" x14ac:dyDescent="0.2">
      <c r="B116" s="76"/>
      <c r="C116" s="75"/>
      <c r="D116" s="75"/>
      <c r="E116" s="75"/>
      <c r="F116" s="75"/>
      <c r="G116" s="80"/>
    </row>
    <row r="117" spans="2:7" x14ac:dyDescent="0.2">
      <c r="B117" s="76"/>
      <c r="C117" s="75"/>
      <c r="D117" s="75"/>
      <c r="E117" s="75"/>
      <c r="F117" s="75"/>
      <c r="G117" s="80"/>
    </row>
    <row r="118" spans="2:7" x14ac:dyDescent="0.2">
      <c r="B118" s="76"/>
      <c r="C118" s="75"/>
      <c r="D118" s="75"/>
      <c r="E118" s="75"/>
      <c r="F118" s="75"/>
      <c r="G118" s="80"/>
    </row>
    <row r="119" spans="2:7" x14ac:dyDescent="0.2">
      <c r="B119" s="76"/>
      <c r="C119" s="75"/>
      <c r="D119" s="75"/>
      <c r="E119" s="75"/>
      <c r="F119" s="75"/>
      <c r="G119" s="80"/>
    </row>
    <row r="120" spans="2:7" x14ac:dyDescent="0.2">
      <c r="B120" s="76"/>
      <c r="C120" s="75"/>
      <c r="D120" s="75"/>
      <c r="E120" s="75"/>
      <c r="F120" s="75"/>
      <c r="G120" s="80"/>
    </row>
    <row r="121" spans="2:7" x14ac:dyDescent="0.2">
      <c r="B121" s="76"/>
      <c r="C121" s="75"/>
      <c r="D121" s="75"/>
      <c r="E121" s="75"/>
      <c r="F121" s="75"/>
      <c r="G121" s="80"/>
    </row>
    <row r="122" spans="2:7" x14ac:dyDescent="0.2">
      <c r="B122" s="76"/>
      <c r="C122" s="75"/>
      <c r="D122" s="75"/>
      <c r="E122" s="75"/>
      <c r="F122" s="75"/>
      <c r="G122" s="80"/>
    </row>
    <row r="123" spans="2:7" x14ac:dyDescent="0.2">
      <c r="B123" s="76"/>
      <c r="C123" s="75"/>
      <c r="D123" s="75"/>
      <c r="E123" s="75"/>
      <c r="F123" s="75"/>
      <c r="G123" s="80"/>
    </row>
    <row r="124" spans="2:7" x14ac:dyDescent="0.2">
      <c r="B124" s="76"/>
      <c r="C124" s="75"/>
      <c r="D124" s="75"/>
      <c r="E124" s="75"/>
      <c r="F124" s="75"/>
      <c r="G124" s="80"/>
    </row>
    <row r="125" spans="2:7" x14ac:dyDescent="0.2">
      <c r="B125" s="76"/>
      <c r="C125" s="75"/>
      <c r="D125" s="75"/>
      <c r="E125" s="75"/>
      <c r="F125" s="75"/>
      <c r="G125" s="80"/>
    </row>
    <row r="126" spans="2:7" x14ac:dyDescent="0.2">
      <c r="B126" s="76"/>
      <c r="C126" s="75"/>
      <c r="D126" s="75"/>
      <c r="E126" s="75"/>
      <c r="F126" s="75"/>
      <c r="G126" s="80"/>
    </row>
    <row r="127" spans="2:7" x14ac:dyDescent="0.2">
      <c r="B127" s="76"/>
      <c r="C127" s="75"/>
      <c r="D127" s="75"/>
      <c r="E127" s="75"/>
      <c r="F127" s="75"/>
      <c r="G127" s="80"/>
    </row>
    <row r="128" spans="2:7" x14ac:dyDescent="0.2">
      <c r="B128" s="76"/>
      <c r="C128" s="75"/>
      <c r="D128" s="75"/>
      <c r="E128" s="75"/>
      <c r="F128" s="75"/>
      <c r="G128" s="80"/>
    </row>
    <row r="129" spans="2:7" x14ac:dyDescent="0.2">
      <c r="B129" s="76"/>
      <c r="C129" s="75"/>
      <c r="D129" s="75"/>
      <c r="E129" s="75"/>
      <c r="F129" s="75"/>
      <c r="G129" s="80"/>
    </row>
    <row r="130" spans="2:7" x14ac:dyDescent="0.2">
      <c r="B130" s="76"/>
      <c r="C130" s="75"/>
      <c r="D130" s="75"/>
      <c r="E130" s="75"/>
      <c r="F130" s="75"/>
      <c r="G130" s="80"/>
    </row>
    <row r="131" spans="2:7" x14ac:dyDescent="0.2">
      <c r="B131" s="76"/>
      <c r="C131" s="75"/>
      <c r="D131" s="75"/>
      <c r="E131" s="75"/>
      <c r="F131" s="75"/>
      <c r="G131" s="80"/>
    </row>
    <row r="132" spans="2:7" x14ac:dyDescent="0.2">
      <c r="B132" s="76"/>
      <c r="C132" s="75"/>
      <c r="D132" s="75"/>
      <c r="E132" s="75"/>
      <c r="F132" s="75"/>
      <c r="G132" s="80"/>
    </row>
    <row r="133" spans="2:7" x14ac:dyDescent="0.2">
      <c r="B133" s="76"/>
      <c r="C133" s="75"/>
      <c r="D133" s="75"/>
      <c r="E133" s="75"/>
      <c r="F133" s="75"/>
      <c r="G133" s="80"/>
    </row>
    <row r="134" spans="2:7" x14ac:dyDescent="0.2">
      <c r="B134" s="76"/>
      <c r="C134" s="75"/>
      <c r="D134" s="75"/>
      <c r="E134" s="75"/>
      <c r="F134" s="75"/>
      <c r="G134" s="80"/>
    </row>
    <row r="135" spans="2:7" x14ac:dyDescent="0.2">
      <c r="B135" s="76"/>
      <c r="C135" s="75"/>
      <c r="D135" s="75"/>
      <c r="E135" s="75"/>
      <c r="F135" s="75"/>
      <c r="G135" s="80"/>
    </row>
    <row r="136" spans="2:7" x14ac:dyDescent="0.2">
      <c r="B136" s="76"/>
      <c r="C136" s="75"/>
      <c r="D136" s="75"/>
      <c r="E136" s="75"/>
      <c r="F136" s="75"/>
      <c r="G136" s="80"/>
    </row>
    <row r="137" spans="2:7" x14ac:dyDescent="0.2">
      <c r="B137" s="76"/>
      <c r="C137" s="75"/>
      <c r="D137" s="75"/>
      <c r="E137" s="75"/>
      <c r="F137" s="75"/>
      <c r="G137" s="80"/>
    </row>
    <row r="138" spans="2:7" x14ac:dyDescent="0.2">
      <c r="B138" s="76"/>
      <c r="C138" s="75"/>
      <c r="D138" s="75"/>
      <c r="E138" s="75"/>
      <c r="F138" s="75"/>
      <c r="G138" s="80"/>
    </row>
    <row r="139" spans="2:7" x14ac:dyDescent="0.2">
      <c r="B139" s="76"/>
      <c r="C139" s="75"/>
      <c r="D139" s="75"/>
      <c r="E139" s="75"/>
      <c r="F139" s="75"/>
      <c r="G139" s="80"/>
    </row>
    <row r="140" spans="2:7" x14ac:dyDescent="0.2">
      <c r="B140" s="76"/>
      <c r="C140" s="75"/>
      <c r="D140" s="75"/>
      <c r="E140" s="75"/>
      <c r="F140" s="75"/>
      <c r="G140" s="80"/>
    </row>
    <row r="141" spans="2:7" x14ac:dyDescent="0.2">
      <c r="B141" s="76"/>
      <c r="C141" s="75"/>
      <c r="D141" s="75"/>
      <c r="E141" s="75"/>
      <c r="F141" s="75"/>
      <c r="G141" s="80"/>
    </row>
    <row r="142" spans="2:7" x14ac:dyDescent="0.2">
      <c r="B142" s="76"/>
      <c r="C142" s="75"/>
      <c r="D142" s="75"/>
      <c r="E142" s="75"/>
      <c r="F142" s="75"/>
      <c r="G142" s="80"/>
    </row>
    <row r="143" spans="2:7" x14ac:dyDescent="0.2">
      <c r="B143" s="76"/>
      <c r="C143" s="75"/>
      <c r="D143" s="75"/>
      <c r="E143" s="75"/>
      <c r="F143" s="75"/>
      <c r="G143" s="80"/>
    </row>
    <row r="144" spans="2:7" x14ac:dyDescent="0.2">
      <c r="B144" s="76"/>
      <c r="C144" s="75"/>
      <c r="D144" s="75"/>
      <c r="E144" s="75"/>
      <c r="F144" s="75"/>
      <c r="G144" s="80"/>
    </row>
    <row r="145" spans="2:7" x14ac:dyDescent="0.2">
      <c r="B145" s="76"/>
      <c r="C145" s="75"/>
      <c r="D145" s="75"/>
      <c r="E145" s="75"/>
      <c r="F145" s="75"/>
      <c r="G145" s="80"/>
    </row>
    <row r="146" spans="2:7" x14ac:dyDescent="0.2">
      <c r="B146" s="76"/>
      <c r="C146" s="75"/>
      <c r="D146" s="75"/>
      <c r="E146" s="75"/>
      <c r="F146" s="75"/>
      <c r="G146" s="80"/>
    </row>
    <row r="147" spans="2:7" x14ac:dyDescent="0.2">
      <c r="B147" s="76"/>
      <c r="C147" s="75"/>
      <c r="D147" s="75"/>
      <c r="E147" s="75"/>
      <c r="F147" s="75"/>
      <c r="G147" s="80"/>
    </row>
    <row r="148" spans="2:7" x14ac:dyDescent="0.2">
      <c r="B148" s="76"/>
      <c r="C148" s="75"/>
      <c r="D148" s="75"/>
      <c r="E148" s="75"/>
      <c r="F148" s="75"/>
      <c r="G148" s="80"/>
    </row>
    <row r="149" spans="2:7" x14ac:dyDescent="0.2">
      <c r="B149" s="76"/>
      <c r="C149" s="75"/>
      <c r="D149" s="75"/>
      <c r="E149" s="75"/>
      <c r="F149" s="75"/>
      <c r="G149" s="80"/>
    </row>
    <row r="150" spans="2:7" x14ac:dyDescent="0.2">
      <c r="B150" s="76"/>
      <c r="C150" s="75"/>
      <c r="D150" s="75"/>
      <c r="E150" s="75"/>
      <c r="F150" s="75"/>
      <c r="G150" s="80"/>
    </row>
    <row r="151" spans="2:7" x14ac:dyDescent="0.2">
      <c r="B151" s="76"/>
      <c r="C151" s="75"/>
      <c r="D151" s="75"/>
      <c r="E151" s="75"/>
      <c r="F151" s="75"/>
      <c r="G151" s="80"/>
    </row>
    <row r="152" spans="2:7" x14ac:dyDescent="0.2">
      <c r="B152" s="76"/>
      <c r="C152" s="75"/>
      <c r="D152" s="75"/>
      <c r="E152" s="75"/>
      <c r="F152" s="75"/>
      <c r="G152" s="80"/>
    </row>
    <row r="153" spans="2:7" x14ac:dyDescent="0.2">
      <c r="B153" s="76"/>
      <c r="C153" s="75"/>
      <c r="D153" s="75"/>
      <c r="E153" s="75"/>
      <c r="F153" s="75"/>
      <c r="G153" s="80"/>
    </row>
    <row r="154" spans="2:7" x14ac:dyDescent="0.2">
      <c r="B154" s="76"/>
      <c r="C154" s="75"/>
      <c r="D154" s="75"/>
      <c r="E154" s="75"/>
      <c r="F154" s="75"/>
      <c r="G154" s="80"/>
    </row>
    <row r="155" spans="2:7" x14ac:dyDescent="0.2">
      <c r="B155" s="76"/>
      <c r="C155" s="75"/>
      <c r="D155" s="75"/>
      <c r="E155" s="75"/>
      <c r="F155" s="75"/>
      <c r="G155" s="80"/>
    </row>
    <row r="156" spans="2:7" x14ac:dyDescent="0.2">
      <c r="B156" s="76"/>
      <c r="C156" s="75"/>
      <c r="D156" s="75"/>
      <c r="E156" s="75"/>
      <c r="F156" s="75"/>
      <c r="G156" s="80"/>
    </row>
    <row r="157" spans="2:7" x14ac:dyDescent="0.2">
      <c r="B157" s="76"/>
      <c r="C157" s="75"/>
      <c r="D157" s="75"/>
      <c r="E157" s="75"/>
      <c r="F157" s="75"/>
      <c r="G157" s="80"/>
    </row>
    <row r="158" spans="2:7" x14ac:dyDescent="0.2">
      <c r="B158" s="76"/>
      <c r="C158" s="75"/>
      <c r="D158" s="75"/>
      <c r="E158" s="75"/>
      <c r="F158" s="75"/>
      <c r="G158" s="80"/>
    </row>
    <row r="159" spans="2:7" x14ac:dyDescent="0.2">
      <c r="B159" s="76"/>
      <c r="C159" s="75"/>
      <c r="D159" s="75"/>
      <c r="E159" s="75"/>
      <c r="F159" s="75"/>
      <c r="G159" s="80"/>
    </row>
    <row r="160" spans="2:7" x14ac:dyDescent="0.2">
      <c r="B160" s="76"/>
      <c r="C160" s="75"/>
      <c r="D160" s="75"/>
      <c r="E160" s="75"/>
      <c r="F160" s="75"/>
      <c r="G160" s="80"/>
    </row>
    <row r="161" spans="2:7" x14ac:dyDescent="0.2">
      <c r="B161" s="76"/>
      <c r="C161" s="75"/>
      <c r="D161" s="75"/>
      <c r="E161" s="75"/>
      <c r="F161" s="75"/>
      <c r="G161" s="80"/>
    </row>
    <row r="162" spans="2:7" x14ac:dyDescent="0.2">
      <c r="B162" s="76"/>
      <c r="C162" s="75"/>
      <c r="D162" s="75"/>
      <c r="E162" s="75"/>
      <c r="F162" s="75"/>
      <c r="G162" s="80"/>
    </row>
    <row r="163" spans="2:7" x14ac:dyDescent="0.2">
      <c r="B163" s="76"/>
      <c r="C163" s="75"/>
      <c r="D163" s="75"/>
      <c r="E163" s="75"/>
      <c r="F163" s="75"/>
      <c r="G163" s="80"/>
    </row>
    <row r="164" spans="2:7" x14ac:dyDescent="0.2">
      <c r="B164" s="76"/>
      <c r="C164" s="75"/>
      <c r="D164" s="75"/>
      <c r="E164" s="75"/>
      <c r="F164" s="75"/>
      <c r="G164" s="80"/>
    </row>
    <row r="165" spans="2:7" x14ac:dyDescent="0.2">
      <c r="B165" s="76"/>
      <c r="C165" s="75"/>
      <c r="D165" s="75"/>
      <c r="E165" s="75"/>
      <c r="F165" s="75"/>
      <c r="G165" s="80"/>
    </row>
    <row r="166" spans="2:7" x14ac:dyDescent="0.2">
      <c r="B166" s="76"/>
      <c r="C166" s="75"/>
      <c r="D166" s="75"/>
      <c r="E166" s="75"/>
      <c r="F166" s="75"/>
      <c r="G166" s="80"/>
    </row>
    <row r="167" spans="2:7" x14ac:dyDescent="0.2">
      <c r="B167" s="76"/>
      <c r="C167" s="75"/>
      <c r="D167" s="75"/>
      <c r="E167" s="75"/>
      <c r="F167" s="75"/>
      <c r="G167" s="80"/>
    </row>
    <row r="168" spans="2:7" x14ac:dyDescent="0.2">
      <c r="B168" s="76"/>
      <c r="C168" s="75"/>
      <c r="D168" s="75"/>
      <c r="E168" s="75"/>
      <c r="F168" s="75"/>
      <c r="G168" s="80"/>
    </row>
    <row r="169" spans="2:7" x14ac:dyDescent="0.2">
      <c r="B169" s="76"/>
      <c r="C169" s="75"/>
      <c r="D169" s="75"/>
      <c r="E169" s="75"/>
      <c r="F169" s="75"/>
      <c r="G169" s="80"/>
    </row>
    <row r="170" spans="2:7" x14ac:dyDescent="0.2">
      <c r="B170" s="76"/>
      <c r="C170" s="75"/>
      <c r="D170" s="75"/>
      <c r="E170" s="75"/>
      <c r="F170" s="75"/>
      <c r="G170" s="80"/>
    </row>
    <row r="171" spans="2:7" x14ac:dyDescent="0.2">
      <c r="B171" s="76"/>
      <c r="C171" s="75"/>
      <c r="D171" s="75"/>
      <c r="E171" s="75"/>
      <c r="F171" s="75"/>
      <c r="G171" s="80"/>
    </row>
    <row r="172" spans="2:7" x14ac:dyDescent="0.2">
      <c r="B172" s="76"/>
      <c r="C172" s="75"/>
      <c r="D172" s="75"/>
      <c r="E172" s="75"/>
      <c r="F172" s="75"/>
      <c r="G172" s="80"/>
    </row>
    <row r="173" spans="2:7" x14ac:dyDescent="0.2">
      <c r="B173" s="76"/>
      <c r="C173" s="75"/>
      <c r="D173" s="75"/>
      <c r="E173" s="75"/>
      <c r="F173" s="75"/>
      <c r="G173" s="80"/>
    </row>
    <row r="174" spans="2:7" x14ac:dyDescent="0.2">
      <c r="B174" s="76"/>
      <c r="C174" s="75"/>
      <c r="D174" s="75"/>
      <c r="E174" s="75"/>
      <c r="F174" s="75"/>
      <c r="G174" s="80"/>
    </row>
    <row r="175" spans="2:7" x14ac:dyDescent="0.2">
      <c r="B175" s="76"/>
      <c r="C175" s="75"/>
      <c r="D175" s="75"/>
      <c r="E175" s="75"/>
      <c r="F175" s="75"/>
      <c r="G175" s="80"/>
    </row>
    <row r="176" spans="2:7" x14ac:dyDescent="0.2">
      <c r="B176" s="76"/>
      <c r="C176" s="75"/>
      <c r="D176" s="75"/>
      <c r="E176" s="75"/>
      <c r="F176" s="75"/>
      <c r="G176" s="80"/>
    </row>
    <row r="177" spans="2:7" x14ac:dyDescent="0.2">
      <c r="B177" s="76"/>
      <c r="C177" s="75"/>
      <c r="D177" s="75"/>
      <c r="E177" s="75"/>
      <c r="F177" s="75"/>
      <c r="G177" s="80"/>
    </row>
    <row r="178" spans="2:7" x14ac:dyDescent="0.2">
      <c r="B178" s="76"/>
      <c r="C178" s="75"/>
      <c r="D178" s="75"/>
      <c r="E178" s="75"/>
      <c r="F178" s="75"/>
      <c r="G178" s="80"/>
    </row>
    <row r="179" spans="2:7" x14ac:dyDescent="0.2">
      <c r="B179" s="76"/>
      <c r="C179" s="75"/>
      <c r="D179" s="75"/>
      <c r="E179" s="75"/>
      <c r="F179" s="75"/>
      <c r="G179" s="80"/>
    </row>
    <row r="180" spans="2:7" x14ac:dyDescent="0.2">
      <c r="B180" s="76"/>
      <c r="C180" s="75"/>
      <c r="D180" s="75"/>
      <c r="E180" s="75"/>
      <c r="F180" s="75"/>
      <c r="G180" s="80"/>
    </row>
    <row r="181" spans="2:7" x14ac:dyDescent="0.2">
      <c r="B181" s="76"/>
      <c r="C181" s="75"/>
      <c r="D181" s="75"/>
      <c r="E181" s="75"/>
      <c r="F181" s="75"/>
      <c r="G181" s="80"/>
    </row>
    <row r="182" spans="2:7" x14ac:dyDescent="0.2">
      <c r="B182" s="76"/>
      <c r="C182" s="75"/>
      <c r="D182" s="75"/>
      <c r="E182" s="75"/>
      <c r="F182" s="75"/>
      <c r="G182" s="80"/>
    </row>
    <row r="183" spans="2:7" x14ac:dyDescent="0.2">
      <c r="B183" s="76"/>
      <c r="C183" s="75"/>
      <c r="D183" s="75"/>
      <c r="E183" s="75"/>
      <c r="F183" s="75"/>
      <c r="G183" s="80"/>
    </row>
    <row r="184" spans="2:7" x14ac:dyDescent="0.2">
      <c r="B184" s="76"/>
      <c r="C184" s="75"/>
      <c r="D184" s="75"/>
      <c r="E184" s="75"/>
      <c r="F184" s="75"/>
      <c r="G184" s="80"/>
    </row>
    <row r="185" spans="2:7" x14ac:dyDescent="0.2">
      <c r="B185" s="76"/>
      <c r="C185" s="75"/>
      <c r="D185" s="75"/>
      <c r="E185" s="75"/>
      <c r="F185" s="75"/>
      <c r="G185" s="80"/>
    </row>
    <row r="186" spans="2:7" x14ac:dyDescent="0.2">
      <c r="B186" s="76"/>
      <c r="C186" s="75"/>
      <c r="D186" s="75"/>
      <c r="E186" s="75"/>
      <c r="F186" s="75"/>
      <c r="G186" s="80"/>
    </row>
    <row r="187" spans="2:7" x14ac:dyDescent="0.2">
      <c r="B187" s="76"/>
      <c r="C187" s="75"/>
      <c r="D187" s="75"/>
      <c r="E187" s="75"/>
      <c r="F187" s="75"/>
      <c r="G187" s="80"/>
    </row>
    <row r="188" spans="2:7" x14ac:dyDescent="0.2">
      <c r="B188" s="76"/>
      <c r="C188" s="75"/>
      <c r="D188" s="75"/>
      <c r="E188" s="75"/>
      <c r="F188" s="75"/>
      <c r="G188" s="80"/>
    </row>
    <row r="189" spans="2:7" x14ac:dyDescent="0.2">
      <c r="B189" s="76"/>
      <c r="C189" s="75"/>
      <c r="D189" s="75"/>
      <c r="E189" s="75"/>
      <c r="F189" s="75"/>
      <c r="G189" s="80"/>
    </row>
    <row r="190" spans="2:7" x14ac:dyDescent="0.2">
      <c r="B190" s="76"/>
      <c r="C190" s="75"/>
      <c r="D190" s="75"/>
      <c r="E190" s="75"/>
      <c r="F190" s="75"/>
      <c r="G190" s="80"/>
    </row>
    <row r="191" spans="2:7" x14ac:dyDescent="0.2">
      <c r="B191" s="76"/>
      <c r="C191" s="75"/>
      <c r="D191" s="75"/>
      <c r="E191" s="75"/>
      <c r="F191" s="75"/>
      <c r="G191" s="80"/>
    </row>
    <row r="192" spans="2:7" x14ac:dyDescent="0.2">
      <c r="B192" s="76"/>
      <c r="C192" s="75"/>
      <c r="D192" s="75"/>
      <c r="E192" s="75"/>
      <c r="F192" s="75"/>
      <c r="G192" s="80"/>
    </row>
    <row r="193" spans="2:7" x14ac:dyDescent="0.2">
      <c r="B193" s="76"/>
      <c r="C193" s="75"/>
      <c r="D193" s="75"/>
      <c r="E193" s="75"/>
      <c r="F193" s="75"/>
      <c r="G193" s="80"/>
    </row>
    <row r="194" spans="2:7" x14ac:dyDescent="0.2">
      <c r="B194" s="76"/>
      <c r="C194" s="75"/>
      <c r="D194" s="75"/>
      <c r="E194" s="75"/>
      <c r="F194" s="75"/>
      <c r="G194" s="80"/>
    </row>
    <row r="195" spans="2:7" x14ac:dyDescent="0.2">
      <c r="B195" s="76"/>
      <c r="C195" s="75"/>
      <c r="D195" s="75"/>
      <c r="E195" s="75"/>
      <c r="F195" s="75"/>
      <c r="G195" s="80"/>
    </row>
    <row r="196" spans="2:7" x14ac:dyDescent="0.2">
      <c r="B196" s="76"/>
      <c r="C196" s="75"/>
      <c r="D196" s="75"/>
      <c r="E196" s="75"/>
      <c r="F196" s="75"/>
      <c r="G196" s="80"/>
    </row>
    <row r="197" spans="2:7" x14ac:dyDescent="0.2">
      <c r="B197" s="76"/>
      <c r="C197" s="75"/>
      <c r="D197" s="75"/>
      <c r="E197" s="75"/>
      <c r="F197" s="75"/>
      <c r="G197" s="80"/>
    </row>
    <row r="198" spans="2:7" x14ac:dyDescent="0.2">
      <c r="B198" s="76"/>
      <c r="C198" s="75"/>
      <c r="D198" s="75"/>
      <c r="E198" s="75"/>
      <c r="F198" s="75"/>
      <c r="G198" s="80"/>
    </row>
    <row r="199" spans="2:7" x14ac:dyDescent="0.2">
      <c r="B199" s="76"/>
      <c r="C199" s="75"/>
      <c r="D199" s="75"/>
      <c r="E199" s="75"/>
      <c r="F199" s="75"/>
      <c r="G199" s="80"/>
    </row>
    <row r="200" spans="2:7" x14ac:dyDescent="0.2">
      <c r="B200" s="76"/>
      <c r="C200" s="75"/>
      <c r="D200" s="75"/>
      <c r="E200" s="75"/>
      <c r="F200" s="75"/>
      <c r="G200" s="80"/>
    </row>
    <row r="201" spans="2:7" x14ac:dyDescent="0.2">
      <c r="B201" s="76"/>
      <c r="C201" s="75"/>
      <c r="D201" s="75"/>
      <c r="E201" s="75"/>
      <c r="F201" s="75"/>
      <c r="G201" s="80"/>
    </row>
    <row r="202" spans="2:7" x14ac:dyDescent="0.2">
      <c r="B202" s="76"/>
      <c r="C202" s="75"/>
      <c r="D202" s="75"/>
      <c r="E202" s="75"/>
      <c r="F202" s="75"/>
      <c r="G202" s="80"/>
    </row>
    <row r="203" spans="2:7" x14ac:dyDescent="0.2">
      <c r="B203" s="76"/>
      <c r="C203" s="75"/>
      <c r="D203" s="75"/>
      <c r="E203" s="75"/>
      <c r="F203" s="75"/>
      <c r="G203" s="80"/>
    </row>
    <row r="204" spans="2:7" x14ac:dyDescent="0.2">
      <c r="B204" s="76"/>
      <c r="C204" s="75"/>
      <c r="D204" s="75"/>
      <c r="E204" s="75"/>
      <c r="F204" s="75"/>
      <c r="G204" s="80"/>
    </row>
    <row r="205" spans="2:7" x14ac:dyDescent="0.2">
      <c r="B205" s="76"/>
      <c r="C205" s="75"/>
      <c r="D205" s="75"/>
      <c r="E205" s="75"/>
      <c r="F205" s="75"/>
      <c r="G205" s="80"/>
    </row>
    <row r="206" spans="2:7" x14ac:dyDescent="0.2">
      <c r="B206" s="76"/>
      <c r="C206" s="75"/>
      <c r="D206" s="75"/>
      <c r="E206" s="75"/>
      <c r="F206" s="75"/>
      <c r="G206" s="80"/>
    </row>
    <row r="207" spans="2:7" x14ac:dyDescent="0.2">
      <c r="B207" s="76"/>
      <c r="C207" s="75"/>
      <c r="D207" s="75"/>
      <c r="E207" s="75"/>
      <c r="F207" s="75"/>
      <c r="G207" s="80"/>
    </row>
    <row r="208" spans="2:7" x14ac:dyDescent="0.2">
      <c r="B208" s="76"/>
      <c r="C208" s="75"/>
      <c r="D208" s="75"/>
      <c r="E208" s="75"/>
      <c r="F208" s="75"/>
      <c r="G208" s="80"/>
    </row>
    <row r="209" spans="2:7" x14ac:dyDescent="0.2">
      <c r="B209" s="76"/>
      <c r="C209" s="75"/>
      <c r="D209" s="75"/>
      <c r="E209" s="75"/>
      <c r="F209" s="75"/>
      <c r="G209" s="80"/>
    </row>
    <row r="210" spans="2:7" x14ac:dyDescent="0.2">
      <c r="B210" s="76"/>
      <c r="C210" s="75"/>
      <c r="D210" s="75"/>
      <c r="E210" s="75"/>
      <c r="F210" s="75"/>
      <c r="G210" s="80"/>
    </row>
    <row r="211" spans="2:7" x14ac:dyDescent="0.2">
      <c r="B211" s="76"/>
      <c r="C211" s="75"/>
      <c r="D211" s="75"/>
      <c r="E211" s="75"/>
      <c r="F211" s="75"/>
      <c r="G211" s="80"/>
    </row>
    <row r="212" spans="2:7" x14ac:dyDescent="0.2">
      <c r="B212" s="76"/>
      <c r="C212" s="75"/>
      <c r="D212" s="75"/>
      <c r="E212" s="75"/>
      <c r="F212" s="75"/>
      <c r="G212" s="80"/>
    </row>
    <row r="213" spans="2:7" x14ac:dyDescent="0.2">
      <c r="B213" s="76"/>
      <c r="C213" s="75"/>
      <c r="D213" s="75"/>
      <c r="E213" s="75"/>
      <c r="F213" s="75"/>
      <c r="G213" s="80"/>
    </row>
    <row r="214" spans="2:7" x14ac:dyDescent="0.2">
      <c r="B214" s="76"/>
      <c r="C214" s="75"/>
      <c r="D214" s="75"/>
      <c r="E214" s="75"/>
      <c r="F214" s="75"/>
      <c r="G214" s="80"/>
    </row>
    <row r="215" spans="2:7" x14ac:dyDescent="0.2">
      <c r="B215" s="76"/>
      <c r="C215" s="75"/>
      <c r="D215" s="75"/>
      <c r="E215" s="75"/>
      <c r="F215" s="75"/>
      <c r="G215" s="80"/>
    </row>
    <row r="216" spans="2:7" x14ac:dyDescent="0.2">
      <c r="B216" s="76"/>
      <c r="C216" s="75"/>
      <c r="D216" s="75"/>
      <c r="E216" s="75"/>
      <c r="F216" s="75"/>
      <c r="G216" s="80"/>
    </row>
    <row r="217" spans="2:7" x14ac:dyDescent="0.2">
      <c r="B217" s="76"/>
      <c r="C217" s="75"/>
      <c r="D217" s="75"/>
      <c r="E217" s="75"/>
      <c r="F217" s="75"/>
      <c r="G217" s="80"/>
    </row>
    <row r="218" spans="2:7" x14ac:dyDescent="0.2">
      <c r="B218" s="76"/>
      <c r="C218" s="75"/>
      <c r="D218" s="75"/>
      <c r="E218" s="75"/>
      <c r="F218" s="75"/>
      <c r="G218" s="80"/>
    </row>
    <row r="219" spans="2:7" x14ac:dyDescent="0.2">
      <c r="B219" s="76"/>
      <c r="C219" s="75"/>
      <c r="D219" s="75"/>
      <c r="E219" s="75"/>
      <c r="F219" s="75"/>
      <c r="G219" s="80"/>
    </row>
    <row r="220" spans="2:7" x14ac:dyDescent="0.2">
      <c r="B220" s="76"/>
      <c r="C220" s="75"/>
      <c r="D220" s="75"/>
      <c r="E220" s="75"/>
      <c r="F220" s="75"/>
      <c r="G220" s="80"/>
    </row>
    <row r="221" spans="2:7" x14ac:dyDescent="0.2">
      <c r="B221" s="76"/>
      <c r="C221" s="75"/>
      <c r="D221" s="75"/>
      <c r="E221" s="75"/>
      <c r="F221" s="75"/>
      <c r="G221" s="80"/>
    </row>
    <row r="222" spans="2:7" x14ac:dyDescent="0.2">
      <c r="B222" s="76"/>
      <c r="C222" s="75"/>
      <c r="D222" s="75"/>
      <c r="E222" s="75"/>
      <c r="F222" s="75"/>
      <c r="G222" s="80"/>
    </row>
    <row r="223" spans="2:7" x14ac:dyDescent="0.2">
      <c r="B223" s="76"/>
      <c r="C223" s="75"/>
      <c r="D223" s="75"/>
      <c r="E223" s="75"/>
      <c r="F223" s="75"/>
      <c r="G223" s="80"/>
    </row>
    <row r="224" spans="2:7" x14ac:dyDescent="0.2">
      <c r="B224" s="76"/>
      <c r="C224" s="75"/>
      <c r="D224" s="75"/>
      <c r="E224" s="75"/>
      <c r="F224" s="75"/>
      <c r="G224" s="80"/>
    </row>
    <row r="225" spans="2:7" x14ac:dyDescent="0.2">
      <c r="B225" s="76"/>
      <c r="C225" s="75"/>
      <c r="D225" s="75"/>
      <c r="E225" s="75"/>
      <c r="F225" s="75"/>
      <c r="G225" s="80"/>
    </row>
    <row r="226" spans="2:7" x14ac:dyDescent="0.2">
      <c r="B226" s="76"/>
      <c r="C226" s="75"/>
      <c r="D226" s="75"/>
      <c r="E226" s="75"/>
      <c r="F226" s="75"/>
      <c r="G226" s="80"/>
    </row>
    <row r="227" spans="2:7" x14ac:dyDescent="0.2">
      <c r="B227" s="76"/>
      <c r="C227" s="75"/>
      <c r="D227" s="75"/>
      <c r="E227" s="75"/>
      <c r="F227" s="75"/>
      <c r="G227" s="80"/>
    </row>
    <row r="228" spans="2:7" x14ac:dyDescent="0.2">
      <c r="B228" s="76"/>
      <c r="C228" s="75"/>
      <c r="D228" s="75"/>
      <c r="E228" s="75"/>
      <c r="F228" s="75"/>
      <c r="G228" s="80"/>
    </row>
    <row r="229" spans="2:7" x14ac:dyDescent="0.2">
      <c r="B229" s="76"/>
      <c r="C229" s="75"/>
      <c r="D229" s="75"/>
      <c r="E229" s="75"/>
      <c r="F229" s="75"/>
      <c r="G229" s="80"/>
    </row>
    <row r="230" spans="2:7" x14ac:dyDescent="0.2">
      <c r="B230" s="76"/>
      <c r="C230" s="75"/>
      <c r="D230" s="75"/>
      <c r="E230" s="75"/>
      <c r="F230" s="75"/>
      <c r="G230" s="80"/>
    </row>
    <row r="231" spans="2:7" x14ac:dyDescent="0.2">
      <c r="B231" s="76"/>
      <c r="C231" s="75"/>
      <c r="D231" s="75"/>
      <c r="E231" s="75"/>
      <c r="F231" s="75"/>
      <c r="G231" s="80"/>
    </row>
    <row r="232" spans="2:7" x14ac:dyDescent="0.2">
      <c r="B232" s="76"/>
      <c r="C232" s="75"/>
      <c r="D232" s="75"/>
      <c r="E232" s="75"/>
      <c r="F232" s="75"/>
      <c r="G232" s="80"/>
    </row>
    <row r="233" spans="2:7" x14ac:dyDescent="0.2">
      <c r="B233" s="76"/>
      <c r="C233" s="75"/>
      <c r="D233" s="75"/>
      <c r="E233" s="75"/>
      <c r="F233" s="75"/>
      <c r="G233" s="80"/>
    </row>
    <row r="234" spans="2:7" x14ac:dyDescent="0.2">
      <c r="B234" s="76"/>
      <c r="C234" s="75"/>
      <c r="D234" s="75"/>
      <c r="E234" s="75"/>
      <c r="F234" s="75"/>
      <c r="G234" s="80"/>
    </row>
    <row r="235" spans="2:7" x14ac:dyDescent="0.2">
      <c r="B235" s="76"/>
      <c r="C235" s="75"/>
      <c r="D235" s="75"/>
      <c r="E235" s="75"/>
      <c r="F235" s="75"/>
      <c r="G235" s="80"/>
    </row>
    <row r="236" spans="2:7" x14ac:dyDescent="0.2">
      <c r="B236" s="76"/>
      <c r="C236" s="75"/>
      <c r="D236" s="75"/>
      <c r="E236" s="75"/>
      <c r="F236" s="75"/>
      <c r="G236" s="80"/>
    </row>
    <row r="237" spans="2:7" x14ac:dyDescent="0.2">
      <c r="B237" s="76"/>
      <c r="C237" s="75"/>
      <c r="D237" s="75"/>
      <c r="E237" s="75"/>
      <c r="F237" s="75"/>
      <c r="G237" s="80"/>
    </row>
    <row r="238" spans="2:7" x14ac:dyDescent="0.2">
      <c r="B238" s="76"/>
      <c r="C238" s="75"/>
      <c r="D238" s="75"/>
      <c r="E238" s="75"/>
      <c r="F238" s="75"/>
      <c r="G238" s="80"/>
    </row>
    <row r="239" spans="2:7" x14ac:dyDescent="0.2">
      <c r="B239" s="76"/>
      <c r="C239" s="75"/>
      <c r="D239" s="75"/>
      <c r="E239" s="75"/>
      <c r="F239" s="75"/>
      <c r="G239" s="80"/>
    </row>
    <row r="240" spans="2:7" x14ac:dyDescent="0.2">
      <c r="B240" s="76"/>
      <c r="C240" s="75"/>
      <c r="D240" s="75"/>
      <c r="E240" s="75"/>
      <c r="F240" s="75"/>
      <c r="G240" s="80"/>
    </row>
    <row r="241" spans="2:7" x14ac:dyDescent="0.2">
      <c r="B241" s="76"/>
      <c r="C241" s="75"/>
      <c r="D241" s="75"/>
      <c r="E241" s="75"/>
      <c r="F241" s="75"/>
      <c r="G241" s="80"/>
    </row>
    <row r="242" spans="2:7" x14ac:dyDescent="0.2">
      <c r="B242" s="76"/>
      <c r="C242" s="75"/>
      <c r="D242" s="75"/>
      <c r="E242" s="75"/>
      <c r="F242" s="75"/>
      <c r="G242" s="80"/>
    </row>
    <row r="243" spans="2:7" x14ac:dyDescent="0.2">
      <c r="B243" s="76"/>
      <c r="C243" s="75"/>
      <c r="D243" s="75"/>
      <c r="E243" s="75"/>
      <c r="F243" s="75"/>
      <c r="G243" s="80"/>
    </row>
    <row r="244" spans="2:7" x14ac:dyDescent="0.2">
      <c r="B244" s="76"/>
      <c r="C244" s="75"/>
      <c r="D244" s="75"/>
      <c r="E244" s="75"/>
      <c r="F244" s="75"/>
      <c r="G244" s="80"/>
    </row>
    <row r="245" spans="2:7" x14ac:dyDescent="0.2">
      <c r="B245" s="76"/>
      <c r="C245" s="75"/>
      <c r="D245" s="75"/>
      <c r="E245" s="75"/>
      <c r="F245" s="75"/>
      <c r="G245" s="80"/>
    </row>
    <row r="246" spans="2:7" x14ac:dyDescent="0.2">
      <c r="B246" s="76"/>
      <c r="C246" s="75"/>
      <c r="D246" s="75"/>
      <c r="E246" s="75"/>
      <c r="F246" s="75"/>
      <c r="G246" s="80"/>
    </row>
    <row r="247" spans="2:7" x14ac:dyDescent="0.2">
      <c r="B247" s="76"/>
      <c r="C247" s="75"/>
      <c r="D247" s="75"/>
      <c r="E247" s="75"/>
      <c r="F247" s="75"/>
      <c r="G247" s="80"/>
    </row>
    <row r="248" spans="2:7" x14ac:dyDescent="0.2">
      <c r="B248" s="76"/>
      <c r="C248" s="75"/>
      <c r="D248" s="75"/>
      <c r="E248" s="75"/>
      <c r="F248" s="75"/>
      <c r="G248" s="80"/>
    </row>
    <row r="249" spans="2:7" x14ac:dyDescent="0.2">
      <c r="B249" s="76"/>
      <c r="C249" s="75"/>
      <c r="D249" s="75"/>
      <c r="E249" s="75"/>
      <c r="F249" s="75"/>
      <c r="G249" s="80"/>
    </row>
    <row r="250" spans="2:7" x14ac:dyDescent="0.2">
      <c r="B250" s="76"/>
      <c r="C250" s="75"/>
      <c r="D250" s="75"/>
      <c r="E250" s="75"/>
      <c r="F250" s="75"/>
      <c r="G250" s="80"/>
    </row>
    <row r="251" spans="2:7" x14ac:dyDescent="0.2">
      <c r="B251" s="76"/>
      <c r="C251" s="75"/>
      <c r="D251" s="75"/>
      <c r="E251" s="75"/>
      <c r="F251" s="75"/>
      <c r="G251" s="80"/>
    </row>
    <row r="252" spans="2:7" x14ac:dyDescent="0.2">
      <c r="B252" s="76"/>
      <c r="C252" s="75"/>
      <c r="D252" s="75"/>
      <c r="E252" s="75"/>
      <c r="F252" s="75"/>
      <c r="G252" s="80"/>
    </row>
    <row r="253" spans="2:7" x14ac:dyDescent="0.2">
      <c r="B253" s="76"/>
      <c r="C253" s="75"/>
      <c r="D253" s="75"/>
      <c r="E253" s="75"/>
      <c r="F253" s="75"/>
      <c r="G253" s="80"/>
    </row>
    <row r="254" spans="2:7" x14ac:dyDescent="0.2">
      <c r="B254" s="76"/>
      <c r="C254" s="75"/>
      <c r="D254" s="75"/>
      <c r="E254" s="75"/>
      <c r="F254" s="75"/>
      <c r="G254" s="80"/>
    </row>
    <row r="255" spans="2:7" x14ac:dyDescent="0.2">
      <c r="B255" s="76"/>
      <c r="C255" s="75"/>
      <c r="D255" s="75"/>
      <c r="E255" s="75"/>
      <c r="F255" s="75"/>
      <c r="G255" s="80"/>
    </row>
    <row r="256" spans="2:7" x14ac:dyDescent="0.2">
      <c r="B256" s="76"/>
      <c r="C256" s="75"/>
      <c r="D256" s="75"/>
      <c r="E256" s="75"/>
      <c r="F256" s="75"/>
      <c r="G256" s="80"/>
    </row>
    <row r="257" spans="2:7" x14ac:dyDescent="0.2">
      <c r="B257" s="76"/>
      <c r="C257" s="75"/>
      <c r="D257" s="75"/>
      <c r="E257" s="75"/>
      <c r="F257" s="75"/>
      <c r="G257" s="80"/>
    </row>
    <row r="258" spans="2:7" x14ac:dyDescent="0.2">
      <c r="B258" s="76"/>
      <c r="C258" s="75"/>
      <c r="D258" s="75"/>
      <c r="E258" s="75"/>
      <c r="F258" s="75"/>
      <c r="G258" s="80"/>
    </row>
    <row r="259" spans="2:7" x14ac:dyDescent="0.2">
      <c r="B259" s="76"/>
      <c r="C259" s="75"/>
      <c r="D259" s="75"/>
      <c r="E259" s="75"/>
      <c r="F259" s="75"/>
      <c r="G259" s="80"/>
    </row>
    <row r="260" spans="2:7" x14ac:dyDescent="0.2">
      <c r="B260" s="76"/>
      <c r="C260" s="75"/>
      <c r="D260" s="75"/>
      <c r="E260" s="75"/>
      <c r="F260" s="75"/>
      <c r="G260" s="80"/>
    </row>
    <row r="261" spans="2:7" x14ac:dyDescent="0.2">
      <c r="B261" s="76"/>
      <c r="C261" s="75"/>
      <c r="D261" s="75"/>
      <c r="E261" s="75"/>
      <c r="F261" s="75"/>
      <c r="G261" s="80"/>
    </row>
    <row r="262" spans="2:7" x14ac:dyDescent="0.2">
      <c r="B262" s="76"/>
      <c r="C262" s="75"/>
      <c r="D262" s="75"/>
      <c r="E262" s="75"/>
      <c r="F262" s="75"/>
      <c r="G262" s="80"/>
    </row>
    <row r="263" spans="2:7" x14ac:dyDescent="0.2">
      <c r="B263" s="76"/>
      <c r="C263" s="75"/>
      <c r="D263" s="75"/>
      <c r="E263" s="75"/>
      <c r="F263" s="75"/>
      <c r="G263" s="80"/>
    </row>
    <row r="264" spans="2:7" x14ac:dyDescent="0.2">
      <c r="B264" s="76"/>
      <c r="C264" s="75"/>
      <c r="D264" s="75"/>
      <c r="E264" s="75"/>
      <c r="F264" s="75"/>
      <c r="G264" s="80"/>
    </row>
    <row r="265" spans="2:7" x14ac:dyDescent="0.2">
      <c r="B265" s="76"/>
      <c r="C265" s="75"/>
      <c r="D265" s="75"/>
      <c r="E265" s="75"/>
      <c r="F265" s="75"/>
      <c r="G265" s="80"/>
    </row>
    <row r="266" spans="2:7" x14ac:dyDescent="0.2">
      <c r="B266" s="76"/>
      <c r="C266" s="75"/>
      <c r="D266" s="75"/>
      <c r="E266" s="75"/>
      <c r="F266" s="75"/>
      <c r="G266" s="80"/>
    </row>
    <row r="267" spans="2:7" x14ac:dyDescent="0.2">
      <c r="B267" s="76"/>
      <c r="C267" s="75"/>
      <c r="D267" s="75"/>
      <c r="E267" s="75"/>
      <c r="F267" s="75"/>
      <c r="G267" s="80"/>
    </row>
    <row r="268" spans="2:7" x14ac:dyDescent="0.2">
      <c r="B268" s="76"/>
      <c r="C268" s="75"/>
      <c r="D268" s="75"/>
      <c r="E268" s="75"/>
      <c r="F268" s="75"/>
      <c r="G268" s="80"/>
    </row>
    <row r="269" spans="2:7" x14ac:dyDescent="0.2">
      <c r="B269" s="76"/>
      <c r="C269" s="75"/>
      <c r="D269" s="75"/>
      <c r="E269" s="75"/>
      <c r="F269" s="75"/>
      <c r="G269" s="80"/>
    </row>
    <row r="270" spans="2:7" x14ac:dyDescent="0.2">
      <c r="B270" s="76"/>
      <c r="C270" s="75"/>
      <c r="D270" s="75"/>
      <c r="E270" s="75"/>
      <c r="F270" s="75"/>
      <c r="G270" s="80"/>
    </row>
    <row r="271" spans="2:7" x14ac:dyDescent="0.2">
      <c r="B271" s="76"/>
      <c r="C271" s="75"/>
      <c r="D271" s="75"/>
      <c r="E271" s="75"/>
      <c r="F271" s="75"/>
      <c r="G271" s="80"/>
    </row>
    <row r="272" spans="2:7" x14ac:dyDescent="0.2">
      <c r="B272" s="76"/>
      <c r="C272" s="75"/>
      <c r="D272" s="75"/>
      <c r="E272" s="75"/>
      <c r="F272" s="75"/>
      <c r="G272" s="80"/>
    </row>
    <row r="273" spans="2:7" x14ac:dyDescent="0.2">
      <c r="B273" s="76"/>
      <c r="C273" s="75"/>
      <c r="D273" s="75"/>
      <c r="E273" s="75"/>
      <c r="F273" s="75"/>
      <c r="G273" s="80"/>
    </row>
    <row r="274" spans="2:7" x14ac:dyDescent="0.2">
      <c r="B274" s="76"/>
      <c r="C274" s="75"/>
      <c r="D274" s="75"/>
      <c r="E274" s="75"/>
      <c r="F274" s="75"/>
      <c r="G274" s="80"/>
    </row>
    <row r="275" spans="2:7" x14ac:dyDescent="0.2">
      <c r="B275" s="76"/>
      <c r="C275" s="75"/>
      <c r="D275" s="75"/>
      <c r="E275" s="75"/>
      <c r="F275" s="75"/>
      <c r="G275" s="80"/>
    </row>
    <row r="276" spans="2:7" x14ac:dyDescent="0.2">
      <c r="B276" s="76"/>
      <c r="C276" s="75"/>
      <c r="D276" s="75"/>
      <c r="E276" s="75"/>
      <c r="F276" s="75"/>
      <c r="G276" s="80"/>
    </row>
    <row r="277" spans="2:7" x14ac:dyDescent="0.2">
      <c r="B277" s="76"/>
      <c r="C277" s="75"/>
      <c r="D277" s="75"/>
      <c r="E277" s="75"/>
      <c r="F277" s="75"/>
      <c r="G277" s="80"/>
    </row>
    <row r="278" spans="2:7" x14ac:dyDescent="0.2">
      <c r="B278" s="76"/>
      <c r="C278" s="75"/>
      <c r="D278" s="75"/>
      <c r="E278" s="75"/>
      <c r="F278" s="75"/>
      <c r="G278" s="80"/>
    </row>
    <row r="279" spans="2:7" x14ac:dyDescent="0.2">
      <c r="B279" s="76"/>
      <c r="C279" s="75"/>
      <c r="D279" s="75"/>
      <c r="E279" s="75"/>
      <c r="F279" s="75"/>
      <c r="G279" s="80"/>
    </row>
    <row r="280" spans="2:7" x14ac:dyDescent="0.2">
      <c r="B280" s="76"/>
      <c r="C280" s="75"/>
      <c r="D280" s="75"/>
      <c r="E280" s="75"/>
      <c r="F280" s="75"/>
      <c r="G280" s="80"/>
    </row>
    <row r="281" spans="2:7" x14ac:dyDescent="0.2">
      <c r="B281" s="76"/>
      <c r="C281" s="75"/>
      <c r="D281" s="75"/>
      <c r="E281" s="75"/>
      <c r="F281" s="75"/>
      <c r="G281" s="80"/>
    </row>
    <row r="282" spans="2:7" x14ac:dyDescent="0.2">
      <c r="B282" s="76"/>
      <c r="C282" s="75"/>
      <c r="D282" s="75"/>
      <c r="E282" s="75"/>
      <c r="F282" s="75"/>
      <c r="G282" s="80"/>
    </row>
    <row r="283" spans="2:7" x14ac:dyDescent="0.2">
      <c r="B283" s="76"/>
      <c r="C283" s="75"/>
      <c r="D283" s="75"/>
      <c r="E283" s="75"/>
      <c r="F283" s="75"/>
      <c r="G283" s="80"/>
    </row>
    <row r="284" spans="2:7" x14ac:dyDescent="0.2">
      <c r="B284" s="76"/>
      <c r="C284" s="75"/>
      <c r="D284" s="75"/>
      <c r="E284" s="75"/>
      <c r="F284" s="75"/>
      <c r="G284" s="80"/>
    </row>
    <row r="285" spans="2:7" x14ac:dyDescent="0.2">
      <c r="B285" s="76"/>
      <c r="C285" s="75"/>
      <c r="D285" s="75"/>
      <c r="E285" s="75"/>
      <c r="F285" s="75"/>
      <c r="G285" s="80"/>
    </row>
    <row r="286" spans="2:7" x14ac:dyDescent="0.2">
      <c r="B286" s="76"/>
      <c r="C286" s="75"/>
      <c r="D286" s="75"/>
      <c r="E286" s="75"/>
      <c r="F286" s="75"/>
      <c r="G286" s="80"/>
    </row>
    <row r="287" spans="2:7" x14ac:dyDescent="0.2">
      <c r="B287" s="76"/>
      <c r="C287" s="75"/>
      <c r="D287" s="75"/>
      <c r="E287" s="75"/>
      <c r="F287" s="75"/>
      <c r="G287" s="80"/>
    </row>
    <row r="288" spans="2:7" x14ac:dyDescent="0.2">
      <c r="B288" s="76"/>
      <c r="C288" s="75"/>
      <c r="D288" s="75"/>
      <c r="E288" s="75"/>
      <c r="F288" s="75"/>
      <c r="G288" s="80"/>
    </row>
    <row r="289" spans="2:7" x14ac:dyDescent="0.2">
      <c r="B289" s="76"/>
      <c r="C289" s="75"/>
      <c r="D289" s="75"/>
      <c r="E289" s="75"/>
      <c r="F289" s="75"/>
      <c r="G289" s="80"/>
    </row>
    <row r="290" spans="2:7" x14ac:dyDescent="0.2">
      <c r="B290" s="76"/>
      <c r="C290" s="75"/>
      <c r="D290" s="75"/>
      <c r="E290" s="75"/>
      <c r="F290" s="75"/>
      <c r="G290" s="80"/>
    </row>
    <row r="291" spans="2:7" x14ac:dyDescent="0.2">
      <c r="B291" s="76"/>
      <c r="C291" s="75"/>
      <c r="D291" s="75"/>
      <c r="E291" s="75"/>
      <c r="F291" s="75"/>
      <c r="G291" s="80"/>
    </row>
    <row r="292" spans="2:7" x14ac:dyDescent="0.2">
      <c r="B292" s="76"/>
      <c r="C292" s="75"/>
      <c r="D292" s="75"/>
      <c r="E292" s="75"/>
      <c r="F292" s="75"/>
      <c r="G292" s="80"/>
    </row>
    <row r="293" spans="2:7" x14ac:dyDescent="0.2">
      <c r="B293" s="76"/>
      <c r="C293" s="75"/>
      <c r="D293" s="75"/>
      <c r="E293" s="75"/>
      <c r="F293" s="75"/>
      <c r="G293" s="80"/>
    </row>
    <row r="294" spans="2:7" x14ac:dyDescent="0.2">
      <c r="B294" s="76"/>
      <c r="C294" s="75"/>
      <c r="D294" s="75"/>
      <c r="E294" s="75"/>
      <c r="F294" s="75"/>
      <c r="G294" s="80"/>
    </row>
    <row r="295" spans="2:7" x14ac:dyDescent="0.2">
      <c r="B295" s="76"/>
      <c r="C295" s="75"/>
      <c r="D295" s="75"/>
      <c r="E295" s="75"/>
      <c r="F295" s="75"/>
      <c r="G295" s="80"/>
    </row>
    <row r="296" spans="2:7" x14ac:dyDescent="0.2">
      <c r="B296" s="76"/>
      <c r="C296" s="75"/>
      <c r="D296" s="75"/>
      <c r="E296" s="75"/>
      <c r="F296" s="75"/>
      <c r="G296" s="80"/>
    </row>
    <row r="297" spans="2:7" x14ac:dyDescent="0.2">
      <c r="B297" s="76"/>
      <c r="C297" s="75"/>
      <c r="D297" s="75"/>
      <c r="E297" s="75"/>
      <c r="F297" s="75"/>
      <c r="G297" s="80"/>
    </row>
    <row r="298" spans="2:7" x14ac:dyDescent="0.2">
      <c r="B298" s="76"/>
      <c r="C298" s="75"/>
      <c r="D298" s="75"/>
      <c r="E298" s="75"/>
      <c r="F298" s="75"/>
      <c r="G298" s="80"/>
    </row>
    <row r="299" spans="2:7" x14ac:dyDescent="0.2">
      <c r="B299" s="76"/>
      <c r="C299" s="75"/>
      <c r="D299" s="75"/>
      <c r="E299" s="75"/>
      <c r="F299" s="75"/>
      <c r="G299" s="80"/>
    </row>
    <row r="300" spans="2:7" x14ac:dyDescent="0.2">
      <c r="B300" s="76"/>
      <c r="C300" s="75"/>
      <c r="D300" s="75"/>
      <c r="E300" s="75"/>
      <c r="F300" s="75"/>
      <c r="G300" s="80"/>
    </row>
    <row r="301" spans="2:7" x14ac:dyDescent="0.2">
      <c r="B301" s="76"/>
      <c r="C301" s="75"/>
      <c r="D301" s="75"/>
      <c r="E301" s="75"/>
      <c r="F301" s="75"/>
      <c r="G301" s="80"/>
    </row>
    <row r="302" spans="2:7" x14ac:dyDescent="0.2">
      <c r="B302" s="76"/>
      <c r="C302" s="75"/>
      <c r="D302" s="75"/>
      <c r="E302" s="75"/>
      <c r="F302" s="75"/>
      <c r="G302" s="80"/>
    </row>
    <row r="303" spans="2:7" x14ac:dyDescent="0.2">
      <c r="B303" s="76"/>
      <c r="C303" s="75"/>
      <c r="D303" s="75"/>
      <c r="E303" s="75"/>
      <c r="F303" s="75"/>
      <c r="G303" s="80"/>
    </row>
    <row r="304" spans="2:7" x14ac:dyDescent="0.2">
      <c r="B304" s="76"/>
      <c r="C304" s="75"/>
      <c r="D304" s="75"/>
      <c r="E304" s="75"/>
      <c r="F304" s="75"/>
      <c r="G304" s="80"/>
    </row>
    <row r="305" spans="2:7" x14ac:dyDescent="0.2">
      <c r="B305" s="76"/>
      <c r="C305" s="75"/>
      <c r="D305" s="75"/>
      <c r="E305" s="75"/>
      <c r="F305" s="75"/>
      <c r="G305" s="80"/>
    </row>
    <row r="306" spans="2:7" x14ac:dyDescent="0.2">
      <c r="B306" s="76"/>
      <c r="C306" s="75"/>
      <c r="D306" s="75"/>
      <c r="E306" s="75"/>
      <c r="F306" s="75"/>
      <c r="G306" s="80"/>
    </row>
    <row r="307" spans="2:7" x14ac:dyDescent="0.2">
      <c r="B307" s="76"/>
      <c r="C307" s="75"/>
      <c r="D307" s="75"/>
      <c r="E307" s="75"/>
      <c r="F307" s="75"/>
      <c r="G307" s="80"/>
    </row>
    <row r="308" spans="2:7" x14ac:dyDescent="0.2">
      <c r="B308" s="76"/>
      <c r="C308" s="75"/>
      <c r="D308" s="75"/>
      <c r="E308" s="75"/>
      <c r="F308" s="75"/>
      <c r="G308" s="80"/>
    </row>
    <row r="309" spans="2:7" x14ac:dyDescent="0.2">
      <c r="B309" s="76"/>
      <c r="C309" s="75"/>
      <c r="D309" s="75"/>
      <c r="E309" s="75"/>
      <c r="F309" s="75"/>
      <c r="G309" s="80"/>
    </row>
    <row r="310" spans="2:7" x14ac:dyDescent="0.2">
      <c r="B310" s="76"/>
      <c r="C310" s="75"/>
      <c r="D310" s="75"/>
      <c r="E310" s="75"/>
      <c r="F310" s="75"/>
      <c r="G310" s="80"/>
    </row>
    <row r="311" spans="2:7" x14ac:dyDescent="0.2">
      <c r="B311" s="76"/>
      <c r="C311" s="75"/>
      <c r="D311" s="75"/>
      <c r="E311" s="75"/>
      <c r="F311" s="75"/>
      <c r="G311" s="80"/>
    </row>
    <row r="312" spans="2:7" x14ac:dyDescent="0.2">
      <c r="B312" s="76"/>
      <c r="C312" s="75"/>
      <c r="D312" s="75"/>
      <c r="E312" s="75"/>
      <c r="F312" s="75"/>
      <c r="G312" s="80"/>
    </row>
    <row r="313" spans="2:7" x14ac:dyDescent="0.2">
      <c r="B313" s="76"/>
      <c r="C313" s="75"/>
      <c r="D313" s="75"/>
      <c r="E313" s="75"/>
      <c r="F313" s="75"/>
      <c r="G313" s="80"/>
    </row>
    <row r="314" spans="2:7" x14ac:dyDescent="0.2">
      <c r="B314" s="76"/>
      <c r="C314" s="75"/>
      <c r="D314" s="75"/>
      <c r="E314" s="75"/>
      <c r="F314" s="75"/>
      <c r="G314" s="80"/>
    </row>
    <row r="315" spans="2:7" x14ac:dyDescent="0.2">
      <c r="B315" s="76"/>
      <c r="C315" s="75"/>
      <c r="D315" s="75"/>
      <c r="E315" s="75"/>
      <c r="F315" s="75"/>
      <c r="G315" s="80"/>
    </row>
    <row r="316" spans="2:7" x14ac:dyDescent="0.2">
      <c r="B316" s="76"/>
      <c r="C316" s="75"/>
      <c r="D316" s="75"/>
      <c r="E316" s="75"/>
      <c r="F316" s="75"/>
      <c r="G316" s="80"/>
    </row>
    <row r="317" spans="2:7" x14ac:dyDescent="0.2">
      <c r="B317" s="76"/>
      <c r="C317" s="75"/>
      <c r="D317" s="75"/>
      <c r="E317" s="75"/>
      <c r="F317" s="75"/>
      <c r="G317" s="80"/>
    </row>
    <row r="318" spans="2:7" x14ac:dyDescent="0.2">
      <c r="B318" s="76"/>
      <c r="C318" s="75"/>
      <c r="D318" s="75"/>
      <c r="E318" s="75"/>
      <c r="F318" s="75"/>
      <c r="G318" s="80"/>
    </row>
    <row r="319" spans="2:7" x14ac:dyDescent="0.2">
      <c r="B319" s="76"/>
      <c r="C319" s="75"/>
      <c r="D319" s="75"/>
      <c r="E319" s="75"/>
      <c r="F319" s="75"/>
      <c r="G319" s="80"/>
    </row>
    <row r="320" spans="2:7" x14ac:dyDescent="0.2">
      <c r="B320" s="76"/>
      <c r="C320" s="75"/>
      <c r="D320" s="75"/>
      <c r="E320" s="75"/>
      <c r="F320" s="75"/>
      <c r="G320" s="80"/>
    </row>
    <row r="321" spans="2:7" x14ac:dyDescent="0.2">
      <c r="B321" s="76"/>
      <c r="C321" s="75"/>
      <c r="D321" s="75"/>
      <c r="E321" s="75"/>
      <c r="F321" s="75"/>
      <c r="G321" s="80"/>
    </row>
    <row r="322" spans="2:7" x14ac:dyDescent="0.2">
      <c r="B322" s="76"/>
      <c r="C322" s="75"/>
      <c r="D322" s="75"/>
      <c r="E322" s="75"/>
      <c r="F322" s="75"/>
      <c r="G322" s="80"/>
    </row>
    <row r="323" spans="2:7" x14ac:dyDescent="0.2">
      <c r="B323" s="76"/>
      <c r="C323" s="75"/>
      <c r="D323" s="75"/>
      <c r="E323" s="75"/>
      <c r="F323" s="75"/>
      <c r="G323" s="80"/>
    </row>
    <row r="324" spans="2:7" x14ac:dyDescent="0.2">
      <c r="B324" s="76"/>
      <c r="C324" s="75"/>
      <c r="D324" s="75"/>
      <c r="E324" s="75"/>
      <c r="F324" s="75"/>
      <c r="G324" s="80"/>
    </row>
    <row r="325" spans="2:7" x14ac:dyDescent="0.2">
      <c r="B325" s="76"/>
      <c r="C325" s="75"/>
      <c r="D325" s="75"/>
      <c r="E325" s="75"/>
      <c r="F325" s="75"/>
      <c r="G325" s="80"/>
    </row>
    <row r="326" spans="2:7" x14ac:dyDescent="0.2">
      <c r="B326" s="76"/>
      <c r="C326" s="75"/>
      <c r="D326" s="75"/>
      <c r="E326" s="75"/>
      <c r="F326" s="75"/>
      <c r="G326" s="80"/>
    </row>
    <row r="327" spans="2:7" x14ac:dyDescent="0.2">
      <c r="B327" s="76"/>
      <c r="C327" s="75"/>
      <c r="D327" s="75"/>
      <c r="E327" s="75"/>
      <c r="F327" s="75"/>
      <c r="G327" s="80"/>
    </row>
    <row r="328" spans="2:7" x14ac:dyDescent="0.2">
      <c r="B328" s="76"/>
      <c r="C328" s="75"/>
      <c r="D328" s="75"/>
      <c r="E328" s="75"/>
      <c r="F328" s="75"/>
      <c r="G328" s="80"/>
    </row>
    <row r="329" spans="2:7" x14ac:dyDescent="0.2">
      <c r="B329" s="76"/>
      <c r="C329" s="75"/>
      <c r="D329" s="75"/>
      <c r="E329" s="75"/>
      <c r="F329" s="75"/>
      <c r="G329" s="80"/>
    </row>
    <row r="330" spans="2:7" x14ac:dyDescent="0.2">
      <c r="B330" s="76"/>
      <c r="C330" s="75"/>
      <c r="D330" s="75"/>
      <c r="E330" s="75"/>
      <c r="F330" s="75"/>
      <c r="G330" s="80"/>
    </row>
    <row r="331" spans="2:7" x14ac:dyDescent="0.2">
      <c r="B331" s="76"/>
      <c r="C331" s="75"/>
      <c r="D331" s="75"/>
      <c r="E331" s="75"/>
      <c r="F331" s="75"/>
      <c r="G331" s="80"/>
    </row>
    <row r="332" spans="2:7" x14ac:dyDescent="0.2">
      <c r="B332" s="76"/>
      <c r="C332" s="75"/>
      <c r="D332" s="75"/>
      <c r="E332" s="75"/>
      <c r="F332" s="75"/>
      <c r="G332" s="80"/>
    </row>
    <row r="333" spans="2:7" x14ac:dyDescent="0.2">
      <c r="B333" s="76"/>
      <c r="C333" s="75"/>
      <c r="D333" s="75"/>
      <c r="E333" s="75"/>
      <c r="F333" s="75"/>
      <c r="G333" s="80"/>
    </row>
    <row r="334" spans="2:7" x14ac:dyDescent="0.2">
      <c r="B334" s="76"/>
      <c r="C334" s="75"/>
      <c r="D334" s="75"/>
      <c r="E334" s="75"/>
      <c r="F334" s="75"/>
      <c r="G334" s="80"/>
    </row>
    <row r="335" spans="2:7" x14ac:dyDescent="0.2">
      <c r="B335" s="76"/>
      <c r="C335" s="75"/>
      <c r="D335" s="75"/>
      <c r="E335" s="75"/>
      <c r="F335" s="75"/>
      <c r="G335" s="80"/>
    </row>
    <row r="336" spans="2:7" x14ac:dyDescent="0.2">
      <c r="B336" s="76"/>
      <c r="C336" s="75"/>
      <c r="D336" s="75"/>
      <c r="E336" s="75"/>
      <c r="F336" s="75"/>
      <c r="G336" s="80"/>
    </row>
    <row r="337" spans="2:7" x14ac:dyDescent="0.2">
      <c r="B337" s="76"/>
      <c r="C337" s="75"/>
      <c r="D337" s="75"/>
      <c r="E337" s="75"/>
      <c r="F337" s="75"/>
      <c r="G337" s="80"/>
    </row>
    <row r="338" spans="2:7" x14ac:dyDescent="0.2">
      <c r="B338" s="76"/>
      <c r="C338" s="75"/>
      <c r="D338" s="75"/>
      <c r="E338" s="75"/>
      <c r="F338" s="75"/>
      <c r="G338" s="80"/>
    </row>
    <row r="339" spans="2:7" x14ac:dyDescent="0.2">
      <c r="B339" s="76"/>
      <c r="C339" s="75"/>
      <c r="D339" s="75"/>
      <c r="E339" s="75"/>
      <c r="F339" s="75"/>
      <c r="G339" s="80"/>
    </row>
    <row r="340" spans="2:7" x14ac:dyDescent="0.2">
      <c r="B340" s="76"/>
      <c r="C340" s="75"/>
      <c r="D340" s="75"/>
      <c r="E340" s="75"/>
      <c r="F340" s="75"/>
      <c r="G340" s="80"/>
    </row>
    <row r="341" spans="2:7" x14ac:dyDescent="0.2">
      <c r="B341" s="76"/>
      <c r="C341" s="75"/>
      <c r="D341" s="75"/>
      <c r="E341" s="75"/>
      <c r="F341" s="75"/>
      <c r="G341" s="80"/>
    </row>
    <row r="342" spans="2:7" x14ac:dyDescent="0.2">
      <c r="B342" s="76"/>
      <c r="C342" s="75"/>
      <c r="D342" s="75"/>
      <c r="E342" s="75"/>
      <c r="F342" s="75"/>
      <c r="G342" s="80"/>
    </row>
    <row r="343" spans="2:7" x14ac:dyDescent="0.2">
      <c r="B343" s="76"/>
      <c r="C343" s="75"/>
      <c r="D343" s="75"/>
      <c r="E343" s="75"/>
      <c r="F343" s="75"/>
      <c r="G343" s="80"/>
    </row>
    <row r="344" spans="2:7" x14ac:dyDescent="0.2">
      <c r="B344" s="76"/>
      <c r="C344" s="75"/>
      <c r="D344" s="75"/>
      <c r="E344" s="75"/>
      <c r="F344" s="75"/>
      <c r="G344" s="80"/>
    </row>
    <row r="345" spans="2:7" x14ac:dyDescent="0.2">
      <c r="B345" s="76"/>
      <c r="C345" s="75"/>
      <c r="D345" s="75"/>
      <c r="E345" s="75"/>
      <c r="F345" s="75"/>
      <c r="G345" s="80"/>
    </row>
    <row r="346" spans="2:7" x14ac:dyDescent="0.2">
      <c r="B346" s="76"/>
      <c r="C346" s="75"/>
      <c r="D346" s="75"/>
      <c r="E346" s="75"/>
      <c r="F346" s="75"/>
      <c r="G346" s="80"/>
    </row>
    <row r="347" spans="2:7" x14ac:dyDescent="0.2">
      <c r="B347" s="76"/>
      <c r="C347" s="75"/>
      <c r="D347" s="75"/>
      <c r="E347" s="75"/>
      <c r="F347" s="75"/>
      <c r="G347" s="80"/>
    </row>
    <row r="348" spans="2:7" x14ac:dyDescent="0.2">
      <c r="B348" s="76"/>
      <c r="C348" s="75"/>
      <c r="D348" s="75"/>
      <c r="E348" s="75"/>
      <c r="F348" s="75"/>
      <c r="G348" s="80"/>
    </row>
    <row r="349" spans="2:7" x14ac:dyDescent="0.2">
      <c r="B349" s="76"/>
      <c r="C349" s="75"/>
      <c r="D349" s="75"/>
      <c r="E349" s="75"/>
      <c r="F349" s="75"/>
      <c r="G349" s="80"/>
    </row>
    <row r="350" spans="2:7" x14ac:dyDescent="0.2">
      <c r="B350" s="76"/>
      <c r="C350" s="75"/>
      <c r="D350" s="75"/>
      <c r="E350" s="75"/>
      <c r="F350" s="75"/>
      <c r="G350" s="80"/>
    </row>
    <row r="351" spans="2:7" x14ac:dyDescent="0.2">
      <c r="B351" s="76"/>
      <c r="C351" s="75"/>
      <c r="D351" s="75"/>
      <c r="E351" s="75"/>
      <c r="F351" s="75"/>
      <c r="G351" s="80"/>
    </row>
    <row r="352" spans="2:7" x14ac:dyDescent="0.2">
      <c r="B352" s="76"/>
      <c r="C352" s="75"/>
      <c r="D352" s="75"/>
      <c r="E352" s="75"/>
      <c r="F352" s="75"/>
      <c r="G352" s="80"/>
    </row>
    <row r="353" spans="2:7" x14ac:dyDescent="0.2">
      <c r="B353" s="76"/>
      <c r="C353" s="75"/>
      <c r="D353" s="75"/>
      <c r="E353" s="75"/>
      <c r="F353" s="75"/>
      <c r="G353" s="80"/>
    </row>
    <row r="354" spans="2:7" x14ac:dyDescent="0.2">
      <c r="B354" s="76"/>
      <c r="C354" s="75"/>
      <c r="D354" s="75"/>
      <c r="E354" s="75"/>
      <c r="F354" s="75"/>
      <c r="G354" s="80"/>
    </row>
    <row r="355" spans="2:7" x14ac:dyDescent="0.2">
      <c r="B355" s="76"/>
      <c r="C355" s="75"/>
      <c r="D355" s="75"/>
      <c r="E355" s="75"/>
      <c r="F355" s="75"/>
      <c r="G355" s="80"/>
    </row>
    <row r="356" spans="2:7" x14ac:dyDescent="0.2">
      <c r="B356" s="76"/>
      <c r="C356" s="75"/>
      <c r="D356" s="75"/>
      <c r="E356" s="75"/>
      <c r="F356" s="75"/>
      <c r="G356" s="80"/>
    </row>
    <row r="357" spans="2:7" x14ac:dyDescent="0.2">
      <c r="B357" s="76"/>
      <c r="C357" s="75"/>
      <c r="D357" s="75"/>
      <c r="E357" s="75"/>
      <c r="F357" s="75"/>
      <c r="G357" s="80"/>
    </row>
    <row r="358" spans="2:7" x14ac:dyDescent="0.2">
      <c r="B358" s="76"/>
      <c r="C358" s="75"/>
      <c r="D358" s="75"/>
      <c r="E358" s="75"/>
      <c r="F358" s="75"/>
      <c r="G358" s="80"/>
    </row>
    <row r="359" spans="2:7" x14ac:dyDescent="0.2">
      <c r="B359" s="76"/>
      <c r="C359" s="75"/>
      <c r="D359" s="75"/>
      <c r="E359" s="75"/>
      <c r="F359" s="75"/>
      <c r="G359" s="80"/>
    </row>
    <row r="360" spans="2:7" x14ac:dyDescent="0.2">
      <c r="B360" s="76"/>
      <c r="C360" s="75"/>
      <c r="D360" s="75"/>
      <c r="E360" s="75"/>
      <c r="F360" s="75"/>
      <c r="G360" s="80"/>
    </row>
    <row r="361" spans="2:7" x14ac:dyDescent="0.2">
      <c r="B361" s="76"/>
      <c r="C361" s="75"/>
      <c r="D361" s="75"/>
      <c r="E361" s="75"/>
      <c r="F361" s="75"/>
      <c r="G361" s="80"/>
    </row>
    <row r="362" spans="2:7" x14ac:dyDescent="0.2">
      <c r="B362" s="76"/>
      <c r="C362" s="75"/>
      <c r="D362" s="75"/>
      <c r="E362" s="75"/>
      <c r="F362" s="75"/>
      <c r="G362" s="80"/>
    </row>
    <row r="363" spans="2:7" x14ac:dyDescent="0.2">
      <c r="B363" s="76"/>
      <c r="C363" s="75"/>
      <c r="D363" s="75"/>
      <c r="E363" s="75"/>
      <c r="F363" s="75"/>
      <c r="G363" s="80"/>
    </row>
    <row r="364" spans="2:7" x14ac:dyDescent="0.2">
      <c r="B364" s="76"/>
      <c r="C364" s="75"/>
      <c r="D364" s="75"/>
      <c r="E364" s="75"/>
      <c r="F364" s="75"/>
      <c r="G364" s="80"/>
    </row>
    <row r="365" spans="2:7" x14ac:dyDescent="0.2">
      <c r="B365" s="76"/>
      <c r="C365" s="75"/>
      <c r="D365" s="75"/>
      <c r="E365" s="75"/>
      <c r="F365" s="75"/>
      <c r="G365" s="80"/>
    </row>
    <row r="366" spans="2:7" x14ac:dyDescent="0.2">
      <c r="B366" s="76"/>
      <c r="C366" s="75"/>
      <c r="D366" s="75"/>
      <c r="E366" s="75"/>
      <c r="F366" s="75"/>
      <c r="G366" s="80"/>
    </row>
    <row r="367" spans="2:7" x14ac:dyDescent="0.2">
      <c r="B367" s="76"/>
      <c r="C367" s="75"/>
      <c r="D367" s="75"/>
      <c r="E367" s="75"/>
      <c r="F367" s="75"/>
      <c r="G367" s="80"/>
    </row>
    <row r="368" spans="2:7" x14ac:dyDescent="0.2">
      <c r="B368" s="76"/>
      <c r="C368" s="75"/>
      <c r="D368" s="75"/>
      <c r="E368" s="75"/>
      <c r="F368" s="75"/>
      <c r="G368" s="80"/>
    </row>
    <row r="369" spans="2:7" x14ac:dyDescent="0.2">
      <c r="B369" s="76"/>
      <c r="C369" s="75"/>
      <c r="D369" s="75"/>
      <c r="E369" s="75"/>
      <c r="F369" s="75"/>
      <c r="G369" s="80"/>
    </row>
    <row r="370" spans="2:7" x14ac:dyDescent="0.2">
      <c r="B370" s="76"/>
      <c r="C370" s="75"/>
      <c r="D370" s="75"/>
      <c r="E370" s="75"/>
      <c r="F370" s="75"/>
      <c r="G370" s="80"/>
    </row>
    <row r="371" spans="2:7" x14ac:dyDescent="0.2">
      <c r="B371" s="76"/>
      <c r="C371" s="75"/>
      <c r="D371" s="75"/>
      <c r="E371" s="75"/>
      <c r="F371" s="75"/>
      <c r="G371" s="80"/>
    </row>
    <row r="372" spans="2:7" x14ac:dyDescent="0.2">
      <c r="B372" s="76"/>
      <c r="C372" s="75"/>
      <c r="D372" s="75"/>
      <c r="E372" s="75"/>
      <c r="F372" s="75"/>
      <c r="G372" s="80"/>
    </row>
    <row r="373" spans="2:7" x14ac:dyDescent="0.2">
      <c r="B373" s="76"/>
      <c r="C373" s="75"/>
      <c r="D373" s="75"/>
      <c r="E373" s="75"/>
      <c r="F373" s="75"/>
      <c r="G373" s="80"/>
    </row>
    <row r="374" spans="2:7" x14ac:dyDescent="0.2">
      <c r="B374" s="76"/>
      <c r="C374" s="75"/>
      <c r="D374" s="75"/>
      <c r="E374" s="75"/>
      <c r="F374" s="75"/>
      <c r="G374" s="80"/>
    </row>
    <row r="375" spans="2:7" x14ac:dyDescent="0.2">
      <c r="B375" s="76"/>
      <c r="C375" s="75"/>
      <c r="D375" s="75"/>
      <c r="E375" s="75"/>
      <c r="F375" s="75"/>
      <c r="G375" s="80"/>
    </row>
    <row r="376" spans="2:7" x14ac:dyDescent="0.2">
      <c r="B376" s="76"/>
      <c r="C376" s="75"/>
      <c r="D376" s="75"/>
      <c r="E376" s="75"/>
      <c r="F376" s="75"/>
      <c r="G376" s="80"/>
    </row>
    <row r="377" spans="2:7" x14ac:dyDescent="0.2">
      <c r="B377" s="76"/>
      <c r="C377" s="75"/>
      <c r="D377" s="75"/>
      <c r="E377" s="75"/>
      <c r="F377" s="75"/>
      <c r="G377" s="80"/>
    </row>
    <row r="378" spans="2:7" x14ac:dyDescent="0.2">
      <c r="B378" s="76"/>
      <c r="C378" s="75"/>
      <c r="D378" s="75"/>
      <c r="E378" s="75"/>
      <c r="F378" s="75"/>
      <c r="G378" s="80"/>
    </row>
    <row r="379" spans="2:7" x14ac:dyDescent="0.2">
      <c r="B379" s="76"/>
      <c r="C379" s="75"/>
      <c r="D379" s="75"/>
      <c r="E379" s="75"/>
      <c r="F379" s="75"/>
      <c r="G379" s="80"/>
    </row>
    <row r="380" spans="2:7" x14ac:dyDescent="0.2">
      <c r="B380" s="76"/>
      <c r="C380" s="75"/>
      <c r="D380" s="75"/>
      <c r="E380" s="75"/>
      <c r="F380" s="75"/>
      <c r="G380" s="80"/>
    </row>
    <row r="381" spans="2:7" x14ac:dyDescent="0.2">
      <c r="B381" s="76"/>
      <c r="C381" s="75"/>
      <c r="D381" s="75"/>
      <c r="E381" s="75"/>
      <c r="F381" s="75"/>
      <c r="G381" s="80"/>
    </row>
    <row r="382" spans="2:7" x14ac:dyDescent="0.2">
      <c r="B382" s="76"/>
      <c r="C382" s="75"/>
      <c r="D382" s="75"/>
      <c r="E382" s="75"/>
      <c r="F382" s="75"/>
      <c r="G382" s="80"/>
    </row>
    <row r="383" spans="2:7" x14ac:dyDescent="0.2">
      <c r="B383" s="76"/>
      <c r="C383" s="75"/>
      <c r="D383" s="75"/>
      <c r="E383" s="75"/>
      <c r="F383" s="75"/>
      <c r="G383" s="80"/>
    </row>
    <row r="384" spans="2:7" x14ac:dyDescent="0.2">
      <c r="B384" s="76"/>
      <c r="C384" s="75"/>
      <c r="D384" s="75"/>
      <c r="E384" s="75"/>
      <c r="F384" s="75"/>
      <c r="G384" s="80"/>
    </row>
    <row r="385" spans="2:7" x14ac:dyDescent="0.2">
      <c r="B385" s="76"/>
      <c r="C385" s="75"/>
      <c r="D385" s="75"/>
      <c r="E385" s="75"/>
      <c r="F385" s="75"/>
      <c r="G385" s="80"/>
    </row>
    <row r="386" spans="2:7" x14ac:dyDescent="0.2">
      <c r="B386" s="76"/>
      <c r="C386" s="75"/>
      <c r="D386" s="75"/>
      <c r="E386" s="75"/>
      <c r="F386" s="75"/>
      <c r="G386" s="80"/>
    </row>
    <row r="387" spans="2:7" x14ac:dyDescent="0.2">
      <c r="B387" s="76"/>
      <c r="C387" s="75"/>
      <c r="D387" s="75"/>
      <c r="E387" s="75"/>
      <c r="F387" s="75"/>
      <c r="G387" s="80"/>
    </row>
    <row r="388" spans="2:7" x14ac:dyDescent="0.2">
      <c r="B388" s="76"/>
      <c r="C388" s="75"/>
      <c r="D388" s="75"/>
      <c r="E388" s="75"/>
      <c r="F388" s="75"/>
      <c r="G388" s="80"/>
    </row>
    <row r="389" spans="2:7" x14ac:dyDescent="0.2">
      <c r="B389" s="76"/>
      <c r="C389" s="75"/>
      <c r="D389" s="75"/>
      <c r="E389" s="75"/>
      <c r="F389" s="75"/>
      <c r="G389" s="80"/>
    </row>
    <row r="390" spans="2:7" x14ac:dyDescent="0.2">
      <c r="B390" s="76"/>
      <c r="C390" s="75"/>
      <c r="D390" s="75"/>
      <c r="E390" s="75"/>
      <c r="F390" s="75"/>
      <c r="G390" s="80"/>
    </row>
    <row r="391" spans="2:7" x14ac:dyDescent="0.2">
      <c r="B391" s="76"/>
      <c r="C391" s="75"/>
      <c r="D391" s="75"/>
      <c r="E391" s="75"/>
      <c r="F391" s="75"/>
      <c r="G391" s="80"/>
    </row>
    <row r="392" spans="2:7" x14ac:dyDescent="0.2">
      <c r="B392" s="76"/>
      <c r="C392" s="75"/>
      <c r="D392" s="75"/>
      <c r="E392" s="75"/>
      <c r="F392" s="75"/>
      <c r="G392" s="80"/>
    </row>
    <row r="393" spans="2:7" x14ac:dyDescent="0.2">
      <c r="B393" s="76"/>
      <c r="C393" s="75"/>
      <c r="D393" s="75"/>
      <c r="E393" s="75"/>
      <c r="F393" s="75"/>
      <c r="G393" s="80"/>
    </row>
    <row r="394" spans="2:7" x14ac:dyDescent="0.2">
      <c r="B394" s="76"/>
      <c r="C394" s="75"/>
      <c r="D394" s="75"/>
      <c r="E394" s="75"/>
      <c r="F394" s="75"/>
      <c r="G394" s="80"/>
    </row>
    <row r="395" spans="2:7" x14ac:dyDescent="0.2">
      <c r="B395" s="76"/>
      <c r="C395" s="75"/>
      <c r="D395" s="75"/>
      <c r="E395" s="75"/>
      <c r="F395" s="75"/>
      <c r="G395" s="80"/>
    </row>
    <row r="396" spans="2:7" x14ac:dyDescent="0.2">
      <c r="B396" s="76"/>
      <c r="C396" s="75"/>
      <c r="D396" s="75"/>
      <c r="E396" s="75"/>
      <c r="F396" s="75"/>
      <c r="G396" s="80"/>
    </row>
    <row r="397" spans="2:7" x14ac:dyDescent="0.2">
      <c r="B397" s="76"/>
      <c r="C397" s="75"/>
      <c r="D397" s="75"/>
      <c r="E397" s="75"/>
      <c r="F397" s="75"/>
      <c r="G397" s="80"/>
    </row>
    <row r="398" spans="2:7" x14ac:dyDescent="0.2">
      <c r="B398" s="76"/>
      <c r="C398" s="75"/>
      <c r="D398" s="75"/>
      <c r="E398" s="75"/>
      <c r="F398" s="75"/>
      <c r="G398" s="80"/>
    </row>
    <row r="399" spans="2:7" x14ac:dyDescent="0.2">
      <c r="B399" s="76"/>
      <c r="C399" s="75"/>
      <c r="D399" s="75"/>
      <c r="E399" s="75"/>
      <c r="F399" s="75"/>
      <c r="G399" s="80"/>
    </row>
    <row r="400" spans="2:7" x14ac:dyDescent="0.2">
      <c r="B400" s="76"/>
      <c r="C400" s="75"/>
      <c r="D400" s="75"/>
      <c r="E400" s="75"/>
      <c r="F400" s="75"/>
      <c r="G400" s="80"/>
    </row>
    <row r="401" spans="2:7" x14ac:dyDescent="0.2">
      <c r="B401" s="76"/>
      <c r="C401" s="75"/>
      <c r="D401" s="75"/>
      <c r="E401" s="75"/>
      <c r="F401" s="75"/>
      <c r="G401" s="80"/>
    </row>
    <row r="402" spans="2:7" x14ac:dyDescent="0.2">
      <c r="B402" s="76"/>
      <c r="C402" s="75"/>
      <c r="D402" s="75"/>
      <c r="E402" s="75"/>
      <c r="F402" s="75"/>
      <c r="G402" s="80"/>
    </row>
    <row r="403" spans="2:7" x14ac:dyDescent="0.2">
      <c r="B403" s="76"/>
      <c r="C403" s="75"/>
      <c r="D403" s="75"/>
      <c r="E403" s="75"/>
      <c r="F403" s="75"/>
      <c r="G403" s="80"/>
    </row>
    <row r="404" spans="2:7" x14ac:dyDescent="0.2">
      <c r="B404" s="76"/>
      <c r="C404" s="75"/>
      <c r="D404" s="75"/>
      <c r="E404" s="75"/>
      <c r="F404" s="75"/>
      <c r="G404" s="80"/>
    </row>
    <row r="405" spans="2:7" x14ac:dyDescent="0.2">
      <c r="B405" s="76"/>
      <c r="C405" s="75"/>
      <c r="D405" s="75"/>
      <c r="E405" s="75"/>
      <c r="F405" s="75"/>
      <c r="G405" s="80"/>
    </row>
    <row r="406" spans="2:7" x14ac:dyDescent="0.2">
      <c r="B406" s="76"/>
      <c r="C406" s="75"/>
      <c r="D406" s="75"/>
      <c r="E406" s="75"/>
      <c r="F406" s="75"/>
      <c r="G406" s="80"/>
    </row>
    <row r="407" spans="2:7" ht="13.5" thickBot="1" x14ac:dyDescent="0.25">
      <c r="B407" s="77"/>
      <c r="C407" s="78"/>
      <c r="D407" s="78"/>
      <c r="E407" s="78"/>
      <c r="F407" s="78"/>
      <c r="G407" s="81"/>
    </row>
  </sheetData>
  <customSheetViews>
    <customSheetView guid="{2310A218-B950-4B37-BE7C-1628B3021F33}" state="hidden">
      <selection activeCell="N10" sqref="N10"/>
      <pageMargins left="0.7" right="0.7" top="0.75" bottom="0.75" header="0.3" footer="0.3"/>
      <pageSetup orientation="portrait" horizontalDpi="1200" verticalDpi="1200" r:id="rId1"/>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tate="hidden">
      <selection activeCell="N10" sqref="N10"/>
      <pageMargins left="0.7" right="0.7" top="0.75" bottom="0.75" header="0.3" footer="0.3"/>
      <pageSetup orientation="portrait" horizontalDpi="1200" verticalDpi="1200" r:id="rId2"/>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tate="hidden">
      <selection activeCell="N10" sqref="N10"/>
      <pageMargins left="0.7" right="0.7" top="0.75" bottom="0.75" header="0.3" footer="0.3"/>
      <pageSetup orientation="portrait" horizontalDpi="1200" verticalDpi="1200" r:id="rId3"/>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tate="hidden">
      <selection activeCell="N10" sqref="N10"/>
      <pageMargins left="0.7" right="0.7" top="0.75" bottom="0.75" header="0.3" footer="0.3"/>
      <pageSetup orientation="portrait" horizontalDpi="1200" verticalDpi="1200" r:id="rId4"/>
      <headerFooter>
        <oddFooter>&amp;L&amp;"Arial,Regular"&amp;09&amp;K7F7F7FHoneywell Internal</oddFooter>
        <evenFooter>&amp;L&amp;"Arial,Regular"&amp;09&amp;K7F7F7FHoneywell Internal</evenFooter>
        <firstFooter>&amp;L&amp;"Arial,Regular"&amp;09&amp;K7F7F7FHoneywell Internal</firstFooter>
      </headerFooter>
    </customSheetView>
  </customSheetViews>
  <mergeCells count="4">
    <mergeCell ref="C2:G2"/>
    <mergeCell ref="C3:G3"/>
    <mergeCell ref="C4:G4"/>
    <mergeCell ref="C5:G5"/>
  </mergeCells>
  <pageMargins left="0.7" right="0.7" top="0.75" bottom="0.75" header="0.3" footer="0.3"/>
  <pageSetup orientation="portrait" horizontalDpi="1200" verticalDpi="1200" r:id="rId5"/>
  <headerFooter>
    <oddFooter>&amp;L&amp;"Arial,Regular"&amp;09&amp;K7F7F7FHoneywell Internal</oddFooter>
    <evenFooter>&amp;L&amp;"Arial,Regular"&amp;09&amp;K7F7F7FHoneywell Internal</evenFooter>
    <firstFooter>&amp;L&amp;"Arial,Regular"&amp;09&amp;K7F7F7FHoneywell Internal</first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pageSetUpPr autoPageBreaks="0" fitToPage="1"/>
  </sheetPr>
  <dimension ref="A1:V999"/>
  <sheetViews>
    <sheetView topLeftCell="A2" zoomScale="80" zoomScaleNormal="80" workbookViewId="0">
      <pane xSplit="8" ySplit="17" topLeftCell="I106" activePane="bottomRight" state="frozen"/>
      <selection activeCell="A2" sqref="A2"/>
      <selection pane="topRight" activeCell="I2" sqref="I2"/>
      <selection pane="bottomLeft" activeCell="A19" sqref="A19"/>
      <selection pane="bottomRight" activeCell="A17" sqref="A17"/>
    </sheetView>
  </sheetViews>
  <sheetFormatPr defaultColWidth="9.140625" defaultRowHeight="12.75" customHeight="1" outlineLevelRow="1" outlineLevelCol="1" x14ac:dyDescent="0.2"/>
  <cols>
    <col min="1" max="1" width="47.28515625" style="26" customWidth="1"/>
    <col min="2" max="2" width="10.85546875" style="33" customWidth="1"/>
    <col min="3" max="3" width="15.5703125" style="26" customWidth="1"/>
    <col min="4" max="4" width="18.42578125" style="26" customWidth="1"/>
    <col min="5" max="5" width="21.42578125" style="33" customWidth="1"/>
    <col min="6" max="6" width="8.140625" style="33" customWidth="1"/>
    <col min="7" max="7" width="16.7109375" style="33" customWidth="1"/>
    <col min="8" max="8" width="16.140625" style="26" customWidth="1"/>
    <col min="9" max="10" width="10.5703125" style="26" customWidth="1" outlineLevel="1"/>
    <col min="11" max="11" width="23.42578125" style="33" customWidth="1" outlineLevel="1"/>
    <col min="12" max="12" width="46.42578125" style="26" customWidth="1" outlineLevel="1"/>
    <col min="13" max="13" width="11.5703125" style="26" customWidth="1" outlineLevel="1"/>
    <col min="14" max="14" width="14.5703125" style="26" customWidth="1" outlineLevel="1"/>
    <col min="15" max="15" width="39.28515625" style="26" customWidth="1"/>
    <col min="16" max="16" width="17.7109375" style="26" customWidth="1"/>
    <col min="17" max="16384" width="9.140625" style="26"/>
  </cols>
  <sheetData>
    <row r="1" spans="1:14" s="95" customFormat="1" ht="94.7" hidden="1" customHeight="1" x14ac:dyDescent="0.4">
      <c r="A1" s="110"/>
      <c r="B1" s="205"/>
      <c r="C1" s="110"/>
      <c r="D1" s="110">
        <v>1</v>
      </c>
      <c r="E1" s="96">
        <v>2</v>
      </c>
      <c r="F1" s="96"/>
      <c r="G1" s="96">
        <v>3</v>
      </c>
      <c r="H1" s="95">
        <v>6</v>
      </c>
      <c r="I1" s="95">
        <v>49</v>
      </c>
      <c r="J1" s="95">
        <v>50</v>
      </c>
      <c r="K1" s="96"/>
    </row>
    <row r="2" spans="1:14" s="93" customFormat="1" ht="15" x14ac:dyDescent="0.25">
      <c r="A2" s="138" t="s">
        <v>660</v>
      </c>
      <c r="B2" s="201"/>
      <c r="C2" s="652" t="str">
        <f>'EPA - Input and Summary'!$E$2</f>
        <v>Exit Supplier-(2019 - 2020)</v>
      </c>
      <c r="D2" s="653"/>
      <c r="E2" s="179" t="s">
        <v>990</v>
      </c>
      <c r="F2" s="179" t="s">
        <v>733</v>
      </c>
      <c r="G2" s="180" t="s">
        <v>991</v>
      </c>
      <c r="H2" s="180"/>
      <c r="K2" s="151"/>
    </row>
    <row r="3" spans="1:14" s="94" customFormat="1" ht="15" collapsed="1" x14ac:dyDescent="0.25">
      <c r="A3" s="138" t="s">
        <v>661</v>
      </c>
      <c r="B3" s="201"/>
      <c r="C3" s="652" t="str">
        <f>'EPA - Input and Summary'!$E$3</f>
        <v>Project Names</v>
      </c>
      <c r="D3" s="653"/>
      <c r="E3" s="111"/>
      <c r="F3" s="111"/>
      <c r="G3" s="93"/>
      <c r="H3" s="93"/>
      <c r="K3" s="152"/>
    </row>
    <row r="4" spans="1:14" s="94" customFormat="1" ht="15" hidden="1" outlineLevel="1" x14ac:dyDescent="0.2">
      <c r="A4" s="109"/>
      <c r="B4" s="203"/>
      <c r="C4" s="627"/>
      <c r="D4" s="628"/>
      <c r="E4" s="111"/>
      <c r="F4" s="111"/>
      <c r="G4" s="93"/>
      <c r="H4" s="93"/>
      <c r="K4" s="152"/>
    </row>
    <row r="5" spans="1:14" s="94" customFormat="1" ht="15" hidden="1" outlineLevel="1" x14ac:dyDescent="0.25">
      <c r="A5" s="139" t="s">
        <v>662</v>
      </c>
      <c r="B5" s="201"/>
      <c r="C5" s="627"/>
      <c r="D5" s="628"/>
      <c r="E5" s="111"/>
      <c r="F5" s="111"/>
      <c r="G5" s="93"/>
      <c r="H5" s="93"/>
      <c r="K5" s="152"/>
    </row>
    <row r="6" spans="1:14" s="94" customFormat="1" ht="15" hidden="1" outlineLevel="1" x14ac:dyDescent="0.25">
      <c r="A6" s="139" t="s">
        <v>822</v>
      </c>
      <c r="B6" s="201"/>
      <c r="C6" s="627"/>
      <c r="D6" s="628"/>
      <c r="E6" s="111"/>
      <c r="F6" s="111"/>
      <c r="G6" s="93"/>
      <c r="H6" s="93"/>
      <c r="K6" s="152"/>
    </row>
    <row r="7" spans="1:14" s="94" customFormat="1" ht="15" hidden="1" outlineLevel="1" x14ac:dyDescent="0.25">
      <c r="A7" s="139" t="s">
        <v>823</v>
      </c>
      <c r="B7" s="201"/>
      <c r="C7" s="627"/>
      <c r="D7" s="628"/>
      <c r="E7" s="111"/>
      <c r="F7" s="111"/>
      <c r="G7" s="93"/>
      <c r="H7" s="93"/>
      <c r="K7" s="152"/>
    </row>
    <row r="8" spans="1:14" s="94" customFormat="1" ht="15" hidden="1" outlineLevel="1" x14ac:dyDescent="0.25">
      <c r="A8" s="139" t="s">
        <v>824</v>
      </c>
      <c r="B8" s="201"/>
      <c r="C8" s="627"/>
      <c r="D8" s="628"/>
      <c r="E8" s="111"/>
      <c r="F8" s="111"/>
      <c r="G8" s="93"/>
      <c r="H8" s="93"/>
      <c r="K8" s="152"/>
    </row>
    <row r="9" spans="1:14" s="94" customFormat="1" ht="15" hidden="1" outlineLevel="1" x14ac:dyDescent="0.25">
      <c r="A9" s="139" t="s">
        <v>825</v>
      </c>
      <c r="B9" s="201"/>
      <c r="C9" s="627"/>
      <c r="D9" s="628"/>
      <c r="E9" s="101"/>
      <c r="F9" s="101"/>
      <c r="G9" s="103"/>
      <c r="H9" s="103"/>
      <c r="K9" s="152"/>
    </row>
    <row r="10" spans="1:14" s="94" customFormat="1" ht="15" hidden="1" outlineLevel="1" x14ac:dyDescent="0.25">
      <c r="A10" s="138" t="s">
        <v>663</v>
      </c>
      <c r="B10" s="201"/>
      <c r="C10" s="627"/>
      <c r="D10" s="628"/>
      <c r="E10" s="102"/>
      <c r="F10" s="102"/>
      <c r="G10" s="100"/>
      <c r="H10" s="100"/>
      <c r="K10" s="152"/>
    </row>
    <row r="11" spans="1:14" s="94" customFormat="1" ht="15" hidden="1" outlineLevel="1" x14ac:dyDescent="0.2">
      <c r="A11" s="109"/>
      <c r="B11" s="203"/>
      <c r="C11" s="627"/>
      <c r="D11" s="628"/>
      <c r="E11" s="102"/>
      <c r="F11" s="102"/>
      <c r="G11" s="100"/>
      <c r="H11" s="100"/>
      <c r="K11" s="152"/>
    </row>
    <row r="12" spans="1:14" s="94" customFormat="1" ht="15" hidden="1" outlineLevel="1" x14ac:dyDescent="0.2">
      <c r="A12" s="109" t="s">
        <v>826</v>
      </c>
      <c r="B12" s="203"/>
      <c r="C12" s="627"/>
      <c r="D12" s="628"/>
      <c r="E12" s="102"/>
      <c r="F12" s="102"/>
      <c r="G12" s="100"/>
      <c r="H12" s="100"/>
      <c r="K12" s="152"/>
    </row>
    <row r="13" spans="1:14" s="94" customFormat="1" ht="15" hidden="1" outlineLevel="1" x14ac:dyDescent="0.2">
      <c r="A13" s="109" t="s">
        <v>827</v>
      </c>
      <c r="B13" s="203"/>
      <c r="C13" s="627"/>
      <c r="D13" s="628"/>
      <c r="E13" s="102"/>
      <c r="F13" s="102"/>
      <c r="G13" s="100"/>
      <c r="H13" s="100"/>
      <c r="K13" s="152"/>
    </row>
    <row r="14" spans="1:14" s="94" customFormat="1" ht="15" hidden="1" outlineLevel="1" x14ac:dyDescent="0.2">
      <c r="A14" s="109" t="s">
        <v>963</v>
      </c>
      <c r="B14" s="203"/>
      <c r="C14" s="627"/>
      <c r="D14" s="628"/>
      <c r="E14" s="102"/>
      <c r="F14" s="102"/>
      <c r="G14" s="100"/>
      <c r="H14" s="100"/>
      <c r="K14" s="152"/>
    </row>
    <row r="15" spans="1:14" s="94" customFormat="1" ht="15" hidden="1" customHeight="1" outlineLevel="1" x14ac:dyDescent="0.2">
      <c r="A15" s="109"/>
      <c r="B15" s="203"/>
      <c r="C15" s="627"/>
      <c r="D15" s="628"/>
      <c r="E15" s="102"/>
      <c r="F15" s="102"/>
      <c r="G15" s="100"/>
      <c r="H15" s="100"/>
      <c r="K15" s="152"/>
    </row>
    <row r="16" spans="1:14" s="94" customFormat="1" ht="22.5" customHeight="1" x14ac:dyDescent="0.2">
      <c r="A16" s="115"/>
      <c r="B16" s="202"/>
      <c r="C16" s="629" t="s">
        <v>888</v>
      </c>
      <c r="D16" s="630"/>
      <c r="E16" s="630"/>
      <c r="F16" s="630"/>
      <c r="G16" s="630"/>
      <c r="H16" s="630"/>
      <c r="I16" s="630"/>
      <c r="J16" s="108"/>
      <c r="K16" s="650"/>
      <c r="L16" s="650"/>
      <c r="M16" s="650"/>
      <c r="N16" s="651"/>
    </row>
    <row r="17" spans="1:22" s="94" customFormat="1" ht="60" customHeight="1" x14ac:dyDescent="0.2">
      <c r="A17" s="115"/>
      <c r="B17" s="202"/>
      <c r="C17" s="112" t="s">
        <v>818</v>
      </c>
      <c r="D17" s="113"/>
      <c r="E17" s="113"/>
      <c r="F17" s="113"/>
      <c r="G17" s="113"/>
      <c r="H17" s="114"/>
      <c r="I17" s="670"/>
      <c r="J17" s="670"/>
      <c r="K17" s="190"/>
      <c r="L17" s="190"/>
      <c r="M17" s="668"/>
      <c r="N17" s="669"/>
    </row>
    <row r="18" spans="1:22" s="100" customFormat="1" ht="119.45" customHeight="1" thickBot="1" x14ac:dyDescent="0.25">
      <c r="A18" s="116" t="s">
        <v>829</v>
      </c>
      <c r="B18" s="173" t="s">
        <v>960</v>
      </c>
      <c r="C18" s="104" t="s">
        <v>954</v>
      </c>
      <c r="D18" s="104" t="s">
        <v>952</v>
      </c>
      <c r="E18" s="104" t="s">
        <v>953</v>
      </c>
      <c r="F18" s="104" t="s">
        <v>957</v>
      </c>
      <c r="G18" s="104" t="s">
        <v>773</v>
      </c>
      <c r="H18" s="105" t="s">
        <v>776</v>
      </c>
      <c r="I18" s="106" t="s">
        <v>731</v>
      </c>
      <c r="J18" s="106" t="s">
        <v>813</v>
      </c>
      <c r="K18" s="98" t="s">
        <v>1008</v>
      </c>
      <c r="L18" s="98" t="s">
        <v>922</v>
      </c>
      <c r="M18" s="98" t="s">
        <v>229</v>
      </c>
      <c r="N18" s="99" t="s">
        <v>950</v>
      </c>
      <c r="O18" s="198" t="s">
        <v>1009</v>
      </c>
      <c r="P18" s="227" t="s">
        <v>1655</v>
      </c>
      <c r="Q18" s="107"/>
      <c r="R18" s="107"/>
      <c r="S18" s="107"/>
      <c r="T18" s="107"/>
      <c r="U18" s="107"/>
      <c r="V18" s="107"/>
    </row>
    <row r="19" spans="1:22" s="149" customFormat="1" ht="15" x14ac:dyDescent="0.25">
      <c r="A19" s="149" t="s">
        <v>1011</v>
      </c>
      <c r="B19" s="153">
        <f>'Consolidated Parts List'!D6</f>
        <v>0</v>
      </c>
      <c r="C19" s="149" t="str">
        <f>'Consolidated Parts List'!E6</f>
        <v>3038242-1</v>
      </c>
      <c r="D19" s="149" t="str">
        <f>'Consolidated Parts List'!F6</f>
        <v>SEAL SBV OUT LARGE</v>
      </c>
      <c r="E19" s="149" t="str">
        <f>'Consolidated Parts List'!G6</f>
        <v xml:space="preserve">DUMMY PART EL3030002-1
 ENGINE ASSEMBLY TURBOFAN; AS907-2-1G (GULFSTREAM G280) 3030002-2
 ENGINE ASSEMBLY TURBOFAN; AS907-2-1G (GULFSTREAM G280) 3030002-1
 ENGINE A/C TURBOFAN 3030020-3
 ENGINE A/C TURBOFAN 3030020-2
 ENGINE A/C TURBOFAN 3030001-2
 ENGINE A/C TURBOFAN 3030001-1
 ENGINE ASSY TURBOFAN; AS907-3-1E, EMBRAER 70040119-1
 ENGINE A/C TURBOFAN 3030001-3
 ENGINE ASSEMBLY TURBOFAN; AS907-2-1S CESSNA AX 70041011-1
 ENGINE ASSEMBLY TURBOFAN; AS907-2-1A - BOMBARDIER CHALLENGER 350 70040702-1
 ENGINE ASSEMBLY TURBOFAN; AS907-2-1A - BOMBARDIER CHALLENGER 350 70040702-2
 POWER GROUP ENG 3030200-5
 ENGINE POWER GROUP, TURBO-FAN, AS907 3030200-6
 ENGINE ASSEMBLY TURBOFAN; AS907-1-1A (BOMBARDIER CHALLENGER 300) 3030001-4
 ENGINE A/C TURBOFAN 3030020-4
</v>
      </c>
      <c r="G19" s="149" t="str">
        <f>'Consolidated Parts List'!H6</f>
        <v>99193|PHOENIX_ENGINES</v>
      </c>
      <c r="H19" s="149" t="str">
        <f>'Consolidated Parts List'!K6</f>
        <v>PHX AS900</v>
      </c>
      <c r="I19" s="149" t="str">
        <f>'Consolidated Parts List'!AY6</f>
        <v>9A991.d</v>
      </c>
      <c r="J19" s="149" t="str">
        <f>'Consolidated Parts List'!AZ6</f>
        <v>9E991</v>
      </c>
      <c r="K19" s="153" t="e">
        <f>'EPA - Input and Summary'!#REF!</f>
        <v>#REF!</v>
      </c>
      <c r="L19" s="149" t="e">
        <f>'EPA - Input and Summary'!#REF!</f>
        <v>#REF!</v>
      </c>
      <c r="M19" s="149" t="e">
        <f>'EPA - Input and Summary'!#REF!</f>
        <v>#REF!</v>
      </c>
      <c r="N19" s="149" t="e">
        <f>'EPA - Input and Summary'!#REF!</f>
        <v>#REF!</v>
      </c>
      <c r="O19" s="208" t="s">
        <v>1010</v>
      </c>
      <c r="P19" s="217" t="e">
        <v>#N/A</v>
      </c>
    </row>
    <row r="20" spans="1:22" s="149" customFormat="1" ht="15" x14ac:dyDescent="0.25">
      <c r="A20" s="149" t="s">
        <v>1011</v>
      </c>
      <c r="B20" s="153">
        <f>'Consolidated Parts List'!D7</f>
        <v>0</v>
      </c>
      <c r="C20" s="149" t="str">
        <f>'Consolidated Parts List'!E7</f>
        <v>3038243-1</v>
      </c>
      <c r="D20" s="149" t="str">
        <f>'Consolidated Parts List'!F7</f>
        <v>SEAL SBV OUT TRIM</v>
      </c>
      <c r="E20" s="149" t="str">
        <f>'Consolidated Parts List'!G7</f>
        <v xml:space="preserve">DUMMY PART EL3030002-1
 ENGINE ASSEMBLY TURBOFAN; AS907-2-1G (GULFSTREAM G280) 3030002-2
 ENGINE ASSEMBLY TURBOFAN; AS907-2-1G (GULFSTREAM G280) 3030002-1
 ENGINE A/C TURBOFAN 3030020-3
 ENGINE A/C TURBOFAN 3030020-2
 ENGINE A/C TURBOFAN 3030001-2
 ENGINE A/C TURBOFAN 3030001-1
 ENGINE ASSY TURBOFAN; AS907-3-1E, EMBRAER 70040119-1
 ENGINE A/C TURBOFAN 3030001-3
 ENGINE ASSEMBLY TURBOFAN; AS907-2-1S CESSNA AX 70041011-1
 ENGINE ASSEMBLY TURBOFAN; AS907-2-1A - BOMBARDIER CHALLENGER 350 70040702-1
 ENGINE ASSEMBLY TURBOFAN; AS907-2-1A - BOMBARDIER CHALLENGER 350 70040702-2
 POWER GROUP ENG 3030200-5
 ENGINE POWER GROUP, TURBO-FAN, AS907 3030200-6
 ENGINE ASSEMBLY TURBOFAN; AS907-1-1A (BOMBARDIER CHALLENGER 300) 3030001-4
 ENGINE A/C TURBOFAN 3030020-4
</v>
      </c>
      <c r="G20" s="149" t="str">
        <f>'Consolidated Parts List'!H7</f>
        <v>99193|PHOENIX_ENGINES</v>
      </c>
      <c r="H20" s="149" t="str">
        <f>'Consolidated Parts List'!K7</f>
        <v>PHX AS900</v>
      </c>
      <c r="I20" s="149" t="str">
        <f>'Consolidated Parts List'!AY7</f>
        <v>9A991.d</v>
      </c>
      <c r="J20" s="149" t="str">
        <f>'Consolidated Parts List'!AZ7</f>
        <v>9E991</v>
      </c>
      <c r="K20" s="153" t="e">
        <f>'EPA - Input and Summary'!#REF!</f>
        <v>#REF!</v>
      </c>
      <c r="L20" s="149" t="e">
        <f>'EPA - Input and Summary'!#REF!</f>
        <v>#REF!</v>
      </c>
      <c r="M20" s="149" t="e">
        <f>'EPA - Input and Summary'!#REF!</f>
        <v>#REF!</v>
      </c>
      <c r="N20" s="149" t="e">
        <f>'EPA - Input and Summary'!#REF!</f>
        <v>#REF!</v>
      </c>
      <c r="O20" s="208" t="s">
        <v>1010</v>
      </c>
      <c r="P20" s="217" t="e">
        <v>#N/A</v>
      </c>
    </row>
    <row r="21" spans="1:22" s="149" customFormat="1" ht="15" x14ac:dyDescent="0.25">
      <c r="A21" s="149" t="s">
        <v>1016</v>
      </c>
      <c r="B21" s="153">
        <f>'Consolidated Parts List'!D8</f>
        <v>0</v>
      </c>
      <c r="C21" s="149" t="str">
        <f>'Consolidated Parts List'!E8</f>
        <v>2306140-1</v>
      </c>
      <c r="D21" s="149" t="str">
        <f>'Consolidated Parts List'!F8</f>
        <v>SEAL, SIDE</v>
      </c>
      <c r="E21" s="149" t="str">
        <f>'Consolidated Parts List'!G8</f>
        <v xml:space="preserve">SUPPRESSOR KIT 830537-2
 SUPPRESSOR KIT 830537-1
 SUPPRESSOR OUTL 2341160-3-1
 RETROFIT, PARTS KIT, INFRARED SUPPRESSOR 830537-2
 RETROFIT, PARTS KIT, INFRARED SUPPRESSOR 830537-1
 RETROFIT PARTS KIT, INFRARED SUPPRESSOR 830542-7
 RETROFIT PARTS KIT, INFRARED SUPPRESSOR 830542-6
 SUPPRESSOR OUTL 2341160-8-1
 SUPPRESSOR OUTL 2341160-7-1
 SUPPRESSOR OUTL 2341160-6-1
 SUPPRESSOR OUTL 2341160-5-1
 SUPPRESSOR KIT 830537-2
 SUPPRESSOR KIT 830537-1
 SUPPRESSOR OUTL 2341160-3-1
 SUPPRESSOR OUTL 2341160-4-1
 RETROFIT, PARTS KIT, INFRARED SUPPRESSOR 830537-2
 RETROFIT, PARTS KIT, INFRARED SUPPRESSOR 830537-1
 RETROFIT PARTS KIT, INFRARED SUPPRESSOR 830542-7
 RETROFIT PARTS KIT, INFRARED SUPPRESSOR 830542-6
 SUPPRESSOR OUTL 2341160-8-1
 SUPPRESSOR OUTL 2341160-6-1
 SUPPRESSOR OUTL 2341160-5-1
 RETROFIT PARTS KIT, INFRARED SUPPRESSOR 830542-7
 RETROFIT PARTS KIT, INFRARED SUPPRESSOR 830542-6
 SUPPRESSOR OUTL 2341160-8-1
 SUPPRESSOR OUTL 2341160-7-1
 RETROFIT PARTS KIT, INFRARED SUPPRESSOR 830542-7
 RETROFIT PARTS KIT, INFRARED SUPPRESSOR 830542-6
 SUPPRESSOR OUTL 2341160-8-1
 SUPPRESSOR OUTL 2341160-7-1
 SUPPRESSOR OUTL 2341160-3-1
 SUPPRESSOR ASSY, INFRARED 2341161-6
 SUPPRESSOR ASSY, INFRARED 2341161-5
 SUPPRESSOR OUTL 2341160-4-1
 SUPPRESSOR OUTL 2341160-6-1
 SUPPRESSOR OUTL 2341160-5-1
 SUPPRESSOR OUTL 2341160-3-1
 SUPPRESSOR ASSY, INFRARED 2341161-6
 SUPPRESSOR ASSY, INFRARED 2341161-5
 SUPPRESSOR OUTL 2341160-4-1
 SUPPRESSOR OUTL 2341160-6-1
 SUPPRESSOR OUTL 2341160-5-1
 RETROFIT PARTS KIT, INFRARED SUPPRESSOR 830542-7
 RETROFIT PARTS KIT, INFRARED SUPPRESSOR 830542-6
 RETROFIT PARTS KIT, INFRARED SUPPRESSOR 830542-7
 RETROFIT PARTS KIT, INFRARED SUPPRESSOR 830542-6
 RETROFIT PARTS KIT, INFRARED SUPPRESSOR 830542-7
 RETROFIT PARTS KIT, INFRARED SUPPRESSOR 830542-6
 RETROFIT PARTS KIT, INFRARED SUPPRESSOR 830542-7
 RETROFIT PARTS KIT, INFRARED SUPPRESSOR 830542-6
 RETROFIT PARTS KIT, INFRARED SUPPRESSOR 830542-7
 RETROFIT PARTS KIT, INFRARED SUPPRESSOR 830542-6
 SUPPRESSOR OUTL 2341160-3-1
 PARTS KIT, INFRARED SUPPRESSOR 830537-6
 PARTS KIT, INFRARED SUPPRESSOR 830537-5
 PARTS KIT, INFRARED SUPPRESSOR 830537-4
 PARTS KIT, INFRARED SUPPRESSOR 830537-3
 SUPPRESSOR OUTL 2341160-8-1
 SUPPRESSOR OUTL 2341160-6-1
 SUPPRESSOR OUTL 2341160-5-1
 RETROFIT PARTS KIT, INFRARED SUPPRESSOR 830542-7
 RETROFIT PARTS KIT, INFRARED SUPPRESSOR 830542-6
 SUPPRESSOR OUTL 2341160-3-1
 SUPPRESSOR OUTL 2341160-4-1
 PARTS KIT, INFRARED SUPPRESSOR 830537-6
 PARTS KIT, INFRARED SUPPRESSOR 830537-5
 PARTS KIT, INFRARED SUPPRESSOR 830537-4
 PARTS KIT, INFRARED SUPPRESSOR 830537-3
 SUPPRESSOR OUTL 2341160-8-1
 SUPPRESSOR OUTL 2341160-7-1
 SUPPRESSOR OUTL 2341160-6-1
 SUPPRESSOR OUTL 2341160-5-1
</v>
      </c>
      <c r="G21" s="149" t="str">
        <f>'Consolidated Parts List'!H8</f>
        <v>70210|TORRANCE</v>
      </c>
      <c r="H21" s="149" t="str">
        <f>'Consolidated Parts List'!K8</f>
        <v>Denied</v>
      </c>
      <c r="I21" s="149" t="str">
        <f>'Consolidated Parts List'!AY8</f>
        <v>9A610.x</v>
      </c>
      <c r="J21" s="149" t="str">
        <f>'Consolidated Parts List'!AZ8</f>
        <v>9E610.a</v>
      </c>
      <c r="K21" s="153" t="e">
        <f>'EPA - Input and Summary'!#REF!</f>
        <v>#REF!</v>
      </c>
      <c r="L21" s="149" t="e">
        <f>'EPA - Input and Summary'!#REF!</f>
        <v>#REF!</v>
      </c>
      <c r="M21" s="149" t="e">
        <f>'EPA - Input and Summary'!#REF!</f>
        <v>#REF!</v>
      </c>
      <c r="N21" s="149" t="e">
        <f>'EPA - Input and Summary'!#REF!</f>
        <v>#REF!</v>
      </c>
      <c r="O21" s="208" t="s">
        <v>1010</v>
      </c>
      <c r="P21" s="217" t="e">
        <v>#N/A</v>
      </c>
    </row>
    <row r="22" spans="1:22" s="149" customFormat="1" ht="15" x14ac:dyDescent="0.25">
      <c r="A22" s="149" t="s">
        <v>1019</v>
      </c>
      <c r="B22" s="153">
        <f>'Consolidated Parts List'!D9</f>
        <v>0</v>
      </c>
      <c r="C22" s="149" t="str">
        <f>'Consolidated Parts List'!E9</f>
        <v>2608972-254</v>
      </c>
      <c r="D22" s="149" t="str">
        <f>'Consolidated Parts List'!F9</f>
        <v>SEAL,GREASE</v>
      </c>
      <c r="E22" s="149" t="str">
        <f>'Consolidated Parts List'!G9</f>
        <v xml:space="preserve">16.94 X 11.00-5 RTR BRAKE 2608812-11-R
 16.94 X 11.00-5 RTR BRAKE 2608812-10-R
 INACTIVE BRAKE,MULTIPLE DISK 2612412-1Q
 INACTIVE 5 RTR BRAKE 2608812-4-R
 CANCELLED 4 RTR BRAKE 2612422-1
 CANCELLED 5 RTR BRAKE 2612402-1
 CANCELED,BRAKE ASSEMBLY 2608812-9
 CANCELED,BRAKE ASSEMBLY 2608812-8
 16.94 X 11.00-5 RTR BRAKE 2608812-7-R
 16.94 X 11.00-5 RTR BRAKE 2608812-6-R
 OBSOLETE 5 RTR BRAKE 2612852-1Q
 INACTIVE OBSOLETE 5 RTR B 2612852-1
</v>
      </c>
      <c r="G22" s="149" t="str">
        <f>'Consolidated Parts List'!H9</f>
        <v>55284|SB_WHEEL_AND_BRAKES</v>
      </c>
      <c r="H22" s="149" t="str">
        <f>'Consolidated Parts List'!K9</f>
        <v>SBN 767-300</v>
      </c>
      <c r="I22" s="149" t="str">
        <f>'Consolidated Parts List'!AY9</f>
        <v>9A991.d</v>
      </c>
      <c r="J22" s="149" t="str">
        <f>'Consolidated Parts List'!AZ9</f>
        <v>9E991</v>
      </c>
      <c r="K22" s="153" t="e">
        <f>'EPA - Input and Summary'!#REF!</f>
        <v>#REF!</v>
      </c>
      <c r="L22" s="149" t="e">
        <f>'EPA - Input and Summary'!#REF!</f>
        <v>#REF!</v>
      </c>
      <c r="M22" s="149" t="e">
        <f>'EPA - Input and Summary'!#REF!</f>
        <v>#REF!</v>
      </c>
      <c r="N22" s="149" t="e">
        <f>'EPA - Input and Summary'!#REF!</f>
        <v>#REF!</v>
      </c>
      <c r="O22" s="208" t="s">
        <v>1010</v>
      </c>
      <c r="P22" s="209" t="s">
        <v>1656</v>
      </c>
    </row>
    <row r="23" spans="1:22" s="149" customFormat="1" ht="15" x14ac:dyDescent="0.25">
      <c r="A23" s="149" t="s">
        <v>1022</v>
      </c>
      <c r="B23" s="153">
        <f>'Consolidated Parts List'!D10</f>
        <v>0</v>
      </c>
      <c r="C23" s="149" t="str">
        <f>'Consolidated Parts List'!E10</f>
        <v>2608972-264</v>
      </c>
      <c r="D23" s="149" t="str">
        <f>'Consolidated Parts List'!F10</f>
        <v>SEAL,GREASE</v>
      </c>
      <c r="E23" s="149" t="str">
        <f>'Consolidated Parts List'!G10</f>
        <v xml:space="preserve">INACTIVE 5 ROTOR BRAKE 2611202-1
 19.44 X 12.99-6 RTR BRAKE 2609472-3-R
 19.44 X 12.99-6 RTR BRAKE 2609472-4-R
 19.44 X 12.99-6 RTR BRAKE 2609472-2-R
</v>
      </c>
      <c r="G23" s="149" t="str">
        <f>'Consolidated Parts List'!H10</f>
        <v>55284|SB_WHEEL_AND_BRAKES</v>
      </c>
      <c r="H23" s="149" t="str">
        <f>'Consolidated Parts List'!K10</f>
        <v>SBN MD-11</v>
      </c>
      <c r="I23" s="149" t="str">
        <f>'Consolidated Parts List'!AY10</f>
        <v>9A991.d</v>
      </c>
      <c r="J23" s="149" t="str">
        <f>'Consolidated Parts List'!AZ10</f>
        <v>9E991</v>
      </c>
      <c r="K23" s="153" t="e">
        <f>'EPA - Input and Summary'!#REF!</f>
        <v>#REF!</v>
      </c>
      <c r="L23" s="149" t="e">
        <f>'EPA - Input and Summary'!#REF!</f>
        <v>#REF!</v>
      </c>
      <c r="M23" s="149" t="e">
        <f>'EPA - Input and Summary'!#REF!</f>
        <v>#REF!</v>
      </c>
      <c r="N23" s="149" t="e">
        <f>'EPA - Input and Summary'!#REF!</f>
        <v>#REF!</v>
      </c>
      <c r="O23" s="208" t="s">
        <v>1010</v>
      </c>
      <c r="P23" s="209" t="s">
        <v>1656</v>
      </c>
    </row>
    <row r="24" spans="1:22" s="131" customFormat="1" ht="15" x14ac:dyDescent="0.25">
      <c r="A24" s="149" t="s">
        <v>1024</v>
      </c>
      <c r="B24" s="153">
        <f>'Consolidated Parts List'!D11</f>
        <v>0</v>
      </c>
      <c r="C24" s="149" t="str">
        <f>'Consolidated Parts List'!E11</f>
        <v>59000126-001</v>
      </c>
      <c r="D24" s="149" t="str">
        <f>'Consolidated Parts List'!F11</f>
        <v>SEAL,GREASE</v>
      </c>
      <c r="E24" s="149" t="str">
        <f>'Consolidated Parts List'!G11</f>
        <v xml:space="preserve">MAIN WHEEL AND TIRE ASSEMBLY 59000657-001
 PARTS LIST(R SHEET) PL59000086-1
 KIT, MAIN WHEEL ASSEMBLY (TEST EQUIPMENT) QS59000086-1
 KIT, MAIN WHEEL ASSEMBLY (TEST EQUIPMENT) Q59000086-1
</v>
      </c>
      <c r="F24" s="149"/>
      <c r="G24" s="149" t="str">
        <f>'Consolidated Parts List'!H11</f>
        <v>55284|SB_WHEEL_AND_BRAKES</v>
      </c>
      <c r="H24" s="149" t="str">
        <f>'Consolidated Parts List'!K11</f>
        <v>SBN C919</v>
      </c>
      <c r="I24" s="149" t="str">
        <f>'Consolidated Parts List'!AY11</f>
        <v>9A991.d</v>
      </c>
      <c r="J24" s="149" t="str">
        <f>'Consolidated Parts List'!AZ11</f>
        <v>9E991</v>
      </c>
      <c r="K24" s="153" t="e">
        <f>'EPA - Input and Summary'!#REF!</f>
        <v>#REF!</v>
      </c>
      <c r="L24" s="149" t="e">
        <f>'EPA - Input and Summary'!#REF!</f>
        <v>#REF!</v>
      </c>
      <c r="M24" s="149" t="e">
        <f>'EPA - Input and Summary'!#REF!</f>
        <v>#REF!</v>
      </c>
      <c r="N24" s="149" t="e">
        <f>'EPA - Input and Summary'!#REF!</f>
        <v>#REF!</v>
      </c>
      <c r="O24" s="217" t="s">
        <v>1010</v>
      </c>
      <c r="P24" s="209" t="s">
        <v>1656</v>
      </c>
    </row>
    <row r="25" spans="1:22" s="149" customFormat="1" ht="15" x14ac:dyDescent="0.25">
      <c r="A25" s="149" t="s">
        <v>1026</v>
      </c>
      <c r="B25" s="153">
        <f>'Consolidated Parts List'!D12</f>
        <v>0</v>
      </c>
      <c r="C25" s="149" t="str">
        <f>'Consolidated Parts List'!E12</f>
        <v>59000225-001</v>
      </c>
      <c r="D25" s="149" t="str">
        <f>'Consolidated Parts List'!F12</f>
        <v>DAM,GREASE</v>
      </c>
      <c r="E25" s="149" t="str">
        <f>'Consolidated Parts List'!G12</f>
        <v xml:space="preserve">NOSE WHEEL AND TIRE ASSEMBLY 59000658-001
 PARTS LIST (R SHEET) PL59000088-1
 KIT, NOSE WHEEL ASSEMBLY (TEST EQUIPMENT) QS59000088-1
 KIT, NOSE WHEEL ASSEMBLY (TEST EQUIPMENT) Q59000088-1
</v>
      </c>
      <c r="G25" s="149" t="str">
        <f>'Consolidated Parts List'!H12</f>
        <v>55284|SB_WHEEL_AND_BRAKES</v>
      </c>
      <c r="H25" s="149" t="str">
        <f>'Consolidated Parts List'!K12</f>
        <v>SBN C919</v>
      </c>
      <c r="I25" s="149" t="str">
        <f>'Consolidated Parts List'!AY12</f>
        <v>9A991.d</v>
      </c>
      <c r="J25" s="149" t="str">
        <f>'Consolidated Parts List'!AZ12</f>
        <v>9E991</v>
      </c>
      <c r="K25" s="153" t="e">
        <f>'EPA - Input and Summary'!#REF!</f>
        <v>#REF!</v>
      </c>
      <c r="L25" s="149" t="e">
        <f>'EPA - Input and Summary'!#REF!</f>
        <v>#REF!</v>
      </c>
      <c r="M25" s="149" t="e">
        <f>'EPA - Input and Summary'!#REF!</f>
        <v>#REF!</v>
      </c>
      <c r="N25" s="149" t="e">
        <f>'EPA - Input and Summary'!#REF!</f>
        <v>#REF!</v>
      </c>
      <c r="O25" s="208" t="s">
        <v>1010</v>
      </c>
      <c r="P25" s="209" t="s">
        <v>1656</v>
      </c>
    </row>
    <row r="26" spans="1:22" s="149" customFormat="1" ht="15" x14ac:dyDescent="0.25">
      <c r="A26" s="149" t="s">
        <v>1026</v>
      </c>
      <c r="B26" s="153">
        <f>'Consolidated Parts List'!D13</f>
        <v>0</v>
      </c>
      <c r="C26" s="149" t="str">
        <f>'Consolidated Parts List'!E13</f>
        <v>59000226-001</v>
      </c>
      <c r="D26" s="149" t="str">
        <f>'Consolidated Parts List'!F13</f>
        <v>SEAL,GREASE</v>
      </c>
      <c r="E26" s="149" t="str">
        <f>'Consolidated Parts List'!G13</f>
        <v xml:space="preserve">NOSE WHEEL AND TIRE ASSEMBLY 59000658-001
 PARTS LIST (R SHEET) PL59000088-1
 KIT, NOSE WHEEL ASSEMBLY (TEST EQUIPMENT) QS59000088-1
 KIT, NOSE WHEEL ASSEMBLY (TEST EQUIPMENT) Q59000088-1
</v>
      </c>
      <c r="G26" s="149" t="str">
        <f>'Consolidated Parts List'!H13</f>
        <v>55284|SB_WHEEL_AND_BRAKES</v>
      </c>
      <c r="H26" s="149" t="str">
        <f>'Consolidated Parts List'!K13</f>
        <v>SBN C919</v>
      </c>
      <c r="I26" s="149" t="str">
        <f>'Consolidated Parts List'!AY13</f>
        <v>9A991.d</v>
      </c>
      <c r="J26" s="149" t="str">
        <f>'Consolidated Parts List'!AZ13</f>
        <v>9E991</v>
      </c>
      <c r="K26" s="153" t="e">
        <f>'EPA - Input and Summary'!#REF!</f>
        <v>#REF!</v>
      </c>
      <c r="L26" s="149" t="e">
        <f>'EPA - Input and Summary'!#REF!</f>
        <v>#REF!</v>
      </c>
      <c r="M26" s="149" t="e">
        <f>'EPA - Input and Summary'!#REF!</f>
        <v>#REF!</v>
      </c>
      <c r="N26" s="149" t="e">
        <f>'EPA - Input and Summary'!#REF!</f>
        <v>#REF!</v>
      </c>
      <c r="O26" s="208" t="s">
        <v>1010</v>
      </c>
      <c r="P26" s="217">
        <v>0</v>
      </c>
    </row>
    <row r="27" spans="1:22" s="149" customFormat="1" ht="15" x14ac:dyDescent="0.25">
      <c r="A27" s="149" t="s">
        <v>1030</v>
      </c>
      <c r="B27" s="153">
        <f>'Consolidated Parts List'!D14</f>
        <v>0</v>
      </c>
      <c r="C27" s="149" t="str">
        <f>'Consolidated Parts List'!E14</f>
        <v>2608972-252</v>
      </c>
      <c r="D27" s="149" t="str">
        <f>'Consolidated Parts List'!F14</f>
        <v>SEAL,GREASE</v>
      </c>
      <c r="E27" s="149" t="str">
        <f>'Consolidated Parts List'!G14</f>
        <v>16.52 X 10.54-4 RTR BRAKE 2609392-1-R</v>
      </c>
      <c r="G27" s="149" t="str">
        <f>'Consolidated Parts List'!H14</f>
        <v>55284|SB_WHEEL_AND_BRAKES</v>
      </c>
      <c r="H27" s="149" t="str">
        <f>'Consolidated Parts List'!K14</f>
        <v>SBN B-2</v>
      </c>
      <c r="I27" s="149" t="str">
        <f>'Consolidated Parts List'!AY14</f>
        <v>EAR99</v>
      </c>
      <c r="J27" s="149" t="str">
        <f>'Consolidated Parts List'!AZ14</f>
        <v>EAR99</v>
      </c>
      <c r="K27" s="153" t="e">
        <f>'EPA - Input and Summary'!#REF!</f>
        <v>#REF!</v>
      </c>
      <c r="L27" s="149" t="e">
        <f>'EPA - Input and Summary'!#REF!</f>
        <v>#REF!</v>
      </c>
      <c r="M27" s="149" t="e">
        <f>'EPA - Input and Summary'!#REF!</f>
        <v>#REF!</v>
      </c>
      <c r="N27" s="149" t="e">
        <f>'EPA - Input and Summary'!#REF!</f>
        <v>#REF!</v>
      </c>
      <c r="O27" s="208" t="s">
        <v>1010</v>
      </c>
      <c r="P27" s="217">
        <v>0</v>
      </c>
    </row>
    <row r="28" spans="1:22" s="149" customFormat="1" ht="15" x14ac:dyDescent="0.25">
      <c r="A28" s="149" t="s">
        <v>1032</v>
      </c>
      <c r="B28" s="153">
        <f>'Consolidated Parts List'!D15</f>
        <v>0</v>
      </c>
      <c r="C28" s="149" t="str">
        <f>'Consolidated Parts List'!E15</f>
        <v>2608972-266</v>
      </c>
      <c r="D28" s="149" t="str">
        <f>'Consolidated Parts List'!F15</f>
        <v>SEAL,GREASE</v>
      </c>
      <c r="E28" s="149" t="str">
        <f>'Consolidated Parts List'!G15</f>
        <v xml:space="preserve">HUBCAP KIT 2615495-R
 HUBCAP KIT 2615495-R
 HUBCAP KIT 2615495-R
</v>
      </c>
      <c r="G28" s="149" t="str">
        <f>'Consolidated Parts List'!H15</f>
        <v>55284|SB_WHEEL_AND_BRAKES</v>
      </c>
      <c r="H28" s="149" t="str">
        <f>'Consolidated Parts List'!K15</f>
        <v>SBN MD-10</v>
      </c>
      <c r="I28" s="149" t="str">
        <f>'Consolidated Parts List'!AY15</f>
        <v>9A991.d</v>
      </c>
      <c r="J28" s="149" t="str">
        <f>'Consolidated Parts List'!AZ15</f>
        <v>9E991</v>
      </c>
      <c r="K28" s="153" t="e">
        <f>'EPA - Input and Summary'!#REF!</f>
        <v>#REF!</v>
      </c>
      <c r="L28" s="149" t="e">
        <f>'EPA - Input and Summary'!#REF!</f>
        <v>#REF!</v>
      </c>
      <c r="M28" s="149" t="e">
        <f>'EPA - Input and Summary'!#REF!</f>
        <v>#REF!</v>
      </c>
      <c r="N28" s="149" t="e">
        <f>'EPA - Input and Summary'!#REF!</f>
        <v>#REF!</v>
      </c>
      <c r="O28" s="208" t="s">
        <v>1010</v>
      </c>
      <c r="P28" s="209" t="s">
        <v>1656</v>
      </c>
    </row>
    <row r="29" spans="1:22" s="149" customFormat="1" ht="15" x14ac:dyDescent="0.25">
      <c r="A29" s="149" t="s">
        <v>1034</v>
      </c>
      <c r="B29" s="153">
        <f>'Consolidated Parts List'!D16</f>
        <v>0</v>
      </c>
      <c r="C29" s="149" t="str">
        <f>'Consolidated Parts List'!E16</f>
        <v>2610196-1</v>
      </c>
      <c r="D29" s="149" t="str">
        <f>'Consolidated Parts List'!F16</f>
        <v>SEAL,GREASE</v>
      </c>
      <c r="E29" s="149" t="str">
        <f>'Consolidated Parts List'!G16</f>
        <v>WHEEL,LANDING GEAR,MAIN (SERVICE) 2606741-1-R</v>
      </c>
      <c r="G29" s="149" t="str">
        <f>'Consolidated Parts List'!H16</f>
        <v>55284|SB_WHEEL_AND_BRAKES</v>
      </c>
      <c r="H29" s="149" t="str">
        <f>'Consolidated Parts List'!K16</f>
        <v>SBN 767-200</v>
      </c>
      <c r="I29" s="149" t="str">
        <f>'Consolidated Parts List'!AY16</f>
        <v>9A991.d</v>
      </c>
      <c r="J29" s="149" t="str">
        <f>'Consolidated Parts List'!AZ16</f>
        <v>9E991</v>
      </c>
      <c r="K29" s="153" t="e">
        <f>'EPA - Input and Summary'!#REF!</f>
        <v>#REF!</v>
      </c>
      <c r="L29" s="149" t="e">
        <f>'EPA - Input and Summary'!#REF!</f>
        <v>#REF!</v>
      </c>
      <c r="M29" s="149" t="e">
        <f>'EPA - Input and Summary'!#REF!</f>
        <v>#REF!</v>
      </c>
      <c r="N29" s="149" t="e">
        <f>'EPA - Input and Summary'!#REF!</f>
        <v>#REF!</v>
      </c>
      <c r="O29" s="208" t="s">
        <v>1010</v>
      </c>
      <c r="P29" s="217">
        <v>0</v>
      </c>
    </row>
    <row r="30" spans="1:22" s="149" customFormat="1" ht="15" x14ac:dyDescent="0.25">
      <c r="A30" s="149" t="s">
        <v>1036</v>
      </c>
      <c r="B30" s="153">
        <f>'Consolidated Parts List'!D17</f>
        <v>0</v>
      </c>
      <c r="C30" s="149">
        <f>'Consolidated Parts List'!E17</f>
        <v>2611430</v>
      </c>
      <c r="D30" s="149" t="str">
        <f>'Consolidated Parts List'!F17</f>
        <v>GROMMET, CABLE</v>
      </c>
      <c r="E30" s="149" t="str">
        <f>'Consolidated Parts List'!G17</f>
        <v xml:space="preserve">INACTIVE WHEEL,LANDING GEAR,MAIN (SERVICE) 2610181-3-R
 WHEEL,LANDING GEAR,MAIN 2610181-6-R
 INACTIVE WHEEL,LANDING GR (SERVICE) 2610181-2-R
 INACTIVE WHEEL,LANDING GEAR,MAIN (SERVICE) 2610181-3-R
 INACTIVE WHEEL,LANDING GE 2612201-1
 WHEEL,LANDING GEAR,MAIN 2610181-4-R
 INACTIVE WHEEL,LANDING GR (SERVICE) 2610181-2-R
 WHEEL,LANDING GEAR,MAIN 2610181-5-R
 MAIN WHEEL AND BRAKE, INSTALLATION OF 59001982-1
 WHEEL,LANDING GEAR,MAIN (SERVICE) 2612201-2-R
 WHEEL,LANDING GEAR,MAIN 2610181-7
 WHEEL,LANDING GEAR,MAIN 2610181-6-R
 WHEEL,LANDING GEAR,MAIN 2610181-5-R
 WHEEL,LANDING GEAR,MAIN 2610181-4-R
 WHEEL,LANDING GEAR,MAIN (SERVICE) 2612201-2-R
 INACTIVE WHEEL ASSEMBLY 2613771-1D
 INACTIVE WHEEL,LANDING GEAR,MAIN 2614121-1Q
 WHEEL,LANDING GEAR,MAIN 2614121-1
 WHEEL,LANDING GEAR,MAIN 2614121-2-R
 INACTIVE WHEEL,LANDING GEAR,MAIN 2613771-1
 KIT, HUBCAP (T.P.I.S.) 59002178-1
 PARTS KIT, HUBCAP (T.P.I.S.) 59002177-1
 KIT,HUBCAP(T.P.I.S.) 2615193
</v>
      </c>
      <c r="G30" s="149" t="str">
        <f>'Consolidated Parts List'!H17</f>
        <v>55284|SB_WHEEL_AND_BRAKES</v>
      </c>
      <c r="H30" s="149" t="str">
        <f>'Consolidated Parts List'!K17</f>
        <v>SBN A330/340</v>
      </c>
      <c r="I30" s="149" t="str">
        <f>'Consolidated Parts List'!AY17</f>
        <v>9A991.d</v>
      </c>
      <c r="J30" s="149" t="str">
        <f>'Consolidated Parts List'!AZ17</f>
        <v>9E991</v>
      </c>
      <c r="K30" s="153" t="e">
        <f>'EPA - Input and Summary'!#REF!</f>
        <v>#REF!</v>
      </c>
      <c r="L30" s="149" t="e">
        <f>'EPA - Input and Summary'!#REF!</f>
        <v>#REF!</v>
      </c>
      <c r="M30" s="149" t="e">
        <f>'EPA - Input and Summary'!#REF!</f>
        <v>#REF!</v>
      </c>
      <c r="N30" s="149" t="e">
        <f>'EPA - Input and Summary'!#REF!</f>
        <v>#REF!</v>
      </c>
      <c r="O30" s="208" t="s">
        <v>1010</v>
      </c>
      <c r="P30" s="209" t="s">
        <v>1657</v>
      </c>
    </row>
    <row r="31" spans="1:22" s="149" customFormat="1" ht="15" x14ac:dyDescent="0.25">
      <c r="A31" s="149" t="s">
        <v>1038</v>
      </c>
      <c r="B31" s="153">
        <f>'Consolidated Parts List'!D18</f>
        <v>0</v>
      </c>
      <c r="C31" s="149">
        <f>'Consolidated Parts List'!E18</f>
        <v>2616591</v>
      </c>
      <c r="D31" s="149" t="str">
        <f>'Consolidated Parts List'!F18</f>
        <v>GROMMET,CABLE</v>
      </c>
      <c r="E31" s="149" t="str">
        <f>'Consolidated Parts List'!G18</f>
        <v>WHEEL,LANDING GEAR,NOSE 2616505-2-R</v>
      </c>
      <c r="G31" s="149" t="str">
        <f>'Consolidated Parts List'!H18</f>
        <v>55284|SB_WHEEL_AND_BRAKES</v>
      </c>
      <c r="H31" s="149" t="str">
        <f>'Consolidated Parts List'!K18</f>
        <v>SBN A380-800F</v>
      </c>
      <c r="I31" s="149" t="str">
        <f>'Consolidated Parts List'!AY18</f>
        <v>9A991.d</v>
      </c>
      <c r="J31" s="149" t="str">
        <f>'Consolidated Parts List'!AZ18</f>
        <v>9E991</v>
      </c>
      <c r="K31" s="153" t="e">
        <f>'EPA - Input and Summary'!#REF!</f>
        <v>#REF!</v>
      </c>
      <c r="L31" s="149" t="e">
        <f>'EPA - Input and Summary'!#REF!</f>
        <v>#REF!</v>
      </c>
      <c r="M31" s="149" t="e">
        <f>'EPA - Input and Summary'!#REF!</f>
        <v>#REF!</v>
      </c>
      <c r="N31" s="149" t="e">
        <f>'EPA - Input and Summary'!#REF!</f>
        <v>#REF!</v>
      </c>
      <c r="O31" s="208" t="s">
        <v>1010</v>
      </c>
      <c r="P31" s="209" t="s">
        <v>1657</v>
      </c>
    </row>
    <row r="32" spans="1:22" s="149" customFormat="1" ht="15" x14ac:dyDescent="0.25">
      <c r="A32" s="149" t="s">
        <v>1040</v>
      </c>
      <c r="B32" s="153">
        <f>'Consolidated Parts List'!D19</f>
        <v>0</v>
      </c>
      <c r="C32" s="149">
        <f>'Consolidated Parts List'!E19</f>
        <v>2601117</v>
      </c>
      <c r="D32" s="149" t="str">
        <f>'Consolidated Parts List'!F19</f>
        <v>SEAL,GREASE</v>
      </c>
      <c r="E32" s="149" t="str">
        <f>'Consolidated Parts List'!G19</f>
        <v xml:space="preserve">WHEEL,LANDING GEAR,MAIN (SERVICE) 2601571-1-R
 INACTIVE WHEEL ASSY (SERVICE) 2604601-1-R
</v>
      </c>
      <c r="G32" s="149" t="str">
        <f>'Consolidated Parts List'!H19</f>
        <v>55284|SB_WHEEL_AND_BRAKES</v>
      </c>
      <c r="H32" s="149" t="str">
        <f>'Consolidated Parts List'!K19</f>
        <v>SBN 737</v>
      </c>
      <c r="I32" s="149" t="str">
        <f>'Consolidated Parts List'!AY19</f>
        <v>9A991.d</v>
      </c>
      <c r="J32" s="149" t="str">
        <f>'Consolidated Parts List'!AZ19</f>
        <v>9E991</v>
      </c>
      <c r="K32" s="153" t="e">
        <f>'EPA - Input and Summary'!#REF!</f>
        <v>#REF!</v>
      </c>
      <c r="L32" s="149" t="e">
        <f>'EPA - Input and Summary'!#REF!</f>
        <v>#REF!</v>
      </c>
      <c r="M32" s="149" t="e">
        <f>'EPA - Input and Summary'!#REF!</f>
        <v>#REF!</v>
      </c>
      <c r="N32" s="149" t="e">
        <f>'EPA - Input and Summary'!#REF!</f>
        <v>#REF!</v>
      </c>
      <c r="O32" s="208" t="s">
        <v>1010</v>
      </c>
      <c r="P32" s="209" t="s">
        <v>1656</v>
      </c>
    </row>
    <row r="33" spans="1:16" s="149" customFormat="1" ht="15" x14ac:dyDescent="0.25">
      <c r="A33" s="149" t="s">
        <v>1041</v>
      </c>
      <c r="B33" s="153">
        <f>'Consolidated Parts List'!D20</f>
        <v>0</v>
      </c>
      <c r="C33" s="149">
        <f>'Consolidated Parts List'!E20</f>
        <v>2607190</v>
      </c>
      <c r="D33" s="149" t="str">
        <f>'Consolidated Parts List'!F20</f>
        <v>SEAL,GREASE</v>
      </c>
      <c r="E33" s="149" t="str">
        <f>'Consolidated Parts List'!G20</f>
        <v xml:space="preserve">WHEEL,LANDING GEAR,MAIN (SERVICE) 2603561-15-R
 WHEEL,LANDING GEAR,MAIN (SERVICE) 2601901-7-R
 WHEEL,LANDING GEAR,MAIN (SERVICE) 2603561-16-R
 INACTIVE WHEEL,LANDING GE (SERVICE) 2605391-4-R
 INACTIVE MAIN WHEEL SVC (SERVICE) 2607081-2-R
 WHEEL,LANDING GEAR,MAIN 2607081-3-R
 INACTIVE MAIN WHEEL SVC (SERVICE) 2607081-2-R
 INACTIVE 49 X 17 TYPE VII 2603561-18-R
 INACTIVE 49 X 17 TYPE VII 2603561-17-R
 WHEEL,LANDING GEAR,MAIN 2607081-3-R
 INACTIVE MAIN WHEEL (SERVICE) 2607081-1-R
</v>
      </c>
      <c r="G33" s="149" t="str">
        <f>'Consolidated Parts List'!H20</f>
        <v>55284|SB_WHEEL_AND_BRAKES</v>
      </c>
      <c r="H33" s="149" t="str">
        <f>'Consolidated Parts List'!K20</f>
        <v>SBN 747</v>
      </c>
      <c r="I33" s="149" t="str">
        <f>'Consolidated Parts List'!AY20</f>
        <v>9A991.d</v>
      </c>
      <c r="J33" s="149" t="str">
        <f>'Consolidated Parts List'!AZ20</f>
        <v>9E991</v>
      </c>
      <c r="K33" s="153" t="e">
        <f>'EPA - Input and Summary'!#REF!</f>
        <v>#REF!</v>
      </c>
      <c r="L33" s="149" t="e">
        <f>'EPA - Input and Summary'!#REF!</f>
        <v>#REF!</v>
      </c>
      <c r="M33" s="149" t="e">
        <f>'EPA - Input and Summary'!#REF!</f>
        <v>#REF!</v>
      </c>
      <c r="N33" s="149" t="e">
        <f>'EPA - Input and Summary'!#REF!</f>
        <v>#REF!</v>
      </c>
      <c r="O33" s="208" t="s">
        <v>1010</v>
      </c>
      <c r="P33" s="209" t="s">
        <v>1656</v>
      </c>
    </row>
    <row r="34" spans="1:16" s="149" customFormat="1" ht="15" x14ac:dyDescent="0.25">
      <c r="A34" s="149" t="s">
        <v>1042</v>
      </c>
      <c r="B34" s="153">
        <f>'Consolidated Parts List'!D21</f>
        <v>0</v>
      </c>
      <c r="C34" s="149">
        <f>'Consolidated Parts List'!E21</f>
        <v>2607248</v>
      </c>
      <c r="D34" s="149" t="str">
        <f>'Consolidated Parts List'!F21</f>
        <v>SEAL,GREASE</v>
      </c>
      <c r="E34" s="149" t="str">
        <f>'Consolidated Parts List'!G21</f>
        <v xml:space="preserve">WHEEL,LANDING GEAR,MAIN (SERVICE) 2604561-1-R
 WHEEL,LANDING GEAR,MAIN (SERVICE) 2601181-1-R
 WHEEL,LANDING GEAR,MAIN (SERVICE) 2606821-3-R
 WHEEL,LANDING GEAR MAIN 2616821-1-R
 WHEEL,LANDING GEAR,MAIN 2616821-2
 QUAL TEST STRAIN WHL ASSY 2616821-1QS
 QUAL TEST MAIN WHEEL ASSY 2616821-1Q
 MAIN WHEEL ASSEMBLY 2616821-1F
 MAIN WHEEL ASSEMBLY 2616821-1C
 WHEEL,LANDING GEAR,MAIN (SERVICE) 2606821-2-R
 MAIN WHEEL ASSEMBLY 2616821-1MD
 WHEEL,LANDING GEAR,MAIN (SERVICE) 2606801-4-R
 WHEEL AND INSTL PARTS (ODC) (LA GARDIA) 2607311-9
 WHEEL AND INSTL PARTS (ODC) 2607311-8
</v>
      </c>
      <c r="G34" s="149" t="str">
        <f>'Consolidated Parts List'!H21</f>
        <v>55284|SB_WHEEL_AND_BRAKES</v>
      </c>
      <c r="H34" s="149" t="str">
        <f>'Consolidated Parts List'!K21</f>
        <v>SBN A300B4</v>
      </c>
      <c r="I34" s="149" t="str">
        <f>'Consolidated Parts List'!AY21</f>
        <v>9A991.d</v>
      </c>
      <c r="J34" s="149" t="str">
        <f>'Consolidated Parts List'!AZ21</f>
        <v>9E991</v>
      </c>
      <c r="K34" s="153" t="e">
        <f>'EPA - Input and Summary'!#REF!</f>
        <v>#REF!</v>
      </c>
      <c r="L34" s="149" t="e">
        <f>'EPA - Input and Summary'!#REF!</f>
        <v>#REF!</v>
      </c>
      <c r="M34" s="149" t="e">
        <f>'EPA - Input and Summary'!#REF!</f>
        <v>#REF!</v>
      </c>
      <c r="N34" s="149" t="e">
        <f>'EPA - Input and Summary'!#REF!</f>
        <v>#REF!</v>
      </c>
      <c r="O34" s="208" t="s">
        <v>1010</v>
      </c>
      <c r="P34" s="217">
        <v>0</v>
      </c>
    </row>
    <row r="35" spans="1:16" s="149" customFormat="1" ht="15" x14ac:dyDescent="0.25">
      <c r="A35" s="149" t="s">
        <v>1043</v>
      </c>
      <c r="B35" s="153">
        <f>'Consolidated Parts List'!D22</f>
        <v>0</v>
      </c>
      <c r="C35" s="149">
        <f>'Consolidated Parts List'!E22</f>
        <v>2608968</v>
      </c>
      <c r="D35" s="149" t="str">
        <f>'Consolidated Parts List'!F22</f>
        <v>SEAL,GREASE</v>
      </c>
      <c r="E35" s="149" t="str">
        <f>'Consolidated Parts List'!G22</f>
        <v xml:space="preserve">INACTIVE ROTOR BRAKE 150787-1-R
 INACTIVE ROTOR BRAKE 150787-2-R
 15.56X10.06-7 RTR BRAKE 2601412-2-R
 WHEEL,LANDING GEAR,MAIN (SERVICE) 2601411-2-R
 INACTIVE BRAKE,SEG ROTOR (151882-R) 151882-1-R
 BRAKE,SEGMENTED RTR (ODC) 154252-2-R
 INACTIVE BRAKE 2601412-1-R
 INACTIVE BRAKE,SEGMENTED ROTOR 151882-2-R
</v>
      </c>
      <c r="G35" s="149" t="str">
        <f>'Consolidated Parts List'!H22</f>
        <v>55284|SB_WHEEL_AND_BRAKES</v>
      </c>
      <c r="H35" s="149" t="str">
        <f>'Consolidated Parts List'!K22</f>
        <v>SBN DC-8</v>
      </c>
      <c r="I35" s="149" t="str">
        <f>'Consolidated Parts List'!AY22</f>
        <v>9A991.d</v>
      </c>
      <c r="J35" s="149" t="str">
        <f>'Consolidated Parts List'!AZ22</f>
        <v>9E991</v>
      </c>
      <c r="K35" s="153" t="e">
        <f>'EPA - Input and Summary'!#REF!</f>
        <v>#REF!</v>
      </c>
      <c r="L35" s="149" t="e">
        <f>'EPA - Input and Summary'!#REF!</f>
        <v>#REF!</v>
      </c>
      <c r="M35" s="149" t="e">
        <f>'EPA - Input and Summary'!#REF!</f>
        <v>#REF!</v>
      </c>
      <c r="N35" s="149" t="e">
        <f>'EPA - Input and Summary'!#REF!</f>
        <v>#REF!</v>
      </c>
      <c r="O35" s="208" t="s">
        <v>1010</v>
      </c>
      <c r="P35" s="217">
        <v>0</v>
      </c>
    </row>
    <row r="36" spans="1:16" s="149" customFormat="1" ht="15" x14ac:dyDescent="0.25">
      <c r="A36" s="149" t="s">
        <v>1044</v>
      </c>
      <c r="B36" s="153">
        <f>'Consolidated Parts List'!D23</f>
        <v>0</v>
      </c>
      <c r="C36" s="149">
        <f>'Consolidated Parts List'!E23</f>
        <v>2609094</v>
      </c>
      <c r="D36" s="149" t="str">
        <f>'Consolidated Parts List'!F23</f>
        <v>SEAL,GREASE</v>
      </c>
      <c r="E36" s="149" t="str">
        <f>'Consolidated Parts List'!G23</f>
        <v xml:space="preserve">WHEEL,LANDING GEAR,MAIN (SERVICE) 2608811-3-R
 WHEEL,LANDING GEAR,MAIN (SERVICE) 2608811-5-R
</v>
      </c>
      <c r="G36" s="149" t="str">
        <f>'Consolidated Parts List'!H23</f>
        <v>55284|SB_WHEEL_AND_BRAKES</v>
      </c>
      <c r="H36" s="149" t="str">
        <f>'Consolidated Parts List'!K23</f>
        <v>SBN 767-300</v>
      </c>
      <c r="I36" s="149" t="str">
        <f>'Consolidated Parts List'!AY23</f>
        <v>9A991.d</v>
      </c>
      <c r="J36" s="149" t="str">
        <f>'Consolidated Parts List'!AZ23</f>
        <v>9E991</v>
      </c>
      <c r="K36" s="153" t="e">
        <f>'EPA - Input and Summary'!#REF!</f>
        <v>#REF!</v>
      </c>
      <c r="L36" s="149" t="e">
        <f>'EPA - Input and Summary'!#REF!</f>
        <v>#REF!</v>
      </c>
      <c r="M36" s="149" t="e">
        <f>'EPA - Input and Summary'!#REF!</f>
        <v>#REF!</v>
      </c>
      <c r="N36" s="149" t="e">
        <f>'EPA - Input and Summary'!#REF!</f>
        <v>#REF!</v>
      </c>
      <c r="O36" s="208" t="s">
        <v>1010</v>
      </c>
      <c r="P36" s="209" t="s">
        <v>1656</v>
      </c>
    </row>
    <row r="37" spans="1:16" s="149" customFormat="1" ht="15" x14ac:dyDescent="0.25">
      <c r="A37" s="149" t="s">
        <v>1045</v>
      </c>
      <c r="B37" s="153">
        <f>'Consolidated Parts List'!D24</f>
        <v>0</v>
      </c>
      <c r="C37" s="149">
        <f>'Consolidated Parts List'!E24</f>
        <v>2609135</v>
      </c>
      <c r="D37" s="149" t="str">
        <f>'Consolidated Parts List'!F24</f>
        <v>DAM,GREASE</v>
      </c>
      <c r="E37" s="149" t="str">
        <f>'Consolidated Parts List'!G24</f>
        <v xml:space="preserve">WHEEL,LANDING GEAR,MAIN 2608891-1C
 WHEEL,LANDING GEAR,MAIN 2608891-1B
 WHEEL,LANDING GEAR,MAIN 2608891-1A
 WHEEL,LANDING GEAR,MAIN (SERVICE) 2608891-1-R
</v>
      </c>
      <c r="G37" s="149" t="str">
        <f>'Consolidated Parts List'!H24</f>
        <v>55284|SB_WHEEL_AND_BRAKES</v>
      </c>
      <c r="H37" s="149" t="str">
        <f>'Consolidated Parts List'!K24</f>
        <v>SBN MD-82/83</v>
      </c>
      <c r="I37" s="149" t="str">
        <f>'Consolidated Parts List'!AY24</f>
        <v>9A991.d</v>
      </c>
      <c r="J37" s="149" t="str">
        <f>'Consolidated Parts List'!AZ24</f>
        <v>9E991</v>
      </c>
      <c r="K37" s="153" t="e">
        <f>'EPA - Input and Summary'!#REF!</f>
        <v>#REF!</v>
      </c>
      <c r="L37" s="149" t="e">
        <f>'EPA - Input and Summary'!#REF!</f>
        <v>#REF!</v>
      </c>
      <c r="M37" s="149" t="e">
        <f>'EPA - Input and Summary'!#REF!</f>
        <v>#REF!</v>
      </c>
      <c r="N37" s="149" t="e">
        <f>'EPA - Input and Summary'!#REF!</f>
        <v>#REF!</v>
      </c>
      <c r="O37" s="208" t="s">
        <v>1010</v>
      </c>
      <c r="P37" s="209" t="s">
        <v>1656</v>
      </c>
    </row>
    <row r="38" spans="1:16" s="149" customFormat="1" ht="15" x14ac:dyDescent="0.25">
      <c r="A38" s="149" t="s">
        <v>1045</v>
      </c>
      <c r="B38" s="153">
        <f>'Consolidated Parts List'!D25</f>
        <v>0</v>
      </c>
      <c r="C38" s="149">
        <f>'Consolidated Parts List'!E25</f>
        <v>2609136</v>
      </c>
      <c r="D38" s="149" t="str">
        <f>'Consolidated Parts List'!F25</f>
        <v>DAM,GREASE</v>
      </c>
      <c r="E38" s="149" t="str">
        <f>'Consolidated Parts List'!G25</f>
        <v xml:space="preserve">WHEEL,LANDING GEAR,MAIN 2608891-1C
 WHEEL,LANDING GEAR,MAIN 2608891-1B
 WHEEL,LANDING GEAR,MAIN 2608891-1A
 WHEEL,LANDING GEAR,MAIN (SERVICE) 2608891-1-R
</v>
      </c>
      <c r="G38" s="149" t="str">
        <f>'Consolidated Parts List'!H25</f>
        <v>55284|SB_WHEEL_AND_BRAKES</v>
      </c>
      <c r="H38" s="149" t="str">
        <f>'Consolidated Parts List'!K25</f>
        <v>SBN MD-82/83</v>
      </c>
      <c r="I38" s="149" t="str">
        <f>'Consolidated Parts List'!AY25</f>
        <v>9A991.d</v>
      </c>
      <c r="J38" s="149" t="str">
        <f>'Consolidated Parts List'!AZ25</f>
        <v>9E991</v>
      </c>
      <c r="K38" s="153" t="e">
        <f>'EPA - Input and Summary'!#REF!</f>
        <v>#REF!</v>
      </c>
      <c r="L38" s="149" t="e">
        <f>'EPA - Input and Summary'!#REF!</f>
        <v>#REF!</v>
      </c>
      <c r="M38" s="149" t="e">
        <f>'EPA - Input and Summary'!#REF!</f>
        <v>#REF!</v>
      </c>
      <c r="N38" s="149" t="e">
        <f>'EPA - Input and Summary'!#REF!</f>
        <v>#REF!</v>
      </c>
      <c r="O38" s="208" t="s">
        <v>1010</v>
      </c>
      <c r="P38" s="217">
        <v>0</v>
      </c>
    </row>
    <row r="39" spans="1:16" s="149" customFormat="1" ht="15" x14ac:dyDescent="0.25">
      <c r="A39" s="149" t="s">
        <v>1046</v>
      </c>
      <c r="B39" s="153">
        <f>'Consolidated Parts List'!D26</f>
        <v>0</v>
      </c>
      <c r="C39" s="149">
        <f>'Consolidated Parts List'!E26</f>
        <v>2609193</v>
      </c>
      <c r="D39" s="149" t="str">
        <f>'Consolidated Parts List'!F26</f>
        <v>SEAL,GREASE</v>
      </c>
      <c r="E39" s="149" t="str">
        <f>'Consolidated Parts List'!G26</f>
        <v xml:space="preserve">NOSE WHEEL ASSY,DROP-TEST 2608745-4DT
 WHEEL,LANDING GEAR,NOSE (SERVICE) 2608745-4-R
</v>
      </c>
      <c r="G39" s="149" t="str">
        <f>'Consolidated Parts List'!H26</f>
        <v>55284|SB_WHEEL_AND_BRAKES</v>
      </c>
      <c r="H39" s="149" t="str">
        <f>'Consolidated Parts List'!K26</f>
        <v>SBN F-15E</v>
      </c>
      <c r="I39" s="149" t="str">
        <f>'Consolidated Parts List'!AY26</f>
        <v>EAR99</v>
      </c>
      <c r="J39" s="149" t="str">
        <f>'Consolidated Parts List'!AZ26</f>
        <v>EAR99</v>
      </c>
      <c r="K39" s="153" t="e">
        <f>'EPA - Input and Summary'!#REF!</f>
        <v>#REF!</v>
      </c>
      <c r="L39" s="149" t="e">
        <f>'EPA - Input and Summary'!#REF!</f>
        <v>#REF!</v>
      </c>
      <c r="M39" s="149" t="e">
        <f>'EPA - Input and Summary'!#REF!</f>
        <v>#REF!</v>
      </c>
      <c r="N39" s="149" t="e">
        <f>'EPA - Input and Summary'!#REF!</f>
        <v>#REF!</v>
      </c>
      <c r="O39" s="208" t="s">
        <v>1010</v>
      </c>
      <c r="P39" s="209" t="s">
        <v>1656</v>
      </c>
    </row>
    <row r="40" spans="1:16" s="149" customFormat="1" ht="15" x14ac:dyDescent="0.25">
      <c r="A40" s="149" t="s">
        <v>1047</v>
      </c>
      <c r="B40" s="153">
        <f>'Consolidated Parts List'!D27</f>
        <v>0</v>
      </c>
      <c r="C40" s="149">
        <f>'Consolidated Parts List'!E27</f>
        <v>2609686</v>
      </c>
      <c r="D40" s="149" t="str">
        <f>'Consolidated Parts List'!F27</f>
        <v>SEAL,GREASE</v>
      </c>
      <c r="E40" s="149" t="str">
        <f>'Consolidated Parts List'!G27</f>
        <v>WHEEL,LANDING GEAR,NOSE (SERVICE) 2609485-1-R</v>
      </c>
      <c r="G40" s="149" t="str">
        <f>'Consolidated Parts List'!H27</f>
        <v>55284|SB_WHEEL_AND_BRAKES</v>
      </c>
      <c r="H40" s="149" t="str">
        <f>'Consolidated Parts List'!K27</f>
        <v>SBN B-2</v>
      </c>
      <c r="I40" s="149" t="str">
        <f>'Consolidated Parts List'!AY27</f>
        <v>9A991.d</v>
      </c>
      <c r="J40" s="149" t="str">
        <f>'Consolidated Parts List'!AZ27</f>
        <v>9E991</v>
      </c>
      <c r="K40" s="153" t="e">
        <f>'EPA - Input and Summary'!#REF!</f>
        <v>#REF!</v>
      </c>
      <c r="L40" s="149" t="e">
        <f>'EPA - Input and Summary'!#REF!</f>
        <v>#REF!</v>
      </c>
      <c r="M40" s="149" t="e">
        <f>'EPA - Input and Summary'!#REF!</f>
        <v>#REF!</v>
      </c>
      <c r="N40" s="149" t="e">
        <f>'EPA - Input and Summary'!#REF!</f>
        <v>#REF!</v>
      </c>
      <c r="O40" s="208" t="s">
        <v>1010</v>
      </c>
      <c r="P40" s="217">
        <v>0</v>
      </c>
    </row>
    <row r="41" spans="1:16" s="149" customFormat="1" ht="15" x14ac:dyDescent="0.25">
      <c r="A41" s="149" t="s">
        <v>1048</v>
      </c>
      <c r="B41" s="153">
        <f>'Consolidated Parts List'!D28</f>
        <v>0</v>
      </c>
      <c r="C41" s="149">
        <f>'Consolidated Parts List'!E28</f>
        <v>2609894</v>
      </c>
      <c r="D41" s="149" t="str">
        <f>'Consolidated Parts List'!F28</f>
        <v>DAM,GREASE</v>
      </c>
      <c r="E41" s="149" t="str">
        <f>'Consolidated Parts List'!G28</f>
        <v>WHEEL,LANDING GEAR,MAIN (SERVICE) 2609391-1-R</v>
      </c>
      <c r="G41" s="149" t="str">
        <f>'Consolidated Parts List'!H28</f>
        <v>55284|SB_WHEEL_AND_BRAKES</v>
      </c>
      <c r="H41" s="149" t="str">
        <f>'Consolidated Parts List'!K28</f>
        <v>SBN B-2</v>
      </c>
      <c r="I41" s="149" t="str">
        <f>'Consolidated Parts List'!AY28</f>
        <v>9A991.d</v>
      </c>
      <c r="J41" s="149" t="str">
        <f>'Consolidated Parts List'!AZ28</f>
        <v>9E991</v>
      </c>
      <c r="K41" s="153" t="e">
        <f>'EPA - Input and Summary'!#REF!</f>
        <v>#REF!</v>
      </c>
      <c r="L41" s="149" t="e">
        <f>'EPA - Input and Summary'!#REF!</f>
        <v>#REF!</v>
      </c>
      <c r="M41" s="149" t="e">
        <f>'EPA - Input and Summary'!#REF!</f>
        <v>#REF!</v>
      </c>
      <c r="N41" s="149" t="e">
        <f>'EPA - Input and Summary'!#REF!</f>
        <v>#REF!</v>
      </c>
      <c r="O41" s="208" t="s">
        <v>1010</v>
      </c>
      <c r="P41" s="209" t="s">
        <v>1657</v>
      </c>
    </row>
    <row r="42" spans="1:16" s="149" customFormat="1" ht="15" x14ac:dyDescent="0.25">
      <c r="A42" s="149" t="s">
        <v>1048</v>
      </c>
      <c r="B42" s="153">
        <f>'Consolidated Parts List'!D29</f>
        <v>0</v>
      </c>
      <c r="C42" s="149">
        <f>'Consolidated Parts List'!E29</f>
        <v>2609895</v>
      </c>
      <c r="D42" s="149" t="str">
        <f>'Consolidated Parts List'!F29</f>
        <v>DAM,GREASE</v>
      </c>
      <c r="E42" s="149" t="str">
        <f>'Consolidated Parts List'!G29</f>
        <v>WHEEL,LANDING GEAR,MAIN (SERVICE) 2609391-1-R</v>
      </c>
      <c r="G42" s="149" t="str">
        <f>'Consolidated Parts List'!H29</f>
        <v>55284|SB_WHEEL_AND_BRAKES</v>
      </c>
      <c r="H42" s="149" t="str">
        <f>'Consolidated Parts List'!K29</f>
        <v>SBN B-2</v>
      </c>
      <c r="I42" s="149" t="str">
        <f>'Consolidated Parts List'!AY29</f>
        <v>9A991.d</v>
      </c>
      <c r="J42" s="149" t="str">
        <f>'Consolidated Parts List'!AZ29</f>
        <v>9E991</v>
      </c>
      <c r="K42" s="153" t="e">
        <f>'EPA - Input and Summary'!#REF!</f>
        <v>#REF!</v>
      </c>
      <c r="L42" s="149" t="e">
        <f>'EPA - Input and Summary'!#REF!</f>
        <v>#REF!</v>
      </c>
      <c r="M42" s="149" t="e">
        <f>'EPA - Input and Summary'!#REF!</f>
        <v>#REF!</v>
      </c>
      <c r="N42" s="149" t="e">
        <f>'EPA - Input and Summary'!#REF!</f>
        <v>#REF!</v>
      </c>
      <c r="O42" s="208" t="s">
        <v>1010</v>
      </c>
      <c r="P42" s="209" t="s">
        <v>1657</v>
      </c>
    </row>
    <row r="43" spans="1:16" s="149" customFormat="1" ht="15" x14ac:dyDescent="0.25">
      <c r="A43" s="149" t="s">
        <v>1049</v>
      </c>
      <c r="B43" s="153">
        <f>'Consolidated Parts List'!D30</f>
        <v>0</v>
      </c>
      <c r="C43" s="149">
        <f>'Consolidated Parts List'!E30</f>
        <v>2609996</v>
      </c>
      <c r="D43" s="149" t="str">
        <f>'Consolidated Parts List'!F30</f>
        <v>DAM,GREASE</v>
      </c>
      <c r="E43" s="149" t="str">
        <f>'Consolidated Parts List'!G30</f>
        <v xml:space="preserve">WHEEL,LANDING GEAR,MAIN (SERVICE) 2603561-15-R
 WHEEL,LANDING GEAR,MAIN (SERVICE) 2601901-7-R
 WHEEL,LANDING GEAR,MAIN (SERVICE) 2603561-16-R
 INACTIVE MAIN WHEEL SVC (SERVICE) 2607081-2-R
 WHEEL,LANDING GEAR,MAIN 2607081-3-R
 INACTIVE 49 X 17 TYPE VII 2603561-18-R
 INACTIVE 49 X 17 TYPE VII 2603561-17-R
 WHEEL,LANDING GEAR,MAIN 2607081-3-R
</v>
      </c>
      <c r="G43" s="149" t="str">
        <f>'Consolidated Parts List'!H30</f>
        <v>55284|SB_WHEEL_AND_BRAKES</v>
      </c>
      <c r="H43" s="149" t="str">
        <f>'Consolidated Parts List'!K30</f>
        <v>SBN 747-300</v>
      </c>
      <c r="I43" s="149" t="str">
        <f>'Consolidated Parts List'!AY30</f>
        <v>9A991.d</v>
      </c>
      <c r="J43" s="149" t="str">
        <f>'Consolidated Parts List'!AZ30</f>
        <v>9E991</v>
      </c>
      <c r="K43" s="153" t="e">
        <f>'EPA - Input and Summary'!#REF!</f>
        <v>#REF!</v>
      </c>
      <c r="L43" s="149" t="e">
        <f>'EPA - Input and Summary'!#REF!</f>
        <v>#REF!</v>
      </c>
      <c r="M43" s="149" t="e">
        <f>'EPA - Input and Summary'!#REF!</f>
        <v>#REF!</v>
      </c>
      <c r="N43" s="149" t="e">
        <f>'EPA - Input and Summary'!#REF!</f>
        <v>#REF!</v>
      </c>
      <c r="O43" s="208" t="s">
        <v>1010</v>
      </c>
      <c r="P43" s="209" t="s">
        <v>1657</v>
      </c>
    </row>
    <row r="44" spans="1:16" s="149" customFormat="1" ht="15" x14ac:dyDescent="0.25">
      <c r="A44" s="149" t="s">
        <v>1050</v>
      </c>
      <c r="B44" s="153">
        <f>'Consolidated Parts List'!D31</f>
        <v>0</v>
      </c>
      <c r="C44" s="149">
        <f>'Consolidated Parts List'!E31</f>
        <v>2610036</v>
      </c>
      <c r="D44" s="149" t="str">
        <f>'Consolidated Parts List'!F31</f>
        <v>SEAL,GREASE</v>
      </c>
      <c r="E44" s="149" t="str">
        <f>'Consolidated Parts List'!G31</f>
        <v xml:space="preserve">WHEEL,LANDING GEAR,MAIN (SERVICE) 2606671-2-R
 WHEEL,LANDING GEAR,MAIN (SERVICE) 2609801-1-R
</v>
      </c>
      <c r="G44" s="149" t="str">
        <f>'Consolidated Parts List'!H31</f>
        <v>55284|SB_WHEEL_AND_BRAKES</v>
      </c>
      <c r="H44" s="149" t="str">
        <f>'Consolidated Parts List'!K31</f>
        <v>SBN 737-400</v>
      </c>
      <c r="I44" s="149" t="str">
        <f>'Consolidated Parts List'!AY31</f>
        <v>9A991.d</v>
      </c>
      <c r="J44" s="149" t="str">
        <f>'Consolidated Parts List'!AZ31</f>
        <v>9E991</v>
      </c>
      <c r="K44" s="153" t="e">
        <f>'EPA - Input and Summary'!#REF!</f>
        <v>#REF!</v>
      </c>
      <c r="L44" s="149" t="e">
        <f>'EPA - Input and Summary'!#REF!</f>
        <v>#REF!</v>
      </c>
      <c r="M44" s="149" t="e">
        <f>'EPA - Input and Summary'!#REF!</f>
        <v>#REF!</v>
      </c>
      <c r="N44" s="149" t="e">
        <f>'EPA - Input and Summary'!#REF!</f>
        <v>#REF!</v>
      </c>
      <c r="O44" s="208" t="s">
        <v>1010</v>
      </c>
      <c r="P44" s="209" t="s">
        <v>1656</v>
      </c>
    </row>
    <row r="45" spans="1:16" s="149" customFormat="1" ht="15" x14ac:dyDescent="0.25">
      <c r="A45" s="149" t="s">
        <v>1051</v>
      </c>
      <c r="B45" s="153">
        <f>'Consolidated Parts List'!D32</f>
        <v>0</v>
      </c>
      <c r="C45" s="149">
        <f>'Consolidated Parts List'!E32</f>
        <v>2610037</v>
      </c>
      <c r="D45" s="149" t="str">
        <f>'Consolidated Parts List'!F32</f>
        <v>DAM,GREASE</v>
      </c>
      <c r="E45" s="149" t="str">
        <f>'Consolidated Parts List'!G32</f>
        <v>WHEEL,LANDING GEAR,MAIN (SERVICE) 2609801-1-R</v>
      </c>
      <c r="G45" s="149" t="str">
        <f>'Consolidated Parts List'!H32</f>
        <v>55284|SB_WHEEL_AND_BRAKES</v>
      </c>
      <c r="H45" s="149" t="str">
        <f>'Consolidated Parts List'!K32</f>
        <v>SBN 737-400</v>
      </c>
      <c r="I45" s="149" t="str">
        <f>'Consolidated Parts List'!AY32</f>
        <v>9A991.d</v>
      </c>
      <c r="J45" s="149" t="str">
        <f>'Consolidated Parts List'!AZ32</f>
        <v>9E991</v>
      </c>
      <c r="K45" s="153" t="e">
        <f>'EPA - Input and Summary'!#REF!</f>
        <v>#REF!</v>
      </c>
      <c r="L45" s="149" t="e">
        <f>'EPA - Input and Summary'!#REF!</f>
        <v>#REF!</v>
      </c>
      <c r="M45" s="149" t="e">
        <f>'EPA - Input and Summary'!#REF!</f>
        <v>#REF!</v>
      </c>
      <c r="N45" s="149" t="e">
        <f>'EPA - Input and Summary'!#REF!</f>
        <v>#REF!</v>
      </c>
      <c r="O45" s="208" t="s">
        <v>1010</v>
      </c>
      <c r="P45" s="217">
        <v>0</v>
      </c>
    </row>
    <row r="46" spans="1:16" s="149" customFormat="1" ht="15" x14ac:dyDescent="0.25">
      <c r="A46" s="149" t="s">
        <v>1051</v>
      </c>
      <c r="B46" s="153">
        <f>'Consolidated Parts List'!D33</f>
        <v>0</v>
      </c>
      <c r="C46" s="149">
        <f>'Consolidated Parts List'!E33</f>
        <v>2610038</v>
      </c>
      <c r="D46" s="149" t="str">
        <f>'Consolidated Parts List'!F33</f>
        <v>DAM,GREASE</v>
      </c>
      <c r="E46" s="149" t="str">
        <f>'Consolidated Parts List'!G33</f>
        <v>WHEEL,LANDING GEAR,MAIN (SERVICE) 2609801-1-R</v>
      </c>
      <c r="G46" s="149" t="str">
        <f>'Consolidated Parts List'!H33</f>
        <v>55284|SB_WHEEL_AND_BRAKES</v>
      </c>
      <c r="H46" s="149" t="str">
        <f>'Consolidated Parts List'!K33</f>
        <v>SBN 737-400</v>
      </c>
      <c r="I46" s="149" t="str">
        <f>'Consolidated Parts List'!AY33</f>
        <v>9A991.d</v>
      </c>
      <c r="J46" s="149" t="str">
        <f>'Consolidated Parts List'!AZ33</f>
        <v>9E991</v>
      </c>
      <c r="K46" s="153" t="e">
        <f>'EPA - Input and Summary'!#REF!</f>
        <v>#REF!</v>
      </c>
      <c r="L46" s="149" t="e">
        <f>'EPA - Input and Summary'!#REF!</f>
        <v>#REF!</v>
      </c>
      <c r="M46" s="149" t="e">
        <f>'EPA - Input and Summary'!#REF!</f>
        <v>#REF!</v>
      </c>
      <c r="N46" s="149" t="e">
        <f>'EPA - Input and Summary'!#REF!</f>
        <v>#REF!</v>
      </c>
      <c r="O46" s="208" t="s">
        <v>1010</v>
      </c>
      <c r="P46" s="217">
        <v>0</v>
      </c>
    </row>
    <row r="47" spans="1:16" s="149" customFormat="1" ht="15" x14ac:dyDescent="0.25">
      <c r="A47" s="149" t="s">
        <v>1052</v>
      </c>
      <c r="B47" s="153">
        <f>'Consolidated Parts List'!D34</f>
        <v>0</v>
      </c>
      <c r="C47" s="149">
        <f>'Consolidated Parts List'!E34</f>
        <v>2610197</v>
      </c>
      <c r="D47" s="149" t="str">
        <f>'Consolidated Parts List'!F34</f>
        <v>DAM SEAL,INBOARD</v>
      </c>
      <c r="E47" s="149" t="str">
        <f>'Consolidated Parts List'!G34</f>
        <v xml:space="preserve">WHEEL,LANDING GEAR,MAIN (SERVICE) 2608811-3-R
 WHEEL HALF ASSEMBLY INBOARD 2609487-1
 WHEEL,LANDING GEAR,MAIN (SERVICE) 2608811-3-R
 WHEEL,LANDING GEAR,MAIN (SERVICE) 2606741-1-R
 WHEEL,LANDING GEAR,MAIN (SERVICE) 2608811-3-R
 WHEEL,LANDING GEAR,MAIN (SERVICE) 2608811-5-R
 INACTIVE WHEEL HALF ASSEMBLY INBOARD 2609502-1
 WHEEL,LANDING GEAR,MAIN (SERVICE) 2608811-5-R
 WHEEL,LANDING GEAR,MAIN (SERVICE) 2608811-5-R
 WHEEL,LANDING GEAR,MAIN (SERVICE) 2606741-1-R
</v>
      </c>
      <c r="G47" s="149" t="str">
        <f>'Consolidated Parts List'!H34</f>
        <v>55284|SB_WHEEL_AND_BRAKES</v>
      </c>
      <c r="H47" s="149" t="str">
        <f>'Consolidated Parts List'!K34</f>
        <v>SBN 767-200</v>
      </c>
      <c r="I47" s="149" t="str">
        <f>'Consolidated Parts List'!AY34</f>
        <v>9A991.d</v>
      </c>
      <c r="J47" s="149" t="str">
        <f>'Consolidated Parts List'!AZ34</f>
        <v>9E991</v>
      </c>
      <c r="K47" s="153" t="e">
        <f>'EPA - Input and Summary'!#REF!</f>
        <v>#REF!</v>
      </c>
      <c r="L47" s="149" t="e">
        <f>'EPA - Input and Summary'!#REF!</f>
        <v>#REF!</v>
      </c>
      <c r="M47" s="149" t="e">
        <f>'EPA - Input and Summary'!#REF!</f>
        <v>#REF!</v>
      </c>
      <c r="N47" s="149" t="e">
        <f>'EPA - Input and Summary'!#REF!</f>
        <v>#REF!</v>
      </c>
      <c r="O47" s="208" t="s">
        <v>1010</v>
      </c>
      <c r="P47" s="209" t="s">
        <v>1656</v>
      </c>
    </row>
    <row r="48" spans="1:16" s="149" customFormat="1" ht="15" x14ac:dyDescent="0.25">
      <c r="A48" s="149" t="s">
        <v>1054</v>
      </c>
      <c r="B48" s="153">
        <f>'Consolidated Parts List'!D35</f>
        <v>0</v>
      </c>
      <c r="C48" s="149">
        <f>'Consolidated Parts List'!E35</f>
        <v>2610198</v>
      </c>
      <c r="D48" s="149" t="str">
        <f>'Consolidated Parts List'!F35</f>
        <v>DAM SEAL,OUTBOARD</v>
      </c>
      <c r="E48" s="149" t="str">
        <f>'Consolidated Parts List'!G35</f>
        <v xml:space="preserve">WHEEL,LANDING GEAR,MAIN (SERVICE) 2608811-3-R
 WHEEL,LANDING GEAR,MAIN (SERVICE) 2608811-3-R
 WHEEL,LANDING GEAR,MAIN (SERVICE) 2608811-3-R
 WHEEL,LANDING GEAR,MAIN (SERVICE) 2606741-1-R
 WHEEL,LANDING GEAR,MAIN (SERVICE) 2608811-5-R
 WHEEL,LANDING GEAR,MAIN (SERVICE) 2608811-5-R
 WHEEL,LANDING GEAR,MAIN (SERVICE) 2608811-5-R
 WHEEL,LANDING GEAR,MAIN (SERVICE) 2606741-1-R
</v>
      </c>
      <c r="G48" s="149" t="str">
        <f>'Consolidated Parts List'!H35</f>
        <v>55284|SB_WHEEL_AND_BRAKES</v>
      </c>
      <c r="H48" s="149" t="str">
        <f>'Consolidated Parts List'!K35</f>
        <v>SBN 767-200</v>
      </c>
      <c r="I48" s="149" t="str">
        <f>'Consolidated Parts List'!AY35</f>
        <v>9A991.d</v>
      </c>
      <c r="J48" s="149" t="str">
        <f>'Consolidated Parts List'!AZ35</f>
        <v>9E991</v>
      </c>
      <c r="K48" s="153" t="e">
        <f>'EPA - Input and Summary'!#REF!</f>
        <v>#REF!</v>
      </c>
      <c r="L48" s="149" t="e">
        <f>'EPA - Input and Summary'!#REF!</f>
        <v>#REF!</v>
      </c>
      <c r="M48" s="149" t="e">
        <f>'EPA - Input and Summary'!#REF!</f>
        <v>#REF!</v>
      </c>
      <c r="N48" s="149" t="e">
        <f>'EPA - Input and Summary'!#REF!</f>
        <v>#REF!</v>
      </c>
      <c r="O48" s="208" t="s">
        <v>1010</v>
      </c>
      <c r="P48" s="209" t="s">
        <v>1656</v>
      </c>
    </row>
    <row r="49" spans="1:16" s="149" customFormat="1" ht="15" x14ac:dyDescent="0.25">
      <c r="A49" s="149" t="s">
        <v>1056</v>
      </c>
      <c r="B49" s="153">
        <f>'Consolidated Parts List'!D36</f>
        <v>0</v>
      </c>
      <c r="C49" s="149">
        <f>'Consolidated Parts List'!E36</f>
        <v>2610584</v>
      </c>
      <c r="D49" s="149" t="str">
        <f>'Consolidated Parts List'!F36</f>
        <v>DAM,GREASE</v>
      </c>
      <c r="E49" s="149" t="str">
        <f>'Consolidated Parts List'!G36</f>
        <v xml:space="preserve">WHEEL,LANDING GEAR,MAIN 2610181-6-R
 INACTIVE WHEEL,LANDING GEAR,MAIN (SERVICE) 2610181-3-R
 WHEEL,LANDING GEAR,MAIN 2610181-4-R
 INACTIVE WHEEL,LANDING GR (SERVICE) 2610181-2-R
 INACTIVE WHEEL HALF ASSY INBOARD 2610558
 WHEEL,LANDING GEAR,MAIN 2612201-3-R
 WHEEL,LANDING GEAR,MAIN 2610181-5-R
 BRAKE ASSEMBLY 2610182-6-R
 WHEEL,LANDING GEAR,MAIN 2610181-7
</v>
      </c>
      <c r="G49" s="149" t="str">
        <f>'Consolidated Parts List'!H36</f>
        <v>55284|SB_WHEEL_AND_BRAKES</v>
      </c>
      <c r="H49" s="149" t="str">
        <f>'Consolidated Parts List'!K36</f>
        <v>SBN A330/340</v>
      </c>
      <c r="I49" s="149" t="str">
        <f>'Consolidated Parts List'!AY36</f>
        <v>9A991.d</v>
      </c>
      <c r="J49" s="149" t="str">
        <f>'Consolidated Parts List'!AZ36</f>
        <v>9E991</v>
      </c>
      <c r="K49" s="153" t="e">
        <f>'EPA - Input and Summary'!#REF!</f>
        <v>#REF!</v>
      </c>
      <c r="L49" s="149" t="e">
        <f>'EPA - Input and Summary'!#REF!</f>
        <v>#REF!</v>
      </c>
      <c r="M49" s="149" t="e">
        <f>'EPA - Input and Summary'!#REF!</f>
        <v>#REF!</v>
      </c>
      <c r="N49" s="149" t="e">
        <f>'EPA - Input and Summary'!#REF!</f>
        <v>#REF!</v>
      </c>
      <c r="O49" s="208" t="s">
        <v>1010</v>
      </c>
      <c r="P49" s="217">
        <v>0</v>
      </c>
    </row>
    <row r="50" spans="1:16" s="149" customFormat="1" ht="15" x14ac:dyDescent="0.25">
      <c r="A50" s="149" t="s">
        <v>1057</v>
      </c>
      <c r="B50" s="153">
        <f>'Consolidated Parts List'!D37</f>
        <v>0</v>
      </c>
      <c r="C50" s="149">
        <f>'Consolidated Parts List'!E37</f>
        <v>2610586</v>
      </c>
      <c r="D50" s="149" t="str">
        <f>'Consolidated Parts List'!F37</f>
        <v>DAM,GREASE</v>
      </c>
      <c r="E50" s="149" t="str">
        <f>'Consolidated Parts List'!G37</f>
        <v xml:space="preserve">WHEEL,LANDING GEAR,MAIN 2610181-6-R
 INACTIVE WHEEL,LANDING GEAR,MAIN (SERVICE) 2610181-3-R
 WHEEL,LANDING GEAR,MAIN 2610181-4-R
 INACTIVE WHEEL,LANDING GR (SERVICE) 2610181-2-R
 WHEEL,LANDING GEAR,MAIN 2610181-5-R
 INACTIVE R23 CLG WHEEL 2610183-2
 WHEEL,LANDING GEAR,MAIN 2610181-7
</v>
      </c>
      <c r="G50" s="149" t="str">
        <f>'Consolidated Parts List'!H37</f>
        <v>55284|SB_WHEEL_AND_BRAKES</v>
      </c>
      <c r="H50" s="149" t="str">
        <f>'Consolidated Parts List'!K37</f>
        <v>SBN A330/340</v>
      </c>
      <c r="I50" s="149" t="str">
        <f>'Consolidated Parts List'!AY37</f>
        <v>9A991.d</v>
      </c>
      <c r="J50" s="149" t="str">
        <f>'Consolidated Parts List'!AZ37</f>
        <v>9E991</v>
      </c>
      <c r="K50" s="153" t="e">
        <f>'EPA - Input and Summary'!#REF!</f>
        <v>#REF!</v>
      </c>
      <c r="L50" s="149" t="e">
        <f>'EPA - Input and Summary'!#REF!</f>
        <v>#REF!</v>
      </c>
      <c r="M50" s="149" t="e">
        <f>'EPA - Input and Summary'!#REF!</f>
        <v>#REF!</v>
      </c>
      <c r="N50" s="149" t="e">
        <f>'EPA - Input and Summary'!#REF!</f>
        <v>#REF!</v>
      </c>
      <c r="O50" s="208" t="s">
        <v>1010</v>
      </c>
      <c r="P50" s="217">
        <v>0</v>
      </c>
    </row>
    <row r="51" spans="1:16" s="149" customFormat="1" ht="15" x14ac:dyDescent="0.25">
      <c r="A51" s="149" t="s">
        <v>1057</v>
      </c>
      <c r="B51" s="153">
        <f>'Consolidated Parts List'!D38</f>
        <v>0</v>
      </c>
      <c r="C51" s="149">
        <f>'Consolidated Parts List'!E38</f>
        <v>2610593</v>
      </c>
      <c r="D51" s="149" t="str">
        <f>'Consolidated Parts List'!F38</f>
        <v>SEAL,GREASE</v>
      </c>
      <c r="E51" s="149" t="str">
        <f>'Consolidated Parts List'!G38</f>
        <v xml:space="preserve">WHEEL,LANDING GEAR,MAIN 2610181-6-R
 INACTIVE WHEEL,LANDING GEAR,MAIN (SERVICE) 2610181-3-R
 WHEEL,LANDING GEAR,MAIN 2610181-4-R
 INACTIVE WHEEL,LANDING GR (SERVICE) 2610181-2-R
 WHEEL,LANDING GEAR,MAIN 2610181-5-R
 INACTIVE R23 CLG WHEEL 2610183-2
 WHEEL,LANDING GEAR,MAIN 2610181-7
</v>
      </c>
      <c r="G51" s="149" t="str">
        <f>'Consolidated Parts List'!H38</f>
        <v>55284|SB_WHEEL_AND_BRAKES</v>
      </c>
      <c r="H51" s="149" t="str">
        <f>'Consolidated Parts List'!K38</f>
        <v>SBN A330/340</v>
      </c>
      <c r="I51" s="149" t="str">
        <f>'Consolidated Parts List'!AY38</f>
        <v>9A991.d</v>
      </c>
      <c r="J51" s="149" t="str">
        <f>'Consolidated Parts List'!AZ38</f>
        <v>9E991</v>
      </c>
      <c r="K51" s="153" t="e">
        <f>'EPA - Input and Summary'!#REF!</f>
        <v>#REF!</v>
      </c>
      <c r="L51" s="149" t="e">
        <f>'EPA - Input and Summary'!#REF!</f>
        <v>#REF!</v>
      </c>
      <c r="M51" s="149" t="e">
        <f>'EPA - Input and Summary'!#REF!</f>
        <v>#REF!</v>
      </c>
      <c r="N51" s="149" t="e">
        <f>'EPA - Input and Summary'!#REF!</f>
        <v>#REF!</v>
      </c>
      <c r="O51" s="208" t="s">
        <v>1010</v>
      </c>
      <c r="P51" s="209" t="s">
        <v>1656</v>
      </c>
    </row>
    <row r="52" spans="1:16" s="149" customFormat="1" ht="15" x14ac:dyDescent="0.25">
      <c r="A52" s="149" t="s">
        <v>1058</v>
      </c>
      <c r="B52" s="153">
        <f>'Consolidated Parts List'!D39</f>
        <v>0</v>
      </c>
      <c r="C52" s="149">
        <f>'Consolidated Parts List'!E39</f>
        <v>2610848</v>
      </c>
      <c r="D52" s="149" t="str">
        <f>'Consolidated Parts List'!F39</f>
        <v>DAM,GREASE</v>
      </c>
      <c r="E52" s="149" t="str">
        <f>'Consolidated Parts List'!G39</f>
        <v xml:space="preserve">WHEEL,LANDING GEAR,MAIN (SERVICE) 2609471-2-R
 WHEEL,LANDING GEAR,MAIN (SERVICE) 2609471-3-R
</v>
      </c>
      <c r="G52" s="149" t="str">
        <f>'Consolidated Parts List'!H39</f>
        <v>55284|SB_WHEEL_AND_BRAKES</v>
      </c>
      <c r="H52" s="149" t="str">
        <f>'Consolidated Parts List'!K39</f>
        <v>SBN MD-11</v>
      </c>
      <c r="I52" s="149" t="str">
        <f>'Consolidated Parts List'!AY39</f>
        <v>9A991.d</v>
      </c>
      <c r="J52" s="149" t="str">
        <f>'Consolidated Parts List'!AZ39</f>
        <v>9E991</v>
      </c>
      <c r="K52" s="153" t="e">
        <f>'EPA - Input and Summary'!#REF!</f>
        <v>#REF!</v>
      </c>
      <c r="L52" s="149" t="e">
        <f>'EPA - Input and Summary'!#REF!</f>
        <v>#REF!</v>
      </c>
      <c r="M52" s="149" t="e">
        <f>'EPA - Input and Summary'!#REF!</f>
        <v>#REF!</v>
      </c>
      <c r="N52" s="149" t="e">
        <f>'EPA - Input and Summary'!#REF!</f>
        <v>#REF!</v>
      </c>
      <c r="O52" s="208" t="s">
        <v>1010</v>
      </c>
      <c r="P52" s="209" t="s">
        <v>1656</v>
      </c>
    </row>
    <row r="53" spans="1:16" s="149" customFormat="1" ht="15" x14ac:dyDescent="0.25">
      <c r="A53" s="149" t="s">
        <v>1059</v>
      </c>
      <c r="B53" s="153">
        <f>'Consolidated Parts List'!D40</f>
        <v>0</v>
      </c>
      <c r="C53" s="149">
        <f>'Consolidated Parts List'!E40</f>
        <v>2611227</v>
      </c>
      <c r="D53" s="149" t="str">
        <f>'Consolidated Parts List'!F40</f>
        <v>DAM,GREASE</v>
      </c>
      <c r="E53" s="149" t="str">
        <f>'Consolidated Parts List'!G40</f>
        <v xml:space="preserve">KIT,ENCAP OB BRG ASSY 2614969
 50 X 20-R22 MAIN WHEEL 2611201-1-R
 WHEEL,LANDING GEAR,MAIN 2611811-1-R
 INACTIVE WHL,LANDING GEAR MAIN 2611251-1
 WHEEL,LANDING GEAR,MAIN AX-36079
</v>
      </c>
      <c r="G53" s="149" t="str">
        <f>'Consolidated Parts List'!H40</f>
        <v>55284|SB_WHEEL_AND_BRAKES</v>
      </c>
      <c r="H53" s="149" t="str">
        <f>'Consolidated Parts List'!K40</f>
        <v>SBN 777</v>
      </c>
      <c r="I53" s="149" t="str">
        <f>'Consolidated Parts List'!AY40</f>
        <v>9A991.d</v>
      </c>
      <c r="J53" s="149" t="str">
        <f>'Consolidated Parts List'!AZ40</f>
        <v>9E991</v>
      </c>
      <c r="K53" s="153" t="e">
        <f>'EPA - Input and Summary'!#REF!</f>
        <v>#REF!</v>
      </c>
      <c r="L53" s="149" t="e">
        <f>'EPA - Input and Summary'!#REF!</f>
        <v>#REF!</v>
      </c>
      <c r="M53" s="149" t="e">
        <f>'EPA - Input and Summary'!#REF!</f>
        <v>#REF!</v>
      </c>
      <c r="N53" s="149" t="e">
        <f>'EPA - Input and Summary'!#REF!</f>
        <v>#REF!</v>
      </c>
      <c r="O53" s="208" t="s">
        <v>1010</v>
      </c>
      <c r="P53" s="209" t="s">
        <v>1656</v>
      </c>
    </row>
    <row r="54" spans="1:16" s="149" customFormat="1" ht="15" x14ac:dyDescent="0.25">
      <c r="A54" s="149" t="s">
        <v>1060</v>
      </c>
      <c r="B54" s="153">
        <f>'Consolidated Parts List'!D41</f>
        <v>0</v>
      </c>
      <c r="C54" s="149">
        <f>'Consolidated Parts List'!E41</f>
        <v>2611228</v>
      </c>
      <c r="D54" s="149" t="str">
        <f>'Consolidated Parts List'!F41</f>
        <v>DAM,GREASE</v>
      </c>
      <c r="E54" s="149" t="str">
        <f>'Consolidated Parts List'!G41</f>
        <v xml:space="preserve">KIT,ENCAP IB BRG ASSY 2614968
 50 X 20-R22 MAIN WHEEL 2611201-1-R
 INACTIVE WHL,LANDING GEAR MAIN 2611251-1
 OBSOLETE WHL,LDG GEAR MAIN 2611261-1
 OBSOLETE WHL,LDG GEAR MAIN 2611211-1
 WHEEL,LANDING GEAR,MAIN AX-36079
</v>
      </c>
      <c r="G54" s="149" t="str">
        <f>'Consolidated Parts List'!H41</f>
        <v>55284|SB_WHEEL_AND_BRAKES</v>
      </c>
      <c r="H54" s="149" t="str">
        <f>'Consolidated Parts List'!K41</f>
        <v>SBN 777</v>
      </c>
      <c r="I54" s="149" t="str">
        <f>'Consolidated Parts List'!AY41</f>
        <v>9A991.d</v>
      </c>
      <c r="J54" s="149" t="str">
        <f>'Consolidated Parts List'!AZ41</f>
        <v>9E991</v>
      </c>
      <c r="K54" s="153" t="e">
        <f>'EPA - Input and Summary'!#REF!</f>
        <v>#REF!</v>
      </c>
      <c r="L54" s="149" t="e">
        <f>'EPA - Input and Summary'!#REF!</f>
        <v>#REF!</v>
      </c>
      <c r="M54" s="149" t="e">
        <f>'EPA - Input and Summary'!#REF!</f>
        <v>#REF!</v>
      </c>
      <c r="N54" s="149" t="e">
        <f>'EPA - Input and Summary'!#REF!</f>
        <v>#REF!</v>
      </c>
      <c r="O54" s="208" t="s">
        <v>1010</v>
      </c>
      <c r="P54" s="209" t="s">
        <v>1656</v>
      </c>
    </row>
    <row r="55" spans="1:16" s="149" customFormat="1" ht="15" x14ac:dyDescent="0.25">
      <c r="A55" s="149" t="s">
        <v>1059</v>
      </c>
      <c r="B55" s="153">
        <f>'Consolidated Parts List'!D42</f>
        <v>0</v>
      </c>
      <c r="C55" s="149">
        <f>'Consolidated Parts List'!E42</f>
        <v>2611229</v>
      </c>
      <c r="D55" s="149" t="str">
        <f>'Consolidated Parts List'!F42</f>
        <v>SEAL,GREASE</v>
      </c>
      <c r="E55" s="149" t="str">
        <f>'Consolidated Parts List'!G42</f>
        <v xml:space="preserve">KIT,ENCAP OB BRG ASSY 2614969
 50 X 20-R22 MAIN WHEEL 2611201-1-R
 WHEEL,LANDING GEAR,MAIN 2611811-1-R
 INACTIVE WHL,LANDING GEAR MAIN 2611251-1
 WHEEL,LANDING GEAR,MAIN AX-36079
</v>
      </c>
      <c r="G55" s="149" t="str">
        <f>'Consolidated Parts List'!H42</f>
        <v>55284|SB_WHEEL_AND_BRAKES</v>
      </c>
      <c r="H55" s="149" t="str">
        <f>'Consolidated Parts List'!K42</f>
        <v>SBN 777</v>
      </c>
      <c r="I55" s="149" t="str">
        <f>'Consolidated Parts List'!AY42</f>
        <v>9A991.d</v>
      </c>
      <c r="J55" s="149" t="str">
        <f>'Consolidated Parts List'!AZ42</f>
        <v>9E991</v>
      </c>
      <c r="K55" s="153" t="e">
        <f>'EPA - Input and Summary'!#REF!</f>
        <v>#REF!</v>
      </c>
      <c r="L55" s="149" t="e">
        <f>'EPA - Input and Summary'!#REF!</f>
        <v>#REF!</v>
      </c>
      <c r="M55" s="149" t="e">
        <f>'EPA - Input and Summary'!#REF!</f>
        <v>#REF!</v>
      </c>
      <c r="N55" s="149" t="e">
        <f>'EPA - Input and Summary'!#REF!</f>
        <v>#REF!</v>
      </c>
      <c r="O55" s="208" t="s">
        <v>1010</v>
      </c>
      <c r="P55" s="209" t="s">
        <v>1657</v>
      </c>
    </row>
    <row r="56" spans="1:16" s="149" customFormat="1" ht="15" x14ac:dyDescent="0.25">
      <c r="A56" s="149" t="s">
        <v>1060</v>
      </c>
      <c r="B56" s="153">
        <f>'Consolidated Parts List'!D43</f>
        <v>0</v>
      </c>
      <c r="C56" s="149">
        <f>'Consolidated Parts List'!E43</f>
        <v>2611230</v>
      </c>
      <c r="D56" s="149" t="str">
        <f>'Consolidated Parts List'!F43</f>
        <v>SEAL,GREASE</v>
      </c>
      <c r="E56" s="149" t="str">
        <f>'Consolidated Parts List'!G43</f>
        <v xml:space="preserve">KIT,ENCAP IB BRG ASSY 2614968
 50 X 20-R22 MAIN WHEEL 2611201-1-R
 INACTIVE WHL,LANDING GEAR MAIN 2611251-1
 OBSOLETE WHL,LDG GEAR MAIN 2611261-1
 OBSOLETE WHL,LDG GEAR MAIN 2611211-1
 WHEEL,LANDING GEAR,MAIN AX-36079
</v>
      </c>
      <c r="G56" s="149" t="str">
        <f>'Consolidated Parts List'!H43</f>
        <v>55284|SB_WHEEL_AND_BRAKES</v>
      </c>
      <c r="H56" s="149" t="str">
        <f>'Consolidated Parts List'!K43</f>
        <v>SBN 777</v>
      </c>
      <c r="I56" s="149" t="str">
        <f>'Consolidated Parts List'!AY43</f>
        <v>9A991.d</v>
      </c>
      <c r="J56" s="149" t="str">
        <f>'Consolidated Parts List'!AZ43</f>
        <v>9E991</v>
      </c>
      <c r="K56" s="153" t="e">
        <f>'EPA - Input and Summary'!#REF!</f>
        <v>#REF!</v>
      </c>
      <c r="L56" s="149" t="e">
        <f>'EPA - Input and Summary'!#REF!</f>
        <v>#REF!</v>
      </c>
      <c r="M56" s="149" t="e">
        <f>'EPA - Input and Summary'!#REF!</f>
        <v>#REF!</v>
      </c>
      <c r="N56" s="149" t="e">
        <f>'EPA - Input and Summary'!#REF!</f>
        <v>#REF!</v>
      </c>
      <c r="O56" s="208" t="s">
        <v>1010</v>
      </c>
      <c r="P56" s="209" t="s">
        <v>1657</v>
      </c>
    </row>
    <row r="57" spans="1:16" s="149" customFormat="1" ht="15" x14ac:dyDescent="0.25">
      <c r="A57" s="149" t="s">
        <v>1061</v>
      </c>
      <c r="B57" s="153">
        <f>'Consolidated Parts List'!D44</f>
        <v>0</v>
      </c>
      <c r="C57" s="149">
        <f>'Consolidated Parts List'!E44</f>
        <v>2611658</v>
      </c>
      <c r="D57" s="149" t="str">
        <f>'Consolidated Parts List'!F44</f>
        <v>SEAL,GREASE</v>
      </c>
      <c r="E57" s="149" t="str">
        <f>'Consolidated Parts List'!G44</f>
        <v xml:space="preserve">INACTIVE WHEEL,LANDING GEAR,MAIN 2611611-3Q
 INACTIVE WHEEL,LANDING GEAR,MAIN 2611611-2
 WHEEL,LANDING GEAR,MAIN(ODC) 2611611-3-R
 INACTIVE WHEEL,LANDING GEAR,MAIN 2611611-1
</v>
      </c>
      <c r="G57" s="149" t="str">
        <f>'Consolidated Parts List'!H44</f>
        <v>55284|SB_WHEEL_AND_BRAKES</v>
      </c>
      <c r="H57" s="149" t="str">
        <f>'Consolidated Parts List'!K44</f>
        <v>SBN F-22</v>
      </c>
      <c r="I57" s="149" t="str">
        <f>'Consolidated Parts List'!AY44</f>
        <v>9A991.d</v>
      </c>
      <c r="J57" s="149" t="str">
        <f>'Consolidated Parts List'!AZ44</f>
        <v>9E991</v>
      </c>
      <c r="K57" s="153" t="e">
        <f>'EPA - Input and Summary'!#REF!</f>
        <v>#REF!</v>
      </c>
      <c r="L57" s="149" t="e">
        <f>'EPA - Input and Summary'!#REF!</f>
        <v>#REF!</v>
      </c>
      <c r="M57" s="149" t="e">
        <f>'EPA - Input and Summary'!#REF!</f>
        <v>#REF!</v>
      </c>
      <c r="N57" s="149" t="e">
        <f>'EPA - Input and Summary'!#REF!</f>
        <v>#REF!</v>
      </c>
      <c r="O57" s="208" t="s">
        <v>1010</v>
      </c>
      <c r="P57" s="209" t="s">
        <v>1657</v>
      </c>
    </row>
    <row r="58" spans="1:16" s="149" customFormat="1" ht="15" x14ac:dyDescent="0.25">
      <c r="A58" s="149" t="s">
        <v>1062</v>
      </c>
      <c r="B58" s="153">
        <f>'Consolidated Parts List'!D45</f>
        <v>0</v>
      </c>
      <c r="C58" s="149">
        <f>'Consolidated Parts List'!E45</f>
        <v>2611659</v>
      </c>
      <c r="D58" s="149" t="str">
        <f>'Consolidated Parts List'!F45</f>
        <v>SEAL,GREASE</v>
      </c>
      <c r="E58" s="149" t="str">
        <f>'Consolidated Parts List'!G45</f>
        <v xml:space="preserve">INACTIVE WHEEL,LANDING GEAR,MAIN 2611611-3Q
 INACTIVE WHEEL,LANDING GEAR,MAIN 2611611-2
 WHEEL,LANDING GEAR,MAIN(ODC) 2611611-3-R
 INACTIVE WHEEL,LANDING GEAR,MAIN 2611611-1
 KIT,BEARING AND SEALS 2612918
</v>
      </c>
      <c r="G58" s="149" t="str">
        <f>'Consolidated Parts List'!H45</f>
        <v>55284|SB_WHEEL_AND_BRAKES</v>
      </c>
      <c r="H58" s="149" t="str">
        <f>'Consolidated Parts List'!K45</f>
        <v>SBN F-22</v>
      </c>
      <c r="I58" s="149" t="str">
        <f>'Consolidated Parts List'!AY45</f>
        <v>9A991.d</v>
      </c>
      <c r="J58" s="149" t="str">
        <f>'Consolidated Parts List'!AZ45</f>
        <v>9E991</v>
      </c>
      <c r="K58" s="153" t="e">
        <f>'EPA - Input and Summary'!#REF!</f>
        <v>#REF!</v>
      </c>
      <c r="L58" s="149" t="e">
        <f>'EPA - Input and Summary'!#REF!</f>
        <v>#REF!</v>
      </c>
      <c r="M58" s="149" t="e">
        <f>'EPA - Input and Summary'!#REF!</f>
        <v>#REF!</v>
      </c>
      <c r="N58" s="149" t="e">
        <f>'EPA - Input and Summary'!#REF!</f>
        <v>#REF!</v>
      </c>
      <c r="O58" s="208" t="s">
        <v>1010</v>
      </c>
      <c r="P58" s="209" t="s">
        <v>1657</v>
      </c>
    </row>
    <row r="59" spans="1:16" s="149" customFormat="1" ht="15" x14ac:dyDescent="0.25">
      <c r="A59" s="149" t="s">
        <v>1063</v>
      </c>
      <c r="B59" s="153">
        <f>'Consolidated Parts List'!D46</f>
        <v>0</v>
      </c>
      <c r="C59" s="149">
        <f>'Consolidated Parts List'!E46</f>
        <v>2611675</v>
      </c>
      <c r="D59" s="149" t="str">
        <f>'Consolidated Parts List'!F46</f>
        <v>SEAL,GREASE</v>
      </c>
      <c r="E59" s="149" t="str">
        <f>'Consolidated Parts List'!G46</f>
        <v>WHEEL,LANDING GEAR,NOSE 2611655-1</v>
      </c>
      <c r="G59" s="149" t="str">
        <f>'Consolidated Parts List'!H46</f>
        <v>55284|SB_WHEEL_AND_BRAKES</v>
      </c>
      <c r="H59" s="149" t="str">
        <f>'Consolidated Parts List'!K46</f>
        <v>SBN F-22</v>
      </c>
      <c r="I59" s="149" t="str">
        <f>'Consolidated Parts List'!AY46</f>
        <v>9A991.d</v>
      </c>
      <c r="J59" s="149" t="str">
        <f>'Consolidated Parts List'!AZ46</f>
        <v>9E991</v>
      </c>
      <c r="K59" s="153" t="e">
        <f>'EPA - Input and Summary'!#REF!</f>
        <v>#REF!</v>
      </c>
      <c r="L59" s="149" t="e">
        <f>'EPA - Input and Summary'!#REF!</f>
        <v>#REF!</v>
      </c>
      <c r="M59" s="149" t="e">
        <f>'EPA - Input and Summary'!#REF!</f>
        <v>#REF!</v>
      </c>
      <c r="N59" s="149" t="e">
        <f>'EPA - Input and Summary'!#REF!</f>
        <v>#REF!</v>
      </c>
      <c r="O59" s="208" t="s">
        <v>1010</v>
      </c>
      <c r="P59" s="209" t="s">
        <v>1657</v>
      </c>
    </row>
    <row r="60" spans="1:16" s="149" customFormat="1" ht="15" x14ac:dyDescent="0.25">
      <c r="A60" s="149" t="s">
        <v>1064</v>
      </c>
      <c r="B60" s="153">
        <f>'Consolidated Parts List'!D47</f>
        <v>0</v>
      </c>
      <c r="C60" s="149">
        <f>'Consolidated Parts List'!E47</f>
        <v>2611738</v>
      </c>
      <c r="D60" s="149" t="str">
        <f>'Consolidated Parts List'!F47</f>
        <v>DAM,GREASE</v>
      </c>
      <c r="E60" s="149" t="str">
        <f>'Consolidated Parts List'!G47</f>
        <v xml:space="preserve">INACTIVE WHEEL,LANDING GEAR,MAIN 2611205-1
 WHEEL,LANDING GEAR,NOSE 2611205-2-R
</v>
      </c>
      <c r="G60" s="149" t="str">
        <f>'Consolidated Parts List'!H47</f>
        <v>55284|SB_WHEEL_AND_BRAKES</v>
      </c>
      <c r="H60" s="149" t="str">
        <f>'Consolidated Parts List'!K47</f>
        <v>SBN 777</v>
      </c>
      <c r="I60" s="149" t="str">
        <f>'Consolidated Parts List'!AY47</f>
        <v>9A991.d</v>
      </c>
      <c r="J60" s="149" t="str">
        <f>'Consolidated Parts List'!AZ47</f>
        <v>9E991</v>
      </c>
      <c r="K60" s="153" t="e">
        <f>'EPA - Input and Summary'!#REF!</f>
        <v>#REF!</v>
      </c>
      <c r="L60" s="149" t="e">
        <f>'EPA - Input and Summary'!#REF!</f>
        <v>#REF!</v>
      </c>
      <c r="M60" s="149" t="e">
        <f>'EPA - Input and Summary'!#REF!</f>
        <v>#REF!</v>
      </c>
      <c r="N60" s="149" t="e">
        <f>'EPA - Input and Summary'!#REF!</f>
        <v>#REF!</v>
      </c>
      <c r="O60" s="208" t="s">
        <v>1010</v>
      </c>
      <c r="P60" s="209" t="s">
        <v>1656</v>
      </c>
    </row>
    <row r="61" spans="1:16" s="149" customFormat="1" ht="15" x14ac:dyDescent="0.25">
      <c r="A61" s="149" t="s">
        <v>1065</v>
      </c>
      <c r="B61" s="153">
        <f>'Consolidated Parts List'!D48</f>
        <v>0</v>
      </c>
      <c r="C61" s="149">
        <f>'Consolidated Parts List'!E48</f>
        <v>2611739</v>
      </c>
      <c r="D61" s="149" t="str">
        <f>'Consolidated Parts List'!F48</f>
        <v>DAM,GREASE</v>
      </c>
      <c r="E61" s="149" t="str">
        <f>'Consolidated Parts List'!G48</f>
        <v xml:space="preserve">WHEEL,LANDING GEAR,NOSE 2613565-1
 INACTIVE WHEEL,LANDING GEAR,MAIN 2611205-1
 WHEEL,LANDING GEAR,NOSE 2613599-1
 WHEEL,LANDING GEAR,NOSE 2611205-2-R
</v>
      </c>
      <c r="G61" s="149" t="str">
        <f>'Consolidated Parts List'!H48</f>
        <v>55284|SB_WHEEL_AND_BRAKES</v>
      </c>
      <c r="H61" s="149" t="str">
        <f>'Consolidated Parts List'!K48</f>
        <v>SBN 777</v>
      </c>
      <c r="I61" s="149" t="str">
        <f>'Consolidated Parts List'!AY48</f>
        <v>9A991.d</v>
      </c>
      <c r="J61" s="149" t="str">
        <f>'Consolidated Parts List'!AZ48</f>
        <v>9E991</v>
      </c>
      <c r="K61" s="153" t="e">
        <f>'EPA - Input and Summary'!#REF!</f>
        <v>#REF!</v>
      </c>
      <c r="L61" s="149" t="e">
        <f>'EPA - Input and Summary'!#REF!</f>
        <v>#REF!</v>
      </c>
      <c r="M61" s="149" t="e">
        <f>'EPA - Input and Summary'!#REF!</f>
        <v>#REF!</v>
      </c>
      <c r="N61" s="149" t="e">
        <f>'EPA - Input and Summary'!#REF!</f>
        <v>#REF!</v>
      </c>
      <c r="O61" s="208" t="s">
        <v>1010</v>
      </c>
      <c r="P61" s="209" t="s">
        <v>1656</v>
      </c>
    </row>
    <row r="62" spans="1:16" s="149" customFormat="1" ht="15" x14ac:dyDescent="0.25">
      <c r="A62" s="149" t="s">
        <v>1064</v>
      </c>
      <c r="B62" s="153">
        <f>'Consolidated Parts List'!D49</f>
        <v>0</v>
      </c>
      <c r="C62" s="149">
        <f>'Consolidated Parts List'!E49</f>
        <v>2611740</v>
      </c>
      <c r="D62" s="149" t="str">
        <f>'Consolidated Parts List'!F49</f>
        <v>SEAL,GREASE</v>
      </c>
      <c r="E62" s="149" t="str">
        <f>'Consolidated Parts List'!G49</f>
        <v xml:space="preserve">INACTIVE WHEEL,LANDING GEAR,MAIN 2611205-1
 WHEEL,LANDING GEAR,NOSE 2611205-2-R
</v>
      </c>
      <c r="G62" s="149" t="str">
        <f>'Consolidated Parts List'!H49</f>
        <v>55284|SB_WHEEL_AND_BRAKES</v>
      </c>
      <c r="H62" s="149" t="str">
        <f>'Consolidated Parts List'!K49</f>
        <v>SBN 777</v>
      </c>
      <c r="I62" s="149" t="str">
        <f>'Consolidated Parts List'!AY49</f>
        <v>9A991.d</v>
      </c>
      <c r="J62" s="149" t="str">
        <f>'Consolidated Parts List'!AZ49</f>
        <v>9E991</v>
      </c>
      <c r="K62" s="153" t="e">
        <f>'EPA - Input and Summary'!#REF!</f>
        <v>#REF!</v>
      </c>
      <c r="L62" s="149" t="e">
        <f>'EPA - Input and Summary'!#REF!</f>
        <v>#REF!</v>
      </c>
      <c r="M62" s="149" t="e">
        <f>'EPA - Input and Summary'!#REF!</f>
        <v>#REF!</v>
      </c>
      <c r="N62" s="149" t="e">
        <f>'EPA - Input and Summary'!#REF!</f>
        <v>#REF!</v>
      </c>
      <c r="O62" s="208" t="s">
        <v>1010</v>
      </c>
      <c r="P62" s="209" t="s">
        <v>1657</v>
      </c>
    </row>
    <row r="63" spans="1:16" s="149" customFormat="1" ht="15" x14ac:dyDescent="0.25">
      <c r="A63" s="149" t="s">
        <v>1065</v>
      </c>
      <c r="B63" s="153">
        <f>'Consolidated Parts List'!D50</f>
        <v>0</v>
      </c>
      <c r="C63" s="149">
        <f>'Consolidated Parts List'!E50</f>
        <v>2611741</v>
      </c>
      <c r="D63" s="149" t="str">
        <f>'Consolidated Parts List'!F50</f>
        <v>SEAL,GREASE</v>
      </c>
      <c r="E63" s="149" t="str">
        <f>'Consolidated Parts List'!G50</f>
        <v xml:space="preserve">WHEEL,LANDING GEAR,NOSE 2613565-1
 INACTIVE WHEEL,LANDING GEAR,MAIN 2611205-1
 WHEEL,LANDING GEAR,NOSE 2613599-1
 WHEEL,LANDING GEAR,NOSE 2611205-2-R
</v>
      </c>
      <c r="G63" s="149" t="str">
        <f>'Consolidated Parts List'!H50</f>
        <v>55284|SB_WHEEL_AND_BRAKES</v>
      </c>
      <c r="H63" s="149" t="str">
        <f>'Consolidated Parts List'!K50</f>
        <v>SBN 777</v>
      </c>
      <c r="I63" s="149" t="str">
        <f>'Consolidated Parts List'!AY50</f>
        <v>9A991.d</v>
      </c>
      <c r="J63" s="149" t="str">
        <f>'Consolidated Parts List'!AZ50</f>
        <v>9E991</v>
      </c>
      <c r="K63" s="153" t="e">
        <f>'EPA - Input and Summary'!#REF!</f>
        <v>#REF!</v>
      </c>
      <c r="L63" s="149" t="e">
        <f>'EPA - Input and Summary'!#REF!</f>
        <v>#REF!</v>
      </c>
      <c r="M63" s="149" t="e">
        <f>'EPA - Input and Summary'!#REF!</f>
        <v>#REF!</v>
      </c>
      <c r="N63" s="149" t="e">
        <f>'EPA - Input and Summary'!#REF!</f>
        <v>#REF!</v>
      </c>
      <c r="O63" s="208" t="s">
        <v>1010</v>
      </c>
      <c r="P63" s="209" t="s">
        <v>1657</v>
      </c>
    </row>
    <row r="64" spans="1:16" s="149" customFormat="1" ht="15" x14ac:dyDescent="0.25">
      <c r="A64" s="149" t="s">
        <v>1066</v>
      </c>
      <c r="B64" s="153">
        <f>'Consolidated Parts List'!D51</f>
        <v>0</v>
      </c>
      <c r="C64" s="149">
        <f>'Consolidated Parts List'!E51</f>
        <v>2611827</v>
      </c>
      <c r="D64" s="149" t="str">
        <f>'Consolidated Parts List'!F51</f>
        <v>SEAL,GREASE</v>
      </c>
      <c r="E64" s="149" t="str">
        <f>'Consolidated Parts List'!G51</f>
        <v xml:space="preserve">MAIN WHEEL ASSY,DROP-TEST 2611991-2DT
 WHEEL,LANDING GEAR,MAIN 2611991-1
 WHEEL,LANDING GEAR,MAIN 2611991-2-R
</v>
      </c>
      <c r="G64" s="149" t="str">
        <f>'Consolidated Parts List'!H51</f>
        <v>55284|SB_WHEEL_AND_BRAKES</v>
      </c>
      <c r="H64" s="149" t="str">
        <f>'Consolidated Parts List'!K51</f>
        <v>SBN F/A-18E/F</v>
      </c>
      <c r="I64" s="149" t="str">
        <f>'Consolidated Parts List'!AY51</f>
        <v>9A991.d</v>
      </c>
      <c r="J64" s="149" t="str">
        <f>'Consolidated Parts List'!AZ51</f>
        <v>9E991</v>
      </c>
      <c r="K64" s="153" t="e">
        <f>'EPA - Input and Summary'!#REF!</f>
        <v>#REF!</v>
      </c>
      <c r="L64" s="149" t="e">
        <f>'EPA - Input and Summary'!#REF!</f>
        <v>#REF!</v>
      </c>
      <c r="M64" s="149" t="e">
        <f>'EPA - Input and Summary'!#REF!</f>
        <v>#REF!</v>
      </c>
      <c r="N64" s="149" t="e">
        <f>'EPA - Input and Summary'!#REF!</f>
        <v>#REF!</v>
      </c>
      <c r="O64" s="208" t="s">
        <v>1010</v>
      </c>
      <c r="P64" s="209" t="s">
        <v>1657</v>
      </c>
    </row>
    <row r="65" spans="1:16" s="149" customFormat="1" ht="15" x14ac:dyDescent="0.25">
      <c r="A65" s="149" t="s">
        <v>1067</v>
      </c>
      <c r="B65" s="153">
        <f>'Consolidated Parts List'!D52</f>
        <v>0</v>
      </c>
      <c r="C65" s="149">
        <f>'Consolidated Parts List'!E52</f>
        <v>2611828</v>
      </c>
      <c r="D65" s="149" t="str">
        <f>'Consolidated Parts List'!F52</f>
        <v>SEAL,GREASE</v>
      </c>
      <c r="E65" s="149" t="str">
        <f>'Consolidated Parts List'!G52</f>
        <v xml:space="preserve">TIRE AND MAIN WHEEL ASSEMBLY 2614580-4
 MAIN WHEEL/TIRE ASSEMBLY 2614580-2
 TIRE AND MAIN WHEEL ASSEMBLY 2614580-3
 MAIN WHEEL ASSEMBLY 2614601-1QS
 MAIN WHEEL ASSEMBLY 2614601-1Q
 TIRE AND MAIN WHEEL ASSEMBLY 2614658-4
 TIRE AND MAIN WHEEL ASSEMBLY 2617002-2
 TIRE AND MAIN WHEEL ASSEMBLY 2614658-3
 TIRE AND MAIN WHEEL ASSEMBLY 2614658-1
 WHEEL,LANDING GEAR,MAIN 2614601-1-R
 MAIN WHEEL/TIRE ASSEMBLY 2614580-1
 WHEEL,LANDING GEAR,MAIN (QUAL TEST) 2614501-1QS
 QUAL TEST MAIN WHEEL ASSY 2614501-1Q
 MAIN WHEEL ASSY,DROP-TEST 2611991-2DT
 WHEEL,LANDING GEAR,MAIN 2611991-1
 WHEEL,LANDING GEAR,MAIN 2611991-2-R
 TIRE AND MAIN WHEEL ASSEMBLY 2617002-1
 TIRE AND MAIN WHEEL ASSEMBLY 2614658-2
</v>
      </c>
      <c r="G65" s="149" t="str">
        <f>'Consolidated Parts List'!H52</f>
        <v>55284|SB_WHEEL_AND_BRAKES</v>
      </c>
      <c r="H65" s="149" t="str">
        <f>'Consolidated Parts List'!K52</f>
        <v>SBN F/A-18E/F</v>
      </c>
      <c r="I65" s="149" t="str">
        <f>'Consolidated Parts List'!AY52</f>
        <v>VIII(h)(1)</v>
      </c>
      <c r="J65" s="149" t="str">
        <f>'Consolidated Parts List'!AZ52</f>
        <v>VIII(i)</v>
      </c>
      <c r="K65" s="153" t="e">
        <f>'EPA - Input and Summary'!#REF!</f>
        <v>#REF!</v>
      </c>
      <c r="L65" s="149" t="e">
        <f>'EPA - Input and Summary'!#REF!</f>
        <v>#REF!</v>
      </c>
      <c r="M65" s="149" t="e">
        <f>'EPA - Input and Summary'!#REF!</f>
        <v>#REF!</v>
      </c>
      <c r="N65" s="149" t="e">
        <f>'EPA - Input and Summary'!#REF!</f>
        <v>#REF!</v>
      </c>
      <c r="O65" s="208" t="s">
        <v>1010</v>
      </c>
      <c r="P65" s="209" t="s">
        <v>1657</v>
      </c>
    </row>
    <row r="66" spans="1:16" s="149" customFormat="1" ht="15" x14ac:dyDescent="0.25">
      <c r="A66" s="149" t="s">
        <v>1233</v>
      </c>
      <c r="B66" s="153">
        <f>'Consolidated Parts List'!D53</f>
        <v>0</v>
      </c>
      <c r="C66" s="149">
        <f>'Consolidated Parts List'!E53</f>
        <v>2611864</v>
      </c>
      <c r="D66" s="149" t="str">
        <f>'Consolidated Parts List'!F53</f>
        <v>SEAL,GREASE</v>
      </c>
      <c r="E66" s="149" t="str">
        <f>'Consolidated Parts List'!G53</f>
        <v>WHEEL,LANDING GEAR,MAIN (SERVICE) , 2609471-2-R</v>
      </c>
      <c r="G66" s="149" t="str">
        <f>'Consolidated Parts List'!H53</f>
        <v>55284|SB_WHEEL_AND_BRAKES</v>
      </c>
      <c r="H66" s="149" t="str">
        <f>'Consolidated Parts List'!K53</f>
        <v>SBN MD-11</v>
      </c>
      <c r="I66" s="149" t="str">
        <f>'Consolidated Parts List'!AY53</f>
        <v>9A991.d</v>
      </c>
      <c r="J66" s="149" t="str">
        <f>'Consolidated Parts List'!AZ53</f>
        <v>9E991</v>
      </c>
      <c r="K66" s="153" t="e">
        <f>'EPA - Input and Summary'!#REF!</f>
        <v>#REF!</v>
      </c>
      <c r="L66" s="149" t="e">
        <f>'EPA - Input and Summary'!#REF!</f>
        <v>#REF!</v>
      </c>
      <c r="M66" s="149" t="e">
        <f>'EPA - Input and Summary'!#REF!</f>
        <v>#REF!</v>
      </c>
      <c r="N66" s="149" t="e">
        <f>'EPA - Input and Summary'!#REF!</f>
        <v>#REF!</v>
      </c>
      <c r="O66" s="208" t="s">
        <v>1010</v>
      </c>
      <c r="P66" s="209" t="s">
        <v>1657</v>
      </c>
    </row>
    <row r="67" spans="1:16" s="149" customFormat="1" ht="15" x14ac:dyDescent="0.25">
      <c r="A67" s="149" t="s">
        <v>1068</v>
      </c>
      <c r="B67" s="153">
        <f>'Consolidated Parts List'!D54</f>
        <v>0</v>
      </c>
      <c r="C67" s="149">
        <f>'Consolidated Parts List'!E54</f>
        <v>2611945</v>
      </c>
      <c r="D67" s="149" t="str">
        <f>'Consolidated Parts List'!F54</f>
        <v>SEAL,GREASE</v>
      </c>
      <c r="E67" s="149" t="str">
        <f>'Consolidated Parts List'!G54</f>
        <v xml:space="preserve">WHEEL,LANDING GEAR,MAIN 2610181-6-R
 INACTIVE WHEEL,LANDING GEAR,MAIN (SERVICE) 2610181-3-R
 MAIN WHEEL AND BRAKE, INSTALLATION OF 59001982-1
 WHEEL,LANDING GEAR,MAIN 2610181-4-R
 WHEEL,LANDING GEAR,MAIN 2610181-5-R
 WHEEL,LANDING GEAR,MAIN 2610181-7
</v>
      </c>
      <c r="G67" s="149" t="str">
        <f>'Consolidated Parts List'!H54</f>
        <v>55284|SB_WHEEL_AND_BRAKES</v>
      </c>
      <c r="H67" s="149" t="str">
        <f>'Consolidated Parts List'!K54</f>
        <v>SBN A330/340</v>
      </c>
      <c r="I67" s="149" t="str">
        <f>'Consolidated Parts List'!AY54</f>
        <v>9A991.d</v>
      </c>
      <c r="J67" s="149" t="str">
        <f>'Consolidated Parts List'!AZ54</f>
        <v>9E991</v>
      </c>
      <c r="K67" s="153" t="e">
        <f>'EPA - Input and Summary'!#REF!</f>
        <v>#REF!</v>
      </c>
      <c r="L67" s="149" t="e">
        <f>'EPA - Input and Summary'!#REF!</f>
        <v>#REF!</v>
      </c>
      <c r="M67" s="149" t="e">
        <f>'EPA - Input and Summary'!#REF!</f>
        <v>#REF!</v>
      </c>
      <c r="N67" s="149" t="e">
        <f>'EPA - Input and Summary'!#REF!</f>
        <v>#REF!</v>
      </c>
      <c r="O67" s="208" t="s">
        <v>1010</v>
      </c>
      <c r="P67" s="209" t="s">
        <v>1656</v>
      </c>
    </row>
    <row r="68" spans="1:16" s="149" customFormat="1" ht="15" x14ac:dyDescent="0.25">
      <c r="A68" s="149" t="s">
        <v>1069</v>
      </c>
      <c r="B68" s="153">
        <f>'Consolidated Parts List'!D55</f>
        <v>0</v>
      </c>
      <c r="C68" s="149">
        <f>'Consolidated Parts List'!E55</f>
        <v>2612111</v>
      </c>
      <c r="D68" s="149" t="str">
        <f>'Consolidated Parts List'!F55</f>
        <v>SEAL,GREASE</v>
      </c>
      <c r="E68" s="149" t="str">
        <f>'Consolidated Parts List'!G55</f>
        <v xml:space="preserve">TIRE AND NOSEWHEEL ASSEMBLY 2617003-1
 WHEEL,LANDING GEAR,NOSE 2611745-1-R
 WHEEL,LANDING GEAR,NOSE (QUAL TEST) 2611745-1Q
</v>
      </c>
      <c r="G68" s="149" t="str">
        <f>'Consolidated Parts List'!H55</f>
        <v>55284|SB_WHEEL_AND_BRAKES</v>
      </c>
      <c r="H68" s="149" t="str">
        <f>'Consolidated Parts List'!K55</f>
        <v>SBN F/A-18E/F</v>
      </c>
      <c r="I68" s="149" t="str">
        <f>'Consolidated Parts List'!AY55</f>
        <v>9A991.d</v>
      </c>
      <c r="J68" s="149" t="str">
        <f>'Consolidated Parts List'!AZ55</f>
        <v>9E991</v>
      </c>
      <c r="K68" s="153" t="e">
        <f>'EPA - Input and Summary'!#REF!</f>
        <v>#REF!</v>
      </c>
      <c r="L68" s="149" t="e">
        <f>'EPA - Input and Summary'!#REF!</f>
        <v>#REF!</v>
      </c>
      <c r="M68" s="149" t="e">
        <f>'EPA - Input and Summary'!#REF!</f>
        <v>#REF!</v>
      </c>
      <c r="N68" s="149" t="e">
        <f>'EPA - Input and Summary'!#REF!</f>
        <v>#REF!</v>
      </c>
      <c r="O68" s="208" t="s">
        <v>1010</v>
      </c>
      <c r="P68" s="209" t="s">
        <v>1657</v>
      </c>
    </row>
    <row r="69" spans="1:16" s="149" customFormat="1" ht="15" x14ac:dyDescent="0.25">
      <c r="A69" s="149" t="s">
        <v>1069</v>
      </c>
      <c r="B69" s="153">
        <f>'Consolidated Parts List'!D56</f>
        <v>0</v>
      </c>
      <c r="C69" s="149">
        <f>'Consolidated Parts List'!E56</f>
        <v>2612113</v>
      </c>
      <c r="D69" s="149" t="str">
        <f>'Consolidated Parts List'!F56</f>
        <v>SEAL,GREASE</v>
      </c>
      <c r="E69" s="149" t="str">
        <f>'Consolidated Parts List'!G56</f>
        <v xml:space="preserve">TIRE AND NOSEWHEEL ASSEMBLY 2617003-1
 WHEEL,LANDING GEAR,NOSE 2611745-1-R
 WHEEL,LANDING GEAR,NOSE (QUAL TEST) 2611745-1Q
</v>
      </c>
      <c r="G69" s="149" t="str">
        <f>'Consolidated Parts List'!H56</f>
        <v>55284|SB_WHEEL_AND_BRAKES</v>
      </c>
      <c r="H69" s="149" t="str">
        <f>'Consolidated Parts List'!K56</f>
        <v>SBN F/A-18E/F</v>
      </c>
      <c r="I69" s="149" t="str">
        <f>'Consolidated Parts List'!AY56</f>
        <v>9A991.d</v>
      </c>
      <c r="J69" s="149" t="str">
        <f>'Consolidated Parts List'!AZ56</f>
        <v>9E991</v>
      </c>
      <c r="K69" s="153" t="e">
        <f>'EPA - Input and Summary'!#REF!</f>
        <v>#REF!</v>
      </c>
      <c r="L69" s="149" t="e">
        <f>'EPA - Input and Summary'!#REF!</f>
        <v>#REF!</v>
      </c>
      <c r="M69" s="149" t="e">
        <f>'EPA - Input and Summary'!#REF!</f>
        <v>#REF!</v>
      </c>
      <c r="N69" s="149" t="e">
        <f>'EPA - Input and Summary'!#REF!</f>
        <v>#REF!</v>
      </c>
      <c r="O69" s="208" t="s">
        <v>1010</v>
      </c>
      <c r="P69" s="209" t="s">
        <v>1657</v>
      </c>
    </row>
    <row r="70" spans="1:16" s="149" customFormat="1" ht="15" x14ac:dyDescent="0.25">
      <c r="A70" s="149" t="s">
        <v>1062</v>
      </c>
      <c r="B70" s="153">
        <f>'Consolidated Parts List'!D57</f>
        <v>0</v>
      </c>
      <c r="C70" s="149">
        <f>'Consolidated Parts List'!E57</f>
        <v>2612120</v>
      </c>
      <c r="D70" s="149" t="str">
        <f>'Consolidated Parts List'!F57</f>
        <v>DAM,GREASE</v>
      </c>
      <c r="E70" s="149" t="str">
        <f>'Consolidated Parts List'!G57</f>
        <v xml:space="preserve">INACTIVE WHEEL,LANDING GEAR,MAIN 2611611-3Q
 INACTIVE WHEEL,LANDING GEAR,MAIN 2611611-2
 WHEEL,LANDING GEAR,MAIN(ODC) 2611611-3-R
 INACTIVE WHEEL,LANDING GEAR,MAIN 2611611-1
 KIT,BEARING AND SEALS 2612918
</v>
      </c>
      <c r="G70" s="149" t="str">
        <f>'Consolidated Parts List'!H57</f>
        <v>55284|SB_WHEEL_AND_BRAKES</v>
      </c>
      <c r="H70" s="149" t="str">
        <f>'Consolidated Parts List'!K57</f>
        <v>SBN F-22</v>
      </c>
      <c r="I70" s="149" t="str">
        <f>'Consolidated Parts List'!AY57</f>
        <v>9A991.d</v>
      </c>
      <c r="J70" s="149" t="str">
        <f>'Consolidated Parts List'!AZ57</f>
        <v>9E991</v>
      </c>
      <c r="K70" s="153" t="e">
        <f>'EPA - Input and Summary'!#REF!</f>
        <v>#REF!</v>
      </c>
      <c r="L70" s="149" t="e">
        <f>'EPA - Input and Summary'!#REF!</f>
        <v>#REF!</v>
      </c>
      <c r="M70" s="149" t="e">
        <f>'EPA - Input and Summary'!#REF!</f>
        <v>#REF!</v>
      </c>
      <c r="N70" s="149" t="e">
        <f>'EPA - Input and Summary'!#REF!</f>
        <v>#REF!</v>
      </c>
      <c r="O70" s="208" t="s">
        <v>1010</v>
      </c>
      <c r="P70" s="209" t="s">
        <v>1656</v>
      </c>
    </row>
    <row r="71" spans="1:16" s="149" customFormat="1" ht="15" x14ac:dyDescent="0.25">
      <c r="A71" s="149" t="s">
        <v>1070</v>
      </c>
      <c r="B71" s="153">
        <f>'Consolidated Parts List'!D58</f>
        <v>0</v>
      </c>
      <c r="C71" s="149">
        <f>'Consolidated Parts List'!E58</f>
        <v>2612142</v>
      </c>
      <c r="D71" s="149" t="str">
        <f>'Consolidated Parts List'!F58</f>
        <v>SEAL,GREASE</v>
      </c>
      <c r="E71" s="149" t="str">
        <f>'Consolidated Parts List'!G58</f>
        <v xml:space="preserve">INACTIVE KIT,MISC WHEEL PARTS 2613933Q
 WHEEL,LANDING GEAR,MAIN 2612201-3-R
 INACTIVE WHEEL ASSY(TEST 2613771-1Q
 INACTIVE WHEEL ASSEMBLY 2613771-1D
 INACTIVE WHEEL,LANDING GE 2612201-1
 INACTIVE WHEEL ASSY TEST 2613771-1QS
 INACTIVE WHEEL ASSY,TEST EQUIPMENT 2614121-1Q1
 INACTIVE WHEEL,LANDING GEAR,MAIN 2614121-1Q
 WHEEL,LANDING GEAR,MAIN 2614121-1
 INACTIVE WHEEL,LANDING GEAR,MAIN 2612201-4
 INACTIVE WHEEL,LANDING GEAR,MAIN 2613771-1
 WHEEL,LANDING GEAR,MAIN (SERVICE) 2612201-2-R
 WHEEL,LANDING GEAR,MAIN 2614121-2-R
</v>
      </c>
      <c r="G71" s="149" t="str">
        <f>'Consolidated Parts List'!H58</f>
        <v>55284|SB_WHEEL_AND_BRAKES</v>
      </c>
      <c r="H71" s="149" t="str">
        <f>'Consolidated Parts List'!K58</f>
        <v>SBN A330/340, SBN A340-300</v>
      </c>
      <c r="I71" s="149" t="str">
        <f>'Consolidated Parts List'!AY58</f>
        <v>9A991.d</v>
      </c>
      <c r="J71" s="149" t="str">
        <f>'Consolidated Parts List'!AZ58</f>
        <v>9E991</v>
      </c>
      <c r="K71" s="153" t="e">
        <f>'EPA - Input and Summary'!#REF!</f>
        <v>#REF!</v>
      </c>
      <c r="L71" s="149" t="e">
        <f>'EPA - Input and Summary'!#REF!</f>
        <v>#REF!</v>
      </c>
      <c r="M71" s="149" t="e">
        <f>'EPA - Input and Summary'!#REF!</f>
        <v>#REF!</v>
      </c>
      <c r="N71" s="149" t="e">
        <f>'EPA - Input and Summary'!#REF!</f>
        <v>#REF!</v>
      </c>
      <c r="O71" s="208" t="s">
        <v>1010</v>
      </c>
      <c r="P71" s="209" t="s">
        <v>1657</v>
      </c>
    </row>
    <row r="72" spans="1:16" s="149" customFormat="1" ht="15" x14ac:dyDescent="0.25">
      <c r="A72" s="149" t="s">
        <v>1071</v>
      </c>
      <c r="B72" s="153">
        <f>'Consolidated Parts List'!D59</f>
        <v>0</v>
      </c>
      <c r="C72" s="149">
        <f>'Consolidated Parts List'!E59</f>
        <v>2612257</v>
      </c>
      <c r="D72" s="149" t="str">
        <f>'Consolidated Parts List'!F59</f>
        <v>DAM,GREASE</v>
      </c>
      <c r="E72" s="149" t="str">
        <f>'Consolidated Parts List'!G59</f>
        <v xml:space="preserve">KIT,ENCAP IB BRG ASSY 2614967
 NOSE WHEEL DAP00001-01
 WHEEL,LANDING GEAR,MAIN 2612201-3-R
 MAIN WHEEL ASSEMBLY (NON BRAKED) AX-36331
 WHEEL,LANDING GEAR,MAIN 2616581-3-R
 INACTIVE WHEEL,LANDING GEAR,MAIN 2616501-1
 INACTIVE WHEEL,LANDING GEAR,MAIN 2616501-1
 INACTIVE WHEEL ASSY,TEST EQUIPMENT 2616581-1QS
 INACTIVE WHEEL,LANDING GEAR,MAIN 2616581-1Q
 WHEEL,LANDING GEAR,MAIN 2616581-1-R
 MAIN WHEEL ASSEMBLY SYSTEMS TUNING AX-36137
 MAIN WHEEL ASSEMBLY TEST HARDWARE AX-36131
 WHEEL,LANDING GEAR,NOSE DAP00091-01-R
 INACTIVE WHEEL,LANDING GE 2612201-1
 INACTIVE WHEEL,LANDING GEAR,MAIN 2612201-4
 ASSEMBLY,WHEEL (TEST EQUIPMENT) 2616581-3Q
 WHEEL,LANDING GEAR,MAIN 2616581-2
 NOSE WHEEL DAP00030-01
 WHEEL,LANDING GEAR,MAIN (SERVICE) 2612201-2-R
</v>
      </c>
      <c r="G72" s="149" t="str">
        <f>'Consolidated Parts List'!H59</f>
        <v>55284|SB_WHEEL_AND_BRAKES</v>
      </c>
      <c r="H72" s="149" t="str">
        <f>'Consolidated Parts List'!K59</f>
        <v>SBN A330/340</v>
      </c>
      <c r="I72" s="149" t="str">
        <f>'Consolidated Parts List'!AY59</f>
        <v>9A991.d</v>
      </c>
      <c r="J72" s="149" t="str">
        <f>'Consolidated Parts List'!AZ59</f>
        <v>9E991</v>
      </c>
      <c r="K72" s="153" t="e">
        <f>'EPA - Input and Summary'!#REF!</f>
        <v>#REF!</v>
      </c>
      <c r="L72" s="149" t="e">
        <f>'EPA - Input and Summary'!#REF!</f>
        <v>#REF!</v>
      </c>
      <c r="M72" s="149" t="e">
        <f>'EPA - Input and Summary'!#REF!</f>
        <v>#REF!</v>
      </c>
      <c r="N72" s="149" t="e">
        <f>'EPA - Input and Summary'!#REF!</f>
        <v>#REF!</v>
      </c>
      <c r="O72" s="208" t="s">
        <v>1010</v>
      </c>
      <c r="P72" s="209" t="s">
        <v>1656</v>
      </c>
    </row>
    <row r="73" spans="1:16" s="149" customFormat="1" ht="15" x14ac:dyDescent="0.25">
      <c r="A73" s="149" t="s">
        <v>1072</v>
      </c>
      <c r="B73" s="153">
        <f>'Consolidated Parts List'!D60</f>
        <v>0</v>
      </c>
      <c r="C73" s="149">
        <f>'Consolidated Parts List'!E60</f>
        <v>2612258</v>
      </c>
      <c r="D73" s="149" t="str">
        <f>'Consolidated Parts List'!F60</f>
        <v>SEAL,GREASE</v>
      </c>
      <c r="E73" s="149" t="str">
        <f>'Consolidated Parts List'!G60</f>
        <v xml:space="preserve">KIT,ENCAP IB BRG ASSY 2614967
 NOSE WHEEL DAP00001-01
 WHEEL,LANDING GEAR,MAIN 2612201-3-R
 MAIN WHEEL ASSEMBLY (NON BRAKED) AX-36331
 MAIN WHEEL ASSEMBLY SYSTEMS TUNING AX-36137
 MAIN WHEEL ASSEMBLY TEST HARDWARE AX-36131
 WHEEL,LANDING GEAR,NOSE DAP00091-01-R
 INACTIVE WHEEL,LANDING GE 2612201-1
 INACTIVE WHEEL,LANDING GEAR,MAIN 2612201-4
 NOSE WHEEL DAP00030-01
 WHEEL,LANDING GEAR,MAIN (SERVICE) 2612201-2-R
</v>
      </c>
      <c r="G73" s="149" t="str">
        <f>'Consolidated Parts List'!H60</f>
        <v>55284|SB_WHEEL_AND_BRAKES</v>
      </c>
      <c r="H73" s="149" t="str">
        <f>'Consolidated Parts List'!K60</f>
        <v>SBN A330/340</v>
      </c>
      <c r="I73" s="149" t="str">
        <f>'Consolidated Parts List'!AY60</f>
        <v>9A991.d</v>
      </c>
      <c r="J73" s="149" t="str">
        <f>'Consolidated Parts List'!AZ60</f>
        <v>9E991</v>
      </c>
      <c r="K73" s="153" t="e">
        <f>'EPA - Input and Summary'!#REF!</f>
        <v>#REF!</v>
      </c>
      <c r="L73" s="149" t="e">
        <f>'EPA - Input and Summary'!#REF!</f>
        <v>#REF!</v>
      </c>
      <c r="M73" s="149" t="e">
        <f>'EPA - Input and Summary'!#REF!</f>
        <v>#REF!</v>
      </c>
      <c r="N73" s="149" t="e">
        <f>'EPA - Input and Summary'!#REF!</f>
        <v>#REF!</v>
      </c>
      <c r="O73" s="208" t="s">
        <v>1010</v>
      </c>
      <c r="P73" s="209" t="s">
        <v>1657</v>
      </c>
    </row>
    <row r="74" spans="1:16" s="149" customFormat="1" ht="15" x14ac:dyDescent="0.25">
      <c r="A74" s="149" t="s">
        <v>1073</v>
      </c>
      <c r="B74" s="153">
        <f>'Consolidated Parts List'!D61</f>
        <v>0</v>
      </c>
      <c r="C74" s="149">
        <f>'Consolidated Parts List'!E61</f>
        <v>2612303</v>
      </c>
      <c r="D74" s="149" t="str">
        <f>'Consolidated Parts List'!F61</f>
        <v>SEAL,GREASE</v>
      </c>
      <c r="E74" s="149" t="str">
        <f>'Consolidated Parts List'!G61</f>
        <v xml:space="preserve">WHEEL,LANDING GEAR,MAIN (SERVICE) 2608811-3-R
 WHEEL,LANDING GEAR,MAIN (SERVICE) 2608811-5-R
 WHEEL,LANDING GEAR,MAIN (SERVICE) 2608811-3-R
 WHEEL,LANDING GEAR,MAIN (SERVICE) 2608811-5-R
</v>
      </c>
      <c r="G74" s="149" t="str">
        <f>'Consolidated Parts List'!H61</f>
        <v>55284|SB_WHEEL_AND_BRAKES</v>
      </c>
      <c r="H74" s="149" t="str">
        <f>'Consolidated Parts List'!K61</f>
        <v>SBN 767-300</v>
      </c>
      <c r="I74" s="149" t="str">
        <f>'Consolidated Parts List'!AY61</f>
        <v>9A991.d</v>
      </c>
      <c r="J74" s="149" t="str">
        <f>'Consolidated Parts List'!AZ61</f>
        <v>9E991</v>
      </c>
      <c r="K74" s="153" t="e">
        <f>'EPA - Input and Summary'!#REF!</f>
        <v>#REF!</v>
      </c>
      <c r="L74" s="149" t="e">
        <f>'EPA - Input and Summary'!#REF!</f>
        <v>#REF!</v>
      </c>
      <c r="M74" s="149" t="e">
        <f>'EPA - Input and Summary'!#REF!</f>
        <v>#REF!</v>
      </c>
      <c r="N74" s="149" t="e">
        <f>'EPA - Input and Summary'!#REF!</f>
        <v>#REF!</v>
      </c>
      <c r="O74" s="208" t="s">
        <v>1010</v>
      </c>
      <c r="P74" s="209" t="s">
        <v>1656</v>
      </c>
    </row>
    <row r="75" spans="1:16" s="149" customFormat="1" ht="15" x14ac:dyDescent="0.25">
      <c r="A75" s="149" t="s">
        <v>1073</v>
      </c>
      <c r="B75" s="153">
        <f>'Consolidated Parts List'!D62</f>
        <v>0</v>
      </c>
      <c r="C75" s="149">
        <f>'Consolidated Parts List'!E62</f>
        <v>2612304</v>
      </c>
      <c r="D75" s="149" t="str">
        <f>'Consolidated Parts List'!F62</f>
        <v>SEAL,GREASE</v>
      </c>
      <c r="E75" s="149" t="str">
        <f>'Consolidated Parts List'!G62</f>
        <v xml:space="preserve">WHEEL,LANDING GEAR,MAIN (SERVICE) 2608811-3-R
 WHEEL,LANDING GEAR,MAIN (SERVICE) 2608811-5-R
 WHEEL,LANDING GEAR,MAIN (SERVICE) 2608811-3-R
 WHEEL,LANDING GEAR,MAIN (SERVICE) 2608811-5-R
</v>
      </c>
      <c r="G75" s="149" t="str">
        <f>'Consolidated Parts List'!H62</f>
        <v>55284|SB_WHEEL_AND_BRAKES</v>
      </c>
      <c r="H75" s="149" t="str">
        <f>'Consolidated Parts List'!K62</f>
        <v>SBN 767-300</v>
      </c>
      <c r="I75" s="149" t="str">
        <f>'Consolidated Parts List'!AY62</f>
        <v>9A991.d</v>
      </c>
      <c r="J75" s="149" t="str">
        <f>'Consolidated Parts List'!AZ62</f>
        <v>9E991</v>
      </c>
      <c r="K75" s="153" t="e">
        <f>'EPA - Input and Summary'!#REF!</f>
        <v>#REF!</v>
      </c>
      <c r="L75" s="149" t="e">
        <f>'EPA - Input and Summary'!#REF!</f>
        <v>#REF!</v>
      </c>
      <c r="M75" s="149" t="e">
        <f>'EPA - Input and Summary'!#REF!</f>
        <v>#REF!</v>
      </c>
      <c r="N75" s="149" t="e">
        <f>'EPA - Input and Summary'!#REF!</f>
        <v>#REF!</v>
      </c>
      <c r="O75" s="208" t="s">
        <v>1010</v>
      </c>
      <c r="P75" s="209" t="s">
        <v>1656</v>
      </c>
    </row>
    <row r="76" spans="1:16" s="149" customFormat="1" ht="15" x14ac:dyDescent="0.25">
      <c r="A76" s="149" t="s">
        <v>1058</v>
      </c>
      <c r="B76" s="153">
        <f>'Consolidated Parts List'!D63</f>
        <v>0</v>
      </c>
      <c r="C76" s="149">
        <f>'Consolidated Parts List'!E63</f>
        <v>2612313</v>
      </c>
      <c r="D76" s="149" t="str">
        <f>'Consolidated Parts List'!F63</f>
        <v>DAM,GREASE</v>
      </c>
      <c r="E76" s="149" t="str">
        <f>'Consolidated Parts List'!G63</f>
        <v xml:space="preserve">WHEEL,LANDING GEAR,MAIN (SERVICE) 2609471-2-R
 WHEEL,LANDING GEAR,MAIN (SERVICE) 2609471-3-R
</v>
      </c>
      <c r="G76" s="149" t="str">
        <f>'Consolidated Parts List'!H63</f>
        <v>55284|SB_WHEEL_AND_BRAKES</v>
      </c>
      <c r="H76" s="149" t="str">
        <f>'Consolidated Parts List'!K63</f>
        <v>SBN MD-11</v>
      </c>
      <c r="I76" s="149" t="str">
        <f>'Consolidated Parts List'!AY63</f>
        <v>9A991.d</v>
      </c>
      <c r="J76" s="149" t="str">
        <f>'Consolidated Parts List'!AZ63</f>
        <v>9E991</v>
      </c>
      <c r="K76" s="153" t="e">
        <f>'EPA - Input and Summary'!#REF!</f>
        <v>#REF!</v>
      </c>
      <c r="L76" s="149" t="e">
        <f>'EPA - Input and Summary'!#REF!</f>
        <v>#REF!</v>
      </c>
      <c r="M76" s="149" t="e">
        <f>'EPA - Input and Summary'!#REF!</f>
        <v>#REF!</v>
      </c>
      <c r="N76" s="149" t="e">
        <f>'EPA - Input and Summary'!#REF!</f>
        <v>#REF!</v>
      </c>
      <c r="O76" s="208" t="s">
        <v>1010</v>
      </c>
      <c r="P76" s="209" t="s">
        <v>1656</v>
      </c>
    </row>
    <row r="77" spans="1:16" s="149" customFormat="1" ht="15" x14ac:dyDescent="0.25">
      <c r="A77" s="149" t="s">
        <v>1074</v>
      </c>
      <c r="B77" s="153">
        <f>'Consolidated Parts List'!D64</f>
        <v>0</v>
      </c>
      <c r="C77" s="149">
        <f>'Consolidated Parts List'!E64</f>
        <v>2612325</v>
      </c>
      <c r="D77" s="149" t="str">
        <f>'Consolidated Parts List'!F64</f>
        <v>DAM,GREASE</v>
      </c>
      <c r="E77" s="149" t="str">
        <f>'Consolidated Parts List'!G64</f>
        <v xml:space="preserve">KIT,ENCAP IB BRG ASSY 2614991
 WHEEL,LANDING GEAR,MAIN 2611811-1-R
</v>
      </c>
      <c r="G77" s="149" t="str">
        <f>'Consolidated Parts List'!H64</f>
        <v>55284|SB_WHEEL_AND_BRAKES</v>
      </c>
      <c r="H77" s="149" t="str">
        <f>'Consolidated Parts List'!K64</f>
        <v>SBN 777 HGW</v>
      </c>
      <c r="I77" s="149" t="str">
        <f>'Consolidated Parts List'!AY64</f>
        <v>9A991.d</v>
      </c>
      <c r="J77" s="149" t="str">
        <f>'Consolidated Parts List'!AZ64</f>
        <v>9E991</v>
      </c>
      <c r="K77" s="153" t="e">
        <f>'EPA - Input and Summary'!#REF!</f>
        <v>#REF!</v>
      </c>
      <c r="L77" s="149" t="e">
        <f>'EPA - Input and Summary'!#REF!</f>
        <v>#REF!</v>
      </c>
      <c r="M77" s="149" t="e">
        <f>'EPA - Input and Summary'!#REF!</f>
        <v>#REF!</v>
      </c>
      <c r="N77" s="149" t="e">
        <f>'EPA - Input and Summary'!#REF!</f>
        <v>#REF!</v>
      </c>
      <c r="O77" s="208" t="s">
        <v>1010</v>
      </c>
      <c r="P77" s="209" t="s">
        <v>1656</v>
      </c>
    </row>
    <row r="78" spans="1:16" s="149" customFormat="1" ht="15" x14ac:dyDescent="0.25">
      <c r="A78" s="149" t="s">
        <v>1074</v>
      </c>
      <c r="B78" s="153">
        <f>'Consolidated Parts List'!D65</f>
        <v>0</v>
      </c>
      <c r="C78" s="149">
        <f>'Consolidated Parts List'!E65</f>
        <v>2612326</v>
      </c>
      <c r="D78" s="149" t="str">
        <f>'Consolidated Parts List'!F65</f>
        <v>SEAL,GREASE</v>
      </c>
      <c r="E78" s="149" t="str">
        <f>'Consolidated Parts List'!G65</f>
        <v xml:space="preserve">KIT,ENCAP IB BRG ASSY 2614991
 WHEEL,LANDING GEAR,MAIN 2611811-1-R
</v>
      </c>
      <c r="G78" s="149" t="str">
        <f>'Consolidated Parts List'!H65</f>
        <v>55284|SB_WHEEL_AND_BRAKES</v>
      </c>
      <c r="H78" s="149" t="str">
        <f>'Consolidated Parts List'!K65</f>
        <v>SBN 777 HGW</v>
      </c>
      <c r="I78" s="149" t="str">
        <f>'Consolidated Parts List'!AY65</f>
        <v>9A991.d</v>
      </c>
      <c r="J78" s="149" t="str">
        <f>'Consolidated Parts List'!AZ65</f>
        <v>9E991</v>
      </c>
      <c r="K78" s="153" t="e">
        <f>'EPA - Input and Summary'!#REF!</f>
        <v>#REF!</v>
      </c>
      <c r="L78" s="149" t="e">
        <f>'EPA - Input and Summary'!#REF!</f>
        <v>#REF!</v>
      </c>
      <c r="M78" s="149" t="e">
        <f>'EPA - Input and Summary'!#REF!</f>
        <v>#REF!</v>
      </c>
      <c r="N78" s="149" t="e">
        <f>'EPA - Input and Summary'!#REF!</f>
        <v>#REF!</v>
      </c>
      <c r="O78" s="208" t="s">
        <v>1010</v>
      </c>
      <c r="P78" s="209" t="s">
        <v>1657</v>
      </c>
    </row>
    <row r="79" spans="1:16" s="149" customFormat="1" ht="15" x14ac:dyDescent="0.25">
      <c r="A79" s="149" t="s">
        <v>1075</v>
      </c>
      <c r="B79" s="153">
        <f>'Consolidated Parts List'!D66</f>
        <v>0</v>
      </c>
      <c r="C79" s="149">
        <f>'Consolidated Parts List'!E66</f>
        <v>2612348</v>
      </c>
      <c r="D79" s="149" t="str">
        <f>'Consolidated Parts List'!F66</f>
        <v>DAM,GREASE</v>
      </c>
      <c r="E79" s="149" t="str">
        <f>'Consolidated Parts List'!G66</f>
        <v xml:space="preserve">WHEEL,LANDING GEAR,MAIN 2612201-3-R
 INACTIVE WHEEL,LANDING GE 2612201-1
 INACTIVE WHEEL,LANDING GEAR,MAIN 2612201-4
 WHEEL,LANDING GEAR,MAIN (SERVICE) 2612201-2-R
</v>
      </c>
      <c r="G79" s="149" t="str">
        <f>'Consolidated Parts List'!H66</f>
        <v>55284|SB_WHEEL_AND_BRAKES</v>
      </c>
      <c r="H79" s="149" t="str">
        <f>'Consolidated Parts List'!K66</f>
        <v>SBN A330/340, SBN A340-300</v>
      </c>
      <c r="I79" s="149" t="str">
        <f>'Consolidated Parts List'!AY66</f>
        <v>9A991.d</v>
      </c>
      <c r="J79" s="149" t="str">
        <f>'Consolidated Parts List'!AZ66</f>
        <v>9E991</v>
      </c>
      <c r="K79" s="153" t="e">
        <f>'EPA - Input and Summary'!#REF!</f>
        <v>#REF!</v>
      </c>
      <c r="L79" s="149" t="e">
        <f>'EPA - Input and Summary'!#REF!</f>
        <v>#REF!</v>
      </c>
      <c r="M79" s="149" t="e">
        <f>'EPA - Input and Summary'!#REF!</f>
        <v>#REF!</v>
      </c>
      <c r="N79" s="149" t="e">
        <f>'EPA - Input and Summary'!#REF!</f>
        <v>#REF!</v>
      </c>
      <c r="O79" s="208" t="s">
        <v>1010</v>
      </c>
      <c r="P79" s="209" t="s">
        <v>1656</v>
      </c>
    </row>
    <row r="80" spans="1:16" s="149" customFormat="1" ht="15" x14ac:dyDescent="0.25">
      <c r="A80" s="149" t="s">
        <v>1076</v>
      </c>
      <c r="B80" s="153">
        <f>'Consolidated Parts List'!D67</f>
        <v>0</v>
      </c>
      <c r="C80" s="149">
        <f>'Consolidated Parts List'!E67</f>
        <v>2612516</v>
      </c>
      <c r="D80" s="149" t="str">
        <f>'Consolidated Parts List'!F67</f>
        <v>DAM,GREASE</v>
      </c>
      <c r="E80" s="149" t="str">
        <f>'Consolidated Parts List'!G67</f>
        <v xml:space="preserve">H44.5X16.5-21 MAIN WHEEL 2612311-1-R
 MAIN WHEEL AND TIRE ASSEMBLY 59000657-001
 PARTS LIST(R SHEET) PL59000086-1
 INACTIVE MAIN WHEEL 2612301-1
 INACTIVE WHL,LANDING GEAR 2612311-1F
 KIT,ENCAP IB BRG ASSY 2614922
 KIT, MAIN WHEEL ASSEMBLY (TEST EQUIPMENT) QS59000086-1
 MAIN WHEEL ASSEMBLY (ROLL AROUND HARDWARE) R59000380-1
 H43.5X16.0-21 MAIN WHEEL 2612301-2-R
 WHEEL,LANDING GEAR,MAIN 2615001-1F
 KIT, MAIN WHEEL ASSEMBLY (TEST EQUIPMENT) Q59000086-1
 WHEEL,LANDING GEAR,MAIN 2615001-1-R
</v>
      </c>
      <c r="G80" s="149" t="str">
        <f>'Consolidated Parts List'!H67</f>
        <v>55284|SB_WHEEL_AND_BRAKES</v>
      </c>
      <c r="H80" s="149" t="str">
        <f>'Consolidated Parts List'!K67</f>
        <v>SBN 737-700, SBN 737-800</v>
      </c>
      <c r="I80" s="149" t="str">
        <f>'Consolidated Parts List'!AY67</f>
        <v>9A991.d</v>
      </c>
      <c r="J80" s="149" t="str">
        <f>'Consolidated Parts List'!AZ67</f>
        <v>9E991</v>
      </c>
      <c r="K80" s="153" t="e">
        <f>'EPA - Input and Summary'!#REF!</f>
        <v>#REF!</v>
      </c>
      <c r="L80" s="149" t="e">
        <f>'EPA - Input and Summary'!#REF!</f>
        <v>#REF!</v>
      </c>
      <c r="M80" s="149" t="e">
        <f>'EPA - Input and Summary'!#REF!</f>
        <v>#REF!</v>
      </c>
      <c r="N80" s="149" t="e">
        <f>'EPA - Input and Summary'!#REF!</f>
        <v>#REF!</v>
      </c>
      <c r="O80" s="208" t="s">
        <v>1010</v>
      </c>
      <c r="P80" s="209" t="s">
        <v>1656</v>
      </c>
    </row>
    <row r="81" spans="1:16" s="149" customFormat="1" ht="15" x14ac:dyDescent="0.25">
      <c r="A81" s="149" t="s">
        <v>1077</v>
      </c>
      <c r="B81" s="153">
        <f>'Consolidated Parts List'!D68</f>
        <v>0</v>
      </c>
      <c r="C81" s="149">
        <f>'Consolidated Parts List'!E68</f>
        <v>2612517</v>
      </c>
      <c r="D81" s="149" t="str">
        <f>'Consolidated Parts List'!F68</f>
        <v>DAM,GREASE</v>
      </c>
      <c r="E81" s="149" t="str">
        <f>'Consolidated Parts List'!G68</f>
        <v xml:space="preserve">H44.5X16.5-21 MAIN WHEEL 2612311-1-R
 INACTIVE MAIN WHEEL 2612301-1
 INACTIVE WHL,LANDING GEAR 2612311-1F
 KIT,ENCAP OB BRG ASSY 2614923
 H43.5X16.0-21 MAIN WHEEL 2612301-2-R
 WHEEL,LANDING GEAR,MAIN 2615001-1F
 WHEEL,LANDING GEAR,MAIN 2615001-1-R
</v>
      </c>
      <c r="G81" s="149" t="str">
        <f>'Consolidated Parts List'!H68</f>
        <v>55284|SB_WHEEL_AND_BRAKES</v>
      </c>
      <c r="H81" s="149" t="str">
        <f>'Consolidated Parts List'!K68</f>
        <v>SBN 737-700, SBN 737-800</v>
      </c>
      <c r="I81" s="149" t="str">
        <f>'Consolidated Parts List'!AY68</f>
        <v>9A991.d</v>
      </c>
      <c r="J81" s="149" t="str">
        <f>'Consolidated Parts List'!AZ68</f>
        <v>9E991</v>
      </c>
      <c r="K81" s="153" t="e">
        <f>'EPA - Input and Summary'!#REF!</f>
        <v>#REF!</v>
      </c>
      <c r="L81" s="149" t="e">
        <f>'EPA - Input and Summary'!#REF!</f>
        <v>#REF!</v>
      </c>
      <c r="M81" s="149" t="e">
        <f>'EPA - Input and Summary'!#REF!</f>
        <v>#REF!</v>
      </c>
      <c r="N81" s="149" t="e">
        <f>'EPA - Input and Summary'!#REF!</f>
        <v>#REF!</v>
      </c>
      <c r="O81" s="208" t="s">
        <v>1010</v>
      </c>
      <c r="P81" s="209" t="s">
        <v>1656</v>
      </c>
    </row>
    <row r="82" spans="1:16" s="149" customFormat="1" ht="15" x14ac:dyDescent="0.25">
      <c r="A82" s="149" t="s">
        <v>1078</v>
      </c>
      <c r="B82" s="153">
        <f>'Consolidated Parts List'!D69</f>
        <v>0</v>
      </c>
      <c r="C82" s="149">
        <f>'Consolidated Parts List'!E69</f>
        <v>2612518</v>
      </c>
      <c r="D82" s="149" t="str">
        <f>'Consolidated Parts List'!F69</f>
        <v>SEAL,GREASE</v>
      </c>
      <c r="E82" s="149" t="str">
        <f>'Consolidated Parts List'!G69</f>
        <v xml:space="preserve">H44.5X16.5-21 MAIN WHEEL 2612311-1-R
 INACTIVE MAIN WHEEL 2612301-1
 INACTIVE WHL,LANDING GEAR 2612311-1F
 KIT,ENCAP IB BRG ASSY 2614922
 MAIN WHEEL ASSEMBLY (ROLL AROUND HARDWARE) R59000380-1
 H43.5X16.0-21 MAIN WHEEL 2612301-2-R
 WHEEL,LANDING GEAR,MAIN 2615001-1-R
</v>
      </c>
      <c r="G82" s="149" t="str">
        <f>'Consolidated Parts List'!H69</f>
        <v>55284|SB_WHEEL_AND_BRAKES</v>
      </c>
      <c r="H82" s="149" t="str">
        <f>'Consolidated Parts List'!K69</f>
        <v>SBN 737-700, SBN 737-800</v>
      </c>
      <c r="I82" s="149" t="str">
        <f>'Consolidated Parts List'!AY69</f>
        <v>9A991.d</v>
      </c>
      <c r="J82" s="149" t="str">
        <f>'Consolidated Parts List'!AZ69</f>
        <v>9E991</v>
      </c>
      <c r="K82" s="153" t="e">
        <f>'EPA - Input and Summary'!#REF!</f>
        <v>#REF!</v>
      </c>
      <c r="L82" s="149" t="e">
        <f>'EPA - Input and Summary'!#REF!</f>
        <v>#REF!</v>
      </c>
      <c r="M82" s="149" t="e">
        <f>'EPA - Input and Summary'!#REF!</f>
        <v>#REF!</v>
      </c>
      <c r="N82" s="149" t="e">
        <f>'EPA - Input and Summary'!#REF!</f>
        <v>#REF!</v>
      </c>
      <c r="O82" s="208" t="s">
        <v>1010</v>
      </c>
      <c r="P82" s="209" t="s">
        <v>1657</v>
      </c>
    </row>
    <row r="83" spans="1:16" s="149" customFormat="1" ht="15" x14ac:dyDescent="0.25">
      <c r="A83" s="149" t="s">
        <v>1079</v>
      </c>
      <c r="B83" s="153">
        <f>'Consolidated Parts List'!D70</f>
        <v>0</v>
      </c>
      <c r="C83" s="149">
        <f>'Consolidated Parts List'!E70</f>
        <v>2612519</v>
      </c>
      <c r="D83" s="149" t="str">
        <f>'Consolidated Parts List'!F70</f>
        <v>SEAL,GREASE</v>
      </c>
      <c r="E83" s="149" t="str">
        <f>'Consolidated Parts List'!G70</f>
        <v xml:space="preserve">H44.5X16.5-21 MAIN WHEEL 2612311-1-R
 INACTIVE MAIN WHEEL 2612301-1
 INACTIVE WHL,LANDING GEAR 2612311-1F
 KIT,ENCAP OB BRG ASSY 2614923
 H43.5X16.0-21 MAIN WHEEL 2612301-2-R
</v>
      </c>
      <c r="G83" s="149" t="str">
        <f>'Consolidated Parts List'!H70</f>
        <v>55284|SB_WHEEL_AND_BRAKES</v>
      </c>
      <c r="H83" s="149" t="str">
        <f>'Consolidated Parts List'!K70</f>
        <v>SBN 737-700, SBN 737-800</v>
      </c>
      <c r="I83" s="149" t="str">
        <f>'Consolidated Parts List'!AY70</f>
        <v>9A991.d</v>
      </c>
      <c r="J83" s="149" t="str">
        <f>'Consolidated Parts List'!AZ70</f>
        <v>9E991</v>
      </c>
      <c r="K83" s="153" t="e">
        <f>'EPA - Input and Summary'!#REF!</f>
        <v>#REF!</v>
      </c>
      <c r="L83" s="149" t="e">
        <f>'EPA - Input and Summary'!#REF!</f>
        <v>#REF!</v>
      </c>
      <c r="M83" s="149" t="e">
        <f>'EPA - Input and Summary'!#REF!</f>
        <v>#REF!</v>
      </c>
      <c r="N83" s="149" t="e">
        <f>'EPA - Input and Summary'!#REF!</f>
        <v>#REF!</v>
      </c>
      <c r="O83" s="208" t="s">
        <v>1010</v>
      </c>
      <c r="P83" s="209" t="s">
        <v>1657</v>
      </c>
    </row>
    <row r="84" spans="1:16" s="149" customFormat="1" ht="15" x14ac:dyDescent="0.25">
      <c r="A84" s="149" t="s">
        <v>1080</v>
      </c>
      <c r="B84" s="153">
        <f>'Consolidated Parts List'!D71</f>
        <v>0</v>
      </c>
      <c r="C84" s="149">
        <f>'Consolidated Parts List'!E71</f>
        <v>2612874</v>
      </c>
      <c r="D84" s="149" t="str">
        <f>'Consolidated Parts List'!F71</f>
        <v>SEAL,GREASE</v>
      </c>
      <c r="E84" s="149" t="str">
        <f>'Consolidated Parts List'!G71</f>
        <v xml:space="preserve">WHEEL,LANDING GEAR,NOSE (SERVICE) 2607825-1-R
 WHEEL,LANDING GEAR,NOSE (SERVICE) 2601045-2-R
 27 X 7.75-15 NOSE WHEEL RADIAL 2607825-2-R
 27 X 7.75-15 NOSE WHEEL RADIAL 2607825-2-R
</v>
      </c>
      <c r="G84" s="149" t="str">
        <f>'Consolidated Parts List'!H71</f>
        <v>55284|SB_WHEEL_AND_BRAKES</v>
      </c>
      <c r="H84" s="149" t="str">
        <f>'Consolidated Parts List'!K71</f>
        <v>SBN 737</v>
      </c>
      <c r="I84" s="149" t="str">
        <f>'Consolidated Parts List'!AY71</f>
        <v>9A991.d</v>
      </c>
      <c r="J84" s="149" t="str">
        <f>'Consolidated Parts List'!AZ71</f>
        <v>9E991</v>
      </c>
      <c r="K84" s="153" t="e">
        <f>'EPA - Input and Summary'!#REF!</f>
        <v>#REF!</v>
      </c>
      <c r="L84" s="149" t="e">
        <f>'EPA - Input and Summary'!#REF!</f>
        <v>#REF!</v>
      </c>
      <c r="M84" s="149" t="e">
        <f>'EPA - Input and Summary'!#REF!</f>
        <v>#REF!</v>
      </c>
      <c r="N84" s="149" t="e">
        <f>'EPA - Input and Summary'!#REF!</f>
        <v>#REF!</v>
      </c>
      <c r="O84" s="208" t="s">
        <v>1010</v>
      </c>
      <c r="P84" s="209" t="s">
        <v>1657</v>
      </c>
    </row>
    <row r="85" spans="1:16" s="149" customFormat="1" ht="15" x14ac:dyDescent="0.25">
      <c r="A85" s="149" t="s">
        <v>1081</v>
      </c>
      <c r="B85" s="153">
        <f>'Consolidated Parts List'!D72</f>
        <v>0</v>
      </c>
      <c r="C85" s="149">
        <f>'Consolidated Parts List'!E72</f>
        <v>2613728</v>
      </c>
      <c r="D85" s="149" t="str">
        <f>'Consolidated Parts List'!F72</f>
        <v>PAD,RUBBER</v>
      </c>
      <c r="E85" s="149" t="str">
        <f>'Consolidated Parts List'!G72</f>
        <v xml:space="preserve">HUBCAP KIT 2615495-R
 HUBCAP KIT 2615495-R
 HUBCAP KIT 2615495-R
 KIT,HUBCAP ASSY AND INSTL 2613084-FTU
 HUBCAP KIT 2615495-R
 WHEEL,LANDING GEAR,MAIN (SERVICE) 2608891-1-R
 WHEEL,LANDING GEAR,MAIN 2608891-1B
 WHEEL,LANDING GEAR,MAIN (SERVICE) 2608891-1-R
 WHEEL,LANDING GEAR,MAIN 2613041-2-R
 INACTIVE WHEEL,LANDING GEAR,MAIN (SERVICE) 2613041-1-R
</v>
      </c>
      <c r="G85" s="149" t="str">
        <f>'Consolidated Parts List'!H72</f>
        <v>55284|SB_WHEEL_AND_BRAKES</v>
      </c>
      <c r="H85" s="149" t="str">
        <f>'Consolidated Parts List'!K72</f>
        <v>SBN 717-200</v>
      </c>
      <c r="I85" s="149" t="str">
        <f>'Consolidated Parts List'!AY72</f>
        <v>9A991.d</v>
      </c>
      <c r="J85" s="149" t="str">
        <f>'Consolidated Parts List'!AZ72</f>
        <v>9E991</v>
      </c>
      <c r="K85" s="153" t="e">
        <f>'EPA - Input and Summary'!#REF!</f>
        <v>#REF!</v>
      </c>
      <c r="L85" s="149" t="e">
        <f>'EPA - Input and Summary'!#REF!</f>
        <v>#REF!</v>
      </c>
      <c r="M85" s="149" t="e">
        <f>'EPA - Input and Summary'!#REF!</f>
        <v>#REF!</v>
      </c>
      <c r="N85" s="149" t="e">
        <f>'EPA - Input and Summary'!#REF!</f>
        <v>#REF!</v>
      </c>
      <c r="O85" s="208" t="s">
        <v>1010</v>
      </c>
      <c r="P85" s="209" t="s">
        <v>1656</v>
      </c>
    </row>
    <row r="86" spans="1:16" s="149" customFormat="1" ht="15" x14ac:dyDescent="0.25">
      <c r="A86" s="149" t="s">
        <v>1083</v>
      </c>
      <c r="B86" s="153">
        <f>'Consolidated Parts List'!D73</f>
        <v>0</v>
      </c>
      <c r="C86" s="149">
        <f>'Consolidated Parts List'!E73</f>
        <v>2613850</v>
      </c>
      <c r="D86" s="149" t="str">
        <f>'Consolidated Parts List'!F73</f>
        <v>SEAL,GREASE</v>
      </c>
      <c r="E86" s="149" t="str">
        <f>'Consolidated Parts List'!G73</f>
        <v xml:space="preserve">INACTIVE KIT,MISC WHEEL PARTS 2613933Q
 WHEEL,LANDING GEAR,MAIN 2616581-3-R
 INACTIVE WHEEL,LANDING GEAR,MAIN 2616501-1
 INACTIVE WHEEL ASSY(TEST 2613771-1Q
 INACTIVE WHEEL ASSEMBLY 2613771-1D
 INACTIVE WHEEL ASSY,TEST EQUIPMENT 2616581-1QS
 WHEEL,LANDING GEAR,MAIN 2616581-1-R
 MAIN WHEEL AND BRAKE, INSTALLATION OF 59001982-1
 INACTIVE WHEEL ASSY TEST 2613771-1QS
 INACTIVE WHEEL ASSY,TEST EQUIPMENT 2614121-1Q1
 INACTIVE WHEEL,LANDING GEAR,MAIN 2614121-1Q
 WHEEL,LANDING GEAR,MAIN 2614121-1
 ASSEMBLY,WHEEL (TEST EQUIPMENT) 2616581-3Q
 WHEEL,LANDING GEAR,MAIN 2616581-2
 INACTIVE WHEEL,LANDING GEAR,MAIN 2613771-1
 WHEEL,LANDING GEAR,MAIN 2614121-2-R
</v>
      </c>
      <c r="G86" s="149" t="str">
        <f>'Consolidated Parts List'!H73</f>
        <v>55284|SB_WHEEL_AND_BRAKES</v>
      </c>
      <c r="H86" s="149" t="str">
        <f>'Consolidated Parts List'!K73</f>
        <v>SBN A340-5/600, SBN A380-800, SBN A380-800F</v>
      </c>
      <c r="I86" s="149" t="str">
        <f>'Consolidated Parts List'!AY73</f>
        <v>9A991.d</v>
      </c>
      <c r="J86" s="149" t="str">
        <f>'Consolidated Parts List'!AZ73</f>
        <v>9E991</v>
      </c>
      <c r="K86" s="153" t="e">
        <f>'EPA - Input and Summary'!#REF!</f>
        <v>#REF!</v>
      </c>
      <c r="L86" s="149" t="e">
        <f>'EPA - Input and Summary'!#REF!</f>
        <v>#REF!</v>
      </c>
      <c r="M86" s="149" t="e">
        <f>'EPA - Input and Summary'!#REF!</f>
        <v>#REF!</v>
      </c>
      <c r="N86" s="149" t="e">
        <f>'EPA - Input and Summary'!#REF!</f>
        <v>#REF!</v>
      </c>
      <c r="O86" s="208" t="s">
        <v>1010</v>
      </c>
      <c r="P86" s="209" t="s">
        <v>1657</v>
      </c>
    </row>
    <row r="87" spans="1:16" s="149" customFormat="1" ht="15" x14ac:dyDescent="0.25">
      <c r="A87" s="149" t="s">
        <v>1084</v>
      </c>
      <c r="B87" s="153">
        <f>'Consolidated Parts List'!D74</f>
        <v>0</v>
      </c>
      <c r="C87" s="149">
        <f>'Consolidated Parts List'!E74</f>
        <v>2613941</v>
      </c>
      <c r="D87" s="149" t="str">
        <f>'Consolidated Parts List'!F74</f>
        <v>DAM,GREASE</v>
      </c>
      <c r="E87" s="149" t="str">
        <f>'Consolidated Parts List'!G74</f>
        <v xml:space="preserve">INACTIVE KIT,MISC WHEEL PARTS 2613933Q
 INACTIVE KIT,MISC WHEEL PARTS 2613933Q
 INACTIVE WHEEL ASSY(TEST 2613771-1Q
 INACTIVE WHEEL ASSY(TEST 2613771-1Q
 INACTIVE WHEEL ASSEMBLY 2613771-1D
 INACTIVE WHEEL ASSEMBLY 2613771-1D
 INACTIVE WHEEL ASSY TEST 2613771-1QS
 INACTIVE WHEEL ASSY,TEST EQUIPMENT 2614121-1Q1
 INACTIVE WHEEL,LANDING GEAR,MAIN 2614121-1Q
 WHEEL,LANDING GEAR,MAIN 2614121-1
 INACTIVE WHEEL,LANDING GEAR,MAIN 2613771-1
 INACTIVE WHEEL,LANDING GEAR,MAIN 2613771-1
 WHEEL,LANDING GEAR,MAIN 2614121-2-R
</v>
      </c>
      <c r="G87" s="149" t="str">
        <f>'Consolidated Parts List'!H74</f>
        <v>55284|SB_WHEEL_AND_BRAKES</v>
      </c>
      <c r="H87" s="149" t="str">
        <f>'Consolidated Parts List'!K74</f>
        <v>SBN A340-5/600</v>
      </c>
      <c r="I87" s="149" t="str">
        <f>'Consolidated Parts List'!AY74</f>
        <v>9A991.d</v>
      </c>
      <c r="J87" s="149" t="str">
        <f>'Consolidated Parts List'!AZ74</f>
        <v>9E991</v>
      </c>
      <c r="K87" s="153" t="e">
        <f>'EPA - Input and Summary'!#REF!</f>
        <v>#REF!</v>
      </c>
      <c r="L87" s="149" t="e">
        <f>'EPA - Input and Summary'!#REF!</f>
        <v>#REF!</v>
      </c>
      <c r="M87" s="149" t="e">
        <f>'EPA - Input and Summary'!#REF!</f>
        <v>#REF!</v>
      </c>
      <c r="N87" s="149" t="e">
        <f>'EPA - Input and Summary'!#REF!</f>
        <v>#REF!</v>
      </c>
      <c r="O87" s="208" t="s">
        <v>1010</v>
      </c>
      <c r="P87" s="209" t="s">
        <v>1656</v>
      </c>
    </row>
    <row r="88" spans="1:16" s="149" customFormat="1" ht="15" x14ac:dyDescent="0.25">
      <c r="A88" s="149" t="s">
        <v>1085</v>
      </c>
      <c r="B88" s="153">
        <f>'Consolidated Parts List'!D75</f>
        <v>0</v>
      </c>
      <c r="C88" s="149">
        <f>'Consolidated Parts List'!E75</f>
        <v>2614448</v>
      </c>
      <c r="D88" s="149" t="str">
        <f>'Consolidated Parts List'!F75</f>
        <v>SEAL,GREASE (INBOARD)</v>
      </c>
      <c r="E88" s="149" t="str">
        <f>'Consolidated Parts List'!G75</f>
        <v xml:space="preserve">WHEEL,LANDING GEAR,MAIN 2608891-1C
 WHEEL,LANDING GEAR,MAIN 2608891-1B
 WHEEL,LANDING GEAR,MAIN 2608891-1A
 WHEEL,LANDING GEAR,MAIN (SERVICE) 2608891-1-R
 WHEEL,LANDING GEAR,MAIN (SERVICE) 2608891-1-R
</v>
      </c>
      <c r="G88" s="149" t="str">
        <f>'Consolidated Parts List'!H75</f>
        <v>55284|SB_WHEEL_AND_BRAKES</v>
      </c>
      <c r="H88" s="149" t="str">
        <f>'Consolidated Parts List'!K75</f>
        <v>SBN MD-82/83</v>
      </c>
      <c r="I88" s="149" t="str">
        <f>'Consolidated Parts List'!AY75</f>
        <v>9A991.d</v>
      </c>
      <c r="J88" s="149" t="str">
        <f>'Consolidated Parts List'!AZ75</f>
        <v>9E991</v>
      </c>
      <c r="K88" s="153" t="e">
        <f>'EPA - Input and Summary'!#REF!</f>
        <v>#REF!</v>
      </c>
      <c r="L88" s="149" t="e">
        <f>'EPA - Input and Summary'!#REF!</f>
        <v>#REF!</v>
      </c>
      <c r="M88" s="149" t="e">
        <f>'EPA - Input and Summary'!#REF!</f>
        <v>#REF!</v>
      </c>
      <c r="N88" s="149" t="e">
        <f>'EPA - Input and Summary'!#REF!</f>
        <v>#REF!</v>
      </c>
      <c r="O88" s="208" t="s">
        <v>1010</v>
      </c>
      <c r="P88" s="209" t="s">
        <v>1657</v>
      </c>
    </row>
    <row r="89" spans="1:16" s="149" customFormat="1" ht="15" x14ac:dyDescent="0.25">
      <c r="A89" s="149" t="s">
        <v>1085</v>
      </c>
      <c r="B89" s="153">
        <f>'Consolidated Parts List'!D76</f>
        <v>0</v>
      </c>
      <c r="C89" s="149">
        <f>'Consolidated Parts List'!E76</f>
        <v>2614449</v>
      </c>
      <c r="D89" s="149" t="str">
        <f>'Consolidated Parts List'!F76</f>
        <v>SEAL,GREASE (OUTBOARD)</v>
      </c>
      <c r="E89" s="149" t="str">
        <f>'Consolidated Parts List'!G76</f>
        <v xml:space="preserve">WHEEL,LANDING GEAR,MAIN 2608891-1C
 WHEEL,LANDING GEAR,MAIN 2608891-1B
 WHEEL,LANDING GEAR,MAIN 2608891-1A
 WHEEL,LANDING GEAR,MAIN (SERVICE) 2608891-1-R
 WHEEL,LANDING GEAR,MAIN (SERVICE) 2608891-1-R
</v>
      </c>
      <c r="G89" s="149" t="str">
        <f>'Consolidated Parts List'!H76</f>
        <v>55284|SB_WHEEL_AND_BRAKES</v>
      </c>
      <c r="H89" s="149" t="str">
        <f>'Consolidated Parts List'!K76</f>
        <v>SBN MD-82/83</v>
      </c>
      <c r="I89" s="149" t="str">
        <f>'Consolidated Parts List'!AY76</f>
        <v>9A991.d</v>
      </c>
      <c r="J89" s="149" t="str">
        <f>'Consolidated Parts List'!AZ76</f>
        <v>9E991</v>
      </c>
      <c r="K89" s="153" t="e">
        <f>'EPA - Input and Summary'!#REF!</f>
        <v>#REF!</v>
      </c>
      <c r="L89" s="149" t="e">
        <f>'EPA - Input and Summary'!#REF!</f>
        <v>#REF!</v>
      </c>
      <c r="M89" s="149" t="e">
        <f>'EPA - Input and Summary'!#REF!</f>
        <v>#REF!</v>
      </c>
      <c r="N89" s="149" t="e">
        <f>'EPA - Input and Summary'!#REF!</f>
        <v>#REF!</v>
      </c>
      <c r="O89" s="208" t="s">
        <v>1010</v>
      </c>
      <c r="P89" s="209" t="s">
        <v>1657</v>
      </c>
    </row>
    <row r="90" spans="1:16" s="149" customFormat="1" ht="15" x14ac:dyDescent="0.25">
      <c r="A90" s="149" t="s">
        <v>1088</v>
      </c>
      <c r="B90" s="153">
        <f>'Consolidated Parts List'!D77</f>
        <v>0</v>
      </c>
      <c r="C90" s="149">
        <f>'Consolidated Parts List'!E77</f>
        <v>2614570</v>
      </c>
      <c r="D90" s="149" t="str">
        <f>'Consolidated Parts List'!F77</f>
        <v>GREASE,SEAL INBOARD</v>
      </c>
      <c r="E90" s="149" t="str">
        <f>'Consolidated Parts List'!G77</f>
        <v xml:space="preserve">TIRE AND MAIN WHEEL ASSEMBLY 2614580-4
 MAIN WHEEL/TIRE ASSEMBLY 2614580-2
 TIRE AND MAIN WHEEL ASSEMBLY 2614580-3
 TIRE AND MAIN WHEEL ASSEMBLY 2614658-4
 TIRE AND MAIN WHEEL ASSEMBLY 2617002-2
 TIRE AND MAIN WHEEL ASSEMBLY 2614658-3
 TIRE AND MAIN WHEEL ASSEMBLY 2617002-1
 TIRE AND MAIN WHEEL ASSEMBLY 2614658-2
</v>
      </c>
      <c r="G90" s="149" t="str">
        <f>'Consolidated Parts List'!H77</f>
        <v>55284|SB_WHEEL_AND_BRAKES</v>
      </c>
      <c r="H90" s="149" t="str">
        <f>'Consolidated Parts List'!K77</f>
        <v>SBN F-35 STOVL</v>
      </c>
      <c r="I90" s="149" t="str">
        <f>'Consolidated Parts List'!AY77</f>
        <v>9A991.d</v>
      </c>
      <c r="J90" s="149" t="str">
        <f>'Consolidated Parts List'!AZ77</f>
        <v>9E991</v>
      </c>
      <c r="K90" s="153" t="e">
        <f>'EPA - Input and Summary'!#REF!</f>
        <v>#REF!</v>
      </c>
      <c r="L90" s="149" t="e">
        <f>'EPA - Input and Summary'!#REF!</f>
        <v>#REF!</v>
      </c>
      <c r="M90" s="149" t="e">
        <f>'EPA - Input and Summary'!#REF!</f>
        <v>#REF!</v>
      </c>
      <c r="N90" s="149" t="e">
        <f>'EPA - Input and Summary'!#REF!</f>
        <v>#REF!</v>
      </c>
      <c r="O90" s="208" t="s">
        <v>1010</v>
      </c>
      <c r="P90" s="209" t="s">
        <v>1657</v>
      </c>
    </row>
    <row r="91" spans="1:16" s="149" customFormat="1" ht="15" x14ac:dyDescent="0.25">
      <c r="A91" s="149" t="s">
        <v>1090</v>
      </c>
      <c r="B91" s="153">
        <f>'Consolidated Parts List'!D78</f>
        <v>0</v>
      </c>
      <c r="C91" s="149">
        <f>'Consolidated Parts List'!E78</f>
        <v>2614963</v>
      </c>
      <c r="D91" s="149" t="str">
        <f>'Consolidated Parts List'!F78</f>
        <v>SEAL ASSY,GREASE</v>
      </c>
      <c r="E91" s="149" t="str">
        <f>'Consolidated Parts List'!G78</f>
        <v>WHEEL,LANDING GEAR,MAIN 2613041-2-R</v>
      </c>
      <c r="G91" s="149" t="str">
        <f>'Consolidated Parts List'!H78</f>
        <v>55284|SB_WHEEL_AND_BRAKES</v>
      </c>
      <c r="H91" s="149" t="str">
        <f>'Consolidated Parts List'!K78</f>
        <v>SBN 717-200</v>
      </c>
      <c r="I91" s="149" t="str">
        <f>'Consolidated Parts List'!AY78</f>
        <v>9A991.d</v>
      </c>
      <c r="J91" s="149" t="str">
        <f>'Consolidated Parts List'!AZ78</f>
        <v>9E991</v>
      </c>
      <c r="K91" s="153" t="e">
        <f>'EPA - Input and Summary'!#REF!</f>
        <v>#REF!</v>
      </c>
      <c r="L91" s="149" t="e">
        <f>'EPA - Input and Summary'!#REF!</f>
        <v>#REF!</v>
      </c>
      <c r="M91" s="149" t="e">
        <f>'EPA - Input and Summary'!#REF!</f>
        <v>#REF!</v>
      </c>
      <c r="N91" s="149" t="e">
        <f>'EPA - Input and Summary'!#REF!</f>
        <v>#REF!</v>
      </c>
      <c r="O91" s="208" t="s">
        <v>1010</v>
      </c>
      <c r="P91" s="209" t="s">
        <v>1657</v>
      </c>
    </row>
    <row r="92" spans="1:16" s="149" customFormat="1" ht="15" x14ac:dyDescent="0.25">
      <c r="A92" s="149" t="s">
        <v>1092</v>
      </c>
      <c r="B92" s="153">
        <f>'Consolidated Parts List'!D79</f>
        <v>0</v>
      </c>
      <c r="C92" s="149">
        <f>'Consolidated Parts List'!E79</f>
        <v>2615188</v>
      </c>
      <c r="D92" s="149" t="str">
        <f>'Consolidated Parts List'!F79</f>
        <v>SEAL,GREASE</v>
      </c>
      <c r="E92" s="149" t="str">
        <f>'Consolidated Parts List'!G79</f>
        <v xml:space="preserve">INACTIVE WHEEL,LANDING GEAR,MAIN(NON BRAKED) 2615631-2
 INACTIVE WHEEL,LANDING GEAR,MAIN 2615101-2Q
 KIT,MAIN WHEEL ASSEMBLY (DROP TEST) AX-36343
 INACTIVE WHEEL,LANDING GEAR,MAIN AX-36495
 INACTIVE WHEEL,LANDING GEAR,MAIN NON BRAKE 2615631-1
 MAIN WHEEL ASSEMBLY DROP TEST AX-36031
 WHEEL ASSY,TEST EQUIPMENT 2615101-1QS
 WHEEL ASSY,TEST EQUIPMENT 2615101-1Q
 MAIN WHEEL ASSEMBLY STATIC RIG ROLL AROUND AX-36171
 WHEEL,LANDING GEAR,MAIN 2616901-1-R
 WHEEL,LANDING GEAR,MAIN 2615101-2-R
 WHEEL,LANDING GEAR,MAIN 2615101-1-R
 WHEEL,LANDING GEAR,MAIN 2615101-3-R
</v>
      </c>
      <c r="G92" s="149" t="str">
        <f>'Consolidated Parts List'!H79</f>
        <v>55284|SB_WHEEL_AND_BRAKES</v>
      </c>
      <c r="H92" s="149" t="str">
        <f>'Consolidated Parts List'!K79</f>
        <v>SBN A380-800</v>
      </c>
      <c r="I92" s="149" t="str">
        <f>'Consolidated Parts List'!AY79</f>
        <v>9A991.d</v>
      </c>
      <c r="J92" s="149" t="str">
        <f>'Consolidated Parts List'!AZ79</f>
        <v>9E991</v>
      </c>
      <c r="K92" s="153" t="e">
        <f>'EPA - Input and Summary'!#REF!</f>
        <v>#REF!</v>
      </c>
      <c r="L92" s="149" t="e">
        <f>'EPA - Input and Summary'!#REF!</f>
        <v>#REF!</v>
      </c>
      <c r="M92" s="149" t="e">
        <f>'EPA - Input and Summary'!#REF!</f>
        <v>#REF!</v>
      </c>
      <c r="N92" s="149" t="e">
        <f>'EPA - Input and Summary'!#REF!</f>
        <v>#REF!</v>
      </c>
      <c r="O92" s="208" t="s">
        <v>1010</v>
      </c>
      <c r="P92" s="209" t="s">
        <v>1657</v>
      </c>
    </row>
    <row r="93" spans="1:16" s="149" customFormat="1" ht="15" x14ac:dyDescent="0.25">
      <c r="A93" s="149" t="s">
        <v>1093</v>
      </c>
      <c r="B93" s="153">
        <f>'Consolidated Parts List'!D80</f>
        <v>0</v>
      </c>
      <c r="C93" s="149">
        <f>'Consolidated Parts List'!E80</f>
        <v>2615189</v>
      </c>
      <c r="D93" s="149" t="str">
        <f>'Consolidated Parts List'!F80</f>
        <v>DAM,GREASE</v>
      </c>
      <c r="E93" s="149" t="str">
        <f>'Consolidated Parts List'!G80</f>
        <v xml:space="preserve">INACTIVE WHEEL,LANDING GEAR,MAIN(NON BRAKED) 2615631-2
 WHEEL,LANDING GEAR,MAIN 2615601-1
 INACTIVE WHEEL,LANDING GEAR,MAIN 2615101-2Q
 KIT,MAIN WHEEL ASSEMBLY (DROP TEST) AX-36343
 WHEEL,LANDING GEAR,MAIN(NON-BRAKED) 2616571-1-R
 INACTIVE WHEEL,LANDING GEAR,MAIN AX-36495
 INACTIVE WHEEL,LANDING GEAR,MAIN NON BRAKE 2615631-1
 WHEEL,LANDING GEAR,MAIN 2615601-1QS
 WHEEL,LANDING GEAR,MAIN 2615601-1Q
 WHEEL,LANDING GEAR,MAIN 2616011-1QS
 WHEEL,LANDING GEAR,MAIN 2616011-1Q
 WHEEL,LANDING GEAR,MAIN 2616571-2-R
 MAIN WHEEL ASSEMBLY DROP TEST AX-36031
 WHEEL ASSY,TEST EQUIPMENT 2615101-1QS
 WHEEL ASSY,TEST EQUIPMENT 2615101-1Q
 MAIN WHEEL ASSEMBLY STATIC RIG ROLL AROUND AX-36171
 WHEEL, LANDING GEAR MAIN (NON-BRAKING) MODIFICATION KIT 59002157-001
 WHEEL,LANDING GEAR,MAIN 2616901-1-R
 WHEEL,LANDING GEAR,MAIN 2615101-2-R
 ASSEMBLY,WHEEL (TEST EQUIPMENT) 2617061-1Q
 INACTIVE - WHEEL,LANDING GEAR,MAIN (NON-BRAKING) 2617061-1
 MAIN WHEEL ASSEMBLY(CARBON KEY) 2616341-1
 MAIN WHEEL ASSEMBLY(CARBON KEY) 2616331-1
 WHEEL,LANDING GEAR,MAIN 2615101-1-R
 WHEEL ASSY,TEST EQUIPMENT 2616571-1Q
 WHEEL,LANDING GEAR,MAIN 2616011-1
 WHEEL,LANDING GEAR,MAIN 2615101-3-R
</v>
      </c>
      <c r="G93" s="149" t="str">
        <f>'Consolidated Parts List'!H80</f>
        <v>55284|SB_WHEEL_AND_BRAKES</v>
      </c>
      <c r="H93" s="149" t="str">
        <f>'Consolidated Parts List'!K80</f>
        <v>SBN A380-800</v>
      </c>
      <c r="I93" s="149" t="str">
        <f>'Consolidated Parts List'!AY80</f>
        <v>9A991.d</v>
      </c>
      <c r="J93" s="149" t="str">
        <f>'Consolidated Parts List'!AZ80</f>
        <v>9E991</v>
      </c>
      <c r="K93" s="153" t="e">
        <f>'EPA - Input and Summary'!#REF!</f>
        <v>#REF!</v>
      </c>
      <c r="L93" s="149" t="e">
        <f>'EPA - Input and Summary'!#REF!</f>
        <v>#REF!</v>
      </c>
      <c r="M93" s="149" t="e">
        <f>'EPA - Input and Summary'!#REF!</f>
        <v>#REF!</v>
      </c>
      <c r="N93" s="149" t="e">
        <f>'EPA - Input and Summary'!#REF!</f>
        <v>#REF!</v>
      </c>
      <c r="O93" s="208" t="s">
        <v>1010</v>
      </c>
      <c r="P93" s="209" t="s">
        <v>1656</v>
      </c>
    </row>
    <row r="94" spans="1:16" s="149" customFormat="1" ht="15" x14ac:dyDescent="0.25">
      <c r="A94" s="149" t="s">
        <v>1094</v>
      </c>
      <c r="B94" s="153">
        <f>'Consolidated Parts List'!D81</f>
        <v>0</v>
      </c>
      <c r="C94" s="149">
        <f>'Consolidated Parts List'!E81</f>
        <v>2615716</v>
      </c>
      <c r="D94" s="149" t="str">
        <f>'Consolidated Parts List'!F81</f>
        <v>SEAL,GREASE OUTBOARD</v>
      </c>
      <c r="E94" s="149" t="str">
        <f>'Consolidated Parts List'!G81</f>
        <v xml:space="preserve">WHEEL,LANDING GEAR,MAIN 2615511-1-R
 MAIN WHEEL ASSEMBLY 2615511-1FT
</v>
      </c>
      <c r="G94" s="149" t="str">
        <f>'Consolidated Parts List'!H81</f>
        <v>55284|SB_WHEEL_AND_BRAKES</v>
      </c>
      <c r="H94" s="149" t="str">
        <f>'Consolidated Parts List'!K81</f>
        <v>SBN EMB-145LR</v>
      </c>
      <c r="I94" s="149" t="str">
        <f>'Consolidated Parts List'!AY81</f>
        <v>9A991.d</v>
      </c>
      <c r="J94" s="149" t="str">
        <f>'Consolidated Parts List'!AZ81</f>
        <v>9E991</v>
      </c>
      <c r="K94" s="153" t="e">
        <f>'EPA - Input and Summary'!#REF!</f>
        <v>#REF!</v>
      </c>
      <c r="L94" s="149" t="e">
        <f>'EPA - Input and Summary'!#REF!</f>
        <v>#REF!</v>
      </c>
      <c r="M94" s="149" t="e">
        <f>'EPA - Input and Summary'!#REF!</f>
        <v>#REF!</v>
      </c>
      <c r="N94" s="149" t="e">
        <f>'EPA - Input and Summary'!#REF!</f>
        <v>#REF!</v>
      </c>
      <c r="O94" s="208" t="s">
        <v>1010</v>
      </c>
      <c r="P94" s="217">
        <v>0</v>
      </c>
    </row>
    <row r="95" spans="1:16" s="149" customFormat="1" ht="15" x14ac:dyDescent="0.25">
      <c r="A95" s="149" t="s">
        <v>1094</v>
      </c>
      <c r="B95" s="153">
        <f>'Consolidated Parts List'!D82</f>
        <v>0</v>
      </c>
      <c r="C95" s="149">
        <f>'Consolidated Parts List'!E82</f>
        <v>2615717</v>
      </c>
      <c r="D95" s="149" t="str">
        <f>'Consolidated Parts List'!F82</f>
        <v>SEAL,GREASE INBOARD</v>
      </c>
      <c r="E95" s="149" t="str">
        <f>'Consolidated Parts List'!G82</f>
        <v xml:space="preserve">WHEEL,LANDING GEAR,MAIN 2615511-1-R
 MAIN WHEEL ASSEMBLY 2615511-1FT
</v>
      </c>
      <c r="G95" s="149" t="str">
        <f>'Consolidated Parts List'!H82</f>
        <v>55284|SB_WHEEL_AND_BRAKES</v>
      </c>
      <c r="H95" s="149" t="str">
        <f>'Consolidated Parts List'!K82</f>
        <v>SBN EMB-145LR</v>
      </c>
      <c r="I95" s="149" t="str">
        <f>'Consolidated Parts List'!AY82</f>
        <v>9A991.d</v>
      </c>
      <c r="J95" s="149" t="str">
        <f>'Consolidated Parts List'!AZ82</f>
        <v>9E991</v>
      </c>
      <c r="K95" s="153" t="e">
        <f>'EPA - Input and Summary'!#REF!</f>
        <v>#REF!</v>
      </c>
      <c r="L95" s="149" t="e">
        <f>'EPA - Input and Summary'!#REF!</f>
        <v>#REF!</v>
      </c>
      <c r="M95" s="149" t="e">
        <f>'EPA - Input and Summary'!#REF!</f>
        <v>#REF!</v>
      </c>
      <c r="N95" s="149" t="e">
        <f>'EPA - Input and Summary'!#REF!</f>
        <v>#REF!</v>
      </c>
      <c r="O95" s="208" t="s">
        <v>1010</v>
      </c>
      <c r="P95" s="217">
        <v>0</v>
      </c>
    </row>
    <row r="96" spans="1:16" s="149" customFormat="1" ht="15" x14ac:dyDescent="0.25">
      <c r="A96" s="149" t="s">
        <v>1097</v>
      </c>
      <c r="B96" s="153">
        <f>'Consolidated Parts List'!D83</f>
        <v>0</v>
      </c>
      <c r="C96" s="149">
        <f>'Consolidated Parts List'!E83</f>
        <v>2615879</v>
      </c>
      <c r="D96" s="149" t="str">
        <f>'Consolidated Parts List'!F83</f>
        <v>RETAINER,GREASE(OUTBOARD)</v>
      </c>
      <c r="E96" s="149" t="str">
        <f>'Consolidated Parts List'!G83</f>
        <v xml:space="preserve">WHEEL,LANDING GEAR,MAIN 2615901-1-R
 WHEEL,LANDING GEAR,MAIN 2615901-1QS
 MAIN WHEEL ASSEMBLY 2615901-1Q
 TIRE AND WHEEL ASSEMBLY 2616392-1FT
</v>
      </c>
      <c r="G96" s="149" t="str">
        <f>'Consolidated Parts List'!H83</f>
        <v>55284|SB_WHEEL_AND_BRAKES</v>
      </c>
      <c r="H96" s="149" t="str">
        <f>'Consolidated Parts List'!K83</f>
        <v>SBN 747-400</v>
      </c>
      <c r="I96" s="149" t="str">
        <f>'Consolidated Parts List'!AY83</f>
        <v>9A991.d</v>
      </c>
      <c r="J96" s="149" t="str">
        <f>'Consolidated Parts List'!AZ83</f>
        <v>9E991</v>
      </c>
      <c r="K96" s="153" t="e">
        <f>'EPA - Input and Summary'!#REF!</f>
        <v>#REF!</v>
      </c>
      <c r="L96" s="149" t="e">
        <f>'EPA - Input and Summary'!#REF!</f>
        <v>#REF!</v>
      </c>
      <c r="M96" s="149" t="e">
        <f>'EPA - Input and Summary'!#REF!</f>
        <v>#REF!</v>
      </c>
      <c r="N96" s="149" t="e">
        <f>'EPA - Input and Summary'!#REF!</f>
        <v>#REF!</v>
      </c>
      <c r="O96" s="208" t="s">
        <v>1010</v>
      </c>
      <c r="P96" s="217">
        <v>0</v>
      </c>
    </row>
    <row r="97" spans="1:16" s="149" customFormat="1" ht="15" x14ac:dyDescent="0.25">
      <c r="A97" s="149" t="s">
        <v>1097</v>
      </c>
      <c r="B97" s="153">
        <f>'Consolidated Parts List'!D84</f>
        <v>0</v>
      </c>
      <c r="C97" s="149">
        <f>'Consolidated Parts List'!E84</f>
        <v>2615880</v>
      </c>
      <c r="D97" s="149" t="str">
        <f>'Consolidated Parts List'!F84</f>
        <v>RETAINER,GREASE</v>
      </c>
      <c r="E97" s="149" t="str">
        <f>'Consolidated Parts List'!G84</f>
        <v xml:space="preserve">WHEEL,LANDING GEAR,MAIN 2615901-1-R
 WHEEL,LANDING GEAR,MAIN 2615901-1QS
 MAIN WHEEL ASSEMBLY 2615901-1Q
 TIRE AND WHEEL ASSEMBLY 2616392-1FT
</v>
      </c>
      <c r="G97" s="149" t="str">
        <f>'Consolidated Parts List'!H84</f>
        <v>55284|SB_WHEEL_AND_BRAKES</v>
      </c>
      <c r="H97" s="149" t="str">
        <f>'Consolidated Parts List'!K84</f>
        <v>SBN 747-400</v>
      </c>
      <c r="I97" s="149" t="str">
        <f>'Consolidated Parts List'!AY84</f>
        <v>9A991.d</v>
      </c>
      <c r="J97" s="149" t="str">
        <f>'Consolidated Parts List'!AZ84</f>
        <v>9E991</v>
      </c>
      <c r="K97" s="153" t="e">
        <f>'EPA - Input and Summary'!#REF!</f>
        <v>#REF!</v>
      </c>
      <c r="L97" s="149" t="e">
        <f>'EPA - Input and Summary'!#REF!</f>
        <v>#REF!</v>
      </c>
      <c r="M97" s="149" t="e">
        <f>'EPA - Input and Summary'!#REF!</f>
        <v>#REF!</v>
      </c>
      <c r="N97" s="149" t="e">
        <f>'EPA - Input and Summary'!#REF!</f>
        <v>#REF!</v>
      </c>
      <c r="O97" s="208" t="s">
        <v>1010</v>
      </c>
      <c r="P97" s="217">
        <v>0</v>
      </c>
    </row>
    <row r="98" spans="1:16" s="149" customFormat="1" ht="15" x14ac:dyDescent="0.25">
      <c r="A98" s="149" t="s">
        <v>1097</v>
      </c>
      <c r="B98" s="153">
        <f>'Consolidated Parts List'!D85</f>
        <v>0</v>
      </c>
      <c r="C98" s="149">
        <f>'Consolidated Parts List'!E85</f>
        <v>2615887</v>
      </c>
      <c r="D98" s="149" t="str">
        <f>'Consolidated Parts List'!F85</f>
        <v>SEAL,GREASE</v>
      </c>
      <c r="E98" s="149" t="str">
        <f>'Consolidated Parts List'!G85</f>
        <v xml:space="preserve">WHEEL,LANDING GEAR,MAIN 2615901-1-R
 WHEEL,LANDING GEAR,MAIN 2615901-1QS
 MAIN WHEEL ASSEMBLY 2615901-1Q
 TIRE AND WHEEL ASSEMBLY 2616392-1FT
</v>
      </c>
      <c r="G98" s="149" t="str">
        <f>'Consolidated Parts List'!H85</f>
        <v>55284|SB_WHEEL_AND_BRAKES</v>
      </c>
      <c r="H98" s="149" t="str">
        <f>'Consolidated Parts List'!K85</f>
        <v>SBN 747-400</v>
      </c>
      <c r="I98" s="149" t="str">
        <f>'Consolidated Parts List'!AY85</f>
        <v>9A991.d</v>
      </c>
      <c r="J98" s="149" t="str">
        <f>'Consolidated Parts List'!AZ85</f>
        <v>9E991</v>
      </c>
      <c r="K98" s="153" t="e">
        <f>'EPA - Input and Summary'!#REF!</f>
        <v>#REF!</v>
      </c>
      <c r="L98" s="149" t="e">
        <f>'EPA - Input and Summary'!#REF!</f>
        <v>#REF!</v>
      </c>
      <c r="M98" s="149" t="e">
        <f>'EPA - Input and Summary'!#REF!</f>
        <v>#REF!</v>
      </c>
      <c r="N98" s="149" t="e">
        <f>'EPA - Input and Summary'!#REF!</f>
        <v>#REF!</v>
      </c>
      <c r="O98" s="208" t="s">
        <v>1010</v>
      </c>
      <c r="P98" s="217">
        <v>0</v>
      </c>
    </row>
    <row r="99" spans="1:16" s="149" customFormat="1" ht="15" x14ac:dyDescent="0.25">
      <c r="A99" s="149" t="s">
        <v>1097</v>
      </c>
      <c r="B99" s="153">
        <f>'Consolidated Parts List'!D86</f>
        <v>0</v>
      </c>
      <c r="C99" s="149">
        <f>'Consolidated Parts List'!E86</f>
        <v>2615888</v>
      </c>
      <c r="D99" s="149" t="str">
        <f>'Consolidated Parts List'!F86</f>
        <v>SEAL,GREASE</v>
      </c>
      <c r="E99" s="149" t="str">
        <f>'Consolidated Parts List'!G86</f>
        <v xml:space="preserve">WHEEL,LANDING GEAR,MAIN 2615901-1-R
 WHEEL,LANDING GEAR,MAIN 2615901-1QS
 MAIN WHEEL ASSEMBLY 2615901-1Q
 TIRE AND WHEEL ASSEMBLY 2616392-1FT
</v>
      </c>
      <c r="G99" s="149" t="str">
        <f>'Consolidated Parts List'!H86</f>
        <v>55284|SB_WHEEL_AND_BRAKES</v>
      </c>
      <c r="H99" s="149" t="str">
        <f>'Consolidated Parts List'!K86</f>
        <v>SBN 747-400</v>
      </c>
      <c r="I99" s="149" t="str">
        <f>'Consolidated Parts List'!AY86</f>
        <v>9A991.d</v>
      </c>
      <c r="J99" s="149" t="str">
        <f>'Consolidated Parts List'!AZ86</f>
        <v>9E991</v>
      </c>
      <c r="K99" s="153" t="e">
        <f>'EPA - Input and Summary'!#REF!</f>
        <v>#REF!</v>
      </c>
      <c r="L99" s="149" t="e">
        <f>'EPA - Input and Summary'!#REF!</f>
        <v>#REF!</v>
      </c>
      <c r="M99" s="149" t="e">
        <f>'EPA - Input and Summary'!#REF!</f>
        <v>#REF!</v>
      </c>
      <c r="N99" s="149" t="e">
        <f>'EPA - Input and Summary'!#REF!</f>
        <v>#REF!</v>
      </c>
      <c r="O99" s="208" t="s">
        <v>1010</v>
      </c>
      <c r="P99" s="209" t="s">
        <v>1657</v>
      </c>
    </row>
    <row r="100" spans="1:16" s="149" customFormat="1" ht="15" x14ac:dyDescent="0.25">
      <c r="A100" s="149" t="s">
        <v>1100</v>
      </c>
      <c r="B100" s="153">
        <f>'Consolidated Parts List'!D87</f>
        <v>0</v>
      </c>
      <c r="C100" s="149">
        <f>'Consolidated Parts List'!E87</f>
        <v>2616041</v>
      </c>
      <c r="D100" s="149" t="str">
        <f>'Consolidated Parts List'!F87</f>
        <v>SEAL,GREASE</v>
      </c>
      <c r="E100" s="149" t="str">
        <f>'Consolidated Parts List'!G87</f>
        <v xml:space="preserve">WHEEL,LANDING GEAR,MAIN 2615601-1
 WHEEL,LANDING GEAR,MAIN(NON-BRAKED) 2616571-1-R
 WHEEL,LANDING GEAR,MAIN 2615601-1QS
 WHEEL,LANDING GEAR,MAIN 2615601-1Q
 WHEEL,LANDING GEAR,MAIN 2616011-1QS
 WHEEL,LANDING GEAR,MAIN 2616011-1Q
 WHEEL,LANDING GEAR,MAIN 2616571-2-R
 WHEEL, LANDING GEAR MAIN (NON-BRAKING) MODIFICATION KIT 59002157-001
 ASSEMBLY,WHEEL (TEST EQUIPMENT) 2617061-1Q
 INACTIVE - WHEEL,LANDING GEAR,MAIN (NON-BRAKING) 2617061-1
 MAIN WHEEL ASSEMBLY(CARBON KEY) 2616341-1
 MAIN WHEEL ASSEMBLY(CARBON KEY) 2616331-1
 WHEEL ASSY,TEST EQUIPMENT 2616571-1Q
 WHEEL,LANDING GEAR,MAIN 2616011-1
</v>
      </c>
      <c r="G100" s="149" t="str">
        <f>'Consolidated Parts List'!H87</f>
        <v>55284|SB_WHEEL_AND_BRAKES</v>
      </c>
      <c r="H100" s="149" t="str">
        <f>'Consolidated Parts List'!K87</f>
        <v>SBN A380-800</v>
      </c>
      <c r="I100" s="149" t="str">
        <f>'Consolidated Parts List'!AY87</f>
        <v>9A991.d</v>
      </c>
      <c r="J100" s="149" t="str">
        <f>'Consolidated Parts List'!AZ87</f>
        <v>9E991</v>
      </c>
      <c r="K100" s="153" t="e">
        <f>'EPA - Input and Summary'!#REF!</f>
        <v>#REF!</v>
      </c>
      <c r="L100" s="149" t="e">
        <f>'EPA - Input and Summary'!#REF!</f>
        <v>#REF!</v>
      </c>
      <c r="M100" s="149" t="e">
        <f>'EPA - Input and Summary'!#REF!</f>
        <v>#REF!</v>
      </c>
      <c r="N100" s="149" t="e">
        <f>'EPA - Input and Summary'!#REF!</f>
        <v>#REF!</v>
      </c>
      <c r="O100" s="208" t="s">
        <v>1010</v>
      </c>
      <c r="P100" s="209" t="s">
        <v>1657</v>
      </c>
    </row>
    <row r="101" spans="1:16" s="149" customFormat="1" ht="15" x14ac:dyDescent="0.25">
      <c r="A101" s="149" t="s">
        <v>1101</v>
      </c>
      <c r="B101" s="153">
        <f>'Consolidated Parts List'!D88</f>
        <v>0</v>
      </c>
      <c r="C101" s="149">
        <f>'Consolidated Parts List'!E88</f>
        <v>2616303</v>
      </c>
      <c r="D101" s="149" t="str">
        <f>'Consolidated Parts List'!F88</f>
        <v>GREASE,SEAL INBOARD</v>
      </c>
      <c r="E101" s="149" t="str">
        <f>'Consolidated Parts List'!G88</f>
        <v xml:space="preserve">WHEEL,LANDING GEAR,MAIN 2615401-1QS
 WHEEL,LANDING GEAR,MAIN 2615401-1Q
 WHEEL,LANDING GEAR,MAIN 2615401-1
</v>
      </c>
      <c r="G101" s="149" t="str">
        <f>'Consolidated Parts List'!H88</f>
        <v>55284|SB_WHEEL_AND_BRAKES</v>
      </c>
      <c r="H101" s="149" t="str">
        <f>'Consolidated Parts List'!K88</f>
        <v>SBN X-45C</v>
      </c>
      <c r="I101" s="149" t="str">
        <f>'Consolidated Parts List'!AY88</f>
        <v>EAR99</v>
      </c>
      <c r="J101" s="149" t="str">
        <f>'Consolidated Parts List'!AZ88</f>
        <v>EAR99</v>
      </c>
      <c r="K101" s="153" t="e">
        <f>'EPA - Input and Summary'!#REF!</f>
        <v>#REF!</v>
      </c>
      <c r="L101" s="149" t="e">
        <f>'EPA - Input and Summary'!#REF!</f>
        <v>#REF!</v>
      </c>
      <c r="M101" s="149" t="e">
        <f>'EPA - Input and Summary'!#REF!</f>
        <v>#REF!</v>
      </c>
      <c r="N101" s="149" t="e">
        <f>'EPA - Input and Summary'!#REF!</f>
        <v>#REF!</v>
      </c>
      <c r="O101" s="208" t="s">
        <v>1010</v>
      </c>
      <c r="P101" s="217">
        <v>0</v>
      </c>
    </row>
    <row r="102" spans="1:16" s="149" customFormat="1" ht="15" x14ac:dyDescent="0.25">
      <c r="A102" s="149" t="s">
        <v>1101</v>
      </c>
      <c r="B102" s="153">
        <f>'Consolidated Parts List'!D89</f>
        <v>0</v>
      </c>
      <c r="C102" s="149">
        <f>'Consolidated Parts List'!E89</f>
        <v>2616304</v>
      </c>
      <c r="D102" s="149" t="str">
        <f>'Consolidated Parts List'!F89</f>
        <v>GREASE,SEAL OUTBOARD</v>
      </c>
      <c r="E102" s="149" t="str">
        <f>'Consolidated Parts List'!G89</f>
        <v xml:space="preserve">WHEEL,LANDING GEAR,MAIN 2615401-1QS
 WHEEL,LANDING GEAR,MAIN 2615401-1Q
 WHEEL,LANDING GEAR,MAIN 2615401-1
</v>
      </c>
      <c r="G102" s="149" t="str">
        <f>'Consolidated Parts List'!H89</f>
        <v>55284|SB_WHEEL_AND_BRAKES</v>
      </c>
      <c r="H102" s="149" t="str">
        <f>'Consolidated Parts List'!K89</f>
        <v>SBN X-45C</v>
      </c>
      <c r="I102" s="149" t="str">
        <f>'Consolidated Parts List'!AY89</f>
        <v>EAR99</v>
      </c>
      <c r="J102" s="149" t="str">
        <f>'Consolidated Parts List'!AZ89</f>
        <v>EAR99</v>
      </c>
      <c r="K102" s="153" t="e">
        <f>'EPA - Input and Summary'!#REF!</f>
        <v>#REF!</v>
      </c>
      <c r="L102" s="149" t="e">
        <f>'EPA - Input and Summary'!#REF!</f>
        <v>#REF!</v>
      </c>
      <c r="M102" s="149" t="e">
        <f>'EPA - Input and Summary'!#REF!</f>
        <v>#REF!</v>
      </c>
      <c r="N102" s="149" t="e">
        <f>'EPA - Input and Summary'!#REF!</f>
        <v>#REF!</v>
      </c>
      <c r="O102" s="208" t="s">
        <v>1010</v>
      </c>
      <c r="P102" s="217">
        <v>0</v>
      </c>
    </row>
    <row r="103" spans="1:16" s="149" customFormat="1" ht="15" x14ac:dyDescent="0.25">
      <c r="A103" s="149" t="s">
        <v>1103</v>
      </c>
      <c r="B103" s="153">
        <f>'Consolidated Parts List'!D90</f>
        <v>0</v>
      </c>
      <c r="C103" s="149">
        <f>'Consolidated Parts List'!E90</f>
        <v>2616323</v>
      </c>
      <c r="D103" s="149" t="str">
        <f>'Consolidated Parts List'!F90</f>
        <v>GROMMET,CABLE</v>
      </c>
      <c r="E103" s="149" t="str">
        <f>'Consolidated Parts List'!G90</f>
        <v xml:space="preserve">WHEEL,LANDING GEAR,MAIN 2616901-1-R
 WHEEL,LANDING GEAR,MAIN 2615101-2-R
 WHEEL,LANDING GEAR,MAIN 2615101-3-R
 WHEEL,LANDING GEAR,MAIN 2616581-3-R
 WHEEL,LANDING GEAR,MAIN 2616581-1-R
 WHEEL,LANDING GEAR,MAIN 2616571-2-R
 WHEEL,LANDING GEAR,MAIN(NON-BRAKED) 2616571-1-R
 WHEEL,LANDING GEAR,MAIN 2616901-1-R
 WHEEL,LANDING GEAR,MAIN 2615101-2-R
 WHEEL,LANDING GEAR,MAIN 2615101-3-R
 WHEEL,LANDING GEAR,MAIN 2616571-2-R
 WHEEL,LANDING GEAR,MAIN(NON-BRAKED) 2616571-1-R
</v>
      </c>
      <c r="G103" s="149" t="str">
        <f>'Consolidated Parts List'!H90</f>
        <v>55284|SB_WHEEL_AND_BRAKES</v>
      </c>
      <c r="H103" s="149" t="str">
        <f>'Consolidated Parts List'!K90</f>
        <v>SBN A380-800</v>
      </c>
      <c r="I103" s="149" t="str">
        <f>'Consolidated Parts List'!AY90</f>
        <v>9A991.d</v>
      </c>
      <c r="J103" s="149" t="str">
        <f>'Consolidated Parts List'!AZ90</f>
        <v>9E991</v>
      </c>
      <c r="K103" s="153" t="e">
        <f>'EPA - Input and Summary'!#REF!</f>
        <v>#REF!</v>
      </c>
      <c r="L103" s="149" t="e">
        <f>'EPA - Input and Summary'!#REF!</f>
        <v>#REF!</v>
      </c>
      <c r="M103" s="149" t="e">
        <f>'EPA - Input and Summary'!#REF!</f>
        <v>#REF!</v>
      </c>
      <c r="N103" s="149" t="e">
        <f>'EPA - Input and Summary'!#REF!</f>
        <v>#REF!</v>
      </c>
      <c r="O103" s="208" t="s">
        <v>1010</v>
      </c>
      <c r="P103" s="209" t="s">
        <v>1657</v>
      </c>
    </row>
    <row r="104" spans="1:16" s="149" customFormat="1" ht="15" x14ac:dyDescent="0.25">
      <c r="A104" s="149" t="s">
        <v>1104</v>
      </c>
      <c r="B104" s="153">
        <f>'Consolidated Parts List'!D91</f>
        <v>0</v>
      </c>
      <c r="C104" s="149">
        <f>'Consolidated Parts List'!E91</f>
        <v>2616409</v>
      </c>
      <c r="D104" s="149" t="str">
        <f>'Consolidated Parts List'!F91</f>
        <v>GREASE,SEAL OUTBOARD</v>
      </c>
      <c r="E104" s="149" t="str">
        <f>'Consolidated Parts List'!G91</f>
        <v xml:space="preserve">WHEEL,LANDING GEAR,MAIN 2615001-1F
 WHEEL,LANDING GEAR,MAIN 2615001-1-R
</v>
      </c>
      <c r="G104" s="149" t="str">
        <f>'Consolidated Parts List'!H91</f>
        <v>55284|SB_WHEEL_AND_BRAKES</v>
      </c>
      <c r="H104" s="149" t="str">
        <f>'Consolidated Parts List'!K91</f>
        <v>SBN 737-900ER</v>
      </c>
      <c r="I104" s="149" t="str">
        <f>'Consolidated Parts List'!AY91</f>
        <v>9A991.d</v>
      </c>
      <c r="J104" s="149" t="str">
        <f>'Consolidated Parts List'!AZ91</f>
        <v>9E991</v>
      </c>
      <c r="K104" s="153" t="e">
        <f>'EPA - Input and Summary'!#REF!</f>
        <v>#REF!</v>
      </c>
      <c r="L104" s="149" t="e">
        <f>'EPA - Input and Summary'!#REF!</f>
        <v>#REF!</v>
      </c>
      <c r="M104" s="149" t="e">
        <f>'EPA - Input and Summary'!#REF!</f>
        <v>#REF!</v>
      </c>
      <c r="N104" s="149" t="e">
        <f>'EPA - Input and Summary'!#REF!</f>
        <v>#REF!</v>
      </c>
      <c r="O104" s="208" t="s">
        <v>1010</v>
      </c>
      <c r="P104" s="209" t="s">
        <v>1657</v>
      </c>
    </row>
    <row r="105" spans="1:16" s="149" customFormat="1" ht="15" x14ac:dyDescent="0.25">
      <c r="A105" s="149" t="s">
        <v>1105</v>
      </c>
      <c r="B105" s="153">
        <f>'Consolidated Parts List'!D92</f>
        <v>0</v>
      </c>
      <c r="C105" s="149">
        <f>'Consolidated Parts List'!E92</f>
        <v>2616525</v>
      </c>
      <c r="D105" s="149" t="str">
        <f>'Consolidated Parts List'!F92</f>
        <v>SEAL,GREASE INBOARD</v>
      </c>
      <c r="E105" s="149" t="str">
        <f>'Consolidated Parts List'!G92</f>
        <v xml:space="preserve">WHEEL,LANDING GEAR,MAIN 2616581-3-R
 INACTIVE WHEEL,LANDING GEAR,MAIN 2616501-1
 INACTIVE WHEEL ASSY,TEST EQUIPMENT 2616581-1QS
 INACTIVE WHEEL,LANDING GEAR,MAIN 2616581-1Q
 WHEEL,LANDING GEAR,MAIN 2616581-1-R
 ASSEMBLY,WHEEL (TEST EQUIPMENT) 2616581-3Q
 WHEEL,LANDING GEAR,MAIN 2616581-2
</v>
      </c>
      <c r="G105" s="149" t="str">
        <f>'Consolidated Parts List'!H92</f>
        <v>55284|SB_WHEEL_AND_BRAKES</v>
      </c>
      <c r="H105" s="149" t="str">
        <f>'Consolidated Parts List'!K92</f>
        <v>SBN A380-800F</v>
      </c>
      <c r="I105" s="149" t="str">
        <f>'Consolidated Parts List'!AY92</f>
        <v>9A991.d</v>
      </c>
      <c r="J105" s="149" t="str">
        <f>'Consolidated Parts List'!AZ92</f>
        <v>9E991</v>
      </c>
      <c r="K105" s="153" t="e">
        <f>'EPA - Input and Summary'!#REF!</f>
        <v>#REF!</v>
      </c>
      <c r="L105" s="149" t="e">
        <f>'EPA - Input and Summary'!#REF!</f>
        <v>#REF!</v>
      </c>
      <c r="M105" s="149" t="e">
        <f>'EPA - Input and Summary'!#REF!</f>
        <v>#REF!</v>
      </c>
      <c r="N105" s="149" t="e">
        <f>'EPA - Input and Summary'!#REF!</f>
        <v>#REF!</v>
      </c>
      <c r="O105" s="208" t="s">
        <v>1010</v>
      </c>
      <c r="P105" s="217">
        <v>0</v>
      </c>
    </row>
    <row r="106" spans="1:16" s="149" customFormat="1" ht="15" x14ac:dyDescent="0.25">
      <c r="A106" s="149" t="s">
        <v>1106</v>
      </c>
      <c r="B106" s="153">
        <f>'Consolidated Parts List'!D93</f>
        <v>0</v>
      </c>
      <c r="C106" s="149">
        <f>'Consolidated Parts List'!E93</f>
        <v>2616534</v>
      </c>
      <c r="D106" s="149" t="str">
        <f>'Consolidated Parts List'!F93</f>
        <v>SEAL,GREASE</v>
      </c>
      <c r="E106" s="149" t="str">
        <f>'Consolidated Parts List'!G93</f>
        <v xml:space="preserve">WHEEL,LANDING GEAR,NOSE 2616505-1Q
 INACTIVE WHEEL,LANDING GEAR,NOSE 2616505-1
</v>
      </c>
      <c r="G106" s="149" t="str">
        <f>'Consolidated Parts List'!H93</f>
        <v>55284|SB_WHEEL_AND_BRAKES</v>
      </c>
      <c r="H106" s="149" t="str">
        <f>'Consolidated Parts List'!K93</f>
        <v>SBN A380-800F</v>
      </c>
      <c r="I106" s="149" t="str">
        <f>'Consolidated Parts List'!AY93</f>
        <v>9A991.d</v>
      </c>
      <c r="J106" s="149" t="str">
        <f>'Consolidated Parts List'!AZ93</f>
        <v>9E991</v>
      </c>
      <c r="K106" s="153" t="e">
        <f>'EPA - Input and Summary'!#REF!</f>
        <v>#REF!</v>
      </c>
      <c r="L106" s="149" t="e">
        <f>'EPA - Input and Summary'!#REF!</f>
        <v>#REF!</v>
      </c>
      <c r="M106" s="149" t="e">
        <f>'EPA - Input and Summary'!#REF!</f>
        <v>#REF!</v>
      </c>
      <c r="N106" s="149" t="e">
        <f>'EPA - Input and Summary'!#REF!</f>
        <v>#REF!</v>
      </c>
      <c r="O106" s="208" t="s">
        <v>1010</v>
      </c>
      <c r="P106" s="217">
        <v>0</v>
      </c>
    </row>
    <row r="107" spans="1:16" s="149" customFormat="1" ht="15" x14ac:dyDescent="0.25">
      <c r="A107" s="149" t="s">
        <v>1107</v>
      </c>
      <c r="B107" s="153">
        <f>'Consolidated Parts List'!D94</f>
        <v>0</v>
      </c>
      <c r="C107" s="149">
        <f>'Consolidated Parts List'!E94</f>
        <v>2616586</v>
      </c>
      <c r="D107" s="149" t="str">
        <f>'Consolidated Parts List'!F94</f>
        <v>DAM,GREASE</v>
      </c>
      <c r="E107" s="149" t="str">
        <f>'Consolidated Parts List'!G94</f>
        <v xml:space="preserve">WHEEL,LANDING GEAR,NOSE 2616505-2-R
 WHEEL,LANDING GEAR,NOSE 2616505-1Q
 INACTIVE WHEEL,LANDING GEAR,NOSE 2616505-1
</v>
      </c>
      <c r="G107" s="149" t="str">
        <f>'Consolidated Parts List'!H94</f>
        <v>55284|SB_WHEEL_AND_BRAKES</v>
      </c>
      <c r="H107" s="149" t="str">
        <f>'Consolidated Parts List'!K94</f>
        <v>SBN A380-800F</v>
      </c>
      <c r="I107" s="149" t="str">
        <f>'Consolidated Parts List'!AY94</f>
        <v>9A991.d</v>
      </c>
      <c r="J107" s="149" t="str">
        <f>'Consolidated Parts List'!AZ94</f>
        <v>9E991</v>
      </c>
      <c r="K107" s="153" t="e">
        <f>'EPA - Input and Summary'!#REF!</f>
        <v>#REF!</v>
      </c>
      <c r="L107" s="149" t="e">
        <f>'EPA - Input and Summary'!#REF!</f>
        <v>#REF!</v>
      </c>
      <c r="M107" s="149" t="e">
        <f>'EPA - Input and Summary'!#REF!</f>
        <v>#REF!</v>
      </c>
      <c r="N107" s="149" t="e">
        <f>'EPA - Input and Summary'!#REF!</f>
        <v>#REF!</v>
      </c>
      <c r="O107" s="208" t="s">
        <v>1010</v>
      </c>
      <c r="P107" s="209" t="s">
        <v>1656</v>
      </c>
    </row>
    <row r="108" spans="1:16" s="149" customFormat="1" ht="15" x14ac:dyDescent="0.25">
      <c r="A108" s="149" t="s">
        <v>1038</v>
      </c>
      <c r="B108" s="153">
        <f>'Consolidated Parts List'!D95</f>
        <v>0</v>
      </c>
      <c r="C108" s="149">
        <f>'Consolidated Parts List'!E95</f>
        <v>2617009</v>
      </c>
      <c r="D108" s="149" t="str">
        <f>'Consolidated Parts List'!F95</f>
        <v>SEAL,GREASE</v>
      </c>
      <c r="E108" s="149" t="str">
        <f>'Consolidated Parts List'!G95</f>
        <v>WHEEL,LANDING GEAR,NOSE 2616505-2-R</v>
      </c>
      <c r="G108" s="149" t="str">
        <f>'Consolidated Parts List'!H95</f>
        <v>55284|SB_WHEEL_AND_BRAKES</v>
      </c>
      <c r="H108" s="149" t="str">
        <f>'Consolidated Parts List'!K95</f>
        <v>SBN A380-800</v>
      </c>
      <c r="I108" s="149" t="str">
        <f>'Consolidated Parts List'!AY95</f>
        <v>EAR99</v>
      </c>
      <c r="J108" s="149" t="str">
        <f>'Consolidated Parts List'!AZ95</f>
        <v>EAR99</v>
      </c>
      <c r="K108" s="153" t="e">
        <f>'EPA - Input and Summary'!#REF!</f>
        <v>#REF!</v>
      </c>
      <c r="L108" s="149" t="e">
        <f>'EPA - Input and Summary'!#REF!</f>
        <v>#REF!</v>
      </c>
      <c r="M108" s="149" t="e">
        <f>'EPA - Input and Summary'!#REF!</f>
        <v>#REF!</v>
      </c>
      <c r="N108" s="149" t="e">
        <f>'EPA - Input and Summary'!#REF!</f>
        <v>#REF!</v>
      </c>
      <c r="O108" s="208" t="s">
        <v>1010</v>
      </c>
      <c r="P108" s="209" t="s">
        <v>1657</v>
      </c>
    </row>
    <row r="109" spans="1:16" s="149" customFormat="1" ht="15" x14ac:dyDescent="0.25">
      <c r="A109" s="149" t="s">
        <v>1109</v>
      </c>
      <c r="B109" s="153">
        <f>'Consolidated Parts List'!D96</f>
        <v>0</v>
      </c>
      <c r="C109" s="149" t="str">
        <f>'Consolidated Parts List'!E96</f>
        <v>2606799-226</v>
      </c>
      <c r="D109" s="149" t="str">
        <f>'Consolidated Parts List'!F96</f>
        <v>RETAINER,PACKING</v>
      </c>
      <c r="E109" s="149" t="str">
        <f>'Consolidated Parts List'!G96</f>
        <v xml:space="preserve">BRAKE, MULTIPLE DISK 2612202-3A
 BRAKE, MULTIPLE DISK 2612202-3-R
 BRAKE, MULTIPLE DISK 2612152-3A
 BRAKE, MULTIPLE DISK 2612152-3-R
 BRAKE, MULTIPLE DISK 2612202-6A
 BRAKE, MULTIPLE DISK 2610182-5A
 BRAKE, MULTIPLE DISK 2610182-5-R
 BRAKE ASSEMBLY 2610132-6A
 BRAKE, MULTIPLE DISK 2610132-6-R
 INACTIVE ROTOR BRAKE 2610132-4A
 INACTIVE ROTOR BRAKE 2610132-4-R
 BRAKE, MULTIPLE DISK 2612202-6-R
 BRAKE, MULTIPLE DISK 2612202-6R
 BRAKE, MULTIPLE DISK 2610132-5A
 BRAKE, MULTIPLE DISK 2610132-5-R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INACTIVE BRAKE ASSEMBLY 2612152-5A
 INACTIVE BRAKE ASSEMBLY 2612152-5
 BRAKE ASSEMBLY 2610132-7A
 BRAKE ASSEMBLY 2610132-7
 BRAKE ASSEMBLY 2612202-5
 BRAKE ASSEMBLY 2610182-7A
 BRAKE ASSEMBLY 2610182-7
 BRAKE ASSEMBLY 2610182-6A
 BRAKE ASSEMBLY 2610182-6-R
 INACTIVE ROTOR BRAKE 2610182-4A
 INACTIVE ROTOR BRAKE 2610182-4-R
 INACTIVE ROTOR BRAKE 2608702-1
 MAIN WHEEL AND BRAKE, INSTALLATION OF 59001982-1
 BRAKE, MULTIPLE DISK 2617122-1A
 PISTON AND BUSHING ASSY OF 2614070
 17.00 X 10.75-5 RTR BRAKE 2607092-4-R
 17.00 X 10.75-5 RTR BRAKE 2607092-3-R
 INACTIVE ROTOR BRAKE 2610132-2A
 INACTIVE ROTOR BRAKE 2610132-2
 INACTIVE ROTOR BRAKE 2610182-2-R
 INACTIVE ROTOR BRAKE 2610132-3-R
 INACTIVE ROTOR BRAKE 2612202-1-R
 INACTIVE ROTOR BRAKE 2612152-1-R
 INACTIVE ROTOR BRAKE 2612202-1A
 INACTIVE ROTOR BRAKE 2612152-1A
 INACTIVE ROTOR BRAKE 2610182-3A
 INACTIVE ROTOR BRAKE 2610182-2A
 INACTIVE ROTOR BRAKE 2610132-3A
 INACTIVE ROTOR BRAKE 2610182-3-R
</v>
      </c>
      <c r="G109" s="149" t="str">
        <f>'Consolidated Parts List'!H96</f>
        <v>55284|SB_WHEEL_AND_BRAKES</v>
      </c>
      <c r="H109" s="149" t="str">
        <f>'Consolidated Parts List'!K96</f>
        <v>SBN A340-5/600, SBN VARIOUS</v>
      </c>
      <c r="I109" s="149" t="str">
        <f>'Consolidated Parts List'!AY96</f>
        <v>EAR99</v>
      </c>
      <c r="J109" s="149" t="str">
        <f>'Consolidated Parts List'!AZ96</f>
        <v>EAR99</v>
      </c>
      <c r="K109" s="153" t="e">
        <f>'EPA - Input and Summary'!#REF!</f>
        <v>#REF!</v>
      </c>
      <c r="L109" s="149" t="e">
        <f>'EPA - Input and Summary'!#REF!</f>
        <v>#REF!</v>
      </c>
      <c r="M109" s="149" t="e">
        <f>'EPA - Input and Summary'!#REF!</f>
        <v>#REF!</v>
      </c>
      <c r="N109" s="149" t="e">
        <f>'EPA - Input and Summary'!#REF!</f>
        <v>#REF!</v>
      </c>
      <c r="O109" s="208" t="s">
        <v>1108</v>
      </c>
      <c r="P109" s="217">
        <v>0</v>
      </c>
    </row>
    <row r="110" spans="1:16" s="149" customFormat="1" ht="15" x14ac:dyDescent="0.25">
      <c r="A110" s="149" t="s">
        <v>1112</v>
      </c>
      <c r="B110" s="153">
        <f>'Consolidated Parts List'!D97</f>
        <v>0</v>
      </c>
      <c r="C110" s="149" t="str">
        <f>'Consolidated Parts List'!E97</f>
        <v>2606799-227</v>
      </c>
      <c r="D110" s="149" t="str">
        <f>'Consolidated Parts List'!F97</f>
        <v>RETAINER,PACKING</v>
      </c>
      <c r="E110" s="149" t="str">
        <f>'Consolidated Parts List'!G97</f>
        <v xml:space="preserve">BRAKE,SEGMENTED ROTOR 2613042-2-R
 KIT,BRAKE MODIFICATION 2613996
 INACTIVE BRAKE,SEGMENTED ROTOR (QUAL TEST, 90PCT WORN) 2613042-1QW1
 INACTIVE BRAKE,SEGMENTED ROTOR (QUAL TEST, NEW BRAKE) 2613042-1Q
 PISTON AND BUSHING ASSY 2616967
 BRAKE ASSEMBLY 2616502-3
 PISTON AND BUSHING ASSY 2616899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BRAKE ASSEMBLY AX-36462
 BRAKE ASSEMBLY 2616502-2
 BRAKE ASSEMBLY 2616502-1
 BRAKE ASSEMBLY AX-36499
 BRAKE ASSY(100PCT WORN) 2615902-1QW2
 BRAKE ASSY(90PCT WORN) 2615902-1QW1
 BRAKE,MULTIPLE DISK 2615902-1Q
 BRAKE,MULTIPLE DISK 2615902-1FTW
 BRAKE,MULTIPLE DISK 2615902-1FT
 BRAKE,SEGMENTED ROTOR 2615902-1-R
 INACTIVE BRAKE,SEGMENTED ROTOR (QUAL TEST, 100PCT WORN) 2613042-1QW2
 INACTIVE BRAKE ASSY (FLIGHT TEST) 2613042-1FTU
 INACTIVE BRAKE ASSEMBLY (FLIGHT DEVELOPMENT) 2613042-1FDU
 INACTIVE BRAKE,SEGMENTED ROTOR 2613042-1-R
 INACTIVE BRAKE,SEGMENTED RTR(WORN) 2613042-1W
 PISTON AND BUSHING ASSY OF 2613581
 16.52 X 10.54-4 RTR BRAKE 2609392-2-R
 16.52 X 10.54-4 RTR BRAKE 2609392-1-R
 PISTON HOUSING AND PISTON BUSHING ASSEMBLY 2616536
 BRAKE ASSEMBLY DAP00071-01
 INACTIVE BRAKE,SEGMENTED ROTOR 2613042-1-R
 PISTON HOUSING AND PISTON BUSHING ASSEMBLY 2615102Q
</v>
      </c>
      <c r="G110" s="149" t="str">
        <f>'Consolidated Parts List'!H97</f>
        <v>55284|SB_WHEEL_AND_BRAKES</v>
      </c>
      <c r="H110" s="149" t="str">
        <f>'Consolidated Parts List'!K97</f>
        <v>SBN B-2</v>
      </c>
      <c r="I110" s="149" t="str">
        <f>'Consolidated Parts List'!AY97</f>
        <v>EAR99</v>
      </c>
      <c r="J110" s="149" t="str">
        <f>'Consolidated Parts List'!AZ97</f>
        <v>EAR99</v>
      </c>
      <c r="K110" s="153" t="e">
        <f>'EPA - Input and Summary'!#REF!</f>
        <v>#REF!</v>
      </c>
      <c r="L110" s="149" t="e">
        <f>'EPA - Input and Summary'!#REF!</f>
        <v>#REF!</v>
      </c>
      <c r="M110" s="149" t="e">
        <f>'EPA - Input and Summary'!#REF!</f>
        <v>#REF!</v>
      </c>
      <c r="N110" s="149" t="e">
        <f>'EPA - Input and Summary'!#REF!</f>
        <v>#REF!</v>
      </c>
      <c r="O110" s="208" t="s">
        <v>1108</v>
      </c>
      <c r="P110" s="217">
        <v>0</v>
      </c>
    </row>
    <row r="111" spans="1:16" s="149" customFormat="1" ht="15" x14ac:dyDescent="0.25">
      <c r="A111" s="149" t="s">
        <v>1114</v>
      </c>
      <c r="B111" s="153">
        <f>'Consolidated Parts List'!D98</f>
        <v>0</v>
      </c>
      <c r="C111" s="149" t="str">
        <f>'Consolidated Parts List'!E98</f>
        <v>2606799-229</v>
      </c>
      <c r="D111" s="149" t="str">
        <f>'Consolidated Parts List'!F98</f>
        <v>RETAINER,PACKING</v>
      </c>
      <c r="E111" s="149" t="str">
        <f>'Consolidated Parts List'!G98</f>
        <v xml:space="preserve">BRAKE,SEGMENTED ROTOR 2612412-1-R
 FLIGHT TEST BRAKE 2612412-1AN
 BRAKE,SEGMENTED ROTOR 2612412-1-R
 BRK,MULTIPLE DISK90PCT WRN CARBOM 2612332-1FW
 BRAKE,SEGMENTED ROTOR 2612332-1F
 BRAKE,SEGMENTED ROTOR 2612332-1-R
 BRAKE,SEGMENTED ROTOR 2612332-1Q
 PISTON AND BUSHING,ASSEMBLY OF 59002500-002
 INACTIVE PISTON AND BUSHING 2611048
 17.80 X 10.75-5 RTR BRAKE 2612312-1-R
 17.80 X 10.75-4 RTR BRAKE 2612302-1-R
 BRAKE ASSEMBLY R59000321-1
 INACTIVE 5 RTR BRAKE 2608812-4-R
 16.94 X 11.00-5 RTR BRAKE 2608812-6-R
 INACTIVE BRAKE,MULTIPLE DISK 2612412-1D
 CANCELLED 4 RTR BRAKE 2612422-1
 CANCELLED 5 RTR BRAKE 2612402-1
 BRAKE,MULTIPLE DISK 2612932-2
 KIT,BRAKE FRAME 2614821
 BRAKE,MULTIPLE DISK 2612932-2Q
 BRAKE,MULTIPLE DISK (88PCT WORN CARB) 2612932-2QW
 BRAKE,MULTIPLE DISK 88PCT WORN CARBON 2612932-2FW
 BRAKE,MULTIPLE DISK 2612932-2F
 16.94 X 11.00-5 RTR BRAKE 2608812-7-R
 PISTON AND BUSHING ASSY OF 2614173
 INACTIVE PISTON AND BUSHING ASSY 2611516
 BRAKE,SEGMENTED ROTOR 2612332-1QW1
 INACTIVE BRAKE,SEGMENTED 2612332-1MD
 BRAKE,SEGMENTED ROTOR 2612332-1CW
 BRAKE,MULTIPLE DISK 2612932-1CD
 BRAKE,MULTIPLE DISK 2612932-1Q
 BRAKE,MULTIPLE DISK 2612932-1F
 BRAKE,MULTIPLE DISK 2612932-1CW
 BRAKE,MULTIPLE DISK 2612932-1C
 BRAKE,SEGMENTED ROTOR 2612332-1C
 BRAKE,MULTIPLE DISK (88PCT WORN CARBON) 2612932-1FW
 BRAKE,MULTIPLE DISK 2612932-1-R
 INACTIVE BRAKE,SEGMENTED 2612332-1W
 BRAKE,SEGMENTED ROTOR 2612332-1QW
 INACTIVE BRAKE,MULTIPLE D 2612932-1W
 INACTIVE BRAKE,MULTIPLE D 2612932-1BCW
 INACTIVE BRAKE,MULTIPLE D 2612932-1BC
 INACTIVE BRAKE,SEGMENTED 2612332-1RTO
 INACTIVE BRAKE,SEGMENTED 2612332-1D
 INACTIVE BRAKE,SEGMENTED 2612332-1BCW
 INACTIVE BRAKE,SEGMENTED 2612332-1BC
 BRAKE,SEGMENTED ROTOR 2612332-1AD
 BRAKE,MULTIPLE DISK 2612932-1QW
 PISTON AND BUSHING ASSY 2615813
 PARTS LIST(R SHEET) PL59000087-1
 BRAKE ASSEMBLY FT59000087-1
 KIT, BRAKE ASSEMBLY, TEST EQUIPMENT Q59000087-1
 INACTIVE 5 RTR BRAKE 2612312-1W
 BRAKE,SEG RTR FLIGHT TEST 2612312-1N
 INACTIVE BRAKE 2612312-1A
 INACTIVE WORN 4 RTR BRK FLT TEST 2612302-1W
 INACTIVE BRAKE 2612302-1A
 BRAKE,SEGMENTED ROTOR 2612412-1-R
 16.94 X 11.00-5 RTR BRAKE 2608812-10-R
 INACTIVE BRAKE,MULTIPLE DISK 2612412-1D
 INACTIVE BRAKE,MULTIPLE DISK 2612412-1Q
 FLIGHT TEST BRAKE 2612412-1AN
 BRAKE,SEGMENTED ROTOR 2612412-1-R
 CANCELED,BRAKE ASSEMBLY 2608812-9
 CANCELED,BRAKE ASSEMBLY 2608812-8
</v>
      </c>
      <c r="G111" s="149" t="str">
        <f>'Consolidated Parts List'!H98</f>
        <v>55284|SB_WHEEL_AND_BRAKES</v>
      </c>
      <c r="H111" s="149" t="str">
        <f>'Consolidated Parts List'!K98</f>
        <v>SBN 767-300</v>
      </c>
      <c r="I111" s="149" t="str">
        <f>'Consolidated Parts List'!AY98</f>
        <v>EAR99</v>
      </c>
      <c r="J111" s="149" t="str">
        <f>'Consolidated Parts List'!AZ98</f>
        <v>EAR99</v>
      </c>
      <c r="K111" s="153" t="e">
        <f>'EPA - Input and Summary'!#REF!</f>
        <v>#REF!</v>
      </c>
      <c r="L111" s="149" t="e">
        <f>'EPA - Input and Summary'!#REF!</f>
        <v>#REF!</v>
      </c>
      <c r="M111" s="149" t="e">
        <f>'EPA - Input and Summary'!#REF!</f>
        <v>#REF!</v>
      </c>
      <c r="N111" s="149" t="e">
        <f>'EPA - Input and Summary'!#REF!</f>
        <v>#REF!</v>
      </c>
      <c r="O111" s="208" t="s">
        <v>1108</v>
      </c>
      <c r="P111" s="217">
        <v>0</v>
      </c>
    </row>
    <row r="112" spans="1:16" s="149" customFormat="1" ht="15" x14ac:dyDescent="0.25">
      <c r="A112" s="149" t="s">
        <v>1116</v>
      </c>
      <c r="B112" s="153">
        <f>'Consolidated Parts List'!D99</f>
        <v>0</v>
      </c>
      <c r="C112" s="149" t="str">
        <f>'Consolidated Parts List'!E99</f>
        <v>2606799-133</v>
      </c>
      <c r="D112" s="149" t="str">
        <f>'Consolidated Parts List'!F99</f>
        <v>RETAINER,PACKING</v>
      </c>
      <c r="E112" s="149" t="str">
        <f>'Consolidated Parts List'!G99</f>
        <v xml:space="preserve">INACTIVE BRAKE,MULT DISK 2611992-1
 INACTIVE BRAKE, MULTIPLE 2611992-2
 11.97 X 8.25-5 RTR BRAKE 2611992-5
 BRAKE,MULTIPLE DISK 2611992-6
 11.97 X 8.25-5 RTR BRAKE 2611992-4
 KIT,PISTON BUSHING ASSEMBLY 2616537
 KIT,PISTON HOUSING OVERHAUL 2616202
 PISTON AND BUSHING ASSEMBLY 59002523-001
 BRAKE ASSEMBLY R59000402-1
 11.60 X 7.56-4 RTR BRAKE 2606072-8-R
 KIT,BRAKE 2612392
 11.60 X 7.56-4 RTR BRAKE 2606072-8-R
 11.97 X 8.25-5 RTR BRAKE 2611992-3-R
 BRAKE ASSEMBLY,DROP-TEST 2611992-3DT
</v>
      </c>
      <c r="G112" s="149" t="str">
        <f>'Consolidated Parts List'!H99</f>
        <v>55284|SB_WHEEL_AND_BRAKES</v>
      </c>
      <c r="H112" s="149" t="str">
        <f>'Consolidated Parts List'!K99</f>
        <v>SBN F/A-18A</v>
      </c>
      <c r="I112" s="149" t="str">
        <f>'Consolidated Parts List'!AY99</f>
        <v>9A991.d</v>
      </c>
      <c r="J112" s="149" t="str">
        <f>'Consolidated Parts List'!AZ99</f>
        <v>9E991</v>
      </c>
      <c r="K112" s="153" t="e">
        <f>'EPA - Input and Summary'!#REF!</f>
        <v>#REF!</v>
      </c>
      <c r="L112" s="149" t="e">
        <f>'EPA - Input and Summary'!#REF!</f>
        <v>#REF!</v>
      </c>
      <c r="M112" s="149" t="e">
        <f>'EPA - Input and Summary'!#REF!</f>
        <v>#REF!</v>
      </c>
      <c r="N112" s="149" t="e">
        <f>'EPA - Input and Summary'!#REF!</f>
        <v>#REF!</v>
      </c>
      <c r="O112" s="208" t="s">
        <v>1108</v>
      </c>
      <c r="P112" s="217">
        <v>0</v>
      </c>
    </row>
    <row r="113" spans="1:16" s="149" customFormat="1" ht="15" x14ac:dyDescent="0.25">
      <c r="A113" s="149" t="s">
        <v>1118</v>
      </c>
      <c r="B113" s="153">
        <f>'Consolidated Parts List'!D100</f>
        <v>0</v>
      </c>
      <c r="C113" s="149" t="str">
        <f>'Consolidated Parts List'!E100</f>
        <v>2606799-220</v>
      </c>
      <c r="D113" s="149" t="str">
        <f>'Consolidated Parts List'!F100</f>
        <v>RETAINER,PACKING</v>
      </c>
      <c r="E113" s="149" t="str">
        <f>'Consolidated Parts List'!G100</f>
        <v xml:space="preserve">INACTIVE BRAKE,MULT DISK 2611992-1
 INACTIVE BRAKE, MULTIPLE 2611992-2
 11.97 X 8.25-5 RTR BRAKE 2611992-5
 BRAKE,MULTIPLE DISK 2611992-6
 11.97 X 8.25-5 RTR BRAKE 2611992-4
 KIT,PISTON BUSHING ASSEMBLY 2616537
 PISTON AND BUSHING ASSEMBLY 59002523-001
 BRAKE ASSEMBLY R59000402-1
 16.52 X 10.54-4 RTR BRAKE 2609392-2-R
 11.97 X 8.25-5 RTR BRAKE 2611992-3-R
 BRAKE ASSEMBLY,DROP-TEST 2611992-3DT
</v>
      </c>
      <c r="G113" s="149" t="str">
        <f>'Consolidated Parts List'!H100</f>
        <v>55284|SB_WHEEL_AND_BRAKES</v>
      </c>
      <c r="H113" s="149" t="str">
        <f>'Consolidated Parts List'!K100</f>
        <v>SBN VARIOUS</v>
      </c>
      <c r="I113" s="149" t="str">
        <f>'Consolidated Parts List'!AY100</f>
        <v>9A991.d</v>
      </c>
      <c r="J113" s="149" t="str">
        <f>'Consolidated Parts List'!AZ100</f>
        <v>9E991</v>
      </c>
      <c r="K113" s="153" t="e">
        <f>'EPA - Input and Summary'!#REF!</f>
        <v>#REF!</v>
      </c>
      <c r="L113" s="149" t="e">
        <f>'EPA - Input and Summary'!#REF!</f>
        <v>#REF!</v>
      </c>
      <c r="M113" s="149" t="e">
        <f>'EPA - Input and Summary'!#REF!</f>
        <v>#REF!</v>
      </c>
      <c r="N113" s="149" t="e">
        <f>'EPA - Input and Summary'!#REF!</f>
        <v>#REF!</v>
      </c>
      <c r="O113" s="208" t="s">
        <v>1108</v>
      </c>
      <c r="P113" s="217">
        <v>0</v>
      </c>
    </row>
    <row r="114" spans="1:16" s="149" customFormat="1" ht="15" x14ac:dyDescent="0.25">
      <c r="A114" s="149" t="s">
        <v>1120</v>
      </c>
      <c r="B114" s="153">
        <f>'Consolidated Parts List'!D101</f>
        <v>0</v>
      </c>
      <c r="C114" s="149" t="str">
        <f>'Consolidated Parts List'!E101</f>
        <v>2606799-224</v>
      </c>
      <c r="D114" s="149" t="str">
        <f>'Consolidated Parts List'!F101</f>
        <v>RETAINER,PACKING</v>
      </c>
      <c r="E114" s="149" t="str">
        <f>'Consolidated Parts List'!G101</f>
        <v xml:space="preserve">BRK,MULTIPLE DISK90PCT WRN CARBOM 2612332-1FW
 BRAKE,SEGMENTED ROTOR 2612332-1F
 BRAKE,SEGMENTED ROTOR 2612332-1-R
 BRAKE,SEGMENTED ROTOR 2612332-1Q
 INACTIVE PISTON AND BUSHING ASSY OF 2610020
 INACTIVE PISTON AND BUSHING 2612015
 19.44 X 12.99-6 RTR BRAKE 2609472-2-R
 INACTIVE 3 RTR BRAKE 2603442-3-R
 PISTON AND BUSHING ASSY AX-36037
 19.44 X 12.99-6 RTR BRAKE 2609472-3-R
 BRAKE, SEGMENTED ROTOR SERVICE 2606672-1-R
 PISTON BUSHING ASSEMBLY R59001560-001
 KIT,BRAKE ASSEMBLY 2615307
 16.00 X 9.75-4 RTR BRAKE 2606672-4-R
 INACTIVE PISTONANDBUSHING ASSY OF 2611879
 19.44 X 12.99-6 RTR BRAKE 2609472-2-R
 19.44 X 12.99-6 RTR BRAKE 2609472-4-R
 BRAKE,SEGMENTED ROTOR 2612332-1QW1
 INACTIVE BRAKE,SEGMENTED 2612332-1MD
 BRAKE,SEGMENTED ROTOR 2612332-1CW
 BRAKE,MULTIPLE DISK 2612932-1CD
 BRAKE,MULTIPLE DISK 2612932-1Q
 BRAKE,MULTIPLE DISK 2612932-1F
 BRAKE,MULTIPLE DISK 2612932-1CW
 BRAKE,MULTIPLE DISK 2612932-1C
 BRAKE,SEGMENTED ROTOR 2612332-1C
 BRAKE,MULTIPLE DISK (88PCT WORN CARBON) 2612932-1FW
 BRAKE,MULTIPLE DISK 2612932-1-R
 INACTIVE BRAKE,SEGMENTED 2612332-1W
 BRAKE,SEGMENTED ROTOR 2612332-1QW
 INACTIVE BRAKE,MULTIPLE D 2612932-1W
 INACTIVE BRAKE,MULTIPLE D 2612932-1BCW
 INACTIVE BRAKE,MULTIPLE D 2612932-1BC
 INACTIVE BRAKE,SEGMENTED 2612332-1RTO
 INACTIVE BRAKE,SEGMENTED 2612332-1D
 INACTIVE BRAKE,SEGMENTED 2612332-1BCW
 INACTIVE BRAKE,SEGMENTED 2612332-1BC
 BRAKE,SEGMENTED ROTOR 2612332-1AD
 BRAKE,MULTIPLE DISK 2612932-1QW
 PARTS LIST(R SHEET) PL59000087-1
 BRAKE ASSEMBLY FT59000087-1
 KIT, BRAKE ASSEMBLY, TEST EQUIPMENT Q59000087-1
 PISTON AND BUSHING ASSEMBLY 59001996-001
</v>
      </c>
      <c r="G114" s="149" t="str">
        <f>'Consolidated Parts List'!H101</f>
        <v>55284|SB_WHEEL_AND_BRAKES</v>
      </c>
      <c r="H114" s="149" t="str">
        <f>'Consolidated Parts List'!K101</f>
        <v>SBN VARIOUS</v>
      </c>
      <c r="I114" s="149" t="str">
        <f>'Consolidated Parts List'!AY101</f>
        <v>EAR99</v>
      </c>
      <c r="J114" s="149" t="str">
        <f>'Consolidated Parts List'!AZ101</f>
        <v>EAR99</v>
      </c>
      <c r="K114" s="153" t="e">
        <f>'EPA - Input and Summary'!#REF!</f>
        <v>#REF!</v>
      </c>
      <c r="L114" s="149" t="e">
        <f>'EPA - Input and Summary'!#REF!</f>
        <v>#REF!</v>
      </c>
      <c r="M114" s="149" t="e">
        <f>'EPA - Input and Summary'!#REF!</f>
        <v>#REF!</v>
      </c>
      <c r="N114" s="149" t="e">
        <f>'EPA - Input and Summary'!#REF!</f>
        <v>#REF!</v>
      </c>
      <c r="O114" s="208" t="s">
        <v>1108</v>
      </c>
      <c r="P114" s="217">
        <v>0</v>
      </c>
    </row>
    <row r="115" spans="1:16" s="149" customFormat="1" ht="15" x14ac:dyDescent="0.25">
      <c r="A115" s="149" t="s">
        <v>1122</v>
      </c>
      <c r="B115" s="153">
        <f>'Consolidated Parts List'!D102</f>
        <v>0</v>
      </c>
      <c r="C115" s="149" t="str">
        <f>'Consolidated Parts List'!E102</f>
        <v>2610824-012</v>
      </c>
      <c r="D115" s="149" t="str">
        <f>'Consolidated Parts List'!F102</f>
        <v>RETAINER,PACKING</v>
      </c>
      <c r="E115" s="149" t="str">
        <f>'Consolidated Parts List'!G102</f>
        <v xml:space="preserve">BRAKE,SEGMENTED ROTOR 2615512-2-R
 BRAKE,SEGMENTED ROTOR (QUAL TEST,100PCT WORN) 2615512-2W2
 BRAKE,SEGMENTED ROTOR (QUAL TEST,90PCT WORN) 2615512-2W1
 BRAKE,MULTIPLE DISK 2615512-2FT
 INACTIVE BRAKE,MULTIPLE DISK 2611612-3FT
 INACTIVE BRAKE,MULTIPLE DISK 2611612-3FT
 INACTIVE BRAKE,MULTIPLE DISK 2611612-2Q
 INACTIVE BRAKE,MULTIPLE DISK 2611612-2Q
 INACTIVE BRAKE,MULTIPLE DISK 2611612-3FT
 BRAKE,MULTIPLE DISK 2611612-3
 INACTIVE 14.96 X 8.84-4 RTR BRAKE 2611612-2FT
 INACTIVE 14.96 X 8.84-4 RTR BRAKE 2611612-2FT
 BRAKE,MULTIPLE DISK 2611612-3
 BRAKE,MULTIPLE DISK 2611612-3
 INACTIVE 14.96 X 8.84-4 RTR BRAKE 2611612-1
 INACTIVE 14.96 X 8.84-4 RTR BRAKE 2611612-1
 INACTIVE 14.96 X 8.84-4 RTR BRAKE 2611612-2
 INACTIVE 14.96 X 8.84-4 RTR BRAKE 2611612-2
</v>
      </c>
      <c r="G115" s="149" t="str">
        <f>'Consolidated Parts List'!H102</f>
        <v>55284|SB_WHEEL_AND_BRAKES</v>
      </c>
      <c r="H115" s="149" t="str">
        <f>'Consolidated Parts List'!K102</f>
        <v>SBN A-12, SBN F-22</v>
      </c>
      <c r="I115" s="149" t="str">
        <f>'Consolidated Parts List'!AY102</f>
        <v>9A991.d</v>
      </c>
      <c r="J115" s="149" t="str">
        <f>'Consolidated Parts List'!AZ102</f>
        <v>9E991</v>
      </c>
      <c r="K115" s="153" t="e">
        <f>'EPA - Input and Summary'!#REF!</f>
        <v>#REF!</v>
      </c>
      <c r="L115" s="149" t="e">
        <f>'EPA - Input and Summary'!#REF!</f>
        <v>#REF!</v>
      </c>
      <c r="M115" s="149" t="e">
        <f>'EPA - Input and Summary'!#REF!</f>
        <v>#REF!</v>
      </c>
      <c r="N115" s="149" t="e">
        <f>'EPA - Input and Summary'!#REF!</f>
        <v>#REF!</v>
      </c>
      <c r="O115" s="208" t="s">
        <v>1108</v>
      </c>
      <c r="P115" s="217">
        <v>0</v>
      </c>
    </row>
    <row r="116" spans="1:16" s="149" customFormat="1" ht="15" x14ac:dyDescent="0.25">
      <c r="A116" s="149" t="s">
        <v>1124</v>
      </c>
      <c r="B116" s="153">
        <f>'Consolidated Parts List'!D103</f>
        <v>0</v>
      </c>
      <c r="C116" s="149" t="str">
        <f>'Consolidated Parts List'!E103</f>
        <v>2606799-326</v>
      </c>
      <c r="D116" s="149" t="str">
        <f>'Consolidated Parts List'!F103</f>
        <v>RETAINER,PACKING</v>
      </c>
      <c r="E116" s="149" t="str">
        <f>'Consolidated Parts List'!G103</f>
        <v xml:space="preserve">17.80 X 10.75-4 RTR BRAKE 2612302-1-R
 BRAKE ASSEMBLY R59000321-1
 INACTIVE WORN 4 RTR BRK FLT TEST 2612302-1W
 INACTIVE BRAKE 2612302-1A
</v>
      </c>
      <c r="G116" s="149" t="str">
        <f>'Consolidated Parts List'!H103</f>
        <v>55284|SB_WHEEL_AND_BRAKES</v>
      </c>
      <c r="H116" s="149" t="str">
        <f>'Consolidated Parts List'!K103</f>
        <v>SBN 737-700</v>
      </c>
      <c r="I116" s="149" t="str">
        <f>'Consolidated Parts List'!AY103</f>
        <v>EAR99</v>
      </c>
      <c r="J116" s="149" t="str">
        <f>'Consolidated Parts List'!AZ103</f>
        <v>EAR99</v>
      </c>
      <c r="K116" s="153" t="e">
        <f>'EPA - Input and Summary'!#REF!</f>
        <v>#REF!</v>
      </c>
      <c r="L116" s="149" t="e">
        <f>'EPA - Input and Summary'!#REF!</f>
        <v>#REF!</v>
      </c>
      <c r="M116" s="149" t="e">
        <f>'EPA - Input and Summary'!#REF!</f>
        <v>#REF!</v>
      </c>
      <c r="N116" s="149" t="e">
        <f>'EPA - Input and Summary'!#REF!</f>
        <v>#REF!</v>
      </c>
      <c r="O116" s="208" t="s">
        <v>1108</v>
      </c>
      <c r="P116" s="217">
        <v>0</v>
      </c>
    </row>
    <row r="117" spans="1:16" s="149" customFormat="1" ht="15" x14ac:dyDescent="0.25">
      <c r="A117" s="149" t="s">
        <v>1126</v>
      </c>
      <c r="B117" s="153">
        <f>'Consolidated Parts List'!D104</f>
        <v>0</v>
      </c>
      <c r="C117" s="149" t="str">
        <f>'Consolidated Parts List'!E104</f>
        <v>2606799-230</v>
      </c>
      <c r="D117" s="149" t="str">
        <f>'Consolidated Parts List'!F104</f>
        <v>RETAINER,PACKING</v>
      </c>
      <c r="E117" s="149" t="str">
        <f>'Consolidated Parts List'!G104</f>
        <v xml:space="preserve">PISTN AND BSHNG ASSY AND COMP 2615203
 INACTIVE PISTON AND BUSHING 2612015
 19.44 X 12.99-6 RTR BRAKE 2609472-2-R
 BRAKE, MULTIPLE DISK 2612202-3A
 BRAKE, MULTIPLE DISK 2612202-3-R
 BRAKE, MULTIPLE DISK 2612152-3A
 BRAKE, MULTIPLE DISK 2612152-3-R
 BRAKE, MULTIPLE DISK 2612202-6A
 BRAKE, MULTIPLE DISK 2610182-5A
 BRAKE, MULTIPLE DISK 2610182-5-R
 BRAKE ASSEMBLY 2610132-6A
 BRAKE, MULTIPLE DISK 2610132-6-R
 INACTIVE ROTOR BRAKE 2610132-4A
 INACTIVE ROTOR BRAKE 2610132-4-R
 BRAKE, MULTIPLE DISK 2612202-6-R
 BRAKE, MULTIPLE DISK 2612202-6R
 BRAKE, MULTIPLE DISK 2610132-5A
 BRAKE, MULTIPLE DISK 2610132-5-R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INACTIVE BRAKE ASSEMBLY 2612152-5A
 INACTIVE BRAKE ASSEMBLY 2612152-5
 BRAKE ASSEMBLY 2610132-7A
 BRAKE ASSEMBLY 2610132-7
 BRAKE ASSEMBLY 2612202-5
 BRAKE ASSEMBLY 2610182-7A
 BRAKE ASSEMBLY 2610182-7
 BRAKE ASSEMBLY 2610182-6A
 BRAKE ASSEMBLY 2610182-6-R
 INACTIVE ROTOR BRAKE 2610182-4A
 INACTIVE ROTOR BRAKE 2610182-4-R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BRAKE ASSEMBLY 2613602-1
 INACTIVE BRAKE ASSY (DUMMY) CARBON HEATSINK 2613772-1D4
 INACTIVE BRAKE ASSY (DUMMY) CARBON HEATSINK 2613772-1D3
 INACTIVE PSTN HGS AND PSTN G 2613935
 INACTIVE BRAKE,MULTIPLE DISK DUMMY 2613772-1D2
 INACTIVE BRAKE,MULTIPLE DISK DUMMY 2613772-1D
 MAIN WHEEL AND BRAKE, INSTALLATION OF 59001982-1
 BRAKE, MULTIPLE DISK 2617122-1A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PISTON AND BUSHING ASSY OF 2614070
 19.44 X 12.99-6 RTR BRAKE 2609472-3-R
 BRAKE,MULTIPLE DISK 2613772-7D
 BRAKE,MULTIPLE DISK 2613772-7-R
 PISTON BUSHING ASSEMBLY R59001564-001
 PISTON BUSHING ASSEMBLY R59001562-001
 PISTON BUSHING ASSEMBLY R59001560-001
 PISTON BUSHING ASSEMBLY R59001558-001
 INACTIVE PISTONANDBUSHING ASSY OF 2611879
 19.44 X 12.99-6 RTR BRAKE 2609472-2-R
 19.44 X 12.99-6 RTR BRAKE 2609472-4-R
 INACTIVE ROTOR BRAKE 2610132-2A
 INACTIVE ROTOR BRAKE 2610132-2
 INACTIVE ROTOR BRAKE 2610182-2-R
 INACTIVE ROTOR BRAKE 2610132-3-R
 INACTIVE ROTOR BRAKE 2612202-1-R
 INACTIVE ROTOR BRAKE 2612152-1-R
 INACTIVE ROTOR BRAKE 2612202-1A
 INACTIVE ROTOR BRAKE 2612152-1A
 INACTIVE ROTOR BRAKE 2610182-3A
 INACTIVE ROTOR BRAKE 2610182-2A
 INACTIVE ROTOR BRAKE 2610132-3A
 INACTIVE ROTOR BRAKE 2610182-3-R
</v>
      </c>
      <c r="G117" s="149" t="str">
        <f>'Consolidated Parts List'!H104</f>
        <v>55284|SB_WHEEL_AND_BRAKES</v>
      </c>
      <c r="H117" s="149" t="str">
        <f>'Consolidated Parts List'!K104</f>
        <v>SBN MD-11, SBN VARIOUS</v>
      </c>
      <c r="I117" s="149" t="str">
        <f>'Consolidated Parts List'!AY104</f>
        <v>EAR99</v>
      </c>
      <c r="J117" s="149" t="str">
        <f>'Consolidated Parts List'!AZ104</f>
        <v>EAR99</v>
      </c>
      <c r="K117" s="153" t="e">
        <f>'EPA - Input and Summary'!#REF!</f>
        <v>#REF!</v>
      </c>
      <c r="L117" s="149" t="e">
        <f>'EPA - Input and Summary'!#REF!</f>
        <v>#REF!</v>
      </c>
      <c r="M117" s="149" t="e">
        <f>'EPA - Input and Summary'!#REF!</f>
        <v>#REF!</v>
      </c>
      <c r="N117" s="149" t="e">
        <f>'EPA - Input and Summary'!#REF!</f>
        <v>#REF!</v>
      </c>
      <c r="O117" s="208" t="s">
        <v>1108</v>
      </c>
      <c r="P117" s="217">
        <v>0</v>
      </c>
    </row>
    <row r="118" spans="1:16" s="149" customFormat="1" ht="15" x14ac:dyDescent="0.25">
      <c r="A118" s="149" t="s">
        <v>1128</v>
      </c>
      <c r="B118" s="153">
        <f>'Consolidated Parts List'!D105</f>
        <v>0</v>
      </c>
      <c r="C118" s="149" t="str">
        <f>'Consolidated Parts List'!E105</f>
        <v>2606799-223</v>
      </c>
      <c r="D118" s="149" t="str">
        <f>'Consolidated Parts List'!F105</f>
        <v>RETAINER,PACKING</v>
      </c>
      <c r="E118" s="149" t="str">
        <f>'Consolidated Parts List'!G105</f>
        <v xml:space="preserve">PISTON AND BUSHING,ASSEMBLY OF 59002500-002
 INACTIVE 16.39 X 11.43-5 2609612-3-R
 16.39 X 11.43-5 RTR BRAKE 2609612-4-R
 BRAKE,SEGMENTED ROTOR 2613042-2-R
 KIT,BRAKE MODIFICATION 2613996
 INACTIVE BRAKE,SEGMENTED ROTOR (QUAL TEST, 90PCT WORN) 2613042-1QW1
 INACTIVE BRAKE,SEGMENTED ROTOR (QUAL TEST, NEW BRAKE) 2613042-1Q
 16.39 X 11.43-5 RTR BRAKE 2609612-4-R
 INACTIVE 16.39 X 11.43-5 2609612-1-R
 INACTIVE 16.39 X 11.43-5 2609612-3-R
 INACTIVE 16.39 X 11.43-5 RTR BRAKE 2609612-2
 15.00 X 9.12-4 BRAKE(ODC) 2605692-1-R
 15.00 X 9.12-5 BRAKE(ODC) 2605692-52-R
 BRAKE,MULTIPLE DISK 2605692-53-R
 BRAKE,MULTIPLE DISK 2605692-2
 PISTON AND BUSHING ASSY 2616967
 BRAKE ASSEMBLY 2616502-3
 PISTON AND BUSHING ASSY 2616899
 ASSEMBLY,BRAKE (88% WORN) 2616502-4FT
 BRAKE ASSEMBLY,MULTIPLE DISC 2616502-4-R
 ASSEMBLY,BRAKE(88% WORN) 2616502-4FT2
 BRAKE,MULTIPLE DISK 2605692-11
 BRAKE,MULTIPLE DISK 59000085-001
 BRAKE,MULTIPLE DISK 2612932-2
 KIT,BRAKE FRAME 2614821
 BRAKE,MULTIPLE DISK 2612932-2Q
 BRAKE,MULTIPLE DISK (88PCT WORN CARB) 2612932-2QW
 BRAKE,MULTIPLE DISK 88PCT WORN CARBON 2612932-2FW
 BRAKE,MULTIPLE DISK 2612932-2F
 BRAKE ASSEMBLY AX-36462
 BRAKE ASSEMBLY 2616502-2
 BRAKE ASSEMBLY 2616502-1
 BRAKE ASSEMBLY AX-36499
 BRAKE,MULTIPLE DISK 2605692-53-R
 PISTON AND BUSHING ASSY OF 2613581
 PISTON BUSHING ASSEMBLY R59001562-001
 16.52 X 10.54-4 RTR BRAKE 2609392-1-R
 INACTIVE BRAKE,SEGMENTED ROTOR 2613042-1-R
</v>
      </c>
      <c r="G118" s="149" t="str">
        <f>'Consolidated Parts List'!H105</f>
        <v>55284|SB_WHEEL_AND_BRAKES</v>
      </c>
      <c r="H118" s="149" t="str">
        <f>'Consolidated Parts List'!K105</f>
        <v>SBN VARIOUS</v>
      </c>
      <c r="I118" s="149" t="str">
        <f>'Consolidated Parts List'!AY105</f>
        <v>9A991.d</v>
      </c>
      <c r="J118" s="149" t="str">
        <f>'Consolidated Parts List'!AZ105</f>
        <v>9E991</v>
      </c>
      <c r="K118" s="153" t="e">
        <f>'EPA - Input and Summary'!#REF!</f>
        <v>#REF!</v>
      </c>
      <c r="L118" s="149" t="e">
        <f>'EPA - Input and Summary'!#REF!</f>
        <v>#REF!</v>
      </c>
      <c r="M118" s="149" t="e">
        <f>'EPA - Input and Summary'!#REF!</f>
        <v>#REF!</v>
      </c>
      <c r="N118" s="149" t="e">
        <f>'EPA - Input and Summary'!#REF!</f>
        <v>#REF!</v>
      </c>
      <c r="O118" s="208" t="s">
        <v>1108</v>
      </c>
      <c r="P118" s="217">
        <v>0</v>
      </c>
    </row>
    <row r="119" spans="1:16" s="149" customFormat="1" ht="15" x14ac:dyDescent="0.25">
      <c r="A119" s="149" t="s">
        <v>1130</v>
      </c>
      <c r="B119" s="153">
        <f>'Consolidated Parts List'!D106</f>
        <v>0</v>
      </c>
      <c r="C119" s="149" t="str">
        <f>'Consolidated Parts List'!E106</f>
        <v>2606799-219</v>
      </c>
      <c r="D119" s="149" t="str">
        <f>'Consolidated Parts List'!F106</f>
        <v>RETAINER,PACKING</v>
      </c>
      <c r="E119" s="149" t="str">
        <f>'Consolidated Parts List'!G106</f>
        <v xml:space="preserve">BRAKE AND INSTALLATION PART 2607382-1
 17.25 X 11.50-5 RTR BRAKE 2606822-1-R
 INACTIVE 3 RTR BRAKE 2603442-3-R
 INACTIVE PISTON AND BUSHING 2612337
 INACTIVE ROTOR BRAKE 2609914-1
 9.44 X 5.80-1 ROTOR BRAKE 2607182-3-R
 INACTIVE PISTON AND BUSHING ASSY 2607820
 PISTON AND BUSHING,ASSY OF 2606814
 KIT,BRAKE ASSEMBLY 2615307
 16.00 X 9.75-4 RTR BRAKE 2606672-4-R
 9.44 X 5.80-1 ROTOR BRAKE 2609914-2-R
 INACTIVE PISTON AND BUSHING ASSY OF 2611956
 BRAKE AND INSTALLATION PART 2608202-1
 17.25 X 11.50-6 RTR BRAKE 2607932-1-R
 17.25 X 11.50-6 RTR BRAKE 2606802-5-R
 17.25 X 11.50-6 RTR BRAKE 2606802-5-R
 BRK AND INSTALLATION PARTS 2607212-5-B
 BRK AND INSTALLATION PARTS 2607212-5-A
</v>
      </c>
      <c r="G119" s="149" t="str">
        <f>'Consolidated Parts List'!H106</f>
        <v>55284|SB_WHEEL_AND_BRAKES</v>
      </c>
      <c r="H119" s="149" t="str">
        <f>'Consolidated Parts List'!K106</f>
        <v>SBN VARIOUS</v>
      </c>
      <c r="I119" s="149" t="str">
        <f>'Consolidated Parts List'!AY106</f>
        <v>EAR99</v>
      </c>
      <c r="J119" s="149" t="str">
        <f>'Consolidated Parts List'!AZ106</f>
        <v>EAR99</v>
      </c>
      <c r="K119" s="153" t="e">
        <f>'EPA - Input and Summary'!#REF!</f>
        <v>#REF!</v>
      </c>
      <c r="L119" s="149" t="e">
        <f>'EPA - Input and Summary'!#REF!</f>
        <v>#REF!</v>
      </c>
      <c r="M119" s="149" t="e">
        <f>'EPA - Input and Summary'!#REF!</f>
        <v>#REF!</v>
      </c>
      <c r="N119" s="149" t="e">
        <f>'EPA - Input and Summary'!#REF!</f>
        <v>#REF!</v>
      </c>
      <c r="O119" s="208" t="s">
        <v>1108</v>
      </c>
      <c r="P119" s="217">
        <v>0</v>
      </c>
    </row>
    <row r="120" spans="1:16" s="149" customFormat="1" ht="15" x14ac:dyDescent="0.25">
      <c r="A120" s="149" t="s">
        <v>1132</v>
      </c>
      <c r="B120" s="153">
        <f>'Consolidated Parts List'!D107</f>
        <v>0</v>
      </c>
      <c r="C120" s="149" t="str">
        <f>'Consolidated Parts List'!E107</f>
        <v>2606799-215</v>
      </c>
      <c r="D120" s="149" t="str">
        <f>'Consolidated Parts List'!F107</f>
        <v>RETAINER,PACKING</v>
      </c>
      <c r="E120" s="149" t="str">
        <f>'Consolidated Parts List'!G107</f>
        <v xml:space="preserve">17.25 X 11.50-6 RTR BRAKE 2605662-3-R
 INACTIVE 6 RTR BRAKE 2609432-1-R
 17.25 X 11.50-6 RTR BRAKE 2605155-2-R
 17.25 X 11.50-6 RTR BRAKE 2605155-1-R
 17.25 X 11.50-6 RTR BRAKE 2601902-6-R
 17.25 X 11.50-6 RTR BRAKE 2601902-60-R
 INACTIVE PSTN AND BUSHING ASSY 2605394
 INACTIVE PISTON AND BUSHING,ASSY OF 2605186
 INACTIVE 6 RTR BRAKE 2609432-1-R
 INACTIVE PISTON AND BUSHING,ASSY OF 2602997
 15.00 X 9.12-4 BRAKE(ODC) 2605692-1-R
 15.00 X 9.12-5 BRAKE(ODC) 2605692-52-R
 BRAKE,MULTIPLE DISK 2605692-53-R
 BRAKE,MULTIPLE DISK 2605692-2
 17.25 X 11.50-5 RTR BRAKE 2605392-1-R
 17.25 X 11.50-6 RTR BRAKE 2602012-50-R
 15.00 X 9.12-5 BRAKE(ODC) 2605692-52-R
 BRAKE,MULTIPLE DISK 2605692-53-R
 15.00 X 9.12-4 BRAKE(ODC) 2605692-1-R
 BRAKE,MULTIPLE DISK 2605692-11
 BRAKE,MULTIPLE DISK 59000085-001
 BRAKE,SEGMENTED ROTOR 2615512-2-R
 BRAKE,SEGMENTED ROTOR (QUAL TEST,100PCT WORN) 2615512-2W2
 BRAKE,SEGMENTED ROTOR (QUAL TEST,90PCT WORN) 2615512-2W1
 BRAKE,MULTIPLE DISK 2615512-2FT
 BRAKE,MULTIPLE DISK 2605692-53-R
 INACTIVE PISTON AND BUSHING,ASSY OF 2602849
</v>
      </c>
      <c r="G120" s="149" t="str">
        <f>'Consolidated Parts List'!H107</f>
        <v>55284|SB_WHEEL_AND_BRAKES</v>
      </c>
      <c r="H120" s="149" t="str">
        <f>'Consolidated Parts List'!K107</f>
        <v>SBN 747, SBN F-15C/D</v>
      </c>
      <c r="I120" s="149" t="str">
        <f>'Consolidated Parts List'!AY107</f>
        <v>9A991.d</v>
      </c>
      <c r="J120" s="149" t="str">
        <f>'Consolidated Parts List'!AZ107</f>
        <v>9E991</v>
      </c>
      <c r="K120" s="153" t="e">
        <f>'EPA - Input and Summary'!#REF!</f>
        <v>#REF!</v>
      </c>
      <c r="L120" s="149" t="e">
        <f>'EPA - Input and Summary'!#REF!</f>
        <v>#REF!</v>
      </c>
      <c r="M120" s="149" t="e">
        <f>'EPA - Input and Summary'!#REF!</f>
        <v>#REF!</v>
      </c>
      <c r="N120" s="149" t="e">
        <f>'EPA - Input and Summary'!#REF!</f>
        <v>#REF!</v>
      </c>
      <c r="O120" s="208" t="s">
        <v>1108</v>
      </c>
      <c r="P120" s="217">
        <v>0</v>
      </c>
    </row>
    <row r="121" spans="1:16" s="149" customFormat="1" ht="15" x14ac:dyDescent="0.25">
      <c r="A121" s="149" t="s">
        <v>1134</v>
      </c>
      <c r="B121" s="153">
        <f>'Consolidated Parts List'!D108</f>
        <v>0</v>
      </c>
      <c r="C121" s="149" t="str">
        <f>'Consolidated Parts List'!E108</f>
        <v>2606799-141</v>
      </c>
      <c r="D121" s="149" t="str">
        <f>'Consolidated Parts List'!F108</f>
        <v>RETAINER,PACKING</v>
      </c>
      <c r="E121" s="149" t="str">
        <f>'Consolidated Parts List'!G108</f>
        <v xml:space="preserve">INACTIVE 17.00 X 10.75-5 2608892-2-R
 17.00 X 10.75-5 RTR BRAKE 2608892-1-R
</v>
      </c>
      <c r="G121" s="149" t="str">
        <f>'Consolidated Parts List'!H108</f>
        <v>55284|SB_WHEEL_AND_BRAKES</v>
      </c>
      <c r="H121" s="149" t="str">
        <f>'Consolidated Parts List'!K108</f>
        <v>SBN MD-82/83</v>
      </c>
      <c r="I121" s="149" t="str">
        <f>'Consolidated Parts List'!AY108</f>
        <v>EAR99</v>
      </c>
      <c r="J121" s="149" t="str">
        <f>'Consolidated Parts List'!AZ108</f>
        <v>EAR99</v>
      </c>
      <c r="K121" s="153" t="e">
        <f>'EPA - Input and Summary'!#REF!</f>
        <v>#REF!</v>
      </c>
      <c r="L121" s="149" t="e">
        <f>'EPA - Input and Summary'!#REF!</f>
        <v>#REF!</v>
      </c>
      <c r="M121" s="149" t="e">
        <f>'EPA - Input and Summary'!#REF!</f>
        <v>#REF!</v>
      </c>
      <c r="N121" s="149" t="e">
        <f>'EPA - Input and Summary'!#REF!</f>
        <v>#REF!</v>
      </c>
      <c r="O121" s="208" t="s">
        <v>1108</v>
      </c>
      <c r="P121" s="217">
        <v>0</v>
      </c>
    </row>
    <row r="122" spans="1:16" s="149" customFormat="1" ht="15" x14ac:dyDescent="0.25">
      <c r="A122" s="149" t="s">
        <v>1136</v>
      </c>
      <c r="B122" s="153">
        <f>'Consolidated Parts List'!D109</f>
        <v>0</v>
      </c>
      <c r="C122" s="149" t="str">
        <f>'Consolidated Parts List'!E109</f>
        <v>2606799-011</v>
      </c>
      <c r="D122" s="149" t="str">
        <f>'Consolidated Parts List'!F109</f>
        <v>RETAINER,PACKING</v>
      </c>
      <c r="E122" s="149" t="str">
        <f>'Consolidated Parts List'!G109</f>
        <v xml:space="preserve">BRAKE,SEGMENTED ROTOR 2612412-1-R
 FLIGHT TEST BRAKE 2612412-1AN
 BRAKE,SEGMENTED ROTOR 2612412-1-R
 BRK,MULTIPLE DISK90PCT WRN CARBOM 2612332-1FW
 BRAKE,SEGMENTED ROTOR 2612332-1F
 BRAKE,SEGMENTED ROTOR 2612332-1-R
 BRAKE,SEGMENTED ROTOR 2612332-1Q
 PISTON AND BUSHING,ASSEMBLY OF 59002500-002
 INACTIVE PISTON AND BUSHING 2611048
 PISTN AND BSHNG ASSY AND COMP 2615203
 INACTIVE PISTON AND BUSHING 2612015
 19.44 X 12.99-6 RTR BRAKE 2609472-2-R
 13.38 X 12.52-5 RTR BRAKE 2611202-2-R
 BRAKE,MULTIPLE DISK 2611202-2A
 BRAKE,MULTIPLE DISK 2611202-2B
 INACTIVE 16.39 X 11.43-5 2609612-3-R
 16.39 X 11.43-5 RTR BRAKE 2609612-4-R
 KIT,PISTON BUSHING 2613183
 BRAKE, MULTIPLE DISK 2612202-3A
 BRAKE, MULTIPLE DISK 2612202-3-R
 BRAKE, MULTIPLE DISK 2612152-3A
 BRAKE, MULTIPLE DISK 2612152-3-R
 BRAKE, MULTIPLE DISK 2612202-6A
 BRAKE, MULTIPLE DISK 2610182-5A
 BRAKE, MULTIPLE DISK 2610182-5-R
 BRAKE ASSEMBLY 2610132-6A
 BRAKE, MULTIPLE DISK 2610132-6-R
 INACTIVE ROTOR BRAKE 2610132-4A
 INACTIVE ROTOR BRAKE 2610132-4-R
 BRAKE, MULTIPLE DISK 2612202-6-R
 BRAKE, MULTIPLE DISK 2612202-6R
 BRAKE, MULTIPLE DISK 2610132-5A
 BRAKE, MULTIPLE DISK 2610132-5-R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INACTIVE BRAKE ASSEMBLY 2612152-5A
 INACTIVE BRAKE ASSEMBLY 2612152-5
 BRAKE ASSEMBLY 2610132-7A
 BRAKE ASSEMBLY 2610132-7
 BRAKE ASSEMBLY 2612202-5
 BRAKE ASSEMBLY 2610182-7A
 BRAKE ASSEMBLY 2610182-7
 BRAKE ASSEMBLY 2610182-6A
 BRAKE ASSEMBLY 2610182-6-R
 INACTIVE ROTOR BRAKE 2610182-4A
 INACTIVE ROTOR BRAKE 2610182-4-R
 17.80 X 10.75-5 RTR BRAKE 2612312-1-R
 16.39 X 11.43-5 RTR BRAKE 2609612-4-R
 INACTIVE 16.39 X 11.43-5 2609612-1-R
 INACTIVE 16.39 X 11.43-5 2609612-3-R
 INACTIVE 16.39 X 11.43-5 RTR BRAKE 2609612-2
 PISTON &amp; BUSHING. ASSEMBLY OF 59002001-001
 15.00 X 9.12-4 BRAKE(ODC) 2605692-1-R
 15.00 X 9.12-5 BRAKE(ODC) 2605692-52-R
 BRAKE,MULTIPLE DISK 2605692-53-R
 BRAKE,MULTIPLE DISK 2605692-2
 PISTON AND BUSHING,ASSEMBLY OF 59000869-001
 PISTON HGS AND PISTON BSHG ASSEMBLY AX-36070
 PISTON HGS AND PISTON BSHG ASSY AX-36053
 PISTON HGS AND PLUGS PISTON AND BUSHING ASSY AX-36058
 PISTON HGS AND PLUGS ASSY AND PSTN AND BUSH ASSY AX-36050
 PISTON AND BUSHING ASSY AX-36037
 INACTIVE BRAKE,MULT DISK 2611992-1
 INACTIVE BRAKE, MULTIPLE 2611992-2
 INACTIVE PSTN AND BUSH ASSY 2611241
 15.00 X 9.12-5 BRAKE(ODC) 2605692-52-R
 BRAKE,MULTIPLE DISK 2605692-53-R
 15.00 X 9.12-4 BRAKE(ODC) 2605692-1-R
 PISTON AND BUSHING ASSY 2616967
 PISTON AND BUSHING ASSY 2616899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ASSEMBLY,BRAKE (88% WORN) 2616502-4FT
 BRAKE ASSEMBLY,MULTIPLE DISC 2616502-4-R
 ASSEMBLY,BRAKE(88% WORN) 2616502-4FT2
 17.80 X 10.75-4 RTR BRAKE 2612302-1-R
 BRAKE ASSEMBLY R59000321-1
 BRAKE ASSEMBLY 2613602-1
 INACTIVE ROTOR BRAKE 2608702-1
 13.38 X 12.52-5 RTR BRAKE 2611202-2-R
 BRAKE,MULTIPLE DISK 2612932-3
 INACTIVE BRAKE ASSY (DUMMY) CARBON HEATSINK 2613772-1D4
 INACTIVE BRAKE ASSY (DUMMY) CARBON HEATSINK 2613772-1D3
 INACTIVE PSTN HGS AND PSTN G 2613935
 INACTIVE BRAKE,MULTIPLE DISK DUMMY 2613772-1D2
 INACTIVE BRAKE,MULTIPLE DISK DUMMY 2613772-1D
 MAIN WHEEL AND BRAKE, INSTALLATION OF 59001982-1
 BRAKE, MULTIPLE DISK 2617122-1A
 11.97 X 8.25-5 RTR BRAKE 2611992-5
 BRAKE,MULTIPLE DISK 2611992-6
 11.97 X 8.25-5 RTR BRAKE 2611992-4
 KIT,PISTON BUSHING ASSEMBLY 2616537
 PISTON AND BUSHING ASSY 2612146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17.80 X 10.75-4 RTR BRAKE 2612302-1-R
 KIT,PISTON HOUSING OVERHAUL 2616202
 BRAKE,MULTIPLE DISK 2605692-11
 BRAKE,MULTIPLE DISK 59000085-001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INACTIVE 5 RTR BRAKE 2608812-4-R
 16.94 X 11.00-5 RTR BRAKE 2608812-6-R
 PISTON AND BUSHING ASSY OF 2614070
 INACTIVE BRAKE,MULTIPLE DISK 2612412-1D
 CANCELLED 4 RTR BRAKE 2612422-1
 CANCELLED 5 RTR BRAKE 2612402-1
 BRAKE,MULTIPLE DISK 2612932-2
 KIT,BRAKE FRAME 2614821
 BRAKE,MULTIPLE DISK 2612932-2Q
 BRAKE,MULTIPLE DISK (88PCT WORN CARB) 2612932-2QW
 BRAKE,MULTIPLE DISK 88PCT WORN CARBON 2612932-2FW
 BRAKE,MULTIPLE DISK 2612932-2F
 19.44 X 12.99-6 RTR BRAKE 2609472-3-R
 16.94 X 11.00-5 RTR BRAKE 2608812-7-R
 BRAKE ASSEMBLY AX-36462
 BRAKE ASSEMBLY 2616502-2
 BRAKE ASSEMBLY 2616502-1
 BRAKE ASSEMBLY AX-36499
 BRAKE,MULTIPLE DISK 2605692-53-R
 BRAKE,MULTIPLE DISK 2613772-7D
 BRAKE,MULTIPLE DISK 2613772-7-R
 BRAKE ASSEMBLY R59000402-1
 PISTON BUSHING ASSEMBLY R59001564-001
 PISTON BUSHING ASSEMBLY R59001562-001
 PISTON BUSHING ASSEMBLY R59001560-001
 PISTON BUSHING ASSEMBLY R59001558-001
 INACTIVE PISTONANDBUSHING ASSY OF 2611879
 PISTON AND BUSHING ASSY OF 2614173
 11.60 X 7.56-4 RTR BRAKE 2606072-8-R
 KIT,BRAKE 2612392
 11.60 X 7.56-4 RTR BRAKE 2606072-8-R
 19.44 X 12.99-6 RTR BRAKE 2609472-2-R
 16.52 X 10.54-4 RTR BRAKE 2609392-2-R
 INACTIVE PISTON AND BUSHING ASSY 2611516
 19.44 X 12.99-6 RTR BRAKE 2609472-4-R
 11.97 X 8.25-5 RTR BRAKE 2611992-3-R
 BRAKE ASSEMBLY,DROP-TEST 2611992-3DT
 BRAKE,SEGMENTED ROTOR 2612332-1QW1
 INACTIVE BRAKE,SEGMENTED 2612332-1MD
 BRAKE,SEGMENTED ROTOR 2612332-1CW
 BRAKE,MULTIPLE DISK 2612932-1CD
 BRAKE,MULTIPLE DISK 2612932-1Q
 BRAKE,MULTIPLE DISK 2612932-1F
 BRAKE,MULTIPLE DISK 2612932-1CW
 BRAKE,MULTIPLE DISK 2612932-1C
 BRAKE,SEGMENTED ROTOR 2612332-1C
 BRAKE,MULTIPLE DISK (88PCT WORN CARBON) 2612932-1FW
 BRAKE,MULTIPLE DISK 2612932-1-R
 INACTIVE BRAKE,SEGMENTED 2612332-1W
 BRAKE,SEGMENTED ROTOR 2612332-1QW
 INACTIVE BRAKE,MULTIPLE D 2612932-1W
 INACTIVE BRAKE,MULTIPLE D 2612932-1BCW
 INACTIVE BRAKE,MULTIPLE D 2612932-1BC
 INACTIVE BRAKE,SEGMENTED 2612332-1RTO
 INACTIVE BRAKE,SEGMENTED 2612332-1D
 INACTIVE BRAKE,SEGMENTED 2612332-1BCW
 INACTIVE BRAKE,SEGMENTED 2612332-1BC
 BRAKE,SEGMENTED ROTOR 2612332-1AD
 BRAKE,MULTIPLE DISK 2612932-1QW
 INACTIVE 5 ROTOR BRAKE 2611202-1
 16.52 X 10.54-4 RTR BRAKE 2609392-1-R
 PISTON AND BUSHING ASSY 2615813
 INACTIVE ROTOR BRAKE 2610132-2A
 INACTIVE ROTOR BRAKE 2610132-2
 INACTIVE ROTOR BRAKE 2610182-2-R
 INACTIVE ROTOR BRAKE 2610132-3-R
 INACTIVE ROTOR BRAKE 2612202-1-R
 INACTIVE ROTOR BRAKE 2612152-1-R
 INACTIVE ROTOR BRAKE 2612202-1A
 INACTIVE ROTOR BRAKE 2612152-1A
 INACTIVE ROTOR BRAKE 2610182-3A
 INACTIVE ROTOR BRAKE 2610182-2A
 INACTIVE ROTOR BRAKE 2610132-3A
 INACTIVE ROTOR BRAKE 2610182-3-R
 PISTON HOUSING AND PISTON BUSHING ASSEMBLY 2616536
 BRAKE ASSEMBLY DAP00071-01
 PARTS LIST(R SHEET) PL59000087-1
 BRAKE ASSEMBLY FT59000087-1
 KIT, BRAKE ASSEMBLY, TEST EQUIPMENT Q59000087-1
 PISTON HOUSING AND PISTON BUSHING ASSEMBLY 2615102Q
 PISTON AND BUSHING ASSEMBLY 59001996-001
 INACTIVE 5 RTR BRAKE 2612312-1W
 BRAKE,SEG RTR FLIGHT TEST 2612312-1N
 INACTIVE BRAKE 2612312-1A
 INACTIVE WORN 4 RTR BRK FLT TEST 2612302-1W
 INACTIVE BRAKE 2612302-1A
 BRAKE,SEGMENTED ROTOR 2612412-1-R
 16.94 X 11.00-5 RTR BRAKE 2608812-10-R
 INACTIVE BRAKE,MULTIPLE DISK 2612412-1D
 INACTIVE BRAKE,MULTIPLE DISK 2612412-1Q
 FLIGHT TEST BRAKE 2612412-1AN
 BRAKE,SEGMENTED ROTOR 2612412-1-R
 CANCELED,BRAKE ASSEMBLY 2608812-9
 CANCELED,BRAKE ASSEMBLY 2608812-8
</v>
      </c>
      <c r="G122" s="149" t="str">
        <f>'Consolidated Parts List'!H109</f>
        <v>55284|SB_WHEEL_AND_BRAKES</v>
      </c>
      <c r="H122" s="149" t="str">
        <f>'Consolidated Parts List'!K109</f>
        <v>SBN VARIOUS</v>
      </c>
      <c r="I122" s="149" t="str">
        <f>'Consolidated Parts List'!AY109</f>
        <v>EAR99</v>
      </c>
      <c r="J122" s="149" t="str">
        <f>'Consolidated Parts List'!AZ109</f>
        <v>EAR99</v>
      </c>
      <c r="K122" s="153" t="e">
        <f>'EPA - Input and Summary'!#REF!</f>
        <v>#REF!</v>
      </c>
      <c r="L122" s="149" t="e">
        <f>'EPA - Input and Summary'!#REF!</f>
        <v>#REF!</v>
      </c>
      <c r="M122" s="149" t="e">
        <f>'EPA - Input and Summary'!#REF!</f>
        <v>#REF!</v>
      </c>
      <c r="N122" s="149" t="e">
        <f>'EPA - Input and Summary'!#REF!</f>
        <v>#REF!</v>
      </c>
      <c r="O122" s="208" t="s">
        <v>1108</v>
      </c>
      <c r="P122" s="217">
        <v>0</v>
      </c>
    </row>
    <row r="123" spans="1:16" s="149" customFormat="1" ht="15" x14ac:dyDescent="0.25">
      <c r="A123" s="149" t="s">
        <v>1138</v>
      </c>
      <c r="B123" s="153">
        <f>'Consolidated Parts List'!D110</f>
        <v>0</v>
      </c>
      <c r="C123" s="149" t="str">
        <f>'Consolidated Parts List'!E110</f>
        <v>2606799-128A</v>
      </c>
      <c r="D123" s="149" t="str">
        <f>'Consolidated Parts List'!F110</f>
        <v>RETAINER,PACKING</v>
      </c>
      <c r="E123" s="149" t="str">
        <f>'Consolidated Parts List'!G110</f>
        <v xml:space="preserve">13.81 X 8.19-5 RTR BRAKE 2601042-4-R
 13.81 X 8.19-5 RTR BRAKE 2601042-5-R
</v>
      </c>
      <c r="G123" s="149" t="str">
        <f>'Consolidated Parts List'!H110</f>
        <v>55284|SB_WHEEL_AND_BRAKES</v>
      </c>
      <c r="H123" s="149" t="str">
        <f>'Consolidated Parts List'!K110</f>
        <v>SBN 737</v>
      </c>
      <c r="I123" s="149" t="str">
        <f>'Consolidated Parts List'!AY110</f>
        <v>EAR99</v>
      </c>
      <c r="J123" s="149" t="str">
        <f>'Consolidated Parts List'!AZ110</f>
        <v>EAR99</v>
      </c>
      <c r="K123" s="153" t="e">
        <f>'EPA - Input and Summary'!#REF!</f>
        <v>#REF!</v>
      </c>
      <c r="L123" s="149" t="e">
        <f>'EPA - Input and Summary'!#REF!</f>
        <v>#REF!</v>
      </c>
      <c r="M123" s="149" t="e">
        <f>'EPA - Input and Summary'!#REF!</f>
        <v>#REF!</v>
      </c>
      <c r="N123" s="149" t="e">
        <f>'EPA - Input and Summary'!#REF!</f>
        <v>#REF!</v>
      </c>
      <c r="O123" s="208" t="s">
        <v>1108</v>
      </c>
      <c r="P123" s="217">
        <v>0</v>
      </c>
    </row>
    <row r="124" spans="1:16" s="149" customFormat="1" ht="15" x14ac:dyDescent="0.25">
      <c r="A124" s="149" t="s">
        <v>1140</v>
      </c>
      <c r="B124" s="153">
        <f>'Consolidated Parts List'!D111</f>
        <v>0</v>
      </c>
      <c r="C124" s="149" t="str">
        <f>'Consolidated Parts List'!E111</f>
        <v>2606799-131</v>
      </c>
      <c r="D124" s="149" t="str">
        <f>'Consolidated Parts List'!F111</f>
        <v>RETAINER,PACKING</v>
      </c>
      <c r="E124" s="149" t="str">
        <f>'Consolidated Parts List'!G111</f>
        <v xml:space="preserve">17.25 X 11.50-6 RTR BRAKE 2605662-3-R
 INACTIVE 6 RTR BRAKE 2609432-1-R
 17.25 X 11.50-6 RTR BRAKE 2605155-2-R
 17.25 X 11.50-6 RTR BRAKE 2605155-1-R
 17.25 X 11.50-6 RTR BRAKE 2601902-6-R
 17.25 X 11.50-6 RTR BRAKE 2601902-60-R
 BRAKE AND INSTALLATION PART 2607382-1
 17.25 X 11.50-5 RTR BRAKE 2606822-1-R
 INACTIVE PSTN AND BUSHING ASSY 2605394
 INACTIVE PISTON AND BUSHING,ASSY OF 2605186
 INACTIVE 6 RTR BRAKE 2609432-1-R
 INACTIVE PISTON AND BUSHING,ASSY OF 2602997
 17.25 X 11.50-5 RTR BRAKE 2605392-1-R
 17.25 X 11.50-6 RTR BRAKE 2602012-50-R
 17.25 X 11.50-7 RTR BRAKE 2603703-14-R
 INACTIVE PISTON AND BUSHING ASSY 2607820
 INACTIVE PISTON AND BUSHING,ASSY OF 2602849
 INACTIVE 8.0 X 5.6 - 3 ROTOR BRAKE 2610702-3
 INACTIVE 8.0 X 5.6 - 3 ROTOR BRAKE 2610702-2
 INACTIVE 8.0 X 5.6 - 3 ROTOR BRAKE 2610702-1
 INACTIVE 8.0 X 5.6 - 3 ROTOR BRAKE 2610702-3A
 INACTIVE 8.0 X 5.6 - 3 ROTOR BRAKE 2610702-2A
 BRAKE AND INSTALLATION PART 2608202-1
 17.25 X 11.50-6 RTR BRAKE 2607932-1-R
</v>
      </c>
      <c r="G124" s="149" t="str">
        <f>'Consolidated Parts List'!H111</f>
        <v>55284|SB_WHEEL_AND_BRAKES</v>
      </c>
      <c r="H124" s="149" t="str">
        <f>'Consolidated Parts List'!K111</f>
        <v>SBN 747-100, SBN VARIOUS</v>
      </c>
      <c r="I124" s="149" t="str">
        <f>'Consolidated Parts List'!AY111</f>
        <v>EAR99</v>
      </c>
      <c r="J124" s="149" t="str">
        <f>'Consolidated Parts List'!AZ111</f>
        <v>EAR99</v>
      </c>
      <c r="K124" s="153" t="e">
        <f>'EPA - Input and Summary'!#REF!</f>
        <v>#REF!</v>
      </c>
      <c r="L124" s="149" t="e">
        <f>'EPA - Input and Summary'!#REF!</f>
        <v>#REF!</v>
      </c>
      <c r="M124" s="149" t="e">
        <f>'EPA - Input and Summary'!#REF!</f>
        <v>#REF!</v>
      </c>
      <c r="N124" s="149" t="e">
        <f>'EPA - Input and Summary'!#REF!</f>
        <v>#REF!</v>
      </c>
      <c r="O124" s="208" t="s">
        <v>1108</v>
      </c>
      <c r="P124" s="217">
        <v>0</v>
      </c>
    </row>
    <row r="125" spans="1:16" s="149" customFormat="1" ht="15" x14ac:dyDescent="0.25">
      <c r="A125" s="149" t="s">
        <v>1142</v>
      </c>
      <c r="B125" s="153">
        <f>'Consolidated Parts List'!D112</f>
        <v>0</v>
      </c>
      <c r="C125" s="149" t="str">
        <f>'Consolidated Parts List'!E112</f>
        <v>2606799-225</v>
      </c>
      <c r="D125" s="149" t="str">
        <f>'Consolidated Parts List'!F112</f>
        <v>RETAINER,PACKING</v>
      </c>
      <c r="E125" s="149" t="str">
        <f>'Consolidated Parts List'!G112</f>
        <v xml:space="preserve">BRAKE,SEGMENTED ROTOR 2612412-1-R
 FLIGHT TEST BRAKE 2612412-1AN
 BRAKE,SEGMENTED ROTOR 2612412-1-R
 INACTIVE PISTON AND BUSHING 2611048
 PISTN AND BSHNG ASSY AND COMP 2615203
 PISTON &amp; BUSHING. ASSEMBLY OF 59002001-001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INACTIVE 17.00 X 10.75-5 2608892-2-R
 17.00 X 10.75-5 RTR BRAKE 2608892-1-R
 BRAKE ASSEMBLY 2613602-1
 BRAKE,MULTIPLE DISK 2612932-3
 INACTIVE BRAKE ASSY (DUMMY) CARBON HEATSINK 2613772-1D4
 INACTIVE BRAKE ASSY (DUMMY) CARBON HEATSINK 2613772-1D3
 INACTIVE PSTN HGS AND PSTN G 2613935
 INACTIVE BRAKE,MULTIPLE DISK DUMMY 2613772-1D2
 INACTIVE BRAKE,MULTIPLE DISK DUMMY 2613772-1D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INACTIVE 5 RTR BRAKE 2608812-4-R
 16.94 X 11.00-5 RTR BRAKE 2608812-6-R
 INACTIVE BRAKE,MULTIPLE DISK 2612412-1D
 CANCELLED 4 RTR BRAKE 2612422-1
 CANCELLED 5 RTR BRAKE 2612402-1
 16.94 X 11.00-5 RTR BRAKE 2608812-7-R
 BRAKE,MULTIPLE DISK 2613772-7D
 BRAKE,MULTIPLE DISK 2613772-7-R
 PISTON BUSHING ASSEMBLY R59001558-001
 PISTON AND BUSHING ASSY OF 2614173
 INACTIVE PISTON AND BUSHING ASSY 2611516
 BRAKE,SEGMENTED ROTOR 2612412-1-R
 16.94 X 11.00-5 RTR BRAKE 2608812-10-R
 INACTIVE BRAKE,MULTIPLE DISK 2612412-1D
 INACTIVE BRAKE,MULTIPLE DISK 2612412-1Q
 FLIGHT TEST BRAKE 2612412-1AN
 BRAKE,SEGMENTED ROTOR 2612412-1-R
 CANCELED,BRAKE ASSEMBLY 2608812-9
 CANCELED,BRAKE ASSEMBLY 2608812-8
</v>
      </c>
      <c r="G125" s="149" t="str">
        <f>'Consolidated Parts List'!H112</f>
        <v>55284|SB_WHEEL_AND_BRAKES</v>
      </c>
      <c r="H125" s="149" t="str">
        <f>'Consolidated Parts List'!K112</f>
        <v>SBN MD-82/83, SBN VARIOUS</v>
      </c>
      <c r="I125" s="149" t="str">
        <f>'Consolidated Parts List'!AY112</f>
        <v>EAR99</v>
      </c>
      <c r="J125" s="149" t="str">
        <f>'Consolidated Parts List'!AZ112</f>
        <v>EAR99</v>
      </c>
      <c r="K125" s="153" t="e">
        <f>'EPA - Input and Summary'!#REF!</f>
        <v>#REF!</v>
      </c>
      <c r="L125" s="149" t="e">
        <f>'EPA - Input and Summary'!#REF!</f>
        <v>#REF!</v>
      </c>
      <c r="M125" s="149" t="e">
        <f>'EPA - Input and Summary'!#REF!</f>
        <v>#REF!</v>
      </c>
      <c r="N125" s="149" t="e">
        <f>'EPA - Input and Summary'!#REF!</f>
        <v>#REF!</v>
      </c>
      <c r="O125" s="208" t="s">
        <v>1108</v>
      </c>
      <c r="P125" s="217">
        <v>0</v>
      </c>
    </row>
    <row r="126" spans="1:16" s="149" customFormat="1" ht="15" x14ac:dyDescent="0.25">
      <c r="A126" s="149" t="s">
        <v>1144</v>
      </c>
      <c r="B126" s="153">
        <f>'Consolidated Parts List'!D113</f>
        <v>0</v>
      </c>
      <c r="C126" s="149">
        <f>'Consolidated Parts List'!E113</f>
        <v>2611964</v>
      </c>
      <c r="D126" s="149" t="str">
        <f>'Consolidated Parts List'!F113</f>
        <v>GUIDE,SPRING</v>
      </c>
      <c r="E126" s="149" t="str">
        <f>'Consolidated Parts List'!G113</f>
        <v xml:space="preserve">13.38 X 12.52-5 RTR BRAKE 2611202-2-R
 BRAKE,MULTIPLE DISK 2611202-2A
 BRAKE,MULTIPLE DISK 2611202-2B
 PISTON AND BUSHING,ASSEMBLY OF 59000869-001
 PISTON HGS AND PISTON BSHG ASSEMBLY AX-36070
 PISTON HGS AND PISTON BSHG ASSY AX-36053
 PISTON HGS AND PLUGS PISTON AND BUSHING ASSY AX-36058
 PISTON HGS AND PLUGS ASSY AND PSTN AND BUSH ASSY AX-36050
 17.80 X 10.75-5 RTR BRAKE 2612312-1-R
 13.38 X 12.52-5 RTR BRAKE 2611202-2-R
 PISTON AND BUSHING ASSY 2612146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PISTON BUSHING ASSEMBLY R59001564-001
 INACTIVE 5 ROTOR BRAKE 2611202-1
 PISTON HOUSING AND PISTON BUSHING ASSEMBLY 2615102Q
 INACTIVE 5 RTR BRAKE 2612312-1W
 BRAKE,SEG RTR FLIGHT TEST 2612312-1N
 INACTIVE BRAKE 2612312-1A
</v>
      </c>
      <c r="G126" s="149" t="str">
        <f>'Consolidated Parts List'!H113</f>
        <v>55284|SB_WHEEL_AND_BRAKES</v>
      </c>
      <c r="H126" s="149" t="str">
        <f>'Consolidated Parts List'!K113</f>
        <v>SBN 777</v>
      </c>
      <c r="I126" s="149" t="str">
        <f>'Consolidated Parts List'!AY113</f>
        <v>9A991.d</v>
      </c>
      <c r="J126" s="149" t="str">
        <f>'Consolidated Parts List'!AZ113</f>
        <v>9E991</v>
      </c>
      <c r="K126" s="153" t="e">
        <f>'EPA - Input and Summary'!#REF!</f>
        <v>#REF!</v>
      </c>
      <c r="L126" s="149" t="e">
        <f>'EPA - Input and Summary'!#REF!</f>
        <v>#REF!</v>
      </c>
      <c r="M126" s="149" t="e">
        <f>'EPA - Input and Summary'!#REF!</f>
        <v>#REF!</v>
      </c>
      <c r="N126" s="149" t="e">
        <f>'EPA - Input and Summary'!#REF!</f>
        <v>#REF!</v>
      </c>
      <c r="O126" s="208" t="s">
        <v>1108</v>
      </c>
      <c r="P126" s="217">
        <v>0</v>
      </c>
    </row>
    <row r="127" spans="1:16" s="149" customFormat="1" ht="15" x14ac:dyDescent="0.25">
      <c r="A127" s="149" t="s">
        <v>1146</v>
      </c>
      <c r="B127" s="153">
        <f>'Consolidated Parts List'!D114</f>
        <v>0</v>
      </c>
      <c r="C127" s="149">
        <f>'Consolidated Parts List'!E114</f>
        <v>2611974</v>
      </c>
      <c r="D127" s="149" t="str">
        <f>'Consolidated Parts List'!F114</f>
        <v>RETAINER,PACKING</v>
      </c>
      <c r="E127" s="149" t="str">
        <f>'Consolidated Parts List'!G114</f>
        <v xml:space="preserve">13.38 X 12.52-5 RTR BRAKE 2611202-2-R
 BRAKE,MULTIPLE DISK 2611202-2A
 BRAKE,MULTIPLE DISK 2611202-2B
 PISTON AND BUSHING,ASSEMBLY OF 59000869-001
 PISTON HGS AND PISTON BSHG ASSEMBLY AX-36070
 PISTON HGS AND PISTON BSHG ASSY AX-36053
 PISTON HGS AND PLUGS PISTON AND BUSHING ASSY AX-36058
 PISTON HGS AND PLUGS ASSY AND PSTN AND BUSH ASSY AX-36050
 17.80 X 10.75-5 RTR BRAKE 2612312-1-R
 13.38 X 12.52-5 RTR BRAKE 2611202-2-R
 PISTON AND BUSHING ASSY 2612146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PISTON BUSHING ASSEMBLY R59001564-001
 INACTIVE 5 ROTOR BRAKE 2611202-1
 PISTON HOUSING AND PISTON BUSHING ASSEMBLY 2616536
 BRAKE ASSEMBLY DAP00071-01
 PISTON HOUSING AND PISTON BUSHING ASSEMBLY 2615102Q
 INACTIVE 5 RTR BRAKE 2612312-1W
 BRAKE,SEG RTR FLIGHT TEST 2612312-1N
 INACTIVE BRAKE 2612312-1A
</v>
      </c>
      <c r="G127" s="149" t="str">
        <f>'Consolidated Parts List'!H114</f>
        <v>55284|SB_WHEEL_AND_BRAKES</v>
      </c>
      <c r="H127" s="149" t="str">
        <f>'Consolidated Parts List'!K114</f>
        <v>SBN 777, SBN MD-11</v>
      </c>
      <c r="I127" s="149" t="str">
        <f>'Consolidated Parts List'!AY114</f>
        <v>9A991.d</v>
      </c>
      <c r="J127" s="149" t="str">
        <f>'Consolidated Parts List'!AZ114</f>
        <v>9E991</v>
      </c>
      <c r="K127" s="153" t="e">
        <f>'EPA - Input and Summary'!#REF!</f>
        <v>#REF!</v>
      </c>
      <c r="L127" s="149" t="e">
        <f>'EPA - Input and Summary'!#REF!</f>
        <v>#REF!</v>
      </c>
      <c r="M127" s="149" t="e">
        <f>'EPA - Input and Summary'!#REF!</f>
        <v>#REF!</v>
      </c>
      <c r="N127" s="149" t="e">
        <f>'EPA - Input and Summary'!#REF!</f>
        <v>#REF!</v>
      </c>
      <c r="O127" s="208" t="s">
        <v>1108</v>
      </c>
      <c r="P127" s="217">
        <v>0</v>
      </c>
    </row>
    <row r="128" spans="1:16" s="149" customFormat="1" ht="15" x14ac:dyDescent="0.25">
      <c r="A128" s="149" t="s">
        <v>1147</v>
      </c>
      <c r="B128" s="153">
        <f>'Consolidated Parts List'!D115</f>
        <v>0</v>
      </c>
      <c r="C128" s="149">
        <f>'Consolidated Parts List'!E115</f>
        <v>2612616</v>
      </c>
      <c r="D128" s="149" t="str">
        <f>'Consolidated Parts List'!F115</f>
        <v>RETAINER,HEAT SHIELD</v>
      </c>
      <c r="E128" s="149" t="str">
        <f>'Consolidated Parts List'!G115</f>
        <v xml:space="preserve">MAIN WHEEL AND BRAKE, INSTALLATION OF 59001982-1
 BRAKE, MULTIPLE DISK 2612202-3A
 BRAKE, MULTIPLE DISK 2612202-3-R
 BRAKE, MULTIPLE DISK 2612152-3A
 BRAKE, MULTIPLE DISK 2612152-3-R
 BRAKE, MULTIPLE DISK 2612202-6A
 INACTIVE BRAKE ASSY (DUMMY) CARBON HEATSINK 2613772-1D4
 INACTIVE BRAKE ASSY (DUMMY) CARBON HEATSINK 2613772-1D3
 INACTIVE ROTOR BRAKE 2612202-1-R
 INACTIVE ROTOR BRAKE 2612152-1-R
 BRAKE, MULTIPLE DISK 2612202-6-R
 BRAKE, MULTIPLE DISK 2612202-6R
 KIT,MISC BRAKE PARTS 2613934
 INACTIVE BRAKE ASSY (100PCT CARBON 2613772-1QW2
 INACTIVE BRAKE ASSY 89PCT W 2613772-1QW1
 INACTIVE BRAKE ASSY(NEW CARBON) 2613772-1Q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BRAKE ASSEMBLY 2612202-5
 INACTIVE BRAKE,MULTIPLE DISK DUMMY 2613772-1D
 BRAKE, MULTIPLE DISK 2617122-1A
</v>
      </c>
      <c r="G128" s="149" t="str">
        <f>'Consolidated Parts List'!H115</f>
        <v>55284|SB_WHEEL_AND_BRAKES</v>
      </c>
      <c r="H128" s="149" t="str">
        <f>'Consolidated Parts List'!K115</f>
        <v>SBN A330/340, SBN A340-300</v>
      </c>
      <c r="I128" s="149" t="str">
        <f>'Consolidated Parts List'!AY115</f>
        <v>9A991.d</v>
      </c>
      <c r="J128" s="149" t="str">
        <f>'Consolidated Parts List'!AZ115</f>
        <v>9E991</v>
      </c>
      <c r="K128" s="153" t="e">
        <f>'EPA - Input and Summary'!#REF!</f>
        <v>#REF!</v>
      </c>
      <c r="L128" s="149" t="e">
        <f>'EPA - Input and Summary'!#REF!</f>
        <v>#REF!</v>
      </c>
      <c r="M128" s="149" t="e">
        <f>'EPA - Input and Summary'!#REF!</f>
        <v>#REF!</v>
      </c>
      <c r="N128" s="149" t="e">
        <f>'EPA - Input and Summary'!#REF!</f>
        <v>#REF!</v>
      </c>
      <c r="O128" s="208" t="s">
        <v>1108</v>
      </c>
      <c r="P128" s="217">
        <v>0</v>
      </c>
    </row>
    <row r="129" spans="1:16" s="149" customFormat="1" ht="15" x14ac:dyDescent="0.25">
      <c r="A129" s="149" t="s">
        <v>1147</v>
      </c>
      <c r="B129" s="153">
        <f>'Consolidated Parts List'!D116</f>
        <v>0</v>
      </c>
      <c r="C129" s="149">
        <f>'Consolidated Parts List'!E116</f>
        <v>2612617</v>
      </c>
      <c r="D129" s="149" t="str">
        <f>'Consolidated Parts List'!F116</f>
        <v>RETAINER,HEAT SHIELD</v>
      </c>
      <c r="E129" s="149" t="str">
        <f>'Consolidated Parts List'!G116</f>
        <v xml:space="preserve">MAIN WHEEL AND BRAKE, INSTALLATION OF 59001982-1
 BRAKE, MULTIPLE DISK 2612202-3A
 BRAKE, MULTIPLE DISK 2612202-3-R
 BRAKE, MULTIPLE DISK 2612152-3A
 BRAKE, MULTIPLE DISK 2612152-3-R
 BRAKE, MULTIPLE DISK 2612202-6A
 INACTIVE BRAKE ASSY (DUMMY) CARBON HEATSINK 2613772-1D4
 INACTIVE BRAKE ASSY (DUMMY) CARBON HEATSINK 2613772-1D3
 INACTIVE ROTOR BRAKE 2612202-1-R
 INACTIVE ROTOR BRAKE 2612152-1-R
 BRAKE, MULTIPLE DISK 2612202-6-R
 BRAKE, MULTIPLE DISK 2612202-6R
 KIT,MISC BRAKE PARTS 2613934
 INACTIVE BRAKE ASSY (100PCT CARBON 2613772-1QW2
 INACTIVE BRAKE ASSY 89PCT W 2613772-1QW1
 INACTIVE BRAKE ASSY(NEW CARBON) 2613772-1Q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BRAKE ASSEMBLY 2612202-5
 INACTIVE BRAKE,MULTIPLE DISK DUMMY 2613772-1D
 BRAKE, MULTIPLE DISK 2617122-1A
</v>
      </c>
      <c r="G129" s="149" t="str">
        <f>'Consolidated Parts List'!H116</f>
        <v>55284|SB_WHEEL_AND_BRAKES</v>
      </c>
      <c r="H129" s="149" t="str">
        <f>'Consolidated Parts List'!K116</f>
        <v>SBN A330/340</v>
      </c>
      <c r="I129" s="149" t="str">
        <f>'Consolidated Parts List'!AY116</f>
        <v>9A991.d</v>
      </c>
      <c r="J129" s="149" t="str">
        <f>'Consolidated Parts List'!AZ116</f>
        <v>9E991</v>
      </c>
      <c r="K129" s="153" t="e">
        <f>'EPA - Input and Summary'!#REF!</f>
        <v>#REF!</v>
      </c>
      <c r="L129" s="149" t="e">
        <f>'EPA - Input and Summary'!#REF!</f>
        <v>#REF!</v>
      </c>
      <c r="M129" s="149" t="e">
        <f>'EPA - Input and Summary'!#REF!</f>
        <v>#REF!</v>
      </c>
      <c r="N129" s="149" t="e">
        <f>'EPA - Input and Summary'!#REF!</f>
        <v>#REF!</v>
      </c>
      <c r="O129" s="208" t="s">
        <v>1108</v>
      </c>
      <c r="P129" s="217">
        <v>0</v>
      </c>
    </row>
    <row r="130" spans="1:16" s="149" customFormat="1" ht="15" x14ac:dyDescent="0.25">
      <c r="A130" s="149" t="s">
        <v>1149</v>
      </c>
      <c r="B130" s="153">
        <f>'Consolidated Parts List'!D117</f>
        <v>0</v>
      </c>
      <c r="C130" s="149">
        <f>'Consolidated Parts List'!E117</f>
        <v>2615940</v>
      </c>
      <c r="D130" s="149" t="str">
        <f>'Consolidated Parts List'!F117</f>
        <v>BUSHING,GUIDE</v>
      </c>
      <c r="E130" s="149" t="str">
        <f>'Consolidated Parts List'!G117</f>
        <v xml:space="preserve">BRAKE ASSY(100PCT WORN) 2615902-1QW2
 BRAKE ASSY(90PCT WORN) 2615902-1QW1
 BRAKE,MULTIPLE DISK 2615902-1Q
 BRAKE,MULTIPLE DISK 2615902-1FTW
 BRAKE,MULTIPLE DISK 2615902-1FT
 BRAKE,SEGMENTED ROTOR 2615902-1-R
</v>
      </c>
      <c r="G130" s="149" t="str">
        <f>'Consolidated Parts List'!H117</f>
        <v>55284|SB_WHEEL_AND_BRAKES</v>
      </c>
      <c r="H130" s="149" t="str">
        <f>'Consolidated Parts List'!K117</f>
        <v>SBN 747-400</v>
      </c>
      <c r="I130" s="149" t="str">
        <f>'Consolidated Parts List'!AY117</f>
        <v>9A991.d</v>
      </c>
      <c r="J130" s="149" t="str">
        <f>'Consolidated Parts List'!AZ117</f>
        <v>9E991</v>
      </c>
      <c r="K130" s="153" t="e">
        <f>'EPA - Input and Summary'!#REF!</f>
        <v>#REF!</v>
      </c>
      <c r="L130" s="149" t="e">
        <f>'EPA - Input and Summary'!#REF!</f>
        <v>#REF!</v>
      </c>
      <c r="M130" s="149" t="e">
        <f>'EPA - Input and Summary'!#REF!</f>
        <v>#REF!</v>
      </c>
      <c r="N130" s="149" t="e">
        <f>'EPA - Input and Summary'!#REF!</f>
        <v>#REF!</v>
      </c>
      <c r="O130" s="208" t="s">
        <v>1108</v>
      </c>
      <c r="P130" s="217">
        <v>0</v>
      </c>
    </row>
    <row r="131" spans="1:16" s="149" customFormat="1" ht="15" x14ac:dyDescent="0.25">
      <c r="A131" s="149" t="s">
        <v>1151</v>
      </c>
      <c r="B131" s="153">
        <f>'Consolidated Parts List'!D118</f>
        <v>0</v>
      </c>
      <c r="C131" s="149">
        <f>'Consolidated Parts List'!E118</f>
        <v>2616988</v>
      </c>
      <c r="D131" s="149" t="str">
        <f>'Consolidated Parts List'!F118</f>
        <v>BUSHING,GUIDE (SPHERICAL)</v>
      </c>
      <c r="E131" s="149" t="str">
        <f>'Consolidated Parts List'!G118</f>
        <v xml:space="preserve">BRAKE ASSEMBLY 2616502-3
 17.80 X 10.75-5 RTR BRAKE 2612312-1-R
 17.80 X 10.75-4 RTR BRAKE 2612302-1-R
 BRAKE ASSEMBLY R59000321-1
</v>
      </c>
      <c r="G131" s="149" t="str">
        <f>'Consolidated Parts List'!H118</f>
        <v>55284|SB_WHEEL_AND_BRAKES</v>
      </c>
      <c r="H131" s="149" t="str">
        <f>'Consolidated Parts List'!K118</f>
        <v>SBN A380-800</v>
      </c>
      <c r="I131" s="149" t="str">
        <f>'Consolidated Parts List'!AY118</f>
        <v>EAR99</v>
      </c>
      <c r="J131" s="149" t="str">
        <f>'Consolidated Parts List'!AZ118</f>
        <v>EAR99</v>
      </c>
      <c r="K131" s="153" t="e">
        <f>'EPA - Input and Summary'!#REF!</f>
        <v>#REF!</v>
      </c>
      <c r="L131" s="149" t="e">
        <f>'EPA - Input and Summary'!#REF!</f>
        <v>#REF!</v>
      </c>
      <c r="M131" s="149" t="e">
        <f>'EPA - Input and Summary'!#REF!</f>
        <v>#REF!</v>
      </c>
      <c r="N131" s="149" t="e">
        <f>'EPA - Input and Summary'!#REF!</f>
        <v>#REF!</v>
      </c>
      <c r="O131" s="208" t="s">
        <v>1108</v>
      </c>
      <c r="P131" s="217">
        <v>0</v>
      </c>
    </row>
    <row r="132" spans="1:16" s="149" customFormat="1" ht="15" x14ac:dyDescent="0.25">
      <c r="A132" s="149" t="s">
        <v>1153</v>
      </c>
      <c r="B132" s="153">
        <f>'Consolidated Parts List'!D119</f>
        <v>0</v>
      </c>
      <c r="C132" s="149">
        <f>'Consolidated Parts List'!E119</f>
        <v>2609329</v>
      </c>
      <c r="D132" s="149" t="str">
        <f>'Consolidated Parts List'!F119</f>
        <v>WIPER,PISTON</v>
      </c>
      <c r="E132" s="149" t="str">
        <f>'Consolidated Parts List'!G119</f>
        <v xml:space="preserve">BRAKE,SEGMENTED ROTOR 2612412-1-R
 FLIGHT TEST BRAKE 2612412-1AN
 BRAKE,SEGMENTED ROTOR 2612412-1-R
 INACTIVE PISTON AND BUSHING 2611048
 PISTON AND BUSHING,ASSY OF 2613894
 INACTIVE 5 RTR BRAKE 2608812-4-R
 16.94 X 11.00-5 RTR BRAKE 2608812-6-R
 INACTIVE BRAKE,MULTIPLE DISK 2612412-1D
 CANCELLED 4 RTR BRAKE 2612422-1
 CANCELLED 5 RTR BRAKE 2612402-1
 16.94 X 11.00-5 RTR BRAKE 2608812-7-R
 PISTON AND BUSHING ASSY OF 2614173
 INACTIVE PISTON AND BUSHING ASSY 2611516
 BRAKE,SEGMENTED ROTOR 2612412-1-R
 16.94 X 11.00-5 RTR BRAKE 2608812-10-R
 INACTIVE BRAKE,MULTIPLE DISK 2612412-1D
 INACTIVE BRAKE,MULTIPLE DISK 2612412-1Q
 FLIGHT TEST BRAKE 2612412-1AN
 BRAKE,SEGMENTED ROTOR 2612412-1-R
 CANCELED,BRAKE ASSEMBLY 2608812-9
 CANCELED,BRAKE ASSEMBLY 2608812-8
</v>
      </c>
      <c r="G132" s="149" t="str">
        <f>'Consolidated Parts List'!H119</f>
        <v>55284|SB_WHEEL_AND_BRAKES</v>
      </c>
      <c r="H132" s="149" t="str">
        <f>'Consolidated Parts List'!K119</f>
        <v>SBN 767-300</v>
      </c>
      <c r="I132" s="149" t="str">
        <f>'Consolidated Parts List'!AY119</f>
        <v>9A991.d</v>
      </c>
      <c r="J132" s="149" t="str">
        <f>'Consolidated Parts List'!AZ119</f>
        <v>9E991</v>
      </c>
      <c r="K132" s="153" t="e">
        <f>'EPA - Input and Summary'!#REF!</f>
        <v>#REF!</v>
      </c>
      <c r="L132" s="149" t="e">
        <f>'EPA - Input and Summary'!#REF!</f>
        <v>#REF!</v>
      </c>
      <c r="M132" s="149" t="e">
        <f>'EPA - Input and Summary'!#REF!</f>
        <v>#REF!</v>
      </c>
      <c r="N132" s="149" t="e">
        <f>'EPA - Input and Summary'!#REF!</f>
        <v>#REF!</v>
      </c>
      <c r="O132" s="208" t="s">
        <v>1108</v>
      </c>
      <c r="P132" s="217">
        <v>0</v>
      </c>
    </row>
    <row r="133" spans="1:16" s="149" customFormat="1" ht="15" x14ac:dyDescent="0.25">
      <c r="A133" s="149" t="s">
        <v>1155</v>
      </c>
      <c r="B133" s="153">
        <f>'Consolidated Parts List'!D120</f>
        <v>0</v>
      </c>
      <c r="C133" s="149">
        <f>'Consolidated Parts List'!E120</f>
        <v>2609567</v>
      </c>
      <c r="D133" s="149" t="str">
        <f>'Consolidated Parts List'!F120</f>
        <v>WIPER,PISTON</v>
      </c>
      <c r="E133" s="149" t="str">
        <f>'Consolidated Parts List'!G120</f>
        <v xml:space="preserve">17.00 X 10.75-5 RTR BRAKE 2607092-4-R
 17.00 X 10.75-5 RTR BRAKE 2607092-3-R
</v>
      </c>
      <c r="G133" s="149" t="str">
        <f>'Consolidated Parts List'!H120</f>
        <v>55284|SB_WHEEL_AND_BRAKES</v>
      </c>
      <c r="H133" s="149" t="str">
        <f>'Consolidated Parts List'!K120</f>
        <v>SBN 767</v>
      </c>
      <c r="I133" s="149" t="str">
        <f>'Consolidated Parts List'!AY120</f>
        <v>9A991.d</v>
      </c>
      <c r="J133" s="149" t="str">
        <f>'Consolidated Parts List'!AZ120</f>
        <v>9E991</v>
      </c>
      <c r="K133" s="153" t="e">
        <f>'EPA - Input and Summary'!#REF!</f>
        <v>#REF!</v>
      </c>
      <c r="L133" s="149" t="e">
        <f>'EPA - Input and Summary'!#REF!</f>
        <v>#REF!</v>
      </c>
      <c r="M133" s="149" t="e">
        <f>'EPA - Input and Summary'!#REF!</f>
        <v>#REF!</v>
      </c>
      <c r="N133" s="149" t="e">
        <f>'EPA - Input and Summary'!#REF!</f>
        <v>#REF!</v>
      </c>
      <c r="O133" s="208" t="s">
        <v>1108</v>
      </c>
      <c r="P133" s="217">
        <v>0</v>
      </c>
    </row>
    <row r="134" spans="1:16" s="149" customFormat="1" ht="15" x14ac:dyDescent="0.25">
      <c r="A134" s="149" t="s">
        <v>1156</v>
      </c>
      <c r="B134" s="153">
        <f>'Consolidated Parts List'!D121</f>
        <v>0</v>
      </c>
      <c r="C134" s="149">
        <f>'Consolidated Parts List'!E121</f>
        <v>2609833</v>
      </c>
      <c r="D134" s="149" t="str">
        <f>'Consolidated Parts List'!F121</f>
        <v>WIPER,PISTON</v>
      </c>
      <c r="E134" s="149" t="str">
        <f>'Consolidated Parts List'!G121</f>
        <v xml:space="preserve">PISTN AND BSHNG ASSY AND COMP 2615203
 17.00 X 10.75-5 RTR BRAKE 2608892-1-R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INACTIVE 17.00 X 10.75-5 2608892-2-R
 17.00 X 10.75-5 RTR BRAKE 2608892-1-R
 BRAKE ASSEMBLY 2613602-1
 INACTIVE BRAKE ASSY (DUMMY) CARBON HEATSINK 2613772-1D4
 INACTIVE BRAKE ASSY (DUMMY) CARBON HEATSINK 2613772-1D3
 INACTIVE PSTN HGS AND PSTN G 2613935
 INACTIVE BRAKE,MULTIPLE DISK DUMMY 2613772-1D2
 INACTIVE BRAKE,MULTIPLE DISK DUMMY 2613772-1D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BRAKE,MULTIPLE DISK 2613772-7D
 BRAKE,MULTIPLE DISK 2613772-7-R
 PISTON BUSHING ASSEMBLY R59001558-001
</v>
      </c>
      <c r="G134" s="149" t="str">
        <f>'Consolidated Parts List'!H121</f>
        <v>55284|SB_WHEEL_AND_BRAKES</v>
      </c>
      <c r="H134" s="149" t="str">
        <f>'Consolidated Parts List'!K121</f>
        <v>SBN MD-82/83</v>
      </c>
      <c r="I134" s="149" t="str">
        <f>'Consolidated Parts List'!AY121</f>
        <v>9A991.d</v>
      </c>
      <c r="J134" s="149" t="str">
        <f>'Consolidated Parts List'!AZ121</f>
        <v>9E991</v>
      </c>
      <c r="K134" s="153" t="e">
        <f>'EPA - Input and Summary'!#REF!</f>
        <v>#REF!</v>
      </c>
      <c r="L134" s="149" t="e">
        <f>'EPA - Input and Summary'!#REF!</f>
        <v>#REF!</v>
      </c>
      <c r="M134" s="149" t="e">
        <f>'EPA - Input and Summary'!#REF!</f>
        <v>#REF!</v>
      </c>
      <c r="N134" s="149" t="e">
        <f>'EPA - Input and Summary'!#REF!</f>
        <v>#REF!</v>
      </c>
      <c r="O134" s="208" t="s">
        <v>1108</v>
      </c>
      <c r="P134" s="217">
        <v>0</v>
      </c>
    </row>
    <row r="135" spans="1:16" s="149" customFormat="1" ht="15" x14ac:dyDescent="0.25">
      <c r="A135" s="149" t="s">
        <v>1157</v>
      </c>
      <c r="B135" s="153">
        <f>'Consolidated Parts List'!D122</f>
        <v>0</v>
      </c>
      <c r="C135" s="149">
        <f>'Consolidated Parts List'!E122</f>
        <v>2609977</v>
      </c>
      <c r="D135" s="149" t="str">
        <f>'Consolidated Parts List'!F122</f>
        <v>WIPER,PISTON</v>
      </c>
      <c r="E135" s="149" t="str">
        <f>'Consolidated Parts List'!G122</f>
        <v xml:space="preserve">PISTON AND BUSHING,ASSEMBLY OF 59002500-002
 INACTIVE 16.39 X 11.43-5 2609612-3-R
 16.39 X 11.43-5 RTR BRAKE 2609612-4-R
 BRAKE,SEGMENTED ROTOR 2613042-2-R
 KIT,BRAKE MODIFICATION 2613996
 INACTIVE BRAKE,SEGMENTED ROTOR (QUAL TEST, 90PCT WORN) 2613042-1QW1
 INACTIVE BRAKE,SEGMENTED ROTOR (QUAL TEST, NEW BRAKE) 2613042-1Q
 16.39 X 11.43-5 RTR BRAKE 2609612-4-R
 INACTIVE 16.39 X 11.43-5 2609612-1-R
 INACTIVE 16.39 X 11.43-5 2609612-3-R
 INACTIVE 16.39 X 11.43-5 RTR BRAKE 2609612-2
 PISTON AND BUSHING ASSY 2616967
 BRAKE ASSEMBLY 2616502-3
 PISTON AND BUSHING ASSY 2616899
 ASSEMBLY,BRAKE (88% WORN) 2616502-4FT
 BRAKE ASSEMBLY,MULTIPLE DISC 2616502-4-R
 ASSEMBLY,BRAKE(88% WORN) 2616502-4FT2
 BRAKE,MULTIPLE DISK 2612932-2
 KIT,BRAKE FRAME 2614821
 BRAKE,MULTIPLE DISK 2612932-2Q
 BRAKE,MULTIPLE DISK (88PCT WORN CARB) 2612932-2QW
 BRAKE,MULTIPLE DISK 88PCT WORN CARBON 2612932-2FW
 BRAKE,MULTIPLE DISK 2612932-2F
 BRAKE ASSEMBLY AX-36462
 BRAKE ASSEMBLY 2616502-2
 BRAKE ASSEMBLY 2616502-1
 BRAKE ASSEMBLY AX-36499
 PISTON AND BUSHING ASSY OF 2613581
 PISTON BUSHING ASSEMBLY R59001562-001
 INACTIVE BRAKE,SEGMENTED ROTOR 2613042-1-R
</v>
      </c>
      <c r="G135" s="149" t="str">
        <f>'Consolidated Parts List'!H122</f>
        <v>55284|SB_WHEEL_AND_BRAKES</v>
      </c>
      <c r="H135" s="149" t="str">
        <f>'Consolidated Parts List'!K122</f>
        <v>SBN C-17A</v>
      </c>
      <c r="I135" s="149" t="str">
        <f>'Consolidated Parts List'!AY122</f>
        <v>EAR99</v>
      </c>
      <c r="J135" s="149" t="str">
        <f>'Consolidated Parts List'!AZ122</f>
        <v>EAR99</v>
      </c>
      <c r="K135" s="153" t="e">
        <f>'EPA - Input and Summary'!#REF!</f>
        <v>#REF!</v>
      </c>
      <c r="L135" s="149" t="e">
        <f>'EPA - Input and Summary'!#REF!</f>
        <v>#REF!</v>
      </c>
      <c r="M135" s="149" t="e">
        <f>'EPA - Input and Summary'!#REF!</f>
        <v>#REF!</v>
      </c>
      <c r="N135" s="149" t="e">
        <f>'EPA - Input and Summary'!#REF!</f>
        <v>#REF!</v>
      </c>
      <c r="O135" s="208" t="s">
        <v>1108</v>
      </c>
      <c r="P135" s="217">
        <v>0</v>
      </c>
    </row>
    <row r="136" spans="1:16" s="149" customFormat="1" ht="15" x14ac:dyDescent="0.25">
      <c r="A136" s="149" t="s">
        <v>1158</v>
      </c>
      <c r="B136" s="153">
        <f>'Consolidated Parts List'!D123</f>
        <v>0</v>
      </c>
      <c r="C136" s="149">
        <f>'Consolidated Parts List'!E123</f>
        <v>2610061</v>
      </c>
      <c r="D136" s="149" t="str">
        <f>'Consolidated Parts List'!F123</f>
        <v>WIPER,PISTON</v>
      </c>
      <c r="E136" s="149" t="str">
        <f>'Consolidated Parts List'!G123</f>
        <v xml:space="preserve">BRK,MULTIPLE DISK90PCT WRN CARBOM 2612332-1FW
 BRAKE,SEGMENTED ROTOR 2612332-1F
 BRAKE,SEGMENTED ROTOR 2612332-1-R
 BRAKE,SEGMENTED ROTOR 2612332-1Q
 INACTIVE PISTON AND BUSHING 2612015
 19.44 X 12.99-6 RTR BRAKE 2609472-2-R
 PISTON AND BUSHING ASSY AX-36037
 17.80 X 10.75-4 RTR BRAKE 2612302-1-R
 BRAKE ASSEMBLY R59000321-1
 19.44 X 12.99-6 RTR BRAKE 2609472-3-R
 PISTON BUSHING ASSEMBLY R59001560-001
 INACTIVE PISTONANDBUSHING ASSY OF 2611879
 19.44 X 12.99-6 RTR BRAKE 2609472-2-R
 19.44 X 12.99-6 RTR BRAKE 2609472-4-R
 BRAKE,SEGMENTED ROTOR 2612332-1QW1
 INACTIVE BRAKE,SEGMENTED 2612332-1MD
 BRAKE,SEGMENTED ROTOR 2612332-1CW
 BRAKE,MULTIPLE DISK 2612932-1CD
 BRAKE,MULTIPLE DISK 2612932-1Q
 BRAKE,MULTIPLE DISK 2612932-1F
 BRAKE,MULTIPLE DISK 2612932-1CW
 BRAKE,MULTIPLE DISK 2612932-1C
 BRAKE,SEGMENTED ROTOR 2612332-1C
 BRAKE,MULTIPLE DISK (88PCT WORN CARBON) 2612932-1FW
 BRAKE,MULTIPLE DISK 2612932-1-R
 INACTIVE BRAKE,SEGMENTED 2612332-1W
 BRAKE,SEGMENTED ROTOR 2612332-1QW
 INACTIVE BRAKE,MULTIPLE D 2612932-1W
 INACTIVE BRAKE,MULTIPLE D 2612932-1BCW
 INACTIVE BRAKE,MULTIPLE D 2612932-1BC
 INACTIVE BRAKE,SEGMENTED 2612332-1RTO
 INACTIVE BRAKE,SEGMENTED 2612332-1D
 INACTIVE BRAKE,SEGMENTED 2612332-1BCW
 INACTIVE BRAKE,SEGMENTED 2612332-1BC
 BRAKE,SEGMENTED ROTOR 2612332-1AD
 BRAKE,MULTIPLE DISK 2612932-1QW
 PARTS LIST(R SHEET) PL59000087-1
 BRAKE ASSEMBLY FT59000087-1
 KIT, BRAKE ASSEMBLY, TEST EQUIPMENT Q59000087-1
 PISTON AND BUSHING ASSEMBLY 59001996-001
 INACTIVE WORN 4 RTR BRK FLT TEST 2612302-1W
 INACTIVE BRAKE 2612302-1A
</v>
      </c>
      <c r="G136" s="149" t="str">
        <f>'Consolidated Parts List'!H123</f>
        <v>55284|SB_WHEEL_AND_BRAKES</v>
      </c>
      <c r="H136" s="149" t="str">
        <f>'Consolidated Parts List'!K123</f>
        <v>SBN MD-11</v>
      </c>
      <c r="I136" s="149" t="str">
        <f>'Consolidated Parts List'!AY123</f>
        <v>9A991.d</v>
      </c>
      <c r="J136" s="149" t="str">
        <f>'Consolidated Parts List'!AZ123</f>
        <v>9E991</v>
      </c>
      <c r="K136" s="153" t="e">
        <f>'EPA - Input and Summary'!#REF!</f>
        <v>#REF!</v>
      </c>
      <c r="L136" s="149" t="e">
        <f>'EPA - Input and Summary'!#REF!</f>
        <v>#REF!</v>
      </c>
      <c r="M136" s="149" t="e">
        <f>'EPA - Input and Summary'!#REF!</f>
        <v>#REF!</v>
      </c>
      <c r="N136" s="149" t="e">
        <f>'EPA - Input and Summary'!#REF!</f>
        <v>#REF!</v>
      </c>
      <c r="O136" s="208" t="s">
        <v>1108</v>
      </c>
      <c r="P136" s="217">
        <v>0</v>
      </c>
    </row>
    <row r="137" spans="1:16" s="149" customFormat="1" ht="15" x14ac:dyDescent="0.25">
      <c r="A137" s="149" t="s">
        <v>1159</v>
      </c>
      <c r="B137" s="153">
        <f>'Consolidated Parts List'!D124</f>
        <v>0</v>
      </c>
      <c r="C137" s="149">
        <f>'Consolidated Parts List'!E124</f>
        <v>2610833</v>
      </c>
      <c r="D137" s="149" t="str">
        <f>'Consolidated Parts List'!F124</f>
        <v>WIPER,PISTON</v>
      </c>
      <c r="E137" s="149" t="str">
        <f>'Consolidated Parts List'!G124</f>
        <v xml:space="preserve">BRAKE, MULTIPLE DISK 2612202-3A
 BRAKE, MULTIPLE DISK 2612202-3-R
 BRAKE, MULTIPLE DISK 2612152-3A
 BRAKE, MULTIPLE DISK 2612152-3-R
 BRAKE, MULTIPLE DISK 2612202-6A
 BRAKE, MULTIPLE DISK 2610182-5A
 BRAKE, MULTIPLE DISK 2610182-5-R
 BRAKE ASSEMBLY 2610132-6A
 BRAKE, MULTIPLE DISK 2610132-6-R
 INACTIVE ROTOR BRAKE 2610132-4A
 INACTIVE ROTOR BRAKE 2610132-4-R
 BRAKE, MULTIPLE DISK 2612202-6-R
 BRAKE, MULTIPLE DISK 2612202-6R
 BRAKE, MULTIPLE DISK 2610132-5A
 BRAKE, MULTIPLE DISK 2610132-5-R
 BRAKE ASSEMBLY 2612152-4A
 BRAKE, MULTIPLE DISK 2612152-4-R
 INACTIVE ROTOR BRAKE 2612152-2A
 INACTIVE ROTOR BRAKE 2612152-2-R
 BRAKE ASSEMBLY 2612202-5A
 BRAKE ASSEMBLY 2612202-4NF
 BRAKE ASSEMBLY 2612202-4A
 BRAKE, MULTIPLE DISK 2612202-4-R
 INACTIVE ROTOR BRAKE 2612202-2A
 INACTIVE ROTOR BRAKE 2612202-2-R
 INACTIVE BRAKE ASSEMBLY 2612152-5A
 INACTIVE BRAKE ASSEMBLY 2612152-5
 BRAKE ASSEMBLY 2610132-7A
 BRAKE ASSEMBLY 2610132-7
 BRAKE ASSEMBLY 2612202-5
 BRAKE ASSEMBLY 2610182-7A
 BRAKE ASSEMBLY 2610182-7
 BRAKE ASSEMBLY 2610182-6A
 BRAKE ASSEMBLY 2610182-6-R
 INACTIVE ROTOR BRAKE 2610182-4A
 INACTIVE ROTOR BRAKE 2610182-4-R
 PISTON &amp; BUSHING. ASSEMBLY OF 59002001-001
 MAIN WHEEL AND BRAKE, INSTALLATION OF 59001982-1
 BRAKE, MULTIPLE DISK 2617122-1A
 INACTIVE ROTOR BRAKE 2610132-2A
 INACTIVE ROTOR BRAKE 2610132-2
 INACTIVE ROTOR BRAKE 2610182-2-R
 INACTIVE ROTOR BRAKE 2610132-3-R
 INACTIVE ROTOR BRAKE 2612202-1-R
 INACTIVE ROTOR BRAKE 2612152-1-R
 INACTIVE ROTOR BRAKE 2612202-1A
 INACTIVE ROTOR BRAKE 2612152-1A
 INACTIVE ROTOR BRAKE 2610182-3A
 INACTIVE ROTOR BRAKE 2610182-2A
 INACTIVE ROTOR BRAKE 2610132-3A
 INACTIVE ROTOR BRAKE 2610182-3-R
</v>
      </c>
      <c r="G137" s="149" t="str">
        <f>'Consolidated Parts List'!H124</f>
        <v>55284|SB_WHEEL_AND_BRAKES</v>
      </c>
      <c r="H137" s="149" t="str">
        <f>'Consolidated Parts List'!K124</f>
        <v>SBN A330/340</v>
      </c>
      <c r="I137" s="149" t="str">
        <f>'Consolidated Parts List'!AY124</f>
        <v>9A991.d</v>
      </c>
      <c r="J137" s="149" t="str">
        <f>'Consolidated Parts List'!AZ124</f>
        <v>9E991</v>
      </c>
      <c r="K137" s="153" t="e">
        <f>'EPA - Input and Summary'!#REF!</f>
        <v>#REF!</v>
      </c>
      <c r="L137" s="149" t="e">
        <f>'EPA - Input and Summary'!#REF!</f>
        <v>#REF!</v>
      </c>
      <c r="M137" s="149" t="e">
        <f>'EPA - Input and Summary'!#REF!</f>
        <v>#REF!</v>
      </c>
      <c r="N137" s="149" t="e">
        <f>'EPA - Input and Summary'!#REF!</f>
        <v>#REF!</v>
      </c>
      <c r="O137" s="208" t="s">
        <v>1108</v>
      </c>
      <c r="P137" s="217">
        <v>0</v>
      </c>
    </row>
    <row r="138" spans="1:16" s="149" customFormat="1" ht="15" x14ac:dyDescent="0.25">
      <c r="A138" s="149" t="s">
        <v>1160</v>
      </c>
      <c r="B138" s="153">
        <f>'Consolidated Parts List'!D125</f>
        <v>0</v>
      </c>
      <c r="C138" s="149">
        <f>'Consolidated Parts List'!E125</f>
        <v>2611878</v>
      </c>
      <c r="D138" s="149" t="str">
        <f>'Consolidated Parts List'!F125</f>
        <v>SEAL,GREASE</v>
      </c>
      <c r="E138" s="149" t="str">
        <f>'Consolidated Parts List'!G125</f>
        <v xml:space="preserve">13.38 X 12.52-5 RTR BRAKE 2611202-2-R
 BRAKE,MULTIPLE DISK 2611202-2A
 BRAKE ASSEMBLY 2613602-1
 BRAKE,MULTIPLE DISK 2611202-2B
</v>
      </c>
      <c r="G138" s="149" t="str">
        <f>'Consolidated Parts List'!H125</f>
        <v>55284|SB_WHEEL_AND_BRAKES</v>
      </c>
      <c r="H138" s="149" t="str">
        <f>'Consolidated Parts List'!K125</f>
        <v>SBN 777</v>
      </c>
      <c r="I138" s="149" t="str">
        <f>'Consolidated Parts List'!AY125</f>
        <v>9A991.d</v>
      </c>
      <c r="J138" s="149" t="str">
        <f>'Consolidated Parts List'!AZ125</f>
        <v>9E991</v>
      </c>
      <c r="K138" s="153" t="e">
        <f>'EPA - Input and Summary'!#REF!</f>
        <v>#REF!</v>
      </c>
      <c r="L138" s="149" t="e">
        <f>'EPA - Input and Summary'!#REF!</f>
        <v>#REF!</v>
      </c>
      <c r="M138" s="149" t="e">
        <f>'EPA - Input and Summary'!#REF!</f>
        <v>#REF!</v>
      </c>
      <c r="N138" s="149" t="e">
        <f>'EPA - Input and Summary'!#REF!</f>
        <v>#REF!</v>
      </c>
      <c r="O138" s="208" t="s">
        <v>1108</v>
      </c>
      <c r="P138" s="217">
        <v>0</v>
      </c>
    </row>
    <row r="139" spans="1:16" s="149" customFormat="1" ht="15" x14ac:dyDescent="0.25">
      <c r="A139" s="149" t="s">
        <v>1161</v>
      </c>
      <c r="B139" s="153">
        <f>'Consolidated Parts List'!D126</f>
        <v>0</v>
      </c>
      <c r="C139" s="149">
        <f>'Consolidated Parts List'!E126</f>
        <v>2612338</v>
      </c>
      <c r="D139" s="149" t="str">
        <f>'Consolidated Parts List'!F126</f>
        <v>WIPER,PISTON</v>
      </c>
      <c r="E139" s="149" t="str">
        <f>'Consolidated Parts List'!G126</f>
        <v xml:space="preserve">13.38 X 12.52-5 RTR BRAKE 2611202-2-R
 BRAKE,MULTIPLE DISK 2611202-2A
 BRAKE,MULTIPLE DISK 2611202-2B
 PISTON HGS AND PISTON BSHG ASSEMBLY AX-36070
 PISTON HGS AND PISTON BSHG ASSY AX-36053
 PISTON HGS AND PLUGS PISTON AND BUSHING ASSY AX-36058
 PISTON HGS AND PLUGS ASSY AND PSTN AND BUSH ASSY AX-36050
 17.80 X 10.75-5 RTR BRAKE 2612312-1-R
 13.38 X 12.52-5 RTR BRAKE 2611202-2-R
 PISTON AND BUSHING ASSY 2612146
 BRAKE ASSY(100PCT WORN) 2615902-1QW2
 BRAKE ASSY(90PCT WORN) 2615902-1QW1
 BRAKE,MULTIPLE DISK 2615902-1Q
 BRAKE,MULTIPLE DISK 2615902-1FTW
 BRAKE,MULTIPLE DISK 2615902-1FT
 BRAKE,SEGMENTED ROTOR 2615902-1-R
 INACTIVE 5 RTR BRAKE 2612312-1W
 BRAKE,SEG RTR FLIGHT TEST 2612312-1N
 INACTIVE BRAKE 2612312-1A
</v>
      </c>
      <c r="G139" s="149" t="str">
        <f>'Consolidated Parts List'!H126</f>
        <v>55284|SB_WHEEL_AND_BRAKES</v>
      </c>
      <c r="H139" s="149" t="str">
        <f>'Consolidated Parts List'!K126</f>
        <v>SBN 777</v>
      </c>
      <c r="I139" s="149" t="str">
        <f>'Consolidated Parts List'!AY126</f>
        <v>9A991.d</v>
      </c>
      <c r="J139" s="149" t="str">
        <f>'Consolidated Parts List'!AZ126</f>
        <v>9E991</v>
      </c>
      <c r="K139" s="153" t="e">
        <f>'EPA - Input and Summary'!#REF!</f>
        <v>#REF!</v>
      </c>
      <c r="L139" s="149" t="e">
        <f>'EPA - Input and Summary'!#REF!</f>
        <v>#REF!</v>
      </c>
      <c r="M139" s="149" t="e">
        <f>'EPA - Input and Summary'!#REF!</f>
        <v>#REF!</v>
      </c>
      <c r="N139" s="149" t="e">
        <f>'EPA - Input and Summary'!#REF!</f>
        <v>#REF!</v>
      </c>
      <c r="O139" s="208" t="s">
        <v>1108</v>
      </c>
      <c r="P139" s="217">
        <v>0</v>
      </c>
    </row>
    <row r="140" spans="1:16" s="149" customFormat="1" ht="15" x14ac:dyDescent="0.25">
      <c r="A140" s="149" t="s">
        <v>1162</v>
      </c>
      <c r="B140" s="153">
        <f>'Consolidated Parts List'!D127</f>
        <v>0</v>
      </c>
      <c r="C140" s="149">
        <f>'Consolidated Parts List'!E127</f>
        <v>2612407</v>
      </c>
      <c r="D140" s="149" t="str">
        <f>'Consolidated Parts List'!F127</f>
        <v>GUIDE,SPRING</v>
      </c>
      <c r="E140" s="149" t="str">
        <f>'Consolidated Parts List'!G127</f>
        <v xml:space="preserve">BRAKE,SEGMENTED ROTOR 2612412-1-R
 FLIGHT TEST BRAKE 2612412-1AN
 BRAKE,SEGMENTED ROTOR 2612412-1-R
 PISTON AND BUSHING,ASSY OF 2613894
 PISTON AND BUSHING ASSY OF 2614173
 BRAKE,SEGMENTED ROTOR 2612412-1-R
 16.94 X 11.00-5 RTR BRAKE 2608812-10-R
 INACTIVE BRAKE,MULTIPLE DISK 2612412-1D
 INACTIVE BRAKE,MULTIPLE DISK 2612412-1Q
 FLIGHT TEST BRAKE 2612412-1AN
 BRAKE,SEGMENTED ROTOR 2612412-1-R
 CANCELED,BRAKE ASSEMBLY 2608812-9
 CANCELED,BRAKE ASSEMBLY 2608812-8
</v>
      </c>
      <c r="G140" s="149" t="str">
        <f>'Consolidated Parts List'!H127</f>
        <v>55284|SB_WHEEL_AND_BRAKES</v>
      </c>
      <c r="H140" s="149" t="str">
        <f>'Consolidated Parts List'!K127</f>
        <v>SBN 767-300</v>
      </c>
      <c r="I140" s="149" t="str">
        <f>'Consolidated Parts List'!AY127</f>
        <v>9A991.d</v>
      </c>
      <c r="J140" s="149" t="str">
        <f>'Consolidated Parts List'!AZ127</f>
        <v>9E991</v>
      </c>
      <c r="K140" s="153" t="e">
        <f>'EPA - Input and Summary'!#REF!</f>
        <v>#REF!</v>
      </c>
      <c r="L140" s="149" t="e">
        <f>'EPA - Input and Summary'!#REF!</f>
        <v>#REF!</v>
      </c>
      <c r="M140" s="149" t="e">
        <f>'EPA - Input and Summary'!#REF!</f>
        <v>#REF!</v>
      </c>
      <c r="N140" s="149" t="e">
        <f>'EPA - Input and Summary'!#REF!</f>
        <v>#REF!</v>
      </c>
      <c r="O140" s="208" t="s">
        <v>1108</v>
      </c>
      <c r="P140" s="217">
        <v>0</v>
      </c>
    </row>
    <row r="141" spans="1:16" s="149" customFormat="1" ht="15" x14ac:dyDescent="0.25">
      <c r="A141" s="149" t="s">
        <v>1163</v>
      </c>
      <c r="B141" s="153">
        <f>'Consolidated Parts List'!D128</f>
        <v>0</v>
      </c>
      <c r="C141" s="149">
        <f>'Consolidated Parts List'!E128</f>
        <v>2612764</v>
      </c>
      <c r="D141" s="149" t="str">
        <f>'Consolidated Parts List'!F128</f>
        <v>SEAL,GREASE</v>
      </c>
      <c r="E141" s="149" t="str">
        <f>'Consolidated Parts List'!G128</f>
        <v xml:space="preserve">BRAKE,SEGMENTED ROTOR 2612412-1-R
 FLIGHT TEST BRAKE 2612412-1AN
 BRAKE,SEGMENTED ROTOR 2612412-1-R
</v>
      </c>
      <c r="G141" s="149" t="str">
        <f>'Consolidated Parts List'!H128</f>
        <v>55284|SB_WHEEL_AND_BRAKES</v>
      </c>
      <c r="H141" s="149" t="str">
        <f>'Consolidated Parts List'!K128</f>
        <v>SBN 767 CARBON, SBN 767-300</v>
      </c>
      <c r="I141" s="149" t="str">
        <f>'Consolidated Parts List'!AY128</f>
        <v>9A991.d</v>
      </c>
      <c r="J141" s="149" t="str">
        <f>'Consolidated Parts List'!AZ128</f>
        <v>9E991</v>
      </c>
      <c r="K141" s="153" t="e">
        <f>'EPA - Input and Summary'!#REF!</f>
        <v>#REF!</v>
      </c>
      <c r="L141" s="149" t="e">
        <f>'EPA - Input and Summary'!#REF!</f>
        <v>#REF!</v>
      </c>
      <c r="M141" s="149" t="e">
        <f>'EPA - Input and Summary'!#REF!</f>
        <v>#REF!</v>
      </c>
      <c r="N141" s="149" t="e">
        <f>'EPA - Input and Summary'!#REF!</f>
        <v>#REF!</v>
      </c>
      <c r="O141" s="208" t="s">
        <v>1108</v>
      </c>
      <c r="P141" s="217">
        <v>0</v>
      </c>
    </row>
    <row r="142" spans="1:16" s="149" customFormat="1" ht="15" x14ac:dyDescent="0.25">
      <c r="A142" s="149" t="s">
        <v>1164</v>
      </c>
      <c r="B142" s="153">
        <f>'Consolidated Parts List'!D129</f>
        <v>0</v>
      </c>
      <c r="C142" s="149">
        <f>'Consolidated Parts List'!E129</f>
        <v>2612964</v>
      </c>
      <c r="D142" s="149" t="str">
        <f>'Consolidated Parts List'!F129</f>
        <v>GUIDE,SPRING</v>
      </c>
      <c r="E142" s="149" t="str">
        <f>'Consolidated Parts List'!G129</f>
        <v xml:space="preserve">PISTON BUSHING ASSEMBLY R59001560-001
 19.44 X 12.99-6 RTR BRAKE 2609472-4-R
</v>
      </c>
      <c r="G142" s="149" t="str">
        <f>'Consolidated Parts List'!H129</f>
        <v>55284|SB_WHEEL_AND_BRAKES</v>
      </c>
      <c r="H142" s="149" t="str">
        <f>'Consolidated Parts List'!K129</f>
        <v>SBN MD-11</v>
      </c>
      <c r="I142" s="149" t="str">
        <f>'Consolidated Parts List'!AY129</f>
        <v>9A991.d</v>
      </c>
      <c r="J142" s="149" t="str">
        <f>'Consolidated Parts List'!AZ129</f>
        <v>9E991</v>
      </c>
      <c r="K142" s="153" t="e">
        <f>'EPA - Input and Summary'!#REF!</f>
        <v>#REF!</v>
      </c>
      <c r="L142" s="149" t="e">
        <f>'EPA - Input and Summary'!#REF!</f>
        <v>#REF!</v>
      </c>
      <c r="M142" s="149" t="e">
        <f>'EPA - Input and Summary'!#REF!</f>
        <v>#REF!</v>
      </c>
      <c r="N142" s="149" t="e">
        <f>'EPA - Input and Summary'!#REF!</f>
        <v>#REF!</v>
      </c>
      <c r="O142" s="208" t="s">
        <v>1108</v>
      </c>
      <c r="P142" s="217">
        <v>0</v>
      </c>
    </row>
    <row r="143" spans="1:16" s="149" customFormat="1" ht="15" x14ac:dyDescent="0.25">
      <c r="A143" s="149" t="s">
        <v>1165</v>
      </c>
      <c r="B143" s="153">
        <f>'Consolidated Parts List'!D130</f>
        <v>0</v>
      </c>
      <c r="C143" s="149">
        <f>'Consolidated Parts List'!E130</f>
        <v>2613808</v>
      </c>
      <c r="D143" s="149" t="str">
        <f>'Consolidated Parts List'!F130</f>
        <v>GUIDE,SPRING</v>
      </c>
      <c r="E143" s="149" t="str">
        <f>'Consolidated Parts List'!G130</f>
        <v xml:space="preserve">PISTN AND BSHNG ASSY AND COMP 2615203
 INACTIVE BRAKE.MULTIPLE D 2613772-2C
 INACTIVE BRAKE,MULTIPLE DISK 2613772-2B
 INACTIVE BRAKE,MULTIPLE DISK 2613772-2A
 INACTIVE BRAKE ASSY(89PCT W 2613772-1W
 INACTIVE BRAKE ASSY (100PCT CARBON 2613772-1QW2
 INACTIVE BRAKE ASSY 89PCT W 2613772-1QW1
 INACTIVE BRAKE ASSY(NEW CARBON) 2613772-1Q
 INACTIVE BRAKE,MULTIPLE DISK (POSITIONS 9,10,11,12) 2613772-3C
 INACTIVE BRAKE,MULTIPLE DISK (POSITIONS 1,3,6,8) 2613772-3B
 INACTIVE BRAKE,MULTIPLE DISK (POSITIONS 2,4,5,7) 2613772-3A
 INACTIVE BRAKE ASSEMBLY 2613772-3W
 INACTIVE BRAKE,MULTIPLE DISK POSITIONS 9,10,11 AND 12 2613772-1C
 INACTIVE BRAKE,MULTIPLE DISK POSITIONS 1,3,6 AND 8 2613772-1B
 INACTIVE BRAKE,MULTIPLE DISK POSITIONS 2,4,5,7 2613772-1A
 INACTIVE BRAKE ASSY (DUMMY) CARBON HEATSINK 2613772-1D4
 INACTIVE BRAKE ASSY (DUMMY) CARBON HEATSINK 2613772-1D3
 INACTIVE PSTN HGS AND PSTN G 2613935
 INACTIVE BRAKE,MULTIPLE DISK DUMMY 2613772-1D2
 INACTIVE BRAKE,MULTIPLE DISK DUMMY 2613772-1D
 BRAKE ASSEMBLY(90PCT WORN) 2613772-5W
 BRAKE,MULTIPLE DISK (99PCT WORN ) 2613772-5Q
 BRAKE,SEGMENTED ROTOR 2613772-6-R
 BRAKE,MULTIPLE DISK (POSITIONS 9,10,11,12) 2613772-5C
 BRAKE,MULTIPLE DISK (POSITIONS 1,3,6,8) 2613772-5B
 BRAKE,MULTIPLE DISK (POSITIONS 2,4,5,7) 2613772-5A
 BRAKE,MULTIPLE DISK 2613772-5-R
 BRAKE,MULTIPLE DISK 2613772-6D
 BRAKE,MULTIPLE DISK (POSITIONS 9,10,11,12) 2613772-4C
 BRAKE,MULTIPLE DISK (POSITIONS 1,3,6,8) 2613772-4B
 BRAKE,MULTIPLE DISK (POSITIONS 2,4,5,7) 2613772-4A
 BRAKE,MULTIPLE DISK 2613772-7D
 BRAKE,MULTIPLE DISK 2613772-7-R
 PISTON BUSHING ASSEMBLY R59001558-001
</v>
      </c>
      <c r="G143" s="149" t="str">
        <f>'Consolidated Parts List'!H130</f>
        <v>55284|SB_WHEEL_AND_BRAKES</v>
      </c>
      <c r="H143" s="149" t="str">
        <f>'Consolidated Parts List'!K130</f>
        <v>SBN A340-5/600</v>
      </c>
      <c r="I143" s="149" t="str">
        <f>'Consolidated Parts List'!AY130</f>
        <v>9A991.d</v>
      </c>
      <c r="J143" s="149" t="str">
        <f>'Consolidated Parts List'!AZ130</f>
        <v>9E991</v>
      </c>
      <c r="K143" s="153" t="e">
        <f>'EPA - Input and Summary'!#REF!</f>
        <v>#REF!</v>
      </c>
      <c r="L143" s="149" t="e">
        <f>'EPA - Input and Summary'!#REF!</f>
        <v>#REF!</v>
      </c>
      <c r="M143" s="149" t="e">
        <f>'EPA - Input and Summary'!#REF!</f>
        <v>#REF!</v>
      </c>
      <c r="N143" s="149" t="e">
        <f>'EPA - Input and Summary'!#REF!</f>
        <v>#REF!</v>
      </c>
      <c r="O143" s="208" t="s">
        <v>1108</v>
      </c>
      <c r="P143" s="217">
        <v>0</v>
      </c>
    </row>
    <row r="144" spans="1:16" s="149" customFormat="1" ht="15" x14ac:dyDescent="0.25">
      <c r="A144" s="149" t="s">
        <v>1166</v>
      </c>
      <c r="B144" s="153">
        <f>'Consolidated Parts List'!D131</f>
        <v>0</v>
      </c>
      <c r="C144" s="149">
        <f>'Consolidated Parts List'!E131</f>
        <v>2614815</v>
      </c>
      <c r="D144" s="149" t="str">
        <f>'Consolidated Parts List'!F131</f>
        <v>PISTON WIPER ASSEMBLY</v>
      </c>
      <c r="E144" s="149" t="str">
        <f>'Consolidated Parts List'!G131</f>
        <v xml:space="preserve">16.00 X 9.75-4 RTR BRAKE 2606672-4-R
 KIT,BRAKE ASSEMBLY 2615307
 16.00 X 9.75-4 RTR BRAKE 2606672-4-R
</v>
      </c>
      <c r="G144" s="149" t="str">
        <f>'Consolidated Parts List'!H131</f>
        <v>55284|SB_WHEEL_AND_BRAKES</v>
      </c>
      <c r="H144" s="149" t="str">
        <f>'Consolidated Parts List'!K131</f>
        <v>SBN 737-300</v>
      </c>
      <c r="I144" s="149" t="str">
        <f>'Consolidated Parts List'!AY131</f>
        <v>9A991.d</v>
      </c>
      <c r="J144" s="149" t="str">
        <f>'Consolidated Parts List'!AZ131</f>
        <v>9E991</v>
      </c>
      <c r="K144" s="153" t="e">
        <f>'EPA - Input and Summary'!#REF!</f>
        <v>#REF!</v>
      </c>
      <c r="L144" s="149" t="e">
        <f>'EPA - Input and Summary'!#REF!</f>
        <v>#REF!</v>
      </c>
      <c r="M144" s="149" t="e">
        <f>'EPA - Input and Summary'!#REF!</f>
        <v>#REF!</v>
      </c>
      <c r="N144" s="149" t="e">
        <f>'EPA - Input and Summary'!#REF!</f>
        <v>#REF!</v>
      </c>
      <c r="O144" s="208" t="s">
        <v>1108</v>
      </c>
      <c r="P144" s="217">
        <v>0</v>
      </c>
    </row>
    <row r="145" spans="1:16" s="149" customFormat="1" ht="15" x14ac:dyDescent="0.25">
      <c r="A145" s="149" t="s">
        <v>1168</v>
      </c>
      <c r="B145" s="153">
        <f>'Consolidated Parts List'!D132</f>
        <v>0</v>
      </c>
      <c r="C145" s="149">
        <f>'Consolidated Parts List'!E132</f>
        <v>2615696</v>
      </c>
      <c r="D145" s="149" t="str">
        <f>'Consolidated Parts List'!F132</f>
        <v>PISTON WIPER ASSEMBLY</v>
      </c>
      <c r="E145" s="149" t="str">
        <f>'Consolidated Parts List'!G132</f>
        <v xml:space="preserve">PISTON AND BUSHING,ASSEMBLY OF 59000869-001
 BRAKE ASSEMBLY, MULTIPLE DISC DAP00021-07-R
 INACTIVE BRAKE ASSEMBLY DAP00021-05T
 INACTIVE BRAKE ASSEMBLY,MULTIPLE DISK DAP00021-05FT1
 BRAKE ASSEMBLY, MULTIPLE DISC DAP00021-05-R
 BRAKE ASSEMBLY DAP00029-01
 BRAKE ASSEMBLY DAP00021-02
 BRAKE ASSEMBLY DAP00021-03
 PISTON HOUSING AND PISTON BUSHING ASSEMBLY 2616569
 BRAKE ASSEMBLY, MULTIPLE DISC DAP00021-04-R
 BRAKE ASSEMBLY, MULTIPLE DISC DAP00021-05-R
 BRAKE ASSEMBLY DAP00021-01
 PISTON BUSHING ASSEMBLY R59001564-001
 PISTON HOUSING AND PISTON BUSHING ASSEMBLY 2616536
 BRAKE ASSEMBLY DAP00071-01
 PISTON HOUSING AND PISTON BUSHING ASSEMBLY 2615102Q
</v>
      </c>
      <c r="G145" s="149" t="str">
        <f>'Consolidated Parts List'!H132</f>
        <v>55284|SB_WHEEL_AND_BRAKES</v>
      </c>
      <c r="H145" s="149" t="str">
        <f>'Consolidated Parts List'!K132</f>
        <v>SBN A380-800</v>
      </c>
      <c r="I145" s="149" t="str">
        <f>'Consolidated Parts List'!AY132</f>
        <v>9A991.d</v>
      </c>
      <c r="J145" s="149" t="str">
        <f>'Consolidated Parts List'!AZ132</f>
        <v>9E991</v>
      </c>
      <c r="K145" s="153" t="e">
        <f>'EPA - Input and Summary'!#REF!</f>
        <v>#REF!</v>
      </c>
      <c r="L145" s="149" t="e">
        <f>'EPA - Input and Summary'!#REF!</f>
        <v>#REF!</v>
      </c>
      <c r="M145" s="149" t="e">
        <f>'EPA - Input and Summary'!#REF!</f>
        <v>#REF!</v>
      </c>
      <c r="N145" s="149" t="e">
        <f>'EPA - Input and Summary'!#REF!</f>
        <v>#REF!</v>
      </c>
      <c r="O145" s="208" t="s">
        <v>1108</v>
      </c>
      <c r="P145" s="217">
        <v>0</v>
      </c>
    </row>
    <row r="146" spans="1:16" s="149" customFormat="1" ht="15" x14ac:dyDescent="0.25">
      <c r="A146" s="149" t="s">
        <v>1097</v>
      </c>
      <c r="B146" s="153">
        <f>'Consolidated Parts List'!D133</f>
        <v>0</v>
      </c>
      <c r="C146" s="149">
        <f>'Consolidated Parts List'!E133</f>
        <v>2615844</v>
      </c>
      <c r="D146" s="149" t="str">
        <f>'Consolidated Parts List'!F133</f>
        <v>PIN,ALIGNMENT</v>
      </c>
      <c r="E146" s="149" t="str">
        <f>'Consolidated Parts List'!G133</f>
        <v xml:space="preserve">WHEEL,LANDING GEAR,MAIN 2615901-1-R
 WHEEL,LANDING GEAR,MAIN 2615901-1QS
 MAIN WHEEL ASSEMBLY 2615901-1Q
 TIRE AND WHEEL ASSEMBLY 2616392-1FT
</v>
      </c>
      <c r="G146" s="149" t="str">
        <f>'Consolidated Parts List'!H133</f>
        <v>55284|SB_WHEEL_AND_BRAKES</v>
      </c>
      <c r="H146" s="149" t="str">
        <f>'Consolidated Parts List'!K133</f>
        <v>SBN 747-400</v>
      </c>
      <c r="I146" s="149" t="str">
        <f>'Consolidated Parts List'!AY133</f>
        <v>9A991.d</v>
      </c>
      <c r="J146" s="149" t="str">
        <f>'Consolidated Parts List'!AZ133</f>
        <v>9E991</v>
      </c>
      <c r="K146" s="153" t="e">
        <f>'EPA - Input and Summary'!#REF!</f>
        <v>#REF!</v>
      </c>
      <c r="L146" s="149" t="e">
        <f>'EPA - Input and Summary'!#REF!</f>
        <v>#REF!</v>
      </c>
      <c r="M146" s="149" t="e">
        <f>'EPA - Input and Summary'!#REF!</f>
        <v>#REF!</v>
      </c>
      <c r="N146" s="149" t="e">
        <f>'EPA - Input and Summary'!#REF!</f>
        <v>#REF!</v>
      </c>
      <c r="O146" s="208" t="s">
        <v>1108</v>
      </c>
      <c r="P146" s="217">
        <v>0</v>
      </c>
    </row>
    <row r="147" spans="1:16" s="149" customFormat="1" ht="15" x14ac:dyDescent="0.25">
      <c r="A147" s="149" t="s">
        <v>1149</v>
      </c>
      <c r="B147" s="153">
        <f>'Consolidated Parts List'!D134</f>
        <v>0</v>
      </c>
      <c r="C147" s="149">
        <f>'Consolidated Parts List'!E134</f>
        <v>2615970</v>
      </c>
      <c r="D147" s="149" t="str">
        <f>'Consolidated Parts List'!F134</f>
        <v>GUIDE,SPRING</v>
      </c>
      <c r="E147" s="149" t="str">
        <f>'Consolidated Parts List'!G134</f>
        <v xml:space="preserve">BRAKE ASSY(100PCT WORN) 2615902-1QW2
 BRAKE ASSY(90PCT WORN) 2615902-1QW1
 BRAKE,MULTIPLE DISK 2615902-1Q
 BRAKE,MULTIPLE DISK 2615902-1FTW
 BRAKE,MULTIPLE DISK 2615902-1FT
 BRAKE,SEGMENTED ROTOR 2615902-1-R
</v>
      </c>
      <c r="G147" s="149" t="str">
        <f>'Consolidated Parts List'!H134</f>
        <v>55284|SB_WHEEL_AND_BRAKES</v>
      </c>
      <c r="H147" s="149" t="str">
        <f>'Consolidated Parts List'!K134</f>
        <v>SBN 747-400</v>
      </c>
      <c r="I147" s="149" t="str">
        <f>'Consolidated Parts List'!AY134</f>
        <v>9A991.d</v>
      </c>
      <c r="J147" s="149" t="str">
        <f>'Consolidated Parts List'!AZ134</f>
        <v>9E991</v>
      </c>
      <c r="K147" s="153" t="e">
        <f>'EPA - Input and Summary'!#REF!</f>
        <v>#REF!</v>
      </c>
      <c r="L147" s="149" t="e">
        <f>'EPA - Input and Summary'!#REF!</f>
        <v>#REF!</v>
      </c>
      <c r="M147" s="149" t="e">
        <f>'EPA - Input and Summary'!#REF!</f>
        <v>#REF!</v>
      </c>
      <c r="N147" s="149" t="e">
        <f>'EPA - Input and Summary'!#REF!</f>
        <v>#REF!</v>
      </c>
      <c r="O147" s="208" t="s">
        <v>1108</v>
      </c>
      <c r="P147" s="217">
        <v>0</v>
      </c>
    </row>
    <row r="148" spans="1:16" s="149" customFormat="1" ht="15" x14ac:dyDescent="0.25">
      <c r="A148" s="149" t="s">
        <v>1149</v>
      </c>
      <c r="B148" s="153">
        <f>'Consolidated Parts List'!D135</f>
        <v>0</v>
      </c>
      <c r="C148" s="149">
        <f>'Consolidated Parts List'!E135</f>
        <v>2615971</v>
      </c>
      <c r="D148" s="149" t="str">
        <f>'Consolidated Parts List'!F135</f>
        <v>RETAINER,PACKING</v>
      </c>
      <c r="E148" s="149" t="str">
        <f>'Consolidated Parts List'!G135</f>
        <v xml:space="preserve">BRAKE ASSY(100PCT WORN) 2615902-1QW2
 BRAKE ASSY(90PCT WORN) 2615902-1QW1
 BRAKE,MULTIPLE DISK 2615902-1Q
 BRAKE,MULTIPLE DISK 2615902-1FTW
 BRAKE,MULTIPLE DISK 2615902-1FT
 BRAKE,SEGMENTED ROTOR 2615902-1-R
</v>
      </c>
      <c r="G148" s="149" t="str">
        <f>'Consolidated Parts List'!H135</f>
        <v>55284|SB_WHEEL_AND_BRAKES</v>
      </c>
      <c r="H148" s="149" t="str">
        <f>'Consolidated Parts List'!K135</f>
        <v>SBN 747-400</v>
      </c>
      <c r="I148" s="149" t="str">
        <f>'Consolidated Parts List'!AY135</f>
        <v>9A991.d</v>
      </c>
      <c r="J148" s="149" t="str">
        <f>'Consolidated Parts List'!AZ135</f>
        <v>9E991</v>
      </c>
      <c r="K148" s="153" t="e">
        <f>'EPA - Input and Summary'!#REF!</f>
        <v>#REF!</v>
      </c>
      <c r="L148" s="149" t="e">
        <f>'EPA - Input and Summary'!#REF!</f>
        <v>#REF!</v>
      </c>
      <c r="M148" s="149" t="e">
        <f>'EPA - Input and Summary'!#REF!</f>
        <v>#REF!</v>
      </c>
      <c r="N148" s="149" t="e">
        <f>'EPA - Input and Summary'!#REF!</f>
        <v>#REF!</v>
      </c>
      <c r="O148" s="208" t="s">
        <v>1108</v>
      </c>
      <c r="P148" s="217">
        <v>0</v>
      </c>
    </row>
    <row r="149" spans="1:16" s="149" customFormat="1" ht="15" x14ac:dyDescent="0.25">
      <c r="A149" s="149" t="s">
        <v>1170</v>
      </c>
      <c r="B149" s="153">
        <f>'Consolidated Parts List'!D136</f>
        <v>0</v>
      </c>
      <c r="C149" s="149">
        <f>'Consolidated Parts List'!E136</f>
        <v>2616089</v>
      </c>
      <c r="D149" s="149" t="str">
        <f>'Consolidated Parts List'!F136</f>
        <v>RETAINER,PACKING</v>
      </c>
      <c r="E149" s="149" t="str">
        <f>'Consolidated Parts List'!G136</f>
        <v xml:space="preserve">BRAKE,SEGMENTED ROTOR 2615512-2-R
 BRAKE,SEGMENTED ROTOR (QUAL TEST,100PCT WORN) 2615512-2W2
 BRAKE,SEGMENTED ROTOR (QUAL TEST,90PCT WORN) 2615512-2W1
 BRAKE,MULTIPLE DISK 2615512-2FT
</v>
      </c>
      <c r="G149" s="149" t="str">
        <f>'Consolidated Parts List'!H136</f>
        <v>55284|SB_WHEEL_AND_BRAKES</v>
      </c>
      <c r="H149" s="149" t="str">
        <f>'Consolidated Parts List'!K136</f>
        <v>SBN EMB-145LR</v>
      </c>
      <c r="I149" s="149" t="str">
        <f>'Consolidated Parts List'!AY136</f>
        <v>9A991.d</v>
      </c>
      <c r="J149" s="149" t="str">
        <f>'Consolidated Parts List'!AZ136</f>
        <v>9E991</v>
      </c>
      <c r="K149" s="153" t="e">
        <f>'EPA - Input and Summary'!#REF!</f>
        <v>#REF!</v>
      </c>
      <c r="L149" s="149" t="e">
        <f>'EPA - Input and Summary'!#REF!</f>
        <v>#REF!</v>
      </c>
      <c r="M149" s="149" t="e">
        <f>'EPA - Input and Summary'!#REF!</f>
        <v>#REF!</v>
      </c>
      <c r="N149" s="149" t="e">
        <f>'EPA - Input and Summary'!#REF!</f>
        <v>#REF!</v>
      </c>
      <c r="O149" s="208" t="s">
        <v>1108</v>
      </c>
      <c r="P149" s="217">
        <v>0</v>
      </c>
    </row>
    <row r="150" spans="1:16" s="149" customFormat="1" ht="15" x14ac:dyDescent="0.25">
      <c r="A150" s="149" t="s">
        <v>1236</v>
      </c>
      <c r="B150" s="153">
        <f>'Consolidated Parts List'!D137</f>
        <v>0</v>
      </c>
      <c r="C150" s="149" t="str">
        <f>'Consolidated Parts List'!E137</f>
        <v>82010127-001</v>
      </c>
      <c r="D150" s="149" t="str">
        <f>'Consolidated Parts List'!F137</f>
        <v>BOOT,COIL</v>
      </c>
      <c r="E150" s="149" t="str">
        <f>'Consolidated Parts List'!G137</f>
        <v xml:space="preserve">82010136-002 - VALVE ASSY,ELECTROHYDRAULIC,SHUTOFF
82010136-001 - VALVE ASSY,ELECTROHYDRAULIC,SHUTOFF
82010144-002 - VALVE ASSEMBLY,ELECTROHYDRAULIC,METERING
82010144-001 - VALVE ASSY,ELECTROHYDRAULIC,METERING
82010136-003 - VALVE ASSY,ELECTROHYDRAULIC,SHUTOFF
82010144-003 - VALVE ASSEMBLY,ELECTROHYDRAULIC,METERING
82010136-004 - VALVE ASSY,ELECTROHYDRAULIC, SHUTOFF
</v>
      </c>
      <c r="G150" s="149" t="str">
        <f>'Consolidated Parts List'!H137</f>
        <v>06848|SB_FUEL&amp;ACTUATION</v>
      </c>
      <c r="H150" s="149" t="str">
        <f>'Consolidated Parts List'!K137</f>
        <v>SBN HTF7000 EMIDS</v>
      </c>
      <c r="I150" s="149" t="str">
        <f>'Consolidated Parts List'!AY137</f>
        <v>9A991.d</v>
      </c>
      <c r="J150" s="149" t="str">
        <f>'Consolidated Parts List'!AZ137</f>
        <v>9E991</v>
      </c>
      <c r="K150" s="153" t="e">
        <f>'EPA - Input and Summary'!#REF!</f>
        <v>#REF!</v>
      </c>
      <c r="L150" s="149" t="e">
        <f>'EPA - Input and Summary'!#REF!</f>
        <v>#REF!</v>
      </c>
      <c r="M150" s="149" t="e">
        <f>'EPA - Input and Summary'!#REF!</f>
        <v>#REF!</v>
      </c>
      <c r="N150" s="149" t="e">
        <f>'EPA - Input and Summary'!#REF!</f>
        <v>#REF!</v>
      </c>
      <c r="O150" s="208" t="s">
        <v>1010</v>
      </c>
      <c r="P150" s="209" t="s">
        <v>1658</v>
      </c>
    </row>
    <row r="151" spans="1:16" s="149" customFormat="1" ht="15" x14ac:dyDescent="0.25">
      <c r="A151" s="149" t="s">
        <v>1241</v>
      </c>
      <c r="B151" s="153">
        <f>'Consolidated Parts List'!D138</f>
        <v>0</v>
      </c>
      <c r="C151" s="149" t="str">
        <f>'Consolidated Parts List'!E138</f>
        <v>2684697-001</v>
      </c>
      <c r="D151" s="149" t="str">
        <f>'Consolidated Parts List'!F138</f>
        <v>HEADER PASSTHRU</v>
      </c>
      <c r="E151" s="149" t="str">
        <f>'Consolidated Parts List'!G138</f>
        <v xml:space="preserve">2690270 - SERVO VALVE ASSEMBLY ELHYD,2 STAGE,4 WAY
2686839 - SERVO VALVE ASSEMBLY ELHYD,2S,3W,HPTCC
2689373 - SERVO VALVE ASSEMBLY ELHYD,2S,3W,LPTCC
2686842 - SERVO VALVE ASSEMBLY ELHYD,2S,3W,TBV
2686837 - SERVO VALVE ASSEMBLY ELHYD,2S,3W,LPTCC
2686835 - SERVO VALVE ASSEMBLY ELHYD,2S,4W,VBV
2686833 - SERVO VALVE ASSEMBLY ELHYD,2S,4W,VSV
82010244-005 - BODY AND TORQUE MOTOR ASSEMBLY
82010244-004 - BODY AND TORQUE MOTOR ASSEMBLY
82010244-002 - BODY AND TORQUE MOTOR ASSEMBLY
82010136-002 - VALVE ASSY,ELECTROHYDRAULIC,SHUTOFF
82010136-001 - VALVE ASSY,ELECTROHYDRAULIC,SHUTOFF
82010183-004 - SERVO VALVE ASSEMBLY,ELHYD,1S,4W,TRANSFER
82010178-003 - SERVO VALVE ASSEMBLY,ELHYD,2S,4W,FVG
82010178-002 - SERVO VALVE ASSEMBLY,ELHYD,2S,4W,FVG
82010178-001 - SERVO VALVE ASSEMBLY,ELHYD,2S,4W,FVG
2690265 - SERVO VALVE ASSEMBLY ELHYD,2 STAGE,4 WAY
82010166-003 - SERVO VALVE ASSEMBLY,ELHYD,2S,4W,CVG
82010166-002 - SERVO VALVE ASSEMBLY,ELHYD,2S,4W,CVG
82010166-001 - SERVO VALVE ASSEMBLY,ELHYD,2S,4W,CVG
82010144-002 - VALVE ASSEMBLY,ELECTROHYDRAULIC,METERING
82010144-001 - VALVE ASSY,ELECTROHYDRAULIC,METERING
82010242-006 - FUEL RETURN VALVE ASSEMBLY
2690725 - SERVO VALVE ASSY,ELHYD,2STAGE,4WA Y,OSTC
2690724 - SERVO VALVE ASSY,ELHYD,2 STAGE, 4 WAY
2689375 - SERVO VALVE ASSEMBLY ELHYD,2S,4W,VBV
2689367 - SERVO VALVE ASSEMBLY ELHYD,2S,4W,FMV
2689364 - SERVO VALVE ASSEMBLY ELHYD,2S,4W,VSV,INS
2689021 - SERVO VALVE ASSY,ELHYD 2 STAGE,4 WAY,OST
2689019 - SERVO VALVE ASSY,ELHYD 2 STAGE, 4 WAY
2689021-XIII - REPLACED BY PRODUCTION 2 STAGE,4 WAY,OST
2689019-XIII - REPLACED BY PRODUCTION 2 STAGE,4WAY,VIGV
82010577-001 - SERVO VALVE ASSEMBLY,ELECTROHYDRAULIC,2 STAGE,3 WAY,TBV
82010576-001 - SERVO VALVE ASSEMBLY,ELECTROHYDRAULIC,2 STAGE, 4 WAY,FMV
82010575-001 - SERVO VALVE ASSEMBLY,ELECTROHYDRAULIC,2STAGE,4WAY,VSV
82010574-001 - SERVO VALVE ASSEMBLY,ELECTROHYDRAULIC,2 STAGE,4 WAY,VBV
82010573-001 - SERVO VALVE ASSEMBLY,ELECTROHYDRAULIC,2STAGE,3WAY,HPTCC
82010572-001 - SERVO VALVE ASSEMBLY,ELECTROHYDRAULIC,2 STAGE,3 WAY,LPTCC
2687908 - SERVO VALVE ASSEMBLY ELHYD,SINGLE STAGE
2687851 - SERVO VALVE ASSEMBLY ELHYD,2S,3W,TBV
2687748 - SERVO VALVE ASSEMBLY ELHYD,2S,4W,VBV
2685749 - SERVO VALVE ASSEMBLY ELHYD,2S,4W,VBV
2686136 - SERVO VALVE ASSEMBLY ELHYD,2S,3W,TBV
2691405 - SERVO VALVE ASSEMBLY,ELECTROHYDRAULIC,2 STAGE,4 WAY,VBV
2691403 - SERVO VALVE ASSEMBLY,ELECTROHYDRAULIC,2 STAGE,4 WAY,FMV
2691386 - SERVO VALVE ASSEMBLY,ELECTROHYDRAULIC,2 STAGE,4 WAY,VSV
82010876-004 - SERVO VALVE ASSEMBLY,ELECTROHYDRAULIC,2 STAGE, 3 WAY
82010876-002 - SERVO VALVE ASSEMBLY,ELECTROHYDRAULIC,2 STAGE, 3 WAY,
82010876-001 - SERVO VALVE ASSEMBLY,ELECTROHYDRAULIC,2 STAGE, 3 WAY
82010871-005 - SERVO VALVE ASSEMBLY,ELECTROHYDRAULIC,2 STAGE, 4 WAY
82010871-004 - SERVO VALVE ASSEMBLY,ELECTROHYDRAULIC,2 STAGE,4 WAY
82010871-003 - SERVO VALVE ASSEMBLY,ELECTROHYDRAULIC,2 STAGE, 4 WAY
82010871-002 - SERVO VALVE ASSEMBLY,ELECTROHYDRAULIC,2 STAGE, 4 WAY
82010871-001 - SERVO VALVE,ELECTROHYDRAULIC,2 STAGE,4 WAY
2684797 - SERVO VALVE ASSEMBLY ELHYD,2S,4W,VSV
2684793 - SERVO VALVE ASSEMBLY ELHYD,2S,4W,VBV
2685138 - SERVO VALVE ASSEMBLY ELHYD,2S,4W,VBV
2685137 - SERVO VALVE ASSEMBLY ELHYD,2S,4W,VSV
2684799 - SERVO VALVE ASSEMBLY ELHYD,2S,3W,HPTCC
2684795 - SERVO VALVE ASSEMBLY ELHYD,2S,3W,LPTCC
2684603 - SERVO VALVE ASSEMBLY ELHYD,2S,4W,FMV
648036-ISSA - ESV-BK1 VITON EHSV OVHL KIT
648035-ISSA - ESV-AR1 VITON REPAIR/OVHL KIT
648034-ISSA - ESV-AP1 VITON REPAIR/OVHL KIT
648033-ISSA - ESV-AN1VITON REPAIR/OVHL KIT
648032-ISSA - ESV-AL1 VITON REPAIR/OVHL KIT
648031-ISSA - ESV-AM1 VITON REPAIR/OVHL KIT
648024-ISSA - EHSV OVERHAUL KIT
2685753 - SERVO VALVE ASSEMBLY ELHYD,2S,3W,TBV
2685748 - SERVO VALVE ASSEMBLY ELHYD,2S,4W,VSV
648019-ISSA - REPAIR/OVERHAUL KIT
648017-ISSA - REPAIR/OVERHAUL KIT
648016-ISSA - REPAIR/OVERHAUL KIT
648015-ISSA - REPAIR/OVERHAUL KIT
648014-ISSA - REPAIR/OVERHAUL KIT
2691625 - SERVO VALVE ASSEMBLY,ELHYD,2S,3W,LPTCC
2691624 - SERVO VALVE ASSEMBLY,ELHYD,2S,3W,HPTCC
82010136-003 - VALVE ASSY,ELECTROHYDRAULIC,SHUTOFF
2685610 - SERVO VALVE ASSEMBLY ELHYD,2S,3W,TBV
82010144-003 - VALVE ASSEMBLY,ELECTROHYDRAULIC,METERING
82010871-007 - SERVO VALVE ASSEMBLY,ELECTROHYDRAULIC,2 STAGE, 4 WAY
2684800 - SERVO VALVE ASSEMBLY ELHYD,2S,3W,TBV
2690754 - SERVO VALVE ASSEMBLY,ELHYD,2S,3W,TBV
82010871-006 - SERVO VALVE ASSEMBLY,ELECTROHYDRAULIC,2 STAGE,4 WAY
2691375 - SERVO VALVE ASSEMBLY,ELECTROHYDRAULIC,2 STAGE,4 WAY
2691623 - SERVO VALVE ASSEMBLY,ELHYD,2S,3W,TBV
82010876-005 - SERVO VALVE ASSEMBLY,ELECTROHYDRAULIC,2 STAGE, 3 WAY
82010244-003 - BODY AND TORQUE MOTOR ASSEMBLY
82010244-001 - BODY AND TORQUE MOTOR ASSEMBLY
82010183-001 - SERVO VALVE ASSEMBLY,ELHYD,1S,4W,TRANSFER
82010136-004 - VALVE ASSY,ELECTROHYDRAULIC, SHUTOFF
2689371 - SERVO VALVE ASSEMBLY ELHYD,2S,3W,HPTCC
2688237 - SERVO VALVE ASSEMBLY ELHYD,2 STAGE,4 WAY
2688226 - SERVO VALVE ASSEMBLY ELHYD,2S,4W
</v>
      </c>
      <c r="G151" s="149" t="str">
        <f>'Consolidated Parts List'!H138</f>
        <v>06848|SB_FUEL&amp;ACTUATION</v>
      </c>
      <c r="H151" s="149" t="str">
        <f>'Consolidated Parts List'!K138</f>
        <v>SBN VARIOUS</v>
      </c>
      <c r="I151" s="149" t="str">
        <f>'Consolidated Parts List'!AY138</f>
        <v>9A991.d</v>
      </c>
      <c r="J151" s="149" t="str">
        <f>'Consolidated Parts List'!AZ138</f>
        <v>9E991</v>
      </c>
      <c r="K151" s="153" t="e">
        <f>'EPA - Input and Summary'!#REF!</f>
        <v>#REF!</v>
      </c>
      <c r="L151" s="149" t="e">
        <f>'EPA - Input and Summary'!#REF!</f>
        <v>#REF!</v>
      </c>
      <c r="M151" s="149" t="e">
        <f>'EPA - Input and Summary'!#REF!</f>
        <v>#REF!</v>
      </c>
      <c r="N151" s="149" t="e">
        <f>'EPA - Input and Summary'!#REF!</f>
        <v>#REF!</v>
      </c>
      <c r="O151" s="208" t="s">
        <v>1010</v>
      </c>
      <c r="P151" s="209" t="s">
        <v>1658</v>
      </c>
    </row>
    <row r="152" spans="1:16" s="149" customFormat="1" ht="15" x14ac:dyDescent="0.25">
      <c r="A152" s="149" t="s">
        <v>1244</v>
      </c>
      <c r="B152" s="153">
        <f>'Consolidated Parts List'!D139</f>
        <v>0</v>
      </c>
      <c r="C152" s="149" t="str">
        <f>'Consolidated Parts List'!E139</f>
        <v>2684697-003</v>
      </c>
      <c r="D152" s="149" t="str">
        <f>'Consolidated Parts List'!F139</f>
        <v>HEADER PASSTHRU</v>
      </c>
      <c r="E152" s="149" t="str">
        <f>'Consolidated Parts List'!G139</f>
        <v>2687748 - SERVO VALVE ASSEMBLY ELHYD,2S,4W,VBV</v>
      </c>
      <c r="G152" s="149" t="str">
        <f>'Consolidated Parts List'!H139</f>
        <v>06848|SB_FUEL&amp;ACTUATION</v>
      </c>
      <c r="H152" s="149" t="str">
        <f>'Consolidated Parts List'!K139</f>
        <v>SBN VARIOUS</v>
      </c>
      <c r="I152" s="149" t="str">
        <f>'Consolidated Parts List'!AY139</f>
        <v>9A991.d</v>
      </c>
      <c r="J152" s="149" t="str">
        <f>'Consolidated Parts List'!AZ139</f>
        <v>9E991</v>
      </c>
      <c r="K152" s="153" t="e">
        <f>'EPA - Input and Summary'!#REF!</f>
        <v>#REF!</v>
      </c>
      <c r="L152" s="149" t="e">
        <f>'EPA - Input and Summary'!#REF!</f>
        <v>#REF!</v>
      </c>
      <c r="M152" s="149" t="e">
        <f>'EPA - Input and Summary'!#REF!</f>
        <v>#REF!</v>
      </c>
      <c r="N152" s="149" t="e">
        <f>'EPA - Input and Summary'!#REF!</f>
        <v>#REF!</v>
      </c>
      <c r="O152" s="208" t="s">
        <v>1010</v>
      </c>
      <c r="P152" s="209" t="s">
        <v>1658</v>
      </c>
    </row>
    <row r="153" spans="1:16" s="149" customFormat="1" ht="15" x14ac:dyDescent="0.25">
      <c r="A153" s="149" t="s">
        <v>1246</v>
      </c>
      <c r="B153" s="153">
        <f>'Consolidated Parts List'!D140</f>
        <v>0</v>
      </c>
      <c r="C153" s="149" t="str">
        <f>'Consolidated Parts List'!E140</f>
        <v>2215156-1</v>
      </c>
      <c r="D153" s="149" t="str">
        <f>'Consolidated Parts List'!F140</f>
        <v>SEAL DUCT COUPL</v>
      </c>
      <c r="E153" s="149" t="str">
        <f>'Consolidated Parts List'!G140</f>
        <v xml:space="preserve">2214731-1 - ENVIR CONT ASSY
5849691-1 - ENVIRONMENTAL CONTROL UNIT, ASSEMBLY, INSTRUMENTED
5849521-1 - ENVIRONMENTAL CONTROL UNIT, ASSEMBLY
5849711-1 - ENVIRONMENTAL CONTROL UNIT, ASSEMBLY, INSTRUMENTED
67000119-2 - ENVIRONMENTAL CONTROL UNIT, ASSEMBLY
2215181-1 - CONTROL ASSY
67000069-1 - ENVIRONMENTAL CONTROL UNIT, ASSEMBLY
67000109-1 - ENVIRONMENTAL CONTROL UNIT, ASSEMBLY
67000075-103 - ENVIRONMENTAL CONTROL UNIT ASSEMBLY, INSTRUMENTED
67000075-101 - ENVIRONMENTAL CONTROL, UNIT ASSEMBLY, INSTRUMENTED
67000075-1 - ENVIRONMENTAL CONTROL UNIT, ASSEMBLY
2214571-3 - CONTROL ASSY
2214571-2 - ENVIR CONT ASSY
2214571-1 - ENVIR CONT ASSY
2214741-1 - ENVIR CONT UNIT
2215161-2 - ENVIRONMENTAL
2215161-1 - ENVIRCONT ASSY
2214561-3 - CONTROL ASSY
2214561-1 - ENVIR CONT ASSY
67000119-1 - ENVIRONMENTAL CONTROL UNIT, ASSEMBLY
67000075-2 - ENVIRONMENTAL CONTROL UNIT, ASSEMBLY
67000075-102 - ENVIRONMENTAL CONTROL, UNIT ASSEMBLY, INSTRUMENTED
2215081-6 - ENVIRONMENTAL CONTROL UNIT, ASSEMBLY
2215081-5 - CONTROL ASSY
2215081-4 - ENVIRONMENTAL
2215081-3 - ENVIRONMENTAL
2215081-2 - CONTROL ASSY
2215081-1 - CONTROL ASSY
67000075-104 - ENVIRONMENTAL CONTROL UNIT, ASSEMBLY, LIGHT TEST INSTRUMENTED
5849671-1 - ENVIRONMENTAL CONTROL UNIT, INSTRUMENTED ASSEMBLY
67000069-2 - ENVIRONMENTAL CONTROL UNIT, ASSEMBLY
67000027-1 - ENVIRONMENTAL CONTROL UNIT, ASSEMBLY
2215171-1 - ENVIRCONT ASSY
</v>
      </c>
      <c r="G153" s="149" t="str">
        <f>'Consolidated Parts List'!H140</f>
        <v>70210|TORRANCE</v>
      </c>
      <c r="H153" s="149" t="str">
        <f>'Consolidated Parts List'!K140</f>
        <v>TOR G250 , TOR CA3</v>
      </c>
      <c r="I153" s="149" t="str">
        <f>'Consolidated Parts List'!AY140</f>
        <v>9A991.d</v>
      </c>
      <c r="J153" s="149" t="str">
        <f>'Consolidated Parts List'!AZ140</f>
        <v>9E991</v>
      </c>
      <c r="K153" s="153" t="e">
        <f>'EPA - Input and Summary'!#REF!</f>
        <v>#REF!</v>
      </c>
      <c r="L153" s="149" t="e">
        <f>'EPA - Input and Summary'!#REF!</f>
        <v>#REF!</v>
      </c>
      <c r="M153" s="149" t="e">
        <f>'EPA - Input and Summary'!#REF!</f>
        <v>#REF!</v>
      </c>
      <c r="N153" s="149" t="e">
        <f>'EPA - Input and Summary'!#REF!</f>
        <v>#REF!</v>
      </c>
      <c r="O153" s="208" t="s">
        <v>1010</v>
      </c>
      <c r="P153" s="217" t="e">
        <v>#N/A</v>
      </c>
    </row>
    <row r="154" spans="1:16" s="149" customFormat="1" ht="15" x14ac:dyDescent="0.25">
      <c r="A154" s="149" t="s">
        <v>1251</v>
      </c>
      <c r="B154" s="153">
        <f>'Consolidated Parts List'!D141</f>
        <v>0</v>
      </c>
      <c r="C154" s="149" t="str">
        <f>'Consolidated Parts List'!E141</f>
        <v>2710441-1</v>
      </c>
      <c r="D154" s="149" t="str">
        <f>'Consolidated Parts List'!F141</f>
        <v>SEAL INDICATOR</v>
      </c>
      <c r="E154" s="149" t="str">
        <f>'Consolidated Parts List'!G141</f>
        <v xml:space="preserve">2704507-6 - MOTOR ASSEMBLY, STARTER
519859-13 - MOTOR ASSY
519859-12 - MOTOR ASSY
519859-11 - MOTOR ASSY
2704555-4 - MOTOR ASSY, STARTER
2704555-3 - MOTOR ASSY, STARTER
2704555-2 - MOTOR ASSY, STARTER
2704555-1 - MOTOR ASSY, STARTER
2704443-2 - MOTOR ASSEMBLY, STARTER
</v>
      </c>
      <c r="G154" s="149" t="str">
        <f>'Consolidated Parts List'!H141</f>
        <v>70210|TORRANCE</v>
      </c>
      <c r="H154" s="149" t="str">
        <f>'Consolidated Parts List'!K141</f>
        <v>TOR RE220 STARTER MOTOR</v>
      </c>
      <c r="I154" s="149" t="str">
        <f>'Consolidated Parts List'!AY141</f>
        <v>9A991.d</v>
      </c>
      <c r="J154" s="149" t="str">
        <f>'Consolidated Parts List'!AZ141</f>
        <v>9E991</v>
      </c>
      <c r="K154" s="153" t="e">
        <f>'EPA - Input and Summary'!#REF!</f>
        <v>#REF!</v>
      </c>
      <c r="L154" s="149" t="e">
        <f>'EPA - Input and Summary'!#REF!</f>
        <v>#REF!</v>
      </c>
      <c r="M154" s="149" t="e">
        <f>'EPA - Input and Summary'!#REF!</f>
        <v>#REF!</v>
      </c>
      <c r="N154" s="149" t="e">
        <f>'EPA - Input and Summary'!#REF!</f>
        <v>#REF!</v>
      </c>
      <c r="O154" s="208" t="s">
        <v>1010</v>
      </c>
      <c r="P154" s="217" t="e">
        <v>#N/A</v>
      </c>
    </row>
    <row r="155" spans="1:16" s="149" customFormat="1" ht="15" x14ac:dyDescent="0.25">
      <c r="A155" s="149" t="s">
        <v>1255</v>
      </c>
      <c r="B155" s="153">
        <f>'Consolidated Parts List'!D142</f>
        <v>0</v>
      </c>
      <c r="C155" s="149" t="str">
        <f>'Consolidated Parts List'!E142</f>
        <v>82010095-002</v>
      </c>
      <c r="D155" s="149" t="str">
        <f>'Consolidated Parts List'!F142</f>
        <v>BOOT,COIL</v>
      </c>
      <c r="E155" s="149" t="str">
        <f>'Consolidated Parts List'!G142</f>
        <v>82010085-007 - METERING VALVE ASSEMBLY,POST CLEVIS</v>
      </c>
      <c r="G155" s="149" t="str">
        <f>'Consolidated Parts List'!H142</f>
        <v>06848|SB_FUEL&amp;ACTUATION</v>
      </c>
      <c r="H155" s="149" t="str">
        <f>'Consolidated Parts List'!K142</f>
        <v>SBN HE 131-9 EMIDS</v>
      </c>
      <c r="I155" s="149" t="str">
        <f>'Consolidated Parts List'!AY142</f>
        <v>9A991.d</v>
      </c>
      <c r="J155" s="149" t="str">
        <f>'Consolidated Parts List'!AZ142</f>
        <v>9E991</v>
      </c>
      <c r="K155" s="153" t="e">
        <f>'EPA - Input and Summary'!#REF!</f>
        <v>#REF!</v>
      </c>
      <c r="L155" s="149" t="e">
        <f>'EPA - Input and Summary'!#REF!</f>
        <v>#REF!</v>
      </c>
      <c r="M155" s="149" t="e">
        <f>'EPA - Input and Summary'!#REF!</f>
        <v>#REF!</v>
      </c>
      <c r="N155" s="149" t="e">
        <f>'EPA - Input and Summary'!#REF!</f>
        <v>#REF!</v>
      </c>
      <c r="O155" s="208" t="s">
        <v>1010</v>
      </c>
      <c r="P155" s="209" t="s">
        <v>1658</v>
      </c>
    </row>
    <row r="156" spans="1:16" s="149" customFormat="1" ht="15" x14ac:dyDescent="0.25">
      <c r="A156" s="149" t="s">
        <v>1258</v>
      </c>
      <c r="B156" s="153">
        <f>'Consolidated Parts List'!D143</f>
        <v>0</v>
      </c>
      <c r="C156" s="149" t="str">
        <f>'Consolidated Parts List'!E143</f>
        <v>2307610-1</v>
      </c>
      <c r="D156" s="149" t="str">
        <f>'Consolidated Parts List'!F143</f>
        <v>CUSHION, RUBBER</v>
      </c>
      <c r="E156" s="149" t="str">
        <f>'Consolidated Parts List'!G143</f>
        <v>2307584-1 - HEATER ASSEMBLY</v>
      </c>
      <c r="G156" s="149" t="str">
        <f>'Consolidated Parts List'!H143</f>
        <v>70210|TORRANCE</v>
      </c>
      <c r="H156" s="149" t="str">
        <f>'Consolidated Parts List'!K143</f>
        <v>Denied</v>
      </c>
      <c r="I156" s="149" t="str">
        <f>'Consolidated Parts List'!AY143</f>
        <v>9A610.x</v>
      </c>
      <c r="J156" s="149" t="str">
        <f>'Consolidated Parts List'!AZ143</f>
        <v>9E610.a</v>
      </c>
      <c r="K156" s="153" t="e">
        <f>'EPA - Input and Summary'!#REF!</f>
        <v>#REF!</v>
      </c>
      <c r="L156" s="149" t="e">
        <f>'EPA - Input and Summary'!#REF!</f>
        <v>#REF!</v>
      </c>
      <c r="M156" s="149" t="e">
        <f>'EPA - Input and Summary'!#REF!</f>
        <v>#REF!</v>
      </c>
      <c r="N156" s="149" t="e">
        <f>'EPA - Input and Summary'!#REF!</f>
        <v>#REF!</v>
      </c>
      <c r="O156" s="208" t="s">
        <v>1010</v>
      </c>
      <c r="P156" s="217" t="e">
        <v>#N/A</v>
      </c>
    </row>
    <row r="157" spans="1:16" s="149" customFormat="1" ht="15" x14ac:dyDescent="0.25">
      <c r="A157" s="149" t="s">
        <v>1261</v>
      </c>
      <c r="B157" s="153">
        <f>'Consolidated Parts List'!D144</f>
        <v>0</v>
      </c>
      <c r="C157" s="149" t="str">
        <f>'Consolidated Parts List'!E144</f>
        <v>2710197-2</v>
      </c>
      <c r="D157" s="149" t="str">
        <f>'Consolidated Parts List'!F144</f>
        <v>SHIELD ELECTRIC TERMINAL(NEG)</v>
      </c>
      <c r="E157" s="149" t="str">
        <f>'Consolidated Parts List'!G144</f>
        <v xml:space="preserve">2704483-5 - MOTOR ASSY
2704483-4 - MOTOR ASSY
2704483-3 - MOTOR ASSY
2704483-2 - MOTOR ASSY
2704483-1 - MOTOR ASSY
</v>
      </c>
      <c r="G157" s="149" t="str">
        <f>'Consolidated Parts List'!H144</f>
        <v>70210|TORRANCE</v>
      </c>
      <c r="H157" s="149" t="str">
        <f>'Consolidated Parts List'!K144</f>
        <v>TOR 131-9A/B APU</v>
      </c>
      <c r="I157" s="149" t="str">
        <f>'Consolidated Parts List'!AY144</f>
        <v>9A991.d</v>
      </c>
      <c r="J157" s="149" t="str">
        <f>'Consolidated Parts List'!AZ144</f>
        <v>9E991</v>
      </c>
      <c r="K157" s="153" t="e">
        <f>'EPA - Input and Summary'!#REF!</f>
        <v>#REF!</v>
      </c>
      <c r="L157" s="149" t="e">
        <f>'EPA - Input and Summary'!#REF!</f>
        <v>#REF!</v>
      </c>
      <c r="M157" s="149" t="e">
        <f>'EPA - Input and Summary'!#REF!</f>
        <v>#REF!</v>
      </c>
      <c r="N157" s="149" t="e">
        <f>'EPA - Input and Summary'!#REF!</f>
        <v>#REF!</v>
      </c>
      <c r="O157" s="208" t="s">
        <v>1010</v>
      </c>
      <c r="P157" s="217" t="e">
        <v>#N/A</v>
      </c>
    </row>
    <row r="158" spans="1:16" s="149" customFormat="1" ht="15" x14ac:dyDescent="0.25">
      <c r="A158" s="149" t="s">
        <v>1265</v>
      </c>
      <c r="B158" s="153">
        <f>'Consolidated Parts List'!D145</f>
        <v>0</v>
      </c>
      <c r="C158" s="149" t="str">
        <f>'Consolidated Parts List'!E145</f>
        <v>2711021-1</v>
      </c>
      <c r="D158" s="149" t="str">
        <f>'Consolidated Parts List'!F145</f>
        <v>GASKET</v>
      </c>
      <c r="E158" s="149" t="str">
        <f>'Consolidated Parts List'!G145</f>
        <v xml:space="preserve">67610057-3 - MOTOR ASSEMBLY STARTER, TEST
67610057-1 - MOTOR ASSEMBLY, STARTER
67610057-2 - MOTOR ASSEMBLY, STARTER
2704443-6 - MOTOR ASSEMBLY, STARTER
2704443-5 - MOTOR ASSEMBLY, STARTER
2704443-4 - MOTOR ASSEMBLY, STARTER
2704443-3 - MOTOR ASSEMBLY, STARTER
</v>
      </c>
      <c r="G158" s="149" t="str">
        <f>'Consolidated Parts List'!H145</f>
        <v>70210|TORRANCE</v>
      </c>
      <c r="H158" s="149" t="str">
        <f>'Consolidated Parts List'!K145</f>
        <v>TOR 777X APU STARTER MOTOR , TOR B777 APU</v>
      </c>
      <c r="I158" s="149" t="str">
        <f>'Consolidated Parts List'!AY145</f>
        <v>9A991.d</v>
      </c>
      <c r="J158" s="149" t="str">
        <f>'Consolidated Parts List'!AZ145</f>
        <v>9E991</v>
      </c>
      <c r="K158" s="153" t="e">
        <f>'EPA - Input and Summary'!#REF!</f>
        <v>#REF!</v>
      </c>
      <c r="L158" s="149" t="e">
        <f>'EPA - Input and Summary'!#REF!</f>
        <v>#REF!</v>
      </c>
      <c r="M158" s="149" t="e">
        <f>'EPA - Input and Summary'!#REF!</f>
        <v>#REF!</v>
      </c>
      <c r="N158" s="149" t="e">
        <f>'EPA - Input and Summary'!#REF!</f>
        <v>#REF!</v>
      </c>
      <c r="O158" s="208" t="s">
        <v>1010</v>
      </c>
      <c r="P158" s="217" t="e">
        <v>#N/A</v>
      </c>
    </row>
    <row r="159" spans="1:16" s="149" customFormat="1" ht="15" x14ac:dyDescent="0.25">
      <c r="A159" s="149" t="s">
        <v>1269</v>
      </c>
      <c r="B159" s="153">
        <f>'Consolidated Parts List'!D146</f>
        <v>0</v>
      </c>
      <c r="C159" s="149" t="str">
        <f>'Consolidated Parts List'!E146</f>
        <v>59002270-001</v>
      </c>
      <c r="D159" s="149" t="str">
        <f>'Consolidated Parts List'!F146</f>
        <v>RING, GREASE DAM</v>
      </c>
      <c r="E159" s="149" t="str">
        <f>'Consolidated Parts List'!G146</f>
        <v xml:space="preserve">QS59001959-001 - MAIN WHEEL HALF ASSEMBLY, OUTBOARD (TEST EQUIPMENT)
59001959-001 - WHEEL HALF ASSEMBLY, OUTBOARD
Q59001959-001 - MAIN WHEEL HALF ASSEMBLY, OUTBOARD (TEST EQUIPMENT)
</v>
      </c>
      <c r="G159" s="149" t="str">
        <f>'Consolidated Parts List'!H146</f>
        <v>55284|SB_WHEEL_AND_BRAKES</v>
      </c>
      <c r="H159" s="149" t="str">
        <f>'Consolidated Parts List'!K146</f>
        <v>SBN A330/340</v>
      </c>
      <c r="I159" s="149" t="str">
        <f>'Consolidated Parts List'!AY146</f>
        <v>9A991.d</v>
      </c>
      <c r="J159" s="149" t="str">
        <f>'Consolidated Parts List'!AZ146</f>
        <v>9E991</v>
      </c>
      <c r="K159" s="153" t="e">
        <f>'EPA - Input and Summary'!#REF!</f>
        <v>#REF!</v>
      </c>
      <c r="L159" s="149" t="e">
        <f>'EPA - Input and Summary'!#REF!</f>
        <v>#REF!</v>
      </c>
      <c r="M159" s="149" t="e">
        <f>'EPA - Input and Summary'!#REF!</f>
        <v>#REF!</v>
      </c>
      <c r="N159" s="149" t="e">
        <f>'EPA - Input and Summary'!#REF!</f>
        <v>#REF!</v>
      </c>
      <c r="O159" s="208" t="s">
        <v>1010</v>
      </c>
      <c r="P159" s="209" t="s">
        <v>1656</v>
      </c>
    </row>
    <row r="160" spans="1:16" s="149" customFormat="1" ht="15" x14ac:dyDescent="0.25">
      <c r="A160" s="149" t="s">
        <v>1273</v>
      </c>
      <c r="B160" s="153">
        <f>'Consolidated Parts List'!D147</f>
        <v>0</v>
      </c>
      <c r="C160" s="149" t="str">
        <f>'Consolidated Parts List'!E147</f>
        <v>59002280-001</v>
      </c>
      <c r="D160" s="149" t="str">
        <f>'Consolidated Parts List'!F147</f>
        <v>DAM, GREASE, RUBBER</v>
      </c>
      <c r="E160" s="149" t="str">
        <f>'Consolidated Parts List'!G147</f>
        <v>59001955-1 - WHEEL, LANDING GEAR, MAIN</v>
      </c>
      <c r="G160" s="149" t="str">
        <f>'Consolidated Parts List'!H147</f>
        <v>55284|SB_WHEEL_AND_BRAKES</v>
      </c>
      <c r="H160" s="149" t="str">
        <f>'Consolidated Parts List'!K147</f>
        <v>SBN A330/340</v>
      </c>
      <c r="I160" s="149" t="str">
        <f>'Consolidated Parts List'!AY147</f>
        <v>9A991.d</v>
      </c>
      <c r="J160" s="149" t="str">
        <f>'Consolidated Parts List'!AZ147</f>
        <v>9E991</v>
      </c>
      <c r="K160" s="153" t="e">
        <f>'EPA - Input and Summary'!#REF!</f>
        <v>#REF!</v>
      </c>
      <c r="L160" s="149" t="e">
        <f>'EPA - Input and Summary'!#REF!</f>
        <v>#REF!</v>
      </c>
      <c r="M160" s="149" t="e">
        <f>'EPA - Input and Summary'!#REF!</f>
        <v>#REF!</v>
      </c>
      <c r="N160" s="149" t="e">
        <f>'EPA - Input and Summary'!#REF!</f>
        <v>#REF!</v>
      </c>
      <c r="O160" s="208" t="s">
        <v>1010</v>
      </c>
      <c r="P160" s="209" t="s">
        <v>1656</v>
      </c>
    </row>
    <row r="161" spans="1:16" s="149" customFormat="1" ht="15" x14ac:dyDescent="0.25">
      <c r="A161" s="149" t="s">
        <v>1276</v>
      </c>
      <c r="B161" s="153">
        <f>'Consolidated Parts List'!D148</f>
        <v>0</v>
      </c>
      <c r="C161" s="149" t="str">
        <f>'Consolidated Parts List'!E148</f>
        <v>147664-1</v>
      </c>
      <c r="D161" s="149" t="str">
        <f>'Consolidated Parts List'!F148</f>
        <v>GASKET, RUBBER</v>
      </c>
      <c r="E161" s="149" t="str">
        <f>'Consolidated Parts List'!G148</f>
        <v xml:space="preserve">133257-6 - CONTROLLER ASSY
133257-5 - CONTROLLER ASSY
</v>
      </c>
      <c r="G161" s="149" t="str">
        <f>'Consolidated Parts List'!H148</f>
        <v>70210|TORRANCE</v>
      </c>
      <c r="H161" s="149" t="str">
        <f>'Consolidated Parts List'!K148</f>
        <v>Denied</v>
      </c>
      <c r="I161" s="149" t="str">
        <f>'Consolidated Parts List'!AY148</f>
        <v>9A610.x</v>
      </c>
      <c r="J161" s="149" t="str">
        <f>'Consolidated Parts List'!AZ148</f>
        <v>9E610.a</v>
      </c>
      <c r="K161" s="153" t="e">
        <f>'EPA - Input and Summary'!#REF!</f>
        <v>#REF!</v>
      </c>
      <c r="L161" s="149" t="e">
        <f>'EPA - Input and Summary'!#REF!</f>
        <v>#REF!</v>
      </c>
      <c r="M161" s="149" t="e">
        <f>'EPA - Input and Summary'!#REF!</f>
        <v>#REF!</v>
      </c>
      <c r="N161" s="149" t="e">
        <f>'EPA - Input and Summary'!#REF!</f>
        <v>#REF!</v>
      </c>
      <c r="O161" s="208" t="s">
        <v>1010</v>
      </c>
      <c r="P161" s="217" t="e">
        <v>#N/A</v>
      </c>
    </row>
    <row r="162" spans="1:16" s="149" customFormat="1" ht="15" x14ac:dyDescent="0.25">
      <c r="A162" s="149" t="s">
        <v>1279</v>
      </c>
      <c r="B162" s="153">
        <f>'Consolidated Parts List'!D149</f>
        <v>0</v>
      </c>
      <c r="C162" s="149" t="str">
        <f>'Consolidated Parts List'!E149</f>
        <v>4-161-617-02</v>
      </c>
      <c r="D162" s="149" t="str">
        <f>'Consolidated Parts List'!F149</f>
        <v>PLUG LG., X-OVER TUBE, AFT</v>
      </c>
      <c r="E162" s="149" t="str">
        <f>'Consolidated Parts List'!G149</f>
        <v xml:space="preserve">4-161-000-39 - PIPING AND ACCESS ENG
4-161-000-51 - PIPING AND ACCESS. ENGINE LTS 101
4-161-000-28 - PIPING AND ACCESSORIES
4-161-000-23 - PIPING AND ACCESSORIES
</v>
      </c>
      <c r="G162" s="149" t="str">
        <f>'Consolidated Parts List'!H149</f>
        <v>99193|PHOENIX_ENGINES</v>
      </c>
      <c r="H162" s="149" t="str">
        <f>'Consolidated Parts List'!K149</f>
        <v>PHX LTS101</v>
      </c>
      <c r="I162" s="149" t="str">
        <f>'Consolidated Parts List'!AY149</f>
        <v>9A991.d</v>
      </c>
      <c r="J162" s="149" t="str">
        <f>'Consolidated Parts List'!AZ149</f>
        <v>9E991</v>
      </c>
      <c r="K162" s="153" t="e">
        <f>'EPA - Input and Summary'!#REF!</f>
        <v>#REF!</v>
      </c>
      <c r="L162" s="149" t="e">
        <f>'EPA - Input and Summary'!#REF!</f>
        <v>#REF!</v>
      </c>
      <c r="M162" s="149" t="e">
        <f>'EPA - Input and Summary'!#REF!</f>
        <v>#REF!</v>
      </c>
      <c r="N162" s="149" t="e">
        <f>'EPA - Input and Summary'!#REF!</f>
        <v>#REF!</v>
      </c>
      <c r="O162" s="208" t="s">
        <v>1010</v>
      </c>
      <c r="P162" s="217" t="e">
        <v>#N/A</v>
      </c>
    </row>
    <row r="163" spans="1:16" s="149" customFormat="1" ht="15" x14ac:dyDescent="0.25">
      <c r="A163" s="149" t="s">
        <v>1283</v>
      </c>
      <c r="B163" s="153">
        <f>'Consolidated Parts List'!D150</f>
        <v>0</v>
      </c>
      <c r="C163" s="149" t="str">
        <f>'Consolidated Parts List'!E150</f>
        <v>146753-1</v>
      </c>
      <c r="D163" s="149" t="str">
        <f>'Consolidated Parts List'!F150</f>
        <v>SEAL</v>
      </c>
      <c r="E163" s="149" t="str">
        <f>'Consolidated Parts List'!G150</f>
        <v>146740-1 - VALVE ASSY</v>
      </c>
      <c r="G163" s="149" t="str">
        <f>'Consolidated Parts List'!H150</f>
        <v>64547|TUCSON</v>
      </c>
      <c r="H163" s="149" t="str">
        <f>'Consolidated Parts List'!K150</f>
        <v>-</v>
      </c>
      <c r="I163" s="149" t="str">
        <f>'Consolidated Parts List'!AY150</f>
        <v>9A991.d</v>
      </c>
      <c r="J163" s="149" t="str">
        <f>'Consolidated Parts List'!AZ150</f>
        <v>9E991</v>
      </c>
      <c r="K163" s="153" t="e">
        <f>'EPA - Input and Summary'!#REF!</f>
        <v>#REF!</v>
      </c>
      <c r="L163" s="149" t="e">
        <f>'EPA - Input and Summary'!#REF!</f>
        <v>#REF!</v>
      </c>
      <c r="M163" s="149" t="e">
        <f>'EPA - Input and Summary'!#REF!</f>
        <v>#REF!</v>
      </c>
      <c r="N163" s="149" t="e">
        <f>'EPA - Input and Summary'!#REF!</f>
        <v>#REF!</v>
      </c>
      <c r="O163" s="208" t="s">
        <v>1010</v>
      </c>
      <c r="P163" s="217" t="e">
        <v>#N/A</v>
      </c>
    </row>
    <row r="164" spans="1:16" s="149" customFormat="1" ht="15" x14ac:dyDescent="0.25">
      <c r="A164" s="149" t="s">
        <v>1288</v>
      </c>
      <c r="B164" s="153">
        <f>'Consolidated Parts List'!D151</f>
        <v>0</v>
      </c>
      <c r="C164" s="149" t="str">
        <f>'Consolidated Parts List'!E151</f>
        <v>82010095-001</v>
      </c>
      <c r="D164" s="149" t="str">
        <f>'Consolidated Parts List'!F151</f>
        <v>BOOT,COIL</v>
      </c>
      <c r="E164" s="149" t="str">
        <f>'Consolidated Parts List'!G151</f>
        <v xml:space="preserve">82010085-003 - METERING VALVE ASSEMBLY,POST CLEVIS
82010085-005 - METERING VALVE ASSEMBLY,POST CLEVIS
82010085-004 - METERING VALVE ASSEMBLY,POST CLEVIS
82010085-002 - METERING VALVE ASSEMBLY,POST CLEVIS
82010085-006 - METERING VALVE ASSEMBLY,POST CLEVIS
8201DJ - TEST
82010085-001 - METERING VALVE ASSEMBLY,POST CLEVIS
82010314-001 - METERING VALVE ASSEMBLY,POST CLEVIS
</v>
      </c>
      <c r="G164" s="149" t="str">
        <f>'Consolidated Parts List'!H151</f>
        <v>06848|SB_FUEL&amp;ACTUATION</v>
      </c>
      <c r="H164" s="149" t="str">
        <f>'Consolidated Parts List'!K151</f>
        <v>SBN HE 131-9</v>
      </c>
      <c r="I164" s="149" t="str">
        <f>'Consolidated Parts List'!AY151</f>
        <v>9A991.d</v>
      </c>
      <c r="J164" s="149" t="str">
        <f>'Consolidated Parts List'!AZ151</f>
        <v>9E991</v>
      </c>
      <c r="K164" s="153" t="e">
        <f>'EPA - Input and Summary'!#REF!</f>
        <v>#REF!</v>
      </c>
      <c r="L164" s="149" t="e">
        <f>'EPA - Input and Summary'!#REF!</f>
        <v>#REF!</v>
      </c>
      <c r="M164" s="149" t="e">
        <f>'EPA - Input and Summary'!#REF!</f>
        <v>#REF!</v>
      </c>
      <c r="N164" s="149" t="e">
        <f>'EPA - Input and Summary'!#REF!</f>
        <v>#REF!</v>
      </c>
      <c r="O164" s="208" t="s">
        <v>1010</v>
      </c>
      <c r="P164" s="217">
        <v>0</v>
      </c>
    </row>
    <row r="165" spans="1:16" s="149" customFormat="1" ht="15" x14ac:dyDescent="0.25">
      <c r="A165" s="149" t="s">
        <v>1291</v>
      </c>
      <c r="B165" s="153">
        <f>'Consolidated Parts List'!D152</f>
        <v>0</v>
      </c>
      <c r="C165" s="149" t="str">
        <f>'Consolidated Parts List'!E152</f>
        <v>159776-1</v>
      </c>
      <c r="D165" s="149" t="str">
        <f>'Consolidated Parts List'!F152</f>
        <v>PLUG SHIPPING</v>
      </c>
      <c r="E165" s="149" t="str">
        <f>'Consolidated Parts List'!G152</f>
        <v xml:space="preserve">160483-8 - HEATER ASSY
160483-6 - HEATER ASSY
160483-4 - HEATER ASSY
160483-2 - HEATER ASSY
160483-10 - HEATER ASSY
160483-1 - HEATER ASSY
</v>
      </c>
      <c r="G165" s="149" t="str">
        <f>'Consolidated Parts List'!H152</f>
        <v>70210|TORRANCE</v>
      </c>
      <c r="H165" s="149" t="str">
        <f>'Consolidated Parts List'!K152</f>
        <v>-</v>
      </c>
      <c r="I165" s="149" t="str">
        <f>'Consolidated Parts List'!AY152</f>
        <v>9A991.d</v>
      </c>
      <c r="J165" s="149" t="str">
        <f>'Consolidated Parts List'!AZ152</f>
        <v>9E991</v>
      </c>
      <c r="K165" s="153" t="e">
        <f>'EPA - Input and Summary'!#REF!</f>
        <v>#REF!</v>
      </c>
      <c r="L165" s="149" t="e">
        <f>'EPA - Input and Summary'!#REF!</f>
        <v>#REF!</v>
      </c>
      <c r="M165" s="149" t="e">
        <f>'EPA - Input and Summary'!#REF!</f>
        <v>#REF!</v>
      </c>
      <c r="N165" s="149" t="e">
        <f>'EPA - Input and Summary'!#REF!</f>
        <v>#REF!</v>
      </c>
      <c r="O165" s="208" t="s">
        <v>1010</v>
      </c>
      <c r="P165" s="217" t="e">
        <v>#N/A</v>
      </c>
    </row>
    <row r="166" spans="1:16" s="149" customFormat="1" ht="15" x14ac:dyDescent="0.25">
      <c r="A166" s="149" t="s">
        <v>1294</v>
      </c>
      <c r="B166" s="153">
        <f>'Consolidated Parts List'!D153</f>
        <v>0</v>
      </c>
      <c r="C166" s="149">
        <f>'Consolidated Parts List'!E153</f>
        <v>2682632</v>
      </c>
      <c r="D166" s="149" t="str">
        <f>'Consolidated Parts List'!F153</f>
        <v>BALL</v>
      </c>
      <c r="E166" s="149" t="str">
        <f>'Consolidated Parts List'!G153</f>
        <v xml:space="preserve">2686840 - SERVO VALVE ASSEMBLY ELHYD,2S,4W,FMV
2686839 - SERVO VALVE ASSEMBLY ELHYD,2S,3W,HPTCC
2689373 - SERVO VALVE ASSEMBLY ELHYD,2S,3W,LPTCC
2686842 - SERVO VALVE ASSEMBLY ELHYD,2S,3W,TBV
2686837 - SERVO VALVE ASSEMBLY ELHYD,2S,3W,LPTCC
2686835 - SERVO VALVE ASSEMBLY ELHYD,2S,4W,VBV
2686833 - SERVO VALVE ASSEMBLY ELHYD,2S,4W,VSV
2691118 - SERVO VALVE ASSEMBLY,ELECTROHYDRAULIC,2 STAGE,4 WAY
2690965 - MODULE ASSEMBLY,THERMAL MANAGEMENT METERING
2690762 - SERVO VALVE ASSEMBLY,ELHYD,2S,3W,TBV
2689369 - SERVO VALVE ASSEMBLY ELHYD,2S,3W,TBV
2689375 - SERVO VALVE ASSEMBLY ELHYD,2S,4W,VBV
2689367 - SERVO VALVE ASSEMBLY ELHYD,2S,4W,FMV
2689364 - SERVO VALVE ASSEMBLY ELHYD,2S,4W,VSV,INS
2690702 - MODULE ASSEMBLY,THERMAL MGT METERING
82010577-001 - SERVO VALVE ASSEMBLY,ELECTROHYDRAULIC,2 STAGE,3 WAY,TBV
82010576-001 - SERVO VALVE ASSEMBLY,ELECTROHYDRAULIC,2 STAGE, 4 WAY,FMV
82010575-001 - SERVO VALVE ASSEMBLY,ELECTROHYDRAULIC,2STAGE,4WAY,VSV
82010574-001 - SERVO VALVE ASSEMBLY,ELECTROHYDRAULIC,2 STAGE,4 WAY,VBV
82010573-001 - SERVO VALVE ASSEMBLY,ELECTROHYDRAULIC,2STAGE,3WAY,HPTCC
82010572-001 - SERVO VALVE ASSEMBLY,ELECTROHYDRAULIC,2 STAGE,3 WAY,LPTCC
2685500 - MODULE ASSEMBLY THRM MGT MTR
2685499 - SERVO VALVE ASSEMBLY ELHYD,PILOT
2685498 - SERVO VALVE ASSEMBLY ELHYD,TOTAL
2685497 - SERVO VALVE ASSEMBLY ELHYD,MAIN
2687851 - SERVO VALVE ASSEMBLY ELHYD,2S,3W,TBV
2687748 - SERVO VALVE ASSEMBLY ELHYD,2S,4W,VBV
2686141 - SERVO VALVE ASSEMBLY ELHYD,2S,3W,HPTCC
2685923 - SERVO VALVE ASSEMBLY ELHYD,2S,4W,VSV
2685750 - SERVO VALVE ASSEMBLY ELHYD,2S,4W,FMV
2685749 - SERVO VALVE ASSEMBLY ELHYD,2S,4W,VBV
2687922 - MODULE ASSEMBLY,THERMAL MGT METERING
2687921 - SERVO VALVE ASSEMBLY, ELHYD,PILOT
2687920 - SERVO VALVE ASSEMBLY ELHYD,TOTAL
2687900 - SERVO VALVE ASSEMBLY ELHYD,MAIN
2686136 - SERVO VALVE ASSEMBLY ELHYD,2S,3W,TBV
2691405 - SERVO VALVE ASSEMBLY,ELECTROHYDRAULIC,2 STAGE,4 WAY,VBV
2691403 - SERVO VALVE ASSEMBLY,ELECTROHYDRAULIC,2 STAGE,4 WAY,FMV
2691386 - SERVO VALVE ASSEMBLY,ELECTROHYDRAULIC,2 STAGE,4 WAY,VSV
2684848 - SERVO VALVE ASSEMBLY ELHYD,TOTAL
2684847 - SERVO VALVE ASSEMBLY ELHYD, MAIN
82010876-004 - SERVO VALVE ASSEMBLY,ELECTROHYDRAULIC,2 STAGE, 3 WAY
82010876-002 - SERVO VALVE ASSEMBLY,ELECTROHYDRAULIC,2 STAGE, 3 WAY,
82010876-001 - SERVO VALVE ASSEMBLY,ELECTROHYDRAULIC,2 STAGE, 3 WAY
82010871-005 - SERVO VALVE ASSEMBLY,ELECTROHYDRAULIC,2 STAGE, 4 WAY
82010871-004 - SERVO VALVE ASSEMBLY,ELECTROHYDRAULIC,2 STAGE,4 WAY
82010871-003 - SERVO VALVE ASSEMBLY,ELECTROHYDRAULIC,2 STAGE, 4 WAY
82010871-002 - SERVO VALVE ASSEMBLY,ELECTROHYDRAULIC,2 STAGE, 4 WAY
82010871-001 - SERVO VALVE,ELECTROHYDRAULIC,2 STAGE,4 WAY
2684797 - SERVO VALVE ASSEMBLY ELHYD,2S,4W,VSV
2684793 - SERVO VALVE ASSEMBLY ELHYD,2S,4W,VBV
2685752 - SERVO VALVE ASSEMBLY ELHYD,2S,3W,LPTCC
2685751 - SERVO VALVE ASSEMBLY ELHYD,2S,3W,LPTCC
2685926 - SERVO VALVE ASSEMBLY ELHYD,2S,4W,VBV
2685138 - SERVO VALVE ASSEMBLY ELHYD,2S,4W,VBV
2685137 - SERVO VALVE ASSEMBLY ELHYD,2S,4W,VSV
2684849 - SERVO VALVE ASSEMBLY ELHYD,PILOT
2684828 - VALVE ASSEMBLY THERMAL MANAGEMENT
2684799 - SERVO VALVE ASSEMBLY ELHYD,2S,3W,HPTCC
2684795 - SERVO VALVE ASSEMBLY ELHYD,2S,3W,LPTCC
2684776 - BODY ASSEMBLY METERING VALVE
2684603 - SERVO VALVE ASSEMBLY ELHYD,2S,4W,FMV
2682814 - SERVO VALVE ASSEMBLY ELHYD,TOTAL
2682813 - SERVO VALVE ASSEMBLY ELHYD,MAIN
82010454-001 - MODULE ASSEMBLY,THERMAL MANAGEMENT METERING
648036-ISSA - ESV-BK1 VITON EHSV OVHL KIT
648035-ISSA - ESV-AR1 VITON REPAIR/OVHL KIT
648034-ISSA - ESV-AP1 VITON REPAIR/OVHL KIT
648033-ISSA - ESV-AN1VITON REPAIR/OVHL KIT
648032-ISSA - ESV-AL1 VITON REPAIR/OVHL KIT
648031-ISSA - ESV-AM1 VITON REPAIR/OVHL KIT
648024-ISSA - EHSV OVERHAUL KIT
2686146 - SERVO VALVE ASSEMBLY ELHYD,2S,4W,FMV
2686142 - SERVO VALVE ASSEMBLY ELHYD,2S,3W,LPTCC
2685753 - SERVO VALVE ASSEMBLY ELHYD,2S,3W,TBV
2685748 - SERVO VALVE ASSEMBLY ELHYD,2S,4W,VSV
648019-ISSA - REPAIR/OVERHAUL KIT
648017-ISSA - REPAIR/OVERHAUL KIT
648016-ISSA - REPAIR/OVERHAUL KIT
648015-ISSA - REPAIR/OVERHAUL KIT
648014-ISSA - REPAIR/OVERHAUL KIT
2691625 - SERVO VALVE ASSEMBLY,ELHYD,2S,3W,LPTCC
2691624 - SERVO VALVE ASSEMBLY,ELHYD,2S,3W,HPTCC
2685662 - MODULE ASSEMBLY THERMAL MGT METERING
2685610 - SERVO VALVE ASSEMBLY ELHYD,2S,3W,TBV
351136-ISSA - KIT OVERHAUL EH-SV
351135-ISSA - KIT OVERHAUL, EH-SV
2683061 - VALVE ASSEMBLY THERMAL MANAGEMENT
82010871-007 - SERVO VALVE ASSEMBLY,ELECTROHYDRAULIC,2 STAGE, 4 WAY
2684800 - SERVO VALVE ASSEMBLY ELHYD,2S,3W,TBV
2690754 - SERVO VALVE ASSEMBLY,ELHYD,2S,3W,TBV
82010871-006 - SERVO VALVE ASSEMBLY,ELECTROHYDRAULIC,2 STAGE,4 WAY
2691499 - SERVO VALVE ASSY,ELHYD,2STAGE,3 WAY,TBV
2691497 - SERVO VALVE ASSEMBLY,ELECTROHYDRAULIC,2 STAGE,3 WAY,HPTCC
2691495 - SERVO VALVE ASSEMBLY,ELECTROHYDRAULIC,2 STAGE,3 WAY,TBV
2691493 - SERVO VALVE ASSEMBLY
2691430 - SERVO VALVE ASSEMBLY,ELECTROHYDRAULIC,2 STAGE,4 WAY,VG
2691395 - SERVO VALVE ASSY,ELHYD,2 STAGE,4 WAY,VG
2691388 - SERVO VALVE ASSEMBLY,ELECTROHYDRAULIC,2 STAGE,3 WAY,HPTCC
2691387 - SERVO VALVE ASSEMBLY,ELECTROHYDRAULIC,2 STAGE,3 WAY,LPTCC
2691379 - SERVO VALVE ASSEMBLY,ELHYD,2 STAGE,4 WAY,VSV
2691623 - SERVO VALVE ASSEMBLY,ELHYD,2S,3W,TBV
82010876-005 - SERVO VALVE ASSEMBLY,ELECTROHYDRAULIC,2 STAGE, 3 WAY
2682815 - SERVO VALVE ASSEMBLY ELHYD,PILOT
2683413 - BODY ASSEMBLY METERING VALVE
2687849 - SERVO VALVE ASSEMBLY ELHYD,2S,3W,LPTCC
2687848 - SERVO VALVE ASSEMBLY ELHYD,2S,4W,VBV
2687847 - SERVO VALVE ASSEMBLY ELHYD,2S,4W,VSV
2689371 - SERVO VALVE ASSEMBLY ELHYD,2S,3W,HPTCC
2690961 - MODULE ASSEMBLY,THERMAL MANAGEMENT METERING
2688418 - SERVO VALVE ASSEMBLY ELHYD,2S,3W,TBV
2687850 - SERVO VALVE ASSEMBLY ELHYD,2S,3W,HPTCC
</v>
      </c>
      <c r="G166" s="149" t="str">
        <f>'Consolidated Parts List'!H153</f>
        <v>06848|SB_FUEL&amp;ACTUATION</v>
      </c>
      <c r="H166" s="149" t="str">
        <f>'Consolidated Parts List'!K153</f>
        <v>SBN GE CFM56-7 EMIDS, SBN GEAE CFM56-7</v>
      </c>
      <c r="I166" s="149" t="str">
        <f>'Consolidated Parts List'!AY153</f>
        <v>9A991.d</v>
      </c>
      <c r="J166" s="149" t="str">
        <f>'Consolidated Parts List'!AZ153</f>
        <v>9E991</v>
      </c>
      <c r="K166" s="153" t="e">
        <f>'EPA - Input and Summary'!#REF!</f>
        <v>#REF!</v>
      </c>
      <c r="L166" s="149" t="e">
        <f>'EPA - Input and Summary'!#REF!</f>
        <v>#REF!</v>
      </c>
      <c r="M166" s="149" t="e">
        <f>'EPA - Input and Summary'!#REF!</f>
        <v>#REF!</v>
      </c>
      <c r="N166" s="149" t="e">
        <f>'EPA - Input and Summary'!#REF!</f>
        <v>#REF!</v>
      </c>
      <c r="O166" s="208" t="s">
        <v>1010</v>
      </c>
      <c r="P166" s="217">
        <v>0</v>
      </c>
    </row>
    <row r="167" spans="1:16" s="149" customFormat="1" ht="15" x14ac:dyDescent="0.25">
      <c r="A167" s="149" t="s">
        <v>1297</v>
      </c>
      <c r="B167" s="153">
        <f>'Consolidated Parts List'!D154</f>
        <v>0</v>
      </c>
      <c r="C167" s="149">
        <f>'Consolidated Parts List'!E154</f>
        <v>2688268</v>
      </c>
      <c r="D167" s="149" t="str">
        <f>'Consolidated Parts List'!F154</f>
        <v>BOOT COIL</v>
      </c>
      <c r="E167" s="149" t="str">
        <f>'Consolidated Parts List'!G154</f>
        <v xml:space="preserve">2688485-001-XIII - TORQUE MOTOR ASSEMBLY, SERVO VALVE
2689525 - TORQUE MOTOR ASSEMBLY, SERVO VALVE
2689020-002 - TORQUE MOTOR ASSY SERVO VALVE
2689020-001 - TORQUE MOTOR ASSY, SERVO VALVE
2689020-002-XIII - REPLACE BY PRODUCTION SERVO VALVE
2689020-001-XIII - REPLACED BY PRODUCTION SERVO VALVE
82011332-001 - TORQUE MOTOR ASSEMBLY,SERVOVALVE
2688215-002 - TORQUE MOTOR ASSEMBLY SERVO VALVE
2688215-001 - TORQUE MOTOR ASSEMBLY SERVO VALVE
2688485-004-XIII - TORQUE MOTOR ASSEMBLY, SERVO VALVE
2688485-003-XIII - TORQUE MOTOR ASSEMBLY, SERVO VALVE
2688485-002-XIII - TORQUE MOTOR ASSEMBLY, SERVO VALVE
2688332-XIII - TORQUE MOTOR ASSEMBLY, SERVO VALVE
82011331-001 - TORQUE MOTOR ASSEMBLY
2688485-1004 - TORQUE MOTOR ASSEMBLY, SERVO VALVE
2688485-1003 - TORQUE MOTOR ASSEMBLY, SERVO VALVE
2688485-1002 - TORQUE MOTOR ASSEMBLY, SERVO VALVE
2688485-004 - TORQUE MOTOR ASSEMBLY, SERVO VALVE
2688485-003 - TORQUE MOTOR ASSEMBLY, SERVO VALVE
2688485-002 - TORQUE MOTOR ASSEMBLY, SERVO VALVE
2688485-001 - TORQUE MOTOR ASSEMBLY, SERVO VALVE
2691074 - TORQUE MOTOR ASSEMBLY,SERVO VALVE
</v>
      </c>
      <c r="G167" s="149" t="str">
        <f>'Consolidated Parts List'!H154</f>
        <v>06848|SB_FUEL&amp;ACTUATION</v>
      </c>
      <c r="H167" s="149" t="str">
        <f>'Consolidated Parts List'!K154</f>
        <v>SBN EMIDS, SBN HS JSF F135 AFC, SBN HS JSF F135 MFTV</v>
      </c>
      <c r="I167" s="149" t="str">
        <f>'Consolidated Parts List'!AY154</f>
        <v>9A991.d</v>
      </c>
      <c r="J167" s="149" t="str">
        <f>'Consolidated Parts List'!AZ154</f>
        <v>9E991</v>
      </c>
      <c r="K167" s="153" t="e">
        <f>'EPA - Input and Summary'!#REF!</f>
        <v>#REF!</v>
      </c>
      <c r="L167" s="149" t="e">
        <f>'EPA - Input and Summary'!#REF!</f>
        <v>#REF!</v>
      </c>
      <c r="M167" s="149" t="e">
        <f>'EPA - Input and Summary'!#REF!</f>
        <v>#REF!</v>
      </c>
      <c r="N167" s="149" t="e">
        <f>'EPA - Input and Summary'!#REF!</f>
        <v>#REF!</v>
      </c>
      <c r="O167" s="208" t="s">
        <v>1010</v>
      </c>
      <c r="P167" s="209" t="s">
        <v>1658</v>
      </c>
    </row>
    <row r="168" spans="1:16" s="149" customFormat="1" ht="15" x14ac:dyDescent="0.25">
      <c r="A168" s="149" t="s">
        <v>1300</v>
      </c>
      <c r="B168" s="153">
        <f>'Consolidated Parts List'!D155</f>
        <v>0</v>
      </c>
      <c r="C168" s="149">
        <f>'Consolidated Parts List'!E155</f>
        <v>3243121</v>
      </c>
      <c r="D168" s="149" t="str">
        <f>'Consolidated Parts List'!F155</f>
        <v>BUSHING</v>
      </c>
      <c r="E168" s="149" t="str">
        <f>'Consolidated Parts List'!G155</f>
        <v xml:space="preserve">SBN-DUMMYCLONE - FUEL CONTROL ASSY GAS TURBINE
SBN-CLONETEST3 - FUEL CONTROL ASSEMBLY
SBN-CLONETEST2 - FUEL CONTROL ASSY,GAS TURBINE
SBN-CLONETEST 3 - FUEL CONTROL ASSY GAS TURBINE
SBN-CLONETEST - FUEL CONTROL ASSY GAS TURBINE
3243381 - FUEL CONTROL ASSEMBLY
3243565 - FUEL CONTROL ASSEMBLY
2690162 - FUEL CONTROL ASSY GAS TURBINE
2690140 - FUEL CONTROL ASSY,GAS TURBINE
2690134 - FUEL CONTROL ASSY GAS TURBINE
2690083 - FUEL CONTROL ASSY
2690113 - FUEL CONTROL ASSY GAS TURBINE
82010861-001 - FUEL CONTROL ASSEMBLY,GAS TURBINE
82010860-001 - FUEL CONTROL ASSEMBLY,GAS TURBNE
82010859-001 - FUEL CONTROL ASSEMBLY,GAS TURBINE
82010858-001 - FUEL CONTROL ASSEMBLY,GAS TURBINE
82010857-001 - FUEL CONTROL ASSEMBLY,GAS TURBINE
3243694 - FUEL CONTROL ASSEMBLY
3242600 - FUEL CONTROL ASSEMBLY
3242840 - FUEL CONTROL ASSY
82010866-001 - FUEL CONTROL ASSEMBLY,GAS TURBINE
82010865-001 - FUEL CONTROL ASSEMBLY,GAS TURBINE
82010864-001 - FUEL CONTROL ASSEMBLY,GAS TURBINE
82010863-001 - FUEL CONTROL ASSEMBLY,GAS TURBINE
82010862-001 - FUEL CONTROL ASSEMBLY,GAS TURBINE
3243843 - FUEL CONTROL ASSY
2691574 - FUEL CONTROL ASSY,GAS TURBINE
2691573 - FUEL CONTROL ASSY,GAS TURBINE
2691572 - FUEL CONTROL ASSY,GAS TURBINE
2691571 - FUEL CONTROL ASSY,GAS TURBINE
2691570 - FUEL CONTROL ASSY,GAS TURBINE
2691569 - FUEL CONTROL ASSY,GAS TURBINE
2690166 - FUEL CONTROL ASSY GAS TURBINE
2691558 - FUEL CONTROL ASSY,GAS TURBINE
2691557 - FUEL CONTROL ASSY,GAS TURBINE
2691556 - FUEL CONTROL ASSY,GAS TURBINE
2691555 - FUEL CONTROL ASSY,GAS TURBINE
3243570 - FUEL CONTROL ASSEMBLY
3244143 - FUEL CONTROL ASSY
82010512-001 - FUEL CONTROL ASSEMBLY,GAS TURBINE
82010511-001 - FUEL CONTROL ASSEMBLY,GAS TURBINE
82010510-001 - FUEL CONTROL ASSEMBLY,GAS TURBINE
82010509-001 - FUEL CONTROL ASSEMBLY,GAS TURBINE
82010556-001 - FUEL CONTROL ASSEMBLY,GAS TURBINE
82010555-001 - FUEL CONTROL ASSEMBLY,GAS TURBINE
82010554-001 - FUEL CONTROL ASSEMBLY,GAS TURBINE
82010553-001 - FUEL CONTROL ASSEMBLY,GAS TURBINE
82010514-001 - FUEL CONTROL ASSEMBLY,GAS TURBINE
82010513-001 - FUEL CONTROL ASSEMBLY,GAS TURBINE
2690139 - FUEL CONTROL ASSY GAS TURBINE
2691381 - FUEL CONTROL ASSEMBLY
2691377 - FUEL CONTROL ASSEMBLY
2691376 - FUEL CONTROL ASSEMBLY
3242797 - FUEL CONTROL ASSY
3243000 - FUEL CONTROL ASSY
3242795 - FUEL CONTROL ASSEMBLY
2690348 - FUEL CONTROL ASSY,GAS TURBINE
2690327 - FUEL CONTROL ASSY, AS TURBINE
2690165 - FUEL CONTROL ASSY,GAS TURBINE
</v>
      </c>
      <c r="G168" s="149" t="str">
        <f>'Consolidated Parts List'!H155</f>
        <v>06848|SB_FUEL&amp;ACTUATION</v>
      </c>
      <c r="H168" s="149" t="str">
        <f>'Consolidated Parts List'!K155</f>
        <v>SBN PWC SEC</v>
      </c>
      <c r="I168" s="149" t="str">
        <f>'Consolidated Parts List'!AY155</f>
        <v>9A991.d</v>
      </c>
      <c r="J168" s="149" t="str">
        <f>'Consolidated Parts List'!AZ155</f>
        <v>9E991</v>
      </c>
      <c r="K168" s="153" t="e">
        <f>'EPA - Input and Summary'!#REF!</f>
        <v>#REF!</v>
      </c>
      <c r="L168" s="149" t="e">
        <f>'EPA - Input and Summary'!#REF!</f>
        <v>#REF!</v>
      </c>
      <c r="M168" s="149" t="e">
        <f>'EPA - Input and Summary'!#REF!</f>
        <v>#REF!</v>
      </c>
      <c r="N168" s="149" t="e">
        <f>'EPA - Input and Summary'!#REF!</f>
        <v>#REF!</v>
      </c>
      <c r="O168" s="208" t="s">
        <v>1010</v>
      </c>
      <c r="P168" s="217">
        <v>0</v>
      </c>
    </row>
    <row r="169" spans="1:16" s="149" customFormat="1" ht="15" x14ac:dyDescent="0.25">
      <c r="A169" s="149" t="s">
        <v>1303</v>
      </c>
      <c r="B169" s="153">
        <f>'Consolidated Parts List'!D156</f>
        <v>0</v>
      </c>
      <c r="C169" s="149">
        <f>'Consolidated Parts List'!E156</f>
        <v>175876</v>
      </c>
      <c r="D169" s="149" t="str">
        <f>'Consolidated Parts List'!F156</f>
        <v>GASKET</v>
      </c>
      <c r="E169" s="149" t="str">
        <f>'Consolidated Parts List'!G156</f>
        <v xml:space="preserve">178041-1 - EXCHANGER ASSY
179111-1 - HEAT EXCH ASSY
179111 - HEAT EXCH ASSY
175611-4 - HEAT EXCH ASSY
175611-3 - HEAT EXCH ASSY
</v>
      </c>
      <c r="G169" s="149" t="str">
        <f>'Consolidated Parts List'!H156</f>
        <v>70210|TORRANCE</v>
      </c>
      <c r="H169" s="149" t="str">
        <f>'Consolidated Parts List'!K156</f>
        <v>TOR B707</v>
      </c>
      <c r="I169" s="149" t="str">
        <f>'Consolidated Parts List'!AY156</f>
        <v>9A991.d</v>
      </c>
      <c r="J169" s="149" t="str">
        <f>'Consolidated Parts List'!AZ156</f>
        <v>9E991</v>
      </c>
      <c r="K169" s="153" t="e">
        <f>'EPA - Input and Summary'!#REF!</f>
        <v>#REF!</v>
      </c>
      <c r="L169" s="149" t="e">
        <f>'EPA - Input and Summary'!#REF!</f>
        <v>#REF!</v>
      </c>
      <c r="M169" s="149" t="e">
        <f>'EPA - Input and Summary'!#REF!</f>
        <v>#REF!</v>
      </c>
      <c r="N169" s="149" t="e">
        <f>'EPA - Input and Summary'!#REF!</f>
        <v>#REF!</v>
      </c>
      <c r="O169" s="208" t="s">
        <v>1010</v>
      </c>
      <c r="P169" s="217" t="e">
        <v>#N/A</v>
      </c>
    </row>
    <row r="170" spans="1:16" s="149" customFormat="1" ht="15" x14ac:dyDescent="0.25">
      <c r="A170" s="149" t="s">
        <v>1305</v>
      </c>
      <c r="B170" s="153">
        <f>'Consolidated Parts List'!D157</f>
        <v>0</v>
      </c>
      <c r="C170" s="149">
        <f>'Consolidated Parts List'!E157</f>
        <v>2600500</v>
      </c>
      <c r="D170" s="149" t="str">
        <f>'Consolidated Parts List'!F157</f>
        <v>PACKING,PREFORMED</v>
      </c>
      <c r="E170" s="149" t="str">
        <f>'Consolidated Parts List'!G157</f>
        <v>2600363 - INACTIVE WHEEL HALF ASSEMBLY INBOARD</v>
      </c>
      <c r="G170" s="149" t="str">
        <f>'Consolidated Parts List'!H157</f>
        <v>55284|SB_WHEEL_AND_BRAKES</v>
      </c>
      <c r="H170" s="149" t="str">
        <f>'Consolidated Parts List'!K157</f>
        <v>SBN 1-11-300</v>
      </c>
      <c r="I170" s="149" t="str">
        <f>'Consolidated Parts List'!AY157</f>
        <v>9A991.d</v>
      </c>
      <c r="J170" s="149" t="str">
        <f>'Consolidated Parts List'!AZ157</f>
        <v>9E991</v>
      </c>
      <c r="K170" s="153" t="e">
        <f>'EPA - Input and Summary'!#REF!</f>
        <v>#REF!</v>
      </c>
      <c r="L170" s="149" t="e">
        <f>'EPA - Input and Summary'!#REF!</f>
        <v>#REF!</v>
      </c>
      <c r="M170" s="149" t="e">
        <f>'EPA - Input and Summary'!#REF!</f>
        <v>#REF!</v>
      </c>
      <c r="N170" s="149" t="e">
        <f>'EPA - Input and Summary'!#REF!</f>
        <v>#REF!</v>
      </c>
      <c r="O170" s="208" t="s">
        <v>1010</v>
      </c>
      <c r="P170" s="217">
        <v>0</v>
      </c>
    </row>
    <row r="171" spans="1:16" s="149" customFormat="1" ht="15" x14ac:dyDescent="0.25">
      <c r="A171" s="149" t="s">
        <v>1308</v>
      </c>
      <c r="B171" s="153">
        <f>'Consolidated Parts List'!D158</f>
        <v>0</v>
      </c>
      <c r="C171" s="149">
        <f>'Consolidated Parts List'!E158</f>
        <v>2601936</v>
      </c>
      <c r="D171" s="149" t="str">
        <f>'Consolidated Parts List'!F158</f>
        <v>SEAL,GREASE</v>
      </c>
      <c r="E171" s="149" t="str">
        <f>'Consolidated Parts List'!G158</f>
        <v xml:space="preserve">2603561-14 - INACTIVE MAIN WHEEL
2603561-13 - INACTIVE MAIN WHEEL
2609431-1 - INACTIVE WHEEL,LANDING GEAR MAIN
2605391-4 - INACTIVE WHEEL,LANDING GE
2601901-6 - INACTIVE MAIN WHEEL ASSY
</v>
      </c>
      <c r="G171" s="149" t="str">
        <f>'Consolidated Parts List'!H158</f>
        <v>55284|SB_WHEEL_AND_BRAKES</v>
      </c>
      <c r="H171" s="149" t="str">
        <f>'Consolidated Parts List'!K158</f>
        <v>SBN 747-100</v>
      </c>
      <c r="I171" s="149" t="str">
        <f>'Consolidated Parts List'!AY158</f>
        <v>9A991.d</v>
      </c>
      <c r="J171" s="149" t="str">
        <f>'Consolidated Parts List'!AZ158</f>
        <v>9E991</v>
      </c>
      <c r="K171" s="153" t="e">
        <f>'EPA - Input and Summary'!#REF!</f>
        <v>#REF!</v>
      </c>
      <c r="L171" s="149" t="e">
        <f>'EPA - Input and Summary'!#REF!</f>
        <v>#REF!</v>
      </c>
      <c r="M171" s="149" t="e">
        <f>'EPA - Input and Summary'!#REF!</f>
        <v>#REF!</v>
      </c>
      <c r="N171" s="149" t="e">
        <f>'EPA - Input and Summary'!#REF!</f>
        <v>#REF!</v>
      </c>
      <c r="O171" s="208" t="s">
        <v>1010</v>
      </c>
      <c r="P171" s="217">
        <v>0</v>
      </c>
    </row>
    <row r="172" spans="1:16" s="149" customFormat="1" ht="15" x14ac:dyDescent="0.25">
      <c r="A172" s="149" t="s">
        <v>1308</v>
      </c>
      <c r="B172" s="153">
        <f>'Consolidated Parts List'!D159</f>
        <v>0</v>
      </c>
      <c r="C172" s="149">
        <f>'Consolidated Parts List'!E159</f>
        <v>2601938</v>
      </c>
      <c r="D172" s="149" t="str">
        <f>'Consolidated Parts List'!F159</f>
        <v>SEAL,GREASE</v>
      </c>
      <c r="E172" s="149" t="str">
        <f>'Consolidated Parts List'!G159</f>
        <v xml:space="preserve">2603561-14 - INACTIVE MAIN WHEEL
2603561-13 - INACTIVE MAIN WHEEL
2609431-1 - INACTIVE WHEEL,LANDING GEAR MAIN
2605391-4 - INACTIVE WHEEL,LANDING GE
2601901-6 - INACTIVE MAIN WHEEL ASSY
</v>
      </c>
      <c r="G172" s="149" t="str">
        <f>'Consolidated Parts List'!H159</f>
        <v>55284|SB_WHEEL_AND_BRAKES</v>
      </c>
      <c r="H172" s="149" t="str">
        <f>'Consolidated Parts List'!K159</f>
        <v>SBN 747-100</v>
      </c>
      <c r="I172" s="149" t="str">
        <f>'Consolidated Parts List'!AY159</f>
        <v>9A991.d</v>
      </c>
      <c r="J172" s="149" t="str">
        <f>'Consolidated Parts List'!AZ159</f>
        <v>9E991</v>
      </c>
      <c r="K172" s="153" t="e">
        <f>'EPA - Input and Summary'!#REF!</f>
        <v>#REF!</v>
      </c>
      <c r="L172" s="149" t="e">
        <f>'EPA - Input and Summary'!#REF!</f>
        <v>#REF!</v>
      </c>
      <c r="M172" s="149" t="e">
        <f>'EPA - Input and Summary'!#REF!</f>
        <v>#REF!</v>
      </c>
      <c r="N172" s="149" t="e">
        <f>'EPA - Input and Summary'!#REF!</f>
        <v>#REF!</v>
      </c>
      <c r="O172" s="208" t="s">
        <v>1010</v>
      </c>
      <c r="P172" s="217">
        <v>0</v>
      </c>
    </row>
    <row r="173" spans="1:16" s="149" customFormat="1" ht="15" x14ac:dyDescent="0.25">
      <c r="A173" s="149" t="s">
        <v>1310</v>
      </c>
      <c r="B173" s="153">
        <f>'Consolidated Parts List'!D160</f>
        <v>0</v>
      </c>
      <c r="C173" s="149">
        <f>'Consolidated Parts List'!E160</f>
        <v>2607189</v>
      </c>
      <c r="D173" s="149" t="str">
        <f>'Consolidated Parts List'!F160</f>
        <v>SEAL,GREASE</v>
      </c>
      <c r="E173" s="149" t="str">
        <f>'Consolidated Parts List'!G160</f>
        <v xml:space="preserve">2605391-4 - INACTIVE WHEEL,LANDING GE
2607081-2 - INACTIVE MAIN WHEEL
2607081-1 - INACTIVE WHEEL,MAIN
</v>
      </c>
      <c r="G173" s="149" t="str">
        <f>'Consolidated Parts List'!H160</f>
        <v>55284|SB_WHEEL_AND_BRAKES</v>
      </c>
      <c r="H173" s="149" t="str">
        <f>'Consolidated Parts List'!K160</f>
        <v>SBN 747 VHW</v>
      </c>
      <c r="I173" s="149" t="str">
        <f>'Consolidated Parts List'!AY160</f>
        <v>9A991.d</v>
      </c>
      <c r="J173" s="149" t="str">
        <f>'Consolidated Parts List'!AZ160</f>
        <v>9E991</v>
      </c>
      <c r="K173" s="153" t="e">
        <f>'EPA - Input and Summary'!#REF!</f>
        <v>#REF!</v>
      </c>
      <c r="L173" s="149" t="e">
        <f>'EPA - Input and Summary'!#REF!</f>
        <v>#REF!</v>
      </c>
      <c r="M173" s="149" t="e">
        <f>'EPA - Input and Summary'!#REF!</f>
        <v>#REF!</v>
      </c>
      <c r="N173" s="149" t="e">
        <f>'EPA - Input and Summary'!#REF!</f>
        <v>#REF!</v>
      </c>
      <c r="O173" s="208" t="s">
        <v>1010</v>
      </c>
      <c r="P173" s="217">
        <v>0</v>
      </c>
    </row>
    <row r="174" spans="1:16" s="149" customFormat="1" ht="15" x14ac:dyDescent="0.25">
      <c r="A174" s="149" t="s">
        <v>1312</v>
      </c>
      <c r="B174" s="153">
        <f>'Consolidated Parts List'!D161</f>
        <v>0</v>
      </c>
      <c r="C174" s="149">
        <f>'Consolidated Parts List'!E161</f>
        <v>2610659</v>
      </c>
      <c r="D174" s="149" t="str">
        <f>'Consolidated Parts List'!F161</f>
        <v>RING, GREASE DAM</v>
      </c>
      <c r="E174" s="149" t="str">
        <f>'Consolidated Parts List'!G161</f>
        <v xml:space="preserve">2607471 - KIT,BEARING GREASE DAM
2611906-1 - INACTIVE WHEEL HALF ASSY INBOARD,(SERVICE)
2611904-1 - INACTIVE WHEEL HALF ASSY INBOARD,(SERVICE)
2611903 - INACTIVE WHEEL HALF ASSY INBOARD
2611897-1 - WHEEL HALF ASSEMBLY INBOARD,(SERVICE)
2614029 - INACTIVE WHEEL HALF ASSEMBLY INBOARD
2614022-1 - INACTIVE WHEEL HALF ASSEMBLY
2612387 - WHEEL HALF ASSEMBLY INBOARD
2611896 - WHEEL HALF ASSEMBLY INBOARD
2613558 - INACTIVE WHEEL HALF ASSEMBLY INBOARD
2613555-1 - WHEEL HALF ASSEMBLY
2611899-1 - WHEEL HALF ASSEMBLY INBOARD,(SERVICE)
2611898 - WHEEL HALF ASSEMBLY INBOARD
2613557 - WHEEL HALF ASSEMBLY INBOARD
</v>
      </c>
      <c r="G174" s="149" t="str">
        <f>'Consolidated Parts List'!H161</f>
        <v>55284|SB_WHEEL_AND_BRAKES</v>
      </c>
      <c r="H174" s="149" t="str">
        <f>'Consolidated Parts List'!K161</f>
        <v>SBN 747-200</v>
      </c>
      <c r="I174" s="149" t="str">
        <f>'Consolidated Parts List'!AY161</f>
        <v>9A991.d</v>
      </c>
      <c r="J174" s="149" t="str">
        <f>'Consolidated Parts List'!AZ161</f>
        <v>9E991</v>
      </c>
      <c r="K174" s="153" t="e">
        <f>'EPA - Input and Summary'!#REF!</f>
        <v>#REF!</v>
      </c>
      <c r="L174" s="149" t="e">
        <f>'EPA - Input and Summary'!#REF!</f>
        <v>#REF!</v>
      </c>
      <c r="M174" s="149" t="e">
        <f>'EPA - Input and Summary'!#REF!</f>
        <v>#REF!</v>
      </c>
      <c r="N174" s="149" t="e">
        <f>'EPA - Input and Summary'!#REF!</f>
        <v>#REF!</v>
      </c>
      <c r="O174" s="208" t="s">
        <v>1010</v>
      </c>
      <c r="P174" s="217">
        <v>0</v>
      </c>
    </row>
    <row r="175" spans="1:16" s="149" customFormat="1" ht="15" x14ac:dyDescent="0.25">
      <c r="A175" s="149" t="s">
        <v>1314</v>
      </c>
      <c r="B175" s="153">
        <f>'Consolidated Parts List'!D162</f>
        <v>0</v>
      </c>
      <c r="C175" s="149">
        <f>'Consolidated Parts List'!E162</f>
        <v>2611847</v>
      </c>
      <c r="D175" s="149" t="str">
        <f>'Consolidated Parts List'!F162</f>
        <v>SEAL,GREASE</v>
      </c>
      <c r="E175" s="149" t="str">
        <f>'Consolidated Parts List'!G162</f>
        <v>2609471-2 - WHEEL,LANDING GEAR,MAIN</v>
      </c>
      <c r="G175" s="149" t="str">
        <f>'Consolidated Parts List'!H162</f>
        <v>55284|SB_WHEEL_AND_BRAKES</v>
      </c>
      <c r="H175" s="149" t="str">
        <f>'Consolidated Parts List'!K162</f>
        <v>SBN MD-11</v>
      </c>
      <c r="I175" s="149" t="str">
        <f>'Consolidated Parts List'!AY162</f>
        <v>9A991.d</v>
      </c>
      <c r="J175" s="149" t="str">
        <f>'Consolidated Parts List'!AZ162</f>
        <v>9E991</v>
      </c>
      <c r="K175" s="153" t="e">
        <f>'EPA - Input and Summary'!#REF!</f>
        <v>#REF!</v>
      </c>
      <c r="L175" s="149" t="e">
        <f>'EPA - Input and Summary'!#REF!</f>
        <v>#REF!</v>
      </c>
      <c r="M175" s="149" t="e">
        <f>'EPA - Input and Summary'!#REF!</f>
        <v>#REF!</v>
      </c>
      <c r="N175" s="149" t="e">
        <f>'EPA - Input and Summary'!#REF!</f>
        <v>#REF!</v>
      </c>
      <c r="O175" s="208" t="s">
        <v>1010</v>
      </c>
      <c r="P175" s="209" t="s">
        <v>1657</v>
      </c>
    </row>
    <row r="176" spans="1:16" s="149" customFormat="1" ht="15" x14ac:dyDescent="0.25">
      <c r="A176" s="149" t="s">
        <v>1315</v>
      </c>
      <c r="B176" s="153">
        <f>'Consolidated Parts List'!D163</f>
        <v>0</v>
      </c>
      <c r="C176" s="149">
        <f>'Consolidated Parts List'!E163</f>
        <v>2612349</v>
      </c>
      <c r="D176" s="149" t="str">
        <f>'Consolidated Parts List'!F163</f>
        <v>RING,GREASE DAM OUTBOARD</v>
      </c>
      <c r="E176" s="149" t="str">
        <f>'Consolidated Parts List'!G163</f>
        <v xml:space="preserve">2612134 - WHEEL HALF ASSEMBLY OUTBOARD
2612117-1 - WHEEL HALF ASSEMBLY OUTBOARD,(SERVICE)
</v>
      </c>
      <c r="G176" s="149" t="str">
        <f>'Consolidated Parts List'!H163</f>
        <v>55284|SB_WHEEL_AND_BRAKES</v>
      </c>
      <c r="H176" s="149" t="str">
        <f>'Consolidated Parts List'!K163</f>
        <v>SBN A330/340</v>
      </c>
      <c r="I176" s="149" t="str">
        <f>'Consolidated Parts List'!AY163</f>
        <v>9A991.d</v>
      </c>
      <c r="J176" s="149" t="str">
        <f>'Consolidated Parts List'!AZ163</f>
        <v>9E991</v>
      </c>
      <c r="K176" s="153" t="e">
        <f>'EPA - Input and Summary'!#REF!</f>
        <v>#REF!</v>
      </c>
      <c r="L176" s="149" t="e">
        <f>'EPA - Input and Summary'!#REF!</f>
        <v>#REF!</v>
      </c>
      <c r="M176" s="149" t="e">
        <f>'EPA - Input and Summary'!#REF!</f>
        <v>#REF!</v>
      </c>
      <c r="N176" s="149" t="e">
        <f>'EPA - Input and Summary'!#REF!</f>
        <v>#REF!</v>
      </c>
      <c r="O176" s="208" t="s">
        <v>1010</v>
      </c>
      <c r="P176" s="209" t="s">
        <v>1657</v>
      </c>
    </row>
    <row r="177" spans="1:16" s="149" customFormat="1" ht="15" x14ac:dyDescent="0.25">
      <c r="A177" s="149" t="s">
        <v>1317</v>
      </c>
      <c r="B177" s="153">
        <f>'Consolidated Parts List'!D164</f>
        <v>0</v>
      </c>
      <c r="C177" s="149">
        <f>'Consolidated Parts List'!E164</f>
        <v>2613940</v>
      </c>
      <c r="D177" s="149" t="str">
        <f>'Consolidated Parts List'!F164</f>
        <v>RING,GREASE DAM</v>
      </c>
      <c r="E177" s="149" t="str">
        <f>'Consolidated Parts List'!G164</f>
        <v xml:space="preserve">2616565 - WHEEL HALF ASSEMBLY,OUTBOARD
2616463 - INACTIVE WHEEL HALF ASSEMBLY,OUTBOARD
2613776Q - INACTIVE WHEEL HALF ASSY OUTBOARD
2613776 - INACTIVE WHEEL HALF ASSEMBLY OUTBOARD
2613773Q - INACTIVE WHEEL HALF ASSY INBOARD
2613773 - INACTIVE WHEEL HALF ASSEMBLY INBOARD
2613933QS - INACTIVE KIT,MISC WHEEL PARTS
2614118Q - INACTIVE WHEEL HALF ASSY OUTBOARD
2616565QS - INACTIVE WHEEL HALF ASSY,OUTBOARD(TEST EQUIPMENT)
2616565Q - INACTIVE WHEEL HALF ASSEMBLY,OUTBOARD
2617067 - WHEEL HALF ASSEMBLY,OUTBOARD
2617068-1 - WHEEL HALF ASSEMBLY,OUTBOARD
2617067Q - ASSEMBLY,WHEEL HALF (OB)(TEST EQUIPMENT)
2614118 - WHEEL HALF ASSY OUTBOARD
2614104-1 - WHEEL HALF ASSEMBLY OUTBOARD (SERVICE)
2613773D - INACTIVE WHEEL HALF ASSY,INBOARD
2616566-1 - WHEEL HALF ASSEMBLY OUTBOARD
</v>
      </c>
      <c r="G177" s="149" t="str">
        <f>'Consolidated Parts List'!H164</f>
        <v>55284|SB_WHEEL_AND_BRAKES</v>
      </c>
      <c r="H177" s="149" t="str">
        <f>'Consolidated Parts List'!K164</f>
        <v>SBN A340-5/600</v>
      </c>
      <c r="I177" s="149" t="str">
        <f>'Consolidated Parts List'!AY164</f>
        <v>9A991.d</v>
      </c>
      <c r="J177" s="149" t="str">
        <f>'Consolidated Parts List'!AZ164</f>
        <v>9E991</v>
      </c>
      <c r="K177" s="153" t="e">
        <f>'EPA - Input and Summary'!#REF!</f>
        <v>#REF!</v>
      </c>
      <c r="L177" s="149" t="e">
        <f>'EPA - Input and Summary'!#REF!</f>
        <v>#REF!</v>
      </c>
      <c r="M177" s="149" t="e">
        <f>'EPA - Input and Summary'!#REF!</f>
        <v>#REF!</v>
      </c>
      <c r="N177" s="149" t="e">
        <f>'EPA - Input and Summary'!#REF!</f>
        <v>#REF!</v>
      </c>
      <c r="O177" s="208" t="s">
        <v>1010</v>
      </c>
      <c r="P177" s="209" t="s">
        <v>1657</v>
      </c>
    </row>
    <row r="178" spans="1:16" s="149" customFormat="1" ht="15" x14ac:dyDescent="0.25">
      <c r="A178" s="149" t="s">
        <v>1319</v>
      </c>
      <c r="B178" s="153">
        <f>'Consolidated Parts List'!D165</f>
        <v>0</v>
      </c>
      <c r="C178" s="149">
        <f>'Consolidated Parts List'!E165</f>
        <v>2615198</v>
      </c>
      <c r="D178" s="149" t="str">
        <f>'Consolidated Parts List'!F165</f>
        <v>GROMMET,CABLE</v>
      </c>
      <c r="E178" s="149" t="str">
        <f>'Consolidated Parts List'!G165</f>
        <v xml:space="preserve">2615681 - KIT,HUBCAP(T.P.I.S.)
2616046 - KIT,HUBCAP(T.P.I.S.)
2616279 - KIT,HUBCAP(T.P.I.S.)
2616386 - KIT, HUBCAP (T.P.I.S)
</v>
      </c>
      <c r="G178" s="149" t="str">
        <f>'Consolidated Parts List'!H165</f>
        <v>55284|SB_WHEEL_AND_BRAKES</v>
      </c>
      <c r="H178" s="149" t="str">
        <f>'Consolidated Parts List'!K165</f>
        <v>SBN A380-800</v>
      </c>
      <c r="I178" s="149" t="str">
        <f>'Consolidated Parts List'!AY165</f>
        <v>9A991.d</v>
      </c>
      <c r="J178" s="149" t="str">
        <f>'Consolidated Parts List'!AZ165</f>
        <v>9E991</v>
      </c>
      <c r="K178" s="153" t="e">
        <f>'EPA - Input and Summary'!#REF!</f>
        <v>#REF!</v>
      </c>
      <c r="L178" s="149" t="e">
        <f>'EPA - Input and Summary'!#REF!</f>
        <v>#REF!</v>
      </c>
      <c r="M178" s="149" t="e">
        <f>'EPA - Input and Summary'!#REF!</f>
        <v>#REF!</v>
      </c>
      <c r="N178" s="149" t="e">
        <f>'EPA - Input and Summary'!#REF!</f>
        <v>#REF!</v>
      </c>
      <c r="O178" s="208" t="s">
        <v>1010</v>
      </c>
      <c r="P178" s="217">
        <v>0</v>
      </c>
    </row>
    <row r="179" spans="1:16" s="149" customFormat="1" ht="15" x14ac:dyDescent="0.25">
      <c r="A179" s="149" t="s">
        <v>1320</v>
      </c>
      <c r="B179" s="153">
        <f>'Consolidated Parts List'!D166</f>
        <v>0</v>
      </c>
      <c r="C179" s="149">
        <f>'Consolidated Parts List'!E166</f>
        <v>2616410</v>
      </c>
      <c r="D179" s="149" t="str">
        <f>'Consolidated Parts List'!F166</f>
        <v>RING,GREASE DAM OUTBOARD</v>
      </c>
      <c r="E179" s="149" t="str">
        <f>'Consolidated Parts List'!G166</f>
        <v>2616784 - WHEEL HALF ASSEMBLY,OUTBOARD
2616782-1 - WHEEL HALF ASSEMBLY OUTBOARD (SERVICE)
2616368 - WHEEL HALF ASSEMBLY,OUTBOARD</v>
      </c>
      <c r="G179" s="149" t="str">
        <f>'Consolidated Parts List'!H166</f>
        <v>55284|SB_WHEEL_AND_BRAKES</v>
      </c>
      <c r="H179" s="149" t="str">
        <f>'Consolidated Parts List'!K166</f>
        <v>SBN 737-900ER</v>
      </c>
      <c r="I179" s="149" t="str">
        <f>'Consolidated Parts List'!AY166</f>
        <v>9A991.d</v>
      </c>
      <c r="J179" s="149" t="str">
        <f>'Consolidated Parts List'!AZ166</f>
        <v>9E991</v>
      </c>
      <c r="K179" s="153" t="e">
        <f>'EPA - Input and Summary'!#REF!</f>
        <v>#REF!</v>
      </c>
      <c r="L179" s="149" t="e">
        <f>'EPA - Input and Summary'!#REF!</f>
        <v>#REF!</v>
      </c>
      <c r="M179" s="149" t="e">
        <f>'EPA - Input and Summary'!#REF!</f>
        <v>#REF!</v>
      </c>
      <c r="N179" s="149" t="e">
        <f>'EPA - Input and Summary'!#REF!</f>
        <v>#REF!</v>
      </c>
      <c r="O179" s="208" t="s">
        <v>1010</v>
      </c>
      <c r="P179" s="209" t="s">
        <v>1657</v>
      </c>
    </row>
    <row r="180" spans="1:16" s="149" customFormat="1" ht="15" x14ac:dyDescent="0.25">
      <c r="A180" s="149" t="s">
        <v>1321</v>
      </c>
      <c r="B180" s="153">
        <f>'Consolidated Parts List'!D167</f>
        <v>0</v>
      </c>
      <c r="C180" s="149">
        <f>'Consolidated Parts List'!E167</f>
        <v>2616411</v>
      </c>
      <c r="D180" s="149" t="str">
        <f>'Consolidated Parts List'!F167</f>
        <v>GREASE,SEAL INBOARD</v>
      </c>
      <c r="E180" s="149" t="str">
        <f>'Consolidated Parts List'!G167</f>
        <v>2615001-1F - WHEEL,LANDING GEAR,MAIN</v>
      </c>
      <c r="G180" s="149" t="str">
        <f>'Consolidated Parts List'!H167</f>
        <v>55284|SB_WHEEL_AND_BRAKES</v>
      </c>
      <c r="H180" s="149" t="str">
        <f>'Consolidated Parts List'!K167</f>
        <v>-</v>
      </c>
      <c r="I180" s="149" t="e">
        <f>'Consolidated Parts List'!AY167</f>
        <v>#N/A</v>
      </c>
      <c r="J180" s="149" t="e">
        <f>'Consolidated Parts List'!AZ167</f>
        <v>#N/A</v>
      </c>
      <c r="K180" s="153" t="e">
        <f>'EPA - Input and Summary'!#REF!</f>
        <v>#REF!</v>
      </c>
      <c r="L180" s="149" t="e">
        <f>'EPA - Input and Summary'!#REF!</f>
        <v>#REF!</v>
      </c>
      <c r="M180" s="149" t="e">
        <f>'EPA - Input and Summary'!#REF!</f>
        <v>#REF!</v>
      </c>
      <c r="N180" s="149" t="e">
        <f>'EPA - Input and Summary'!#REF!</f>
        <v>#REF!</v>
      </c>
      <c r="O180" s="208" t="s">
        <v>1010</v>
      </c>
      <c r="P180" s="217">
        <v>0</v>
      </c>
    </row>
    <row r="181" spans="1:16" s="149" customFormat="1" ht="15" x14ac:dyDescent="0.25">
      <c r="A181" s="149" t="s">
        <v>1322</v>
      </c>
      <c r="B181" s="153">
        <f>'Consolidated Parts List'!D168</f>
        <v>0</v>
      </c>
      <c r="C181" s="149">
        <f>'Consolidated Parts List'!E168</f>
        <v>2616422</v>
      </c>
      <c r="D181" s="149" t="str">
        <f>'Consolidated Parts List'!F168</f>
        <v>RING,GREASE DAM INBOARD</v>
      </c>
      <c r="E181" s="149" t="str">
        <f>'Consolidated Parts List'!G168</f>
        <v>2616367 - WHEEL HALF ASSY,INBOARD</v>
      </c>
      <c r="G181" s="149" t="str">
        <f>'Consolidated Parts List'!H168</f>
        <v>55284|SB_WHEEL_AND_BRAKES</v>
      </c>
      <c r="H181" s="149" t="str">
        <f>'Consolidated Parts List'!K168</f>
        <v>Denied</v>
      </c>
      <c r="I181" s="149" t="e">
        <f>'Consolidated Parts List'!AY168</f>
        <v>#N/A</v>
      </c>
      <c r="J181" s="149" t="e">
        <f>'Consolidated Parts List'!AZ168</f>
        <v>#N/A</v>
      </c>
      <c r="K181" s="153" t="e">
        <f>'EPA - Input and Summary'!#REF!</f>
        <v>#REF!</v>
      </c>
      <c r="L181" s="149" t="e">
        <f>'EPA - Input and Summary'!#REF!</f>
        <v>#REF!</v>
      </c>
      <c r="M181" s="149" t="e">
        <f>'EPA - Input and Summary'!#REF!</f>
        <v>#REF!</v>
      </c>
      <c r="N181" s="149" t="e">
        <f>'EPA - Input and Summary'!#REF!</f>
        <v>#REF!</v>
      </c>
      <c r="O181" s="208" t="s">
        <v>1010</v>
      </c>
      <c r="P181" s="217">
        <v>0</v>
      </c>
    </row>
    <row r="182" spans="1:16" s="149" customFormat="1" ht="15" x14ac:dyDescent="0.25">
      <c r="A182" s="149" t="s">
        <v>1324</v>
      </c>
      <c r="B182" s="153">
        <f>'Consolidated Parts List'!D169</f>
        <v>0</v>
      </c>
      <c r="C182" s="149">
        <f>'Consolidated Parts List'!E169</f>
        <v>2656824</v>
      </c>
      <c r="D182" s="149" t="str">
        <f>'Consolidated Parts List'!F169</f>
        <v>SEAL PRESSURIZING VAL</v>
      </c>
      <c r="E182" s="149" t="str">
        <f>'Consolidated Parts List'!G169</f>
        <v xml:space="preserve">2672268 - DISTRIBUTION ASSY AUGMENTOR
2665942 - DISTRIBUTION ASSY AUG
2670785 - DISTRIBUTION ASSY AUG
350915-ISSA - PARTS KIT AUG DISTRIBUTION ASSY
350896-ISSB - PARTS KIT 100% MASTER
</v>
      </c>
      <c r="G182" s="149" t="str">
        <f>'Consolidated Parts List'!H169</f>
        <v>06848|SB_FUEL&amp;ACTUATION</v>
      </c>
      <c r="H182" s="149" t="str">
        <f>'Consolidated Parts List'!K169</f>
        <v>Denied</v>
      </c>
      <c r="I182" s="149">
        <f>'Consolidated Parts List'!AY169</f>
        <v>0</v>
      </c>
      <c r="J182" s="149" t="str">
        <f>'Consolidated Parts List'!AZ169</f>
        <v>USONLY</v>
      </c>
      <c r="K182" s="153" t="e">
        <f>'EPA - Input and Summary'!#REF!</f>
        <v>#REF!</v>
      </c>
      <c r="L182" s="149" t="e">
        <f>'EPA - Input and Summary'!#REF!</f>
        <v>#REF!</v>
      </c>
      <c r="M182" s="149" t="e">
        <f>'EPA - Input and Summary'!#REF!</f>
        <v>#REF!</v>
      </c>
      <c r="N182" s="149" t="e">
        <f>'EPA - Input and Summary'!#REF!</f>
        <v>#REF!</v>
      </c>
      <c r="O182" s="208" t="s">
        <v>1010</v>
      </c>
      <c r="P182" s="217">
        <v>0</v>
      </c>
    </row>
    <row r="183" spans="1:16" s="149" customFormat="1" ht="15" x14ac:dyDescent="0.25">
      <c r="A183" s="149" t="s">
        <v>1326</v>
      </c>
      <c r="B183" s="153">
        <f>'Consolidated Parts List'!D170</f>
        <v>0</v>
      </c>
      <c r="C183" s="149">
        <f>'Consolidated Parts List'!E170</f>
        <v>2675481</v>
      </c>
      <c r="D183" s="149" t="str">
        <f>'Consolidated Parts List'!F170</f>
        <v>GASKET COVER</v>
      </c>
      <c r="E183" s="149" t="str">
        <f>'Consolidated Parts List'!G170</f>
        <v xml:space="preserve">2686666 - FUEL CONTROL ASSY MAIN,TURBINE ENGINE
351100-ISSB - KIT OVERHAUL
2680390 - FUEL CONTROL ASSY MN &amp; TER,TURB ENG
2679735 - FUEL CONTROL ASSY MN &amp; TER,TURB ENG
444574-EXP-ISS1 - PARTS KIT,IPC-30
351100-ISSC - KIT OVERHAUL
351100-ISSA - KIT OVERHAUL
2683856 - FUEL CONTROL ASSY MAIN
2681649 - FUEL CONTROL ASSY MAIN,TURBINE ENGINE
2679051 - FUEL CONTROL ASSY MAIN,TURB ENG
</v>
      </c>
      <c r="G183" s="149" t="str">
        <f>'Consolidated Parts List'!H170</f>
        <v>06848|SB_FUEL&amp;ACTUATION</v>
      </c>
      <c r="H183" s="149" t="str">
        <f>'Consolidated Parts List'!K170</f>
        <v>Denied</v>
      </c>
      <c r="I183" s="149" t="str">
        <f>'Consolidated Parts List'!AY170</f>
        <v>9A619.x</v>
      </c>
      <c r="J183" s="149" t="str">
        <f>'Consolidated Parts List'!AZ170</f>
        <v>9E619.a</v>
      </c>
      <c r="K183" s="153" t="e">
        <f>'EPA - Input and Summary'!#REF!</f>
        <v>#REF!</v>
      </c>
      <c r="L183" s="149" t="e">
        <f>'EPA - Input and Summary'!#REF!</f>
        <v>#REF!</v>
      </c>
      <c r="M183" s="149" t="e">
        <f>'EPA - Input and Summary'!#REF!</f>
        <v>#REF!</v>
      </c>
      <c r="N183" s="149" t="e">
        <f>'EPA - Input and Summary'!#REF!</f>
        <v>#REF!</v>
      </c>
      <c r="O183" s="208" t="s">
        <v>1010</v>
      </c>
      <c r="P183" s="217">
        <v>0</v>
      </c>
    </row>
    <row r="184" spans="1:16" s="149" customFormat="1" ht="15" x14ac:dyDescent="0.25">
      <c r="A184" s="149" t="s">
        <v>1326</v>
      </c>
      <c r="B184" s="153">
        <f>'Consolidated Parts List'!D171</f>
        <v>0</v>
      </c>
      <c r="C184" s="149">
        <f>'Consolidated Parts List'!E171</f>
        <v>2675521</v>
      </c>
      <c r="D184" s="149" t="str">
        <f>'Consolidated Parts List'!F171</f>
        <v>GASKET WIRE COVER</v>
      </c>
      <c r="E184" s="149" t="str">
        <f>'Consolidated Parts List'!G171</f>
        <v xml:space="preserve">2686666 - FUEL CONTROL ASSY MAIN,TURBINE ENGINE
351100-ISSB - KIT OVERHAUL
2680390 - FUEL CONTROL ASSY MN &amp; TER,TURB ENG
2679735 - FUEL CONTROL ASSY MN &amp; TER,TURB ENG
444574-EXP-ISS1 - PARTS KIT,IPC-30
351100-ISSC - KIT OVERHAUL
351100-ISSA - KIT OVERHAUL
2683856 - FUEL CONTROL ASSY MAIN
2681649 - FUEL CONTROL ASSY MAIN,TURBINE ENGINE
2679051 - FUEL CONTROL ASSY MAIN,TURB ENG
</v>
      </c>
      <c r="G184" s="149" t="str">
        <f>'Consolidated Parts List'!H171</f>
        <v>06848|SB_FUEL&amp;ACTUATION</v>
      </c>
      <c r="H184" s="149" t="str">
        <f>'Consolidated Parts List'!K171</f>
        <v>Denied</v>
      </c>
      <c r="I184" s="149" t="str">
        <f>'Consolidated Parts List'!AY171</f>
        <v>9A619.x</v>
      </c>
      <c r="J184" s="149" t="str">
        <f>'Consolidated Parts List'!AZ171</f>
        <v>9E619.a</v>
      </c>
      <c r="K184" s="153" t="e">
        <f>'EPA - Input and Summary'!#REF!</f>
        <v>#REF!</v>
      </c>
      <c r="L184" s="149" t="e">
        <f>'EPA - Input and Summary'!#REF!</f>
        <v>#REF!</v>
      </c>
      <c r="M184" s="149" t="e">
        <f>'EPA - Input and Summary'!#REF!</f>
        <v>#REF!</v>
      </c>
      <c r="N184" s="149" t="e">
        <f>'EPA - Input and Summary'!#REF!</f>
        <v>#REF!</v>
      </c>
      <c r="O184" s="208" t="s">
        <v>1010</v>
      </c>
      <c r="P184" s="217">
        <v>0</v>
      </c>
    </row>
    <row r="185" spans="1:16" s="149" customFormat="1" ht="15" x14ac:dyDescent="0.25">
      <c r="A185" s="149" t="s">
        <v>1326</v>
      </c>
      <c r="B185" s="153">
        <f>'Consolidated Parts List'!D172</f>
        <v>0</v>
      </c>
      <c r="C185" s="149">
        <f>'Consolidated Parts List'!E172</f>
        <v>2675525</v>
      </c>
      <c r="D185" s="149" t="str">
        <f>'Consolidated Parts List'!F172</f>
        <v>GASKET WIRE COVER</v>
      </c>
      <c r="E185" s="149" t="str">
        <f>'Consolidated Parts List'!G172</f>
        <v xml:space="preserve">2686666 - FUEL CONTROL ASSY MAIN,TURBINE ENGINE
351100-ISSB - KIT OVERHAUL
2680390 - FUEL CONTROL ASSY MN &amp; TER,TURB ENG
2679735 - FUEL CONTROL ASSY MN &amp; TER,TURB ENG
444574-EXP-ISS1 - PARTS KIT,IPC-30
351100-ISSC - KIT OVERHAUL
351100-ISSA - KIT OVERHAUL
2683856 - FUEL CONTROL ASSY MAIN
2681649 - FUEL CONTROL ASSY MAIN,TURBINE ENGINE
2679051 - FUEL CONTROL ASSY MAIN,TURB ENG
</v>
      </c>
      <c r="G185" s="149" t="str">
        <f>'Consolidated Parts List'!H172</f>
        <v>06848|SB_FUEL&amp;ACTUATION</v>
      </c>
      <c r="H185" s="149" t="str">
        <f>'Consolidated Parts List'!K172</f>
        <v>Denied</v>
      </c>
      <c r="I185" s="149" t="str">
        <f>'Consolidated Parts List'!AY172</f>
        <v>9A619.x</v>
      </c>
      <c r="J185" s="149" t="str">
        <f>'Consolidated Parts List'!AZ172</f>
        <v>9E619.a</v>
      </c>
      <c r="K185" s="153" t="e">
        <f>'EPA - Input and Summary'!#REF!</f>
        <v>#REF!</v>
      </c>
      <c r="L185" s="149" t="e">
        <f>'EPA - Input and Summary'!#REF!</f>
        <v>#REF!</v>
      </c>
      <c r="M185" s="149" t="e">
        <f>'EPA - Input and Summary'!#REF!</f>
        <v>#REF!</v>
      </c>
      <c r="N185" s="149" t="e">
        <f>'EPA - Input and Summary'!#REF!</f>
        <v>#REF!</v>
      </c>
      <c r="O185" s="208" t="s">
        <v>1010</v>
      </c>
      <c r="P185" s="217">
        <v>0</v>
      </c>
    </row>
    <row r="186" spans="1:16" s="149" customFormat="1" ht="15" x14ac:dyDescent="0.25">
      <c r="A186" s="149" t="s">
        <v>1329</v>
      </c>
      <c r="B186" s="153">
        <f>'Consolidated Parts List'!D173</f>
        <v>0</v>
      </c>
      <c r="C186" s="149">
        <f>'Consolidated Parts List'!E173</f>
        <v>2677735</v>
      </c>
      <c r="D186" s="149" t="str">
        <f>'Consolidated Parts List'!F173</f>
        <v>GASKET WIRE COVER</v>
      </c>
      <c r="E186" s="149" t="str">
        <f>'Consolidated Parts List'!G173</f>
        <v xml:space="preserve">2686666 - FUEL CONTROL ASSY MAIN,TURBINE ENGINE
351100-ISSB - KIT OVERHAUL
444574-EXP-ISS1 - PARTS KIT,IPC-30
351100-ISSC - KIT OVERHAUL
351100-ISSA - KIT OVERHAUL
2681649 - FUEL CONTROL ASSY MAIN,TURBINE ENGINE
</v>
      </c>
      <c r="G186" s="149" t="str">
        <f>'Consolidated Parts List'!H173</f>
        <v>06848|SB_FUEL&amp;ACTUATION</v>
      </c>
      <c r="H186" s="149" t="str">
        <f>'Consolidated Parts List'!K173</f>
        <v>Denied</v>
      </c>
      <c r="I186" s="149" t="str">
        <f>'Consolidated Parts List'!AY173</f>
        <v>9A619.x</v>
      </c>
      <c r="J186" s="149" t="str">
        <f>'Consolidated Parts List'!AZ173</f>
        <v>9E619.a</v>
      </c>
      <c r="K186" s="153" t="e">
        <f>'EPA - Input and Summary'!#REF!</f>
        <v>#REF!</v>
      </c>
      <c r="L186" s="149" t="e">
        <f>'EPA - Input and Summary'!#REF!</f>
        <v>#REF!</v>
      </c>
      <c r="M186" s="149" t="e">
        <f>'EPA - Input and Summary'!#REF!</f>
        <v>#REF!</v>
      </c>
      <c r="N186" s="149" t="e">
        <f>'EPA - Input and Summary'!#REF!</f>
        <v>#REF!</v>
      </c>
      <c r="O186" s="208" t="s">
        <v>1010</v>
      </c>
      <c r="P186" s="217">
        <v>0</v>
      </c>
    </row>
    <row r="187" spans="1:16" s="149" customFormat="1" ht="15" x14ac:dyDescent="0.25">
      <c r="A187" s="149" t="s">
        <v>1330</v>
      </c>
      <c r="B187" s="153">
        <f>'Consolidated Parts List'!D174</f>
        <v>0</v>
      </c>
      <c r="C187" s="149">
        <f>'Consolidated Parts List'!E174</f>
        <v>2678181</v>
      </c>
      <c r="D187" s="149" t="str">
        <f>'Consolidated Parts List'!F174</f>
        <v>GASKET COVER</v>
      </c>
      <c r="E187" s="149" t="str">
        <f>'Consolidated Parts List'!G174</f>
        <v xml:space="preserve">2686666 - FUEL CONTROL ASSY MAIN,TURBINE ENGINE
351100-ISSB - KIT OVERHAUL
2680390 - FUEL CONTROL ASSY MN &amp; TER,TURB ENG
2679735 - FUEL CONTROL ASSY MN &amp; TER,TURB ENG
444574-EXP-ISS1 - PARTS KIT,IPC-30
351100-ISSC - KIT OVERHAUL
351100-ISSA - KIT OVERHAUL
2683856 - FUEL CONTROL ASSY MAIN
2681649 - FUEL CONTROL ASSY MAIN,TURBINE ENGINE
</v>
      </c>
      <c r="G187" s="149" t="str">
        <f>'Consolidated Parts List'!H174</f>
        <v>06848|SB_FUEL&amp;ACTUATION</v>
      </c>
      <c r="H187" s="149" t="str">
        <f>'Consolidated Parts List'!K174</f>
        <v>Denied</v>
      </c>
      <c r="I187" s="149" t="str">
        <f>'Consolidated Parts List'!AY174</f>
        <v>9A619.x</v>
      </c>
      <c r="J187" s="149" t="str">
        <f>'Consolidated Parts List'!AZ174</f>
        <v>9E619.a</v>
      </c>
      <c r="K187" s="153" t="e">
        <f>'EPA - Input and Summary'!#REF!</f>
        <v>#REF!</v>
      </c>
      <c r="L187" s="149" t="e">
        <f>'EPA - Input and Summary'!#REF!</f>
        <v>#REF!</v>
      </c>
      <c r="M187" s="149" t="e">
        <f>'EPA - Input and Summary'!#REF!</f>
        <v>#REF!</v>
      </c>
      <c r="N187" s="149" t="e">
        <f>'EPA - Input and Summary'!#REF!</f>
        <v>#REF!</v>
      </c>
      <c r="O187" s="208" t="s">
        <v>1010</v>
      </c>
      <c r="P187" s="217">
        <v>0</v>
      </c>
    </row>
    <row r="188" spans="1:16" s="149" customFormat="1" ht="15" x14ac:dyDescent="0.25">
      <c r="A188" s="149" t="s">
        <v>1331</v>
      </c>
      <c r="B188" s="153">
        <f>'Consolidated Parts List'!D175</f>
        <v>0</v>
      </c>
      <c r="C188" s="149">
        <f>'Consolidated Parts List'!E175</f>
        <v>2680607</v>
      </c>
      <c r="D188" s="149" t="str">
        <f>'Consolidated Parts List'!F175</f>
        <v>GASKET SHPNG COVER(NONFUNC)</v>
      </c>
      <c r="E188" s="149" t="str">
        <f>'Consolidated Parts List'!G175</f>
        <v>441751 - KIT,ENCLOSURE HARDWARE</v>
      </c>
      <c r="G188" s="149" t="str">
        <f>'Consolidated Parts List'!H175</f>
        <v>06848|SB_FUEL&amp;ACTUATION</v>
      </c>
      <c r="H188" s="149" t="str">
        <f>'Consolidated Parts List'!K175</f>
        <v>SBN GE CFE738</v>
      </c>
      <c r="I188" s="149" t="str">
        <f>'Consolidated Parts List'!AY175</f>
        <v>9A991.d</v>
      </c>
      <c r="J188" s="149" t="str">
        <f>'Consolidated Parts List'!AZ175</f>
        <v>9E991</v>
      </c>
      <c r="K188" s="153" t="e">
        <f>'EPA - Input and Summary'!#REF!</f>
        <v>#REF!</v>
      </c>
      <c r="L188" s="149" t="e">
        <f>'EPA - Input and Summary'!#REF!</f>
        <v>#REF!</v>
      </c>
      <c r="M188" s="149" t="e">
        <f>'EPA - Input and Summary'!#REF!</f>
        <v>#REF!</v>
      </c>
      <c r="N188" s="149" t="e">
        <f>'EPA - Input and Summary'!#REF!</f>
        <v>#REF!</v>
      </c>
      <c r="O188" s="208" t="s">
        <v>1010</v>
      </c>
      <c r="P188" s="217">
        <v>0</v>
      </c>
    </row>
    <row r="189" spans="1:16" s="149" customFormat="1" ht="15" x14ac:dyDescent="0.25">
      <c r="A189" s="149" t="s">
        <v>1334</v>
      </c>
      <c r="B189" s="153">
        <f>'Consolidated Parts List'!D176</f>
        <v>0</v>
      </c>
      <c r="C189" s="149">
        <f>'Consolidated Parts List'!E176</f>
        <v>2685275</v>
      </c>
      <c r="D189" s="149" t="str">
        <f>'Consolidated Parts List'!F176</f>
        <v>GASKET,SHIPPING (NON-FUNCTIONAL PART)</v>
      </c>
      <c r="E189" s="149" t="str">
        <f>'Consolidated Parts List'!G176</f>
        <v>441971 - KIT,ENCLOSURE HARDWARE</v>
      </c>
      <c r="G189" s="149" t="str">
        <f>'Consolidated Parts List'!H176</f>
        <v>06848|SB_FUEL&amp;ACTUATION</v>
      </c>
      <c r="H189" s="149" t="str">
        <f>'Consolidated Parts List'!K176</f>
        <v>SBN F-22 BCS</v>
      </c>
      <c r="I189" s="149" t="str">
        <f>'Consolidated Parts List'!AY176</f>
        <v>EAR99</v>
      </c>
      <c r="J189" s="149" t="str">
        <f>'Consolidated Parts List'!AZ176</f>
        <v>EAR99</v>
      </c>
      <c r="K189" s="153" t="e">
        <f>'EPA - Input and Summary'!#REF!</f>
        <v>#REF!</v>
      </c>
      <c r="L189" s="149" t="e">
        <f>'EPA - Input and Summary'!#REF!</f>
        <v>#REF!</v>
      </c>
      <c r="M189" s="149" t="e">
        <f>'EPA - Input and Summary'!#REF!</f>
        <v>#REF!</v>
      </c>
      <c r="N189" s="149" t="e">
        <f>'EPA - Input and Summary'!#REF!</f>
        <v>#REF!</v>
      </c>
      <c r="O189" s="208" t="s">
        <v>1010</v>
      </c>
      <c r="P189" s="217">
        <v>0</v>
      </c>
    </row>
    <row r="190" spans="1:16" s="149" customFormat="1" ht="15" x14ac:dyDescent="0.25">
      <c r="A190" s="149" t="s">
        <v>1337</v>
      </c>
      <c r="B190" s="153">
        <f>'Consolidated Parts List'!D177</f>
        <v>0</v>
      </c>
      <c r="C190" s="149">
        <f>'Consolidated Parts List'!E177</f>
        <v>2690726</v>
      </c>
      <c r="D190" s="149" t="str">
        <f>'Consolidated Parts List'!F177</f>
        <v>BOOT,COIL</v>
      </c>
      <c r="E190" s="149" t="str">
        <f>'Consolidated Parts List'!G177</f>
        <v xml:space="preserve">2690742 - TORQUE MOTOR ASSY,SERVO VALVE
2690723-002 - TORQUE MOTOR ASSY, SERVO VALVE
2690723-001 - TORQUE MOTOR ASSEMBLY,SERVO VALVE
2691755-1005 - TORQUE MOTOR ASSEMBLY,SERVO VALVE
2691755-1004 - TORQUE MOTOR ASSEMBLY,SERVO VALVE
2691755-1003 - TORQUE MOTOR ASSEMBLY,SERVO VALVE
2691755-1002 - TORQUE MOTOR ASSEMBLY,SERVO VALVE
2691755-001 - TORQUE MOTOR ASSEMBLY,SERVO VALVE
82011231-001 - TORQUE MOTOR ASSEMBLY,SERVO VALVE
2690730-1005 - TORQUE MOTOR ASSEMBLY,SERVO VALVE
2690730-1004 - TORQUE MOTOR ASSEMBLY,SERVO VALVE
2690730-1003 - TORQUE MOTOR ASSEMBLY,SERVO VALVE
2690730-1002-F1 - TORQUE MOTOR ASSY, SERVO VAVLE
2690730-1002 - TORQUE MOTOR ASSEMBLY,SERVO VALVE
2690730-001 - TORQUE MOTOR ASSY, SERVO VALVE
</v>
      </c>
      <c r="G190" s="149" t="str">
        <f>'Consolidated Parts List'!H177</f>
        <v>06848|SB_FUEL&amp;ACTUATION</v>
      </c>
      <c r="H190" s="149" t="str">
        <f>'Consolidated Parts List'!K177</f>
        <v>Denied</v>
      </c>
      <c r="I190" s="149" t="str">
        <f>'Consolidated Parts List'!AY177</f>
        <v>XIX(f)(1)</v>
      </c>
      <c r="J190" s="149" t="str">
        <f>'Consolidated Parts List'!AZ177</f>
        <v>XIX(g)</v>
      </c>
      <c r="K190" s="153" t="e">
        <f>'EPA - Input and Summary'!#REF!</f>
        <v>#REF!</v>
      </c>
      <c r="L190" s="149" t="e">
        <f>'EPA - Input and Summary'!#REF!</f>
        <v>#REF!</v>
      </c>
      <c r="M190" s="149" t="e">
        <f>'EPA - Input and Summary'!#REF!</f>
        <v>#REF!</v>
      </c>
      <c r="N190" s="149" t="e">
        <f>'EPA - Input and Summary'!#REF!</f>
        <v>#REF!</v>
      </c>
      <c r="O190" s="208" t="s">
        <v>1010</v>
      </c>
      <c r="P190" s="217">
        <v>0</v>
      </c>
    </row>
    <row r="191" spans="1:16" s="149" customFormat="1" ht="15" x14ac:dyDescent="0.25">
      <c r="A191" s="149" t="s">
        <v>1338</v>
      </c>
      <c r="B191" s="153">
        <f>'Consolidated Parts List'!D178</f>
        <v>0</v>
      </c>
      <c r="C191" s="149">
        <f>'Consolidated Parts List'!E178</f>
        <v>628418</v>
      </c>
      <c r="D191" s="149" t="str">
        <f>'Consolidated Parts List'!F178</f>
        <v>GASKET</v>
      </c>
      <c r="E191" s="149" t="str">
        <f>'Consolidated Parts List'!G178</f>
        <v xml:space="preserve">628003-ISS2 - PUMP ASSY GEAR
74917-ISSD - PARTS KIT,CURE DATE
</v>
      </c>
      <c r="G191" s="149" t="str">
        <f>'Consolidated Parts List'!H178</f>
        <v>06848|SB_FUEL&amp;ACTUATION</v>
      </c>
      <c r="H191" s="149" t="str">
        <f>'Consolidated Parts List'!K178</f>
        <v>Denied</v>
      </c>
      <c r="I191" s="149">
        <f>'Consolidated Parts List'!AY178</f>
        <v>0</v>
      </c>
      <c r="J191" s="149" t="str">
        <f>'Consolidated Parts List'!AZ178</f>
        <v>USONLY</v>
      </c>
      <c r="K191" s="153" t="e">
        <f>'EPA - Input and Summary'!#REF!</f>
        <v>#REF!</v>
      </c>
      <c r="L191" s="149" t="e">
        <f>'EPA - Input and Summary'!#REF!</f>
        <v>#REF!</v>
      </c>
      <c r="M191" s="149" t="e">
        <f>'EPA - Input and Summary'!#REF!</f>
        <v>#REF!</v>
      </c>
      <c r="N191" s="149" t="e">
        <f>'EPA - Input and Summary'!#REF!</f>
        <v>#REF!</v>
      </c>
      <c r="O191" s="208" t="s">
        <v>1010</v>
      </c>
      <c r="P191" s="217">
        <v>0</v>
      </c>
    </row>
    <row r="192" spans="1:16" s="149" customFormat="1" ht="15" x14ac:dyDescent="0.25">
      <c r="A192" s="149" t="e">
        <v>#N/A</v>
      </c>
      <c r="B192" s="153">
        <f>'Consolidated Parts List'!D179</f>
        <v>0</v>
      </c>
      <c r="C192" s="149" t="str">
        <f>'Consolidated Parts List'!E179</f>
        <v>J4173819-900-2</v>
      </c>
      <c r="D192" s="149" t="str">
        <f>'Consolidated Parts List'!F179</f>
        <v>SEAL ASY</v>
      </c>
      <c r="E192" s="149" t="e">
        <f>'Consolidated Parts List'!G179</f>
        <v>#N/A</v>
      </c>
      <c r="G192" s="149" t="e">
        <f>'Consolidated Parts List'!H179</f>
        <v>#N/A</v>
      </c>
      <c r="H192" s="149" t="str">
        <f>'Consolidated Parts List'!K179</f>
        <v>Denied</v>
      </c>
      <c r="I192" s="149" t="e">
        <f>'Consolidated Parts List'!AY179</f>
        <v>#N/A</v>
      </c>
      <c r="J192" s="149" t="e">
        <f>'Consolidated Parts List'!AZ179</f>
        <v>#N/A</v>
      </c>
      <c r="K192" s="153" t="e">
        <f>'EPA - Input and Summary'!#REF!</f>
        <v>#REF!</v>
      </c>
      <c r="L192" s="149" t="e">
        <f>'EPA - Input and Summary'!#REF!</f>
        <v>#REF!</v>
      </c>
      <c r="M192" s="149" t="e">
        <f>'EPA - Input and Summary'!#REF!</f>
        <v>#REF!</v>
      </c>
      <c r="N192" s="149" t="e">
        <f>'EPA - Input and Summary'!#REF!</f>
        <v>#REF!</v>
      </c>
      <c r="O192" s="208" t="s">
        <v>1108</v>
      </c>
      <c r="P192" s="209" t="e">
        <v>#N/A</v>
      </c>
    </row>
    <row r="193" spans="1:16" s="149" customFormat="1" ht="15" x14ac:dyDescent="0.25">
      <c r="A193" s="149" t="e">
        <v>#N/A</v>
      </c>
      <c r="B193" s="153">
        <f>'Consolidated Parts List'!D180</f>
        <v>0</v>
      </c>
      <c r="C193" s="149" t="str">
        <f>'Consolidated Parts List'!E180</f>
        <v>J4173821-900-1</v>
      </c>
      <c r="D193" s="149" t="str">
        <f>'Consolidated Parts List'!F180</f>
        <v>WASHER, SEAT</v>
      </c>
      <c r="E193" s="149" t="e">
        <f>'Consolidated Parts List'!G180</f>
        <v>#N/A</v>
      </c>
      <c r="G193" s="149" t="e">
        <f>'Consolidated Parts List'!H180</f>
        <v>#N/A</v>
      </c>
      <c r="H193" s="149" t="str">
        <f>'Consolidated Parts List'!K180</f>
        <v>Denied</v>
      </c>
      <c r="I193" s="149" t="e">
        <f>'Consolidated Parts List'!AY180</f>
        <v>#N/A</v>
      </c>
      <c r="J193" s="149" t="e">
        <f>'Consolidated Parts List'!AZ180</f>
        <v>#N/A</v>
      </c>
      <c r="K193" s="153" t="e">
        <f>'EPA - Input and Summary'!#REF!</f>
        <v>#REF!</v>
      </c>
      <c r="L193" s="149" t="e">
        <f>'EPA - Input and Summary'!#REF!</f>
        <v>#REF!</v>
      </c>
      <c r="M193" s="149" t="e">
        <f>'EPA - Input and Summary'!#REF!</f>
        <v>#REF!</v>
      </c>
      <c r="N193" s="149" t="e">
        <f>'EPA - Input and Summary'!#REF!</f>
        <v>#REF!</v>
      </c>
      <c r="O193" s="208" t="s">
        <v>1108</v>
      </c>
      <c r="P193" s="209" t="e">
        <v>#N/A</v>
      </c>
    </row>
    <row r="194" spans="1:16" s="149" customFormat="1" ht="15" x14ac:dyDescent="0.25">
      <c r="A194" s="149" t="s">
        <v>1343</v>
      </c>
      <c r="B194" s="153">
        <f>'Consolidated Parts List'!D181</f>
        <v>0</v>
      </c>
      <c r="C194" s="149">
        <f>'Consolidated Parts List'!E181</f>
        <v>154917</v>
      </c>
      <c r="D194" s="149" t="str">
        <f>'Consolidated Parts List'!F181</f>
        <v>WIPER,PISTON</v>
      </c>
      <c r="E194" s="149" t="str">
        <f>'Consolidated Parts List'!G181</f>
        <v>154236-1-1 - VALVE ASSY</v>
      </c>
      <c r="G194" s="149" t="str">
        <f>'Consolidated Parts List'!H181</f>
        <v>55284|SB_WHEEL_AND_BRAKES</v>
      </c>
      <c r="H194" s="149" t="str">
        <f>'Consolidated Parts List'!K181</f>
        <v>SBN BAC 1-11</v>
      </c>
      <c r="I194" s="149" t="str">
        <f>'Consolidated Parts List'!AY181</f>
        <v>9A610.x</v>
      </c>
      <c r="J194" s="149" t="str">
        <f>'Consolidated Parts List'!AZ181</f>
        <v>9E610.a</v>
      </c>
      <c r="K194" s="153" t="e">
        <f>'EPA - Input and Summary'!#REF!</f>
        <v>#REF!</v>
      </c>
      <c r="L194" s="149" t="e">
        <f>'EPA - Input and Summary'!#REF!</f>
        <v>#REF!</v>
      </c>
      <c r="M194" s="149" t="e">
        <f>'EPA - Input and Summary'!#REF!</f>
        <v>#REF!</v>
      </c>
      <c r="N194" s="149" t="e">
        <f>'EPA - Input and Summary'!#REF!</f>
        <v>#REF!</v>
      </c>
      <c r="O194" s="208" t="s">
        <v>1108</v>
      </c>
      <c r="P194" s="217">
        <v>0</v>
      </c>
    </row>
    <row r="195" spans="1:16" s="149" customFormat="1" ht="15" x14ac:dyDescent="0.25">
      <c r="A195" s="149" t="s">
        <v>1345</v>
      </c>
      <c r="B195" s="153">
        <f>'Consolidated Parts List'!D182</f>
        <v>0</v>
      </c>
      <c r="C195" s="149">
        <f>'Consolidated Parts List'!E182</f>
        <v>2601230</v>
      </c>
      <c r="D195" s="149" t="str">
        <f>'Consolidated Parts List'!F182</f>
        <v>WIPER,PISTON</v>
      </c>
      <c r="E195" s="149" t="str">
        <f>'Consolidated Parts List'!G182</f>
        <v xml:space="preserve">2607706 - PISTON AND BUSHING,ASSY OF
2601415-1 - INACTIVE ROTOR BRAKE
2604240 - INACTIVE P AND B,ASSY OF
2612337 - INACTIVE PISTON AND BUSHING
2609914-1 - INACTIVE ROTOR BRAKE
2601225-1 - INACTIVE BRAKE,SEGMENTED ROTOR
2607182-3 - 9.44 X 5.80-1 ROTOR BRAKE
2607820 - INACTIVE PISTON AND BUSHING ASSY
2606814 - PISTON AND BUSHING,ASSY OF
2609914-2 - 9.44 X 5.80-1 ROTOR BRAKE
2611956 - INACTIVE PISTON AND BUSHING ASSY OF
2612781 - PISTON AND BUSHING ASSY OF
2613423 - PISTON AND BUSHING, ASSY OF
</v>
      </c>
      <c r="G195" s="149" t="str">
        <f>'Consolidated Parts List'!H182</f>
        <v>55284|SB_WHEEL_AND_BRAKES</v>
      </c>
      <c r="H195" s="149" t="str">
        <f>'Consolidated Parts List'!K182</f>
        <v>SBN 1-11-200, SBN NA</v>
      </c>
      <c r="I195" s="149" t="str">
        <f>'Consolidated Parts List'!AY182</f>
        <v>9A991.d</v>
      </c>
      <c r="J195" s="149" t="str">
        <f>'Consolidated Parts List'!AZ182</f>
        <v>9E991</v>
      </c>
      <c r="K195" s="153" t="e">
        <f>'EPA - Input and Summary'!#REF!</f>
        <v>#REF!</v>
      </c>
      <c r="L195" s="149" t="e">
        <f>'EPA - Input and Summary'!#REF!</f>
        <v>#REF!</v>
      </c>
      <c r="M195" s="149" t="e">
        <f>'EPA - Input and Summary'!#REF!</f>
        <v>#REF!</v>
      </c>
      <c r="N195" s="149" t="e">
        <f>'EPA - Input and Summary'!#REF!</f>
        <v>#REF!</v>
      </c>
      <c r="O195" s="208" t="s">
        <v>1108</v>
      </c>
      <c r="P195" s="217">
        <v>0</v>
      </c>
    </row>
    <row r="196" spans="1:16" s="149" customFormat="1" ht="15" x14ac:dyDescent="0.25">
      <c r="A196" s="149" t="s">
        <v>1347</v>
      </c>
      <c r="B196" s="153">
        <f>'Consolidated Parts List'!D183</f>
        <v>0</v>
      </c>
      <c r="C196" s="149">
        <f>'Consolidated Parts List'!E183</f>
        <v>2601332</v>
      </c>
      <c r="D196" s="149" t="str">
        <f>'Consolidated Parts List'!F183</f>
        <v>WIPER,PISTON</v>
      </c>
      <c r="E196" s="149" t="str">
        <f>'Consolidated Parts List'!G183</f>
        <v xml:space="preserve">2609528 - PISTON AND BUSHING,ASSY OF
2616315 - PISTON AND BUSHING ASSY
</v>
      </c>
      <c r="G196" s="149" t="str">
        <f>'Consolidated Parts List'!H183</f>
        <v>55284|SB_WHEEL_AND_BRAKES</v>
      </c>
      <c r="H196" s="149" t="str">
        <f>'Consolidated Parts List'!K183</f>
        <v>SBN 727</v>
      </c>
      <c r="I196" s="149" t="str">
        <f>'Consolidated Parts List'!AY183</f>
        <v>9A991.d</v>
      </c>
      <c r="J196" s="149" t="str">
        <f>'Consolidated Parts List'!AZ183</f>
        <v>9E991</v>
      </c>
      <c r="K196" s="153" t="e">
        <f>'EPA - Input and Summary'!#REF!</f>
        <v>#REF!</v>
      </c>
      <c r="L196" s="149" t="e">
        <f>'EPA - Input and Summary'!#REF!</f>
        <v>#REF!</v>
      </c>
      <c r="M196" s="149" t="e">
        <f>'EPA - Input and Summary'!#REF!</f>
        <v>#REF!</v>
      </c>
      <c r="N196" s="149" t="e">
        <f>'EPA - Input and Summary'!#REF!</f>
        <v>#REF!</v>
      </c>
      <c r="O196" s="208" t="s">
        <v>1108</v>
      </c>
      <c r="P196" s="217">
        <v>0</v>
      </c>
    </row>
    <row r="197" spans="1:16" s="149" customFormat="1" ht="15" x14ac:dyDescent="0.25">
      <c r="A197" s="149" t="s">
        <v>1349</v>
      </c>
      <c r="B197" s="153">
        <f>'Consolidated Parts List'!D184</f>
        <v>0</v>
      </c>
      <c r="C197" s="149">
        <f>'Consolidated Parts List'!E184</f>
        <v>2601546</v>
      </c>
      <c r="D197" s="149" t="str">
        <f>'Consolidated Parts List'!F184</f>
        <v>WIPER,PISTON</v>
      </c>
      <c r="E197" s="149" t="str">
        <f>'Consolidated Parts List'!G184</f>
        <v xml:space="preserve">2612397 - PISTON AND BUSHING,ASSY OF
2601542 - INACTIVE PISTON AND BUSHING,ASSY OF
</v>
      </c>
      <c r="G197" s="149" t="str">
        <f>'Consolidated Parts List'!H184</f>
        <v>55284|SB_WHEEL_AND_BRAKES</v>
      </c>
      <c r="H197" s="149" t="str">
        <f>'Consolidated Parts List'!K184</f>
        <v>SBN DC-8-63</v>
      </c>
      <c r="I197" s="149" t="str">
        <f>'Consolidated Parts List'!AY184</f>
        <v>9A991.d</v>
      </c>
      <c r="J197" s="149" t="str">
        <f>'Consolidated Parts List'!AZ184</f>
        <v>9E991</v>
      </c>
      <c r="K197" s="153" t="e">
        <f>'EPA - Input and Summary'!#REF!</f>
        <v>#REF!</v>
      </c>
      <c r="L197" s="149" t="e">
        <f>'EPA - Input and Summary'!#REF!</f>
        <v>#REF!</v>
      </c>
      <c r="M197" s="149" t="e">
        <f>'EPA - Input and Summary'!#REF!</f>
        <v>#REF!</v>
      </c>
      <c r="N197" s="149" t="e">
        <f>'EPA - Input and Summary'!#REF!</f>
        <v>#REF!</v>
      </c>
      <c r="O197" s="208" t="s">
        <v>1108</v>
      </c>
      <c r="P197" s="217">
        <v>0</v>
      </c>
    </row>
    <row r="198" spans="1:16" s="149" customFormat="1" ht="15" x14ac:dyDescent="0.25">
      <c r="A198" s="149" t="s">
        <v>1351</v>
      </c>
      <c r="B198" s="153">
        <f>'Consolidated Parts List'!D185</f>
        <v>0</v>
      </c>
      <c r="C198" s="149">
        <f>'Consolidated Parts List'!E185</f>
        <v>2606317</v>
      </c>
      <c r="D198" s="149" t="str">
        <f>'Consolidated Parts List'!F185</f>
        <v>WIPER,PISTON</v>
      </c>
      <c r="E198" s="149" t="str">
        <f>'Consolidated Parts List'!G185</f>
        <v xml:space="preserve">2616202 - KIT,PISTON HOUSING OVERHAUL
2606319 - PISTON AND BUSHING,ASSY OF
</v>
      </c>
      <c r="G198" s="149" t="str">
        <f>'Consolidated Parts List'!H185</f>
        <v>55284|SB_WHEEL_AND_BRAKES</v>
      </c>
      <c r="H198" s="149" t="str">
        <f>'Consolidated Parts List'!K185</f>
        <v>Denied</v>
      </c>
      <c r="I198" s="149" t="str">
        <f>'Consolidated Parts List'!AY185</f>
        <v>9A610.x</v>
      </c>
      <c r="J198" s="149" t="str">
        <f>'Consolidated Parts List'!AZ185</f>
        <v>9E610.b.7</v>
      </c>
      <c r="K198" s="153" t="e">
        <f>'EPA - Input and Summary'!#REF!</f>
        <v>#REF!</v>
      </c>
      <c r="L198" s="149" t="e">
        <f>'EPA - Input and Summary'!#REF!</f>
        <v>#REF!</v>
      </c>
      <c r="M198" s="149" t="e">
        <f>'EPA - Input and Summary'!#REF!</f>
        <v>#REF!</v>
      </c>
      <c r="N198" s="149" t="e">
        <f>'EPA - Input and Summary'!#REF!</f>
        <v>#REF!</v>
      </c>
      <c r="O198" s="208" t="s">
        <v>1108</v>
      </c>
      <c r="P198" s="217">
        <v>0</v>
      </c>
    </row>
    <row r="199" spans="1:16" s="149" customFormat="1" ht="15" x14ac:dyDescent="0.25">
      <c r="A199" s="149" t="s">
        <v>1352</v>
      </c>
      <c r="B199" s="153">
        <f>'Consolidated Parts List'!D186</f>
        <v>0</v>
      </c>
      <c r="C199" s="149">
        <f>'Consolidated Parts List'!E186</f>
        <v>2606673</v>
      </c>
      <c r="D199" s="149" t="str">
        <f>'Consolidated Parts List'!F186</f>
        <v>WIPER,PISTON</v>
      </c>
      <c r="E199" s="149" t="str">
        <f>'Consolidated Parts List'!G186</f>
        <v xml:space="preserve">2606598 - PISTON AND BUSHING,ASSY OF
153609 - PARTS KIT,OVERHAUL,PISTON
2616199 - PISTON AND BUSHING ASSY
59000726-001 - PISTON AND BUSHING ASSEMBLY
</v>
      </c>
      <c r="G199" s="149" t="str">
        <f>'Consolidated Parts List'!H186</f>
        <v>55284|SB_WHEEL_AND_BRAKES</v>
      </c>
      <c r="H199" s="149" t="str">
        <f>'Consolidated Parts List'!K186</f>
        <v>Denied</v>
      </c>
      <c r="I199" s="149" t="str">
        <f>'Consolidated Parts List'!AY186</f>
        <v>9A610.x</v>
      </c>
      <c r="J199" s="149" t="str">
        <f>'Consolidated Parts List'!AZ186</f>
        <v>9E610.b.7</v>
      </c>
      <c r="K199" s="153" t="e">
        <f>'EPA - Input and Summary'!#REF!</f>
        <v>#REF!</v>
      </c>
      <c r="L199" s="149" t="e">
        <f>'EPA - Input and Summary'!#REF!</f>
        <v>#REF!</v>
      </c>
      <c r="M199" s="149" t="e">
        <f>'EPA - Input and Summary'!#REF!</f>
        <v>#REF!</v>
      </c>
      <c r="N199" s="149" t="e">
        <f>'EPA - Input and Summary'!#REF!</f>
        <v>#REF!</v>
      </c>
      <c r="O199" s="208" t="s">
        <v>1108</v>
      </c>
      <c r="P199" s="217">
        <v>0</v>
      </c>
    </row>
    <row r="200" spans="1:16" s="149" customFormat="1" ht="15" x14ac:dyDescent="0.25">
      <c r="A200" s="149" t="e">
        <v>#N/A</v>
      </c>
      <c r="B200" s="153">
        <f>'Consolidated Parts List'!D187</f>
        <v>0</v>
      </c>
      <c r="C200" s="149">
        <f>'Consolidated Parts List'!E187</f>
        <v>2608287</v>
      </c>
      <c r="D200" s="149" t="str">
        <f>'Consolidated Parts List'!F187</f>
        <v>WIPER,PISTON</v>
      </c>
      <c r="E200" s="149" t="e">
        <f>'Consolidated Parts List'!G187</f>
        <v>#N/A</v>
      </c>
      <c r="G200" s="149" t="str">
        <f>'Consolidated Parts List'!H187</f>
        <v>55284|SB_WHEEL_AND_BRAKES</v>
      </c>
      <c r="H200" s="149" t="str">
        <f>'Consolidated Parts List'!K187</f>
        <v>SBN 737-300</v>
      </c>
      <c r="I200" s="149" t="str">
        <f>'Consolidated Parts List'!AY187</f>
        <v>9A991.d</v>
      </c>
      <c r="J200" s="149" t="str">
        <f>'Consolidated Parts List'!AZ187</f>
        <v>9E991</v>
      </c>
      <c r="K200" s="153" t="e">
        <f>'EPA - Input and Summary'!#REF!</f>
        <v>#REF!</v>
      </c>
      <c r="L200" s="149" t="e">
        <f>'EPA - Input and Summary'!#REF!</f>
        <v>#REF!</v>
      </c>
      <c r="M200" s="149" t="e">
        <f>'EPA - Input and Summary'!#REF!</f>
        <v>#REF!</v>
      </c>
      <c r="N200" s="149" t="e">
        <f>'EPA - Input and Summary'!#REF!</f>
        <v>#REF!</v>
      </c>
      <c r="O200" s="208" t="s">
        <v>1108</v>
      </c>
      <c r="P200" s="217">
        <v>0</v>
      </c>
    </row>
    <row r="201" spans="1:16" s="149" customFormat="1" ht="15" x14ac:dyDescent="0.25">
      <c r="A201" s="149" t="e">
        <v>#N/A</v>
      </c>
      <c r="B201" s="153">
        <f>'Consolidated Parts List'!D188</f>
        <v>0</v>
      </c>
      <c r="C201" s="149">
        <f>'Consolidated Parts List'!E188</f>
        <v>2610754</v>
      </c>
      <c r="D201" s="149" t="str">
        <f>'Consolidated Parts List'!F188</f>
        <v>WIPER,PISTON</v>
      </c>
      <c r="E201" s="149" t="e">
        <f>'Consolidated Parts List'!G188</f>
        <v>#N/A</v>
      </c>
      <c r="G201" s="149" t="str">
        <f>'Consolidated Parts List'!H188</f>
        <v>55284|SB_WHEEL_AND_BRAKES</v>
      </c>
      <c r="H201" s="149" t="str">
        <f>'Consolidated Parts List'!K188</f>
        <v>SBN DO-328</v>
      </c>
      <c r="I201" s="149" t="str">
        <f>'Consolidated Parts List'!AY188</f>
        <v>9A991.d</v>
      </c>
      <c r="J201" s="149" t="str">
        <f>'Consolidated Parts List'!AZ188</f>
        <v>9E991</v>
      </c>
      <c r="K201" s="153" t="e">
        <f>'EPA - Input and Summary'!#REF!</f>
        <v>#REF!</v>
      </c>
      <c r="L201" s="149" t="e">
        <f>'EPA - Input and Summary'!#REF!</f>
        <v>#REF!</v>
      </c>
      <c r="M201" s="149" t="e">
        <f>'EPA - Input and Summary'!#REF!</f>
        <v>#REF!</v>
      </c>
      <c r="N201" s="149" t="e">
        <f>'EPA - Input and Summary'!#REF!</f>
        <v>#REF!</v>
      </c>
      <c r="O201" s="208" t="s">
        <v>1108</v>
      </c>
      <c r="P201" s="217">
        <v>0</v>
      </c>
    </row>
    <row r="202" spans="1:16" s="149" customFormat="1" ht="15" x14ac:dyDescent="0.25">
      <c r="A202" s="149" t="s">
        <v>1354</v>
      </c>
      <c r="B202" s="153">
        <f>'Consolidated Parts List'!D189</f>
        <v>0</v>
      </c>
      <c r="C202" s="149">
        <f>'Consolidated Parts List'!E189</f>
        <v>2611622</v>
      </c>
      <c r="D202" s="149" t="str">
        <f>'Consolidated Parts List'!F189</f>
        <v>GUIDE,SPRING</v>
      </c>
      <c r="E202" s="149" t="str">
        <f>'Consolidated Parts List'!G189</f>
        <v xml:space="preserve">2615709 - PISTON AND BUSHING ASSY
2614169 - INACTIVE PISTON AND BUSHING
59002458-001 - PISTON AND BUSHING ASSEMBLY
2611618 - INACTIVE PISTON AND BUSHING
</v>
      </c>
      <c r="G202" s="149" t="str">
        <f>'Consolidated Parts List'!H189</f>
        <v>55284|SB_WHEEL_AND_BRAKES</v>
      </c>
      <c r="H202" s="149" t="str">
        <f>'Consolidated Parts List'!K189</f>
        <v>Denied</v>
      </c>
      <c r="I202" s="149" t="str">
        <f>'Consolidated Parts List'!AY189</f>
        <v>VIII(h)(1)</v>
      </c>
      <c r="J202" s="149" t="str">
        <f>'Consolidated Parts List'!AZ189</f>
        <v>VIII(i)</v>
      </c>
      <c r="K202" s="153" t="e">
        <f>'EPA - Input and Summary'!#REF!</f>
        <v>#REF!</v>
      </c>
      <c r="L202" s="149" t="e">
        <f>'EPA - Input and Summary'!#REF!</f>
        <v>#REF!</v>
      </c>
      <c r="M202" s="149" t="e">
        <f>'EPA - Input and Summary'!#REF!</f>
        <v>#REF!</v>
      </c>
      <c r="N202" s="149" t="e">
        <f>'EPA - Input and Summary'!#REF!</f>
        <v>#REF!</v>
      </c>
      <c r="O202" s="208" t="s">
        <v>1108</v>
      </c>
      <c r="P202" s="217">
        <v>0</v>
      </c>
    </row>
    <row r="203" spans="1:16" s="149" customFormat="1" ht="15" x14ac:dyDescent="0.25">
      <c r="A203" s="149" t="s">
        <v>1355</v>
      </c>
      <c r="B203" s="153">
        <f>'Consolidated Parts List'!D190</f>
        <v>0</v>
      </c>
      <c r="C203" s="149">
        <f>'Consolidated Parts List'!E190</f>
        <v>2611694</v>
      </c>
      <c r="D203" s="149" t="str">
        <f>'Consolidated Parts List'!F190</f>
        <v>WIPER,PISTON</v>
      </c>
      <c r="E203" s="149" t="str">
        <f>'Consolidated Parts List'!G190</f>
        <v>2611483 - PISTON AND BUSHING ASSEMBLY</v>
      </c>
      <c r="G203" s="149" t="str">
        <f>'Consolidated Parts List'!H190</f>
        <v>55284|SB_WHEEL_AND_BRAKES</v>
      </c>
      <c r="H203" s="149" t="str">
        <f>'Consolidated Parts List'!K190</f>
        <v>Denied</v>
      </c>
      <c r="I203" s="149" t="str">
        <f>'Consolidated Parts List'!AY190</f>
        <v>VIII(h)(1)</v>
      </c>
      <c r="J203" s="149" t="str">
        <f>'Consolidated Parts List'!AZ190</f>
        <v>VIII(i)</v>
      </c>
      <c r="K203" s="153" t="e">
        <f>'EPA - Input and Summary'!#REF!</f>
        <v>#REF!</v>
      </c>
      <c r="L203" s="149" t="e">
        <f>'EPA - Input and Summary'!#REF!</f>
        <v>#REF!</v>
      </c>
      <c r="M203" s="149" t="e">
        <f>'EPA - Input and Summary'!#REF!</f>
        <v>#REF!</v>
      </c>
      <c r="N203" s="149" t="e">
        <f>'EPA - Input and Summary'!#REF!</f>
        <v>#REF!</v>
      </c>
      <c r="O203" s="208" t="s">
        <v>1108</v>
      </c>
      <c r="P203" s="217">
        <v>0</v>
      </c>
    </row>
    <row r="204" spans="1:16" s="149" customFormat="1" ht="15" x14ac:dyDescent="0.25">
      <c r="A204" s="149" t="s">
        <v>1356</v>
      </c>
      <c r="B204" s="153">
        <f>'Consolidated Parts List'!D191</f>
        <v>0</v>
      </c>
      <c r="C204" s="149">
        <f>'Consolidated Parts List'!E191</f>
        <v>2612620</v>
      </c>
      <c r="D204" s="149" t="str">
        <f>'Consolidated Parts List'!F191</f>
        <v>RING,PILOT</v>
      </c>
      <c r="E204" s="149" t="str">
        <f>'Consolidated Parts List'!G191</f>
        <v xml:space="preserve">2609948 - WHEEL HALF ASSEMBLY OUTBOARD
2609925-1 - WHEEL HALF ASSEMBLY OUTBOARD(SERVICE)
</v>
      </c>
      <c r="G204" s="149" t="str">
        <f>'Consolidated Parts List'!H191</f>
        <v>55284|SB_WHEEL_AND_BRAKES</v>
      </c>
      <c r="H204" s="149" t="str">
        <f>'Consolidated Parts List'!K191</f>
        <v>Denied</v>
      </c>
      <c r="I204" s="149" t="str">
        <f>'Consolidated Parts List'!AY191</f>
        <v>9A610.x</v>
      </c>
      <c r="J204" s="149" t="str">
        <f>'Consolidated Parts List'!AZ191</f>
        <v>9E610.a</v>
      </c>
      <c r="K204" s="153" t="e">
        <f>'EPA - Input and Summary'!#REF!</f>
        <v>#REF!</v>
      </c>
      <c r="L204" s="149" t="e">
        <f>'EPA - Input and Summary'!#REF!</f>
        <v>#REF!</v>
      </c>
      <c r="M204" s="149" t="e">
        <f>'EPA - Input and Summary'!#REF!</f>
        <v>#REF!</v>
      </c>
      <c r="N204" s="149" t="e">
        <f>'EPA - Input and Summary'!#REF!</f>
        <v>#REF!</v>
      </c>
      <c r="O204" s="208" t="s">
        <v>1108</v>
      </c>
      <c r="P204" s="217">
        <v>0</v>
      </c>
    </row>
    <row r="205" spans="1:16" s="149" customFormat="1" ht="15" x14ac:dyDescent="0.25">
      <c r="A205" s="149" t="s">
        <v>1358</v>
      </c>
      <c r="B205" s="153">
        <f>'Consolidated Parts List'!D192</f>
        <v>0</v>
      </c>
      <c r="C205" s="149">
        <f>'Consolidated Parts List'!E192</f>
        <v>2612928</v>
      </c>
      <c r="D205" s="149" t="str">
        <f>'Consolidated Parts List'!F192</f>
        <v>WIPER,PISTON</v>
      </c>
      <c r="E205" s="149" t="str">
        <f>'Consolidated Parts List'!G192</f>
        <v xml:space="preserve">2615527 - PISTON AND BUSHING ASSY
59002523-001 - PISTON AND BUSHING ASSEMBLY
R59000437-001 - PISTON AND BUSHING ASSEMBLY
2612926 - PISTON AND BUSHING ASSEMBLY
</v>
      </c>
      <c r="G205" s="149" t="str">
        <f>'Consolidated Parts List'!H192</f>
        <v>55284|SB_WHEEL_AND_BRAKES</v>
      </c>
      <c r="H205" s="149" t="str">
        <f>'Consolidated Parts List'!K192</f>
        <v>SBN F/A-18E/F</v>
      </c>
      <c r="I205" s="149" t="str">
        <f>'Consolidated Parts List'!AY192</f>
        <v>9A991.d</v>
      </c>
      <c r="J205" s="149" t="str">
        <f>'Consolidated Parts List'!AZ192</f>
        <v>9E991</v>
      </c>
      <c r="K205" s="153" t="e">
        <f>'EPA - Input and Summary'!#REF!</f>
        <v>#REF!</v>
      </c>
      <c r="L205" s="149" t="e">
        <f>'EPA - Input and Summary'!#REF!</f>
        <v>#REF!</v>
      </c>
      <c r="M205" s="149" t="e">
        <f>'EPA - Input and Summary'!#REF!</f>
        <v>#REF!</v>
      </c>
      <c r="N205" s="149" t="e">
        <f>'EPA - Input and Summary'!#REF!</f>
        <v>#REF!</v>
      </c>
      <c r="O205" s="208" t="s">
        <v>1108</v>
      </c>
      <c r="P205" s="217">
        <v>0</v>
      </c>
    </row>
    <row r="206" spans="1:16" s="149" customFormat="1" ht="15" x14ac:dyDescent="0.25">
      <c r="A206" s="149" t="s">
        <v>1359</v>
      </c>
      <c r="B206" s="153">
        <f>'Consolidated Parts List'!D193</f>
        <v>0</v>
      </c>
      <c r="C206" s="149">
        <f>'Consolidated Parts List'!E193</f>
        <v>2613092</v>
      </c>
      <c r="D206" s="149" t="str">
        <f>'Consolidated Parts List'!F193</f>
        <v>GUIDE,SPRING</v>
      </c>
      <c r="E206" s="149" t="str">
        <f>'Consolidated Parts List'!G193</f>
        <v>2613145 - PISTON AND BUSHING ASSY
59002001-001 - PISTON &amp; BUSHING. ASSEMBLY OF
59001935-001 - PISTON &amp; BUSHING. ASSEMBLY OF</v>
      </c>
      <c r="G206" s="149" t="str">
        <f>'Consolidated Parts List'!H193</f>
        <v>55284|SB_WHEEL_AND_BRAKES</v>
      </c>
      <c r="H206" s="149" t="str">
        <f>'Consolidated Parts List'!K193</f>
        <v>SBN A330/340</v>
      </c>
      <c r="I206" s="149" t="str">
        <f>'Consolidated Parts List'!AY193</f>
        <v>9A991.d</v>
      </c>
      <c r="J206" s="149" t="str">
        <f>'Consolidated Parts List'!AZ193</f>
        <v>9E991</v>
      </c>
      <c r="K206" s="153" t="e">
        <f>'EPA - Input and Summary'!#REF!</f>
        <v>#REF!</v>
      </c>
      <c r="L206" s="149" t="e">
        <f>'EPA - Input and Summary'!#REF!</f>
        <v>#REF!</v>
      </c>
      <c r="M206" s="149" t="e">
        <f>'EPA - Input and Summary'!#REF!</f>
        <v>#REF!</v>
      </c>
      <c r="N206" s="149" t="e">
        <f>'EPA - Input and Summary'!#REF!</f>
        <v>#REF!</v>
      </c>
      <c r="O206" s="208" t="s">
        <v>1108</v>
      </c>
      <c r="P206" s="217">
        <v>0</v>
      </c>
    </row>
    <row r="207" spans="1:16" s="149" customFormat="1" ht="15" x14ac:dyDescent="0.25">
      <c r="A207" s="149" t="s">
        <v>1360</v>
      </c>
      <c r="B207" s="153">
        <f>'Consolidated Parts List'!D194</f>
        <v>0</v>
      </c>
      <c r="C207" s="149">
        <f>'Consolidated Parts List'!E194</f>
        <v>2615804</v>
      </c>
      <c r="D207" s="149" t="str">
        <f>'Consolidated Parts List'!F194</f>
        <v>BUSHING,SLEEVE REPAIR</v>
      </c>
      <c r="E207" s="149" t="str">
        <f>'Consolidated Parts List'!G194</f>
        <v>2609472-4-R - 19.44 X 12.99-6 RTR BRAKE
2609472-4-R - 19.44 X 12.99-6 RTR BRAKE</v>
      </c>
      <c r="G207" s="149" t="str">
        <f>'Consolidated Parts List'!H194</f>
        <v>55284|SB_WHEEL_AND_BRAKES</v>
      </c>
      <c r="H207" s="149" t="str">
        <f>'Consolidated Parts List'!K194</f>
        <v>SBN MD-11</v>
      </c>
      <c r="I207" s="149" t="str">
        <f>'Consolidated Parts List'!AY194</f>
        <v>9A991.d</v>
      </c>
      <c r="J207" s="149" t="str">
        <f>'Consolidated Parts List'!AZ194</f>
        <v>9E991</v>
      </c>
      <c r="K207" s="153" t="e">
        <f>'EPA - Input and Summary'!#REF!</f>
        <v>#REF!</v>
      </c>
      <c r="L207" s="149" t="e">
        <f>'EPA - Input and Summary'!#REF!</f>
        <v>#REF!</v>
      </c>
      <c r="M207" s="149" t="e">
        <f>'EPA - Input and Summary'!#REF!</f>
        <v>#REF!</v>
      </c>
      <c r="N207" s="149" t="e">
        <f>'EPA - Input and Summary'!#REF!</f>
        <v>#REF!</v>
      </c>
      <c r="O207" s="208" t="s">
        <v>1108</v>
      </c>
      <c r="P207" s="217">
        <v>0</v>
      </c>
    </row>
    <row r="208" spans="1:16" s="149" customFormat="1" ht="15" x14ac:dyDescent="0.25">
      <c r="A208" s="149" t="s">
        <v>1360</v>
      </c>
      <c r="B208" s="153">
        <f>'Consolidated Parts List'!D195</f>
        <v>0</v>
      </c>
      <c r="C208" s="149">
        <f>'Consolidated Parts List'!E195</f>
        <v>2615811</v>
      </c>
      <c r="D208" s="149" t="str">
        <f>'Consolidated Parts List'!F195</f>
        <v>BUSHING,SLEEVE REPAIR</v>
      </c>
      <c r="E208" s="149" t="str">
        <f>'Consolidated Parts List'!G195</f>
        <v>2609472-4-R - 19.44 X 12.99-6 RTR BRAKE
2609472-4-R - 19.44 X 12.99-6 RTR BRAKE</v>
      </c>
      <c r="G208" s="149" t="str">
        <f>'Consolidated Parts List'!H195</f>
        <v>55284|SB_WHEEL_AND_BRAKES</v>
      </c>
      <c r="H208" s="149" t="str">
        <f>'Consolidated Parts List'!K195</f>
        <v>SBN MD-11</v>
      </c>
      <c r="I208" s="149" t="str">
        <f>'Consolidated Parts List'!AY195</f>
        <v>9A991.d</v>
      </c>
      <c r="J208" s="149" t="str">
        <f>'Consolidated Parts List'!AZ195</f>
        <v>9E991</v>
      </c>
      <c r="K208" s="153" t="e">
        <f>'EPA - Input and Summary'!#REF!</f>
        <v>#REF!</v>
      </c>
      <c r="L208" s="149" t="e">
        <f>'EPA - Input and Summary'!#REF!</f>
        <v>#REF!</v>
      </c>
      <c r="M208" s="149" t="e">
        <f>'EPA - Input and Summary'!#REF!</f>
        <v>#REF!</v>
      </c>
      <c r="N208" s="149" t="e">
        <f>'EPA - Input and Summary'!#REF!</f>
        <v>#REF!</v>
      </c>
      <c r="O208" s="208" t="s">
        <v>1108</v>
      </c>
      <c r="P208" s="217">
        <v>0</v>
      </c>
    </row>
    <row r="209" spans="1:16" s="149" customFormat="1" ht="15" x14ac:dyDescent="0.25">
      <c r="A209" s="149" t="s">
        <v>1360</v>
      </c>
      <c r="B209" s="153">
        <f>'Consolidated Parts List'!D196</f>
        <v>0</v>
      </c>
      <c r="C209" s="149">
        <f>'Consolidated Parts List'!E196</f>
        <v>2615812</v>
      </c>
      <c r="D209" s="149" t="str">
        <f>'Consolidated Parts List'!F196</f>
        <v>BUSHING,SLEEVE REPAIR</v>
      </c>
      <c r="E209" s="149" t="str">
        <f>'Consolidated Parts List'!G196</f>
        <v>2609472-4-R - 19.44 X 12.99-6 RTR BRAKE
2609472-4-R - 19.44 X 12.99-6 RTR BRAKE</v>
      </c>
      <c r="G209" s="149" t="str">
        <f>'Consolidated Parts List'!H196</f>
        <v>55284|SB_WHEEL_AND_BRAKES</v>
      </c>
      <c r="H209" s="149" t="str">
        <f>'Consolidated Parts List'!K196</f>
        <v>SBN MD-11</v>
      </c>
      <c r="I209" s="149" t="str">
        <f>'Consolidated Parts List'!AY196</f>
        <v>9A991.d</v>
      </c>
      <c r="J209" s="149" t="str">
        <f>'Consolidated Parts List'!AZ196</f>
        <v>9E991</v>
      </c>
      <c r="K209" s="153" t="e">
        <f>'EPA - Input and Summary'!#REF!</f>
        <v>#REF!</v>
      </c>
      <c r="L209" s="149" t="e">
        <f>'EPA - Input and Summary'!#REF!</f>
        <v>#REF!</v>
      </c>
      <c r="M209" s="149" t="e">
        <f>'EPA - Input and Summary'!#REF!</f>
        <v>#REF!</v>
      </c>
      <c r="N209" s="149" t="e">
        <f>'EPA - Input and Summary'!#REF!</f>
        <v>#REF!</v>
      </c>
      <c r="O209" s="208" t="s">
        <v>1108</v>
      </c>
      <c r="P209" s="217">
        <v>0</v>
      </c>
    </row>
    <row r="210" spans="1:16" s="149" customFormat="1" ht="15" x14ac:dyDescent="0.25">
      <c r="A210" s="149" t="s">
        <v>1362</v>
      </c>
      <c r="B210" s="153">
        <f>'Consolidated Parts List'!D197</f>
        <v>0</v>
      </c>
      <c r="C210" s="149">
        <f>'Consolidated Parts List'!E197</f>
        <v>2616139</v>
      </c>
      <c r="D210" s="149" t="str">
        <f>'Consolidated Parts List'!F197</f>
        <v>GUIDE,SPRING</v>
      </c>
      <c r="E210" s="149" t="str">
        <f>'Consolidated Parts List'!G197</f>
        <v>2615527 - PISTON AND BUSHING ASSY
59002478-001 - PISTON AND BUSHING, ASSEMBLY OF
59002523-001 - PISTON AND BUSHING ASSEMBLY
R59000437-001 - PISTON AND BUSHING ASSEMBLY</v>
      </c>
      <c r="G210" s="149" t="str">
        <f>'Consolidated Parts List'!H197</f>
        <v>55284|SB_WHEEL_AND_BRAKES</v>
      </c>
      <c r="H210" s="149" t="str">
        <f>'Consolidated Parts List'!K197</f>
        <v>Denied</v>
      </c>
      <c r="I210" s="149" t="str">
        <f>'Consolidated Parts List'!AY197</f>
        <v>VIII(h)(1)</v>
      </c>
      <c r="J210" s="149" t="str">
        <f>'Consolidated Parts List'!AZ197</f>
        <v>VIII(i)</v>
      </c>
      <c r="K210" s="153" t="e">
        <f>'EPA - Input and Summary'!#REF!</f>
        <v>#REF!</v>
      </c>
      <c r="L210" s="149" t="e">
        <f>'EPA - Input and Summary'!#REF!</f>
        <v>#REF!</v>
      </c>
      <c r="M210" s="149" t="e">
        <f>'EPA - Input and Summary'!#REF!</f>
        <v>#REF!</v>
      </c>
      <c r="N210" s="149" t="e">
        <f>'EPA - Input and Summary'!#REF!</f>
        <v>#REF!</v>
      </c>
      <c r="O210" s="208" t="s">
        <v>1108</v>
      </c>
      <c r="P210" s="217">
        <v>0</v>
      </c>
    </row>
    <row r="211" spans="1:16" s="149" customFormat="1" ht="15" x14ac:dyDescent="0.25">
      <c r="A211" s="149" t="e">
        <v>#N/A</v>
      </c>
      <c r="B211" s="153">
        <f>'Consolidated Parts List'!D198</f>
        <v>1</v>
      </c>
      <c r="C211" s="149">
        <f>'Consolidated Parts List'!E198</f>
        <v>2603212</v>
      </c>
      <c r="D211" s="149" t="str">
        <f>'Consolidated Parts List'!F198</f>
        <v>PLATE,SEAL REINFORCEMENT</v>
      </c>
      <c r="E211" s="149" t="e">
        <f>'Consolidated Parts List'!G198</f>
        <v>#N/A</v>
      </c>
      <c r="G211" s="149" t="str">
        <f>'Consolidated Parts List'!H198</f>
        <v>55284|SB_WHEEL_AND_BRAKES</v>
      </c>
      <c r="H211" s="149" t="str">
        <f>'Consolidated Parts List'!K198</f>
        <v>End Item 20</v>
      </c>
      <c r="I211" s="149" t="str">
        <f>'Consolidated Parts List'!AY198</f>
        <v>9A991.d</v>
      </c>
      <c r="J211" s="149" t="str">
        <f>'Consolidated Parts List'!AZ198</f>
        <v>9E991</v>
      </c>
      <c r="K211" s="153" t="e">
        <f>'EPA - Input and Summary'!#REF!</f>
        <v>#REF!</v>
      </c>
      <c r="L211" s="149" t="e">
        <f>'EPA - Input and Summary'!#REF!</f>
        <v>#REF!</v>
      </c>
      <c r="M211" s="149" t="e">
        <f>'EPA - Input and Summary'!#REF!</f>
        <v>#REF!</v>
      </c>
      <c r="N211" s="149" t="e">
        <f>'EPA - Input and Summary'!#REF!</f>
        <v>#REF!</v>
      </c>
      <c r="O211" s="208" t="s">
        <v>1010</v>
      </c>
      <c r="P211" s="217" t="e">
        <v>#N/A</v>
      </c>
    </row>
    <row r="212" spans="1:16" s="149" customFormat="1" ht="15" x14ac:dyDescent="0.25">
      <c r="A212" s="149" t="s">
        <v>1364</v>
      </c>
      <c r="B212" s="153">
        <f>'Consolidated Parts List'!D199</f>
        <v>0</v>
      </c>
      <c r="C212" s="149">
        <f>'Consolidated Parts List'!E199</f>
        <v>2610685</v>
      </c>
      <c r="D212" s="149" t="str">
        <f>'Consolidated Parts List'!F199</f>
        <v>GREASE DAM ASSY,INBOARD</v>
      </c>
      <c r="E212" s="149" t="str">
        <f>'Consolidated Parts List'!G199</f>
        <v xml:space="preserve">2608910-2 - WHEEL HALF ASSEMBLY INBOARD,(SERVICE)
2609487-1 - WHEEL HALF ASSEMBLY INBOARD
2608811-3-R - WHEEL,LANDING GEAR,MAIN (SERVICE)
2606946-1 - WHEEL HALF ASSEMBLY INBOARD
2615506 - WHEEL HALF ASSY,INBOARD
2615498 - WHEEL HALF ASSY,INBOARD
2609502-1 - INACTIVE WHEEL HALF ASSEMBLY INBOARD
2608811-5-R - WHEEL,LANDING GEAR,MAIN (SERVICE)
2609493-2 - WHEEL HALF ASSEMBLY INBOARD,(SERVICE)
2606945-1 - WHEEL HALF ASSEMBLY INBOARD,(SERVICE)
</v>
      </c>
      <c r="G212" s="149" t="str">
        <f>'Consolidated Parts List'!H199</f>
        <v>55284|SB_WHEEL_AND_BRAKES</v>
      </c>
      <c r="H212" s="149" t="str">
        <f>'Consolidated Parts List'!K199</f>
        <v>SBN 767-200</v>
      </c>
      <c r="I212" s="149" t="str">
        <f>'Consolidated Parts List'!AY199</f>
        <v>9A991.d</v>
      </c>
      <c r="J212" s="149" t="str">
        <f>'Consolidated Parts List'!AZ199</f>
        <v>9E991</v>
      </c>
      <c r="K212" s="153" t="e">
        <f>'EPA - Input and Summary'!#REF!</f>
        <v>#REF!</v>
      </c>
      <c r="L212" s="149" t="e">
        <f>'EPA - Input and Summary'!#REF!</f>
        <v>#REF!</v>
      </c>
      <c r="M212" s="149" t="e">
        <f>'EPA - Input and Summary'!#REF!</f>
        <v>#REF!</v>
      </c>
      <c r="N212" s="149" t="e">
        <f>'EPA - Input and Summary'!#REF!</f>
        <v>#REF!</v>
      </c>
      <c r="O212" s="208" t="s">
        <v>1010</v>
      </c>
      <c r="P212" s="209" t="s">
        <v>1656</v>
      </c>
    </row>
    <row r="213" spans="1:16" s="149" customFormat="1" ht="15" x14ac:dyDescent="0.25">
      <c r="A213" s="149" t="e">
        <v>#N/A</v>
      </c>
      <c r="B213" s="153">
        <f>'Consolidated Parts List'!D200</f>
        <v>1</v>
      </c>
      <c r="C213" s="149">
        <f>'Consolidated Parts List'!E200</f>
        <v>2610197</v>
      </c>
      <c r="D213" s="149" t="str">
        <f>'Consolidated Parts List'!F200</f>
        <v>DAM SEAL,INBOARD</v>
      </c>
      <c r="E213" s="149" t="e">
        <f>'Consolidated Parts List'!G200</f>
        <v>#N/A</v>
      </c>
      <c r="G213" s="149" t="str">
        <f>'Consolidated Parts List'!H200</f>
        <v>55284|SB_WHEEL_AND_BRAKES</v>
      </c>
      <c r="H213" s="149" t="str">
        <f>'Consolidated Parts List'!K200</f>
        <v>SBN 767-200</v>
      </c>
      <c r="I213" s="149" t="str">
        <f>'Consolidated Parts List'!AY200</f>
        <v>9A991.d</v>
      </c>
      <c r="J213" s="149" t="str">
        <f>'Consolidated Parts List'!AZ200</f>
        <v>9E991</v>
      </c>
      <c r="K213" s="153" t="e">
        <f>'EPA - Input and Summary'!#REF!</f>
        <v>#REF!</v>
      </c>
      <c r="L213" s="149" t="e">
        <f>'EPA - Input and Summary'!#REF!</f>
        <v>#REF!</v>
      </c>
      <c r="M213" s="149" t="e">
        <f>'EPA - Input and Summary'!#REF!</f>
        <v>#REF!</v>
      </c>
      <c r="N213" s="149" t="e">
        <f>'EPA - Input and Summary'!#REF!</f>
        <v>#REF!</v>
      </c>
      <c r="O213" s="208" t="s">
        <v>1010</v>
      </c>
      <c r="P213" s="209" t="s">
        <v>1656</v>
      </c>
    </row>
    <row r="214" spans="1:16" s="149" customFormat="1" ht="15" x14ac:dyDescent="0.25">
      <c r="A214" s="149" t="s">
        <v>1366</v>
      </c>
      <c r="B214" s="153" t="str">
        <f>'Consolidated Parts List'!D201</f>
        <v>0 ,1</v>
      </c>
      <c r="C214" s="149">
        <f>'Consolidated Parts List'!E201</f>
        <v>2610704</v>
      </c>
      <c r="D214" s="149" t="str">
        <f>'Consolidated Parts List'!F201</f>
        <v>DAM,GREASE</v>
      </c>
      <c r="E214" s="149" t="str">
        <f>'Consolidated Parts List'!G201</f>
        <v>2610685 - GREASE DAM ASSY,INBOARD</v>
      </c>
      <c r="G214" s="149" t="str">
        <f>'Consolidated Parts List'!H201</f>
        <v>55284|SB_WHEEL_AND_BRAKES</v>
      </c>
      <c r="H214" s="149" t="str">
        <f>'Consolidated Parts List'!K201</f>
        <v>SBN 767-200</v>
      </c>
      <c r="I214" s="149" t="str">
        <f>'Consolidated Parts List'!AY201</f>
        <v>9A991.d</v>
      </c>
      <c r="J214" s="149" t="str">
        <f>'Consolidated Parts List'!AZ201</f>
        <v>9E991</v>
      </c>
      <c r="K214" s="153" t="e">
        <f>'EPA - Input and Summary'!#REF!</f>
        <v>#REF!</v>
      </c>
      <c r="L214" s="149" t="e">
        <f>'EPA - Input and Summary'!#REF!</f>
        <v>#REF!</v>
      </c>
      <c r="M214" s="149" t="e">
        <f>'EPA - Input and Summary'!#REF!</f>
        <v>#REF!</v>
      </c>
      <c r="N214" s="149" t="e">
        <f>'EPA - Input and Summary'!#REF!</f>
        <v>#REF!</v>
      </c>
      <c r="O214" s="208" t="s">
        <v>1010</v>
      </c>
      <c r="P214" s="209" t="s">
        <v>1657</v>
      </c>
    </row>
    <row r="215" spans="1:16" s="149" customFormat="1" ht="15" x14ac:dyDescent="0.25">
      <c r="A215" s="149" t="s">
        <v>1368</v>
      </c>
      <c r="B215" s="153">
        <f>'Consolidated Parts List'!D202</f>
        <v>0</v>
      </c>
      <c r="C215" s="149">
        <f>'Consolidated Parts List'!E202</f>
        <v>2610686</v>
      </c>
      <c r="D215" s="149" t="str">
        <f>'Consolidated Parts List'!F202</f>
        <v>GREASE DAM ASSY,OUTBOARD</v>
      </c>
      <c r="E215" s="149" t="str">
        <f>'Consolidated Parts List'!G202</f>
        <v xml:space="preserve">2608913-1 - WHEEL HALF ASSEMBLY OUTBOARD
2608912-2 - WHEEL HALF ASSEMBLY OUTBOARD,(SERVICE)
2608811-3-R - WHEEL,LANDING GEAR,MAIN (SERVICE)
2606942-1 - WHEEL HALF ASSEMBLY OUTBOARD,(SERVICE)
2608811-5-R - WHEEL,LANDING GEAR,MAIN (SERVICE)
2609501-1 - WHEEL HALF ASSEMBLY, OUTBOARD
2609498-2 - WHEEL HALF ASSEMBLY OUTBOARD,(SERVICE)
2606943-1 - WHEEL HALF ASSEMBLY OUTBOARD(SERVICE)
</v>
      </c>
      <c r="G215" s="149" t="str">
        <f>'Consolidated Parts List'!H202</f>
        <v>55284|SB_WHEEL_AND_BRAKES</v>
      </c>
      <c r="H215" s="149" t="str">
        <f>'Consolidated Parts List'!K202</f>
        <v>SBN 767-200</v>
      </c>
      <c r="I215" s="149" t="str">
        <f>'Consolidated Parts List'!AY202</f>
        <v>9A991.d</v>
      </c>
      <c r="J215" s="149" t="str">
        <f>'Consolidated Parts List'!AZ202</f>
        <v>9E991</v>
      </c>
      <c r="K215" s="153" t="e">
        <f>'EPA - Input and Summary'!#REF!</f>
        <v>#REF!</v>
      </c>
      <c r="L215" s="149" t="e">
        <f>'EPA - Input and Summary'!#REF!</f>
        <v>#REF!</v>
      </c>
      <c r="M215" s="149" t="e">
        <f>'EPA - Input and Summary'!#REF!</f>
        <v>#REF!</v>
      </c>
      <c r="N215" s="149" t="e">
        <f>'EPA - Input and Summary'!#REF!</f>
        <v>#REF!</v>
      </c>
      <c r="O215" s="208" t="s">
        <v>1010</v>
      </c>
      <c r="P215" s="209" t="s">
        <v>1656</v>
      </c>
    </row>
    <row r="216" spans="1:16" s="149" customFormat="1" ht="15" x14ac:dyDescent="0.25">
      <c r="A216" s="149" t="e">
        <v>#N/A</v>
      </c>
      <c r="B216" s="153">
        <f>'Consolidated Parts List'!D203</f>
        <v>1</v>
      </c>
      <c r="C216" s="149">
        <f>'Consolidated Parts List'!E203</f>
        <v>2610198</v>
      </c>
      <c r="D216" s="149" t="str">
        <f>'Consolidated Parts List'!F203</f>
        <v>DAM SEAL,OUTBOARD</v>
      </c>
      <c r="E216" s="149" t="e">
        <f>'Consolidated Parts List'!G203</f>
        <v>#N/A</v>
      </c>
      <c r="G216" s="149" t="str">
        <f>'Consolidated Parts List'!H203</f>
        <v>55284|SB_WHEEL_AND_BRAKES</v>
      </c>
      <c r="H216" s="149" t="str">
        <f>'Consolidated Parts List'!K203</f>
        <v>SBN 767-200</v>
      </c>
      <c r="I216" s="149" t="str">
        <f>'Consolidated Parts List'!AY203</f>
        <v>9A991.d</v>
      </c>
      <c r="J216" s="149" t="str">
        <f>'Consolidated Parts List'!AZ203</f>
        <v>9E991</v>
      </c>
      <c r="K216" s="153" t="e">
        <f>'EPA - Input and Summary'!#REF!</f>
        <v>#REF!</v>
      </c>
      <c r="L216" s="149" t="e">
        <f>'EPA - Input and Summary'!#REF!</f>
        <v>#REF!</v>
      </c>
      <c r="M216" s="149" t="e">
        <f>'EPA - Input and Summary'!#REF!</f>
        <v>#REF!</v>
      </c>
      <c r="N216" s="149" t="e">
        <f>'EPA - Input and Summary'!#REF!</f>
        <v>#REF!</v>
      </c>
      <c r="O216" s="208" t="s">
        <v>1010</v>
      </c>
      <c r="P216" s="209" t="s">
        <v>1656</v>
      </c>
    </row>
    <row r="217" spans="1:16" s="149" customFormat="1" ht="15" x14ac:dyDescent="0.25">
      <c r="A217" s="149" t="s">
        <v>1370</v>
      </c>
      <c r="B217" s="153" t="str">
        <f>'Consolidated Parts List'!D204</f>
        <v>0 , 1</v>
      </c>
      <c r="C217" s="149">
        <f>'Consolidated Parts List'!E204</f>
        <v>2610705</v>
      </c>
      <c r="D217" s="149" t="str">
        <f>'Consolidated Parts List'!F204</f>
        <v>DAM,GREASE</v>
      </c>
      <c r="E217" s="149" t="str">
        <f>'Consolidated Parts List'!G204</f>
        <v>2610686 - GREASE DAM ASSY,INBOARD</v>
      </c>
      <c r="G217" s="149" t="str">
        <f>'Consolidated Parts List'!H204</f>
        <v>55284|SB_WHEEL_AND_BRAKES</v>
      </c>
      <c r="H217" s="149" t="str">
        <f>'Consolidated Parts List'!K204</f>
        <v>SBN 767-200</v>
      </c>
      <c r="I217" s="149" t="str">
        <f>'Consolidated Parts List'!AY204</f>
        <v>9A991.d</v>
      </c>
      <c r="J217" s="149" t="str">
        <f>'Consolidated Parts List'!AZ204</f>
        <v>9E991</v>
      </c>
      <c r="K217" s="153" t="e">
        <f>'EPA - Input and Summary'!#REF!</f>
        <v>#REF!</v>
      </c>
      <c r="L217" s="149" t="e">
        <f>'EPA - Input and Summary'!#REF!</f>
        <v>#REF!</v>
      </c>
      <c r="M217" s="149" t="e">
        <f>'EPA - Input and Summary'!#REF!</f>
        <v>#REF!</v>
      </c>
      <c r="N217" s="149" t="e">
        <f>'EPA - Input and Summary'!#REF!</f>
        <v>#REF!</v>
      </c>
      <c r="O217" s="208" t="s">
        <v>1010</v>
      </c>
      <c r="P217" s="209" t="s">
        <v>1657</v>
      </c>
    </row>
    <row r="218" spans="1:16" s="149" customFormat="1" x14ac:dyDescent="0.2">
      <c r="B218" s="153">
        <f>'Consolidated Parts List'!D205</f>
        <v>0</v>
      </c>
      <c r="C218" s="149" t="str">
        <f>'Consolidated Parts List'!E205</f>
        <v>Part Number 20</v>
      </c>
      <c r="D218" s="149" t="str">
        <f>'Consolidated Parts List'!F205</f>
        <v>Description 20</v>
      </c>
      <c r="E218" s="149">
        <f>'Consolidated Parts List'!G205</f>
        <v>0</v>
      </c>
      <c r="G218" s="149" t="str">
        <f>'Consolidated Parts List'!H205</f>
        <v>Site 20</v>
      </c>
      <c r="H218" s="149" t="str">
        <f>'Consolidated Parts List'!K205</f>
        <v>End Item 20</v>
      </c>
      <c r="I218" s="149">
        <f>'Consolidated Parts List'!AY205</f>
        <v>0</v>
      </c>
      <c r="J218" s="149">
        <f>'Consolidated Parts List'!AZ205</f>
        <v>0</v>
      </c>
      <c r="K218" s="153" t="e">
        <f>'EPA - Input and Summary'!#REF!</f>
        <v>#REF!</v>
      </c>
      <c r="L218" s="149" t="e">
        <f>'EPA - Input and Summary'!#REF!</f>
        <v>#REF!</v>
      </c>
      <c r="M218" s="149" t="e">
        <f>'EPA - Input and Summary'!#REF!</f>
        <v>#REF!</v>
      </c>
      <c r="N218" s="149" t="e">
        <f>'EPA - Input and Summary'!#REF!</f>
        <v>#REF!</v>
      </c>
    </row>
    <row r="219" spans="1:16" s="149" customFormat="1" x14ac:dyDescent="0.2">
      <c r="B219" s="153">
        <f>'Consolidated Parts List'!D206</f>
        <v>0</v>
      </c>
      <c r="C219" s="149" t="str">
        <f>'Consolidated Parts List'!E206</f>
        <v>Part Number 20</v>
      </c>
      <c r="D219" s="149" t="str">
        <f>'Consolidated Parts List'!F206</f>
        <v>Description 20</v>
      </c>
      <c r="E219" s="149">
        <f>'Consolidated Parts List'!G206</f>
        <v>0</v>
      </c>
      <c r="G219" s="149" t="str">
        <f>'Consolidated Parts List'!H206</f>
        <v>Site 20</v>
      </c>
      <c r="H219" s="149" t="str">
        <f>'Consolidated Parts List'!K206</f>
        <v>End Item 20</v>
      </c>
      <c r="I219" s="149">
        <f>'Consolidated Parts List'!AY206</f>
        <v>0</v>
      </c>
      <c r="J219" s="149">
        <f>'Consolidated Parts List'!AZ206</f>
        <v>0</v>
      </c>
      <c r="K219" s="153" t="e">
        <f>'EPA - Input and Summary'!#REF!</f>
        <v>#REF!</v>
      </c>
      <c r="L219" s="149" t="e">
        <f>'EPA - Input and Summary'!#REF!</f>
        <v>#REF!</v>
      </c>
      <c r="M219" s="149" t="e">
        <f>'EPA - Input and Summary'!#REF!</f>
        <v>#REF!</v>
      </c>
      <c r="N219" s="149" t="e">
        <f>'EPA - Input and Summary'!#REF!</f>
        <v>#REF!</v>
      </c>
    </row>
    <row r="220" spans="1:16" s="149" customFormat="1" x14ac:dyDescent="0.2">
      <c r="B220" s="153">
        <f>'Consolidated Parts List'!D207</f>
        <v>0</v>
      </c>
      <c r="C220" s="149" t="str">
        <f>'Consolidated Parts List'!E207</f>
        <v>Part Number 20</v>
      </c>
      <c r="D220" s="149" t="str">
        <f>'Consolidated Parts List'!F207</f>
        <v>Description 20</v>
      </c>
      <c r="E220" s="149">
        <f>'Consolidated Parts List'!G207</f>
        <v>0</v>
      </c>
      <c r="G220" s="149" t="str">
        <f>'Consolidated Parts List'!H207</f>
        <v>Site 20</v>
      </c>
      <c r="H220" s="149" t="str">
        <f>'Consolidated Parts List'!K207</f>
        <v>End Item 20</v>
      </c>
      <c r="I220" s="149">
        <f>'Consolidated Parts List'!AY207</f>
        <v>0</v>
      </c>
      <c r="J220" s="149">
        <f>'Consolidated Parts List'!AZ207</f>
        <v>0</v>
      </c>
      <c r="K220" s="153" t="e">
        <f>'EPA - Input and Summary'!#REF!</f>
        <v>#REF!</v>
      </c>
      <c r="L220" s="149" t="e">
        <f>'EPA - Input and Summary'!#REF!</f>
        <v>#REF!</v>
      </c>
      <c r="M220" s="149" t="e">
        <f>'EPA - Input and Summary'!#REF!</f>
        <v>#REF!</v>
      </c>
      <c r="N220" s="149" t="e">
        <f>'EPA - Input and Summary'!#REF!</f>
        <v>#REF!</v>
      </c>
    </row>
    <row r="221" spans="1:16" s="149" customFormat="1" x14ac:dyDescent="0.2">
      <c r="B221" s="153">
        <f>'Consolidated Parts List'!D208</f>
        <v>0</v>
      </c>
      <c r="C221" s="149" t="str">
        <f>'Consolidated Parts List'!E208</f>
        <v>Part Number 20</v>
      </c>
      <c r="D221" s="149" t="str">
        <f>'Consolidated Parts List'!F208</f>
        <v>Description 20</v>
      </c>
      <c r="E221" s="149">
        <f>'Consolidated Parts List'!G208</f>
        <v>0</v>
      </c>
      <c r="G221" s="149" t="str">
        <f>'Consolidated Parts List'!H208</f>
        <v>Site 20</v>
      </c>
      <c r="H221" s="149" t="str">
        <f>'Consolidated Parts List'!K208</f>
        <v>End Item 20</v>
      </c>
      <c r="I221" s="149">
        <f>'Consolidated Parts List'!AY208</f>
        <v>0</v>
      </c>
      <c r="J221" s="149">
        <f>'Consolidated Parts List'!AZ208</f>
        <v>0</v>
      </c>
      <c r="K221" s="153" t="e">
        <f>'EPA - Input and Summary'!#REF!</f>
        <v>#REF!</v>
      </c>
      <c r="L221" s="149" t="e">
        <f>'EPA - Input and Summary'!#REF!</f>
        <v>#REF!</v>
      </c>
      <c r="M221" s="149" t="e">
        <f>'EPA - Input and Summary'!#REF!</f>
        <v>#REF!</v>
      </c>
      <c r="N221" s="149" t="e">
        <f>'EPA - Input and Summary'!#REF!</f>
        <v>#REF!</v>
      </c>
    </row>
    <row r="222" spans="1:16" s="149" customFormat="1" x14ac:dyDescent="0.2">
      <c r="B222" s="153">
        <f>'Consolidated Parts List'!D209</f>
        <v>0</v>
      </c>
      <c r="C222" s="149" t="str">
        <f>'Consolidated Parts List'!E209</f>
        <v>Part Number 20</v>
      </c>
      <c r="D222" s="149" t="str">
        <f>'Consolidated Parts List'!F209</f>
        <v>Description 20</v>
      </c>
      <c r="E222" s="149">
        <f>'Consolidated Parts List'!G209</f>
        <v>0</v>
      </c>
      <c r="G222" s="149" t="str">
        <f>'Consolidated Parts List'!H209</f>
        <v>Site 20</v>
      </c>
      <c r="H222" s="149" t="str">
        <f>'Consolidated Parts List'!K209</f>
        <v>End Item 20</v>
      </c>
      <c r="I222" s="149">
        <f>'Consolidated Parts List'!AY209</f>
        <v>0</v>
      </c>
      <c r="J222" s="149">
        <f>'Consolidated Parts List'!AZ209</f>
        <v>0</v>
      </c>
      <c r="K222" s="153" t="e">
        <f>'EPA - Input and Summary'!#REF!</f>
        <v>#REF!</v>
      </c>
      <c r="L222" s="149" t="e">
        <f>'EPA - Input and Summary'!#REF!</f>
        <v>#REF!</v>
      </c>
      <c r="M222" s="149" t="e">
        <f>'EPA - Input and Summary'!#REF!</f>
        <v>#REF!</v>
      </c>
      <c r="N222" s="149" t="e">
        <f>'EPA - Input and Summary'!#REF!</f>
        <v>#REF!</v>
      </c>
    </row>
    <row r="223" spans="1:16" s="149" customFormat="1" x14ac:dyDescent="0.2">
      <c r="B223" s="153">
        <f>'Consolidated Parts List'!D210</f>
        <v>0</v>
      </c>
      <c r="C223" s="149" t="str">
        <f>'Consolidated Parts List'!E210</f>
        <v>Part Number 20</v>
      </c>
      <c r="D223" s="149" t="str">
        <f>'Consolidated Parts List'!F210</f>
        <v>Description 20</v>
      </c>
      <c r="E223" s="149">
        <f>'Consolidated Parts List'!G210</f>
        <v>0</v>
      </c>
      <c r="G223" s="149" t="str">
        <f>'Consolidated Parts List'!H210</f>
        <v>Site 20</v>
      </c>
      <c r="H223" s="149" t="str">
        <f>'Consolidated Parts List'!K210</f>
        <v>End Item 20</v>
      </c>
      <c r="I223" s="149">
        <f>'Consolidated Parts List'!AY210</f>
        <v>0</v>
      </c>
      <c r="J223" s="149">
        <f>'Consolidated Parts List'!AZ210</f>
        <v>0</v>
      </c>
      <c r="K223" s="153" t="e">
        <f>'EPA - Input and Summary'!#REF!</f>
        <v>#REF!</v>
      </c>
      <c r="L223" s="149" t="e">
        <f>'EPA - Input and Summary'!#REF!</f>
        <v>#REF!</v>
      </c>
      <c r="M223" s="149" t="e">
        <f>'EPA - Input and Summary'!#REF!</f>
        <v>#REF!</v>
      </c>
      <c r="N223" s="149" t="e">
        <f>'EPA - Input and Summary'!#REF!</f>
        <v>#REF!</v>
      </c>
    </row>
    <row r="224" spans="1:16" s="149" customFormat="1" x14ac:dyDescent="0.2">
      <c r="B224" s="153">
        <f>'Consolidated Parts List'!D211</f>
        <v>0</v>
      </c>
      <c r="C224" s="149" t="str">
        <f>'Consolidated Parts List'!E211</f>
        <v>Part Number 20</v>
      </c>
      <c r="D224" s="149" t="str">
        <f>'Consolidated Parts List'!F211</f>
        <v>Description 20</v>
      </c>
      <c r="E224" s="149">
        <f>'Consolidated Parts List'!G211</f>
        <v>0</v>
      </c>
      <c r="G224" s="149" t="str">
        <f>'Consolidated Parts List'!H211</f>
        <v>Site 20</v>
      </c>
      <c r="H224" s="149" t="str">
        <f>'Consolidated Parts List'!K211</f>
        <v>End Item 20</v>
      </c>
      <c r="I224" s="149">
        <f>'Consolidated Parts List'!AY211</f>
        <v>0</v>
      </c>
      <c r="J224" s="149">
        <f>'Consolidated Parts List'!AZ211</f>
        <v>0</v>
      </c>
      <c r="K224" s="153" t="e">
        <f>'EPA - Input and Summary'!#REF!</f>
        <v>#REF!</v>
      </c>
      <c r="L224" s="149" t="e">
        <f>'EPA - Input and Summary'!#REF!</f>
        <v>#REF!</v>
      </c>
      <c r="M224" s="149" t="e">
        <f>'EPA - Input and Summary'!#REF!</f>
        <v>#REF!</v>
      </c>
      <c r="N224" s="149" t="e">
        <f>'EPA - Input and Summary'!#REF!</f>
        <v>#REF!</v>
      </c>
    </row>
    <row r="225" spans="2:14" s="149" customFormat="1" x14ac:dyDescent="0.2">
      <c r="B225" s="153">
        <f>'Consolidated Parts List'!D212</f>
        <v>0</v>
      </c>
      <c r="C225" s="149" t="str">
        <f>'Consolidated Parts List'!E212</f>
        <v>Part Number 20</v>
      </c>
      <c r="D225" s="149" t="str">
        <f>'Consolidated Parts List'!F212</f>
        <v>Description 20</v>
      </c>
      <c r="E225" s="149">
        <f>'Consolidated Parts List'!G212</f>
        <v>0</v>
      </c>
      <c r="G225" s="149" t="str">
        <f>'Consolidated Parts List'!H212</f>
        <v>Site 20</v>
      </c>
      <c r="H225" s="149" t="str">
        <f>'Consolidated Parts List'!K212</f>
        <v>End Item 20</v>
      </c>
      <c r="I225" s="149">
        <f>'Consolidated Parts List'!AY212</f>
        <v>0</v>
      </c>
      <c r="J225" s="149">
        <f>'Consolidated Parts List'!AZ212</f>
        <v>0</v>
      </c>
      <c r="K225" s="153" t="e">
        <f>'EPA - Input and Summary'!#REF!</f>
        <v>#REF!</v>
      </c>
      <c r="L225" s="149" t="e">
        <f>'EPA - Input and Summary'!#REF!</f>
        <v>#REF!</v>
      </c>
      <c r="M225" s="149" t="e">
        <f>'EPA - Input and Summary'!#REF!</f>
        <v>#REF!</v>
      </c>
      <c r="N225" s="149" t="e">
        <f>'EPA - Input and Summary'!#REF!</f>
        <v>#REF!</v>
      </c>
    </row>
    <row r="226" spans="2:14" s="149" customFormat="1" x14ac:dyDescent="0.2">
      <c r="B226" s="153">
        <f>'Consolidated Parts List'!D213</f>
        <v>0</v>
      </c>
      <c r="C226" s="149" t="str">
        <f>'Consolidated Parts List'!E213</f>
        <v>Part Number 20</v>
      </c>
      <c r="D226" s="149" t="str">
        <f>'Consolidated Parts List'!F213</f>
        <v>Description 20</v>
      </c>
      <c r="E226" s="149">
        <f>'Consolidated Parts List'!G213</f>
        <v>0</v>
      </c>
      <c r="G226" s="149" t="str">
        <f>'Consolidated Parts List'!H213</f>
        <v>Site 20</v>
      </c>
      <c r="H226" s="149" t="str">
        <f>'Consolidated Parts List'!K213</f>
        <v>End Item 20</v>
      </c>
      <c r="I226" s="149">
        <f>'Consolidated Parts List'!AY213</f>
        <v>0</v>
      </c>
      <c r="J226" s="149">
        <f>'Consolidated Parts List'!AZ213</f>
        <v>0</v>
      </c>
      <c r="K226" s="153" t="e">
        <f>'EPA - Input and Summary'!#REF!</f>
        <v>#REF!</v>
      </c>
      <c r="L226" s="149" t="e">
        <f>'EPA - Input and Summary'!#REF!</f>
        <v>#REF!</v>
      </c>
      <c r="M226" s="149" t="e">
        <f>'EPA - Input and Summary'!#REF!</f>
        <v>#REF!</v>
      </c>
      <c r="N226" s="149" t="e">
        <f>'EPA - Input and Summary'!#REF!</f>
        <v>#REF!</v>
      </c>
    </row>
    <row r="227" spans="2:14" s="149" customFormat="1" x14ac:dyDescent="0.2">
      <c r="B227" s="153">
        <f>'Consolidated Parts List'!D214</f>
        <v>0</v>
      </c>
      <c r="C227" s="149" t="str">
        <f>'Consolidated Parts List'!E214</f>
        <v>Part Number 20</v>
      </c>
      <c r="D227" s="149" t="str">
        <f>'Consolidated Parts List'!F214</f>
        <v>Description 20</v>
      </c>
      <c r="E227" s="149">
        <f>'Consolidated Parts List'!G214</f>
        <v>0</v>
      </c>
      <c r="G227" s="149" t="str">
        <f>'Consolidated Parts List'!H214</f>
        <v>Site 20</v>
      </c>
      <c r="H227" s="149" t="str">
        <f>'Consolidated Parts List'!K214</f>
        <v>End Item 20</v>
      </c>
      <c r="I227" s="149">
        <f>'Consolidated Parts List'!AY214</f>
        <v>0</v>
      </c>
      <c r="J227" s="149">
        <f>'Consolidated Parts List'!AZ214</f>
        <v>0</v>
      </c>
      <c r="K227" s="153" t="e">
        <f>'EPA - Input and Summary'!#REF!</f>
        <v>#REF!</v>
      </c>
      <c r="L227" s="149" t="e">
        <f>'EPA - Input and Summary'!#REF!</f>
        <v>#REF!</v>
      </c>
      <c r="M227" s="149" t="e">
        <f>'EPA - Input and Summary'!#REF!</f>
        <v>#REF!</v>
      </c>
      <c r="N227" s="149" t="e">
        <f>'EPA - Input and Summary'!#REF!</f>
        <v>#REF!</v>
      </c>
    </row>
    <row r="228" spans="2:14" s="149" customFormat="1" x14ac:dyDescent="0.2">
      <c r="B228" s="153">
        <f>'Consolidated Parts List'!D215</f>
        <v>0</v>
      </c>
      <c r="C228" s="149" t="str">
        <f>'Consolidated Parts List'!E215</f>
        <v>Part Number 20</v>
      </c>
      <c r="D228" s="149" t="str">
        <f>'Consolidated Parts List'!F215</f>
        <v>Description 20</v>
      </c>
      <c r="E228" s="149">
        <f>'Consolidated Parts List'!G215</f>
        <v>0</v>
      </c>
      <c r="G228" s="149" t="str">
        <f>'Consolidated Parts List'!H215</f>
        <v>Site 20</v>
      </c>
      <c r="H228" s="149" t="str">
        <f>'Consolidated Parts List'!K215</f>
        <v>End Item 20</v>
      </c>
      <c r="I228" s="149">
        <f>'Consolidated Parts List'!AY215</f>
        <v>0</v>
      </c>
      <c r="J228" s="149">
        <f>'Consolidated Parts List'!AZ215</f>
        <v>0</v>
      </c>
      <c r="K228" s="153" t="e">
        <f>'EPA - Input and Summary'!#REF!</f>
        <v>#REF!</v>
      </c>
      <c r="L228" s="149" t="e">
        <f>'EPA - Input and Summary'!#REF!</f>
        <v>#REF!</v>
      </c>
      <c r="M228" s="149" t="e">
        <f>'EPA - Input and Summary'!#REF!</f>
        <v>#REF!</v>
      </c>
      <c r="N228" s="149" t="e">
        <f>'EPA - Input and Summary'!#REF!</f>
        <v>#REF!</v>
      </c>
    </row>
    <row r="229" spans="2:14" s="149" customFormat="1" x14ac:dyDescent="0.2">
      <c r="B229" s="153">
        <f>'Consolidated Parts List'!D216</f>
        <v>0</v>
      </c>
      <c r="C229" s="149" t="str">
        <f>'Consolidated Parts List'!E216</f>
        <v>Part Number 20</v>
      </c>
      <c r="D229" s="149" t="str">
        <f>'Consolidated Parts List'!F216</f>
        <v>Description 20</v>
      </c>
      <c r="E229" s="149">
        <f>'Consolidated Parts List'!G216</f>
        <v>0</v>
      </c>
      <c r="G229" s="149" t="str">
        <f>'Consolidated Parts List'!H216</f>
        <v>Site 20</v>
      </c>
      <c r="H229" s="149" t="str">
        <f>'Consolidated Parts List'!K216</f>
        <v>End Item 20</v>
      </c>
      <c r="I229" s="149">
        <f>'Consolidated Parts List'!AY216</f>
        <v>0</v>
      </c>
      <c r="J229" s="149">
        <f>'Consolidated Parts List'!AZ216</f>
        <v>0</v>
      </c>
      <c r="K229" s="153" t="e">
        <f>'EPA - Input and Summary'!#REF!</f>
        <v>#REF!</v>
      </c>
      <c r="L229" s="149" t="e">
        <f>'EPA - Input and Summary'!#REF!</f>
        <v>#REF!</v>
      </c>
      <c r="M229" s="149" t="e">
        <f>'EPA - Input and Summary'!#REF!</f>
        <v>#REF!</v>
      </c>
      <c r="N229" s="149" t="e">
        <f>'EPA - Input and Summary'!#REF!</f>
        <v>#REF!</v>
      </c>
    </row>
    <row r="230" spans="2:14" s="149" customFormat="1" x14ac:dyDescent="0.2">
      <c r="B230" s="153">
        <f>'Consolidated Parts List'!D217</f>
        <v>0</v>
      </c>
      <c r="C230" s="149" t="str">
        <f>'Consolidated Parts List'!E217</f>
        <v>Part Number 20</v>
      </c>
      <c r="D230" s="149" t="str">
        <f>'Consolidated Parts List'!F217</f>
        <v>Description 20</v>
      </c>
      <c r="E230" s="149">
        <f>'Consolidated Parts List'!G217</f>
        <v>0</v>
      </c>
      <c r="G230" s="149" t="str">
        <f>'Consolidated Parts List'!H217</f>
        <v>Site 20</v>
      </c>
      <c r="H230" s="149" t="str">
        <f>'Consolidated Parts List'!K217</f>
        <v>End Item 20</v>
      </c>
      <c r="I230" s="149">
        <f>'Consolidated Parts List'!AY217</f>
        <v>0</v>
      </c>
      <c r="J230" s="149">
        <f>'Consolidated Parts List'!AZ217</f>
        <v>0</v>
      </c>
      <c r="K230" s="153" t="e">
        <f>'EPA - Input and Summary'!#REF!</f>
        <v>#REF!</v>
      </c>
      <c r="L230" s="149" t="e">
        <f>'EPA - Input and Summary'!#REF!</f>
        <v>#REF!</v>
      </c>
      <c r="M230" s="149" t="e">
        <f>'EPA - Input and Summary'!#REF!</f>
        <v>#REF!</v>
      </c>
      <c r="N230" s="149" t="e">
        <f>'EPA - Input and Summary'!#REF!</f>
        <v>#REF!</v>
      </c>
    </row>
    <row r="231" spans="2:14" s="149" customFormat="1" x14ac:dyDescent="0.2">
      <c r="B231" s="153">
        <f>'Consolidated Parts List'!D218</f>
        <v>0</v>
      </c>
      <c r="C231" s="149" t="str">
        <f>'Consolidated Parts List'!E218</f>
        <v>Part Number 20</v>
      </c>
      <c r="D231" s="149" t="str">
        <f>'Consolidated Parts List'!F218</f>
        <v>Description 20</v>
      </c>
      <c r="E231" s="149">
        <f>'Consolidated Parts List'!G218</f>
        <v>0</v>
      </c>
      <c r="G231" s="149" t="str">
        <f>'Consolidated Parts List'!H218</f>
        <v>Site 20</v>
      </c>
      <c r="H231" s="149" t="str">
        <f>'Consolidated Parts List'!K218</f>
        <v>End Item 20</v>
      </c>
      <c r="I231" s="149">
        <f>'Consolidated Parts List'!AY218</f>
        <v>0</v>
      </c>
      <c r="J231" s="149">
        <f>'Consolidated Parts List'!AZ218</f>
        <v>0</v>
      </c>
      <c r="K231" s="153" t="e">
        <f>'EPA - Input and Summary'!#REF!</f>
        <v>#REF!</v>
      </c>
      <c r="L231" s="149" t="e">
        <f>'EPA - Input and Summary'!#REF!</f>
        <v>#REF!</v>
      </c>
      <c r="M231" s="149" t="e">
        <f>'EPA - Input and Summary'!#REF!</f>
        <v>#REF!</v>
      </c>
      <c r="N231" s="149" t="e">
        <f>'EPA - Input and Summary'!#REF!</f>
        <v>#REF!</v>
      </c>
    </row>
    <row r="232" spans="2:14" s="149" customFormat="1" x14ac:dyDescent="0.2">
      <c r="B232" s="153">
        <f>'Consolidated Parts List'!D219</f>
        <v>0</v>
      </c>
      <c r="C232" s="149" t="str">
        <f>'Consolidated Parts List'!E219</f>
        <v>Part Number 20</v>
      </c>
      <c r="D232" s="149" t="str">
        <f>'Consolidated Parts List'!F219</f>
        <v>Description 20</v>
      </c>
      <c r="E232" s="149">
        <f>'Consolidated Parts List'!G219</f>
        <v>0</v>
      </c>
      <c r="G232" s="149" t="str">
        <f>'Consolidated Parts List'!H219</f>
        <v>Site 20</v>
      </c>
      <c r="H232" s="149" t="str">
        <f>'Consolidated Parts List'!K219</f>
        <v>End Item 20</v>
      </c>
      <c r="I232" s="149">
        <f>'Consolidated Parts List'!AY219</f>
        <v>0</v>
      </c>
      <c r="J232" s="149">
        <f>'Consolidated Parts List'!AZ219</f>
        <v>0</v>
      </c>
      <c r="K232" s="153" t="e">
        <f>'EPA - Input and Summary'!#REF!</f>
        <v>#REF!</v>
      </c>
      <c r="L232" s="149" t="e">
        <f>'EPA - Input and Summary'!#REF!</f>
        <v>#REF!</v>
      </c>
      <c r="M232" s="149" t="e">
        <f>'EPA - Input and Summary'!#REF!</f>
        <v>#REF!</v>
      </c>
      <c r="N232" s="149" t="e">
        <f>'EPA - Input and Summary'!#REF!</f>
        <v>#REF!</v>
      </c>
    </row>
    <row r="233" spans="2:14" s="149" customFormat="1" x14ac:dyDescent="0.2">
      <c r="B233" s="153">
        <f>'Consolidated Parts List'!D220</f>
        <v>0</v>
      </c>
      <c r="C233" s="149" t="str">
        <f>'Consolidated Parts List'!E220</f>
        <v>Part Number 20</v>
      </c>
      <c r="D233" s="149" t="str">
        <f>'Consolidated Parts List'!F220</f>
        <v>Description 20</v>
      </c>
      <c r="E233" s="149">
        <f>'Consolidated Parts List'!G220</f>
        <v>0</v>
      </c>
      <c r="G233" s="149" t="str">
        <f>'Consolidated Parts List'!H220</f>
        <v>Site 20</v>
      </c>
      <c r="H233" s="149" t="str">
        <f>'Consolidated Parts List'!K220</f>
        <v>End Item 20</v>
      </c>
      <c r="I233" s="149">
        <f>'Consolidated Parts List'!AY220</f>
        <v>0</v>
      </c>
      <c r="J233" s="149">
        <f>'Consolidated Parts List'!AZ220</f>
        <v>0</v>
      </c>
      <c r="K233" s="153" t="e">
        <f>'EPA - Input and Summary'!#REF!</f>
        <v>#REF!</v>
      </c>
      <c r="L233" s="149" t="e">
        <f>'EPA - Input and Summary'!#REF!</f>
        <v>#REF!</v>
      </c>
      <c r="M233" s="149" t="e">
        <f>'EPA - Input and Summary'!#REF!</f>
        <v>#REF!</v>
      </c>
      <c r="N233" s="149" t="e">
        <f>'EPA - Input and Summary'!#REF!</f>
        <v>#REF!</v>
      </c>
    </row>
    <row r="234" spans="2:14" s="149" customFormat="1" x14ac:dyDescent="0.2">
      <c r="B234" s="153">
        <f>'Consolidated Parts List'!D221</f>
        <v>0</v>
      </c>
      <c r="C234" s="149" t="str">
        <f>'Consolidated Parts List'!E221</f>
        <v>Part Number 20</v>
      </c>
      <c r="D234" s="149" t="str">
        <f>'Consolidated Parts List'!F221</f>
        <v>Description 20</v>
      </c>
      <c r="E234" s="149">
        <f>'Consolidated Parts List'!G221</f>
        <v>0</v>
      </c>
      <c r="G234" s="149" t="str">
        <f>'Consolidated Parts List'!H221</f>
        <v>Site 20</v>
      </c>
      <c r="H234" s="149" t="str">
        <f>'Consolidated Parts List'!K221</f>
        <v>End Item 20</v>
      </c>
      <c r="I234" s="149">
        <f>'Consolidated Parts List'!AY221</f>
        <v>0</v>
      </c>
      <c r="J234" s="149">
        <f>'Consolidated Parts List'!AZ221</f>
        <v>0</v>
      </c>
      <c r="K234" s="153" t="e">
        <f>'EPA - Input and Summary'!#REF!</f>
        <v>#REF!</v>
      </c>
      <c r="L234" s="149" t="e">
        <f>'EPA - Input and Summary'!#REF!</f>
        <v>#REF!</v>
      </c>
      <c r="M234" s="149" t="e">
        <f>'EPA - Input and Summary'!#REF!</f>
        <v>#REF!</v>
      </c>
      <c r="N234" s="149" t="e">
        <f>'EPA - Input and Summary'!#REF!</f>
        <v>#REF!</v>
      </c>
    </row>
    <row r="235" spans="2:14" s="149" customFormat="1" x14ac:dyDescent="0.2">
      <c r="B235" s="153">
        <f>'Consolidated Parts List'!D222</f>
        <v>0</v>
      </c>
      <c r="C235" s="149" t="str">
        <f>'Consolidated Parts List'!E222</f>
        <v>Part Number 20</v>
      </c>
      <c r="D235" s="149" t="str">
        <f>'Consolidated Parts List'!F222</f>
        <v>Description 20</v>
      </c>
      <c r="E235" s="149">
        <f>'Consolidated Parts List'!G222</f>
        <v>0</v>
      </c>
      <c r="G235" s="149" t="str">
        <f>'Consolidated Parts List'!H222</f>
        <v>Site 20</v>
      </c>
      <c r="H235" s="149" t="str">
        <f>'Consolidated Parts List'!K222</f>
        <v>End Item 20</v>
      </c>
      <c r="I235" s="149">
        <f>'Consolidated Parts List'!AY222</f>
        <v>0</v>
      </c>
      <c r="J235" s="149">
        <f>'Consolidated Parts List'!AZ222</f>
        <v>0</v>
      </c>
      <c r="K235" s="153" t="e">
        <f>'EPA - Input and Summary'!#REF!</f>
        <v>#REF!</v>
      </c>
      <c r="L235" s="149" t="e">
        <f>'EPA - Input and Summary'!#REF!</f>
        <v>#REF!</v>
      </c>
      <c r="M235" s="149" t="e">
        <f>'EPA - Input and Summary'!#REF!</f>
        <v>#REF!</v>
      </c>
      <c r="N235" s="149" t="e">
        <f>'EPA - Input and Summary'!#REF!</f>
        <v>#REF!</v>
      </c>
    </row>
    <row r="236" spans="2:14" s="149" customFormat="1" x14ac:dyDescent="0.2">
      <c r="B236" s="153">
        <f>'Consolidated Parts List'!D223</f>
        <v>0</v>
      </c>
      <c r="C236" s="149" t="str">
        <f>'Consolidated Parts List'!E223</f>
        <v>Part Number 20</v>
      </c>
      <c r="D236" s="149" t="str">
        <f>'Consolidated Parts List'!F223</f>
        <v>Description 20</v>
      </c>
      <c r="E236" s="149">
        <f>'Consolidated Parts List'!G223</f>
        <v>0</v>
      </c>
      <c r="G236" s="149" t="str">
        <f>'Consolidated Parts List'!H223</f>
        <v>Site 20</v>
      </c>
      <c r="H236" s="149" t="str">
        <f>'Consolidated Parts List'!K223</f>
        <v>End Item 20</v>
      </c>
      <c r="I236" s="149">
        <f>'Consolidated Parts List'!AY223</f>
        <v>0</v>
      </c>
      <c r="J236" s="149">
        <f>'Consolidated Parts List'!AZ223</f>
        <v>0</v>
      </c>
      <c r="K236" s="153" t="e">
        <f>'EPA - Input and Summary'!#REF!</f>
        <v>#REF!</v>
      </c>
      <c r="L236" s="149" t="e">
        <f>'EPA - Input and Summary'!#REF!</f>
        <v>#REF!</v>
      </c>
      <c r="M236" s="149" t="e">
        <f>'EPA - Input and Summary'!#REF!</f>
        <v>#REF!</v>
      </c>
      <c r="N236" s="149" t="e">
        <f>'EPA - Input and Summary'!#REF!</f>
        <v>#REF!</v>
      </c>
    </row>
    <row r="237" spans="2:14" s="149" customFormat="1" x14ac:dyDescent="0.2">
      <c r="B237" s="153">
        <f>'Consolidated Parts List'!D224</f>
        <v>0</v>
      </c>
      <c r="C237" s="149" t="str">
        <f>'Consolidated Parts List'!E224</f>
        <v>Part Number 20</v>
      </c>
      <c r="D237" s="149" t="str">
        <f>'Consolidated Parts List'!F224</f>
        <v>Description 20</v>
      </c>
      <c r="E237" s="149">
        <f>'Consolidated Parts List'!G224</f>
        <v>0</v>
      </c>
      <c r="G237" s="149" t="str">
        <f>'Consolidated Parts List'!H224</f>
        <v>Site 20</v>
      </c>
      <c r="H237" s="149" t="str">
        <f>'Consolidated Parts List'!K224</f>
        <v>End Item 20</v>
      </c>
      <c r="I237" s="149">
        <f>'Consolidated Parts List'!AY224</f>
        <v>0</v>
      </c>
      <c r="J237" s="149">
        <f>'Consolidated Parts List'!AZ224</f>
        <v>0</v>
      </c>
      <c r="K237" s="153" t="e">
        <f>'EPA - Input and Summary'!#REF!</f>
        <v>#REF!</v>
      </c>
      <c r="L237" s="149" t="e">
        <f>'EPA - Input and Summary'!#REF!</f>
        <v>#REF!</v>
      </c>
      <c r="M237" s="149" t="e">
        <f>'EPA - Input and Summary'!#REF!</f>
        <v>#REF!</v>
      </c>
      <c r="N237" s="149" t="e">
        <f>'EPA - Input and Summary'!#REF!</f>
        <v>#REF!</v>
      </c>
    </row>
    <row r="238" spans="2:14" s="149" customFormat="1" x14ac:dyDescent="0.2">
      <c r="B238" s="153">
        <f>'Consolidated Parts List'!D225</f>
        <v>0</v>
      </c>
      <c r="C238" s="149" t="str">
        <f>'Consolidated Parts List'!E225</f>
        <v>Part Number 20</v>
      </c>
      <c r="D238" s="149" t="str">
        <f>'Consolidated Parts List'!F225</f>
        <v>Description 20</v>
      </c>
      <c r="E238" s="149">
        <f>'Consolidated Parts List'!G225</f>
        <v>0</v>
      </c>
      <c r="G238" s="149" t="str">
        <f>'Consolidated Parts List'!H225</f>
        <v>Site 20</v>
      </c>
      <c r="H238" s="149" t="str">
        <f>'Consolidated Parts List'!K225</f>
        <v>End Item 20</v>
      </c>
      <c r="I238" s="149">
        <f>'Consolidated Parts List'!AY225</f>
        <v>0</v>
      </c>
      <c r="J238" s="149">
        <f>'Consolidated Parts List'!AZ225</f>
        <v>0</v>
      </c>
      <c r="K238" s="153" t="e">
        <f>'EPA - Input and Summary'!#REF!</f>
        <v>#REF!</v>
      </c>
      <c r="L238" s="149" t="e">
        <f>'EPA - Input and Summary'!#REF!</f>
        <v>#REF!</v>
      </c>
      <c r="M238" s="149" t="e">
        <f>'EPA - Input and Summary'!#REF!</f>
        <v>#REF!</v>
      </c>
      <c r="N238" s="149" t="e">
        <f>'EPA - Input and Summary'!#REF!</f>
        <v>#REF!</v>
      </c>
    </row>
    <row r="239" spans="2:14" s="149" customFormat="1" x14ac:dyDescent="0.2">
      <c r="B239" s="153">
        <f>'Consolidated Parts List'!D226</f>
        <v>0</v>
      </c>
      <c r="C239" s="149" t="str">
        <f>'Consolidated Parts List'!E226</f>
        <v>Part Number 20</v>
      </c>
      <c r="D239" s="149" t="str">
        <f>'Consolidated Parts List'!F226</f>
        <v>Description 20</v>
      </c>
      <c r="E239" s="149">
        <f>'Consolidated Parts List'!G226</f>
        <v>0</v>
      </c>
      <c r="G239" s="149" t="str">
        <f>'Consolidated Parts List'!H226</f>
        <v>Site 20</v>
      </c>
      <c r="H239" s="149" t="str">
        <f>'Consolidated Parts List'!K226</f>
        <v>End Item 20</v>
      </c>
      <c r="I239" s="149">
        <f>'Consolidated Parts List'!AY226</f>
        <v>0</v>
      </c>
      <c r="J239" s="149">
        <f>'Consolidated Parts List'!AZ226</f>
        <v>0</v>
      </c>
      <c r="K239" s="153" t="e">
        <f>'EPA - Input and Summary'!#REF!</f>
        <v>#REF!</v>
      </c>
      <c r="L239" s="149" t="e">
        <f>'EPA - Input and Summary'!#REF!</f>
        <v>#REF!</v>
      </c>
      <c r="M239" s="149" t="e">
        <f>'EPA - Input and Summary'!#REF!</f>
        <v>#REF!</v>
      </c>
      <c r="N239" s="149" t="e">
        <f>'EPA - Input and Summary'!#REF!</f>
        <v>#REF!</v>
      </c>
    </row>
    <row r="240" spans="2:14" s="149" customFormat="1" x14ac:dyDescent="0.2">
      <c r="B240" s="153">
        <f>'Consolidated Parts List'!D227</f>
        <v>0</v>
      </c>
      <c r="C240" s="149" t="str">
        <f>'Consolidated Parts List'!E227</f>
        <v>Part Number 20</v>
      </c>
      <c r="D240" s="149" t="str">
        <f>'Consolidated Parts List'!F227</f>
        <v>Description 20</v>
      </c>
      <c r="E240" s="149">
        <f>'Consolidated Parts List'!G227</f>
        <v>0</v>
      </c>
      <c r="G240" s="149" t="str">
        <f>'Consolidated Parts List'!H227</f>
        <v>Site 20</v>
      </c>
      <c r="H240" s="149" t="str">
        <f>'Consolidated Parts List'!K227</f>
        <v>End Item 20</v>
      </c>
      <c r="I240" s="149">
        <f>'Consolidated Parts List'!AY227</f>
        <v>0</v>
      </c>
      <c r="J240" s="149">
        <f>'Consolidated Parts List'!AZ227</f>
        <v>0</v>
      </c>
      <c r="K240" s="153" t="e">
        <f>'EPA - Input and Summary'!#REF!</f>
        <v>#REF!</v>
      </c>
      <c r="L240" s="149" t="e">
        <f>'EPA - Input and Summary'!#REF!</f>
        <v>#REF!</v>
      </c>
      <c r="M240" s="149" t="e">
        <f>'EPA - Input and Summary'!#REF!</f>
        <v>#REF!</v>
      </c>
      <c r="N240" s="149" t="e">
        <f>'EPA - Input and Summary'!#REF!</f>
        <v>#REF!</v>
      </c>
    </row>
    <row r="241" spans="2:14" s="149" customFormat="1" x14ac:dyDescent="0.2">
      <c r="B241" s="153">
        <f>'Consolidated Parts List'!D228</f>
        <v>0</v>
      </c>
      <c r="C241" s="149" t="str">
        <f>'Consolidated Parts List'!E228</f>
        <v>Part Number 20</v>
      </c>
      <c r="D241" s="149" t="str">
        <f>'Consolidated Parts List'!F228</f>
        <v>Description 20</v>
      </c>
      <c r="E241" s="149">
        <f>'Consolidated Parts List'!G228</f>
        <v>0</v>
      </c>
      <c r="G241" s="149" t="str">
        <f>'Consolidated Parts List'!H228</f>
        <v>Site 20</v>
      </c>
      <c r="H241" s="149" t="str">
        <f>'Consolidated Parts List'!K228</f>
        <v>End Item 20</v>
      </c>
      <c r="I241" s="149">
        <f>'Consolidated Parts List'!AY228</f>
        <v>0</v>
      </c>
      <c r="J241" s="149">
        <f>'Consolidated Parts List'!AZ228</f>
        <v>0</v>
      </c>
      <c r="K241" s="153" t="e">
        <f>'EPA - Input and Summary'!#REF!</f>
        <v>#REF!</v>
      </c>
      <c r="L241" s="149" t="e">
        <f>'EPA - Input and Summary'!#REF!</f>
        <v>#REF!</v>
      </c>
      <c r="M241" s="149" t="e">
        <f>'EPA - Input and Summary'!#REF!</f>
        <v>#REF!</v>
      </c>
      <c r="N241" s="149" t="e">
        <f>'EPA - Input and Summary'!#REF!</f>
        <v>#REF!</v>
      </c>
    </row>
    <row r="242" spans="2:14" s="149" customFormat="1" x14ac:dyDescent="0.2">
      <c r="B242" s="153">
        <f>'Consolidated Parts List'!D229</f>
        <v>0</v>
      </c>
      <c r="C242" s="149" t="str">
        <f>'Consolidated Parts List'!E229</f>
        <v>Part Number 20</v>
      </c>
      <c r="D242" s="149" t="str">
        <f>'Consolidated Parts List'!F229</f>
        <v>Description 20</v>
      </c>
      <c r="E242" s="149">
        <f>'Consolidated Parts List'!G229</f>
        <v>0</v>
      </c>
      <c r="G242" s="149" t="str">
        <f>'Consolidated Parts List'!H229</f>
        <v>Site 20</v>
      </c>
      <c r="H242" s="149" t="str">
        <f>'Consolidated Parts List'!K229</f>
        <v>End Item 20</v>
      </c>
      <c r="I242" s="149">
        <f>'Consolidated Parts List'!AY229</f>
        <v>0</v>
      </c>
      <c r="J242" s="149">
        <f>'Consolidated Parts List'!AZ229</f>
        <v>0</v>
      </c>
      <c r="K242" s="153" t="e">
        <f>'EPA - Input and Summary'!#REF!</f>
        <v>#REF!</v>
      </c>
      <c r="L242" s="149" t="e">
        <f>'EPA - Input and Summary'!#REF!</f>
        <v>#REF!</v>
      </c>
      <c r="M242" s="149" t="e">
        <f>'EPA - Input and Summary'!#REF!</f>
        <v>#REF!</v>
      </c>
      <c r="N242" s="149" t="e">
        <f>'EPA - Input and Summary'!#REF!</f>
        <v>#REF!</v>
      </c>
    </row>
    <row r="243" spans="2:14" s="149" customFormat="1" x14ac:dyDescent="0.2">
      <c r="B243" s="153">
        <f>'Consolidated Parts List'!D230</f>
        <v>0</v>
      </c>
      <c r="C243" s="149" t="str">
        <f>'Consolidated Parts List'!E230</f>
        <v>Part Number 20</v>
      </c>
      <c r="D243" s="149" t="str">
        <f>'Consolidated Parts List'!F230</f>
        <v>Description 20</v>
      </c>
      <c r="E243" s="149">
        <f>'Consolidated Parts List'!G230</f>
        <v>0</v>
      </c>
      <c r="G243" s="149" t="str">
        <f>'Consolidated Parts List'!H230</f>
        <v>Site 20</v>
      </c>
      <c r="H243" s="149" t="str">
        <f>'Consolidated Parts List'!K230</f>
        <v>End Item 20</v>
      </c>
      <c r="I243" s="149">
        <f>'Consolidated Parts List'!AY230</f>
        <v>0</v>
      </c>
      <c r="J243" s="149">
        <f>'Consolidated Parts List'!AZ230</f>
        <v>0</v>
      </c>
      <c r="K243" s="153" t="e">
        <f>'EPA - Input and Summary'!#REF!</f>
        <v>#REF!</v>
      </c>
      <c r="L243" s="149" t="e">
        <f>'EPA - Input and Summary'!#REF!</f>
        <v>#REF!</v>
      </c>
      <c r="M243" s="149" t="e">
        <f>'EPA - Input and Summary'!#REF!</f>
        <v>#REF!</v>
      </c>
      <c r="N243" s="149" t="e">
        <f>'EPA - Input and Summary'!#REF!</f>
        <v>#REF!</v>
      </c>
    </row>
    <row r="244" spans="2:14" s="149" customFormat="1" x14ac:dyDescent="0.2">
      <c r="B244" s="153">
        <f>'Consolidated Parts List'!D231</f>
        <v>0</v>
      </c>
      <c r="C244" s="149" t="str">
        <f>'Consolidated Parts List'!E231</f>
        <v>Part Number 20</v>
      </c>
      <c r="D244" s="149" t="str">
        <f>'Consolidated Parts List'!F231</f>
        <v>Description 20</v>
      </c>
      <c r="E244" s="149">
        <f>'Consolidated Parts List'!G231</f>
        <v>0</v>
      </c>
      <c r="G244" s="149" t="str">
        <f>'Consolidated Parts List'!H231</f>
        <v>Site 20</v>
      </c>
      <c r="H244" s="149" t="str">
        <f>'Consolidated Parts List'!K231</f>
        <v>End Item 20</v>
      </c>
      <c r="I244" s="149">
        <f>'Consolidated Parts List'!AY231</f>
        <v>0</v>
      </c>
      <c r="J244" s="149">
        <f>'Consolidated Parts List'!AZ231</f>
        <v>0</v>
      </c>
      <c r="K244" s="153" t="e">
        <f>'EPA - Input and Summary'!#REF!</f>
        <v>#REF!</v>
      </c>
      <c r="L244" s="149" t="e">
        <f>'EPA - Input and Summary'!#REF!</f>
        <v>#REF!</v>
      </c>
      <c r="M244" s="149" t="e">
        <f>'EPA - Input and Summary'!#REF!</f>
        <v>#REF!</v>
      </c>
      <c r="N244" s="149" t="e">
        <f>'EPA - Input and Summary'!#REF!</f>
        <v>#REF!</v>
      </c>
    </row>
    <row r="245" spans="2:14" s="149" customFormat="1" x14ac:dyDescent="0.2">
      <c r="B245" s="153">
        <f>'Consolidated Parts List'!D232</f>
        <v>0</v>
      </c>
      <c r="C245" s="149" t="str">
        <f>'Consolidated Parts List'!E232</f>
        <v>Part Number 20</v>
      </c>
      <c r="D245" s="149" t="str">
        <f>'Consolidated Parts List'!F232</f>
        <v>Description 20</v>
      </c>
      <c r="E245" s="149">
        <f>'Consolidated Parts List'!G232</f>
        <v>0</v>
      </c>
      <c r="G245" s="149" t="str">
        <f>'Consolidated Parts List'!H232</f>
        <v>Site 20</v>
      </c>
      <c r="H245" s="149" t="str">
        <f>'Consolidated Parts List'!K232</f>
        <v>End Item 20</v>
      </c>
      <c r="I245" s="149">
        <f>'Consolidated Parts List'!AY232</f>
        <v>0</v>
      </c>
      <c r="J245" s="149">
        <f>'Consolidated Parts List'!AZ232</f>
        <v>0</v>
      </c>
      <c r="K245" s="153" t="e">
        <f>'EPA - Input and Summary'!#REF!</f>
        <v>#REF!</v>
      </c>
      <c r="L245" s="149" t="e">
        <f>'EPA - Input and Summary'!#REF!</f>
        <v>#REF!</v>
      </c>
      <c r="M245" s="149" t="e">
        <f>'EPA - Input and Summary'!#REF!</f>
        <v>#REF!</v>
      </c>
      <c r="N245" s="149" t="e">
        <f>'EPA - Input and Summary'!#REF!</f>
        <v>#REF!</v>
      </c>
    </row>
    <row r="246" spans="2:14" s="149" customFormat="1" x14ac:dyDescent="0.2">
      <c r="B246" s="153">
        <f>'Consolidated Parts List'!D233</f>
        <v>0</v>
      </c>
      <c r="C246" s="149" t="str">
        <f>'Consolidated Parts List'!E233</f>
        <v>Part Number 20</v>
      </c>
      <c r="D246" s="149" t="str">
        <f>'Consolidated Parts List'!F233</f>
        <v>Description 20</v>
      </c>
      <c r="E246" s="149">
        <f>'Consolidated Parts List'!G233</f>
        <v>0</v>
      </c>
      <c r="G246" s="149" t="str">
        <f>'Consolidated Parts List'!H233</f>
        <v>Site 20</v>
      </c>
      <c r="H246" s="149" t="str">
        <f>'Consolidated Parts List'!K233</f>
        <v>End Item 20</v>
      </c>
      <c r="I246" s="149">
        <f>'Consolidated Parts List'!AY233</f>
        <v>0</v>
      </c>
      <c r="J246" s="149">
        <f>'Consolidated Parts List'!AZ233</f>
        <v>0</v>
      </c>
      <c r="K246" s="153" t="e">
        <f>'EPA - Input and Summary'!#REF!</f>
        <v>#REF!</v>
      </c>
      <c r="L246" s="149" t="e">
        <f>'EPA - Input and Summary'!#REF!</f>
        <v>#REF!</v>
      </c>
      <c r="M246" s="149" t="e">
        <f>'EPA - Input and Summary'!#REF!</f>
        <v>#REF!</v>
      </c>
      <c r="N246" s="149" t="e">
        <f>'EPA - Input and Summary'!#REF!</f>
        <v>#REF!</v>
      </c>
    </row>
    <row r="247" spans="2:14" s="149" customFormat="1" x14ac:dyDescent="0.2">
      <c r="B247" s="153">
        <f>'Consolidated Parts List'!D234</f>
        <v>0</v>
      </c>
      <c r="C247" s="149" t="str">
        <f>'Consolidated Parts List'!E234</f>
        <v>Part Number 20</v>
      </c>
      <c r="D247" s="149" t="str">
        <f>'Consolidated Parts List'!F234</f>
        <v>Description 20</v>
      </c>
      <c r="E247" s="149">
        <f>'Consolidated Parts List'!G234</f>
        <v>0</v>
      </c>
      <c r="G247" s="149" t="str">
        <f>'Consolidated Parts List'!H234</f>
        <v>Site 20</v>
      </c>
      <c r="H247" s="149" t="str">
        <f>'Consolidated Parts List'!K234</f>
        <v>End Item 20</v>
      </c>
      <c r="I247" s="149">
        <f>'Consolidated Parts List'!AY234</f>
        <v>0</v>
      </c>
      <c r="J247" s="149">
        <f>'Consolidated Parts List'!AZ234</f>
        <v>0</v>
      </c>
      <c r="K247" s="153" t="e">
        <f>'EPA - Input and Summary'!#REF!</f>
        <v>#REF!</v>
      </c>
      <c r="L247" s="149" t="e">
        <f>'EPA - Input and Summary'!#REF!</f>
        <v>#REF!</v>
      </c>
      <c r="M247" s="149" t="e">
        <f>'EPA - Input and Summary'!#REF!</f>
        <v>#REF!</v>
      </c>
      <c r="N247" s="149" t="e">
        <f>'EPA - Input and Summary'!#REF!</f>
        <v>#REF!</v>
      </c>
    </row>
    <row r="248" spans="2:14" s="149" customFormat="1" x14ac:dyDescent="0.2">
      <c r="B248" s="153">
        <f>'Consolidated Parts List'!D235</f>
        <v>0</v>
      </c>
      <c r="C248" s="149" t="str">
        <f>'Consolidated Parts List'!E235</f>
        <v>Part Number 20</v>
      </c>
      <c r="D248" s="149" t="str">
        <f>'Consolidated Parts List'!F235</f>
        <v>Description 20</v>
      </c>
      <c r="E248" s="149">
        <f>'Consolidated Parts List'!G235</f>
        <v>0</v>
      </c>
      <c r="G248" s="149" t="str">
        <f>'Consolidated Parts List'!H235</f>
        <v>Site 20</v>
      </c>
      <c r="H248" s="149" t="str">
        <f>'Consolidated Parts List'!K235</f>
        <v>End Item 20</v>
      </c>
      <c r="I248" s="149">
        <f>'Consolidated Parts List'!AY235</f>
        <v>0</v>
      </c>
      <c r="J248" s="149">
        <f>'Consolidated Parts List'!AZ235</f>
        <v>0</v>
      </c>
      <c r="K248" s="153" t="e">
        <f>'EPA - Input and Summary'!#REF!</f>
        <v>#REF!</v>
      </c>
      <c r="L248" s="149" t="e">
        <f>'EPA - Input and Summary'!#REF!</f>
        <v>#REF!</v>
      </c>
      <c r="M248" s="149" t="e">
        <f>'EPA - Input and Summary'!#REF!</f>
        <v>#REF!</v>
      </c>
      <c r="N248" s="149" t="e">
        <f>'EPA - Input and Summary'!#REF!</f>
        <v>#REF!</v>
      </c>
    </row>
    <row r="249" spans="2:14" s="149" customFormat="1" x14ac:dyDescent="0.2">
      <c r="B249" s="153">
        <f>'Consolidated Parts List'!D236</f>
        <v>0</v>
      </c>
      <c r="C249" s="149" t="str">
        <f>'Consolidated Parts List'!E236</f>
        <v>Part Number 20</v>
      </c>
      <c r="D249" s="149" t="str">
        <f>'Consolidated Parts List'!F236</f>
        <v>Description 20</v>
      </c>
      <c r="E249" s="149">
        <f>'Consolidated Parts List'!G236</f>
        <v>0</v>
      </c>
      <c r="G249" s="149" t="str">
        <f>'Consolidated Parts List'!H236</f>
        <v>Site 20</v>
      </c>
      <c r="H249" s="149" t="str">
        <f>'Consolidated Parts List'!K236</f>
        <v>End Item 20</v>
      </c>
      <c r="I249" s="149">
        <f>'Consolidated Parts List'!AY236</f>
        <v>0</v>
      </c>
      <c r="J249" s="149">
        <f>'Consolidated Parts List'!AZ236</f>
        <v>0</v>
      </c>
      <c r="K249" s="153" t="e">
        <f>'EPA - Input and Summary'!#REF!</f>
        <v>#REF!</v>
      </c>
      <c r="L249" s="149" t="e">
        <f>'EPA - Input and Summary'!#REF!</f>
        <v>#REF!</v>
      </c>
      <c r="M249" s="149" t="e">
        <f>'EPA - Input and Summary'!#REF!</f>
        <v>#REF!</v>
      </c>
      <c r="N249" s="149" t="e">
        <f>'EPA - Input and Summary'!#REF!</f>
        <v>#REF!</v>
      </c>
    </row>
    <row r="250" spans="2:14" s="149" customFormat="1" x14ac:dyDescent="0.2">
      <c r="B250" s="153">
        <f>'Consolidated Parts List'!D237</f>
        <v>0</v>
      </c>
      <c r="C250" s="149" t="str">
        <f>'Consolidated Parts List'!E237</f>
        <v>Part Number 20</v>
      </c>
      <c r="D250" s="149" t="str">
        <f>'Consolidated Parts List'!F237</f>
        <v>Description 20</v>
      </c>
      <c r="E250" s="149">
        <f>'Consolidated Parts List'!G237</f>
        <v>0</v>
      </c>
      <c r="G250" s="149" t="str">
        <f>'Consolidated Parts List'!H237</f>
        <v>Site 20</v>
      </c>
      <c r="H250" s="149" t="str">
        <f>'Consolidated Parts List'!K237</f>
        <v>End Item 20</v>
      </c>
      <c r="I250" s="149">
        <f>'Consolidated Parts List'!AY237</f>
        <v>0</v>
      </c>
      <c r="J250" s="149">
        <f>'Consolidated Parts List'!AZ237</f>
        <v>0</v>
      </c>
      <c r="K250" s="153" t="e">
        <f>'EPA - Input and Summary'!#REF!</f>
        <v>#REF!</v>
      </c>
      <c r="L250" s="149" t="e">
        <f>'EPA - Input and Summary'!#REF!</f>
        <v>#REF!</v>
      </c>
      <c r="M250" s="149" t="e">
        <f>'EPA - Input and Summary'!#REF!</f>
        <v>#REF!</v>
      </c>
      <c r="N250" s="149" t="e">
        <f>'EPA - Input and Summary'!#REF!</f>
        <v>#REF!</v>
      </c>
    </row>
    <row r="251" spans="2:14" s="149" customFormat="1" x14ac:dyDescent="0.2">
      <c r="B251" s="153">
        <f>'Consolidated Parts List'!D238</f>
        <v>0</v>
      </c>
      <c r="C251" s="149" t="str">
        <f>'Consolidated Parts List'!E238</f>
        <v>Part Number 20</v>
      </c>
      <c r="D251" s="149" t="str">
        <f>'Consolidated Parts List'!F238</f>
        <v>Description 20</v>
      </c>
      <c r="E251" s="149">
        <f>'Consolidated Parts List'!G238</f>
        <v>0</v>
      </c>
      <c r="G251" s="149" t="str">
        <f>'Consolidated Parts List'!H238</f>
        <v>Site 20</v>
      </c>
      <c r="H251" s="149" t="str">
        <f>'Consolidated Parts List'!K238</f>
        <v>End Item 20</v>
      </c>
      <c r="I251" s="149">
        <f>'Consolidated Parts List'!AY238</f>
        <v>0</v>
      </c>
      <c r="J251" s="149">
        <f>'Consolidated Parts List'!AZ238</f>
        <v>0</v>
      </c>
      <c r="K251" s="153" t="e">
        <f>'EPA - Input and Summary'!#REF!</f>
        <v>#REF!</v>
      </c>
      <c r="L251" s="149" t="e">
        <f>'EPA - Input and Summary'!#REF!</f>
        <v>#REF!</v>
      </c>
      <c r="M251" s="149" t="e">
        <f>'EPA - Input and Summary'!#REF!</f>
        <v>#REF!</v>
      </c>
      <c r="N251" s="149" t="e">
        <f>'EPA - Input and Summary'!#REF!</f>
        <v>#REF!</v>
      </c>
    </row>
    <row r="252" spans="2:14" s="149" customFormat="1" x14ac:dyDescent="0.2">
      <c r="B252" s="153">
        <f>'Consolidated Parts List'!D239</f>
        <v>0</v>
      </c>
      <c r="C252" s="149" t="str">
        <f>'Consolidated Parts List'!E239</f>
        <v>Part Number 20</v>
      </c>
      <c r="D252" s="149" t="str">
        <f>'Consolidated Parts List'!F239</f>
        <v>Description 20</v>
      </c>
      <c r="E252" s="149">
        <f>'Consolidated Parts List'!G239</f>
        <v>0</v>
      </c>
      <c r="G252" s="149" t="str">
        <f>'Consolidated Parts List'!H239</f>
        <v>Site 20</v>
      </c>
      <c r="H252" s="149" t="str">
        <f>'Consolidated Parts List'!K239</f>
        <v>End Item 20</v>
      </c>
      <c r="I252" s="149">
        <f>'Consolidated Parts List'!AY239</f>
        <v>0</v>
      </c>
      <c r="J252" s="149">
        <f>'Consolidated Parts List'!AZ239</f>
        <v>0</v>
      </c>
      <c r="K252" s="153" t="e">
        <f>'EPA - Input and Summary'!#REF!</f>
        <v>#REF!</v>
      </c>
      <c r="L252" s="149" t="e">
        <f>'EPA - Input and Summary'!#REF!</f>
        <v>#REF!</v>
      </c>
      <c r="M252" s="149" t="e">
        <f>'EPA - Input and Summary'!#REF!</f>
        <v>#REF!</v>
      </c>
      <c r="N252" s="149" t="e">
        <f>'EPA - Input and Summary'!#REF!</f>
        <v>#REF!</v>
      </c>
    </row>
    <row r="253" spans="2:14" s="149" customFormat="1" x14ac:dyDescent="0.2">
      <c r="B253" s="153">
        <f>'Consolidated Parts List'!D240</f>
        <v>0</v>
      </c>
      <c r="C253" s="149" t="str">
        <f>'Consolidated Parts List'!E240</f>
        <v>Part Number 20</v>
      </c>
      <c r="D253" s="149" t="str">
        <f>'Consolidated Parts List'!F240</f>
        <v>Description 20</v>
      </c>
      <c r="E253" s="149">
        <f>'Consolidated Parts List'!G240</f>
        <v>0</v>
      </c>
      <c r="G253" s="149" t="str">
        <f>'Consolidated Parts List'!H240</f>
        <v>Site 20</v>
      </c>
      <c r="H253" s="149" t="str">
        <f>'Consolidated Parts List'!K240</f>
        <v>End Item 20</v>
      </c>
      <c r="I253" s="149">
        <f>'Consolidated Parts List'!AY240</f>
        <v>0</v>
      </c>
      <c r="J253" s="149">
        <f>'Consolidated Parts List'!AZ240</f>
        <v>0</v>
      </c>
      <c r="K253" s="153" t="e">
        <f>'EPA - Input and Summary'!#REF!</f>
        <v>#REF!</v>
      </c>
      <c r="L253" s="149" t="e">
        <f>'EPA - Input and Summary'!#REF!</f>
        <v>#REF!</v>
      </c>
      <c r="M253" s="149" t="e">
        <f>'EPA - Input and Summary'!#REF!</f>
        <v>#REF!</v>
      </c>
      <c r="N253" s="149" t="e">
        <f>'EPA - Input and Summary'!#REF!</f>
        <v>#REF!</v>
      </c>
    </row>
    <row r="254" spans="2:14" s="149" customFormat="1" x14ac:dyDescent="0.2">
      <c r="B254" s="153">
        <f>'Consolidated Parts List'!D241</f>
        <v>0</v>
      </c>
      <c r="C254" s="149" t="str">
        <f>'Consolidated Parts List'!E241</f>
        <v>Part Number 20</v>
      </c>
      <c r="D254" s="149" t="str">
        <f>'Consolidated Parts List'!F241</f>
        <v>Description 20</v>
      </c>
      <c r="E254" s="149">
        <f>'Consolidated Parts List'!G241</f>
        <v>0</v>
      </c>
      <c r="G254" s="149" t="str">
        <f>'Consolidated Parts List'!H241</f>
        <v>Site 20</v>
      </c>
      <c r="H254" s="149" t="str">
        <f>'Consolidated Parts List'!K241</f>
        <v>End Item 20</v>
      </c>
      <c r="I254" s="149">
        <f>'Consolidated Parts List'!AY241</f>
        <v>0</v>
      </c>
      <c r="J254" s="149">
        <f>'Consolidated Parts List'!AZ241</f>
        <v>0</v>
      </c>
      <c r="K254" s="153" t="e">
        <f>'EPA - Input and Summary'!#REF!</f>
        <v>#REF!</v>
      </c>
      <c r="L254" s="149" t="e">
        <f>'EPA - Input and Summary'!#REF!</f>
        <v>#REF!</v>
      </c>
      <c r="M254" s="149" t="e">
        <f>'EPA - Input and Summary'!#REF!</f>
        <v>#REF!</v>
      </c>
      <c r="N254" s="149" t="e">
        <f>'EPA - Input and Summary'!#REF!</f>
        <v>#REF!</v>
      </c>
    </row>
    <row r="255" spans="2:14" s="149" customFormat="1" x14ac:dyDescent="0.2">
      <c r="B255" s="153">
        <f>'Consolidated Parts List'!D242</f>
        <v>0</v>
      </c>
      <c r="C255" s="149" t="str">
        <f>'Consolidated Parts List'!E242</f>
        <v>Part Number 20</v>
      </c>
      <c r="D255" s="149" t="str">
        <f>'Consolidated Parts List'!F242</f>
        <v>Description 20</v>
      </c>
      <c r="E255" s="149">
        <f>'Consolidated Parts List'!G242</f>
        <v>0</v>
      </c>
      <c r="G255" s="149" t="str">
        <f>'Consolidated Parts List'!H242</f>
        <v>Site 20</v>
      </c>
      <c r="H255" s="149" t="str">
        <f>'Consolidated Parts List'!K242</f>
        <v>End Item 20</v>
      </c>
      <c r="I255" s="149">
        <f>'Consolidated Parts List'!AY242</f>
        <v>0</v>
      </c>
      <c r="J255" s="149">
        <f>'Consolidated Parts List'!AZ242</f>
        <v>0</v>
      </c>
      <c r="K255" s="153" t="e">
        <f>'EPA - Input and Summary'!#REF!</f>
        <v>#REF!</v>
      </c>
      <c r="L255" s="149" t="e">
        <f>'EPA - Input and Summary'!#REF!</f>
        <v>#REF!</v>
      </c>
      <c r="M255" s="149" t="e">
        <f>'EPA - Input and Summary'!#REF!</f>
        <v>#REF!</v>
      </c>
      <c r="N255" s="149" t="e">
        <f>'EPA - Input and Summary'!#REF!</f>
        <v>#REF!</v>
      </c>
    </row>
    <row r="256" spans="2:14" s="149" customFormat="1" x14ac:dyDescent="0.2">
      <c r="B256" s="153">
        <f>'Consolidated Parts List'!D243</f>
        <v>0</v>
      </c>
      <c r="C256" s="149" t="str">
        <f>'Consolidated Parts List'!E243</f>
        <v>Part Number 20</v>
      </c>
      <c r="D256" s="149" t="str">
        <f>'Consolidated Parts List'!F243</f>
        <v>Description 20</v>
      </c>
      <c r="E256" s="149">
        <f>'Consolidated Parts List'!G243</f>
        <v>0</v>
      </c>
      <c r="G256" s="149" t="str">
        <f>'Consolidated Parts List'!H243</f>
        <v>Site 20</v>
      </c>
      <c r="H256" s="149" t="str">
        <f>'Consolidated Parts List'!K243</f>
        <v>End Item 20</v>
      </c>
      <c r="I256" s="149">
        <f>'Consolidated Parts List'!AY243</f>
        <v>0</v>
      </c>
      <c r="J256" s="149">
        <f>'Consolidated Parts List'!AZ243</f>
        <v>0</v>
      </c>
      <c r="K256" s="153" t="e">
        <f>'EPA - Input and Summary'!#REF!</f>
        <v>#REF!</v>
      </c>
      <c r="L256" s="149" t="e">
        <f>'EPA - Input and Summary'!#REF!</f>
        <v>#REF!</v>
      </c>
      <c r="M256" s="149" t="e">
        <f>'EPA - Input and Summary'!#REF!</f>
        <v>#REF!</v>
      </c>
      <c r="N256" s="149" t="e">
        <f>'EPA - Input and Summary'!#REF!</f>
        <v>#REF!</v>
      </c>
    </row>
    <row r="257" spans="2:14" s="149" customFormat="1" x14ac:dyDescent="0.2">
      <c r="B257" s="153">
        <f>'Consolidated Parts List'!D244</f>
        <v>0</v>
      </c>
      <c r="C257" s="149" t="str">
        <f>'Consolidated Parts List'!E244</f>
        <v>Part Number 20</v>
      </c>
      <c r="D257" s="149" t="str">
        <f>'Consolidated Parts List'!F244</f>
        <v>Description 20</v>
      </c>
      <c r="E257" s="149">
        <f>'Consolidated Parts List'!G244</f>
        <v>0</v>
      </c>
      <c r="G257" s="149" t="str">
        <f>'Consolidated Parts List'!H244</f>
        <v>Site 20</v>
      </c>
      <c r="H257" s="149" t="str">
        <f>'Consolidated Parts List'!K244</f>
        <v>End Item 20</v>
      </c>
      <c r="I257" s="149">
        <f>'Consolidated Parts List'!AY244</f>
        <v>0</v>
      </c>
      <c r="J257" s="149">
        <f>'Consolidated Parts List'!AZ244</f>
        <v>0</v>
      </c>
      <c r="K257" s="153" t="e">
        <f>'EPA - Input and Summary'!#REF!</f>
        <v>#REF!</v>
      </c>
      <c r="L257" s="149" t="e">
        <f>'EPA - Input and Summary'!#REF!</f>
        <v>#REF!</v>
      </c>
      <c r="M257" s="149" t="e">
        <f>'EPA - Input and Summary'!#REF!</f>
        <v>#REF!</v>
      </c>
      <c r="N257" s="149" t="e">
        <f>'EPA - Input and Summary'!#REF!</f>
        <v>#REF!</v>
      </c>
    </row>
    <row r="258" spans="2:14" s="149" customFormat="1" x14ac:dyDescent="0.2">
      <c r="B258" s="153">
        <f>'Consolidated Parts List'!D245</f>
        <v>0</v>
      </c>
      <c r="C258" s="149" t="str">
        <f>'Consolidated Parts List'!E245</f>
        <v>Part Number 20</v>
      </c>
      <c r="D258" s="149" t="str">
        <f>'Consolidated Parts List'!F245</f>
        <v>Description 20</v>
      </c>
      <c r="E258" s="149">
        <f>'Consolidated Parts List'!G245</f>
        <v>0</v>
      </c>
      <c r="G258" s="149" t="str">
        <f>'Consolidated Parts List'!H245</f>
        <v>Site 20</v>
      </c>
      <c r="H258" s="149" t="str">
        <f>'Consolidated Parts List'!K245</f>
        <v>End Item 20</v>
      </c>
      <c r="I258" s="149">
        <f>'Consolidated Parts List'!AY245</f>
        <v>0</v>
      </c>
      <c r="J258" s="149">
        <f>'Consolidated Parts List'!AZ245</f>
        <v>0</v>
      </c>
      <c r="K258" s="153" t="e">
        <f>'EPA - Input and Summary'!#REF!</f>
        <v>#REF!</v>
      </c>
      <c r="L258" s="149" t="e">
        <f>'EPA - Input and Summary'!#REF!</f>
        <v>#REF!</v>
      </c>
      <c r="M258" s="149" t="e">
        <f>'EPA - Input and Summary'!#REF!</f>
        <v>#REF!</v>
      </c>
      <c r="N258" s="149" t="e">
        <f>'EPA - Input and Summary'!#REF!</f>
        <v>#REF!</v>
      </c>
    </row>
    <row r="259" spans="2:14" s="149" customFormat="1" x14ac:dyDescent="0.2">
      <c r="B259" s="153">
        <f>'Consolidated Parts List'!D246</f>
        <v>0</v>
      </c>
      <c r="C259" s="149" t="str">
        <f>'Consolidated Parts List'!E246</f>
        <v>Part Number 20</v>
      </c>
      <c r="D259" s="149" t="str">
        <f>'Consolidated Parts List'!F246</f>
        <v>Description 20</v>
      </c>
      <c r="E259" s="149">
        <f>'Consolidated Parts List'!G246</f>
        <v>0</v>
      </c>
      <c r="G259" s="149" t="str">
        <f>'Consolidated Parts List'!H246</f>
        <v>Site 20</v>
      </c>
      <c r="H259" s="149" t="str">
        <f>'Consolidated Parts List'!K246</f>
        <v>End Item 20</v>
      </c>
      <c r="I259" s="149">
        <f>'Consolidated Parts List'!AY246</f>
        <v>0</v>
      </c>
      <c r="J259" s="149">
        <f>'Consolidated Parts List'!AZ246</f>
        <v>0</v>
      </c>
      <c r="K259" s="153" t="e">
        <f>'EPA - Input and Summary'!#REF!</f>
        <v>#REF!</v>
      </c>
      <c r="L259" s="149" t="e">
        <f>'EPA - Input and Summary'!#REF!</f>
        <v>#REF!</v>
      </c>
      <c r="M259" s="149" t="e">
        <f>'EPA - Input and Summary'!#REF!</f>
        <v>#REF!</v>
      </c>
      <c r="N259" s="149" t="e">
        <f>'EPA - Input and Summary'!#REF!</f>
        <v>#REF!</v>
      </c>
    </row>
    <row r="260" spans="2:14" s="149" customFormat="1" x14ac:dyDescent="0.2">
      <c r="B260" s="153">
        <f>'Consolidated Parts List'!D247</f>
        <v>0</v>
      </c>
      <c r="C260" s="149" t="str">
        <f>'Consolidated Parts List'!E247</f>
        <v>Part Number 20</v>
      </c>
      <c r="D260" s="149" t="str">
        <f>'Consolidated Parts List'!F247</f>
        <v>Description 20</v>
      </c>
      <c r="E260" s="149">
        <f>'Consolidated Parts List'!G247</f>
        <v>0</v>
      </c>
      <c r="G260" s="149" t="str">
        <f>'Consolidated Parts List'!H247</f>
        <v>Site 20</v>
      </c>
      <c r="H260" s="149" t="str">
        <f>'Consolidated Parts List'!K247</f>
        <v>End Item 20</v>
      </c>
      <c r="I260" s="149">
        <f>'Consolidated Parts List'!AY247</f>
        <v>0</v>
      </c>
      <c r="J260" s="149">
        <f>'Consolidated Parts List'!AZ247</f>
        <v>0</v>
      </c>
      <c r="K260" s="153" t="e">
        <f>'EPA - Input and Summary'!#REF!</f>
        <v>#REF!</v>
      </c>
      <c r="L260" s="149" t="e">
        <f>'EPA - Input and Summary'!#REF!</f>
        <v>#REF!</v>
      </c>
      <c r="M260" s="149" t="e">
        <f>'EPA - Input and Summary'!#REF!</f>
        <v>#REF!</v>
      </c>
      <c r="N260" s="149" t="e">
        <f>'EPA - Input and Summary'!#REF!</f>
        <v>#REF!</v>
      </c>
    </row>
    <row r="261" spans="2:14" s="149" customFormat="1" x14ac:dyDescent="0.2">
      <c r="B261" s="153">
        <f>'Consolidated Parts List'!D248</f>
        <v>0</v>
      </c>
      <c r="C261" s="149" t="str">
        <f>'Consolidated Parts List'!E248</f>
        <v>Part Number 20</v>
      </c>
      <c r="D261" s="149" t="str">
        <f>'Consolidated Parts List'!F248</f>
        <v>Description 20</v>
      </c>
      <c r="E261" s="149">
        <f>'Consolidated Parts List'!G248</f>
        <v>0</v>
      </c>
      <c r="G261" s="149" t="str">
        <f>'Consolidated Parts List'!H248</f>
        <v>Site 20</v>
      </c>
      <c r="H261" s="149" t="str">
        <f>'Consolidated Parts List'!K248</f>
        <v>End Item 20</v>
      </c>
      <c r="I261" s="149">
        <f>'Consolidated Parts List'!AY248</f>
        <v>0</v>
      </c>
      <c r="J261" s="149">
        <f>'Consolidated Parts List'!AZ248</f>
        <v>0</v>
      </c>
      <c r="K261" s="153" t="e">
        <f>'EPA - Input and Summary'!#REF!</f>
        <v>#REF!</v>
      </c>
      <c r="L261" s="149" t="e">
        <f>'EPA - Input and Summary'!#REF!</f>
        <v>#REF!</v>
      </c>
      <c r="M261" s="149" t="e">
        <f>'EPA - Input and Summary'!#REF!</f>
        <v>#REF!</v>
      </c>
      <c r="N261" s="149" t="e">
        <f>'EPA - Input and Summary'!#REF!</f>
        <v>#REF!</v>
      </c>
    </row>
    <row r="262" spans="2:14" s="149" customFormat="1" x14ac:dyDescent="0.2">
      <c r="B262" s="153">
        <f>'Consolidated Parts List'!D249</f>
        <v>0</v>
      </c>
      <c r="C262" s="149" t="str">
        <f>'Consolidated Parts List'!E249</f>
        <v>Part Number 20</v>
      </c>
      <c r="D262" s="149" t="str">
        <f>'Consolidated Parts List'!F249</f>
        <v>Description 20</v>
      </c>
      <c r="E262" s="149">
        <f>'Consolidated Parts List'!G249</f>
        <v>0</v>
      </c>
      <c r="G262" s="149" t="str">
        <f>'Consolidated Parts List'!H249</f>
        <v>Site 20</v>
      </c>
      <c r="H262" s="149" t="str">
        <f>'Consolidated Parts List'!K249</f>
        <v>End Item 20</v>
      </c>
      <c r="I262" s="149">
        <f>'Consolidated Parts List'!AY249</f>
        <v>0</v>
      </c>
      <c r="J262" s="149">
        <f>'Consolidated Parts List'!AZ249</f>
        <v>0</v>
      </c>
      <c r="K262" s="153" t="e">
        <f>'EPA - Input and Summary'!#REF!</f>
        <v>#REF!</v>
      </c>
      <c r="L262" s="149" t="e">
        <f>'EPA - Input and Summary'!#REF!</f>
        <v>#REF!</v>
      </c>
      <c r="M262" s="149" t="e">
        <f>'EPA - Input and Summary'!#REF!</f>
        <v>#REF!</v>
      </c>
      <c r="N262" s="149" t="e">
        <f>'EPA - Input and Summary'!#REF!</f>
        <v>#REF!</v>
      </c>
    </row>
    <row r="263" spans="2:14" s="149" customFormat="1" x14ac:dyDescent="0.2">
      <c r="B263" s="153">
        <f>'Consolidated Parts List'!D250</f>
        <v>0</v>
      </c>
      <c r="C263" s="149" t="str">
        <f>'Consolidated Parts List'!E250</f>
        <v>Part Number 20</v>
      </c>
      <c r="D263" s="149" t="str">
        <f>'Consolidated Parts List'!F250</f>
        <v>Description 20</v>
      </c>
      <c r="E263" s="149">
        <f>'Consolidated Parts List'!G250</f>
        <v>0</v>
      </c>
      <c r="G263" s="149" t="str">
        <f>'Consolidated Parts List'!H250</f>
        <v>Site 20</v>
      </c>
      <c r="H263" s="149" t="str">
        <f>'Consolidated Parts List'!K250</f>
        <v>End Item 20</v>
      </c>
      <c r="I263" s="149">
        <f>'Consolidated Parts List'!AY250</f>
        <v>0</v>
      </c>
      <c r="J263" s="149">
        <f>'Consolidated Parts List'!AZ250</f>
        <v>0</v>
      </c>
      <c r="K263" s="153" t="e">
        <f>'EPA - Input and Summary'!#REF!</f>
        <v>#REF!</v>
      </c>
      <c r="L263" s="149" t="e">
        <f>'EPA - Input and Summary'!#REF!</f>
        <v>#REF!</v>
      </c>
      <c r="M263" s="149" t="e">
        <f>'EPA - Input and Summary'!#REF!</f>
        <v>#REF!</v>
      </c>
      <c r="N263" s="149" t="e">
        <f>'EPA - Input and Summary'!#REF!</f>
        <v>#REF!</v>
      </c>
    </row>
    <row r="264" spans="2:14" s="149" customFormat="1" x14ac:dyDescent="0.2">
      <c r="B264" s="153">
        <f>'Consolidated Parts List'!D251</f>
        <v>0</v>
      </c>
      <c r="C264" s="149" t="str">
        <f>'Consolidated Parts List'!E251</f>
        <v>Part Number 20</v>
      </c>
      <c r="D264" s="149" t="str">
        <f>'Consolidated Parts List'!F251</f>
        <v>Description 20</v>
      </c>
      <c r="E264" s="149">
        <f>'Consolidated Parts List'!G251</f>
        <v>0</v>
      </c>
      <c r="G264" s="149" t="str">
        <f>'Consolidated Parts List'!H251</f>
        <v>Site 20</v>
      </c>
      <c r="H264" s="149" t="str">
        <f>'Consolidated Parts List'!K251</f>
        <v>End Item 20</v>
      </c>
      <c r="I264" s="149">
        <f>'Consolidated Parts List'!AY251</f>
        <v>0</v>
      </c>
      <c r="J264" s="149">
        <f>'Consolidated Parts List'!AZ251</f>
        <v>0</v>
      </c>
      <c r="K264" s="153" t="e">
        <f>'EPA - Input and Summary'!#REF!</f>
        <v>#REF!</v>
      </c>
      <c r="L264" s="149" t="e">
        <f>'EPA - Input and Summary'!#REF!</f>
        <v>#REF!</v>
      </c>
      <c r="M264" s="149" t="e">
        <f>'EPA - Input and Summary'!#REF!</f>
        <v>#REF!</v>
      </c>
      <c r="N264" s="149" t="e">
        <f>'EPA - Input and Summary'!#REF!</f>
        <v>#REF!</v>
      </c>
    </row>
    <row r="265" spans="2:14" s="149" customFormat="1" x14ac:dyDescent="0.2">
      <c r="B265" s="153">
        <f>'Consolidated Parts List'!D252</f>
        <v>0</v>
      </c>
      <c r="C265" s="149" t="str">
        <f>'Consolidated Parts List'!E252</f>
        <v>Part Number 20</v>
      </c>
      <c r="D265" s="149" t="str">
        <f>'Consolidated Parts List'!F252</f>
        <v>Description 20</v>
      </c>
      <c r="E265" s="149">
        <f>'Consolidated Parts List'!G252</f>
        <v>0</v>
      </c>
      <c r="G265" s="149" t="str">
        <f>'Consolidated Parts List'!H252</f>
        <v>Site 20</v>
      </c>
      <c r="H265" s="149" t="str">
        <f>'Consolidated Parts List'!K252</f>
        <v>End Item 20</v>
      </c>
      <c r="I265" s="149">
        <f>'Consolidated Parts List'!AY252</f>
        <v>0</v>
      </c>
      <c r="J265" s="149">
        <f>'Consolidated Parts List'!AZ252</f>
        <v>0</v>
      </c>
      <c r="K265" s="153" t="e">
        <f>'EPA - Input and Summary'!#REF!</f>
        <v>#REF!</v>
      </c>
      <c r="L265" s="149" t="e">
        <f>'EPA - Input and Summary'!#REF!</f>
        <v>#REF!</v>
      </c>
      <c r="M265" s="149" t="e">
        <f>'EPA - Input and Summary'!#REF!</f>
        <v>#REF!</v>
      </c>
      <c r="N265" s="149" t="e">
        <f>'EPA - Input and Summary'!#REF!</f>
        <v>#REF!</v>
      </c>
    </row>
    <row r="266" spans="2:14" s="149" customFormat="1" x14ac:dyDescent="0.2">
      <c r="B266" s="153">
        <f>'Consolidated Parts List'!D253</f>
        <v>0</v>
      </c>
      <c r="C266" s="149" t="str">
        <f>'Consolidated Parts List'!E253</f>
        <v>Part Number 20</v>
      </c>
      <c r="D266" s="149" t="str">
        <f>'Consolidated Parts List'!F253</f>
        <v>Description 20</v>
      </c>
      <c r="E266" s="149">
        <f>'Consolidated Parts List'!G253</f>
        <v>0</v>
      </c>
      <c r="G266" s="149" t="str">
        <f>'Consolidated Parts List'!H253</f>
        <v>Site 20</v>
      </c>
      <c r="H266" s="149" t="str">
        <f>'Consolidated Parts List'!K253</f>
        <v>End Item 20</v>
      </c>
      <c r="I266" s="149">
        <f>'Consolidated Parts List'!AY253</f>
        <v>0</v>
      </c>
      <c r="J266" s="149">
        <f>'Consolidated Parts List'!AZ253</f>
        <v>0</v>
      </c>
      <c r="K266" s="153" t="e">
        <f>'EPA - Input and Summary'!#REF!</f>
        <v>#REF!</v>
      </c>
      <c r="L266" s="149" t="e">
        <f>'EPA - Input and Summary'!#REF!</f>
        <v>#REF!</v>
      </c>
      <c r="M266" s="149" t="e">
        <f>'EPA - Input and Summary'!#REF!</f>
        <v>#REF!</v>
      </c>
      <c r="N266" s="149" t="e">
        <f>'EPA - Input and Summary'!#REF!</f>
        <v>#REF!</v>
      </c>
    </row>
    <row r="267" spans="2:14" s="149" customFormat="1" x14ac:dyDescent="0.2">
      <c r="B267" s="153">
        <f>'Consolidated Parts List'!D254</f>
        <v>0</v>
      </c>
      <c r="C267" s="149" t="str">
        <f>'Consolidated Parts List'!E254</f>
        <v>Part Number 20</v>
      </c>
      <c r="D267" s="149" t="str">
        <f>'Consolidated Parts List'!F254</f>
        <v>Description 20</v>
      </c>
      <c r="E267" s="149">
        <f>'Consolidated Parts List'!G254</f>
        <v>0</v>
      </c>
      <c r="G267" s="149" t="str">
        <f>'Consolidated Parts List'!H254</f>
        <v>Site 20</v>
      </c>
      <c r="H267" s="149" t="str">
        <f>'Consolidated Parts List'!K254</f>
        <v>End Item 20</v>
      </c>
      <c r="I267" s="149">
        <f>'Consolidated Parts List'!AY254</f>
        <v>0</v>
      </c>
      <c r="J267" s="149">
        <f>'Consolidated Parts List'!AZ254</f>
        <v>0</v>
      </c>
      <c r="K267" s="153" t="e">
        <f>'EPA - Input and Summary'!#REF!</f>
        <v>#REF!</v>
      </c>
      <c r="L267" s="149" t="e">
        <f>'EPA - Input and Summary'!#REF!</f>
        <v>#REF!</v>
      </c>
      <c r="M267" s="149" t="e">
        <f>'EPA - Input and Summary'!#REF!</f>
        <v>#REF!</v>
      </c>
      <c r="N267" s="149" t="e">
        <f>'EPA - Input and Summary'!#REF!</f>
        <v>#REF!</v>
      </c>
    </row>
    <row r="268" spans="2:14" s="149" customFormat="1" x14ac:dyDescent="0.2">
      <c r="B268" s="153">
        <f>'Consolidated Parts List'!D255</f>
        <v>0</v>
      </c>
      <c r="C268" s="149" t="str">
        <f>'Consolidated Parts List'!E255</f>
        <v>Part Number 20</v>
      </c>
      <c r="D268" s="149" t="str">
        <f>'Consolidated Parts List'!F255</f>
        <v>Description 20</v>
      </c>
      <c r="E268" s="149">
        <f>'Consolidated Parts List'!G255</f>
        <v>0</v>
      </c>
      <c r="G268" s="149" t="str">
        <f>'Consolidated Parts List'!H255</f>
        <v>Site 20</v>
      </c>
      <c r="H268" s="149" t="str">
        <f>'Consolidated Parts List'!K255</f>
        <v>End Item 20</v>
      </c>
      <c r="I268" s="149">
        <f>'Consolidated Parts List'!AY255</f>
        <v>0</v>
      </c>
      <c r="J268" s="149">
        <f>'Consolidated Parts List'!AZ255</f>
        <v>0</v>
      </c>
      <c r="K268" s="153" t="e">
        <f>'EPA - Input and Summary'!#REF!</f>
        <v>#REF!</v>
      </c>
      <c r="L268" s="149" t="e">
        <f>'EPA - Input and Summary'!#REF!</f>
        <v>#REF!</v>
      </c>
      <c r="M268" s="149" t="e">
        <f>'EPA - Input and Summary'!#REF!</f>
        <v>#REF!</v>
      </c>
      <c r="N268" s="149" t="e">
        <f>'EPA - Input and Summary'!#REF!</f>
        <v>#REF!</v>
      </c>
    </row>
    <row r="269" spans="2:14" s="149" customFormat="1" x14ac:dyDescent="0.2">
      <c r="B269" s="153">
        <f>'Consolidated Parts List'!D256</f>
        <v>0</v>
      </c>
      <c r="C269" s="149" t="str">
        <f>'Consolidated Parts List'!E256</f>
        <v>Part Number 20</v>
      </c>
      <c r="D269" s="149" t="str">
        <f>'Consolidated Parts List'!F256</f>
        <v>Description 20</v>
      </c>
      <c r="E269" s="149">
        <f>'Consolidated Parts List'!G256</f>
        <v>0</v>
      </c>
      <c r="G269" s="149" t="str">
        <f>'Consolidated Parts List'!H256</f>
        <v>Site 20</v>
      </c>
      <c r="H269" s="149" t="str">
        <f>'Consolidated Parts List'!K256</f>
        <v>End Item 20</v>
      </c>
      <c r="I269" s="149">
        <f>'Consolidated Parts List'!AY256</f>
        <v>0</v>
      </c>
      <c r="J269" s="149">
        <f>'Consolidated Parts List'!AZ256</f>
        <v>0</v>
      </c>
      <c r="K269" s="153" t="e">
        <f>'EPA - Input and Summary'!#REF!</f>
        <v>#REF!</v>
      </c>
      <c r="L269" s="149" t="e">
        <f>'EPA - Input and Summary'!#REF!</f>
        <v>#REF!</v>
      </c>
      <c r="M269" s="149" t="e">
        <f>'EPA - Input and Summary'!#REF!</f>
        <v>#REF!</v>
      </c>
      <c r="N269" s="149" t="e">
        <f>'EPA - Input and Summary'!#REF!</f>
        <v>#REF!</v>
      </c>
    </row>
    <row r="270" spans="2:14" s="149" customFormat="1" x14ac:dyDescent="0.2">
      <c r="B270" s="153">
        <f>'Consolidated Parts List'!D257</f>
        <v>0</v>
      </c>
      <c r="C270" s="149" t="str">
        <f>'Consolidated Parts List'!E257</f>
        <v>Part Number 20</v>
      </c>
      <c r="D270" s="149" t="str">
        <f>'Consolidated Parts List'!F257</f>
        <v>Description 20</v>
      </c>
      <c r="E270" s="149">
        <f>'Consolidated Parts List'!G257</f>
        <v>0</v>
      </c>
      <c r="G270" s="149" t="str">
        <f>'Consolidated Parts List'!H257</f>
        <v>Site 20</v>
      </c>
      <c r="H270" s="149" t="str">
        <f>'Consolidated Parts List'!K257</f>
        <v>End Item 20</v>
      </c>
      <c r="I270" s="149">
        <f>'Consolidated Parts List'!AY257</f>
        <v>0</v>
      </c>
      <c r="J270" s="149">
        <f>'Consolidated Parts List'!AZ257</f>
        <v>0</v>
      </c>
      <c r="K270" s="153" t="e">
        <f>'EPA - Input and Summary'!#REF!</f>
        <v>#REF!</v>
      </c>
      <c r="L270" s="149" t="e">
        <f>'EPA - Input and Summary'!#REF!</f>
        <v>#REF!</v>
      </c>
      <c r="M270" s="149" t="e">
        <f>'EPA - Input and Summary'!#REF!</f>
        <v>#REF!</v>
      </c>
      <c r="N270" s="149" t="e">
        <f>'EPA - Input and Summary'!#REF!</f>
        <v>#REF!</v>
      </c>
    </row>
    <row r="271" spans="2:14" s="149" customFormat="1" x14ac:dyDescent="0.2">
      <c r="B271" s="153">
        <f>'Consolidated Parts List'!D258</f>
        <v>0</v>
      </c>
      <c r="C271" s="149" t="str">
        <f>'Consolidated Parts List'!E258</f>
        <v>Part Number 20</v>
      </c>
      <c r="D271" s="149" t="str">
        <f>'Consolidated Parts List'!F258</f>
        <v>Description 20</v>
      </c>
      <c r="E271" s="149">
        <f>'Consolidated Parts List'!G258</f>
        <v>0</v>
      </c>
      <c r="G271" s="149" t="str">
        <f>'Consolidated Parts List'!H258</f>
        <v>Site 20</v>
      </c>
      <c r="H271" s="149" t="str">
        <f>'Consolidated Parts List'!K258</f>
        <v>End Item 20</v>
      </c>
      <c r="I271" s="149">
        <f>'Consolidated Parts List'!AY258</f>
        <v>0</v>
      </c>
      <c r="J271" s="149">
        <f>'Consolidated Parts List'!AZ258</f>
        <v>0</v>
      </c>
      <c r="K271" s="153" t="e">
        <f>'EPA - Input and Summary'!#REF!</f>
        <v>#REF!</v>
      </c>
      <c r="L271" s="149" t="e">
        <f>'EPA - Input and Summary'!#REF!</f>
        <v>#REF!</v>
      </c>
      <c r="M271" s="149" t="e">
        <f>'EPA - Input and Summary'!#REF!</f>
        <v>#REF!</v>
      </c>
      <c r="N271" s="149" t="e">
        <f>'EPA - Input and Summary'!#REF!</f>
        <v>#REF!</v>
      </c>
    </row>
    <row r="272" spans="2:14" s="149" customFormat="1" x14ac:dyDescent="0.2">
      <c r="B272" s="153">
        <f>'Consolidated Parts List'!D259</f>
        <v>0</v>
      </c>
      <c r="C272" s="149" t="str">
        <f>'Consolidated Parts List'!E259</f>
        <v>Part Number 20</v>
      </c>
      <c r="D272" s="149" t="str">
        <f>'Consolidated Parts List'!F259</f>
        <v>Description 20</v>
      </c>
      <c r="E272" s="149">
        <f>'Consolidated Parts List'!G259</f>
        <v>0</v>
      </c>
      <c r="G272" s="149" t="str">
        <f>'Consolidated Parts List'!H259</f>
        <v>Site 20</v>
      </c>
      <c r="H272" s="149" t="str">
        <f>'Consolidated Parts List'!K259</f>
        <v>End Item 20</v>
      </c>
      <c r="I272" s="149">
        <f>'Consolidated Parts List'!AY259</f>
        <v>0</v>
      </c>
      <c r="J272" s="149">
        <f>'Consolidated Parts List'!AZ259</f>
        <v>0</v>
      </c>
      <c r="K272" s="153" t="e">
        <f>'EPA - Input and Summary'!#REF!</f>
        <v>#REF!</v>
      </c>
      <c r="L272" s="149" t="e">
        <f>'EPA - Input and Summary'!#REF!</f>
        <v>#REF!</v>
      </c>
      <c r="M272" s="149" t="e">
        <f>'EPA - Input and Summary'!#REF!</f>
        <v>#REF!</v>
      </c>
      <c r="N272" s="149" t="e">
        <f>'EPA - Input and Summary'!#REF!</f>
        <v>#REF!</v>
      </c>
    </row>
    <row r="273" spans="2:14" s="149" customFormat="1" x14ac:dyDescent="0.2">
      <c r="B273" s="153">
        <f>'Consolidated Parts List'!D260</f>
        <v>0</v>
      </c>
      <c r="C273" s="149" t="str">
        <f>'Consolidated Parts List'!E260</f>
        <v>Part Number 20</v>
      </c>
      <c r="D273" s="149" t="str">
        <f>'Consolidated Parts List'!F260</f>
        <v>Description 20</v>
      </c>
      <c r="E273" s="149">
        <f>'Consolidated Parts List'!G260</f>
        <v>0</v>
      </c>
      <c r="G273" s="149" t="str">
        <f>'Consolidated Parts List'!H260</f>
        <v>Site 20</v>
      </c>
      <c r="H273" s="149" t="str">
        <f>'Consolidated Parts List'!K260</f>
        <v>End Item 20</v>
      </c>
      <c r="I273" s="149">
        <f>'Consolidated Parts List'!AY260</f>
        <v>0</v>
      </c>
      <c r="J273" s="149">
        <f>'Consolidated Parts List'!AZ260</f>
        <v>0</v>
      </c>
      <c r="K273" s="153" t="e">
        <f>'EPA - Input and Summary'!#REF!</f>
        <v>#REF!</v>
      </c>
      <c r="L273" s="149" t="e">
        <f>'EPA - Input and Summary'!#REF!</f>
        <v>#REF!</v>
      </c>
      <c r="M273" s="149" t="e">
        <f>'EPA - Input and Summary'!#REF!</f>
        <v>#REF!</v>
      </c>
      <c r="N273" s="149" t="e">
        <f>'EPA - Input and Summary'!#REF!</f>
        <v>#REF!</v>
      </c>
    </row>
    <row r="274" spans="2:14" s="149" customFormat="1" x14ac:dyDescent="0.2">
      <c r="B274" s="153">
        <f>'Consolidated Parts List'!D261</f>
        <v>0</v>
      </c>
      <c r="C274" s="149" t="str">
        <f>'Consolidated Parts List'!E261</f>
        <v>Part Number 20</v>
      </c>
      <c r="D274" s="149" t="str">
        <f>'Consolidated Parts List'!F261</f>
        <v>Description 20</v>
      </c>
      <c r="E274" s="149">
        <f>'Consolidated Parts List'!G261</f>
        <v>0</v>
      </c>
      <c r="G274" s="149" t="str">
        <f>'Consolidated Parts List'!H261</f>
        <v>Site 20</v>
      </c>
      <c r="H274" s="149" t="str">
        <f>'Consolidated Parts List'!K261</f>
        <v>End Item 20</v>
      </c>
      <c r="I274" s="149">
        <f>'Consolidated Parts List'!AY261</f>
        <v>0</v>
      </c>
      <c r="J274" s="149">
        <f>'Consolidated Parts List'!AZ261</f>
        <v>0</v>
      </c>
      <c r="K274" s="153" t="e">
        <f>'EPA - Input and Summary'!#REF!</f>
        <v>#REF!</v>
      </c>
      <c r="L274" s="149" t="e">
        <f>'EPA - Input and Summary'!#REF!</f>
        <v>#REF!</v>
      </c>
      <c r="M274" s="149" t="e">
        <f>'EPA - Input and Summary'!#REF!</f>
        <v>#REF!</v>
      </c>
      <c r="N274" s="149" t="e">
        <f>'EPA - Input and Summary'!#REF!</f>
        <v>#REF!</v>
      </c>
    </row>
    <row r="275" spans="2:14" s="149" customFormat="1" x14ac:dyDescent="0.2">
      <c r="B275" s="153">
        <f>'Consolidated Parts List'!D262</f>
        <v>0</v>
      </c>
      <c r="C275" s="149" t="str">
        <f>'Consolidated Parts List'!E262</f>
        <v>Part Number 20</v>
      </c>
      <c r="D275" s="149" t="str">
        <f>'Consolidated Parts List'!F262</f>
        <v>Description 20</v>
      </c>
      <c r="E275" s="149">
        <f>'Consolidated Parts List'!G262</f>
        <v>0</v>
      </c>
      <c r="G275" s="149" t="str">
        <f>'Consolidated Parts List'!H262</f>
        <v>Site 20</v>
      </c>
      <c r="H275" s="149" t="str">
        <f>'Consolidated Parts List'!K262</f>
        <v>End Item 20</v>
      </c>
      <c r="I275" s="149">
        <f>'Consolidated Parts List'!AY262</f>
        <v>0</v>
      </c>
      <c r="J275" s="149">
        <f>'Consolidated Parts List'!AZ262</f>
        <v>0</v>
      </c>
      <c r="K275" s="153" t="e">
        <f>'EPA - Input and Summary'!#REF!</f>
        <v>#REF!</v>
      </c>
      <c r="L275" s="149" t="e">
        <f>'EPA - Input and Summary'!#REF!</f>
        <v>#REF!</v>
      </c>
      <c r="M275" s="149" t="e">
        <f>'EPA - Input and Summary'!#REF!</f>
        <v>#REF!</v>
      </c>
      <c r="N275" s="149" t="e">
        <f>'EPA - Input and Summary'!#REF!</f>
        <v>#REF!</v>
      </c>
    </row>
    <row r="276" spans="2:14" s="149" customFormat="1" x14ac:dyDescent="0.2">
      <c r="B276" s="153">
        <f>'Consolidated Parts List'!D263</f>
        <v>0</v>
      </c>
      <c r="C276" s="149" t="str">
        <f>'Consolidated Parts List'!E263</f>
        <v>Part Number 20</v>
      </c>
      <c r="D276" s="149" t="str">
        <f>'Consolidated Parts List'!F263</f>
        <v>Description 20</v>
      </c>
      <c r="E276" s="149">
        <f>'Consolidated Parts List'!G263</f>
        <v>0</v>
      </c>
      <c r="G276" s="149" t="str">
        <f>'Consolidated Parts List'!H263</f>
        <v>Site 20</v>
      </c>
      <c r="H276" s="149" t="str">
        <f>'Consolidated Parts List'!K263</f>
        <v>End Item 20</v>
      </c>
      <c r="I276" s="149">
        <f>'Consolidated Parts List'!AY263</f>
        <v>0</v>
      </c>
      <c r="J276" s="149">
        <f>'Consolidated Parts List'!AZ263</f>
        <v>0</v>
      </c>
      <c r="K276" s="153" t="e">
        <f>'EPA - Input and Summary'!#REF!</f>
        <v>#REF!</v>
      </c>
      <c r="L276" s="149" t="e">
        <f>'EPA - Input and Summary'!#REF!</f>
        <v>#REF!</v>
      </c>
      <c r="M276" s="149" t="e">
        <f>'EPA - Input and Summary'!#REF!</f>
        <v>#REF!</v>
      </c>
      <c r="N276" s="149" t="e">
        <f>'EPA - Input and Summary'!#REF!</f>
        <v>#REF!</v>
      </c>
    </row>
    <row r="277" spans="2:14" s="149" customFormat="1" x14ac:dyDescent="0.2">
      <c r="B277" s="153">
        <f>'Consolidated Parts List'!D264</f>
        <v>0</v>
      </c>
      <c r="C277" s="149" t="str">
        <f>'Consolidated Parts List'!E264</f>
        <v>Part Number 20</v>
      </c>
      <c r="D277" s="149" t="str">
        <f>'Consolidated Parts List'!F264</f>
        <v>Description 20</v>
      </c>
      <c r="E277" s="149">
        <f>'Consolidated Parts List'!G264</f>
        <v>0</v>
      </c>
      <c r="G277" s="149" t="str">
        <f>'Consolidated Parts List'!H264</f>
        <v>Site 20</v>
      </c>
      <c r="H277" s="149" t="str">
        <f>'Consolidated Parts List'!K264</f>
        <v>End Item 20</v>
      </c>
      <c r="I277" s="149">
        <f>'Consolidated Parts List'!AY264</f>
        <v>0</v>
      </c>
      <c r="J277" s="149">
        <f>'Consolidated Parts List'!AZ264</f>
        <v>0</v>
      </c>
      <c r="K277" s="153" t="e">
        <f>'EPA - Input and Summary'!#REF!</f>
        <v>#REF!</v>
      </c>
      <c r="L277" s="149" t="e">
        <f>'EPA - Input and Summary'!#REF!</f>
        <v>#REF!</v>
      </c>
      <c r="M277" s="149" t="e">
        <f>'EPA - Input and Summary'!#REF!</f>
        <v>#REF!</v>
      </c>
      <c r="N277" s="149" t="e">
        <f>'EPA - Input and Summary'!#REF!</f>
        <v>#REF!</v>
      </c>
    </row>
    <row r="278" spans="2:14" s="149" customFormat="1" x14ac:dyDescent="0.2">
      <c r="B278" s="153">
        <f>'Consolidated Parts List'!D265</f>
        <v>0</v>
      </c>
      <c r="C278" s="149" t="str">
        <f>'Consolidated Parts List'!E265</f>
        <v>Part Number 20</v>
      </c>
      <c r="D278" s="149" t="str">
        <f>'Consolidated Parts List'!F265</f>
        <v>Description 20</v>
      </c>
      <c r="E278" s="149">
        <f>'Consolidated Parts List'!G265</f>
        <v>0</v>
      </c>
      <c r="G278" s="149" t="str">
        <f>'Consolidated Parts List'!H265</f>
        <v>Site 20</v>
      </c>
      <c r="H278" s="149" t="str">
        <f>'Consolidated Parts List'!K265</f>
        <v>End Item 20</v>
      </c>
      <c r="I278" s="149">
        <f>'Consolidated Parts List'!AY265</f>
        <v>0</v>
      </c>
      <c r="J278" s="149">
        <f>'Consolidated Parts List'!AZ265</f>
        <v>0</v>
      </c>
      <c r="K278" s="153" t="e">
        <f>'EPA - Input and Summary'!#REF!</f>
        <v>#REF!</v>
      </c>
      <c r="L278" s="149" t="e">
        <f>'EPA - Input and Summary'!#REF!</f>
        <v>#REF!</v>
      </c>
      <c r="M278" s="149" t="e">
        <f>'EPA - Input and Summary'!#REF!</f>
        <v>#REF!</v>
      </c>
      <c r="N278" s="149" t="e">
        <f>'EPA - Input and Summary'!#REF!</f>
        <v>#REF!</v>
      </c>
    </row>
    <row r="279" spans="2:14" s="149" customFormat="1" x14ac:dyDescent="0.2">
      <c r="B279" s="153">
        <f>'Consolidated Parts List'!D266</f>
        <v>0</v>
      </c>
      <c r="C279" s="149" t="str">
        <f>'Consolidated Parts List'!E266</f>
        <v>Part Number 20</v>
      </c>
      <c r="D279" s="149" t="str">
        <f>'Consolidated Parts List'!F266</f>
        <v>Description 20</v>
      </c>
      <c r="E279" s="149">
        <f>'Consolidated Parts List'!G266</f>
        <v>0</v>
      </c>
      <c r="G279" s="149" t="str">
        <f>'Consolidated Parts List'!H266</f>
        <v>Site 20</v>
      </c>
      <c r="H279" s="149" t="str">
        <f>'Consolidated Parts List'!K266</f>
        <v>End Item 20</v>
      </c>
      <c r="I279" s="149">
        <f>'Consolidated Parts List'!AY266</f>
        <v>0</v>
      </c>
      <c r="J279" s="149">
        <f>'Consolidated Parts List'!AZ266</f>
        <v>0</v>
      </c>
      <c r="K279" s="153" t="e">
        <f>'EPA - Input and Summary'!#REF!</f>
        <v>#REF!</v>
      </c>
      <c r="L279" s="149" t="e">
        <f>'EPA - Input and Summary'!#REF!</f>
        <v>#REF!</v>
      </c>
      <c r="M279" s="149" t="e">
        <f>'EPA - Input and Summary'!#REF!</f>
        <v>#REF!</v>
      </c>
      <c r="N279" s="149" t="e">
        <f>'EPA - Input and Summary'!#REF!</f>
        <v>#REF!</v>
      </c>
    </row>
    <row r="280" spans="2:14" s="149" customFormat="1" x14ac:dyDescent="0.2">
      <c r="B280" s="153">
        <f>'Consolidated Parts List'!D267</f>
        <v>0</v>
      </c>
      <c r="C280" s="149" t="str">
        <f>'Consolidated Parts List'!E267</f>
        <v>Part Number 20</v>
      </c>
      <c r="D280" s="149" t="str">
        <f>'Consolidated Parts List'!F267</f>
        <v>Description 20</v>
      </c>
      <c r="E280" s="149">
        <f>'Consolidated Parts List'!G267</f>
        <v>0</v>
      </c>
      <c r="G280" s="149" t="str">
        <f>'Consolidated Parts List'!H267</f>
        <v>Site 20</v>
      </c>
      <c r="H280" s="149" t="str">
        <f>'Consolidated Parts List'!K267</f>
        <v>End Item 20</v>
      </c>
      <c r="I280" s="149">
        <f>'Consolidated Parts List'!AY267</f>
        <v>0</v>
      </c>
      <c r="J280" s="149">
        <f>'Consolidated Parts List'!AZ267</f>
        <v>0</v>
      </c>
      <c r="K280" s="153" t="e">
        <f>'EPA - Input and Summary'!#REF!</f>
        <v>#REF!</v>
      </c>
      <c r="L280" s="149" t="e">
        <f>'EPA - Input and Summary'!#REF!</f>
        <v>#REF!</v>
      </c>
      <c r="M280" s="149" t="e">
        <f>'EPA - Input and Summary'!#REF!</f>
        <v>#REF!</v>
      </c>
      <c r="N280" s="149" t="e">
        <f>'EPA - Input and Summary'!#REF!</f>
        <v>#REF!</v>
      </c>
    </row>
    <row r="281" spans="2:14" s="149" customFormat="1" x14ac:dyDescent="0.2">
      <c r="B281" s="153">
        <f>'Consolidated Parts List'!D268</f>
        <v>0</v>
      </c>
      <c r="C281" s="149" t="str">
        <f>'Consolidated Parts List'!E268</f>
        <v>Part Number 20</v>
      </c>
      <c r="D281" s="149" t="str">
        <f>'Consolidated Parts List'!F268</f>
        <v>Description 20</v>
      </c>
      <c r="E281" s="149">
        <f>'Consolidated Parts List'!G268</f>
        <v>0</v>
      </c>
      <c r="G281" s="149" t="str">
        <f>'Consolidated Parts List'!H268</f>
        <v>Site 20</v>
      </c>
      <c r="H281" s="149" t="str">
        <f>'Consolidated Parts List'!K268</f>
        <v>End Item 20</v>
      </c>
      <c r="I281" s="149">
        <f>'Consolidated Parts List'!AY268</f>
        <v>0</v>
      </c>
      <c r="J281" s="149">
        <f>'Consolidated Parts List'!AZ268</f>
        <v>0</v>
      </c>
      <c r="K281" s="153" t="e">
        <f>'EPA - Input and Summary'!#REF!</f>
        <v>#REF!</v>
      </c>
      <c r="L281" s="149" t="e">
        <f>'EPA - Input and Summary'!#REF!</f>
        <v>#REF!</v>
      </c>
      <c r="M281" s="149" t="e">
        <f>'EPA - Input and Summary'!#REF!</f>
        <v>#REF!</v>
      </c>
      <c r="N281" s="149" t="e">
        <f>'EPA - Input and Summary'!#REF!</f>
        <v>#REF!</v>
      </c>
    </row>
    <row r="282" spans="2:14" s="149" customFormat="1" x14ac:dyDescent="0.2">
      <c r="B282" s="153">
        <f>'Consolidated Parts List'!D269</f>
        <v>0</v>
      </c>
      <c r="C282" s="149" t="str">
        <f>'Consolidated Parts List'!E269</f>
        <v>Part Number 20</v>
      </c>
      <c r="D282" s="149" t="str">
        <f>'Consolidated Parts List'!F269</f>
        <v>Description 20</v>
      </c>
      <c r="E282" s="149">
        <f>'Consolidated Parts List'!G269</f>
        <v>0</v>
      </c>
      <c r="G282" s="149" t="str">
        <f>'Consolidated Parts List'!H269</f>
        <v>Site 20</v>
      </c>
      <c r="H282" s="149" t="str">
        <f>'Consolidated Parts List'!K269</f>
        <v>End Item 20</v>
      </c>
      <c r="I282" s="149">
        <f>'Consolidated Parts List'!AY269</f>
        <v>0</v>
      </c>
      <c r="J282" s="149">
        <f>'Consolidated Parts List'!AZ269</f>
        <v>0</v>
      </c>
      <c r="K282" s="153" t="e">
        <f>'EPA - Input and Summary'!#REF!</f>
        <v>#REF!</v>
      </c>
      <c r="L282" s="149" t="e">
        <f>'EPA - Input and Summary'!#REF!</f>
        <v>#REF!</v>
      </c>
      <c r="M282" s="149" t="e">
        <f>'EPA - Input and Summary'!#REF!</f>
        <v>#REF!</v>
      </c>
      <c r="N282" s="149" t="e">
        <f>'EPA - Input and Summary'!#REF!</f>
        <v>#REF!</v>
      </c>
    </row>
    <row r="283" spans="2:14" s="149" customFormat="1" x14ac:dyDescent="0.2">
      <c r="B283" s="153">
        <f>'Consolidated Parts List'!D270</f>
        <v>0</v>
      </c>
      <c r="C283" s="149" t="str">
        <f>'Consolidated Parts List'!E270</f>
        <v>Part Number 20</v>
      </c>
      <c r="D283" s="149" t="str">
        <f>'Consolidated Parts List'!F270</f>
        <v>Description 20</v>
      </c>
      <c r="E283" s="149">
        <f>'Consolidated Parts List'!G270</f>
        <v>0</v>
      </c>
      <c r="G283" s="149" t="str">
        <f>'Consolidated Parts List'!H270</f>
        <v>Site 20</v>
      </c>
      <c r="H283" s="149" t="str">
        <f>'Consolidated Parts List'!K270</f>
        <v>End Item 20</v>
      </c>
      <c r="I283" s="149">
        <f>'Consolidated Parts List'!AY270</f>
        <v>0</v>
      </c>
      <c r="J283" s="149">
        <f>'Consolidated Parts List'!AZ270</f>
        <v>0</v>
      </c>
      <c r="K283" s="153" t="e">
        <f>'EPA - Input and Summary'!#REF!</f>
        <v>#REF!</v>
      </c>
      <c r="L283" s="149" t="e">
        <f>'EPA - Input and Summary'!#REF!</f>
        <v>#REF!</v>
      </c>
      <c r="M283" s="149" t="e">
        <f>'EPA - Input and Summary'!#REF!</f>
        <v>#REF!</v>
      </c>
      <c r="N283" s="149" t="e">
        <f>'EPA - Input and Summary'!#REF!</f>
        <v>#REF!</v>
      </c>
    </row>
    <row r="284" spans="2:14" s="149" customFormat="1" x14ac:dyDescent="0.2">
      <c r="B284" s="153">
        <f>'Consolidated Parts List'!D271</f>
        <v>0</v>
      </c>
      <c r="C284" s="149" t="str">
        <f>'Consolidated Parts List'!E271</f>
        <v>Part Number 20</v>
      </c>
      <c r="D284" s="149" t="str">
        <f>'Consolidated Parts List'!F271</f>
        <v>Description 20</v>
      </c>
      <c r="E284" s="149">
        <f>'Consolidated Parts List'!G271</f>
        <v>0</v>
      </c>
      <c r="G284" s="149" t="str">
        <f>'Consolidated Parts List'!H271</f>
        <v>Site 20</v>
      </c>
      <c r="H284" s="149" t="str">
        <f>'Consolidated Parts List'!K271</f>
        <v>End Item 20</v>
      </c>
      <c r="I284" s="149">
        <f>'Consolidated Parts List'!AY271</f>
        <v>0</v>
      </c>
      <c r="J284" s="149">
        <f>'Consolidated Parts List'!AZ271</f>
        <v>0</v>
      </c>
      <c r="K284" s="153" t="e">
        <f>'EPA - Input and Summary'!#REF!</f>
        <v>#REF!</v>
      </c>
      <c r="L284" s="149" t="e">
        <f>'EPA - Input and Summary'!#REF!</f>
        <v>#REF!</v>
      </c>
      <c r="M284" s="149" t="e">
        <f>'EPA - Input and Summary'!#REF!</f>
        <v>#REF!</v>
      </c>
      <c r="N284" s="149" t="e">
        <f>'EPA - Input and Summary'!#REF!</f>
        <v>#REF!</v>
      </c>
    </row>
    <row r="285" spans="2:14" s="149" customFormat="1" x14ac:dyDescent="0.2">
      <c r="B285" s="153">
        <f>'Consolidated Parts List'!D272</f>
        <v>0</v>
      </c>
      <c r="C285" s="149" t="str">
        <f>'Consolidated Parts List'!E272</f>
        <v>Part Number 20</v>
      </c>
      <c r="D285" s="149" t="str">
        <f>'Consolidated Parts List'!F272</f>
        <v>Description 20</v>
      </c>
      <c r="E285" s="149">
        <f>'Consolidated Parts List'!G272</f>
        <v>0</v>
      </c>
      <c r="G285" s="149" t="str">
        <f>'Consolidated Parts List'!H272</f>
        <v>Site 20</v>
      </c>
      <c r="H285" s="149" t="str">
        <f>'Consolidated Parts List'!K272</f>
        <v>End Item 20</v>
      </c>
      <c r="I285" s="149">
        <f>'Consolidated Parts List'!AY272</f>
        <v>0</v>
      </c>
      <c r="J285" s="149">
        <f>'Consolidated Parts List'!AZ272</f>
        <v>0</v>
      </c>
      <c r="K285" s="153" t="e">
        <f>'EPA - Input and Summary'!#REF!</f>
        <v>#REF!</v>
      </c>
      <c r="L285" s="149" t="e">
        <f>'EPA - Input and Summary'!#REF!</f>
        <v>#REF!</v>
      </c>
      <c r="M285" s="149" t="e">
        <f>'EPA - Input and Summary'!#REF!</f>
        <v>#REF!</v>
      </c>
      <c r="N285" s="149" t="e">
        <f>'EPA - Input and Summary'!#REF!</f>
        <v>#REF!</v>
      </c>
    </row>
    <row r="286" spans="2:14" s="149" customFormat="1" x14ac:dyDescent="0.2">
      <c r="B286" s="153">
        <f>'Consolidated Parts List'!D273</f>
        <v>0</v>
      </c>
      <c r="C286" s="149" t="str">
        <f>'Consolidated Parts List'!E273</f>
        <v>Part Number 20</v>
      </c>
      <c r="D286" s="149" t="str">
        <f>'Consolidated Parts List'!F273</f>
        <v>Description 20</v>
      </c>
      <c r="E286" s="149">
        <f>'Consolidated Parts List'!G273</f>
        <v>0</v>
      </c>
      <c r="G286" s="149" t="str">
        <f>'Consolidated Parts List'!H273</f>
        <v>Site 20</v>
      </c>
      <c r="H286" s="149" t="str">
        <f>'Consolidated Parts List'!K273</f>
        <v>End Item 20</v>
      </c>
      <c r="I286" s="149">
        <f>'Consolidated Parts List'!AY273</f>
        <v>0</v>
      </c>
      <c r="J286" s="149">
        <f>'Consolidated Parts List'!AZ273</f>
        <v>0</v>
      </c>
      <c r="K286" s="153" t="e">
        <f>'EPA - Input and Summary'!#REF!</f>
        <v>#REF!</v>
      </c>
      <c r="L286" s="149" t="e">
        <f>'EPA - Input and Summary'!#REF!</f>
        <v>#REF!</v>
      </c>
      <c r="M286" s="149" t="e">
        <f>'EPA - Input and Summary'!#REF!</f>
        <v>#REF!</v>
      </c>
      <c r="N286" s="149" t="e">
        <f>'EPA - Input and Summary'!#REF!</f>
        <v>#REF!</v>
      </c>
    </row>
    <row r="287" spans="2:14" s="149" customFormat="1" x14ac:dyDescent="0.2">
      <c r="B287" s="153">
        <f>'Consolidated Parts List'!D274</f>
        <v>0</v>
      </c>
      <c r="C287" s="149" t="str">
        <f>'Consolidated Parts List'!E274</f>
        <v>Part Number 20</v>
      </c>
      <c r="D287" s="149" t="str">
        <f>'Consolidated Parts List'!F274</f>
        <v>Description 20</v>
      </c>
      <c r="E287" s="149">
        <f>'Consolidated Parts List'!G274</f>
        <v>0</v>
      </c>
      <c r="G287" s="149" t="str">
        <f>'Consolidated Parts List'!H274</f>
        <v>Site 20</v>
      </c>
      <c r="H287" s="149" t="str">
        <f>'Consolidated Parts List'!K274</f>
        <v>End Item 20</v>
      </c>
      <c r="I287" s="149">
        <f>'Consolidated Parts List'!AY274</f>
        <v>0</v>
      </c>
      <c r="J287" s="149">
        <f>'Consolidated Parts List'!AZ274</f>
        <v>0</v>
      </c>
      <c r="K287" s="153" t="e">
        <f>'EPA - Input and Summary'!#REF!</f>
        <v>#REF!</v>
      </c>
      <c r="L287" s="149" t="e">
        <f>'EPA - Input and Summary'!#REF!</f>
        <v>#REF!</v>
      </c>
      <c r="M287" s="149" t="e">
        <f>'EPA - Input and Summary'!#REF!</f>
        <v>#REF!</v>
      </c>
      <c r="N287" s="149" t="e">
        <f>'EPA - Input and Summary'!#REF!</f>
        <v>#REF!</v>
      </c>
    </row>
    <row r="288" spans="2:14" s="149" customFormat="1" x14ac:dyDescent="0.2">
      <c r="B288" s="153">
        <f>'Consolidated Parts List'!D275</f>
        <v>0</v>
      </c>
      <c r="C288" s="149" t="str">
        <f>'Consolidated Parts List'!E275</f>
        <v>Part Number 20</v>
      </c>
      <c r="D288" s="149" t="str">
        <f>'Consolidated Parts List'!F275</f>
        <v>Description 20</v>
      </c>
      <c r="E288" s="149">
        <f>'Consolidated Parts List'!G275</f>
        <v>0</v>
      </c>
      <c r="G288" s="149" t="str">
        <f>'Consolidated Parts List'!H275</f>
        <v>Site 20</v>
      </c>
      <c r="H288" s="149" t="str">
        <f>'Consolidated Parts List'!K275</f>
        <v>End Item 20</v>
      </c>
      <c r="I288" s="149">
        <f>'Consolidated Parts List'!AY275</f>
        <v>0</v>
      </c>
      <c r="J288" s="149">
        <f>'Consolidated Parts List'!AZ275</f>
        <v>0</v>
      </c>
      <c r="K288" s="153" t="e">
        <f>'EPA - Input and Summary'!#REF!</f>
        <v>#REF!</v>
      </c>
      <c r="L288" s="149" t="e">
        <f>'EPA - Input and Summary'!#REF!</f>
        <v>#REF!</v>
      </c>
      <c r="M288" s="149" t="e">
        <f>'EPA - Input and Summary'!#REF!</f>
        <v>#REF!</v>
      </c>
      <c r="N288" s="149" t="e">
        <f>'EPA - Input and Summary'!#REF!</f>
        <v>#REF!</v>
      </c>
    </row>
    <row r="289" spans="2:14" s="149" customFormat="1" x14ac:dyDescent="0.2">
      <c r="B289" s="153">
        <f>'Consolidated Parts List'!D276</f>
        <v>0</v>
      </c>
      <c r="C289" s="149" t="str">
        <f>'Consolidated Parts List'!E276</f>
        <v>Part Number 20</v>
      </c>
      <c r="D289" s="149" t="str">
        <f>'Consolidated Parts List'!F276</f>
        <v>Description 20</v>
      </c>
      <c r="E289" s="149">
        <f>'Consolidated Parts List'!G276</f>
        <v>0</v>
      </c>
      <c r="G289" s="149" t="str">
        <f>'Consolidated Parts List'!H276</f>
        <v>Site 20</v>
      </c>
      <c r="H289" s="149" t="str">
        <f>'Consolidated Parts List'!K276</f>
        <v>End Item 20</v>
      </c>
      <c r="I289" s="149">
        <f>'Consolidated Parts List'!AY276</f>
        <v>0</v>
      </c>
      <c r="J289" s="149">
        <f>'Consolidated Parts List'!AZ276</f>
        <v>0</v>
      </c>
      <c r="K289" s="153" t="e">
        <f>'EPA - Input and Summary'!#REF!</f>
        <v>#REF!</v>
      </c>
      <c r="L289" s="149" t="e">
        <f>'EPA - Input and Summary'!#REF!</f>
        <v>#REF!</v>
      </c>
      <c r="M289" s="149" t="e">
        <f>'EPA - Input and Summary'!#REF!</f>
        <v>#REF!</v>
      </c>
      <c r="N289" s="149" t="e">
        <f>'EPA - Input and Summary'!#REF!</f>
        <v>#REF!</v>
      </c>
    </row>
    <row r="290" spans="2:14" s="149" customFormat="1" x14ac:dyDescent="0.2">
      <c r="B290" s="153">
        <f>'Consolidated Parts List'!D277</f>
        <v>0</v>
      </c>
      <c r="C290" s="149" t="str">
        <f>'Consolidated Parts List'!E277</f>
        <v>Part Number 20</v>
      </c>
      <c r="D290" s="149" t="str">
        <f>'Consolidated Parts List'!F277</f>
        <v>Description 20</v>
      </c>
      <c r="E290" s="149">
        <f>'Consolidated Parts List'!G277</f>
        <v>0</v>
      </c>
      <c r="G290" s="149" t="str">
        <f>'Consolidated Parts List'!H277</f>
        <v>Site 20</v>
      </c>
      <c r="H290" s="149" t="str">
        <f>'Consolidated Parts List'!K277</f>
        <v>End Item 20</v>
      </c>
      <c r="I290" s="149">
        <f>'Consolidated Parts List'!AY277</f>
        <v>0</v>
      </c>
      <c r="J290" s="149">
        <f>'Consolidated Parts List'!AZ277</f>
        <v>0</v>
      </c>
      <c r="K290" s="153" t="e">
        <f>'EPA - Input and Summary'!#REF!</f>
        <v>#REF!</v>
      </c>
      <c r="L290" s="149" t="e">
        <f>'EPA - Input and Summary'!#REF!</f>
        <v>#REF!</v>
      </c>
      <c r="M290" s="149" t="e">
        <f>'EPA - Input and Summary'!#REF!</f>
        <v>#REF!</v>
      </c>
      <c r="N290" s="149" t="e">
        <f>'EPA - Input and Summary'!#REF!</f>
        <v>#REF!</v>
      </c>
    </row>
    <row r="291" spans="2:14" s="149" customFormat="1" x14ac:dyDescent="0.2">
      <c r="B291" s="153">
        <f>'Consolidated Parts List'!D278</f>
        <v>0</v>
      </c>
      <c r="C291" s="149" t="str">
        <f>'Consolidated Parts List'!E278</f>
        <v>Part Number 20</v>
      </c>
      <c r="D291" s="149" t="str">
        <f>'Consolidated Parts List'!F278</f>
        <v>Description 20</v>
      </c>
      <c r="E291" s="149">
        <f>'Consolidated Parts List'!G278</f>
        <v>0</v>
      </c>
      <c r="G291" s="149" t="str">
        <f>'Consolidated Parts List'!H278</f>
        <v>Site 20</v>
      </c>
      <c r="H291" s="149" t="str">
        <f>'Consolidated Parts List'!K278</f>
        <v>End Item 20</v>
      </c>
      <c r="I291" s="149">
        <f>'Consolidated Parts List'!AY278</f>
        <v>0</v>
      </c>
      <c r="J291" s="149">
        <f>'Consolidated Parts List'!AZ278</f>
        <v>0</v>
      </c>
      <c r="K291" s="153" t="e">
        <f>'EPA - Input and Summary'!#REF!</f>
        <v>#REF!</v>
      </c>
      <c r="L291" s="149" t="e">
        <f>'EPA - Input and Summary'!#REF!</f>
        <v>#REF!</v>
      </c>
      <c r="M291" s="149" t="e">
        <f>'EPA - Input and Summary'!#REF!</f>
        <v>#REF!</v>
      </c>
      <c r="N291" s="149" t="e">
        <f>'EPA - Input and Summary'!#REF!</f>
        <v>#REF!</v>
      </c>
    </row>
    <row r="292" spans="2:14" s="149" customFormat="1" x14ac:dyDescent="0.2">
      <c r="B292" s="153">
        <f>'Consolidated Parts List'!D279</f>
        <v>0</v>
      </c>
      <c r="C292" s="149" t="str">
        <f>'Consolidated Parts List'!E279</f>
        <v>Part Number 20</v>
      </c>
      <c r="D292" s="149" t="str">
        <f>'Consolidated Parts List'!F279</f>
        <v>Description 20</v>
      </c>
      <c r="E292" s="149">
        <f>'Consolidated Parts List'!G279</f>
        <v>0</v>
      </c>
      <c r="G292" s="149" t="str">
        <f>'Consolidated Parts List'!H279</f>
        <v>Site 20</v>
      </c>
      <c r="H292" s="149" t="str">
        <f>'Consolidated Parts List'!K279</f>
        <v>End Item 20</v>
      </c>
      <c r="I292" s="149">
        <f>'Consolidated Parts List'!AY279</f>
        <v>0</v>
      </c>
      <c r="J292" s="149">
        <f>'Consolidated Parts List'!AZ279</f>
        <v>0</v>
      </c>
      <c r="K292" s="153" t="e">
        <f>'EPA - Input and Summary'!#REF!</f>
        <v>#REF!</v>
      </c>
      <c r="L292" s="149" t="e">
        <f>'EPA - Input and Summary'!#REF!</f>
        <v>#REF!</v>
      </c>
      <c r="M292" s="149" t="e">
        <f>'EPA - Input and Summary'!#REF!</f>
        <v>#REF!</v>
      </c>
      <c r="N292" s="149" t="e">
        <f>'EPA - Input and Summary'!#REF!</f>
        <v>#REF!</v>
      </c>
    </row>
    <row r="293" spans="2:14" s="149" customFormat="1" x14ac:dyDescent="0.2">
      <c r="B293" s="153">
        <f>'Consolidated Parts List'!D280</f>
        <v>0</v>
      </c>
      <c r="C293" s="149" t="str">
        <f>'Consolidated Parts List'!E280</f>
        <v>Part Number 20</v>
      </c>
      <c r="D293" s="149" t="str">
        <f>'Consolidated Parts List'!F280</f>
        <v>Description 20</v>
      </c>
      <c r="E293" s="149">
        <f>'Consolidated Parts List'!G280</f>
        <v>0</v>
      </c>
      <c r="G293" s="149" t="str">
        <f>'Consolidated Parts List'!H280</f>
        <v>Site 20</v>
      </c>
      <c r="H293" s="149" t="str">
        <f>'Consolidated Parts List'!K280</f>
        <v>End Item 20</v>
      </c>
      <c r="I293" s="149">
        <f>'Consolidated Parts List'!AY280</f>
        <v>0</v>
      </c>
      <c r="J293" s="149">
        <f>'Consolidated Parts List'!AZ280</f>
        <v>0</v>
      </c>
      <c r="K293" s="153" t="e">
        <f>'EPA - Input and Summary'!#REF!</f>
        <v>#REF!</v>
      </c>
      <c r="L293" s="149" t="e">
        <f>'EPA - Input and Summary'!#REF!</f>
        <v>#REF!</v>
      </c>
      <c r="M293" s="149" t="e">
        <f>'EPA - Input and Summary'!#REF!</f>
        <v>#REF!</v>
      </c>
      <c r="N293" s="149" t="e">
        <f>'EPA - Input and Summary'!#REF!</f>
        <v>#REF!</v>
      </c>
    </row>
    <row r="294" spans="2:14" s="149" customFormat="1" x14ac:dyDescent="0.2">
      <c r="B294" s="153">
        <f>'Consolidated Parts List'!D281</f>
        <v>0</v>
      </c>
      <c r="C294" s="149" t="str">
        <f>'Consolidated Parts List'!E281</f>
        <v>Part Number 20</v>
      </c>
      <c r="D294" s="149" t="str">
        <f>'Consolidated Parts List'!F281</f>
        <v>Description 20</v>
      </c>
      <c r="E294" s="149">
        <f>'Consolidated Parts List'!G281</f>
        <v>0</v>
      </c>
      <c r="G294" s="149" t="str">
        <f>'Consolidated Parts List'!H281</f>
        <v>Site 20</v>
      </c>
      <c r="H294" s="149" t="str">
        <f>'Consolidated Parts List'!K281</f>
        <v>End Item 20</v>
      </c>
      <c r="I294" s="149">
        <f>'Consolidated Parts List'!AY281</f>
        <v>0</v>
      </c>
      <c r="J294" s="149">
        <f>'Consolidated Parts List'!AZ281</f>
        <v>0</v>
      </c>
      <c r="K294" s="153" t="e">
        <f>'EPA - Input and Summary'!#REF!</f>
        <v>#REF!</v>
      </c>
      <c r="L294" s="149" t="e">
        <f>'EPA - Input and Summary'!#REF!</f>
        <v>#REF!</v>
      </c>
      <c r="M294" s="149" t="e">
        <f>'EPA - Input and Summary'!#REF!</f>
        <v>#REF!</v>
      </c>
      <c r="N294" s="149" t="e">
        <f>'EPA - Input and Summary'!#REF!</f>
        <v>#REF!</v>
      </c>
    </row>
    <row r="295" spans="2:14" s="149" customFormat="1" x14ac:dyDescent="0.2">
      <c r="B295" s="153">
        <f>'Consolidated Parts List'!D282</f>
        <v>0</v>
      </c>
      <c r="C295" s="149" t="str">
        <f>'Consolidated Parts List'!E282</f>
        <v>Part Number 20</v>
      </c>
      <c r="D295" s="149" t="str">
        <f>'Consolidated Parts List'!F282</f>
        <v>Description 20</v>
      </c>
      <c r="E295" s="149">
        <f>'Consolidated Parts List'!G282</f>
        <v>0</v>
      </c>
      <c r="G295" s="149" t="str">
        <f>'Consolidated Parts List'!H282</f>
        <v>Site 20</v>
      </c>
      <c r="H295" s="149" t="str">
        <f>'Consolidated Parts List'!K282</f>
        <v>End Item 20</v>
      </c>
      <c r="I295" s="149">
        <f>'Consolidated Parts List'!AY282</f>
        <v>0</v>
      </c>
      <c r="J295" s="149">
        <f>'Consolidated Parts List'!AZ282</f>
        <v>0</v>
      </c>
      <c r="K295" s="153" t="e">
        <f>'EPA - Input and Summary'!#REF!</f>
        <v>#REF!</v>
      </c>
      <c r="L295" s="149" t="e">
        <f>'EPA - Input and Summary'!#REF!</f>
        <v>#REF!</v>
      </c>
      <c r="M295" s="149" t="e">
        <f>'EPA - Input and Summary'!#REF!</f>
        <v>#REF!</v>
      </c>
      <c r="N295" s="149" t="e">
        <f>'EPA - Input and Summary'!#REF!</f>
        <v>#REF!</v>
      </c>
    </row>
    <row r="296" spans="2:14" s="149" customFormat="1" x14ac:dyDescent="0.2">
      <c r="B296" s="153">
        <f>'Consolidated Parts List'!D283</f>
        <v>0</v>
      </c>
      <c r="C296" s="149" t="str">
        <f>'Consolidated Parts List'!E283</f>
        <v>Part Number 20</v>
      </c>
      <c r="D296" s="149" t="str">
        <f>'Consolidated Parts List'!F283</f>
        <v>Description 20</v>
      </c>
      <c r="E296" s="149">
        <f>'Consolidated Parts List'!G283</f>
        <v>0</v>
      </c>
      <c r="G296" s="149" t="str">
        <f>'Consolidated Parts List'!H283</f>
        <v>Site 20</v>
      </c>
      <c r="H296" s="149" t="str">
        <f>'Consolidated Parts List'!K283</f>
        <v>End Item 20</v>
      </c>
      <c r="I296" s="149">
        <f>'Consolidated Parts List'!AY283</f>
        <v>0</v>
      </c>
      <c r="J296" s="149">
        <f>'Consolidated Parts List'!AZ283</f>
        <v>0</v>
      </c>
      <c r="K296" s="153" t="e">
        <f>'EPA - Input and Summary'!#REF!</f>
        <v>#REF!</v>
      </c>
      <c r="L296" s="149" t="e">
        <f>'EPA - Input and Summary'!#REF!</f>
        <v>#REF!</v>
      </c>
      <c r="M296" s="149" t="e">
        <f>'EPA - Input and Summary'!#REF!</f>
        <v>#REF!</v>
      </c>
      <c r="N296" s="149" t="e">
        <f>'EPA - Input and Summary'!#REF!</f>
        <v>#REF!</v>
      </c>
    </row>
    <row r="297" spans="2:14" s="149" customFormat="1" x14ac:dyDescent="0.2">
      <c r="B297" s="153">
        <f>'Consolidated Parts List'!D284</f>
        <v>0</v>
      </c>
      <c r="C297" s="149" t="str">
        <f>'Consolidated Parts List'!E284</f>
        <v>Part Number 20</v>
      </c>
      <c r="D297" s="149" t="str">
        <f>'Consolidated Parts List'!F284</f>
        <v>Description 20</v>
      </c>
      <c r="E297" s="149">
        <f>'Consolidated Parts List'!G284</f>
        <v>0</v>
      </c>
      <c r="G297" s="149" t="str">
        <f>'Consolidated Parts List'!H284</f>
        <v>Site 20</v>
      </c>
      <c r="H297" s="149" t="str">
        <f>'Consolidated Parts List'!K284</f>
        <v>End Item 20</v>
      </c>
      <c r="I297" s="149">
        <f>'Consolidated Parts List'!AY284</f>
        <v>0</v>
      </c>
      <c r="J297" s="149">
        <f>'Consolidated Parts List'!AZ284</f>
        <v>0</v>
      </c>
      <c r="K297" s="153" t="e">
        <f>'EPA - Input and Summary'!#REF!</f>
        <v>#REF!</v>
      </c>
      <c r="L297" s="149" t="e">
        <f>'EPA - Input and Summary'!#REF!</f>
        <v>#REF!</v>
      </c>
      <c r="M297" s="149" t="e">
        <f>'EPA - Input and Summary'!#REF!</f>
        <v>#REF!</v>
      </c>
      <c r="N297" s="149" t="e">
        <f>'EPA - Input and Summary'!#REF!</f>
        <v>#REF!</v>
      </c>
    </row>
    <row r="298" spans="2:14" s="149" customFormat="1" x14ac:dyDescent="0.2">
      <c r="B298" s="153">
        <f>'Consolidated Parts List'!D285</f>
        <v>0</v>
      </c>
      <c r="C298" s="149" t="str">
        <f>'Consolidated Parts List'!E285</f>
        <v>Part Number 20</v>
      </c>
      <c r="D298" s="149" t="str">
        <f>'Consolidated Parts List'!F285</f>
        <v>Description 20</v>
      </c>
      <c r="E298" s="149">
        <f>'Consolidated Parts List'!G285</f>
        <v>0</v>
      </c>
      <c r="G298" s="149" t="str">
        <f>'Consolidated Parts List'!H285</f>
        <v>Site 20</v>
      </c>
      <c r="H298" s="149" t="str">
        <f>'Consolidated Parts List'!K285</f>
        <v>End Item 20</v>
      </c>
      <c r="I298" s="149">
        <f>'Consolidated Parts List'!AY285</f>
        <v>0</v>
      </c>
      <c r="J298" s="149">
        <f>'Consolidated Parts List'!AZ285</f>
        <v>0</v>
      </c>
      <c r="K298" s="153" t="e">
        <f>'EPA - Input and Summary'!#REF!</f>
        <v>#REF!</v>
      </c>
      <c r="L298" s="149" t="e">
        <f>'EPA - Input and Summary'!#REF!</f>
        <v>#REF!</v>
      </c>
      <c r="M298" s="149" t="e">
        <f>'EPA - Input and Summary'!#REF!</f>
        <v>#REF!</v>
      </c>
      <c r="N298" s="149" t="e">
        <f>'EPA - Input and Summary'!#REF!</f>
        <v>#REF!</v>
      </c>
    </row>
    <row r="299" spans="2:14" s="149" customFormat="1" x14ac:dyDescent="0.2">
      <c r="B299" s="153">
        <f>'Consolidated Parts List'!D286</f>
        <v>0</v>
      </c>
      <c r="C299" s="149" t="str">
        <f>'Consolidated Parts List'!E286</f>
        <v>Part Number 20</v>
      </c>
      <c r="D299" s="149" t="str">
        <f>'Consolidated Parts List'!F286</f>
        <v>Description 20</v>
      </c>
      <c r="E299" s="149">
        <f>'Consolidated Parts List'!G286</f>
        <v>0</v>
      </c>
      <c r="G299" s="149" t="str">
        <f>'Consolidated Parts List'!H286</f>
        <v>Site 20</v>
      </c>
      <c r="H299" s="149" t="str">
        <f>'Consolidated Parts List'!K286</f>
        <v>End Item 20</v>
      </c>
      <c r="I299" s="149">
        <f>'Consolidated Parts List'!AY286</f>
        <v>0</v>
      </c>
      <c r="J299" s="149">
        <f>'Consolidated Parts List'!AZ286</f>
        <v>0</v>
      </c>
      <c r="K299" s="153" t="e">
        <f>'EPA - Input and Summary'!#REF!</f>
        <v>#REF!</v>
      </c>
      <c r="L299" s="149" t="e">
        <f>'EPA - Input and Summary'!#REF!</f>
        <v>#REF!</v>
      </c>
      <c r="M299" s="149" t="e">
        <f>'EPA - Input and Summary'!#REF!</f>
        <v>#REF!</v>
      </c>
      <c r="N299" s="149" t="e">
        <f>'EPA - Input and Summary'!#REF!</f>
        <v>#REF!</v>
      </c>
    </row>
    <row r="300" spans="2:14" s="149" customFormat="1" x14ac:dyDescent="0.2">
      <c r="B300" s="153">
        <f>'Consolidated Parts List'!D287</f>
        <v>0</v>
      </c>
      <c r="C300" s="149" t="str">
        <f>'Consolidated Parts List'!E287</f>
        <v>Part Number 20</v>
      </c>
      <c r="D300" s="149" t="str">
        <f>'Consolidated Parts List'!F287</f>
        <v>Description 20</v>
      </c>
      <c r="E300" s="149">
        <f>'Consolidated Parts List'!G287</f>
        <v>0</v>
      </c>
      <c r="G300" s="149" t="str">
        <f>'Consolidated Parts List'!H287</f>
        <v>Site 20</v>
      </c>
      <c r="H300" s="149" t="str">
        <f>'Consolidated Parts List'!K287</f>
        <v>End Item 20</v>
      </c>
      <c r="I300" s="149">
        <f>'Consolidated Parts List'!AY287</f>
        <v>0</v>
      </c>
      <c r="J300" s="149">
        <f>'Consolidated Parts List'!AZ287</f>
        <v>0</v>
      </c>
      <c r="K300" s="153" t="e">
        <f>'EPA - Input and Summary'!#REF!</f>
        <v>#REF!</v>
      </c>
      <c r="L300" s="149" t="e">
        <f>'EPA - Input and Summary'!#REF!</f>
        <v>#REF!</v>
      </c>
      <c r="M300" s="149" t="e">
        <f>'EPA - Input and Summary'!#REF!</f>
        <v>#REF!</v>
      </c>
      <c r="N300" s="149" t="e">
        <f>'EPA - Input and Summary'!#REF!</f>
        <v>#REF!</v>
      </c>
    </row>
    <row r="301" spans="2:14" s="149" customFormat="1" x14ac:dyDescent="0.2">
      <c r="B301" s="153">
        <f>'Consolidated Parts List'!D288</f>
        <v>0</v>
      </c>
      <c r="C301" s="149" t="str">
        <f>'Consolidated Parts List'!E288</f>
        <v>Part Number 20</v>
      </c>
      <c r="D301" s="149" t="str">
        <f>'Consolidated Parts List'!F288</f>
        <v>Description 20</v>
      </c>
      <c r="E301" s="149">
        <f>'Consolidated Parts List'!G288</f>
        <v>0</v>
      </c>
      <c r="G301" s="149" t="str">
        <f>'Consolidated Parts List'!H288</f>
        <v>Site 20</v>
      </c>
      <c r="H301" s="149" t="str">
        <f>'Consolidated Parts List'!K288</f>
        <v>End Item 20</v>
      </c>
      <c r="I301" s="149">
        <f>'Consolidated Parts List'!AY288</f>
        <v>0</v>
      </c>
      <c r="J301" s="149">
        <f>'Consolidated Parts List'!AZ288</f>
        <v>0</v>
      </c>
      <c r="K301" s="153" t="e">
        <f>'EPA - Input and Summary'!#REF!</f>
        <v>#REF!</v>
      </c>
      <c r="L301" s="149" t="e">
        <f>'EPA - Input and Summary'!#REF!</f>
        <v>#REF!</v>
      </c>
      <c r="M301" s="149" t="e">
        <f>'EPA - Input and Summary'!#REF!</f>
        <v>#REF!</v>
      </c>
      <c r="N301" s="149" t="e">
        <f>'EPA - Input and Summary'!#REF!</f>
        <v>#REF!</v>
      </c>
    </row>
    <row r="302" spans="2:14" s="149" customFormat="1" x14ac:dyDescent="0.2">
      <c r="B302" s="153">
        <f>'Consolidated Parts List'!D289</f>
        <v>0</v>
      </c>
      <c r="C302" s="149" t="str">
        <f>'Consolidated Parts List'!E289</f>
        <v>Part Number 20</v>
      </c>
      <c r="D302" s="149" t="str">
        <f>'Consolidated Parts List'!F289</f>
        <v>Description 20</v>
      </c>
      <c r="E302" s="149">
        <f>'Consolidated Parts List'!G289</f>
        <v>0</v>
      </c>
      <c r="G302" s="149" t="str">
        <f>'Consolidated Parts List'!H289</f>
        <v>Site 20</v>
      </c>
      <c r="H302" s="149" t="str">
        <f>'Consolidated Parts List'!K289</f>
        <v>End Item 20</v>
      </c>
      <c r="I302" s="149">
        <f>'Consolidated Parts List'!AY289</f>
        <v>0</v>
      </c>
      <c r="J302" s="149">
        <f>'Consolidated Parts List'!AZ289</f>
        <v>0</v>
      </c>
      <c r="K302" s="153" t="e">
        <f>'EPA - Input and Summary'!#REF!</f>
        <v>#REF!</v>
      </c>
      <c r="L302" s="149" t="e">
        <f>'EPA - Input and Summary'!#REF!</f>
        <v>#REF!</v>
      </c>
      <c r="M302" s="149" t="e">
        <f>'EPA - Input and Summary'!#REF!</f>
        <v>#REF!</v>
      </c>
      <c r="N302" s="149" t="e">
        <f>'EPA - Input and Summary'!#REF!</f>
        <v>#REF!</v>
      </c>
    </row>
    <row r="303" spans="2:14" s="149" customFormat="1" x14ac:dyDescent="0.2">
      <c r="B303" s="153">
        <f>'Consolidated Parts List'!D290</f>
        <v>0</v>
      </c>
      <c r="C303" s="149" t="str">
        <f>'Consolidated Parts List'!E290</f>
        <v>Part Number 20</v>
      </c>
      <c r="D303" s="149" t="str">
        <f>'Consolidated Parts List'!F290</f>
        <v>Description 20</v>
      </c>
      <c r="E303" s="149">
        <f>'Consolidated Parts List'!G290</f>
        <v>0</v>
      </c>
      <c r="G303" s="149" t="str">
        <f>'Consolidated Parts List'!H290</f>
        <v>Site 20</v>
      </c>
      <c r="H303" s="149" t="str">
        <f>'Consolidated Parts List'!K290</f>
        <v>End Item 20</v>
      </c>
      <c r="I303" s="149">
        <f>'Consolidated Parts List'!AY290</f>
        <v>0</v>
      </c>
      <c r="J303" s="149">
        <f>'Consolidated Parts List'!AZ290</f>
        <v>0</v>
      </c>
      <c r="K303" s="153" t="e">
        <f>'EPA - Input and Summary'!#REF!</f>
        <v>#REF!</v>
      </c>
      <c r="L303" s="149" t="e">
        <f>'EPA - Input and Summary'!#REF!</f>
        <v>#REF!</v>
      </c>
      <c r="M303" s="149" t="e">
        <f>'EPA - Input and Summary'!#REF!</f>
        <v>#REF!</v>
      </c>
      <c r="N303" s="149" t="e">
        <f>'EPA - Input and Summary'!#REF!</f>
        <v>#REF!</v>
      </c>
    </row>
    <row r="304" spans="2:14" s="149" customFormat="1" x14ac:dyDescent="0.2">
      <c r="B304" s="153">
        <f>'Consolidated Parts List'!D291</f>
        <v>0</v>
      </c>
      <c r="C304" s="149" t="str">
        <f>'Consolidated Parts List'!E291</f>
        <v>Part Number 20</v>
      </c>
      <c r="D304" s="149" t="str">
        <f>'Consolidated Parts List'!F291</f>
        <v>Description 20</v>
      </c>
      <c r="E304" s="149">
        <f>'Consolidated Parts List'!G291</f>
        <v>0</v>
      </c>
      <c r="G304" s="149" t="str">
        <f>'Consolidated Parts List'!H291</f>
        <v>Site 20</v>
      </c>
      <c r="H304" s="149" t="str">
        <f>'Consolidated Parts List'!K291</f>
        <v>End Item 20</v>
      </c>
      <c r="I304" s="149">
        <f>'Consolidated Parts List'!AY291</f>
        <v>0</v>
      </c>
      <c r="J304" s="149">
        <f>'Consolidated Parts List'!AZ291</f>
        <v>0</v>
      </c>
      <c r="K304" s="153" t="e">
        <f>'EPA - Input and Summary'!#REF!</f>
        <v>#REF!</v>
      </c>
      <c r="L304" s="149" t="e">
        <f>'EPA - Input and Summary'!#REF!</f>
        <v>#REF!</v>
      </c>
      <c r="M304" s="149" t="e">
        <f>'EPA - Input and Summary'!#REF!</f>
        <v>#REF!</v>
      </c>
      <c r="N304" s="149" t="e">
        <f>'EPA - Input and Summary'!#REF!</f>
        <v>#REF!</v>
      </c>
    </row>
    <row r="305" spans="2:14" s="149" customFormat="1" x14ac:dyDescent="0.2">
      <c r="B305" s="153">
        <f>'Consolidated Parts List'!D292</f>
        <v>0</v>
      </c>
      <c r="C305" s="149" t="str">
        <f>'Consolidated Parts List'!E292</f>
        <v>Part Number 20</v>
      </c>
      <c r="D305" s="149" t="str">
        <f>'Consolidated Parts List'!F292</f>
        <v>Description 20</v>
      </c>
      <c r="E305" s="149">
        <f>'Consolidated Parts List'!G292</f>
        <v>0</v>
      </c>
      <c r="G305" s="149" t="str">
        <f>'Consolidated Parts List'!H292</f>
        <v>Site 20</v>
      </c>
      <c r="H305" s="149" t="str">
        <f>'Consolidated Parts List'!K292</f>
        <v>End Item 20</v>
      </c>
      <c r="I305" s="149">
        <f>'Consolidated Parts List'!AY292</f>
        <v>0</v>
      </c>
      <c r="J305" s="149">
        <f>'Consolidated Parts List'!AZ292</f>
        <v>0</v>
      </c>
      <c r="K305" s="153" t="e">
        <f>'EPA - Input and Summary'!#REF!</f>
        <v>#REF!</v>
      </c>
      <c r="L305" s="149" t="e">
        <f>'EPA - Input and Summary'!#REF!</f>
        <v>#REF!</v>
      </c>
      <c r="M305" s="149" t="e">
        <f>'EPA - Input and Summary'!#REF!</f>
        <v>#REF!</v>
      </c>
      <c r="N305" s="149" t="e">
        <f>'EPA - Input and Summary'!#REF!</f>
        <v>#REF!</v>
      </c>
    </row>
    <row r="306" spans="2:14" s="149" customFormat="1" x14ac:dyDescent="0.2">
      <c r="B306" s="153">
        <f>'Consolidated Parts List'!D293</f>
        <v>0</v>
      </c>
      <c r="C306" s="149" t="str">
        <f>'Consolidated Parts List'!E293</f>
        <v>Part Number 20</v>
      </c>
      <c r="D306" s="149" t="str">
        <f>'Consolidated Parts List'!F293</f>
        <v>Description 20</v>
      </c>
      <c r="E306" s="149">
        <f>'Consolidated Parts List'!G293</f>
        <v>0</v>
      </c>
      <c r="G306" s="149" t="str">
        <f>'Consolidated Parts List'!H293</f>
        <v>Site 20</v>
      </c>
      <c r="H306" s="149" t="str">
        <f>'Consolidated Parts List'!K293</f>
        <v>End Item 20</v>
      </c>
      <c r="I306" s="149">
        <f>'Consolidated Parts List'!AY293</f>
        <v>0</v>
      </c>
      <c r="J306" s="149">
        <f>'Consolidated Parts List'!AZ293</f>
        <v>0</v>
      </c>
      <c r="K306" s="153" t="e">
        <f>'EPA - Input and Summary'!#REF!</f>
        <v>#REF!</v>
      </c>
      <c r="L306" s="149" t="e">
        <f>'EPA - Input and Summary'!#REF!</f>
        <v>#REF!</v>
      </c>
      <c r="M306" s="149" t="e">
        <f>'EPA - Input and Summary'!#REF!</f>
        <v>#REF!</v>
      </c>
      <c r="N306" s="149" t="e">
        <f>'EPA - Input and Summary'!#REF!</f>
        <v>#REF!</v>
      </c>
    </row>
    <row r="307" spans="2:14" s="149" customFormat="1" x14ac:dyDescent="0.2">
      <c r="B307" s="153">
        <f>'Consolidated Parts List'!D294</f>
        <v>0</v>
      </c>
      <c r="C307" s="149" t="str">
        <f>'Consolidated Parts List'!E294</f>
        <v>Part Number 20</v>
      </c>
      <c r="D307" s="149" t="str">
        <f>'Consolidated Parts List'!F294</f>
        <v>Description 20</v>
      </c>
      <c r="E307" s="149">
        <f>'Consolidated Parts List'!G294</f>
        <v>0</v>
      </c>
      <c r="G307" s="149" t="str">
        <f>'Consolidated Parts List'!H294</f>
        <v>Site 20</v>
      </c>
      <c r="H307" s="149" t="str">
        <f>'Consolidated Parts List'!K294</f>
        <v>End Item 20</v>
      </c>
      <c r="I307" s="149">
        <f>'Consolidated Parts List'!AY294</f>
        <v>0</v>
      </c>
      <c r="J307" s="149">
        <f>'Consolidated Parts List'!AZ294</f>
        <v>0</v>
      </c>
      <c r="K307" s="153" t="e">
        <f>'EPA - Input and Summary'!#REF!</f>
        <v>#REF!</v>
      </c>
      <c r="L307" s="149" t="e">
        <f>'EPA - Input and Summary'!#REF!</f>
        <v>#REF!</v>
      </c>
      <c r="M307" s="149" t="e">
        <f>'EPA - Input and Summary'!#REF!</f>
        <v>#REF!</v>
      </c>
      <c r="N307" s="149" t="e">
        <f>'EPA - Input and Summary'!#REF!</f>
        <v>#REF!</v>
      </c>
    </row>
    <row r="308" spans="2:14" s="149" customFormat="1" x14ac:dyDescent="0.2">
      <c r="B308" s="153">
        <f>'Consolidated Parts List'!D295</f>
        <v>0</v>
      </c>
      <c r="C308" s="149" t="str">
        <f>'Consolidated Parts List'!E295</f>
        <v>Part Number 20</v>
      </c>
      <c r="D308" s="149" t="str">
        <f>'Consolidated Parts List'!F295</f>
        <v>Description 20</v>
      </c>
      <c r="E308" s="149">
        <f>'Consolidated Parts List'!G295</f>
        <v>0</v>
      </c>
      <c r="G308" s="149" t="str">
        <f>'Consolidated Parts List'!H295</f>
        <v>Site 20</v>
      </c>
      <c r="H308" s="149" t="str">
        <f>'Consolidated Parts List'!K295</f>
        <v>End Item 20</v>
      </c>
      <c r="I308" s="149">
        <f>'Consolidated Parts List'!AY295</f>
        <v>0</v>
      </c>
      <c r="J308" s="149">
        <f>'Consolidated Parts List'!AZ295</f>
        <v>0</v>
      </c>
      <c r="K308" s="153" t="e">
        <f>'EPA - Input and Summary'!#REF!</f>
        <v>#REF!</v>
      </c>
      <c r="L308" s="149" t="e">
        <f>'EPA - Input and Summary'!#REF!</f>
        <v>#REF!</v>
      </c>
      <c r="M308" s="149" t="e">
        <f>'EPA - Input and Summary'!#REF!</f>
        <v>#REF!</v>
      </c>
      <c r="N308" s="149" t="e">
        <f>'EPA - Input and Summary'!#REF!</f>
        <v>#REF!</v>
      </c>
    </row>
    <row r="309" spans="2:14" s="149" customFormat="1" x14ac:dyDescent="0.2">
      <c r="B309" s="153">
        <f>'Consolidated Parts List'!D296</f>
        <v>0</v>
      </c>
      <c r="C309" s="149" t="str">
        <f>'Consolidated Parts List'!E296</f>
        <v>Part Number 20</v>
      </c>
      <c r="D309" s="149" t="str">
        <f>'Consolidated Parts List'!F296</f>
        <v>Description 20</v>
      </c>
      <c r="E309" s="149">
        <f>'Consolidated Parts List'!G296</f>
        <v>0</v>
      </c>
      <c r="G309" s="149" t="str">
        <f>'Consolidated Parts List'!H296</f>
        <v>Site 20</v>
      </c>
      <c r="H309" s="149" t="str">
        <f>'Consolidated Parts List'!K296</f>
        <v>End Item 20</v>
      </c>
      <c r="I309" s="149">
        <f>'Consolidated Parts List'!AY296</f>
        <v>0</v>
      </c>
      <c r="J309" s="149">
        <f>'Consolidated Parts List'!AZ296</f>
        <v>0</v>
      </c>
      <c r="K309" s="153" t="e">
        <f>'EPA - Input and Summary'!#REF!</f>
        <v>#REF!</v>
      </c>
      <c r="L309" s="149" t="e">
        <f>'EPA - Input and Summary'!#REF!</f>
        <v>#REF!</v>
      </c>
      <c r="M309" s="149" t="e">
        <f>'EPA - Input and Summary'!#REF!</f>
        <v>#REF!</v>
      </c>
      <c r="N309" s="149" t="e">
        <f>'EPA - Input and Summary'!#REF!</f>
        <v>#REF!</v>
      </c>
    </row>
    <row r="310" spans="2:14" s="149" customFormat="1" x14ac:dyDescent="0.2">
      <c r="B310" s="153">
        <f>'Consolidated Parts List'!D297</f>
        <v>0</v>
      </c>
      <c r="C310" s="149" t="str">
        <f>'Consolidated Parts List'!E297</f>
        <v>Part Number 20</v>
      </c>
      <c r="D310" s="149" t="str">
        <f>'Consolidated Parts List'!F297</f>
        <v>Description 20</v>
      </c>
      <c r="E310" s="149">
        <f>'Consolidated Parts List'!G297</f>
        <v>0</v>
      </c>
      <c r="G310" s="149" t="str">
        <f>'Consolidated Parts List'!H297</f>
        <v>Site 20</v>
      </c>
      <c r="H310" s="149" t="str">
        <f>'Consolidated Parts List'!K297</f>
        <v>End Item 20</v>
      </c>
      <c r="I310" s="149">
        <f>'Consolidated Parts List'!AY297</f>
        <v>0</v>
      </c>
      <c r="J310" s="149">
        <f>'Consolidated Parts List'!AZ297</f>
        <v>0</v>
      </c>
      <c r="K310" s="153" t="e">
        <f>'EPA - Input and Summary'!#REF!</f>
        <v>#REF!</v>
      </c>
      <c r="L310" s="149" t="e">
        <f>'EPA - Input and Summary'!#REF!</f>
        <v>#REF!</v>
      </c>
      <c r="M310" s="149" t="e">
        <f>'EPA - Input and Summary'!#REF!</f>
        <v>#REF!</v>
      </c>
      <c r="N310" s="149" t="e">
        <f>'EPA - Input and Summary'!#REF!</f>
        <v>#REF!</v>
      </c>
    </row>
    <row r="311" spans="2:14" s="149" customFormat="1" x14ac:dyDescent="0.2">
      <c r="B311" s="153">
        <f>'Consolidated Parts List'!D298</f>
        <v>0</v>
      </c>
      <c r="C311" s="149" t="str">
        <f>'Consolidated Parts List'!E298</f>
        <v>Part Number 20</v>
      </c>
      <c r="D311" s="149" t="str">
        <f>'Consolidated Parts List'!F298</f>
        <v>Description 20</v>
      </c>
      <c r="E311" s="149">
        <f>'Consolidated Parts List'!G298</f>
        <v>0</v>
      </c>
      <c r="G311" s="149" t="str">
        <f>'Consolidated Parts List'!H298</f>
        <v>Site 20</v>
      </c>
      <c r="H311" s="149" t="str">
        <f>'Consolidated Parts List'!K298</f>
        <v>End Item 20</v>
      </c>
      <c r="I311" s="149">
        <f>'Consolidated Parts List'!AY298</f>
        <v>0</v>
      </c>
      <c r="J311" s="149">
        <f>'Consolidated Parts List'!AZ298</f>
        <v>0</v>
      </c>
      <c r="K311" s="153" t="e">
        <f>'EPA - Input and Summary'!#REF!</f>
        <v>#REF!</v>
      </c>
      <c r="L311" s="149" t="e">
        <f>'EPA - Input and Summary'!#REF!</f>
        <v>#REF!</v>
      </c>
      <c r="M311" s="149" t="e">
        <f>'EPA - Input and Summary'!#REF!</f>
        <v>#REF!</v>
      </c>
      <c r="N311" s="149" t="e">
        <f>'EPA - Input and Summary'!#REF!</f>
        <v>#REF!</v>
      </c>
    </row>
    <row r="312" spans="2:14" s="149" customFormat="1" x14ac:dyDescent="0.2">
      <c r="B312" s="153">
        <f>'Consolidated Parts List'!D299</f>
        <v>0</v>
      </c>
      <c r="C312" s="149" t="str">
        <f>'Consolidated Parts List'!E299</f>
        <v>Part Number 20</v>
      </c>
      <c r="D312" s="149" t="str">
        <f>'Consolidated Parts List'!F299</f>
        <v>Description 20</v>
      </c>
      <c r="E312" s="149">
        <f>'Consolidated Parts List'!G299</f>
        <v>0</v>
      </c>
      <c r="G312" s="149" t="str">
        <f>'Consolidated Parts List'!H299</f>
        <v>Site 20</v>
      </c>
      <c r="H312" s="149" t="str">
        <f>'Consolidated Parts List'!K299</f>
        <v>End Item 20</v>
      </c>
      <c r="I312" s="149">
        <f>'Consolidated Parts List'!AY299</f>
        <v>0</v>
      </c>
      <c r="J312" s="149">
        <f>'Consolidated Parts List'!AZ299</f>
        <v>0</v>
      </c>
      <c r="K312" s="153" t="e">
        <f>'EPA - Input and Summary'!#REF!</f>
        <v>#REF!</v>
      </c>
      <c r="L312" s="149" t="e">
        <f>'EPA - Input and Summary'!#REF!</f>
        <v>#REF!</v>
      </c>
      <c r="M312" s="149" t="e">
        <f>'EPA - Input and Summary'!#REF!</f>
        <v>#REF!</v>
      </c>
      <c r="N312" s="149" t="e">
        <f>'EPA - Input and Summary'!#REF!</f>
        <v>#REF!</v>
      </c>
    </row>
    <row r="313" spans="2:14" s="149" customFormat="1" x14ac:dyDescent="0.2">
      <c r="B313" s="153">
        <f>'Consolidated Parts List'!D300</f>
        <v>0</v>
      </c>
      <c r="C313" s="149" t="str">
        <f>'Consolidated Parts List'!E300</f>
        <v>Part Number 20</v>
      </c>
      <c r="D313" s="149" t="str">
        <f>'Consolidated Parts List'!F300</f>
        <v>Description 20</v>
      </c>
      <c r="E313" s="149">
        <f>'Consolidated Parts List'!G300</f>
        <v>0</v>
      </c>
      <c r="G313" s="149" t="str">
        <f>'Consolidated Parts List'!H300</f>
        <v>Site 20</v>
      </c>
      <c r="H313" s="149" t="str">
        <f>'Consolidated Parts List'!K300</f>
        <v>End Item 20</v>
      </c>
      <c r="I313" s="149">
        <f>'Consolidated Parts List'!AY300</f>
        <v>0</v>
      </c>
      <c r="J313" s="149">
        <f>'Consolidated Parts List'!AZ300</f>
        <v>0</v>
      </c>
      <c r="K313" s="153" t="e">
        <f>'EPA - Input and Summary'!#REF!</f>
        <v>#REF!</v>
      </c>
      <c r="L313" s="149" t="e">
        <f>'EPA - Input and Summary'!#REF!</f>
        <v>#REF!</v>
      </c>
      <c r="M313" s="149" t="e">
        <f>'EPA - Input and Summary'!#REF!</f>
        <v>#REF!</v>
      </c>
      <c r="N313" s="149" t="e">
        <f>'EPA - Input and Summary'!#REF!</f>
        <v>#REF!</v>
      </c>
    </row>
    <row r="314" spans="2:14" s="149" customFormat="1" x14ac:dyDescent="0.2">
      <c r="B314" s="153">
        <f>'Consolidated Parts List'!D301</f>
        <v>0</v>
      </c>
      <c r="C314" s="149" t="str">
        <f>'Consolidated Parts List'!E301</f>
        <v>Part Number 20</v>
      </c>
      <c r="D314" s="149" t="str">
        <f>'Consolidated Parts List'!F301</f>
        <v>Description 20</v>
      </c>
      <c r="E314" s="149">
        <f>'Consolidated Parts List'!G301</f>
        <v>0</v>
      </c>
      <c r="G314" s="149" t="str">
        <f>'Consolidated Parts List'!H301</f>
        <v>Site 20</v>
      </c>
      <c r="H314" s="149" t="str">
        <f>'Consolidated Parts List'!K301</f>
        <v>End Item 20</v>
      </c>
      <c r="I314" s="149">
        <f>'Consolidated Parts List'!AY301</f>
        <v>0</v>
      </c>
      <c r="J314" s="149">
        <f>'Consolidated Parts List'!AZ301</f>
        <v>0</v>
      </c>
      <c r="K314" s="153" t="e">
        <f>'EPA - Input and Summary'!#REF!</f>
        <v>#REF!</v>
      </c>
      <c r="L314" s="149" t="e">
        <f>'EPA - Input and Summary'!#REF!</f>
        <v>#REF!</v>
      </c>
      <c r="M314" s="149" t="e">
        <f>'EPA - Input and Summary'!#REF!</f>
        <v>#REF!</v>
      </c>
      <c r="N314" s="149" t="e">
        <f>'EPA - Input and Summary'!#REF!</f>
        <v>#REF!</v>
      </c>
    </row>
    <row r="315" spans="2:14" s="149" customFormat="1" x14ac:dyDescent="0.2">
      <c r="B315" s="153">
        <f>'Consolidated Parts List'!D302</f>
        <v>0</v>
      </c>
      <c r="C315" s="149" t="str">
        <f>'Consolidated Parts List'!E302</f>
        <v>Part Number 20</v>
      </c>
      <c r="D315" s="149" t="str">
        <f>'Consolidated Parts List'!F302</f>
        <v>Description 20</v>
      </c>
      <c r="E315" s="149">
        <f>'Consolidated Parts List'!G302</f>
        <v>0</v>
      </c>
      <c r="G315" s="149" t="str">
        <f>'Consolidated Parts List'!H302</f>
        <v>Site 20</v>
      </c>
      <c r="H315" s="149" t="str">
        <f>'Consolidated Parts List'!K302</f>
        <v>End Item 20</v>
      </c>
      <c r="I315" s="149">
        <f>'Consolidated Parts List'!AY302</f>
        <v>0</v>
      </c>
      <c r="J315" s="149">
        <f>'Consolidated Parts List'!AZ302</f>
        <v>0</v>
      </c>
      <c r="K315" s="153" t="e">
        <f>'EPA - Input and Summary'!#REF!</f>
        <v>#REF!</v>
      </c>
      <c r="L315" s="149" t="e">
        <f>'EPA - Input and Summary'!#REF!</f>
        <v>#REF!</v>
      </c>
      <c r="M315" s="149" t="e">
        <f>'EPA - Input and Summary'!#REF!</f>
        <v>#REF!</v>
      </c>
      <c r="N315" s="149" t="e">
        <f>'EPA - Input and Summary'!#REF!</f>
        <v>#REF!</v>
      </c>
    </row>
    <row r="316" spans="2:14" s="149" customFormat="1" x14ac:dyDescent="0.2">
      <c r="B316" s="153">
        <f>'Consolidated Parts List'!D303</f>
        <v>0</v>
      </c>
      <c r="C316" s="149" t="str">
        <f>'Consolidated Parts List'!E303</f>
        <v>Part Number 20</v>
      </c>
      <c r="D316" s="149" t="str">
        <f>'Consolidated Parts List'!F303</f>
        <v>Description 20</v>
      </c>
      <c r="E316" s="149">
        <f>'Consolidated Parts List'!G303</f>
        <v>0</v>
      </c>
      <c r="G316" s="149" t="str">
        <f>'Consolidated Parts List'!H303</f>
        <v>Site 20</v>
      </c>
      <c r="H316" s="149" t="str">
        <f>'Consolidated Parts List'!K303</f>
        <v>End Item 20</v>
      </c>
      <c r="I316" s="149">
        <f>'Consolidated Parts List'!AY303</f>
        <v>0</v>
      </c>
      <c r="J316" s="149">
        <f>'Consolidated Parts List'!AZ303</f>
        <v>0</v>
      </c>
      <c r="K316" s="153" t="e">
        <f>'EPA - Input and Summary'!#REF!</f>
        <v>#REF!</v>
      </c>
      <c r="L316" s="149" t="e">
        <f>'EPA - Input and Summary'!#REF!</f>
        <v>#REF!</v>
      </c>
      <c r="M316" s="149" t="e">
        <f>'EPA - Input and Summary'!#REF!</f>
        <v>#REF!</v>
      </c>
      <c r="N316" s="149" t="e">
        <f>'EPA - Input and Summary'!#REF!</f>
        <v>#REF!</v>
      </c>
    </row>
    <row r="317" spans="2:14" s="149" customFormat="1" x14ac:dyDescent="0.2">
      <c r="B317" s="153">
        <f>'Consolidated Parts List'!D304</f>
        <v>0</v>
      </c>
      <c r="C317" s="149" t="str">
        <f>'Consolidated Parts List'!E304</f>
        <v>Part Number 20</v>
      </c>
      <c r="D317" s="149" t="str">
        <f>'Consolidated Parts List'!F304</f>
        <v>Description 20</v>
      </c>
      <c r="E317" s="149">
        <f>'Consolidated Parts List'!G304</f>
        <v>0</v>
      </c>
      <c r="G317" s="149" t="str">
        <f>'Consolidated Parts List'!H304</f>
        <v>Site 20</v>
      </c>
      <c r="H317" s="149" t="str">
        <f>'Consolidated Parts List'!K304</f>
        <v>End Item 20</v>
      </c>
      <c r="I317" s="149">
        <f>'Consolidated Parts List'!AY304</f>
        <v>0</v>
      </c>
      <c r="J317" s="149">
        <f>'Consolidated Parts List'!AZ304</f>
        <v>0</v>
      </c>
      <c r="K317" s="153" t="e">
        <f>'EPA - Input and Summary'!#REF!</f>
        <v>#REF!</v>
      </c>
      <c r="L317" s="149" t="e">
        <f>'EPA - Input and Summary'!#REF!</f>
        <v>#REF!</v>
      </c>
      <c r="M317" s="149" t="e">
        <f>'EPA - Input and Summary'!#REF!</f>
        <v>#REF!</v>
      </c>
      <c r="N317" s="149" t="e">
        <f>'EPA - Input and Summary'!#REF!</f>
        <v>#REF!</v>
      </c>
    </row>
    <row r="318" spans="2:14" s="149" customFormat="1" x14ac:dyDescent="0.2">
      <c r="B318" s="153">
        <f>'Consolidated Parts List'!D305</f>
        <v>0</v>
      </c>
      <c r="C318" s="149" t="str">
        <f>'Consolidated Parts List'!E305</f>
        <v>Part Number 20</v>
      </c>
      <c r="D318" s="149" t="str">
        <f>'Consolidated Parts List'!F305</f>
        <v>Description 20</v>
      </c>
      <c r="E318" s="149">
        <f>'Consolidated Parts List'!G305</f>
        <v>0</v>
      </c>
      <c r="G318" s="149" t="str">
        <f>'Consolidated Parts List'!H305</f>
        <v>Site 20</v>
      </c>
      <c r="H318" s="149" t="str">
        <f>'Consolidated Parts List'!K305</f>
        <v>End Item 20</v>
      </c>
      <c r="I318" s="149">
        <f>'Consolidated Parts List'!AY305</f>
        <v>0</v>
      </c>
      <c r="J318" s="149">
        <f>'Consolidated Parts List'!AZ305</f>
        <v>0</v>
      </c>
      <c r="K318" s="153" t="e">
        <f>'EPA - Input and Summary'!#REF!</f>
        <v>#REF!</v>
      </c>
      <c r="L318" s="149" t="e">
        <f>'EPA - Input and Summary'!#REF!</f>
        <v>#REF!</v>
      </c>
      <c r="M318" s="149" t="e">
        <f>'EPA - Input and Summary'!#REF!</f>
        <v>#REF!</v>
      </c>
      <c r="N318" s="149" t="e">
        <f>'EPA - Input and Summary'!#REF!</f>
        <v>#REF!</v>
      </c>
    </row>
    <row r="319" spans="2:14" s="149" customFormat="1" x14ac:dyDescent="0.2">
      <c r="B319" s="153">
        <f>'Consolidated Parts List'!D306</f>
        <v>0</v>
      </c>
      <c r="C319" s="149" t="str">
        <f>'Consolidated Parts List'!E306</f>
        <v>Part Number 20</v>
      </c>
      <c r="D319" s="149" t="str">
        <f>'Consolidated Parts List'!F306</f>
        <v>Description 20</v>
      </c>
      <c r="E319" s="149">
        <f>'Consolidated Parts List'!G306</f>
        <v>0</v>
      </c>
      <c r="G319" s="149" t="str">
        <f>'Consolidated Parts List'!H306</f>
        <v>Site 20</v>
      </c>
      <c r="H319" s="149" t="str">
        <f>'Consolidated Parts List'!K306</f>
        <v>End Item 20</v>
      </c>
      <c r="I319" s="149">
        <f>'Consolidated Parts List'!AY306</f>
        <v>0</v>
      </c>
      <c r="J319" s="149">
        <f>'Consolidated Parts List'!AZ306</f>
        <v>0</v>
      </c>
      <c r="K319" s="153" t="e">
        <f>'EPA - Input and Summary'!#REF!</f>
        <v>#REF!</v>
      </c>
      <c r="L319" s="149" t="e">
        <f>'EPA - Input and Summary'!#REF!</f>
        <v>#REF!</v>
      </c>
      <c r="M319" s="149" t="e">
        <f>'EPA - Input and Summary'!#REF!</f>
        <v>#REF!</v>
      </c>
      <c r="N319" s="149" t="e">
        <f>'EPA - Input and Summary'!#REF!</f>
        <v>#REF!</v>
      </c>
    </row>
    <row r="320" spans="2:14" s="149" customFormat="1" x14ac:dyDescent="0.2">
      <c r="B320" s="153">
        <f>'Consolidated Parts List'!D307</f>
        <v>0</v>
      </c>
      <c r="C320" s="149" t="str">
        <f>'Consolidated Parts List'!E307</f>
        <v>Part Number 20</v>
      </c>
      <c r="D320" s="149" t="str">
        <f>'Consolidated Parts List'!F307</f>
        <v>Description 20</v>
      </c>
      <c r="E320" s="149">
        <f>'Consolidated Parts List'!G307</f>
        <v>0</v>
      </c>
      <c r="G320" s="149" t="str">
        <f>'Consolidated Parts List'!H307</f>
        <v>Site 20</v>
      </c>
      <c r="H320" s="149" t="str">
        <f>'Consolidated Parts List'!K307</f>
        <v>End Item 20</v>
      </c>
      <c r="I320" s="149">
        <f>'Consolidated Parts List'!AY307</f>
        <v>0</v>
      </c>
      <c r="J320" s="149">
        <f>'Consolidated Parts List'!AZ307</f>
        <v>0</v>
      </c>
      <c r="K320" s="153" t="e">
        <f>'EPA - Input and Summary'!#REF!</f>
        <v>#REF!</v>
      </c>
      <c r="L320" s="149" t="e">
        <f>'EPA - Input and Summary'!#REF!</f>
        <v>#REF!</v>
      </c>
      <c r="M320" s="149" t="e">
        <f>'EPA - Input and Summary'!#REF!</f>
        <v>#REF!</v>
      </c>
      <c r="N320" s="149" t="e">
        <f>'EPA - Input and Summary'!#REF!</f>
        <v>#REF!</v>
      </c>
    </row>
    <row r="321" spans="2:14" s="149" customFormat="1" x14ac:dyDescent="0.2">
      <c r="B321" s="153">
        <f>'Consolidated Parts List'!D308</f>
        <v>0</v>
      </c>
      <c r="C321" s="149" t="str">
        <f>'Consolidated Parts List'!E308</f>
        <v>Part Number 20</v>
      </c>
      <c r="D321" s="149" t="str">
        <f>'Consolidated Parts List'!F308</f>
        <v>Description 20</v>
      </c>
      <c r="E321" s="149">
        <f>'Consolidated Parts List'!G308</f>
        <v>0</v>
      </c>
      <c r="G321" s="149" t="str">
        <f>'Consolidated Parts List'!H308</f>
        <v>Site 20</v>
      </c>
      <c r="H321" s="149" t="str">
        <f>'Consolidated Parts List'!K308</f>
        <v>End Item 20</v>
      </c>
      <c r="I321" s="149">
        <f>'Consolidated Parts List'!AY308</f>
        <v>0</v>
      </c>
      <c r="J321" s="149">
        <f>'Consolidated Parts List'!AZ308</f>
        <v>0</v>
      </c>
      <c r="K321" s="153" t="e">
        <f>'EPA - Input and Summary'!#REF!</f>
        <v>#REF!</v>
      </c>
      <c r="L321" s="149" t="e">
        <f>'EPA - Input and Summary'!#REF!</f>
        <v>#REF!</v>
      </c>
      <c r="M321" s="149" t="e">
        <f>'EPA - Input and Summary'!#REF!</f>
        <v>#REF!</v>
      </c>
      <c r="N321" s="149" t="e">
        <f>'EPA - Input and Summary'!#REF!</f>
        <v>#REF!</v>
      </c>
    </row>
    <row r="322" spans="2:14" s="149" customFormat="1" x14ac:dyDescent="0.2">
      <c r="B322" s="153">
        <f>'Consolidated Parts List'!D309</f>
        <v>0</v>
      </c>
      <c r="C322" s="149" t="str">
        <f>'Consolidated Parts List'!E309</f>
        <v>Part Number 20</v>
      </c>
      <c r="D322" s="149" t="str">
        <f>'Consolidated Parts List'!F309</f>
        <v>Description 20</v>
      </c>
      <c r="E322" s="149">
        <f>'Consolidated Parts List'!G309</f>
        <v>0</v>
      </c>
      <c r="G322" s="149" t="str">
        <f>'Consolidated Parts List'!H309</f>
        <v>Site 20</v>
      </c>
      <c r="H322" s="149" t="str">
        <f>'Consolidated Parts List'!K309</f>
        <v>End Item 20</v>
      </c>
      <c r="I322" s="149">
        <f>'Consolidated Parts List'!AY309</f>
        <v>0</v>
      </c>
      <c r="J322" s="149">
        <f>'Consolidated Parts List'!AZ309</f>
        <v>0</v>
      </c>
      <c r="K322" s="153" t="e">
        <f>'EPA - Input and Summary'!#REF!</f>
        <v>#REF!</v>
      </c>
      <c r="L322" s="149" t="e">
        <f>'EPA - Input and Summary'!#REF!</f>
        <v>#REF!</v>
      </c>
      <c r="M322" s="149" t="e">
        <f>'EPA - Input and Summary'!#REF!</f>
        <v>#REF!</v>
      </c>
      <c r="N322" s="149" t="e">
        <f>'EPA - Input and Summary'!#REF!</f>
        <v>#REF!</v>
      </c>
    </row>
    <row r="323" spans="2:14" s="149" customFormat="1" x14ac:dyDescent="0.2">
      <c r="B323" s="153">
        <f>'Consolidated Parts List'!D310</f>
        <v>0</v>
      </c>
      <c r="C323" s="149" t="str">
        <f>'Consolidated Parts List'!E310</f>
        <v>Part Number 20</v>
      </c>
      <c r="D323" s="149" t="str">
        <f>'Consolidated Parts List'!F310</f>
        <v>Description 20</v>
      </c>
      <c r="E323" s="149">
        <f>'Consolidated Parts List'!G310</f>
        <v>0</v>
      </c>
      <c r="G323" s="149" t="str">
        <f>'Consolidated Parts List'!H310</f>
        <v>Site 20</v>
      </c>
      <c r="H323" s="149" t="str">
        <f>'Consolidated Parts List'!K310</f>
        <v>End Item 20</v>
      </c>
      <c r="I323" s="149">
        <f>'Consolidated Parts List'!AY310</f>
        <v>0</v>
      </c>
      <c r="J323" s="149">
        <f>'Consolidated Parts List'!AZ310</f>
        <v>0</v>
      </c>
      <c r="K323" s="153" t="e">
        <f>'EPA - Input and Summary'!#REF!</f>
        <v>#REF!</v>
      </c>
      <c r="L323" s="149" t="e">
        <f>'EPA - Input and Summary'!#REF!</f>
        <v>#REF!</v>
      </c>
      <c r="M323" s="149" t="e">
        <f>'EPA - Input and Summary'!#REF!</f>
        <v>#REF!</v>
      </c>
      <c r="N323" s="149" t="e">
        <f>'EPA - Input and Summary'!#REF!</f>
        <v>#REF!</v>
      </c>
    </row>
    <row r="324" spans="2:14" s="149" customFormat="1" x14ac:dyDescent="0.2">
      <c r="B324" s="153">
        <f>'Consolidated Parts List'!D311</f>
        <v>0</v>
      </c>
      <c r="C324" s="149" t="str">
        <f>'Consolidated Parts List'!E311</f>
        <v>Part Number 20</v>
      </c>
      <c r="D324" s="149" t="str">
        <f>'Consolidated Parts List'!F311</f>
        <v>Description 20</v>
      </c>
      <c r="E324" s="149">
        <f>'Consolidated Parts List'!G311</f>
        <v>0</v>
      </c>
      <c r="G324" s="149" t="str">
        <f>'Consolidated Parts List'!H311</f>
        <v>Site 20</v>
      </c>
      <c r="H324" s="149" t="str">
        <f>'Consolidated Parts List'!K311</f>
        <v>End Item 20</v>
      </c>
      <c r="I324" s="149">
        <f>'Consolidated Parts List'!AY311</f>
        <v>0</v>
      </c>
      <c r="J324" s="149">
        <f>'Consolidated Parts List'!AZ311</f>
        <v>0</v>
      </c>
      <c r="K324" s="153" t="e">
        <f>'EPA - Input and Summary'!#REF!</f>
        <v>#REF!</v>
      </c>
      <c r="L324" s="149" t="e">
        <f>'EPA - Input and Summary'!#REF!</f>
        <v>#REF!</v>
      </c>
      <c r="M324" s="149" t="e">
        <f>'EPA - Input and Summary'!#REF!</f>
        <v>#REF!</v>
      </c>
      <c r="N324" s="149" t="e">
        <f>'EPA - Input and Summary'!#REF!</f>
        <v>#REF!</v>
      </c>
    </row>
    <row r="325" spans="2:14" s="149" customFormat="1" x14ac:dyDescent="0.2">
      <c r="B325" s="153">
        <f>'Consolidated Parts List'!D312</f>
        <v>0</v>
      </c>
      <c r="C325" s="149" t="str">
        <f>'Consolidated Parts List'!E312</f>
        <v>Part Number 20</v>
      </c>
      <c r="D325" s="149" t="str">
        <f>'Consolidated Parts List'!F312</f>
        <v>Description 20</v>
      </c>
      <c r="E325" s="149">
        <f>'Consolidated Parts List'!G312</f>
        <v>0</v>
      </c>
      <c r="G325" s="149" t="str">
        <f>'Consolidated Parts List'!H312</f>
        <v>Site 20</v>
      </c>
      <c r="H325" s="149" t="str">
        <f>'Consolidated Parts List'!K312</f>
        <v>End Item 20</v>
      </c>
      <c r="I325" s="149">
        <f>'Consolidated Parts List'!AY312</f>
        <v>0</v>
      </c>
      <c r="J325" s="149">
        <f>'Consolidated Parts List'!AZ312</f>
        <v>0</v>
      </c>
      <c r="K325" s="153" t="e">
        <f>'EPA - Input and Summary'!#REF!</f>
        <v>#REF!</v>
      </c>
      <c r="L325" s="149" t="e">
        <f>'EPA - Input and Summary'!#REF!</f>
        <v>#REF!</v>
      </c>
      <c r="M325" s="149" t="e">
        <f>'EPA - Input and Summary'!#REF!</f>
        <v>#REF!</v>
      </c>
      <c r="N325" s="149" t="e">
        <f>'EPA - Input and Summary'!#REF!</f>
        <v>#REF!</v>
      </c>
    </row>
    <row r="326" spans="2:14" s="149" customFormat="1" x14ac:dyDescent="0.2">
      <c r="B326" s="153">
        <f>'Consolidated Parts List'!D313</f>
        <v>0</v>
      </c>
      <c r="C326" s="149" t="str">
        <f>'Consolidated Parts List'!E313</f>
        <v>Part Number 20</v>
      </c>
      <c r="D326" s="149" t="str">
        <f>'Consolidated Parts List'!F313</f>
        <v>Description 20</v>
      </c>
      <c r="E326" s="149">
        <f>'Consolidated Parts List'!G313</f>
        <v>0</v>
      </c>
      <c r="G326" s="149" t="str">
        <f>'Consolidated Parts List'!H313</f>
        <v>Site 20</v>
      </c>
      <c r="H326" s="149" t="str">
        <f>'Consolidated Parts List'!K313</f>
        <v>End Item 20</v>
      </c>
      <c r="I326" s="149">
        <f>'Consolidated Parts List'!AY313</f>
        <v>0</v>
      </c>
      <c r="J326" s="149">
        <f>'Consolidated Parts List'!AZ313</f>
        <v>0</v>
      </c>
      <c r="K326" s="153" t="e">
        <f>'EPA - Input and Summary'!#REF!</f>
        <v>#REF!</v>
      </c>
      <c r="L326" s="149" t="e">
        <f>'EPA - Input and Summary'!#REF!</f>
        <v>#REF!</v>
      </c>
      <c r="M326" s="149" t="e">
        <f>'EPA - Input and Summary'!#REF!</f>
        <v>#REF!</v>
      </c>
      <c r="N326" s="149" t="e">
        <f>'EPA - Input and Summary'!#REF!</f>
        <v>#REF!</v>
      </c>
    </row>
    <row r="327" spans="2:14" s="149" customFormat="1" x14ac:dyDescent="0.2">
      <c r="B327" s="153">
        <f>'Consolidated Parts List'!D314</f>
        <v>0</v>
      </c>
      <c r="C327" s="149" t="str">
        <f>'Consolidated Parts List'!E314</f>
        <v>Part Number 20</v>
      </c>
      <c r="D327" s="149" t="str">
        <f>'Consolidated Parts List'!F314</f>
        <v>Description 20</v>
      </c>
      <c r="E327" s="149">
        <f>'Consolidated Parts List'!G314</f>
        <v>0</v>
      </c>
      <c r="G327" s="149" t="str">
        <f>'Consolidated Parts List'!H314</f>
        <v>Site 20</v>
      </c>
      <c r="H327" s="149" t="str">
        <f>'Consolidated Parts List'!K314</f>
        <v>End Item 20</v>
      </c>
      <c r="I327" s="149">
        <f>'Consolidated Parts List'!AY314</f>
        <v>0</v>
      </c>
      <c r="J327" s="149">
        <f>'Consolidated Parts List'!AZ314</f>
        <v>0</v>
      </c>
      <c r="K327" s="153" t="e">
        <f>'EPA - Input and Summary'!#REF!</f>
        <v>#REF!</v>
      </c>
      <c r="L327" s="149" t="e">
        <f>'EPA - Input and Summary'!#REF!</f>
        <v>#REF!</v>
      </c>
      <c r="M327" s="149" t="e">
        <f>'EPA - Input and Summary'!#REF!</f>
        <v>#REF!</v>
      </c>
      <c r="N327" s="149" t="e">
        <f>'EPA - Input and Summary'!#REF!</f>
        <v>#REF!</v>
      </c>
    </row>
    <row r="328" spans="2:14" s="149" customFormat="1" x14ac:dyDescent="0.2">
      <c r="B328" s="153">
        <f>'Consolidated Parts List'!D315</f>
        <v>0</v>
      </c>
      <c r="C328" s="149" t="str">
        <f>'Consolidated Parts List'!E315</f>
        <v>Part Number 20</v>
      </c>
      <c r="D328" s="149" t="str">
        <f>'Consolidated Parts List'!F315</f>
        <v>Description 20</v>
      </c>
      <c r="E328" s="149">
        <f>'Consolidated Parts List'!G315</f>
        <v>0</v>
      </c>
      <c r="G328" s="149" t="str">
        <f>'Consolidated Parts List'!H315</f>
        <v>Site 20</v>
      </c>
      <c r="H328" s="149" t="str">
        <f>'Consolidated Parts List'!K315</f>
        <v>End Item 20</v>
      </c>
      <c r="I328" s="149">
        <f>'Consolidated Parts List'!AY315</f>
        <v>0</v>
      </c>
      <c r="J328" s="149">
        <f>'Consolidated Parts List'!AZ315</f>
        <v>0</v>
      </c>
      <c r="K328" s="153" t="e">
        <f>'EPA - Input and Summary'!#REF!</f>
        <v>#REF!</v>
      </c>
      <c r="L328" s="149" t="e">
        <f>'EPA - Input and Summary'!#REF!</f>
        <v>#REF!</v>
      </c>
      <c r="M328" s="149" t="e">
        <f>'EPA - Input and Summary'!#REF!</f>
        <v>#REF!</v>
      </c>
      <c r="N328" s="149" t="e">
        <f>'EPA - Input and Summary'!#REF!</f>
        <v>#REF!</v>
      </c>
    </row>
    <row r="329" spans="2:14" s="149" customFormat="1" x14ac:dyDescent="0.2">
      <c r="B329" s="153">
        <f>'Consolidated Parts List'!D316</f>
        <v>0</v>
      </c>
      <c r="C329" s="149" t="str">
        <f>'Consolidated Parts List'!E316</f>
        <v>Part Number 20</v>
      </c>
      <c r="D329" s="149" t="str">
        <f>'Consolidated Parts List'!F316</f>
        <v>Description 20</v>
      </c>
      <c r="E329" s="149">
        <f>'Consolidated Parts List'!G316</f>
        <v>0</v>
      </c>
      <c r="G329" s="149" t="str">
        <f>'Consolidated Parts List'!H316</f>
        <v>Site 20</v>
      </c>
      <c r="H329" s="149" t="str">
        <f>'Consolidated Parts List'!K316</f>
        <v>End Item 20</v>
      </c>
      <c r="I329" s="149">
        <f>'Consolidated Parts List'!AY316</f>
        <v>0</v>
      </c>
      <c r="J329" s="149">
        <f>'Consolidated Parts List'!AZ316</f>
        <v>0</v>
      </c>
      <c r="K329" s="153" t="e">
        <f>'EPA - Input and Summary'!#REF!</f>
        <v>#REF!</v>
      </c>
      <c r="L329" s="149" t="e">
        <f>'EPA - Input and Summary'!#REF!</f>
        <v>#REF!</v>
      </c>
      <c r="M329" s="149" t="e">
        <f>'EPA - Input and Summary'!#REF!</f>
        <v>#REF!</v>
      </c>
      <c r="N329" s="149" t="e">
        <f>'EPA - Input and Summary'!#REF!</f>
        <v>#REF!</v>
      </c>
    </row>
    <row r="330" spans="2:14" s="149" customFormat="1" x14ac:dyDescent="0.2">
      <c r="B330" s="153">
        <f>'Consolidated Parts List'!D317</f>
        <v>0</v>
      </c>
      <c r="C330" s="149" t="str">
        <f>'Consolidated Parts List'!E317</f>
        <v>Part Number 20</v>
      </c>
      <c r="D330" s="149" t="str">
        <f>'Consolidated Parts List'!F317</f>
        <v>Description 20</v>
      </c>
      <c r="E330" s="149">
        <f>'Consolidated Parts List'!G317</f>
        <v>0</v>
      </c>
      <c r="G330" s="149" t="str">
        <f>'Consolidated Parts List'!H317</f>
        <v>Site 20</v>
      </c>
      <c r="H330" s="149" t="str">
        <f>'Consolidated Parts List'!K317</f>
        <v>End Item 20</v>
      </c>
      <c r="I330" s="149">
        <f>'Consolidated Parts List'!AY317</f>
        <v>0</v>
      </c>
      <c r="J330" s="149">
        <f>'Consolidated Parts List'!AZ317</f>
        <v>0</v>
      </c>
      <c r="K330" s="153" t="e">
        <f>'EPA - Input and Summary'!#REF!</f>
        <v>#REF!</v>
      </c>
      <c r="L330" s="149" t="e">
        <f>'EPA - Input and Summary'!#REF!</f>
        <v>#REF!</v>
      </c>
      <c r="M330" s="149" t="e">
        <f>'EPA - Input and Summary'!#REF!</f>
        <v>#REF!</v>
      </c>
      <c r="N330" s="149" t="e">
        <f>'EPA - Input and Summary'!#REF!</f>
        <v>#REF!</v>
      </c>
    </row>
    <row r="331" spans="2:14" s="149" customFormat="1" x14ac:dyDescent="0.2">
      <c r="B331" s="153">
        <f>'Consolidated Parts List'!D318</f>
        <v>0</v>
      </c>
      <c r="C331" s="149" t="str">
        <f>'Consolidated Parts List'!E318</f>
        <v>Part Number 20</v>
      </c>
      <c r="D331" s="149" t="str">
        <f>'Consolidated Parts List'!F318</f>
        <v>Description 20</v>
      </c>
      <c r="E331" s="149">
        <f>'Consolidated Parts List'!G318</f>
        <v>0</v>
      </c>
      <c r="G331" s="149" t="str">
        <f>'Consolidated Parts List'!H318</f>
        <v>Site 20</v>
      </c>
      <c r="H331" s="149" t="str">
        <f>'Consolidated Parts List'!K318</f>
        <v>End Item 20</v>
      </c>
      <c r="I331" s="149">
        <f>'Consolidated Parts List'!AY318</f>
        <v>0</v>
      </c>
      <c r="J331" s="149">
        <f>'Consolidated Parts List'!AZ318</f>
        <v>0</v>
      </c>
      <c r="K331" s="153" t="e">
        <f>'EPA - Input and Summary'!#REF!</f>
        <v>#REF!</v>
      </c>
      <c r="L331" s="149" t="e">
        <f>'EPA - Input and Summary'!#REF!</f>
        <v>#REF!</v>
      </c>
      <c r="M331" s="149" t="e">
        <f>'EPA - Input and Summary'!#REF!</f>
        <v>#REF!</v>
      </c>
      <c r="N331" s="149" t="e">
        <f>'EPA - Input and Summary'!#REF!</f>
        <v>#REF!</v>
      </c>
    </row>
    <row r="332" spans="2:14" s="149" customFormat="1" x14ac:dyDescent="0.2">
      <c r="B332" s="153">
        <f>'Consolidated Parts List'!D319</f>
        <v>0</v>
      </c>
      <c r="C332" s="149" t="str">
        <f>'Consolidated Parts List'!E319</f>
        <v>Part Number 20</v>
      </c>
      <c r="D332" s="149" t="str">
        <f>'Consolidated Parts List'!F319</f>
        <v>Description 20</v>
      </c>
      <c r="E332" s="149">
        <f>'Consolidated Parts List'!G319</f>
        <v>0</v>
      </c>
      <c r="G332" s="149" t="str">
        <f>'Consolidated Parts List'!H319</f>
        <v>Site 20</v>
      </c>
      <c r="H332" s="149" t="str">
        <f>'Consolidated Parts List'!K319</f>
        <v>End Item 20</v>
      </c>
      <c r="I332" s="149">
        <f>'Consolidated Parts List'!AY319</f>
        <v>0</v>
      </c>
      <c r="J332" s="149">
        <f>'Consolidated Parts List'!AZ319</f>
        <v>0</v>
      </c>
      <c r="K332" s="153" t="e">
        <f>'EPA - Input and Summary'!#REF!</f>
        <v>#REF!</v>
      </c>
      <c r="L332" s="149" t="e">
        <f>'EPA - Input and Summary'!#REF!</f>
        <v>#REF!</v>
      </c>
      <c r="M332" s="149" t="e">
        <f>'EPA - Input and Summary'!#REF!</f>
        <v>#REF!</v>
      </c>
      <c r="N332" s="149" t="e">
        <f>'EPA - Input and Summary'!#REF!</f>
        <v>#REF!</v>
      </c>
    </row>
    <row r="333" spans="2:14" s="149" customFormat="1" x14ac:dyDescent="0.2">
      <c r="B333" s="153">
        <f>'Consolidated Parts List'!D320</f>
        <v>0</v>
      </c>
      <c r="C333" s="149" t="str">
        <f>'Consolidated Parts List'!E320</f>
        <v>Part Number 20</v>
      </c>
      <c r="D333" s="149" t="str">
        <f>'Consolidated Parts List'!F320</f>
        <v>Description 20</v>
      </c>
      <c r="E333" s="149">
        <f>'Consolidated Parts List'!G320</f>
        <v>0</v>
      </c>
      <c r="G333" s="149" t="str">
        <f>'Consolidated Parts List'!H320</f>
        <v>Site 20</v>
      </c>
      <c r="H333" s="149" t="str">
        <f>'Consolidated Parts List'!K320</f>
        <v>End Item 20</v>
      </c>
      <c r="I333" s="149">
        <f>'Consolidated Parts List'!AY320</f>
        <v>0</v>
      </c>
      <c r="J333" s="149">
        <f>'Consolidated Parts List'!AZ320</f>
        <v>0</v>
      </c>
      <c r="K333" s="153" t="e">
        <f>'EPA - Input and Summary'!#REF!</f>
        <v>#REF!</v>
      </c>
      <c r="L333" s="149" t="e">
        <f>'EPA - Input and Summary'!#REF!</f>
        <v>#REF!</v>
      </c>
      <c r="M333" s="149" t="e">
        <f>'EPA - Input and Summary'!#REF!</f>
        <v>#REF!</v>
      </c>
      <c r="N333" s="149" t="e">
        <f>'EPA - Input and Summary'!#REF!</f>
        <v>#REF!</v>
      </c>
    </row>
    <row r="334" spans="2:14" s="149" customFormat="1" x14ac:dyDescent="0.2">
      <c r="B334" s="153">
        <f>'Consolidated Parts List'!D321</f>
        <v>0</v>
      </c>
      <c r="C334" s="149" t="str">
        <f>'Consolidated Parts List'!E321</f>
        <v>Part Number 20</v>
      </c>
      <c r="D334" s="149" t="str">
        <f>'Consolidated Parts List'!F321</f>
        <v>Description 20</v>
      </c>
      <c r="E334" s="149">
        <f>'Consolidated Parts List'!G321</f>
        <v>0</v>
      </c>
      <c r="G334" s="149" t="str">
        <f>'Consolidated Parts List'!H321</f>
        <v>Site 20</v>
      </c>
      <c r="H334" s="149" t="str">
        <f>'Consolidated Parts List'!K321</f>
        <v>End Item 20</v>
      </c>
      <c r="I334" s="149">
        <f>'Consolidated Parts List'!AY321</f>
        <v>0</v>
      </c>
      <c r="J334" s="149">
        <f>'Consolidated Parts List'!AZ321</f>
        <v>0</v>
      </c>
      <c r="K334" s="153" t="e">
        <f>'EPA - Input and Summary'!#REF!</f>
        <v>#REF!</v>
      </c>
      <c r="L334" s="149" t="e">
        <f>'EPA - Input and Summary'!#REF!</f>
        <v>#REF!</v>
      </c>
      <c r="M334" s="149" t="e">
        <f>'EPA - Input and Summary'!#REF!</f>
        <v>#REF!</v>
      </c>
      <c r="N334" s="149" t="e">
        <f>'EPA - Input and Summary'!#REF!</f>
        <v>#REF!</v>
      </c>
    </row>
    <row r="335" spans="2:14" s="149" customFormat="1" x14ac:dyDescent="0.2">
      <c r="B335" s="153">
        <f>'Consolidated Parts List'!D322</f>
        <v>0</v>
      </c>
      <c r="C335" s="149" t="str">
        <f>'Consolidated Parts List'!E322</f>
        <v>Part Number 20</v>
      </c>
      <c r="D335" s="149" t="str">
        <f>'Consolidated Parts List'!F322</f>
        <v>Description 20</v>
      </c>
      <c r="E335" s="149">
        <f>'Consolidated Parts List'!G322</f>
        <v>0</v>
      </c>
      <c r="G335" s="149" t="str">
        <f>'Consolidated Parts List'!H322</f>
        <v>Site 20</v>
      </c>
      <c r="H335" s="149" t="str">
        <f>'Consolidated Parts List'!K322</f>
        <v>End Item 20</v>
      </c>
      <c r="I335" s="149">
        <f>'Consolidated Parts List'!AY322</f>
        <v>0</v>
      </c>
      <c r="J335" s="149">
        <f>'Consolidated Parts List'!AZ322</f>
        <v>0</v>
      </c>
      <c r="K335" s="153" t="e">
        <f>'EPA - Input and Summary'!#REF!</f>
        <v>#REF!</v>
      </c>
      <c r="L335" s="149" t="e">
        <f>'EPA - Input and Summary'!#REF!</f>
        <v>#REF!</v>
      </c>
      <c r="M335" s="149" t="e">
        <f>'EPA - Input and Summary'!#REF!</f>
        <v>#REF!</v>
      </c>
      <c r="N335" s="149" t="e">
        <f>'EPA - Input and Summary'!#REF!</f>
        <v>#REF!</v>
      </c>
    </row>
    <row r="336" spans="2:14" s="149" customFormat="1" x14ac:dyDescent="0.2">
      <c r="B336" s="153">
        <f>'Consolidated Parts List'!D323</f>
        <v>0</v>
      </c>
      <c r="C336" s="149" t="str">
        <f>'Consolidated Parts List'!E323</f>
        <v>Part Number 20</v>
      </c>
      <c r="D336" s="149" t="str">
        <f>'Consolidated Parts List'!F323</f>
        <v>Description 20</v>
      </c>
      <c r="E336" s="149">
        <f>'Consolidated Parts List'!G323</f>
        <v>0</v>
      </c>
      <c r="G336" s="149" t="str">
        <f>'Consolidated Parts List'!H323</f>
        <v>Site 20</v>
      </c>
      <c r="H336" s="149" t="str">
        <f>'Consolidated Parts List'!K323</f>
        <v>End Item 20</v>
      </c>
      <c r="I336" s="149">
        <f>'Consolidated Parts List'!AY323</f>
        <v>0</v>
      </c>
      <c r="J336" s="149">
        <f>'Consolidated Parts List'!AZ323</f>
        <v>0</v>
      </c>
      <c r="K336" s="153" t="e">
        <f>'EPA - Input and Summary'!#REF!</f>
        <v>#REF!</v>
      </c>
      <c r="L336" s="149" t="e">
        <f>'EPA - Input and Summary'!#REF!</f>
        <v>#REF!</v>
      </c>
      <c r="M336" s="149" t="e">
        <f>'EPA - Input and Summary'!#REF!</f>
        <v>#REF!</v>
      </c>
      <c r="N336" s="149" t="e">
        <f>'EPA - Input and Summary'!#REF!</f>
        <v>#REF!</v>
      </c>
    </row>
    <row r="337" spans="2:14" s="149" customFormat="1" x14ac:dyDescent="0.2">
      <c r="B337" s="153">
        <f>'Consolidated Parts List'!D324</f>
        <v>0</v>
      </c>
      <c r="C337" s="149" t="str">
        <f>'Consolidated Parts List'!E324</f>
        <v>Part Number 20</v>
      </c>
      <c r="D337" s="149" t="str">
        <f>'Consolidated Parts List'!F324</f>
        <v>Description 20</v>
      </c>
      <c r="E337" s="149">
        <f>'Consolidated Parts List'!G324</f>
        <v>0</v>
      </c>
      <c r="G337" s="149" t="str">
        <f>'Consolidated Parts List'!H324</f>
        <v>Site 20</v>
      </c>
      <c r="H337" s="149" t="str">
        <f>'Consolidated Parts List'!K324</f>
        <v>End Item 20</v>
      </c>
      <c r="I337" s="149">
        <f>'Consolidated Parts List'!AY324</f>
        <v>0</v>
      </c>
      <c r="J337" s="149">
        <f>'Consolidated Parts List'!AZ324</f>
        <v>0</v>
      </c>
      <c r="K337" s="153" t="e">
        <f>'EPA - Input and Summary'!#REF!</f>
        <v>#REF!</v>
      </c>
      <c r="L337" s="149" t="e">
        <f>'EPA - Input and Summary'!#REF!</f>
        <v>#REF!</v>
      </c>
      <c r="M337" s="149" t="e">
        <f>'EPA - Input and Summary'!#REF!</f>
        <v>#REF!</v>
      </c>
      <c r="N337" s="149" t="e">
        <f>'EPA - Input and Summary'!#REF!</f>
        <v>#REF!</v>
      </c>
    </row>
    <row r="338" spans="2:14" s="149" customFormat="1" x14ac:dyDescent="0.2">
      <c r="B338" s="153">
        <f>'Consolidated Parts List'!D325</f>
        <v>0</v>
      </c>
      <c r="C338" s="149" t="str">
        <f>'Consolidated Parts List'!E325</f>
        <v>Part Number 20</v>
      </c>
      <c r="D338" s="149" t="str">
        <f>'Consolidated Parts List'!F325</f>
        <v>Description 20</v>
      </c>
      <c r="E338" s="149">
        <f>'Consolidated Parts List'!G325</f>
        <v>0</v>
      </c>
      <c r="G338" s="149" t="str">
        <f>'Consolidated Parts List'!H325</f>
        <v>Site 20</v>
      </c>
      <c r="H338" s="149" t="str">
        <f>'Consolidated Parts List'!K325</f>
        <v>End Item 20</v>
      </c>
      <c r="I338" s="149">
        <f>'Consolidated Parts List'!AY325</f>
        <v>0</v>
      </c>
      <c r="J338" s="149">
        <f>'Consolidated Parts List'!AZ325</f>
        <v>0</v>
      </c>
      <c r="K338" s="153" t="e">
        <f>'EPA - Input and Summary'!#REF!</f>
        <v>#REF!</v>
      </c>
      <c r="L338" s="149" t="e">
        <f>'EPA - Input and Summary'!#REF!</f>
        <v>#REF!</v>
      </c>
      <c r="M338" s="149" t="e">
        <f>'EPA - Input and Summary'!#REF!</f>
        <v>#REF!</v>
      </c>
      <c r="N338" s="149" t="e">
        <f>'EPA - Input and Summary'!#REF!</f>
        <v>#REF!</v>
      </c>
    </row>
    <row r="339" spans="2:14" s="149" customFormat="1" x14ac:dyDescent="0.2">
      <c r="B339" s="153">
        <f>'Consolidated Parts List'!D326</f>
        <v>0</v>
      </c>
      <c r="C339" s="149" t="str">
        <f>'Consolidated Parts List'!E326</f>
        <v>Part Number 20</v>
      </c>
      <c r="D339" s="149" t="str">
        <f>'Consolidated Parts List'!F326</f>
        <v>Description 20</v>
      </c>
      <c r="E339" s="149">
        <f>'Consolidated Parts List'!G326</f>
        <v>0</v>
      </c>
      <c r="G339" s="149" t="str">
        <f>'Consolidated Parts List'!H326</f>
        <v>Site 20</v>
      </c>
      <c r="H339" s="149" t="str">
        <f>'Consolidated Parts List'!K326</f>
        <v>End Item 20</v>
      </c>
      <c r="I339" s="149">
        <f>'Consolidated Parts List'!AY326</f>
        <v>0</v>
      </c>
      <c r="J339" s="149">
        <f>'Consolidated Parts List'!AZ326</f>
        <v>0</v>
      </c>
      <c r="K339" s="153" t="e">
        <f>'EPA - Input and Summary'!#REF!</f>
        <v>#REF!</v>
      </c>
      <c r="L339" s="149" t="e">
        <f>'EPA - Input and Summary'!#REF!</f>
        <v>#REF!</v>
      </c>
      <c r="M339" s="149" t="e">
        <f>'EPA - Input and Summary'!#REF!</f>
        <v>#REF!</v>
      </c>
      <c r="N339" s="149" t="e">
        <f>'EPA - Input and Summary'!#REF!</f>
        <v>#REF!</v>
      </c>
    </row>
    <row r="340" spans="2:14" s="149" customFormat="1" x14ac:dyDescent="0.2">
      <c r="B340" s="153">
        <f>'Consolidated Parts List'!D327</f>
        <v>0</v>
      </c>
      <c r="C340" s="149" t="str">
        <f>'Consolidated Parts List'!E327</f>
        <v>Part Number 20</v>
      </c>
      <c r="D340" s="149" t="str">
        <f>'Consolidated Parts List'!F327</f>
        <v>Description 20</v>
      </c>
      <c r="E340" s="149">
        <f>'Consolidated Parts List'!G327</f>
        <v>0</v>
      </c>
      <c r="G340" s="149" t="str">
        <f>'Consolidated Parts List'!H327</f>
        <v>Site 20</v>
      </c>
      <c r="H340" s="149" t="str">
        <f>'Consolidated Parts List'!K327</f>
        <v>End Item 20</v>
      </c>
      <c r="I340" s="149">
        <f>'Consolidated Parts List'!AY327</f>
        <v>0</v>
      </c>
      <c r="J340" s="149">
        <f>'Consolidated Parts List'!AZ327</f>
        <v>0</v>
      </c>
      <c r="K340" s="153" t="e">
        <f>'EPA - Input and Summary'!#REF!</f>
        <v>#REF!</v>
      </c>
      <c r="L340" s="149" t="e">
        <f>'EPA - Input and Summary'!#REF!</f>
        <v>#REF!</v>
      </c>
      <c r="M340" s="149" t="e">
        <f>'EPA - Input and Summary'!#REF!</f>
        <v>#REF!</v>
      </c>
      <c r="N340" s="149" t="e">
        <f>'EPA - Input and Summary'!#REF!</f>
        <v>#REF!</v>
      </c>
    </row>
    <row r="341" spans="2:14" s="149" customFormat="1" x14ac:dyDescent="0.2">
      <c r="B341" s="153">
        <f>'Consolidated Parts List'!D328</f>
        <v>0</v>
      </c>
      <c r="C341" s="149" t="str">
        <f>'Consolidated Parts List'!E328</f>
        <v>Part Number 20</v>
      </c>
      <c r="D341" s="149" t="str">
        <f>'Consolidated Parts List'!F328</f>
        <v>Description 20</v>
      </c>
      <c r="E341" s="149">
        <f>'Consolidated Parts List'!G328</f>
        <v>0</v>
      </c>
      <c r="G341" s="149" t="str">
        <f>'Consolidated Parts List'!H328</f>
        <v>Site 20</v>
      </c>
      <c r="H341" s="149" t="str">
        <f>'Consolidated Parts List'!K328</f>
        <v>End Item 20</v>
      </c>
      <c r="I341" s="149">
        <f>'Consolidated Parts List'!AY328</f>
        <v>0</v>
      </c>
      <c r="J341" s="149">
        <f>'Consolidated Parts List'!AZ328</f>
        <v>0</v>
      </c>
      <c r="K341" s="153" t="e">
        <f>'EPA - Input and Summary'!#REF!</f>
        <v>#REF!</v>
      </c>
      <c r="L341" s="149" t="e">
        <f>'EPA - Input and Summary'!#REF!</f>
        <v>#REF!</v>
      </c>
      <c r="M341" s="149" t="e">
        <f>'EPA - Input and Summary'!#REF!</f>
        <v>#REF!</v>
      </c>
      <c r="N341" s="149" t="e">
        <f>'EPA - Input and Summary'!#REF!</f>
        <v>#REF!</v>
      </c>
    </row>
    <row r="342" spans="2:14" s="149" customFormat="1" x14ac:dyDescent="0.2">
      <c r="B342" s="153">
        <f>'Consolidated Parts List'!D329</f>
        <v>0</v>
      </c>
      <c r="C342" s="149" t="str">
        <f>'Consolidated Parts List'!E329</f>
        <v>Part Number 20</v>
      </c>
      <c r="D342" s="149" t="str">
        <f>'Consolidated Parts List'!F329</f>
        <v>Description 20</v>
      </c>
      <c r="E342" s="149">
        <f>'Consolidated Parts List'!G329</f>
        <v>0</v>
      </c>
      <c r="G342" s="149" t="str">
        <f>'Consolidated Parts List'!H329</f>
        <v>Site 20</v>
      </c>
      <c r="H342" s="149" t="str">
        <f>'Consolidated Parts List'!K329</f>
        <v>End Item 20</v>
      </c>
      <c r="I342" s="149">
        <f>'Consolidated Parts List'!AY329</f>
        <v>0</v>
      </c>
      <c r="J342" s="149">
        <f>'Consolidated Parts List'!AZ329</f>
        <v>0</v>
      </c>
      <c r="K342" s="153" t="e">
        <f>'EPA - Input and Summary'!#REF!</f>
        <v>#REF!</v>
      </c>
      <c r="L342" s="149" t="e">
        <f>'EPA - Input and Summary'!#REF!</f>
        <v>#REF!</v>
      </c>
      <c r="M342" s="149" t="e">
        <f>'EPA - Input and Summary'!#REF!</f>
        <v>#REF!</v>
      </c>
      <c r="N342" s="149" t="e">
        <f>'EPA - Input and Summary'!#REF!</f>
        <v>#REF!</v>
      </c>
    </row>
    <row r="343" spans="2:14" s="149" customFormat="1" x14ac:dyDescent="0.2">
      <c r="B343" s="153">
        <f>'Consolidated Parts List'!D330</f>
        <v>0</v>
      </c>
      <c r="C343" s="149" t="str">
        <f>'Consolidated Parts List'!E330</f>
        <v>Part Number 20</v>
      </c>
      <c r="D343" s="149" t="str">
        <f>'Consolidated Parts List'!F330</f>
        <v>Description 20</v>
      </c>
      <c r="E343" s="149">
        <f>'Consolidated Parts List'!G330</f>
        <v>0</v>
      </c>
      <c r="G343" s="149" t="str">
        <f>'Consolidated Parts List'!H330</f>
        <v>Site 20</v>
      </c>
      <c r="H343" s="149" t="str">
        <f>'Consolidated Parts List'!K330</f>
        <v>End Item 20</v>
      </c>
      <c r="I343" s="149">
        <f>'Consolidated Parts List'!AY330</f>
        <v>0</v>
      </c>
      <c r="J343" s="149">
        <f>'Consolidated Parts List'!AZ330</f>
        <v>0</v>
      </c>
      <c r="K343" s="153" t="e">
        <f>'EPA - Input and Summary'!#REF!</f>
        <v>#REF!</v>
      </c>
      <c r="L343" s="149" t="e">
        <f>'EPA - Input and Summary'!#REF!</f>
        <v>#REF!</v>
      </c>
      <c r="M343" s="149" t="e">
        <f>'EPA - Input and Summary'!#REF!</f>
        <v>#REF!</v>
      </c>
      <c r="N343" s="149" t="e">
        <f>'EPA - Input and Summary'!#REF!</f>
        <v>#REF!</v>
      </c>
    </row>
    <row r="344" spans="2:14" s="149" customFormat="1" x14ac:dyDescent="0.2">
      <c r="B344" s="153">
        <f>'Consolidated Parts List'!D331</f>
        <v>0</v>
      </c>
      <c r="C344" s="149" t="str">
        <f>'Consolidated Parts List'!E331</f>
        <v>Part Number 20</v>
      </c>
      <c r="D344" s="149" t="str">
        <f>'Consolidated Parts List'!F331</f>
        <v>Description 20</v>
      </c>
      <c r="E344" s="149">
        <f>'Consolidated Parts List'!G331</f>
        <v>0</v>
      </c>
      <c r="G344" s="149" t="str">
        <f>'Consolidated Parts List'!H331</f>
        <v>Site 20</v>
      </c>
      <c r="H344" s="149" t="str">
        <f>'Consolidated Parts List'!K331</f>
        <v>End Item 20</v>
      </c>
      <c r="I344" s="149">
        <f>'Consolidated Parts List'!AY331</f>
        <v>0</v>
      </c>
      <c r="J344" s="149">
        <f>'Consolidated Parts List'!AZ331</f>
        <v>0</v>
      </c>
      <c r="K344" s="153" t="e">
        <f>'EPA - Input and Summary'!#REF!</f>
        <v>#REF!</v>
      </c>
      <c r="L344" s="149" t="e">
        <f>'EPA - Input and Summary'!#REF!</f>
        <v>#REF!</v>
      </c>
      <c r="M344" s="149" t="e">
        <f>'EPA - Input and Summary'!#REF!</f>
        <v>#REF!</v>
      </c>
      <c r="N344" s="149" t="e">
        <f>'EPA - Input and Summary'!#REF!</f>
        <v>#REF!</v>
      </c>
    </row>
    <row r="345" spans="2:14" s="149" customFormat="1" x14ac:dyDescent="0.2">
      <c r="B345" s="153">
        <f>'Consolidated Parts List'!D332</f>
        <v>0</v>
      </c>
      <c r="C345" s="149" t="str">
        <f>'Consolidated Parts List'!E332</f>
        <v>Part Number 20</v>
      </c>
      <c r="D345" s="149" t="str">
        <f>'Consolidated Parts List'!F332</f>
        <v>Description 20</v>
      </c>
      <c r="E345" s="149">
        <f>'Consolidated Parts List'!G332</f>
        <v>0</v>
      </c>
      <c r="G345" s="149" t="str">
        <f>'Consolidated Parts List'!H332</f>
        <v>Site 20</v>
      </c>
      <c r="H345" s="149" t="str">
        <f>'Consolidated Parts List'!K332</f>
        <v>End Item 20</v>
      </c>
      <c r="I345" s="149">
        <f>'Consolidated Parts List'!AY332</f>
        <v>0</v>
      </c>
      <c r="J345" s="149">
        <f>'Consolidated Parts List'!AZ332</f>
        <v>0</v>
      </c>
      <c r="K345" s="153" t="e">
        <f>'EPA - Input and Summary'!#REF!</f>
        <v>#REF!</v>
      </c>
      <c r="L345" s="149" t="e">
        <f>'EPA - Input and Summary'!#REF!</f>
        <v>#REF!</v>
      </c>
      <c r="M345" s="149" t="e">
        <f>'EPA - Input and Summary'!#REF!</f>
        <v>#REF!</v>
      </c>
      <c r="N345" s="149" t="e">
        <f>'EPA - Input and Summary'!#REF!</f>
        <v>#REF!</v>
      </c>
    </row>
    <row r="346" spans="2:14" s="149" customFormat="1" x14ac:dyDescent="0.2">
      <c r="B346" s="153">
        <f>'Consolidated Parts List'!D333</f>
        <v>0</v>
      </c>
      <c r="C346" s="149" t="str">
        <f>'Consolidated Parts List'!E333</f>
        <v>Part Number 20</v>
      </c>
      <c r="D346" s="149" t="str">
        <f>'Consolidated Parts List'!F333</f>
        <v>Description 20</v>
      </c>
      <c r="E346" s="149">
        <f>'Consolidated Parts List'!G333</f>
        <v>0</v>
      </c>
      <c r="G346" s="149" t="str">
        <f>'Consolidated Parts List'!H333</f>
        <v>Site 20</v>
      </c>
      <c r="H346" s="149" t="str">
        <f>'Consolidated Parts List'!K333</f>
        <v>End Item 20</v>
      </c>
      <c r="I346" s="149">
        <f>'Consolidated Parts List'!AY333</f>
        <v>0</v>
      </c>
      <c r="J346" s="149">
        <f>'Consolidated Parts List'!AZ333</f>
        <v>0</v>
      </c>
      <c r="K346" s="153" t="e">
        <f>'EPA - Input and Summary'!#REF!</f>
        <v>#REF!</v>
      </c>
      <c r="L346" s="149" t="e">
        <f>'EPA - Input and Summary'!#REF!</f>
        <v>#REF!</v>
      </c>
      <c r="M346" s="149" t="e">
        <f>'EPA - Input and Summary'!#REF!</f>
        <v>#REF!</v>
      </c>
      <c r="N346" s="149" t="e">
        <f>'EPA - Input and Summary'!#REF!</f>
        <v>#REF!</v>
      </c>
    </row>
    <row r="347" spans="2:14" s="149" customFormat="1" x14ac:dyDescent="0.2">
      <c r="B347" s="153">
        <f>'Consolidated Parts List'!D334</f>
        <v>0</v>
      </c>
      <c r="C347" s="149" t="str">
        <f>'Consolidated Parts List'!E334</f>
        <v>Part Number 20</v>
      </c>
      <c r="D347" s="149" t="str">
        <f>'Consolidated Parts List'!F334</f>
        <v>Description 20</v>
      </c>
      <c r="E347" s="149">
        <f>'Consolidated Parts List'!G334</f>
        <v>0</v>
      </c>
      <c r="G347" s="149" t="str">
        <f>'Consolidated Parts List'!H334</f>
        <v>Site 20</v>
      </c>
      <c r="H347" s="149" t="str">
        <f>'Consolidated Parts List'!K334</f>
        <v>End Item 20</v>
      </c>
      <c r="I347" s="149">
        <f>'Consolidated Parts List'!AY334</f>
        <v>0</v>
      </c>
      <c r="J347" s="149">
        <f>'Consolidated Parts List'!AZ334</f>
        <v>0</v>
      </c>
      <c r="K347" s="153" t="e">
        <f>'EPA - Input and Summary'!#REF!</f>
        <v>#REF!</v>
      </c>
      <c r="L347" s="149" t="e">
        <f>'EPA - Input and Summary'!#REF!</f>
        <v>#REF!</v>
      </c>
      <c r="M347" s="149" t="e">
        <f>'EPA - Input and Summary'!#REF!</f>
        <v>#REF!</v>
      </c>
      <c r="N347" s="149" t="e">
        <f>'EPA - Input and Summary'!#REF!</f>
        <v>#REF!</v>
      </c>
    </row>
    <row r="348" spans="2:14" s="149" customFormat="1" x14ac:dyDescent="0.2">
      <c r="B348" s="153"/>
      <c r="K348" s="153"/>
    </row>
    <row r="349" spans="2:14" s="149" customFormat="1" x14ac:dyDescent="0.2">
      <c r="B349" s="153"/>
      <c r="K349" s="153"/>
    </row>
    <row r="350" spans="2:14" s="149" customFormat="1" x14ac:dyDescent="0.2">
      <c r="B350" s="153"/>
      <c r="K350" s="153"/>
    </row>
    <row r="351" spans="2:14" s="149" customFormat="1" x14ac:dyDescent="0.2">
      <c r="B351" s="153"/>
      <c r="K351" s="153"/>
    </row>
    <row r="352" spans="2:14" s="149" customFormat="1" x14ac:dyDescent="0.2">
      <c r="B352" s="153"/>
      <c r="K352" s="153"/>
    </row>
    <row r="353" spans="2:11" s="149" customFormat="1" x14ac:dyDescent="0.2">
      <c r="B353" s="153"/>
      <c r="K353" s="153"/>
    </row>
    <row r="354" spans="2:11" s="149" customFormat="1" x14ac:dyDescent="0.2">
      <c r="B354" s="153"/>
      <c r="K354" s="153"/>
    </row>
    <row r="355" spans="2:11" s="149" customFormat="1" x14ac:dyDescent="0.2">
      <c r="B355" s="153"/>
      <c r="K355" s="153"/>
    </row>
    <row r="356" spans="2:11" s="149" customFormat="1" x14ac:dyDescent="0.2">
      <c r="B356" s="153"/>
      <c r="K356" s="153"/>
    </row>
    <row r="357" spans="2:11" s="149" customFormat="1" x14ac:dyDescent="0.2">
      <c r="B357" s="153"/>
      <c r="K357" s="153"/>
    </row>
    <row r="358" spans="2:11" s="149" customFormat="1" x14ac:dyDescent="0.2">
      <c r="B358" s="153"/>
      <c r="K358" s="153"/>
    </row>
    <row r="359" spans="2:11" s="149" customFormat="1" x14ac:dyDescent="0.2">
      <c r="B359" s="153"/>
      <c r="K359" s="153"/>
    </row>
    <row r="360" spans="2:11" s="149" customFormat="1" x14ac:dyDescent="0.2">
      <c r="B360" s="153"/>
      <c r="K360" s="153"/>
    </row>
    <row r="361" spans="2:11" s="149" customFormat="1" x14ac:dyDescent="0.2">
      <c r="B361" s="153"/>
      <c r="K361" s="153"/>
    </row>
    <row r="362" spans="2:11" s="149" customFormat="1" x14ac:dyDescent="0.2">
      <c r="B362" s="153"/>
      <c r="K362" s="153"/>
    </row>
    <row r="363" spans="2:11" s="149" customFormat="1" x14ac:dyDescent="0.2">
      <c r="B363" s="153"/>
      <c r="K363" s="153"/>
    </row>
    <row r="364" spans="2:11" s="149" customFormat="1" x14ac:dyDescent="0.2">
      <c r="B364" s="153"/>
      <c r="K364" s="153"/>
    </row>
    <row r="365" spans="2:11" s="149" customFormat="1" x14ac:dyDescent="0.2">
      <c r="B365" s="153"/>
      <c r="K365" s="153"/>
    </row>
    <row r="366" spans="2:11" s="149" customFormat="1" x14ac:dyDescent="0.2">
      <c r="B366" s="153"/>
      <c r="K366" s="153"/>
    </row>
    <row r="367" spans="2:11" s="149" customFormat="1" x14ac:dyDescent="0.2">
      <c r="B367" s="153"/>
      <c r="K367" s="153"/>
    </row>
    <row r="368" spans="2:11" s="149" customFormat="1" x14ac:dyDescent="0.2">
      <c r="B368" s="153"/>
      <c r="K368" s="153"/>
    </row>
    <row r="369" spans="2:11" s="149" customFormat="1" x14ac:dyDescent="0.2">
      <c r="B369" s="153"/>
      <c r="K369" s="153"/>
    </row>
    <row r="370" spans="2:11" s="149" customFormat="1" x14ac:dyDescent="0.2">
      <c r="B370" s="153"/>
      <c r="K370" s="153"/>
    </row>
    <row r="371" spans="2:11" s="149" customFormat="1" x14ac:dyDescent="0.2">
      <c r="B371" s="153"/>
      <c r="K371" s="153"/>
    </row>
    <row r="372" spans="2:11" s="149" customFormat="1" x14ac:dyDescent="0.2">
      <c r="B372" s="153"/>
      <c r="K372" s="153"/>
    </row>
    <row r="373" spans="2:11" s="149" customFormat="1" x14ac:dyDescent="0.2">
      <c r="B373" s="153"/>
      <c r="K373" s="153"/>
    </row>
    <row r="374" spans="2:11" s="149" customFormat="1" x14ac:dyDescent="0.2">
      <c r="B374" s="153"/>
      <c r="K374" s="153"/>
    </row>
    <row r="375" spans="2:11" s="149" customFormat="1" x14ac:dyDescent="0.2">
      <c r="B375" s="153"/>
      <c r="K375" s="153"/>
    </row>
    <row r="376" spans="2:11" s="149" customFormat="1" x14ac:dyDescent="0.2">
      <c r="B376" s="153"/>
      <c r="K376" s="153"/>
    </row>
    <row r="377" spans="2:11" s="149" customFormat="1" x14ac:dyDescent="0.2">
      <c r="B377" s="153"/>
      <c r="K377" s="153"/>
    </row>
    <row r="378" spans="2:11" s="149" customFormat="1" x14ac:dyDescent="0.2">
      <c r="B378" s="153"/>
      <c r="K378" s="153"/>
    </row>
    <row r="379" spans="2:11" s="149" customFormat="1" x14ac:dyDescent="0.2">
      <c r="B379" s="153"/>
      <c r="K379" s="153"/>
    </row>
    <row r="380" spans="2:11" s="149" customFormat="1" x14ac:dyDescent="0.2">
      <c r="B380" s="153"/>
      <c r="K380" s="153"/>
    </row>
    <row r="381" spans="2:11" s="149" customFormat="1" x14ac:dyDescent="0.2">
      <c r="B381" s="153"/>
      <c r="K381" s="153"/>
    </row>
    <row r="382" spans="2:11" s="149" customFormat="1" x14ac:dyDescent="0.2">
      <c r="B382" s="153"/>
      <c r="K382" s="153"/>
    </row>
    <row r="383" spans="2:11" s="149" customFormat="1" x14ac:dyDescent="0.2">
      <c r="B383" s="153"/>
      <c r="K383" s="153"/>
    </row>
    <row r="384" spans="2:11" s="149" customFormat="1" x14ac:dyDescent="0.2">
      <c r="B384" s="153"/>
      <c r="K384" s="153"/>
    </row>
    <row r="385" spans="2:11" s="149" customFormat="1" x14ac:dyDescent="0.2">
      <c r="B385" s="153"/>
      <c r="K385" s="153"/>
    </row>
    <row r="386" spans="2:11" s="149" customFormat="1" x14ac:dyDescent="0.2">
      <c r="B386" s="153"/>
      <c r="K386" s="153"/>
    </row>
    <row r="387" spans="2:11" s="149" customFormat="1" x14ac:dyDescent="0.2">
      <c r="B387" s="153"/>
      <c r="K387" s="153"/>
    </row>
    <row r="388" spans="2:11" s="149" customFormat="1" x14ac:dyDescent="0.2">
      <c r="B388" s="153"/>
      <c r="K388" s="153"/>
    </row>
    <row r="389" spans="2:11" s="149" customFormat="1" x14ac:dyDescent="0.2">
      <c r="B389" s="153"/>
      <c r="K389" s="153"/>
    </row>
    <row r="390" spans="2:11" s="149" customFormat="1" x14ac:dyDescent="0.2">
      <c r="B390" s="153"/>
      <c r="K390" s="153"/>
    </row>
    <row r="391" spans="2:11" s="149" customFormat="1" x14ac:dyDescent="0.2">
      <c r="B391" s="153"/>
      <c r="K391" s="153"/>
    </row>
    <row r="392" spans="2:11" s="149" customFormat="1" x14ac:dyDescent="0.2">
      <c r="B392" s="153"/>
      <c r="K392" s="153"/>
    </row>
    <row r="393" spans="2:11" s="149" customFormat="1" x14ac:dyDescent="0.2">
      <c r="B393" s="153"/>
      <c r="K393" s="153"/>
    </row>
    <row r="394" spans="2:11" s="149" customFormat="1" x14ac:dyDescent="0.2">
      <c r="B394" s="153"/>
      <c r="K394" s="153"/>
    </row>
    <row r="395" spans="2:11" s="149" customFormat="1" x14ac:dyDescent="0.2">
      <c r="B395" s="153"/>
      <c r="K395" s="153"/>
    </row>
    <row r="396" spans="2:11" s="149" customFormat="1" x14ac:dyDescent="0.2">
      <c r="B396" s="153"/>
      <c r="K396" s="153"/>
    </row>
    <row r="397" spans="2:11" s="149" customFormat="1" x14ac:dyDescent="0.2">
      <c r="B397" s="153"/>
      <c r="K397" s="153"/>
    </row>
    <row r="398" spans="2:11" s="149" customFormat="1" x14ac:dyDescent="0.2">
      <c r="B398" s="153"/>
      <c r="K398" s="153"/>
    </row>
    <row r="399" spans="2:11" s="149" customFormat="1" x14ac:dyDescent="0.2">
      <c r="B399" s="153"/>
      <c r="K399" s="153"/>
    </row>
    <row r="400" spans="2:11" s="149" customFormat="1" x14ac:dyDescent="0.2">
      <c r="B400" s="153"/>
      <c r="K400" s="153"/>
    </row>
    <row r="401" spans="2:11" s="149" customFormat="1" x14ac:dyDescent="0.2">
      <c r="B401" s="153"/>
      <c r="K401" s="153"/>
    </row>
    <row r="402" spans="2:11" s="149" customFormat="1" x14ac:dyDescent="0.2">
      <c r="B402" s="153"/>
      <c r="K402" s="153"/>
    </row>
    <row r="403" spans="2:11" s="149" customFormat="1" x14ac:dyDescent="0.2">
      <c r="B403" s="153"/>
      <c r="K403" s="153"/>
    </row>
    <row r="404" spans="2:11" s="149" customFormat="1" x14ac:dyDescent="0.2">
      <c r="B404" s="153"/>
      <c r="K404" s="153"/>
    </row>
    <row r="405" spans="2:11" s="149" customFormat="1" x14ac:dyDescent="0.2">
      <c r="B405" s="153"/>
      <c r="K405" s="153"/>
    </row>
    <row r="406" spans="2:11" s="149" customFormat="1" x14ac:dyDescent="0.2">
      <c r="B406" s="153"/>
      <c r="K406" s="153"/>
    </row>
    <row r="407" spans="2:11" s="149" customFormat="1" x14ac:dyDescent="0.2">
      <c r="B407" s="153"/>
      <c r="K407" s="153"/>
    </row>
    <row r="408" spans="2:11" s="149" customFormat="1" x14ac:dyDescent="0.2">
      <c r="B408" s="153"/>
      <c r="K408" s="153"/>
    </row>
    <row r="409" spans="2:11" s="149" customFormat="1" x14ac:dyDescent="0.2">
      <c r="B409" s="153"/>
      <c r="K409" s="153"/>
    </row>
    <row r="410" spans="2:11" s="149" customFormat="1" x14ac:dyDescent="0.2">
      <c r="B410" s="153"/>
      <c r="K410" s="153"/>
    </row>
    <row r="411" spans="2:11" s="149" customFormat="1" x14ac:dyDescent="0.2">
      <c r="B411" s="153"/>
      <c r="K411" s="153"/>
    </row>
    <row r="412" spans="2:11" s="149" customFormat="1" x14ac:dyDescent="0.2">
      <c r="B412" s="153"/>
      <c r="K412" s="153"/>
    </row>
    <row r="413" spans="2:11" s="149" customFormat="1" x14ac:dyDescent="0.2">
      <c r="B413" s="153"/>
      <c r="K413" s="153"/>
    </row>
    <row r="414" spans="2:11" s="149" customFormat="1" x14ac:dyDescent="0.2">
      <c r="B414" s="153"/>
      <c r="K414" s="153"/>
    </row>
    <row r="415" spans="2:11" s="149" customFormat="1" x14ac:dyDescent="0.2">
      <c r="B415" s="153"/>
      <c r="K415" s="153"/>
    </row>
    <row r="416" spans="2:11" s="149" customFormat="1" x14ac:dyDescent="0.2">
      <c r="B416" s="153"/>
      <c r="K416" s="153"/>
    </row>
    <row r="417" spans="2:11" s="149" customFormat="1" x14ac:dyDescent="0.2">
      <c r="B417" s="153"/>
      <c r="K417" s="153"/>
    </row>
    <row r="418" spans="2:11" s="149" customFormat="1" x14ac:dyDescent="0.2">
      <c r="B418" s="153"/>
      <c r="K418" s="153"/>
    </row>
    <row r="419" spans="2:11" s="149" customFormat="1" x14ac:dyDescent="0.2">
      <c r="B419" s="153"/>
      <c r="K419" s="153"/>
    </row>
    <row r="420" spans="2:11" s="149" customFormat="1" x14ac:dyDescent="0.2">
      <c r="B420" s="153"/>
      <c r="K420" s="153"/>
    </row>
    <row r="421" spans="2:11" s="149" customFormat="1" x14ac:dyDescent="0.2">
      <c r="B421" s="153"/>
      <c r="K421" s="153"/>
    </row>
    <row r="422" spans="2:11" s="149" customFormat="1" x14ac:dyDescent="0.2">
      <c r="B422" s="153"/>
      <c r="K422" s="153"/>
    </row>
    <row r="423" spans="2:11" s="149" customFormat="1" x14ac:dyDescent="0.2">
      <c r="B423" s="153"/>
      <c r="K423" s="153"/>
    </row>
    <row r="424" spans="2:11" s="149" customFormat="1" x14ac:dyDescent="0.2">
      <c r="B424" s="153"/>
      <c r="K424" s="153"/>
    </row>
    <row r="425" spans="2:11" s="149" customFormat="1" x14ac:dyDescent="0.2">
      <c r="B425" s="153"/>
      <c r="K425" s="153"/>
    </row>
    <row r="426" spans="2:11" s="149" customFormat="1" x14ac:dyDescent="0.2">
      <c r="B426" s="153"/>
      <c r="K426" s="153"/>
    </row>
    <row r="427" spans="2:11" s="149" customFormat="1" x14ac:dyDescent="0.2">
      <c r="B427" s="153"/>
      <c r="K427" s="153"/>
    </row>
    <row r="428" spans="2:11" s="149" customFormat="1" x14ac:dyDescent="0.2">
      <c r="B428" s="153"/>
      <c r="K428" s="153"/>
    </row>
    <row r="429" spans="2:11" s="149" customFormat="1" x14ac:dyDescent="0.2">
      <c r="B429" s="153"/>
      <c r="K429" s="153"/>
    </row>
    <row r="430" spans="2:11" s="149" customFormat="1" x14ac:dyDescent="0.2">
      <c r="B430" s="153"/>
      <c r="K430" s="153"/>
    </row>
    <row r="431" spans="2:11" s="149" customFormat="1" x14ac:dyDescent="0.2">
      <c r="B431" s="153"/>
      <c r="K431" s="153"/>
    </row>
    <row r="432" spans="2:11" s="149" customFormat="1" x14ac:dyDescent="0.2">
      <c r="B432" s="153"/>
      <c r="K432" s="153"/>
    </row>
    <row r="433" spans="2:11" s="149" customFormat="1" x14ac:dyDescent="0.2">
      <c r="B433" s="153"/>
      <c r="K433" s="153"/>
    </row>
    <row r="434" spans="2:11" s="149" customFormat="1" x14ac:dyDescent="0.2">
      <c r="B434" s="153"/>
      <c r="K434" s="153"/>
    </row>
    <row r="435" spans="2:11" s="149" customFormat="1" x14ac:dyDescent="0.2">
      <c r="B435" s="153"/>
      <c r="K435" s="153"/>
    </row>
    <row r="436" spans="2:11" s="149" customFormat="1" x14ac:dyDescent="0.2">
      <c r="B436" s="153"/>
      <c r="K436" s="153"/>
    </row>
    <row r="437" spans="2:11" s="149" customFormat="1" x14ac:dyDescent="0.2">
      <c r="B437" s="153"/>
      <c r="K437" s="153"/>
    </row>
    <row r="438" spans="2:11" s="149" customFormat="1" x14ac:dyDescent="0.2">
      <c r="B438" s="153"/>
      <c r="K438" s="153"/>
    </row>
    <row r="439" spans="2:11" s="149" customFormat="1" x14ac:dyDescent="0.2">
      <c r="B439" s="153"/>
      <c r="K439" s="153"/>
    </row>
    <row r="440" spans="2:11" s="149" customFormat="1" x14ac:dyDescent="0.2">
      <c r="B440" s="153"/>
      <c r="K440" s="153"/>
    </row>
    <row r="441" spans="2:11" s="149" customFormat="1" x14ac:dyDescent="0.2">
      <c r="B441" s="153"/>
      <c r="K441" s="153"/>
    </row>
    <row r="442" spans="2:11" s="149" customFormat="1" x14ac:dyDescent="0.2">
      <c r="B442" s="153"/>
      <c r="K442" s="153"/>
    </row>
    <row r="443" spans="2:11" s="149" customFormat="1" x14ac:dyDescent="0.2">
      <c r="B443" s="153"/>
      <c r="K443" s="153"/>
    </row>
    <row r="444" spans="2:11" s="149" customFormat="1" x14ac:dyDescent="0.2">
      <c r="B444" s="153"/>
      <c r="K444" s="153"/>
    </row>
    <row r="445" spans="2:11" s="149" customFormat="1" x14ac:dyDescent="0.2">
      <c r="B445" s="153"/>
      <c r="K445" s="153"/>
    </row>
    <row r="446" spans="2:11" s="149" customFormat="1" x14ac:dyDescent="0.2">
      <c r="B446" s="153"/>
      <c r="K446" s="153"/>
    </row>
    <row r="447" spans="2:11" s="149" customFormat="1" x14ac:dyDescent="0.2">
      <c r="B447" s="153"/>
      <c r="K447" s="153"/>
    </row>
    <row r="448" spans="2:11" s="149" customFormat="1" x14ac:dyDescent="0.2">
      <c r="B448" s="153"/>
      <c r="K448" s="153"/>
    </row>
    <row r="449" spans="2:13" s="149" customFormat="1" x14ac:dyDescent="0.2">
      <c r="B449" s="153"/>
      <c r="K449" s="153"/>
    </row>
    <row r="450" spans="2:13" s="149" customFormat="1" x14ac:dyDescent="0.2">
      <c r="B450" s="153"/>
      <c r="K450" s="153"/>
    </row>
    <row r="451" spans="2:13" s="149" customFormat="1" x14ac:dyDescent="0.2">
      <c r="B451" s="153"/>
      <c r="K451" s="153"/>
    </row>
    <row r="452" spans="2:13" s="149" customFormat="1" x14ac:dyDescent="0.2">
      <c r="B452" s="153"/>
      <c r="K452" s="153"/>
    </row>
    <row r="453" spans="2:13" ht="12.75" customHeight="1" x14ac:dyDescent="0.2">
      <c r="K453" s="153"/>
      <c r="M453" s="149"/>
    </row>
    <row r="454" spans="2:13" ht="12.75" customHeight="1" x14ac:dyDescent="0.2">
      <c r="K454" s="153"/>
      <c r="M454" s="149"/>
    </row>
    <row r="455" spans="2:13" ht="12.75" customHeight="1" x14ac:dyDescent="0.2">
      <c r="K455" s="153"/>
      <c r="M455" s="149"/>
    </row>
    <row r="456" spans="2:13" ht="12.75" customHeight="1" x14ac:dyDescent="0.2">
      <c r="K456" s="153"/>
      <c r="M456" s="149"/>
    </row>
    <row r="457" spans="2:13" ht="12.75" customHeight="1" x14ac:dyDescent="0.2">
      <c r="K457" s="153"/>
      <c r="M457" s="149"/>
    </row>
    <row r="458" spans="2:13" ht="12.75" customHeight="1" x14ac:dyDescent="0.2">
      <c r="K458" s="153"/>
      <c r="M458" s="149"/>
    </row>
    <row r="459" spans="2:13" ht="12.75" customHeight="1" x14ac:dyDescent="0.2">
      <c r="K459" s="153"/>
      <c r="M459" s="149"/>
    </row>
    <row r="460" spans="2:13" ht="12.75" customHeight="1" x14ac:dyDescent="0.2">
      <c r="K460" s="153"/>
      <c r="M460" s="149"/>
    </row>
    <row r="461" spans="2:13" ht="12.75" customHeight="1" x14ac:dyDescent="0.2">
      <c r="K461" s="153"/>
      <c r="M461" s="149"/>
    </row>
    <row r="462" spans="2:13" ht="12.75" customHeight="1" x14ac:dyDescent="0.2">
      <c r="K462" s="153"/>
      <c r="M462" s="149"/>
    </row>
    <row r="463" spans="2:13" ht="12.75" customHeight="1" x14ac:dyDescent="0.2">
      <c r="K463" s="153"/>
      <c r="M463" s="149"/>
    </row>
    <row r="464" spans="2:13" ht="12.75" customHeight="1" x14ac:dyDescent="0.2">
      <c r="K464" s="153"/>
      <c r="M464" s="149"/>
    </row>
    <row r="465" spans="11:13" ht="12.75" customHeight="1" x14ac:dyDescent="0.2">
      <c r="K465" s="153"/>
      <c r="M465" s="149"/>
    </row>
    <row r="466" spans="11:13" ht="12.75" customHeight="1" x14ac:dyDescent="0.2">
      <c r="K466" s="153"/>
      <c r="M466" s="149"/>
    </row>
    <row r="467" spans="11:13" ht="12.75" customHeight="1" x14ac:dyDescent="0.2">
      <c r="K467" s="153"/>
      <c r="M467" s="149"/>
    </row>
    <row r="468" spans="11:13" ht="12.75" customHeight="1" x14ac:dyDescent="0.2">
      <c r="K468" s="153"/>
      <c r="M468" s="149"/>
    </row>
    <row r="469" spans="11:13" ht="12.75" customHeight="1" x14ac:dyDescent="0.2">
      <c r="K469" s="153"/>
      <c r="M469" s="149"/>
    </row>
    <row r="470" spans="11:13" ht="12.75" customHeight="1" x14ac:dyDescent="0.2">
      <c r="K470" s="153"/>
      <c r="M470" s="149"/>
    </row>
    <row r="471" spans="11:13" ht="12.75" customHeight="1" x14ac:dyDescent="0.2">
      <c r="K471" s="153"/>
      <c r="M471" s="149"/>
    </row>
    <row r="472" spans="11:13" ht="12.75" customHeight="1" x14ac:dyDescent="0.2">
      <c r="K472" s="153"/>
      <c r="M472" s="149"/>
    </row>
    <row r="473" spans="11:13" ht="12.75" customHeight="1" x14ac:dyDescent="0.2">
      <c r="K473" s="153"/>
      <c r="M473" s="149"/>
    </row>
    <row r="474" spans="11:13" ht="12.75" customHeight="1" x14ac:dyDescent="0.2">
      <c r="K474" s="153"/>
      <c r="M474" s="149"/>
    </row>
    <row r="475" spans="11:13" ht="12.75" customHeight="1" x14ac:dyDescent="0.2">
      <c r="K475" s="153"/>
      <c r="M475" s="149"/>
    </row>
    <row r="476" spans="11:13" ht="12.75" customHeight="1" x14ac:dyDescent="0.2">
      <c r="K476" s="153"/>
      <c r="M476" s="149"/>
    </row>
    <row r="477" spans="11:13" ht="12.75" customHeight="1" x14ac:dyDescent="0.2">
      <c r="K477" s="153"/>
      <c r="M477" s="149"/>
    </row>
    <row r="478" spans="11:13" ht="12.75" customHeight="1" x14ac:dyDescent="0.2">
      <c r="K478" s="153"/>
      <c r="M478" s="149"/>
    </row>
    <row r="479" spans="11:13" ht="12.75" customHeight="1" x14ac:dyDescent="0.2">
      <c r="K479" s="153"/>
      <c r="M479" s="149"/>
    </row>
    <row r="480" spans="11:13" ht="12.75" customHeight="1" x14ac:dyDescent="0.2">
      <c r="K480" s="153"/>
      <c r="M480" s="149"/>
    </row>
    <row r="481" spans="11:13" ht="12.75" customHeight="1" x14ac:dyDescent="0.2">
      <c r="K481" s="153"/>
      <c r="M481" s="149"/>
    </row>
    <row r="482" spans="11:13" ht="12.75" customHeight="1" x14ac:dyDescent="0.2">
      <c r="K482" s="153"/>
      <c r="M482" s="149"/>
    </row>
    <row r="483" spans="11:13" ht="12.75" customHeight="1" x14ac:dyDescent="0.2">
      <c r="K483" s="153"/>
      <c r="M483" s="149"/>
    </row>
    <row r="484" spans="11:13" ht="12.75" customHeight="1" x14ac:dyDescent="0.2">
      <c r="K484" s="153"/>
      <c r="M484" s="149"/>
    </row>
    <row r="485" spans="11:13" ht="12.75" customHeight="1" x14ac:dyDescent="0.2">
      <c r="K485" s="153"/>
      <c r="M485" s="149"/>
    </row>
    <row r="486" spans="11:13" ht="12.75" customHeight="1" x14ac:dyDescent="0.2">
      <c r="K486" s="153"/>
      <c r="M486" s="149"/>
    </row>
    <row r="487" spans="11:13" ht="12.75" customHeight="1" x14ac:dyDescent="0.2">
      <c r="K487" s="153"/>
      <c r="M487" s="149"/>
    </row>
    <row r="488" spans="11:13" ht="12.75" customHeight="1" x14ac:dyDescent="0.2">
      <c r="K488" s="153"/>
      <c r="M488" s="149"/>
    </row>
    <row r="489" spans="11:13" ht="12.75" customHeight="1" x14ac:dyDescent="0.2">
      <c r="K489" s="153"/>
      <c r="M489" s="149"/>
    </row>
    <row r="490" spans="11:13" ht="12.75" customHeight="1" x14ac:dyDescent="0.2">
      <c r="K490" s="153"/>
      <c r="M490" s="149"/>
    </row>
    <row r="491" spans="11:13" ht="12.75" customHeight="1" x14ac:dyDescent="0.2">
      <c r="K491" s="153"/>
      <c r="M491" s="149"/>
    </row>
    <row r="492" spans="11:13" ht="12.75" customHeight="1" x14ac:dyDescent="0.2">
      <c r="K492" s="153"/>
      <c r="M492" s="149"/>
    </row>
    <row r="493" spans="11:13" ht="12.75" customHeight="1" x14ac:dyDescent="0.2">
      <c r="K493" s="153"/>
      <c r="M493" s="149"/>
    </row>
    <row r="494" spans="11:13" ht="12.75" customHeight="1" x14ac:dyDescent="0.2">
      <c r="K494" s="153"/>
      <c r="M494" s="149"/>
    </row>
    <row r="495" spans="11:13" ht="12.75" customHeight="1" x14ac:dyDescent="0.2">
      <c r="K495" s="153"/>
      <c r="M495" s="149"/>
    </row>
    <row r="496" spans="11:13" ht="12.75" customHeight="1" x14ac:dyDescent="0.2">
      <c r="K496" s="153"/>
      <c r="M496" s="149"/>
    </row>
    <row r="497" spans="11:13" ht="12.75" customHeight="1" x14ac:dyDescent="0.2">
      <c r="K497" s="153"/>
      <c r="M497" s="149"/>
    </row>
    <row r="498" spans="11:13" ht="12.75" customHeight="1" x14ac:dyDescent="0.2">
      <c r="K498" s="153"/>
      <c r="M498" s="149"/>
    </row>
    <row r="499" spans="11:13" ht="12.75" customHeight="1" x14ac:dyDescent="0.2">
      <c r="K499" s="153"/>
      <c r="M499" s="149"/>
    </row>
    <row r="500" spans="11:13" ht="12.75" customHeight="1" x14ac:dyDescent="0.2">
      <c r="K500" s="153"/>
      <c r="M500" s="149"/>
    </row>
    <row r="501" spans="11:13" ht="12.75" customHeight="1" x14ac:dyDescent="0.2">
      <c r="K501" s="153"/>
      <c r="M501" s="149"/>
    </row>
    <row r="502" spans="11:13" ht="12.75" customHeight="1" x14ac:dyDescent="0.2">
      <c r="K502" s="153"/>
      <c r="M502" s="149"/>
    </row>
    <row r="503" spans="11:13" ht="12.75" customHeight="1" x14ac:dyDescent="0.2">
      <c r="K503" s="153"/>
      <c r="M503" s="149"/>
    </row>
    <row r="504" spans="11:13" ht="12.75" customHeight="1" x14ac:dyDescent="0.2">
      <c r="K504" s="153"/>
      <c r="M504" s="149"/>
    </row>
    <row r="505" spans="11:13" ht="12.75" customHeight="1" x14ac:dyDescent="0.2">
      <c r="K505" s="153"/>
      <c r="M505" s="149"/>
    </row>
    <row r="506" spans="11:13" ht="12.75" customHeight="1" x14ac:dyDescent="0.2">
      <c r="K506" s="153"/>
      <c r="M506" s="149"/>
    </row>
    <row r="507" spans="11:13" ht="12.75" customHeight="1" x14ac:dyDescent="0.2">
      <c r="K507" s="153"/>
      <c r="M507" s="149"/>
    </row>
    <row r="508" spans="11:13" ht="12.75" customHeight="1" x14ac:dyDescent="0.2">
      <c r="K508" s="153"/>
      <c r="M508" s="149"/>
    </row>
    <row r="509" spans="11:13" ht="12.75" customHeight="1" x14ac:dyDescent="0.2">
      <c r="K509" s="153"/>
      <c r="M509" s="149"/>
    </row>
    <row r="510" spans="11:13" ht="12.75" customHeight="1" x14ac:dyDescent="0.2">
      <c r="K510" s="153"/>
      <c r="M510" s="149"/>
    </row>
    <row r="511" spans="11:13" ht="12.75" customHeight="1" x14ac:dyDescent="0.2">
      <c r="K511" s="153"/>
      <c r="M511" s="149"/>
    </row>
    <row r="512" spans="11:13" ht="12.75" customHeight="1" x14ac:dyDescent="0.2">
      <c r="K512" s="153"/>
      <c r="M512" s="149"/>
    </row>
    <row r="513" spans="11:13" ht="12.75" customHeight="1" x14ac:dyDescent="0.2">
      <c r="K513" s="153"/>
      <c r="M513" s="149"/>
    </row>
    <row r="514" spans="11:13" ht="12.75" customHeight="1" x14ac:dyDescent="0.2">
      <c r="K514" s="153"/>
      <c r="M514" s="149"/>
    </row>
    <row r="515" spans="11:13" ht="12.75" customHeight="1" x14ac:dyDescent="0.2">
      <c r="K515" s="153"/>
      <c r="M515" s="149"/>
    </row>
    <row r="516" spans="11:13" ht="12.75" customHeight="1" x14ac:dyDescent="0.2">
      <c r="K516" s="153"/>
      <c r="M516" s="149"/>
    </row>
    <row r="517" spans="11:13" ht="12.75" customHeight="1" x14ac:dyDescent="0.2">
      <c r="K517" s="153"/>
      <c r="M517" s="149"/>
    </row>
    <row r="518" spans="11:13" ht="12.75" customHeight="1" x14ac:dyDescent="0.2">
      <c r="K518" s="153"/>
      <c r="M518" s="149"/>
    </row>
    <row r="519" spans="11:13" ht="12.75" customHeight="1" x14ac:dyDescent="0.2">
      <c r="K519" s="153"/>
      <c r="M519" s="149"/>
    </row>
    <row r="520" spans="11:13" ht="12.75" customHeight="1" x14ac:dyDescent="0.2">
      <c r="K520" s="153"/>
      <c r="M520" s="149"/>
    </row>
    <row r="521" spans="11:13" ht="12.75" customHeight="1" x14ac:dyDescent="0.2">
      <c r="K521" s="153"/>
      <c r="M521" s="149"/>
    </row>
    <row r="522" spans="11:13" ht="12.75" customHeight="1" x14ac:dyDescent="0.2">
      <c r="K522" s="153"/>
      <c r="M522" s="149"/>
    </row>
    <row r="523" spans="11:13" ht="12.75" customHeight="1" x14ac:dyDescent="0.2">
      <c r="K523" s="153"/>
      <c r="M523" s="149"/>
    </row>
    <row r="524" spans="11:13" ht="12.75" customHeight="1" x14ac:dyDescent="0.2">
      <c r="K524" s="153"/>
      <c r="M524" s="149"/>
    </row>
    <row r="525" spans="11:13" ht="12.75" customHeight="1" x14ac:dyDescent="0.2">
      <c r="K525" s="153"/>
      <c r="M525" s="149"/>
    </row>
    <row r="526" spans="11:13" ht="12.75" customHeight="1" x14ac:dyDescent="0.2">
      <c r="K526" s="153"/>
      <c r="M526" s="149"/>
    </row>
    <row r="527" spans="11:13" ht="12.75" customHeight="1" x14ac:dyDescent="0.2">
      <c r="K527" s="153"/>
      <c r="M527" s="149"/>
    </row>
    <row r="528" spans="11:13" ht="12.75" customHeight="1" x14ac:dyDescent="0.2">
      <c r="K528" s="153"/>
      <c r="M528" s="149"/>
    </row>
    <row r="529" spans="11:13" ht="12.75" customHeight="1" x14ac:dyDescent="0.2">
      <c r="K529" s="153"/>
      <c r="M529" s="149"/>
    </row>
    <row r="530" spans="11:13" ht="12.75" customHeight="1" x14ac:dyDescent="0.2">
      <c r="K530" s="153"/>
      <c r="M530" s="149"/>
    </row>
    <row r="531" spans="11:13" ht="12.75" customHeight="1" x14ac:dyDescent="0.2">
      <c r="K531" s="153"/>
      <c r="M531" s="149"/>
    </row>
    <row r="532" spans="11:13" ht="12.75" customHeight="1" x14ac:dyDescent="0.2">
      <c r="K532" s="153"/>
      <c r="M532" s="149"/>
    </row>
    <row r="533" spans="11:13" ht="12.75" customHeight="1" x14ac:dyDescent="0.2">
      <c r="K533" s="153"/>
      <c r="M533" s="149"/>
    </row>
    <row r="534" spans="11:13" ht="12.75" customHeight="1" x14ac:dyDescent="0.2">
      <c r="K534" s="153"/>
      <c r="M534" s="149"/>
    </row>
    <row r="535" spans="11:13" ht="12.75" customHeight="1" x14ac:dyDescent="0.2">
      <c r="K535" s="153"/>
      <c r="M535" s="149"/>
    </row>
    <row r="536" spans="11:13" ht="12.75" customHeight="1" x14ac:dyDescent="0.2">
      <c r="K536" s="153"/>
      <c r="M536" s="149"/>
    </row>
    <row r="537" spans="11:13" ht="12.75" customHeight="1" x14ac:dyDescent="0.2">
      <c r="K537" s="153"/>
      <c r="M537" s="149"/>
    </row>
    <row r="538" spans="11:13" ht="12.75" customHeight="1" x14ac:dyDescent="0.2">
      <c r="K538" s="153"/>
      <c r="M538" s="149"/>
    </row>
    <row r="539" spans="11:13" ht="12.75" customHeight="1" x14ac:dyDescent="0.2">
      <c r="K539" s="153"/>
      <c r="M539" s="149"/>
    </row>
    <row r="540" spans="11:13" ht="12.75" customHeight="1" x14ac:dyDescent="0.2">
      <c r="K540" s="153"/>
      <c r="M540" s="149"/>
    </row>
    <row r="541" spans="11:13" ht="12.75" customHeight="1" x14ac:dyDescent="0.2">
      <c r="K541" s="153"/>
      <c r="M541" s="149"/>
    </row>
    <row r="542" spans="11:13" ht="12.75" customHeight="1" x14ac:dyDescent="0.2">
      <c r="K542" s="153"/>
      <c r="M542" s="149"/>
    </row>
    <row r="543" spans="11:13" ht="12.75" customHeight="1" x14ac:dyDescent="0.2">
      <c r="K543" s="153"/>
      <c r="M543" s="149"/>
    </row>
    <row r="544" spans="11:13" ht="12.75" customHeight="1" x14ac:dyDescent="0.2">
      <c r="K544" s="153"/>
      <c r="M544" s="149"/>
    </row>
    <row r="545" spans="11:13" ht="12.75" customHeight="1" x14ac:dyDescent="0.2">
      <c r="K545" s="153"/>
      <c r="M545" s="149"/>
    </row>
    <row r="546" spans="11:13" ht="12.75" customHeight="1" x14ac:dyDescent="0.2">
      <c r="K546" s="153"/>
      <c r="M546" s="149"/>
    </row>
    <row r="547" spans="11:13" ht="12.75" customHeight="1" x14ac:dyDescent="0.2">
      <c r="K547" s="153"/>
      <c r="M547" s="149"/>
    </row>
    <row r="548" spans="11:13" ht="12.75" customHeight="1" x14ac:dyDescent="0.2">
      <c r="K548" s="153"/>
      <c r="M548" s="149"/>
    </row>
    <row r="549" spans="11:13" ht="12.75" customHeight="1" x14ac:dyDescent="0.2">
      <c r="K549" s="153"/>
      <c r="M549" s="149"/>
    </row>
    <row r="550" spans="11:13" ht="12.75" customHeight="1" x14ac:dyDescent="0.2">
      <c r="K550" s="153"/>
      <c r="M550" s="149"/>
    </row>
    <row r="551" spans="11:13" ht="12.75" customHeight="1" x14ac:dyDescent="0.2">
      <c r="K551" s="153"/>
      <c r="M551" s="149"/>
    </row>
    <row r="552" spans="11:13" ht="12.75" customHeight="1" x14ac:dyDescent="0.2">
      <c r="K552" s="153"/>
      <c r="M552" s="149"/>
    </row>
    <row r="553" spans="11:13" ht="12.75" customHeight="1" x14ac:dyDescent="0.2">
      <c r="K553" s="153"/>
      <c r="M553" s="149"/>
    </row>
    <row r="554" spans="11:13" ht="12.75" customHeight="1" x14ac:dyDescent="0.2">
      <c r="K554" s="153"/>
      <c r="M554" s="149"/>
    </row>
    <row r="555" spans="11:13" ht="12.75" customHeight="1" x14ac:dyDescent="0.2">
      <c r="K555" s="153"/>
      <c r="M555" s="149"/>
    </row>
    <row r="556" spans="11:13" ht="12.75" customHeight="1" x14ac:dyDescent="0.2">
      <c r="K556" s="153"/>
      <c r="M556" s="149"/>
    </row>
    <row r="557" spans="11:13" ht="12.75" customHeight="1" x14ac:dyDescent="0.2">
      <c r="K557" s="153"/>
      <c r="M557" s="149"/>
    </row>
    <row r="558" spans="11:13" ht="12.75" customHeight="1" x14ac:dyDescent="0.2">
      <c r="K558" s="153"/>
      <c r="M558" s="149"/>
    </row>
    <row r="559" spans="11:13" ht="12.75" customHeight="1" x14ac:dyDescent="0.2">
      <c r="K559" s="153"/>
      <c r="M559" s="149"/>
    </row>
    <row r="560" spans="11:13" ht="12.75" customHeight="1" x14ac:dyDescent="0.2">
      <c r="K560" s="153"/>
      <c r="M560" s="149"/>
    </row>
    <row r="561" spans="11:13" ht="12.75" customHeight="1" x14ac:dyDescent="0.2">
      <c r="K561" s="153"/>
      <c r="M561" s="149"/>
    </row>
    <row r="562" spans="11:13" ht="12.75" customHeight="1" x14ac:dyDescent="0.2">
      <c r="K562" s="153"/>
      <c r="M562" s="149"/>
    </row>
    <row r="563" spans="11:13" ht="12.75" customHeight="1" x14ac:dyDescent="0.2">
      <c r="K563" s="153"/>
      <c r="M563" s="149"/>
    </row>
    <row r="564" spans="11:13" ht="12.75" customHeight="1" x14ac:dyDescent="0.2">
      <c r="K564" s="153"/>
      <c r="M564" s="149"/>
    </row>
    <row r="565" spans="11:13" ht="12.75" customHeight="1" x14ac:dyDescent="0.2">
      <c r="K565" s="153"/>
      <c r="M565" s="149"/>
    </row>
    <row r="566" spans="11:13" ht="12.75" customHeight="1" x14ac:dyDescent="0.2">
      <c r="K566" s="153"/>
      <c r="M566" s="149"/>
    </row>
    <row r="567" spans="11:13" ht="12.75" customHeight="1" x14ac:dyDescent="0.2">
      <c r="K567" s="153"/>
      <c r="M567" s="149"/>
    </row>
    <row r="568" spans="11:13" ht="12.75" customHeight="1" x14ac:dyDescent="0.2">
      <c r="K568" s="153"/>
      <c r="M568" s="149"/>
    </row>
    <row r="569" spans="11:13" ht="12.75" customHeight="1" x14ac:dyDescent="0.2">
      <c r="K569" s="153"/>
      <c r="M569" s="149"/>
    </row>
    <row r="570" spans="11:13" ht="12.75" customHeight="1" x14ac:dyDescent="0.2">
      <c r="K570" s="153"/>
      <c r="M570" s="149"/>
    </row>
    <row r="571" spans="11:13" ht="12.75" customHeight="1" x14ac:dyDescent="0.2">
      <c r="K571" s="153"/>
      <c r="M571" s="149"/>
    </row>
    <row r="572" spans="11:13" ht="12.75" customHeight="1" x14ac:dyDescent="0.2">
      <c r="K572" s="153"/>
      <c r="M572" s="149"/>
    </row>
    <row r="573" spans="11:13" ht="12.75" customHeight="1" x14ac:dyDescent="0.2">
      <c r="K573" s="153"/>
      <c r="M573" s="149"/>
    </row>
    <row r="574" spans="11:13" ht="12.75" customHeight="1" x14ac:dyDescent="0.2">
      <c r="K574" s="153"/>
      <c r="M574" s="149"/>
    </row>
    <row r="575" spans="11:13" ht="12.75" customHeight="1" x14ac:dyDescent="0.2">
      <c r="K575" s="153"/>
      <c r="M575" s="149"/>
    </row>
    <row r="576" spans="11:13" ht="12.75" customHeight="1" x14ac:dyDescent="0.2">
      <c r="K576" s="153"/>
      <c r="M576" s="149"/>
    </row>
    <row r="577" spans="11:13" ht="12.75" customHeight="1" x14ac:dyDescent="0.2">
      <c r="K577" s="153"/>
      <c r="M577" s="149"/>
    </row>
    <row r="578" spans="11:13" ht="12.75" customHeight="1" x14ac:dyDescent="0.2">
      <c r="K578" s="153"/>
      <c r="M578" s="149"/>
    </row>
    <row r="579" spans="11:13" ht="12.75" customHeight="1" x14ac:dyDescent="0.2">
      <c r="K579" s="153"/>
      <c r="M579" s="149"/>
    </row>
    <row r="580" spans="11:13" ht="12.75" customHeight="1" x14ac:dyDescent="0.2">
      <c r="K580" s="153"/>
      <c r="M580" s="149"/>
    </row>
    <row r="581" spans="11:13" ht="12.75" customHeight="1" x14ac:dyDescent="0.2">
      <c r="K581" s="153"/>
      <c r="M581" s="149"/>
    </row>
    <row r="582" spans="11:13" ht="12.75" customHeight="1" x14ac:dyDescent="0.2">
      <c r="K582" s="153"/>
      <c r="M582" s="149"/>
    </row>
    <row r="583" spans="11:13" ht="12.75" customHeight="1" x14ac:dyDescent="0.2">
      <c r="K583" s="153"/>
      <c r="M583" s="149"/>
    </row>
    <row r="584" spans="11:13" ht="12.75" customHeight="1" x14ac:dyDescent="0.2">
      <c r="K584" s="153"/>
      <c r="M584" s="149"/>
    </row>
    <row r="585" spans="11:13" ht="12.75" customHeight="1" x14ac:dyDescent="0.2">
      <c r="K585" s="153"/>
      <c r="M585" s="149"/>
    </row>
    <row r="586" spans="11:13" ht="12.75" customHeight="1" x14ac:dyDescent="0.2">
      <c r="K586" s="153"/>
      <c r="M586" s="149"/>
    </row>
    <row r="587" spans="11:13" ht="12.75" customHeight="1" x14ac:dyDescent="0.2">
      <c r="K587" s="153"/>
      <c r="M587" s="149"/>
    </row>
    <row r="588" spans="11:13" ht="12.75" customHeight="1" x14ac:dyDescent="0.2">
      <c r="K588" s="153"/>
      <c r="M588" s="149"/>
    </row>
    <row r="589" spans="11:13" ht="12.75" customHeight="1" x14ac:dyDescent="0.2">
      <c r="K589" s="153"/>
      <c r="M589" s="149"/>
    </row>
    <row r="590" spans="11:13" ht="12.75" customHeight="1" x14ac:dyDescent="0.2">
      <c r="K590" s="153"/>
      <c r="M590" s="149"/>
    </row>
    <row r="591" spans="11:13" ht="12.75" customHeight="1" x14ac:dyDescent="0.2">
      <c r="K591" s="153"/>
      <c r="M591" s="149"/>
    </row>
    <row r="592" spans="11:13" ht="12.75" customHeight="1" x14ac:dyDescent="0.2">
      <c r="K592" s="153"/>
      <c r="M592" s="149"/>
    </row>
    <row r="593" spans="11:13" ht="12.75" customHeight="1" x14ac:dyDescent="0.2">
      <c r="K593" s="153"/>
      <c r="M593" s="149"/>
    </row>
    <row r="594" spans="11:13" ht="12.75" customHeight="1" x14ac:dyDescent="0.2">
      <c r="K594" s="153"/>
      <c r="M594" s="149"/>
    </row>
    <row r="595" spans="11:13" ht="12.75" customHeight="1" x14ac:dyDescent="0.2">
      <c r="K595" s="153"/>
      <c r="M595" s="149"/>
    </row>
    <row r="596" spans="11:13" ht="12.75" customHeight="1" x14ac:dyDescent="0.2">
      <c r="K596" s="153"/>
      <c r="M596" s="149"/>
    </row>
    <row r="597" spans="11:13" ht="12.75" customHeight="1" x14ac:dyDescent="0.2">
      <c r="K597" s="153"/>
      <c r="M597" s="149"/>
    </row>
    <row r="598" spans="11:13" ht="12.75" customHeight="1" x14ac:dyDescent="0.2">
      <c r="K598" s="153"/>
      <c r="M598" s="149"/>
    </row>
    <row r="599" spans="11:13" ht="12.75" customHeight="1" x14ac:dyDescent="0.2">
      <c r="K599" s="153"/>
      <c r="M599" s="149"/>
    </row>
    <row r="600" spans="11:13" ht="12.75" customHeight="1" x14ac:dyDescent="0.2">
      <c r="K600" s="153"/>
      <c r="M600" s="149"/>
    </row>
    <row r="601" spans="11:13" ht="12.75" customHeight="1" x14ac:dyDescent="0.2">
      <c r="K601" s="153"/>
      <c r="M601" s="149"/>
    </row>
    <row r="602" spans="11:13" ht="12.75" customHeight="1" x14ac:dyDescent="0.2">
      <c r="K602" s="153"/>
      <c r="M602" s="149"/>
    </row>
    <row r="603" spans="11:13" ht="12.75" customHeight="1" x14ac:dyDescent="0.2">
      <c r="K603" s="153"/>
      <c r="M603" s="149"/>
    </row>
    <row r="604" spans="11:13" ht="12.75" customHeight="1" x14ac:dyDescent="0.2">
      <c r="K604" s="153"/>
      <c r="M604" s="149"/>
    </row>
    <row r="605" spans="11:13" ht="12.75" customHeight="1" x14ac:dyDescent="0.2">
      <c r="K605" s="153"/>
      <c r="M605" s="149"/>
    </row>
    <row r="606" spans="11:13" ht="12.75" customHeight="1" x14ac:dyDescent="0.2">
      <c r="K606" s="153"/>
      <c r="M606" s="149"/>
    </row>
    <row r="607" spans="11:13" ht="12.75" customHeight="1" x14ac:dyDescent="0.2">
      <c r="K607" s="153"/>
      <c r="M607" s="149"/>
    </row>
    <row r="608" spans="11:13" ht="12.75" customHeight="1" x14ac:dyDescent="0.2">
      <c r="K608" s="153"/>
      <c r="M608" s="149"/>
    </row>
    <row r="609" spans="11:13" ht="12.75" customHeight="1" x14ac:dyDescent="0.2">
      <c r="K609" s="153"/>
      <c r="M609" s="149"/>
    </row>
    <row r="610" spans="11:13" ht="12.75" customHeight="1" x14ac:dyDescent="0.2">
      <c r="K610" s="153"/>
      <c r="M610" s="149"/>
    </row>
    <row r="611" spans="11:13" ht="12.75" customHeight="1" x14ac:dyDescent="0.2">
      <c r="K611" s="153"/>
      <c r="M611" s="149"/>
    </row>
    <row r="612" spans="11:13" ht="12.75" customHeight="1" x14ac:dyDescent="0.2">
      <c r="K612" s="153"/>
      <c r="M612" s="149"/>
    </row>
    <row r="613" spans="11:13" ht="12.75" customHeight="1" x14ac:dyDescent="0.2">
      <c r="K613" s="153"/>
      <c r="M613" s="149"/>
    </row>
    <row r="614" spans="11:13" ht="12.75" customHeight="1" x14ac:dyDescent="0.2">
      <c r="K614" s="153"/>
      <c r="M614" s="149"/>
    </row>
    <row r="615" spans="11:13" ht="12.75" customHeight="1" x14ac:dyDescent="0.2">
      <c r="K615" s="153"/>
      <c r="M615" s="149"/>
    </row>
    <row r="616" spans="11:13" ht="12.75" customHeight="1" x14ac:dyDescent="0.2">
      <c r="K616" s="153"/>
      <c r="M616" s="149"/>
    </row>
    <row r="617" spans="11:13" ht="12.75" customHeight="1" x14ac:dyDescent="0.2">
      <c r="K617" s="153"/>
      <c r="M617" s="149"/>
    </row>
    <row r="618" spans="11:13" ht="12.75" customHeight="1" x14ac:dyDescent="0.2">
      <c r="K618" s="153"/>
      <c r="M618" s="149"/>
    </row>
    <row r="619" spans="11:13" ht="12.75" customHeight="1" x14ac:dyDescent="0.2">
      <c r="K619" s="153"/>
      <c r="M619" s="149"/>
    </row>
    <row r="620" spans="11:13" ht="12.75" customHeight="1" x14ac:dyDescent="0.2">
      <c r="K620" s="153"/>
      <c r="M620" s="149"/>
    </row>
    <row r="621" spans="11:13" ht="12.75" customHeight="1" x14ac:dyDescent="0.2">
      <c r="K621" s="153"/>
      <c r="M621" s="149"/>
    </row>
    <row r="622" spans="11:13" ht="12.75" customHeight="1" x14ac:dyDescent="0.2">
      <c r="K622" s="153"/>
      <c r="M622" s="149"/>
    </row>
    <row r="623" spans="11:13" ht="12.75" customHeight="1" x14ac:dyDescent="0.2">
      <c r="K623" s="153"/>
      <c r="M623" s="149"/>
    </row>
    <row r="624" spans="11:13" ht="12.75" customHeight="1" x14ac:dyDescent="0.2">
      <c r="K624" s="153"/>
      <c r="M624" s="149"/>
    </row>
    <row r="625" spans="11:13" ht="12.75" customHeight="1" x14ac:dyDescent="0.2">
      <c r="K625" s="153"/>
      <c r="M625" s="149"/>
    </row>
    <row r="626" spans="11:13" ht="12.75" customHeight="1" x14ac:dyDescent="0.2">
      <c r="K626" s="153"/>
      <c r="M626" s="149"/>
    </row>
    <row r="627" spans="11:13" ht="12.75" customHeight="1" x14ac:dyDescent="0.2">
      <c r="K627" s="153"/>
      <c r="M627" s="149"/>
    </row>
    <row r="628" spans="11:13" ht="12.75" customHeight="1" x14ac:dyDescent="0.2">
      <c r="K628" s="153"/>
      <c r="M628" s="149"/>
    </row>
    <row r="629" spans="11:13" ht="12.75" customHeight="1" x14ac:dyDescent="0.2">
      <c r="K629" s="153"/>
      <c r="M629" s="149"/>
    </row>
    <row r="630" spans="11:13" ht="12.75" customHeight="1" x14ac:dyDescent="0.2">
      <c r="K630" s="153"/>
      <c r="M630" s="149"/>
    </row>
    <row r="631" spans="11:13" ht="12.75" customHeight="1" x14ac:dyDescent="0.2">
      <c r="K631" s="153"/>
      <c r="M631" s="149"/>
    </row>
    <row r="632" spans="11:13" ht="12.75" customHeight="1" x14ac:dyDescent="0.2">
      <c r="K632" s="153"/>
      <c r="M632" s="149"/>
    </row>
    <row r="633" spans="11:13" ht="12.75" customHeight="1" x14ac:dyDescent="0.2">
      <c r="K633" s="153"/>
      <c r="M633" s="149"/>
    </row>
    <row r="634" spans="11:13" ht="12.75" customHeight="1" x14ac:dyDescent="0.2">
      <c r="K634" s="153"/>
      <c r="M634" s="149"/>
    </row>
    <row r="635" spans="11:13" ht="12.75" customHeight="1" x14ac:dyDescent="0.2">
      <c r="K635" s="153"/>
      <c r="M635" s="149"/>
    </row>
    <row r="636" spans="11:13" ht="12.75" customHeight="1" x14ac:dyDescent="0.2">
      <c r="K636" s="153"/>
      <c r="M636" s="149"/>
    </row>
    <row r="637" spans="11:13" ht="12.75" customHeight="1" x14ac:dyDescent="0.2">
      <c r="K637" s="153"/>
      <c r="M637" s="149"/>
    </row>
    <row r="638" spans="11:13" ht="12.75" customHeight="1" x14ac:dyDescent="0.2">
      <c r="K638" s="153"/>
      <c r="M638" s="149"/>
    </row>
    <row r="639" spans="11:13" ht="12.75" customHeight="1" x14ac:dyDescent="0.2">
      <c r="K639" s="153"/>
      <c r="M639" s="149"/>
    </row>
    <row r="640" spans="11:13" ht="12.75" customHeight="1" x14ac:dyDescent="0.2">
      <c r="K640" s="153"/>
      <c r="M640" s="149"/>
    </row>
    <row r="641" spans="11:13" ht="12.75" customHeight="1" x14ac:dyDescent="0.2">
      <c r="K641" s="153"/>
      <c r="M641" s="149"/>
    </row>
    <row r="642" spans="11:13" ht="12.75" customHeight="1" x14ac:dyDescent="0.2">
      <c r="K642" s="153"/>
      <c r="M642" s="149"/>
    </row>
    <row r="643" spans="11:13" ht="12.75" customHeight="1" x14ac:dyDescent="0.2">
      <c r="K643" s="153"/>
      <c r="M643" s="149"/>
    </row>
    <row r="644" spans="11:13" ht="12.75" customHeight="1" x14ac:dyDescent="0.2">
      <c r="K644" s="153"/>
      <c r="M644" s="149"/>
    </row>
    <row r="645" spans="11:13" ht="12.75" customHeight="1" x14ac:dyDescent="0.2">
      <c r="K645" s="153"/>
      <c r="M645" s="149"/>
    </row>
    <row r="646" spans="11:13" ht="12.75" customHeight="1" x14ac:dyDescent="0.2">
      <c r="K646" s="153"/>
      <c r="M646" s="149"/>
    </row>
    <row r="647" spans="11:13" ht="12.75" customHeight="1" x14ac:dyDescent="0.2">
      <c r="K647" s="153"/>
      <c r="M647" s="149"/>
    </row>
    <row r="648" spans="11:13" ht="12.75" customHeight="1" x14ac:dyDescent="0.2">
      <c r="K648" s="153"/>
      <c r="M648" s="149"/>
    </row>
    <row r="649" spans="11:13" ht="12.75" customHeight="1" x14ac:dyDescent="0.2">
      <c r="K649" s="153"/>
      <c r="M649" s="149"/>
    </row>
    <row r="650" spans="11:13" ht="12.75" customHeight="1" x14ac:dyDescent="0.2">
      <c r="K650" s="153"/>
      <c r="M650" s="149"/>
    </row>
    <row r="651" spans="11:13" ht="12.75" customHeight="1" x14ac:dyDescent="0.2">
      <c r="K651" s="153"/>
      <c r="M651" s="149"/>
    </row>
    <row r="652" spans="11:13" ht="12.75" customHeight="1" x14ac:dyDescent="0.2">
      <c r="K652" s="153"/>
      <c r="M652" s="149"/>
    </row>
    <row r="653" spans="11:13" ht="12.75" customHeight="1" x14ac:dyDescent="0.2">
      <c r="K653" s="153"/>
      <c r="M653" s="149"/>
    </row>
    <row r="654" spans="11:13" ht="12.75" customHeight="1" x14ac:dyDescent="0.2">
      <c r="K654" s="153"/>
      <c r="M654" s="149"/>
    </row>
    <row r="655" spans="11:13" ht="12.75" customHeight="1" x14ac:dyDescent="0.2">
      <c r="K655" s="153"/>
      <c r="M655" s="149"/>
    </row>
    <row r="656" spans="11:13" ht="12.75" customHeight="1" x14ac:dyDescent="0.2">
      <c r="K656" s="153"/>
      <c r="M656" s="149"/>
    </row>
    <row r="657" spans="11:13" ht="12.75" customHeight="1" x14ac:dyDescent="0.2">
      <c r="K657" s="153"/>
      <c r="M657" s="149"/>
    </row>
    <row r="658" spans="11:13" ht="12.75" customHeight="1" x14ac:dyDescent="0.2">
      <c r="K658" s="153"/>
      <c r="M658" s="149"/>
    </row>
    <row r="659" spans="11:13" ht="12.75" customHeight="1" x14ac:dyDescent="0.2">
      <c r="K659" s="153"/>
      <c r="M659" s="149"/>
    </row>
    <row r="660" spans="11:13" ht="12.75" customHeight="1" x14ac:dyDescent="0.2">
      <c r="K660" s="153"/>
      <c r="M660" s="149"/>
    </row>
    <row r="661" spans="11:13" ht="12.75" customHeight="1" x14ac:dyDescent="0.2">
      <c r="K661" s="153"/>
      <c r="M661" s="149"/>
    </row>
    <row r="662" spans="11:13" ht="12.75" customHeight="1" x14ac:dyDescent="0.2">
      <c r="K662" s="153"/>
      <c r="M662" s="149"/>
    </row>
    <row r="663" spans="11:13" ht="12.75" customHeight="1" x14ac:dyDescent="0.2">
      <c r="K663" s="153"/>
      <c r="M663" s="149"/>
    </row>
    <row r="664" spans="11:13" ht="12.75" customHeight="1" x14ac:dyDescent="0.2">
      <c r="K664" s="153"/>
      <c r="M664" s="149"/>
    </row>
    <row r="665" spans="11:13" ht="12.75" customHeight="1" x14ac:dyDescent="0.2">
      <c r="K665" s="153"/>
      <c r="M665" s="149"/>
    </row>
    <row r="666" spans="11:13" ht="12.75" customHeight="1" x14ac:dyDescent="0.2">
      <c r="K666" s="153"/>
      <c r="M666" s="149"/>
    </row>
    <row r="667" spans="11:13" ht="12.75" customHeight="1" x14ac:dyDescent="0.2">
      <c r="K667" s="153"/>
      <c r="M667" s="149"/>
    </row>
    <row r="668" spans="11:13" ht="12.75" customHeight="1" x14ac:dyDescent="0.2">
      <c r="K668" s="153"/>
      <c r="M668" s="149"/>
    </row>
    <row r="669" spans="11:13" ht="12.75" customHeight="1" x14ac:dyDescent="0.2">
      <c r="K669" s="153"/>
      <c r="M669" s="149"/>
    </row>
    <row r="670" spans="11:13" ht="12.75" customHeight="1" x14ac:dyDescent="0.2">
      <c r="K670" s="153"/>
      <c r="M670" s="149"/>
    </row>
    <row r="671" spans="11:13" ht="12.75" customHeight="1" x14ac:dyDescent="0.2">
      <c r="K671" s="153"/>
      <c r="M671" s="149"/>
    </row>
    <row r="672" spans="11:13" ht="12.75" customHeight="1" x14ac:dyDescent="0.2">
      <c r="K672" s="153"/>
      <c r="M672" s="149"/>
    </row>
    <row r="673" spans="11:13" ht="12.75" customHeight="1" x14ac:dyDescent="0.2">
      <c r="K673" s="153"/>
      <c r="M673" s="149"/>
    </row>
    <row r="674" spans="11:13" ht="12.75" customHeight="1" x14ac:dyDescent="0.2">
      <c r="K674" s="153"/>
      <c r="M674" s="149"/>
    </row>
    <row r="675" spans="11:13" ht="12.75" customHeight="1" x14ac:dyDescent="0.2">
      <c r="K675" s="153"/>
      <c r="M675" s="149"/>
    </row>
    <row r="676" spans="11:13" ht="12.75" customHeight="1" x14ac:dyDescent="0.2">
      <c r="K676" s="153"/>
      <c r="M676" s="149"/>
    </row>
    <row r="677" spans="11:13" ht="12.75" customHeight="1" x14ac:dyDescent="0.2">
      <c r="K677" s="153"/>
      <c r="M677" s="149"/>
    </row>
    <row r="678" spans="11:13" ht="12.75" customHeight="1" x14ac:dyDescent="0.2">
      <c r="K678" s="153"/>
      <c r="M678" s="149"/>
    </row>
    <row r="679" spans="11:13" ht="12.75" customHeight="1" x14ac:dyDescent="0.2">
      <c r="K679" s="153"/>
      <c r="M679" s="149"/>
    </row>
    <row r="680" spans="11:13" ht="12.75" customHeight="1" x14ac:dyDescent="0.2">
      <c r="K680" s="153"/>
      <c r="M680" s="149"/>
    </row>
    <row r="681" spans="11:13" ht="12.75" customHeight="1" x14ac:dyDescent="0.2">
      <c r="K681" s="153"/>
      <c r="M681" s="149"/>
    </row>
    <row r="682" spans="11:13" ht="12.75" customHeight="1" x14ac:dyDescent="0.2">
      <c r="K682" s="153"/>
      <c r="M682" s="149"/>
    </row>
    <row r="683" spans="11:13" ht="12.75" customHeight="1" x14ac:dyDescent="0.2">
      <c r="K683" s="153"/>
      <c r="M683" s="149"/>
    </row>
    <row r="684" spans="11:13" ht="12.75" customHeight="1" x14ac:dyDescent="0.2">
      <c r="K684" s="153"/>
      <c r="M684" s="149"/>
    </row>
    <row r="685" spans="11:13" ht="12.75" customHeight="1" x14ac:dyDescent="0.2">
      <c r="K685" s="153"/>
      <c r="M685" s="149"/>
    </row>
    <row r="686" spans="11:13" ht="12.75" customHeight="1" x14ac:dyDescent="0.2">
      <c r="K686" s="153"/>
      <c r="M686" s="149"/>
    </row>
    <row r="687" spans="11:13" ht="12.75" customHeight="1" x14ac:dyDescent="0.2">
      <c r="K687" s="153"/>
      <c r="M687" s="149"/>
    </row>
    <row r="688" spans="11:13" ht="12.75" customHeight="1" x14ac:dyDescent="0.2">
      <c r="K688" s="153"/>
      <c r="M688" s="149"/>
    </row>
    <row r="689" spans="11:13" ht="12.75" customHeight="1" x14ac:dyDescent="0.2">
      <c r="K689" s="153"/>
      <c r="M689" s="149"/>
    </row>
    <row r="690" spans="11:13" ht="12.75" customHeight="1" x14ac:dyDescent="0.2">
      <c r="K690" s="153"/>
      <c r="M690" s="149"/>
    </row>
    <row r="691" spans="11:13" ht="12.75" customHeight="1" x14ac:dyDescent="0.2">
      <c r="K691" s="153"/>
      <c r="M691" s="149"/>
    </row>
    <row r="692" spans="11:13" ht="12.75" customHeight="1" x14ac:dyDescent="0.2">
      <c r="K692" s="153"/>
      <c r="M692" s="149"/>
    </row>
    <row r="693" spans="11:13" ht="12.75" customHeight="1" x14ac:dyDescent="0.2">
      <c r="K693" s="153"/>
      <c r="M693" s="149"/>
    </row>
    <row r="694" spans="11:13" ht="12.75" customHeight="1" x14ac:dyDescent="0.2">
      <c r="K694" s="153"/>
      <c r="M694" s="149"/>
    </row>
    <row r="695" spans="11:13" ht="12.75" customHeight="1" x14ac:dyDescent="0.2">
      <c r="K695" s="153"/>
      <c r="M695" s="149"/>
    </row>
    <row r="696" spans="11:13" ht="12.75" customHeight="1" x14ac:dyDescent="0.2">
      <c r="K696" s="153"/>
      <c r="M696" s="149"/>
    </row>
    <row r="697" spans="11:13" ht="12.75" customHeight="1" x14ac:dyDescent="0.2">
      <c r="K697" s="153"/>
      <c r="M697" s="149"/>
    </row>
    <row r="698" spans="11:13" ht="12.75" customHeight="1" x14ac:dyDescent="0.2">
      <c r="K698" s="153"/>
      <c r="M698" s="149"/>
    </row>
    <row r="699" spans="11:13" ht="12.75" customHeight="1" x14ac:dyDescent="0.2">
      <c r="K699" s="153"/>
      <c r="M699" s="149"/>
    </row>
    <row r="700" spans="11:13" ht="12.75" customHeight="1" x14ac:dyDescent="0.2">
      <c r="K700" s="153"/>
      <c r="M700" s="149"/>
    </row>
    <row r="701" spans="11:13" ht="12.75" customHeight="1" x14ac:dyDescent="0.2">
      <c r="K701" s="153"/>
      <c r="M701" s="149"/>
    </row>
    <row r="702" spans="11:13" ht="12.75" customHeight="1" x14ac:dyDescent="0.2">
      <c r="K702" s="153"/>
      <c r="M702" s="149"/>
    </row>
    <row r="703" spans="11:13" ht="12.75" customHeight="1" x14ac:dyDescent="0.2">
      <c r="K703" s="153"/>
      <c r="M703" s="149"/>
    </row>
    <row r="704" spans="11:13" ht="12.75" customHeight="1" x14ac:dyDescent="0.2">
      <c r="K704" s="153"/>
      <c r="M704" s="149"/>
    </row>
    <row r="705" spans="11:13" ht="12.75" customHeight="1" x14ac:dyDescent="0.2">
      <c r="K705" s="153"/>
      <c r="M705" s="149"/>
    </row>
    <row r="706" spans="11:13" ht="12.75" customHeight="1" x14ac:dyDescent="0.2">
      <c r="K706" s="153"/>
      <c r="M706" s="149"/>
    </row>
    <row r="707" spans="11:13" ht="12.75" customHeight="1" x14ac:dyDescent="0.2">
      <c r="K707" s="153"/>
      <c r="M707" s="149"/>
    </row>
    <row r="708" spans="11:13" ht="12.75" customHeight="1" x14ac:dyDescent="0.2">
      <c r="K708" s="153"/>
      <c r="M708" s="149"/>
    </row>
    <row r="709" spans="11:13" ht="12.75" customHeight="1" x14ac:dyDescent="0.2">
      <c r="K709" s="153"/>
      <c r="M709" s="149"/>
    </row>
    <row r="710" spans="11:13" ht="12.75" customHeight="1" x14ac:dyDescent="0.2">
      <c r="K710" s="153"/>
      <c r="M710" s="149"/>
    </row>
    <row r="711" spans="11:13" ht="12.75" customHeight="1" x14ac:dyDescent="0.2">
      <c r="K711" s="153"/>
      <c r="M711" s="149"/>
    </row>
    <row r="712" spans="11:13" ht="12.75" customHeight="1" x14ac:dyDescent="0.2">
      <c r="K712" s="153"/>
      <c r="M712" s="149"/>
    </row>
    <row r="713" spans="11:13" ht="12.75" customHeight="1" x14ac:dyDescent="0.2">
      <c r="K713" s="153"/>
      <c r="M713" s="149"/>
    </row>
    <row r="714" spans="11:13" ht="12.75" customHeight="1" x14ac:dyDescent="0.2">
      <c r="K714" s="153"/>
      <c r="M714" s="149"/>
    </row>
    <row r="715" spans="11:13" ht="12.75" customHeight="1" x14ac:dyDescent="0.2">
      <c r="K715" s="153"/>
      <c r="M715" s="149"/>
    </row>
    <row r="716" spans="11:13" ht="12.75" customHeight="1" x14ac:dyDescent="0.2">
      <c r="K716" s="153"/>
      <c r="M716" s="149"/>
    </row>
    <row r="717" spans="11:13" ht="12.75" customHeight="1" x14ac:dyDescent="0.2">
      <c r="K717" s="153"/>
      <c r="M717" s="149"/>
    </row>
    <row r="718" spans="11:13" ht="12.75" customHeight="1" x14ac:dyDescent="0.2">
      <c r="K718" s="153"/>
      <c r="M718" s="149"/>
    </row>
    <row r="719" spans="11:13" ht="12.75" customHeight="1" x14ac:dyDescent="0.2">
      <c r="K719" s="153"/>
      <c r="M719" s="149"/>
    </row>
    <row r="720" spans="11:13" ht="12.75" customHeight="1" x14ac:dyDescent="0.2">
      <c r="K720" s="153"/>
      <c r="M720" s="149"/>
    </row>
    <row r="721" spans="11:13" ht="12.75" customHeight="1" x14ac:dyDescent="0.2">
      <c r="K721" s="153"/>
      <c r="M721" s="149"/>
    </row>
    <row r="722" spans="11:13" ht="12.75" customHeight="1" x14ac:dyDescent="0.2">
      <c r="K722" s="153"/>
      <c r="M722" s="149"/>
    </row>
    <row r="723" spans="11:13" ht="12.75" customHeight="1" x14ac:dyDescent="0.2">
      <c r="K723" s="153"/>
      <c r="M723" s="149"/>
    </row>
    <row r="724" spans="11:13" ht="12.75" customHeight="1" x14ac:dyDescent="0.2">
      <c r="K724" s="153"/>
      <c r="M724" s="149"/>
    </row>
    <row r="725" spans="11:13" ht="12.75" customHeight="1" x14ac:dyDescent="0.2">
      <c r="K725" s="153"/>
      <c r="M725" s="149"/>
    </row>
    <row r="726" spans="11:13" ht="12.75" customHeight="1" x14ac:dyDescent="0.2">
      <c r="K726" s="153"/>
      <c r="M726" s="149"/>
    </row>
    <row r="727" spans="11:13" ht="12.75" customHeight="1" x14ac:dyDescent="0.2">
      <c r="K727" s="153"/>
      <c r="M727" s="149"/>
    </row>
    <row r="728" spans="11:13" ht="12.75" customHeight="1" x14ac:dyDescent="0.2">
      <c r="K728" s="153"/>
      <c r="M728" s="149"/>
    </row>
    <row r="729" spans="11:13" ht="12.75" customHeight="1" x14ac:dyDescent="0.2">
      <c r="K729" s="153"/>
      <c r="M729" s="149"/>
    </row>
    <row r="730" spans="11:13" ht="12.75" customHeight="1" x14ac:dyDescent="0.2">
      <c r="K730" s="153"/>
      <c r="M730" s="149"/>
    </row>
    <row r="731" spans="11:13" ht="12.75" customHeight="1" x14ac:dyDescent="0.2">
      <c r="K731" s="153"/>
      <c r="M731" s="149"/>
    </row>
    <row r="732" spans="11:13" ht="12.75" customHeight="1" x14ac:dyDescent="0.2">
      <c r="K732" s="153"/>
      <c r="M732" s="149"/>
    </row>
    <row r="733" spans="11:13" ht="12.75" customHeight="1" x14ac:dyDescent="0.2">
      <c r="K733" s="153"/>
      <c r="M733" s="149"/>
    </row>
    <row r="734" spans="11:13" ht="12.75" customHeight="1" x14ac:dyDescent="0.2">
      <c r="K734" s="153"/>
      <c r="M734" s="149"/>
    </row>
    <row r="735" spans="11:13" ht="12.75" customHeight="1" x14ac:dyDescent="0.2">
      <c r="K735" s="153"/>
      <c r="M735" s="149"/>
    </row>
    <row r="736" spans="11:13" ht="12.75" customHeight="1" x14ac:dyDescent="0.2">
      <c r="K736" s="153"/>
      <c r="M736" s="149"/>
    </row>
    <row r="737" spans="11:13" ht="12.75" customHeight="1" x14ac:dyDescent="0.2">
      <c r="K737" s="153"/>
      <c r="M737" s="149"/>
    </row>
    <row r="738" spans="11:13" ht="12.75" customHeight="1" x14ac:dyDescent="0.2">
      <c r="K738" s="153"/>
      <c r="M738" s="149"/>
    </row>
    <row r="739" spans="11:13" ht="12.75" customHeight="1" x14ac:dyDescent="0.2">
      <c r="K739" s="153"/>
      <c r="M739" s="149"/>
    </row>
    <row r="740" spans="11:13" ht="12.75" customHeight="1" x14ac:dyDescent="0.2">
      <c r="K740" s="153"/>
      <c r="M740" s="149"/>
    </row>
    <row r="741" spans="11:13" ht="12.75" customHeight="1" x14ac:dyDescent="0.2">
      <c r="K741" s="153"/>
      <c r="M741" s="149"/>
    </row>
    <row r="742" spans="11:13" ht="12.75" customHeight="1" x14ac:dyDescent="0.2">
      <c r="K742" s="153"/>
      <c r="M742" s="149"/>
    </row>
    <row r="743" spans="11:13" ht="12.75" customHeight="1" x14ac:dyDescent="0.2">
      <c r="K743" s="153"/>
      <c r="M743" s="149"/>
    </row>
    <row r="744" spans="11:13" ht="12.75" customHeight="1" x14ac:dyDescent="0.2">
      <c r="K744" s="153"/>
      <c r="M744" s="149"/>
    </row>
    <row r="745" spans="11:13" ht="12.75" customHeight="1" x14ac:dyDescent="0.2">
      <c r="K745" s="153"/>
      <c r="M745" s="149"/>
    </row>
    <row r="746" spans="11:13" ht="12.75" customHeight="1" x14ac:dyDescent="0.2">
      <c r="K746" s="153"/>
      <c r="M746" s="149"/>
    </row>
    <row r="747" spans="11:13" ht="12.75" customHeight="1" x14ac:dyDescent="0.2">
      <c r="K747" s="153"/>
      <c r="M747" s="149"/>
    </row>
    <row r="748" spans="11:13" ht="12.75" customHeight="1" x14ac:dyDescent="0.2">
      <c r="K748" s="153"/>
      <c r="M748" s="149"/>
    </row>
    <row r="749" spans="11:13" ht="12.75" customHeight="1" x14ac:dyDescent="0.2">
      <c r="K749" s="153"/>
      <c r="M749" s="149"/>
    </row>
    <row r="750" spans="11:13" ht="12.75" customHeight="1" x14ac:dyDescent="0.2">
      <c r="K750" s="153"/>
      <c r="M750" s="149"/>
    </row>
    <row r="751" spans="11:13" ht="12.75" customHeight="1" x14ac:dyDescent="0.2">
      <c r="K751" s="153"/>
      <c r="M751" s="149"/>
    </row>
    <row r="752" spans="11:13" ht="12.75" customHeight="1" x14ac:dyDescent="0.2">
      <c r="K752" s="153"/>
      <c r="M752" s="149"/>
    </row>
    <row r="753" spans="11:13" ht="12.75" customHeight="1" x14ac:dyDescent="0.2">
      <c r="K753" s="153"/>
      <c r="M753" s="149"/>
    </row>
    <row r="754" spans="11:13" ht="12.75" customHeight="1" x14ac:dyDescent="0.2">
      <c r="K754" s="153"/>
      <c r="M754" s="149"/>
    </row>
    <row r="755" spans="11:13" ht="12.75" customHeight="1" x14ac:dyDescent="0.2">
      <c r="K755" s="153"/>
      <c r="M755" s="149"/>
    </row>
    <row r="756" spans="11:13" ht="12.75" customHeight="1" x14ac:dyDescent="0.2">
      <c r="K756" s="153"/>
      <c r="M756" s="149"/>
    </row>
    <row r="757" spans="11:13" ht="12.75" customHeight="1" x14ac:dyDescent="0.2">
      <c r="K757" s="153"/>
      <c r="M757" s="149"/>
    </row>
    <row r="758" spans="11:13" ht="12.75" customHeight="1" x14ac:dyDescent="0.2">
      <c r="K758" s="153"/>
      <c r="M758" s="149"/>
    </row>
    <row r="759" spans="11:13" ht="12.75" customHeight="1" x14ac:dyDescent="0.2">
      <c r="K759" s="153"/>
      <c r="M759" s="149"/>
    </row>
    <row r="760" spans="11:13" ht="12.75" customHeight="1" x14ac:dyDescent="0.2">
      <c r="K760" s="153"/>
      <c r="M760" s="149"/>
    </row>
    <row r="761" spans="11:13" ht="12.75" customHeight="1" x14ac:dyDescent="0.2">
      <c r="K761" s="153"/>
      <c r="M761" s="149"/>
    </row>
    <row r="762" spans="11:13" ht="12.75" customHeight="1" x14ac:dyDescent="0.2">
      <c r="K762" s="153"/>
      <c r="M762" s="149"/>
    </row>
    <row r="763" spans="11:13" ht="12.75" customHeight="1" x14ac:dyDescent="0.2">
      <c r="K763" s="153"/>
      <c r="M763" s="149"/>
    </row>
    <row r="764" spans="11:13" ht="12.75" customHeight="1" x14ac:dyDescent="0.2">
      <c r="K764" s="153"/>
      <c r="M764" s="149"/>
    </row>
    <row r="765" spans="11:13" ht="12.75" customHeight="1" x14ac:dyDescent="0.2">
      <c r="K765" s="153"/>
      <c r="M765" s="149"/>
    </row>
    <row r="766" spans="11:13" ht="12.75" customHeight="1" x14ac:dyDescent="0.2">
      <c r="K766" s="153"/>
      <c r="M766" s="149"/>
    </row>
    <row r="767" spans="11:13" ht="12.75" customHeight="1" x14ac:dyDescent="0.2">
      <c r="K767" s="153"/>
      <c r="M767" s="149"/>
    </row>
    <row r="768" spans="11:13" ht="12.75" customHeight="1" x14ac:dyDescent="0.2">
      <c r="K768" s="153"/>
      <c r="M768" s="149"/>
    </row>
    <row r="769" spans="11:13" ht="12.75" customHeight="1" x14ac:dyDescent="0.2">
      <c r="K769" s="153"/>
      <c r="M769" s="149"/>
    </row>
    <row r="770" spans="11:13" ht="12.75" customHeight="1" x14ac:dyDescent="0.2">
      <c r="K770" s="153"/>
      <c r="M770" s="149"/>
    </row>
    <row r="771" spans="11:13" ht="12.75" customHeight="1" x14ac:dyDescent="0.2">
      <c r="K771" s="153"/>
      <c r="M771" s="149"/>
    </row>
    <row r="772" spans="11:13" ht="12.75" customHeight="1" x14ac:dyDescent="0.2">
      <c r="K772" s="153"/>
      <c r="M772" s="149"/>
    </row>
    <row r="773" spans="11:13" ht="12.75" customHeight="1" x14ac:dyDescent="0.2">
      <c r="K773" s="153"/>
      <c r="M773" s="149"/>
    </row>
    <row r="774" spans="11:13" ht="12.75" customHeight="1" x14ac:dyDescent="0.2">
      <c r="K774" s="153"/>
      <c r="M774" s="149"/>
    </row>
    <row r="775" spans="11:13" ht="12.75" customHeight="1" x14ac:dyDescent="0.2">
      <c r="K775" s="153"/>
      <c r="M775" s="149"/>
    </row>
    <row r="776" spans="11:13" ht="12.75" customHeight="1" x14ac:dyDescent="0.2">
      <c r="K776" s="153"/>
      <c r="M776" s="149"/>
    </row>
    <row r="777" spans="11:13" ht="12.75" customHeight="1" x14ac:dyDescent="0.2">
      <c r="K777" s="153"/>
      <c r="M777" s="149"/>
    </row>
    <row r="778" spans="11:13" ht="12.75" customHeight="1" x14ac:dyDescent="0.2">
      <c r="K778" s="153"/>
      <c r="M778" s="149"/>
    </row>
    <row r="779" spans="11:13" ht="12.75" customHeight="1" x14ac:dyDescent="0.2">
      <c r="K779" s="153"/>
      <c r="M779" s="149"/>
    </row>
    <row r="780" spans="11:13" ht="12.75" customHeight="1" x14ac:dyDescent="0.2">
      <c r="K780" s="153"/>
      <c r="M780" s="149"/>
    </row>
    <row r="781" spans="11:13" ht="12.75" customHeight="1" x14ac:dyDescent="0.2">
      <c r="K781" s="153"/>
      <c r="M781" s="149"/>
    </row>
    <row r="782" spans="11:13" ht="12.75" customHeight="1" x14ac:dyDescent="0.2">
      <c r="K782" s="153"/>
      <c r="M782" s="149"/>
    </row>
    <row r="783" spans="11:13" ht="12.75" customHeight="1" x14ac:dyDescent="0.2">
      <c r="K783" s="153"/>
      <c r="M783" s="149"/>
    </row>
    <row r="784" spans="11:13" ht="12.75" customHeight="1" x14ac:dyDescent="0.2">
      <c r="K784" s="153"/>
      <c r="M784" s="149"/>
    </row>
    <row r="785" spans="11:13" ht="12.75" customHeight="1" x14ac:dyDescent="0.2">
      <c r="K785" s="153"/>
      <c r="M785" s="149"/>
    </row>
    <row r="786" spans="11:13" ht="12.75" customHeight="1" x14ac:dyDescent="0.2">
      <c r="K786" s="153"/>
      <c r="M786" s="149"/>
    </row>
    <row r="787" spans="11:13" ht="12.75" customHeight="1" x14ac:dyDescent="0.2">
      <c r="K787" s="153"/>
      <c r="M787" s="149"/>
    </row>
    <row r="788" spans="11:13" ht="12.75" customHeight="1" x14ac:dyDescent="0.2">
      <c r="K788" s="153"/>
      <c r="M788" s="149"/>
    </row>
    <row r="789" spans="11:13" ht="12.75" customHeight="1" x14ac:dyDescent="0.2">
      <c r="K789" s="153"/>
      <c r="M789" s="149"/>
    </row>
    <row r="790" spans="11:13" ht="12.75" customHeight="1" x14ac:dyDescent="0.2">
      <c r="K790" s="153"/>
      <c r="M790" s="149"/>
    </row>
    <row r="791" spans="11:13" ht="12.75" customHeight="1" x14ac:dyDescent="0.2">
      <c r="K791" s="153"/>
      <c r="M791" s="149"/>
    </row>
    <row r="792" spans="11:13" ht="12.75" customHeight="1" x14ac:dyDescent="0.2">
      <c r="K792" s="153"/>
      <c r="M792" s="149"/>
    </row>
    <row r="793" spans="11:13" ht="12.75" customHeight="1" x14ac:dyDescent="0.2">
      <c r="K793" s="153"/>
      <c r="M793" s="149"/>
    </row>
    <row r="794" spans="11:13" ht="12.75" customHeight="1" x14ac:dyDescent="0.2">
      <c r="K794" s="153"/>
      <c r="M794" s="149"/>
    </row>
    <row r="795" spans="11:13" ht="12.75" customHeight="1" x14ac:dyDescent="0.2">
      <c r="K795" s="153"/>
      <c r="M795" s="149"/>
    </row>
    <row r="796" spans="11:13" ht="12.75" customHeight="1" x14ac:dyDescent="0.2">
      <c r="K796" s="153"/>
      <c r="M796" s="149"/>
    </row>
    <row r="797" spans="11:13" ht="12.75" customHeight="1" x14ac:dyDescent="0.2">
      <c r="K797" s="153"/>
      <c r="M797" s="149"/>
    </row>
    <row r="798" spans="11:13" ht="12.75" customHeight="1" x14ac:dyDescent="0.2">
      <c r="K798" s="153"/>
      <c r="M798" s="149"/>
    </row>
    <row r="799" spans="11:13" ht="12.75" customHeight="1" x14ac:dyDescent="0.2">
      <c r="K799" s="153"/>
      <c r="M799" s="149"/>
    </row>
    <row r="800" spans="11:13" ht="12.75" customHeight="1" x14ac:dyDescent="0.2">
      <c r="K800" s="153"/>
      <c r="M800" s="149"/>
    </row>
    <row r="801" spans="11:13" ht="12.75" customHeight="1" x14ac:dyDescent="0.2">
      <c r="K801" s="153"/>
      <c r="M801" s="149"/>
    </row>
    <row r="802" spans="11:13" ht="12.75" customHeight="1" x14ac:dyDescent="0.2">
      <c r="K802" s="153"/>
      <c r="M802" s="149"/>
    </row>
    <row r="803" spans="11:13" ht="12.75" customHeight="1" x14ac:dyDescent="0.2">
      <c r="K803" s="153"/>
      <c r="M803" s="149"/>
    </row>
    <row r="804" spans="11:13" ht="12.75" customHeight="1" x14ac:dyDescent="0.2">
      <c r="K804" s="153"/>
      <c r="M804" s="149"/>
    </row>
    <row r="805" spans="11:13" ht="12.75" customHeight="1" x14ac:dyDescent="0.2">
      <c r="K805" s="153"/>
      <c r="M805" s="149"/>
    </row>
    <row r="806" spans="11:13" ht="12.75" customHeight="1" x14ac:dyDescent="0.2">
      <c r="K806" s="153"/>
      <c r="M806" s="149"/>
    </row>
    <row r="807" spans="11:13" ht="12.75" customHeight="1" x14ac:dyDescent="0.2">
      <c r="K807" s="153"/>
      <c r="M807" s="149"/>
    </row>
    <row r="808" spans="11:13" ht="12.75" customHeight="1" x14ac:dyDescent="0.2">
      <c r="K808" s="153"/>
      <c r="M808" s="149"/>
    </row>
    <row r="809" spans="11:13" ht="12.75" customHeight="1" x14ac:dyDescent="0.2">
      <c r="K809" s="153"/>
      <c r="M809" s="149"/>
    </row>
    <row r="810" spans="11:13" ht="12.75" customHeight="1" x14ac:dyDescent="0.2">
      <c r="K810" s="153"/>
      <c r="M810" s="149"/>
    </row>
    <row r="811" spans="11:13" ht="12.75" customHeight="1" x14ac:dyDescent="0.2">
      <c r="K811" s="153"/>
      <c r="M811" s="149"/>
    </row>
    <row r="812" spans="11:13" ht="12.75" customHeight="1" x14ac:dyDescent="0.2">
      <c r="K812" s="153"/>
      <c r="M812" s="149"/>
    </row>
    <row r="813" spans="11:13" ht="12.75" customHeight="1" x14ac:dyDescent="0.2">
      <c r="K813" s="153"/>
      <c r="M813" s="149"/>
    </row>
    <row r="814" spans="11:13" ht="12.75" customHeight="1" x14ac:dyDescent="0.2">
      <c r="K814" s="153"/>
      <c r="M814" s="149"/>
    </row>
    <row r="815" spans="11:13" ht="12.75" customHeight="1" x14ac:dyDescent="0.2">
      <c r="K815" s="153"/>
      <c r="M815" s="149"/>
    </row>
    <row r="816" spans="11:13" ht="12.75" customHeight="1" x14ac:dyDescent="0.2">
      <c r="K816" s="153"/>
      <c r="M816" s="149"/>
    </row>
    <row r="817" spans="11:13" ht="12.75" customHeight="1" x14ac:dyDescent="0.2">
      <c r="K817" s="153"/>
      <c r="M817" s="149"/>
    </row>
    <row r="818" spans="11:13" ht="12.75" customHeight="1" x14ac:dyDescent="0.2">
      <c r="K818" s="153"/>
      <c r="M818" s="149"/>
    </row>
    <row r="819" spans="11:13" ht="12.75" customHeight="1" x14ac:dyDescent="0.2">
      <c r="K819" s="153"/>
      <c r="M819" s="149"/>
    </row>
    <row r="820" spans="11:13" ht="12.75" customHeight="1" x14ac:dyDescent="0.2">
      <c r="K820" s="153"/>
      <c r="M820" s="149"/>
    </row>
    <row r="821" spans="11:13" ht="12.75" customHeight="1" x14ac:dyDescent="0.2">
      <c r="K821" s="153"/>
      <c r="M821" s="149"/>
    </row>
    <row r="822" spans="11:13" ht="12.75" customHeight="1" x14ac:dyDescent="0.2">
      <c r="K822" s="153"/>
      <c r="M822" s="149"/>
    </row>
    <row r="823" spans="11:13" ht="12.75" customHeight="1" x14ac:dyDescent="0.2">
      <c r="K823" s="153"/>
      <c r="M823" s="149"/>
    </row>
    <row r="824" spans="11:13" ht="12.75" customHeight="1" x14ac:dyDescent="0.2">
      <c r="K824" s="153"/>
      <c r="M824" s="149"/>
    </row>
    <row r="825" spans="11:13" ht="12.75" customHeight="1" x14ac:dyDescent="0.2">
      <c r="K825" s="153"/>
      <c r="M825" s="149"/>
    </row>
    <row r="826" spans="11:13" ht="12.75" customHeight="1" x14ac:dyDescent="0.2">
      <c r="K826" s="153"/>
      <c r="M826" s="149"/>
    </row>
    <row r="827" spans="11:13" ht="12.75" customHeight="1" x14ac:dyDescent="0.2">
      <c r="K827" s="153"/>
      <c r="M827" s="149"/>
    </row>
    <row r="828" spans="11:13" ht="12.75" customHeight="1" x14ac:dyDescent="0.2">
      <c r="K828" s="153"/>
      <c r="M828" s="149"/>
    </row>
    <row r="829" spans="11:13" ht="12.75" customHeight="1" x14ac:dyDescent="0.2">
      <c r="K829" s="153"/>
      <c r="M829" s="149"/>
    </row>
    <row r="830" spans="11:13" ht="12.75" customHeight="1" x14ac:dyDescent="0.2">
      <c r="K830" s="153"/>
      <c r="M830" s="149"/>
    </row>
    <row r="831" spans="11:13" ht="12.75" customHeight="1" x14ac:dyDescent="0.2">
      <c r="K831" s="153"/>
      <c r="M831" s="149"/>
    </row>
    <row r="832" spans="11:13" ht="12.75" customHeight="1" x14ac:dyDescent="0.2">
      <c r="K832" s="153"/>
      <c r="M832" s="149"/>
    </row>
    <row r="833" spans="11:13" ht="12.75" customHeight="1" x14ac:dyDescent="0.2">
      <c r="K833" s="153"/>
      <c r="M833" s="149"/>
    </row>
    <row r="834" spans="11:13" ht="12.75" customHeight="1" x14ac:dyDescent="0.2">
      <c r="K834" s="153"/>
      <c r="M834" s="149"/>
    </row>
    <row r="835" spans="11:13" ht="12.75" customHeight="1" x14ac:dyDescent="0.2">
      <c r="K835" s="153"/>
      <c r="M835" s="149"/>
    </row>
    <row r="836" spans="11:13" ht="12.75" customHeight="1" x14ac:dyDescent="0.2">
      <c r="K836" s="153"/>
      <c r="M836" s="149"/>
    </row>
    <row r="837" spans="11:13" ht="12.75" customHeight="1" x14ac:dyDescent="0.2">
      <c r="K837" s="153"/>
      <c r="M837" s="149"/>
    </row>
    <row r="838" spans="11:13" ht="12.75" customHeight="1" x14ac:dyDescent="0.2">
      <c r="K838" s="153"/>
      <c r="M838" s="149"/>
    </row>
    <row r="839" spans="11:13" ht="12.75" customHeight="1" x14ac:dyDescent="0.2">
      <c r="K839" s="153"/>
      <c r="M839" s="149"/>
    </row>
    <row r="840" spans="11:13" ht="12.75" customHeight="1" x14ac:dyDescent="0.2">
      <c r="K840" s="153"/>
      <c r="M840" s="149"/>
    </row>
    <row r="841" spans="11:13" ht="12.75" customHeight="1" x14ac:dyDescent="0.2">
      <c r="K841" s="153"/>
      <c r="M841" s="149"/>
    </row>
    <row r="842" spans="11:13" ht="12.75" customHeight="1" x14ac:dyDescent="0.2">
      <c r="K842" s="153"/>
      <c r="M842" s="149"/>
    </row>
    <row r="843" spans="11:13" ht="12.75" customHeight="1" x14ac:dyDescent="0.2">
      <c r="K843" s="153"/>
      <c r="M843" s="149"/>
    </row>
    <row r="844" spans="11:13" ht="12.75" customHeight="1" x14ac:dyDescent="0.2">
      <c r="K844" s="153"/>
      <c r="M844" s="149"/>
    </row>
    <row r="845" spans="11:13" ht="12.75" customHeight="1" x14ac:dyDescent="0.2">
      <c r="K845" s="153"/>
      <c r="M845" s="149"/>
    </row>
    <row r="846" spans="11:13" ht="12.75" customHeight="1" x14ac:dyDescent="0.2">
      <c r="K846" s="153"/>
      <c r="M846" s="149"/>
    </row>
    <row r="847" spans="11:13" ht="12.75" customHeight="1" x14ac:dyDescent="0.2">
      <c r="K847" s="153"/>
      <c r="M847" s="149"/>
    </row>
    <row r="848" spans="11:13" ht="12.75" customHeight="1" x14ac:dyDescent="0.2">
      <c r="K848" s="153"/>
      <c r="M848" s="149"/>
    </row>
    <row r="849" spans="11:13" ht="12.75" customHeight="1" x14ac:dyDescent="0.2">
      <c r="K849" s="153"/>
      <c r="M849" s="149"/>
    </row>
    <row r="850" spans="11:13" ht="12.75" customHeight="1" x14ac:dyDescent="0.2">
      <c r="K850" s="153"/>
      <c r="M850" s="149"/>
    </row>
    <row r="851" spans="11:13" ht="12.75" customHeight="1" x14ac:dyDescent="0.2">
      <c r="K851" s="153"/>
      <c r="M851" s="149"/>
    </row>
    <row r="852" spans="11:13" ht="12.75" customHeight="1" x14ac:dyDescent="0.2">
      <c r="K852" s="153"/>
      <c r="M852" s="149"/>
    </row>
    <row r="853" spans="11:13" ht="12.75" customHeight="1" x14ac:dyDescent="0.2">
      <c r="K853" s="153"/>
      <c r="M853" s="149"/>
    </row>
    <row r="854" spans="11:13" ht="12.75" customHeight="1" x14ac:dyDescent="0.2">
      <c r="K854" s="153"/>
      <c r="M854" s="149"/>
    </row>
    <row r="855" spans="11:13" ht="12.75" customHeight="1" x14ac:dyDescent="0.2">
      <c r="K855" s="153"/>
      <c r="M855" s="149"/>
    </row>
    <row r="856" spans="11:13" ht="12.75" customHeight="1" x14ac:dyDescent="0.2">
      <c r="K856" s="153"/>
      <c r="M856" s="149"/>
    </row>
    <row r="857" spans="11:13" ht="12.75" customHeight="1" x14ac:dyDescent="0.2">
      <c r="K857" s="153"/>
      <c r="M857" s="149"/>
    </row>
    <row r="858" spans="11:13" ht="12.75" customHeight="1" x14ac:dyDescent="0.2">
      <c r="K858" s="153"/>
      <c r="M858" s="149"/>
    </row>
    <row r="859" spans="11:13" ht="12.75" customHeight="1" x14ac:dyDescent="0.2">
      <c r="K859" s="153"/>
      <c r="M859" s="149"/>
    </row>
    <row r="860" spans="11:13" ht="12.75" customHeight="1" x14ac:dyDescent="0.2">
      <c r="K860" s="153"/>
      <c r="M860" s="149"/>
    </row>
    <row r="861" spans="11:13" ht="12.75" customHeight="1" x14ac:dyDescent="0.2">
      <c r="K861" s="153"/>
      <c r="M861" s="149"/>
    </row>
    <row r="862" spans="11:13" ht="12.75" customHeight="1" x14ac:dyDescent="0.2">
      <c r="K862" s="153"/>
      <c r="M862" s="149"/>
    </row>
    <row r="863" spans="11:13" ht="12.75" customHeight="1" x14ac:dyDescent="0.2">
      <c r="K863" s="153"/>
      <c r="M863" s="149"/>
    </row>
    <row r="864" spans="11:13" ht="12.75" customHeight="1" x14ac:dyDescent="0.2">
      <c r="K864" s="153"/>
      <c r="M864" s="149"/>
    </row>
    <row r="865" spans="11:13" ht="12.75" customHeight="1" x14ac:dyDescent="0.2">
      <c r="K865" s="153"/>
      <c r="M865" s="149"/>
    </row>
    <row r="866" spans="11:13" ht="12.75" customHeight="1" x14ac:dyDescent="0.2">
      <c r="K866" s="153"/>
      <c r="M866" s="149"/>
    </row>
    <row r="867" spans="11:13" ht="12.75" customHeight="1" x14ac:dyDescent="0.2">
      <c r="K867" s="153"/>
      <c r="M867" s="149"/>
    </row>
    <row r="868" spans="11:13" ht="12.75" customHeight="1" x14ac:dyDescent="0.2">
      <c r="K868" s="153"/>
      <c r="M868" s="149"/>
    </row>
    <row r="869" spans="11:13" ht="12.75" customHeight="1" x14ac:dyDescent="0.2">
      <c r="K869" s="153"/>
      <c r="M869" s="149"/>
    </row>
    <row r="870" spans="11:13" ht="12.75" customHeight="1" x14ac:dyDescent="0.2">
      <c r="K870" s="153"/>
      <c r="M870" s="149"/>
    </row>
    <row r="871" spans="11:13" ht="12.75" customHeight="1" x14ac:dyDescent="0.2">
      <c r="K871" s="153"/>
      <c r="M871" s="149"/>
    </row>
    <row r="872" spans="11:13" ht="12.75" customHeight="1" x14ac:dyDescent="0.2">
      <c r="K872" s="153"/>
      <c r="M872" s="149"/>
    </row>
    <row r="873" spans="11:13" ht="12.75" customHeight="1" x14ac:dyDescent="0.2">
      <c r="K873" s="153"/>
      <c r="M873" s="149"/>
    </row>
    <row r="874" spans="11:13" ht="12.75" customHeight="1" x14ac:dyDescent="0.2">
      <c r="K874" s="153"/>
      <c r="M874" s="149"/>
    </row>
    <row r="875" spans="11:13" ht="12.75" customHeight="1" x14ac:dyDescent="0.2">
      <c r="K875" s="153"/>
      <c r="M875" s="149"/>
    </row>
    <row r="876" spans="11:13" ht="12.75" customHeight="1" x14ac:dyDescent="0.2">
      <c r="K876" s="153"/>
      <c r="M876" s="149"/>
    </row>
    <row r="877" spans="11:13" ht="12.75" customHeight="1" x14ac:dyDescent="0.2">
      <c r="K877" s="153"/>
      <c r="M877" s="149"/>
    </row>
    <row r="878" spans="11:13" ht="12.75" customHeight="1" x14ac:dyDescent="0.2">
      <c r="K878" s="153"/>
      <c r="M878" s="149"/>
    </row>
    <row r="879" spans="11:13" ht="12.75" customHeight="1" x14ac:dyDescent="0.2">
      <c r="K879" s="153"/>
      <c r="M879" s="149"/>
    </row>
    <row r="880" spans="11:13" ht="12.75" customHeight="1" x14ac:dyDescent="0.2">
      <c r="K880" s="153"/>
      <c r="M880" s="149"/>
    </row>
    <row r="881" spans="11:13" ht="12.75" customHeight="1" x14ac:dyDescent="0.2">
      <c r="K881" s="153"/>
      <c r="M881" s="149"/>
    </row>
    <row r="882" spans="11:13" ht="12.75" customHeight="1" x14ac:dyDescent="0.2">
      <c r="K882" s="153"/>
      <c r="M882" s="149"/>
    </row>
    <row r="883" spans="11:13" ht="12.75" customHeight="1" x14ac:dyDescent="0.2">
      <c r="K883" s="153"/>
      <c r="M883" s="149"/>
    </row>
    <row r="884" spans="11:13" ht="12.75" customHeight="1" x14ac:dyDescent="0.2">
      <c r="K884" s="153"/>
      <c r="M884" s="149"/>
    </row>
    <row r="885" spans="11:13" ht="12.75" customHeight="1" x14ac:dyDescent="0.2">
      <c r="K885" s="153"/>
      <c r="M885" s="149"/>
    </row>
    <row r="886" spans="11:13" ht="12.75" customHeight="1" x14ac:dyDescent="0.2">
      <c r="K886" s="153"/>
      <c r="M886" s="149"/>
    </row>
    <row r="887" spans="11:13" ht="12.75" customHeight="1" x14ac:dyDescent="0.2">
      <c r="K887" s="153"/>
      <c r="M887" s="149"/>
    </row>
    <row r="888" spans="11:13" ht="12.75" customHeight="1" x14ac:dyDescent="0.2">
      <c r="K888" s="153"/>
      <c r="M888" s="149"/>
    </row>
    <row r="889" spans="11:13" ht="12.75" customHeight="1" x14ac:dyDescent="0.2">
      <c r="K889" s="153"/>
      <c r="M889" s="149"/>
    </row>
    <row r="890" spans="11:13" ht="12.75" customHeight="1" x14ac:dyDescent="0.2">
      <c r="K890" s="153"/>
      <c r="M890" s="149"/>
    </row>
    <row r="891" spans="11:13" ht="12.75" customHeight="1" x14ac:dyDescent="0.2">
      <c r="K891" s="153"/>
      <c r="M891" s="149"/>
    </row>
    <row r="892" spans="11:13" ht="12.75" customHeight="1" x14ac:dyDescent="0.2">
      <c r="K892" s="153"/>
      <c r="M892" s="149"/>
    </row>
    <row r="893" spans="11:13" ht="12.75" customHeight="1" x14ac:dyDescent="0.2">
      <c r="K893" s="153"/>
      <c r="M893" s="149"/>
    </row>
    <row r="894" spans="11:13" ht="12.75" customHeight="1" x14ac:dyDescent="0.2">
      <c r="K894" s="153"/>
      <c r="M894" s="149"/>
    </row>
    <row r="895" spans="11:13" ht="12.75" customHeight="1" x14ac:dyDescent="0.2">
      <c r="K895" s="153"/>
      <c r="M895" s="149"/>
    </row>
    <row r="896" spans="11:13" ht="12.75" customHeight="1" x14ac:dyDescent="0.2">
      <c r="K896" s="153"/>
      <c r="M896" s="149"/>
    </row>
    <row r="897" spans="11:13" ht="12.75" customHeight="1" x14ac:dyDescent="0.2">
      <c r="K897" s="153"/>
      <c r="M897" s="149"/>
    </row>
    <row r="898" spans="11:13" ht="12.75" customHeight="1" x14ac:dyDescent="0.2">
      <c r="K898" s="153"/>
      <c r="M898" s="149"/>
    </row>
    <row r="899" spans="11:13" ht="12.75" customHeight="1" x14ac:dyDescent="0.2">
      <c r="K899" s="153"/>
      <c r="M899" s="149"/>
    </row>
    <row r="900" spans="11:13" ht="12.75" customHeight="1" x14ac:dyDescent="0.2">
      <c r="K900" s="153"/>
      <c r="M900" s="149"/>
    </row>
    <row r="901" spans="11:13" ht="12.75" customHeight="1" x14ac:dyDescent="0.2">
      <c r="K901" s="153"/>
      <c r="M901" s="149"/>
    </row>
    <row r="902" spans="11:13" ht="12.75" customHeight="1" x14ac:dyDescent="0.2">
      <c r="K902" s="153"/>
      <c r="M902" s="149"/>
    </row>
    <row r="903" spans="11:13" ht="12.75" customHeight="1" x14ac:dyDescent="0.2">
      <c r="K903" s="153"/>
      <c r="M903" s="149"/>
    </row>
    <row r="904" spans="11:13" ht="12.75" customHeight="1" x14ac:dyDescent="0.2">
      <c r="K904" s="153"/>
      <c r="M904" s="149"/>
    </row>
    <row r="905" spans="11:13" ht="12.75" customHeight="1" x14ac:dyDescent="0.2">
      <c r="K905" s="153"/>
      <c r="M905" s="149"/>
    </row>
    <row r="906" spans="11:13" ht="12.75" customHeight="1" x14ac:dyDescent="0.2">
      <c r="K906" s="153"/>
      <c r="M906" s="149"/>
    </row>
    <row r="907" spans="11:13" ht="12.75" customHeight="1" x14ac:dyDescent="0.2">
      <c r="K907" s="153"/>
      <c r="M907" s="149"/>
    </row>
    <row r="908" spans="11:13" ht="12.75" customHeight="1" x14ac:dyDescent="0.2">
      <c r="K908" s="153"/>
      <c r="M908" s="149"/>
    </row>
    <row r="909" spans="11:13" ht="12.75" customHeight="1" x14ac:dyDescent="0.2">
      <c r="K909" s="153"/>
      <c r="M909" s="149"/>
    </row>
    <row r="910" spans="11:13" ht="12.75" customHeight="1" x14ac:dyDescent="0.2">
      <c r="K910" s="153"/>
      <c r="M910" s="149"/>
    </row>
    <row r="911" spans="11:13" ht="12.75" customHeight="1" x14ac:dyDescent="0.2">
      <c r="K911" s="153"/>
      <c r="M911" s="149"/>
    </row>
    <row r="912" spans="11:13" ht="12.75" customHeight="1" x14ac:dyDescent="0.2">
      <c r="K912" s="153"/>
      <c r="M912" s="149"/>
    </row>
    <row r="913" spans="11:13" ht="12.75" customHeight="1" x14ac:dyDescent="0.2">
      <c r="K913" s="153"/>
      <c r="M913" s="149"/>
    </row>
    <row r="914" spans="11:13" ht="12.75" customHeight="1" x14ac:dyDescent="0.2">
      <c r="K914" s="153"/>
      <c r="M914" s="149"/>
    </row>
    <row r="915" spans="11:13" ht="12.75" customHeight="1" x14ac:dyDescent="0.2">
      <c r="K915" s="153"/>
      <c r="M915" s="149"/>
    </row>
    <row r="916" spans="11:13" ht="12.75" customHeight="1" x14ac:dyDescent="0.2">
      <c r="K916" s="153"/>
      <c r="M916" s="149"/>
    </row>
    <row r="917" spans="11:13" ht="12.75" customHeight="1" x14ac:dyDescent="0.2">
      <c r="K917" s="153"/>
      <c r="M917" s="149"/>
    </row>
    <row r="918" spans="11:13" ht="12.75" customHeight="1" x14ac:dyDescent="0.2">
      <c r="K918" s="153"/>
      <c r="M918" s="149"/>
    </row>
    <row r="919" spans="11:13" ht="12.75" customHeight="1" x14ac:dyDescent="0.2">
      <c r="K919" s="153"/>
      <c r="M919" s="149"/>
    </row>
    <row r="920" spans="11:13" ht="12.75" customHeight="1" x14ac:dyDescent="0.2">
      <c r="K920" s="153"/>
      <c r="M920" s="149"/>
    </row>
    <row r="921" spans="11:13" ht="12.75" customHeight="1" x14ac:dyDescent="0.2">
      <c r="K921" s="153"/>
      <c r="M921" s="149"/>
    </row>
    <row r="922" spans="11:13" ht="12.75" customHeight="1" x14ac:dyDescent="0.2">
      <c r="K922" s="153"/>
      <c r="M922" s="149"/>
    </row>
    <row r="923" spans="11:13" ht="12.75" customHeight="1" x14ac:dyDescent="0.2">
      <c r="K923" s="153"/>
      <c r="M923" s="149"/>
    </row>
    <row r="924" spans="11:13" ht="12.75" customHeight="1" x14ac:dyDescent="0.2">
      <c r="K924" s="153"/>
      <c r="M924" s="149"/>
    </row>
    <row r="925" spans="11:13" ht="12.75" customHeight="1" x14ac:dyDescent="0.2">
      <c r="K925" s="153"/>
      <c r="M925" s="149"/>
    </row>
    <row r="926" spans="11:13" ht="12.75" customHeight="1" x14ac:dyDescent="0.2">
      <c r="K926" s="153"/>
      <c r="M926" s="149"/>
    </row>
    <row r="927" spans="11:13" ht="12.75" customHeight="1" x14ac:dyDescent="0.2">
      <c r="K927" s="153"/>
      <c r="M927" s="149"/>
    </row>
    <row r="928" spans="11:13" ht="12.75" customHeight="1" x14ac:dyDescent="0.2">
      <c r="K928" s="153"/>
      <c r="M928" s="149"/>
    </row>
    <row r="929" spans="11:13" ht="12.75" customHeight="1" x14ac:dyDescent="0.2">
      <c r="K929" s="153"/>
      <c r="M929" s="149"/>
    </row>
    <row r="930" spans="11:13" ht="12.75" customHeight="1" x14ac:dyDescent="0.2">
      <c r="K930" s="153"/>
      <c r="M930" s="149"/>
    </row>
    <row r="931" spans="11:13" ht="12.75" customHeight="1" x14ac:dyDescent="0.2">
      <c r="K931" s="153"/>
      <c r="M931" s="149"/>
    </row>
    <row r="932" spans="11:13" ht="12.75" customHeight="1" x14ac:dyDescent="0.2">
      <c r="K932" s="153"/>
      <c r="M932" s="149"/>
    </row>
    <row r="933" spans="11:13" ht="12.75" customHeight="1" x14ac:dyDescent="0.2">
      <c r="K933" s="153"/>
      <c r="M933" s="149"/>
    </row>
    <row r="934" spans="11:13" ht="12.75" customHeight="1" x14ac:dyDescent="0.2">
      <c r="K934" s="153"/>
      <c r="M934" s="149"/>
    </row>
    <row r="935" spans="11:13" ht="12.75" customHeight="1" x14ac:dyDescent="0.2">
      <c r="K935" s="153"/>
      <c r="M935" s="149"/>
    </row>
    <row r="936" spans="11:13" ht="12.75" customHeight="1" x14ac:dyDescent="0.2">
      <c r="K936" s="153"/>
      <c r="M936" s="149"/>
    </row>
    <row r="937" spans="11:13" ht="12.75" customHeight="1" x14ac:dyDescent="0.2">
      <c r="K937" s="153"/>
      <c r="M937" s="149"/>
    </row>
    <row r="938" spans="11:13" ht="12.75" customHeight="1" x14ac:dyDescent="0.2">
      <c r="K938" s="153"/>
      <c r="M938" s="149"/>
    </row>
    <row r="939" spans="11:13" ht="12.75" customHeight="1" x14ac:dyDescent="0.2">
      <c r="K939" s="153"/>
      <c r="M939" s="149"/>
    </row>
    <row r="940" spans="11:13" ht="12.75" customHeight="1" x14ac:dyDescent="0.2">
      <c r="K940" s="153"/>
      <c r="M940" s="149"/>
    </row>
    <row r="941" spans="11:13" ht="12.75" customHeight="1" x14ac:dyDescent="0.2">
      <c r="K941" s="153"/>
      <c r="M941" s="149"/>
    </row>
    <row r="942" spans="11:13" ht="12.75" customHeight="1" x14ac:dyDescent="0.2">
      <c r="K942" s="153"/>
      <c r="M942" s="149"/>
    </row>
    <row r="943" spans="11:13" ht="12.75" customHeight="1" x14ac:dyDescent="0.2">
      <c r="K943" s="153"/>
      <c r="M943" s="149"/>
    </row>
    <row r="944" spans="11:13" ht="12.75" customHeight="1" x14ac:dyDescent="0.2">
      <c r="K944" s="153"/>
      <c r="M944" s="149"/>
    </row>
    <row r="945" spans="11:13" ht="12.75" customHeight="1" x14ac:dyDescent="0.2">
      <c r="K945" s="153"/>
      <c r="M945" s="149"/>
    </row>
    <row r="946" spans="11:13" ht="12.75" customHeight="1" x14ac:dyDescent="0.2">
      <c r="K946" s="153"/>
      <c r="M946" s="149"/>
    </row>
    <row r="947" spans="11:13" ht="12.75" customHeight="1" x14ac:dyDescent="0.2">
      <c r="K947" s="153"/>
      <c r="M947" s="149"/>
    </row>
    <row r="948" spans="11:13" ht="12.75" customHeight="1" x14ac:dyDescent="0.2">
      <c r="K948" s="153"/>
      <c r="M948" s="149"/>
    </row>
    <row r="949" spans="11:13" ht="12.75" customHeight="1" x14ac:dyDescent="0.2">
      <c r="K949" s="153"/>
      <c r="M949" s="149"/>
    </row>
    <row r="950" spans="11:13" ht="12.75" customHeight="1" x14ac:dyDescent="0.2">
      <c r="K950" s="153"/>
      <c r="M950" s="149"/>
    </row>
    <row r="951" spans="11:13" ht="12.75" customHeight="1" x14ac:dyDescent="0.2">
      <c r="K951" s="153"/>
      <c r="M951" s="149"/>
    </row>
    <row r="952" spans="11:13" ht="12.75" customHeight="1" x14ac:dyDescent="0.2">
      <c r="K952" s="153"/>
      <c r="M952" s="149"/>
    </row>
    <row r="953" spans="11:13" ht="12.75" customHeight="1" x14ac:dyDescent="0.2">
      <c r="K953" s="153"/>
      <c r="M953" s="149"/>
    </row>
    <row r="954" spans="11:13" ht="12.75" customHeight="1" x14ac:dyDescent="0.2">
      <c r="K954" s="153"/>
      <c r="M954" s="149"/>
    </row>
    <row r="955" spans="11:13" ht="12.75" customHeight="1" x14ac:dyDescent="0.2">
      <c r="K955" s="153"/>
      <c r="M955" s="149"/>
    </row>
    <row r="956" spans="11:13" ht="12.75" customHeight="1" x14ac:dyDescent="0.2">
      <c r="K956" s="153"/>
      <c r="M956" s="149"/>
    </row>
    <row r="957" spans="11:13" ht="12.75" customHeight="1" x14ac:dyDescent="0.2">
      <c r="K957" s="153"/>
      <c r="M957" s="149"/>
    </row>
    <row r="958" spans="11:13" ht="12.75" customHeight="1" x14ac:dyDescent="0.2">
      <c r="K958" s="153"/>
      <c r="M958" s="149"/>
    </row>
    <row r="959" spans="11:13" ht="12.75" customHeight="1" x14ac:dyDescent="0.2">
      <c r="K959" s="153"/>
      <c r="M959" s="149"/>
    </row>
    <row r="960" spans="11:13" ht="12.75" customHeight="1" x14ac:dyDescent="0.2">
      <c r="K960" s="153"/>
      <c r="M960" s="149"/>
    </row>
    <row r="961" spans="11:13" ht="12.75" customHeight="1" x14ac:dyDescent="0.2">
      <c r="K961" s="153"/>
      <c r="M961" s="149"/>
    </row>
    <row r="962" spans="11:13" ht="12.75" customHeight="1" x14ac:dyDescent="0.2">
      <c r="K962" s="153"/>
      <c r="M962" s="149"/>
    </row>
    <row r="963" spans="11:13" ht="12.75" customHeight="1" x14ac:dyDescent="0.2">
      <c r="K963" s="153"/>
      <c r="M963" s="149"/>
    </row>
    <row r="964" spans="11:13" ht="12.75" customHeight="1" x14ac:dyDescent="0.2">
      <c r="K964" s="153"/>
      <c r="M964" s="149"/>
    </row>
    <row r="965" spans="11:13" ht="12.75" customHeight="1" x14ac:dyDescent="0.2">
      <c r="K965" s="153"/>
      <c r="M965" s="149"/>
    </row>
    <row r="966" spans="11:13" ht="12.75" customHeight="1" x14ac:dyDescent="0.2">
      <c r="K966" s="153"/>
      <c r="M966" s="149"/>
    </row>
    <row r="967" spans="11:13" ht="12.75" customHeight="1" x14ac:dyDescent="0.2">
      <c r="K967" s="153"/>
      <c r="M967" s="149"/>
    </row>
    <row r="968" spans="11:13" ht="12.75" customHeight="1" x14ac:dyDescent="0.2">
      <c r="K968" s="153"/>
      <c r="M968" s="149"/>
    </row>
    <row r="969" spans="11:13" ht="12.75" customHeight="1" x14ac:dyDescent="0.2">
      <c r="K969" s="153"/>
      <c r="M969" s="149"/>
    </row>
    <row r="970" spans="11:13" ht="12.75" customHeight="1" x14ac:dyDescent="0.2">
      <c r="K970" s="153"/>
      <c r="M970" s="149"/>
    </row>
    <row r="971" spans="11:13" ht="12.75" customHeight="1" x14ac:dyDescent="0.2">
      <c r="K971" s="153"/>
      <c r="M971" s="149"/>
    </row>
    <row r="972" spans="11:13" ht="12.75" customHeight="1" x14ac:dyDescent="0.2">
      <c r="K972" s="153"/>
      <c r="M972" s="149"/>
    </row>
    <row r="973" spans="11:13" ht="12.75" customHeight="1" x14ac:dyDescent="0.2">
      <c r="K973" s="153"/>
      <c r="M973" s="149"/>
    </row>
    <row r="974" spans="11:13" ht="12.75" customHeight="1" x14ac:dyDescent="0.2">
      <c r="K974" s="153"/>
      <c r="M974" s="149"/>
    </row>
    <row r="975" spans="11:13" ht="12.75" customHeight="1" x14ac:dyDescent="0.2">
      <c r="K975" s="153"/>
      <c r="M975" s="149"/>
    </row>
    <row r="976" spans="11:13" ht="12.75" customHeight="1" x14ac:dyDescent="0.2">
      <c r="K976" s="153"/>
      <c r="M976" s="149"/>
    </row>
    <row r="977" spans="11:13" ht="12.75" customHeight="1" x14ac:dyDescent="0.2">
      <c r="K977" s="153"/>
      <c r="M977" s="149"/>
    </row>
    <row r="978" spans="11:13" ht="12.75" customHeight="1" x14ac:dyDescent="0.2">
      <c r="K978" s="153"/>
      <c r="M978" s="149"/>
    </row>
    <row r="979" spans="11:13" ht="12.75" customHeight="1" x14ac:dyDescent="0.2">
      <c r="K979" s="153"/>
      <c r="M979" s="149"/>
    </row>
    <row r="980" spans="11:13" ht="12.75" customHeight="1" x14ac:dyDescent="0.2">
      <c r="K980" s="153"/>
      <c r="M980" s="149"/>
    </row>
    <row r="981" spans="11:13" ht="12.75" customHeight="1" x14ac:dyDescent="0.2">
      <c r="K981" s="153"/>
      <c r="M981" s="149"/>
    </row>
    <row r="982" spans="11:13" ht="12.75" customHeight="1" x14ac:dyDescent="0.2">
      <c r="K982" s="153"/>
      <c r="M982" s="149"/>
    </row>
    <row r="983" spans="11:13" ht="12.75" customHeight="1" x14ac:dyDescent="0.2">
      <c r="K983" s="153"/>
      <c r="M983" s="149"/>
    </row>
    <row r="984" spans="11:13" ht="12.75" customHeight="1" x14ac:dyDescent="0.2">
      <c r="K984" s="153"/>
      <c r="M984" s="149"/>
    </row>
    <row r="985" spans="11:13" ht="12.75" customHeight="1" x14ac:dyDescent="0.2">
      <c r="K985" s="153"/>
      <c r="M985" s="149"/>
    </row>
    <row r="986" spans="11:13" ht="12.75" customHeight="1" x14ac:dyDescent="0.2">
      <c r="K986" s="153"/>
      <c r="M986" s="149"/>
    </row>
    <row r="987" spans="11:13" ht="12.75" customHeight="1" x14ac:dyDescent="0.2">
      <c r="K987" s="153"/>
      <c r="M987" s="149"/>
    </row>
    <row r="988" spans="11:13" ht="12.75" customHeight="1" x14ac:dyDescent="0.2">
      <c r="K988" s="153"/>
      <c r="M988" s="149"/>
    </row>
    <row r="989" spans="11:13" ht="12.75" customHeight="1" x14ac:dyDescent="0.2">
      <c r="K989" s="153"/>
      <c r="M989" s="149"/>
    </row>
    <row r="990" spans="11:13" ht="12.75" customHeight="1" x14ac:dyDescent="0.2">
      <c r="K990" s="153"/>
      <c r="M990" s="149"/>
    </row>
    <row r="991" spans="11:13" ht="12.75" customHeight="1" x14ac:dyDescent="0.2">
      <c r="K991" s="153"/>
      <c r="M991" s="149"/>
    </row>
    <row r="992" spans="11:13" ht="12.75" customHeight="1" x14ac:dyDescent="0.2">
      <c r="K992" s="153"/>
      <c r="M992" s="149"/>
    </row>
    <row r="993" spans="11:13" ht="12.75" customHeight="1" x14ac:dyDescent="0.2">
      <c r="K993" s="153"/>
      <c r="M993" s="149"/>
    </row>
    <row r="994" spans="11:13" ht="12.75" customHeight="1" x14ac:dyDescent="0.2">
      <c r="K994" s="153"/>
      <c r="M994" s="149"/>
    </row>
    <row r="995" spans="11:13" ht="12.75" customHeight="1" x14ac:dyDescent="0.2">
      <c r="K995" s="153"/>
      <c r="M995" s="149"/>
    </row>
    <row r="996" spans="11:13" ht="12.75" customHeight="1" x14ac:dyDescent="0.2">
      <c r="K996" s="153"/>
      <c r="M996" s="149"/>
    </row>
    <row r="997" spans="11:13" ht="12.75" customHeight="1" x14ac:dyDescent="0.2">
      <c r="K997" s="153"/>
      <c r="M997" s="149"/>
    </row>
    <row r="998" spans="11:13" ht="12.75" customHeight="1" x14ac:dyDescent="0.2">
      <c r="K998" s="153"/>
      <c r="M998" s="149"/>
    </row>
    <row r="999" spans="11:13" ht="12.75" customHeight="1" x14ac:dyDescent="0.2">
      <c r="K999" s="153"/>
      <c r="M999" s="149"/>
    </row>
  </sheetData>
  <autoFilter ref="A18:W347" xr:uid="{00000000-0009-0000-0000-00000E000000}"/>
  <customSheetViews>
    <customSheetView guid="{2310A218-B950-4B37-BE7C-1628B3021F33}" scale="80" fitToPage="1" showAutoFilter="1" hiddenRows="1" topLeftCell="A2">
      <pane xSplit="8" ySplit="17" topLeftCell="I19" activePane="bottomRight" state="frozen"/>
      <selection pane="bottomRight" activeCell="A17" sqref="A17"/>
      <pageMargins left="0.25" right="0.25" top="0.75" bottom="0.5" header="0.5" footer="0.5"/>
      <printOptions gridLines="1"/>
      <pageSetup paperSize="17" scale="60" fitToWidth="2" orientation="landscape" r:id="rId1"/>
      <headerFooter alignWithMargins="0">
        <oddFooter>&amp;L&amp;"Arial,Regular"&amp;09&amp;K7F7F7FHoneywell Internal</oddFooter>
        <evenFooter>&amp;L&amp;"Arial,Regular"&amp;09&amp;K7F7F7FHoneywell Internal</evenFooter>
        <firstFooter>&amp;L&amp;"Arial,Regular"&amp;09&amp;K7F7F7FHoneywell Internal</firstFooter>
      </headerFooter>
      <autoFilter ref="A18:W347" xr:uid="{00000000-0000-0000-0000-000000000000}"/>
    </customSheetView>
    <customSheetView guid="{567D1EB9-B60D-4E86-BE3D-657E6C99C435}" scale="80" fitToPage="1" printArea="1" showAutoFilter="1" hiddenRows="1" topLeftCell="A2">
      <pane xSplit="8" ySplit="17" topLeftCell="N185" activePane="bottomRight" state="frozen"/>
      <selection pane="bottomRight" activeCell="L208" sqref="L208"/>
      <pageMargins left="0.25" right="0.25" top="0.75" bottom="0.5" header="0.5" footer="0.5"/>
      <printOptions gridLines="1"/>
      <pageSetup paperSize="17" scale="60" fitToWidth="2" orientation="landscape" r:id="rId2"/>
      <headerFooter alignWithMargins="0">
        <oddFooter>&amp;L&amp;"Arial,Regular"&amp;09&amp;K7F7F7FHoneywell Internal</oddFooter>
        <evenFooter>&amp;L&amp;"Arial,Regular"&amp;09&amp;K7F7F7FHoneywell Internal</evenFooter>
        <firstFooter>&amp;L&amp;"Arial,Regular"&amp;09&amp;K7F7F7FHoneywell Internal</firstFooter>
      </headerFooter>
      <autoFilter ref="A18:W347" xr:uid="{00000000-0000-0000-0000-000000000000}"/>
    </customSheetView>
    <customSheetView guid="{8C2C3663-D12C-4E4C-A6D4-C71A7D822DC1}" scale="80" fitToPage="1" showAutoFilter="1" hiddenRows="1" topLeftCell="A2">
      <pane xSplit="8" ySplit="17" topLeftCell="I19" activePane="bottomRight" state="frozen"/>
      <selection pane="bottomRight" activeCell="A17" sqref="A17"/>
      <pageMargins left="0.25" right="0.25" top="0.75" bottom="0.5" header="0.5" footer="0.5"/>
      <printOptions gridLines="1"/>
      <pageSetup paperSize="17" scale="60" fitToWidth="2" orientation="landscape" r:id="rId3"/>
      <headerFooter alignWithMargins="0">
        <oddFooter>&amp;L&amp;"Arial,Regular"&amp;09&amp;K7F7F7FHoneywell Internal</oddFooter>
        <evenFooter>&amp;L&amp;"Arial,Regular"&amp;09&amp;K7F7F7FHoneywell Internal</evenFooter>
        <firstFooter>&amp;L&amp;"Arial,Regular"&amp;09&amp;K7F7F7FHoneywell Internal</firstFooter>
      </headerFooter>
      <autoFilter ref="A18:W347" xr:uid="{00000000-0000-0000-0000-000000000000}"/>
    </customSheetView>
    <customSheetView guid="{6427B314-5737-4833-B35F-93343DA3F12D}" scale="80" fitToPage="1" printArea="1" showAutoFilter="1" hiddenRows="1" topLeftCell="A2">
      <pane xSplit="8" ySplit="17" topLeftCell="I19" activePane="bottomRight" state="frozen"/>
      <selection pane="bottomRight" activeCell="A17" sqref="A17"/>
      <pageMargins left="0.25" right="0.25" top="0.75" bottom="0.5" header="0.5" footer="0.5"/>
      <printOptions gridLines="1"/>
      <pageSetup paperSize="17" scale="60" fitToWidth="2" orientation="landscape" r:id="rId4"/>
      <headerFooter alignWithMargins="0">
        <oddFooter>&amp;L&amp;"Arial,Regular"&amp;09&amp;K7F7F7FHoneywell Internal</oddFooter>
        <evenFooter>&amp;L&amp;"Arial,Regular"&amp;09&amp;K7F7F7FHoneywell Internal</evenFooter>
        <firstFooter>&amp;L&amp;"Arial,Regular"&amp;09&amp;K7F7F7FHoneywell Internal</firstFooter>
      </headerFooter>
      <autoFilter ref="A18:W347" xr:uid="{00000000-0000-0000-0000-000000000000}"/>
    </customSheetView>
  </customSheetViews>
  <mergeCells count="18">
    <mergeCell ref="M17:N17"/>
    <mergeCell ref="C14:D14"/>
    <mergeCell ref="C15:D15"/>
    <mergeCell ref="C16:I16"/>
    <mergeCell ref="K16:N16"/>
    <mergeCell ref="I17:J17"/>
    <mergeCell ref="C13:D13"/>
    <mergeCell ref="C2:D2"/>
    <mergeCell ref="C3:D3"/>
    <mergeCell ref="C4:D4"/>
    <mergeCell ref="C5:D5"/>
    <mergeCell ref="C6:D6"/>
    <mergeCell ref="C7:D7"/>
    <mergeCell ref="C8:D8"/>
    <mergeCell ref="C9:D9"/>
    <mergeCell ref="C10:D10"/>
    <mergeCell ref="C11:D11"/>
    <mergeCell ref="C12:D12"/>
  </mergeCells>
  <conditionalFormatting sqref="M453:M999 K19:K39 K453:K999">
    <cfRule type="cellIs" dxfId="15" priority="2" operator="equal">
      <formula>"Y"</formula>
    </cfRule>
  </conditionalFormatting>
  <conditionalFormatting sqref="K40:K452">
    <cfRule type="cellIs" dxfId="14" priority="1" operator="equal">
      <formula>"Y"</formula>
    </cfRule>
  </conditionalFormatting>
  <printOptions gridLines="1"/>
  <pageMargins left="0.25" right="0.25" top="0.75" bottom="0.5" header="0.5" footer="0.5"/>
  <pageSetup paperSize="17" scale="60" fitToWidth="2" orientation="landscape" r:id="rId5"/>
  <headerFooter alignWithMargins="0">
    <oddFooter>&amp;L&amp;"Arial,Regular"&amp;09&amp;K7F7F7FHoneywell Internal</oddFooter>
    <evenFooter>&amp;L&amp;"Arial,Regular"&amp;09&amp;K7F7F7FHoneywell Internal</evenFooter>
    <firstFooter>&amp;L&amp;"Arial,Regular"&amp;09&amp;K7F7F7FHoneywell Internal</first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pageSetUpPr autoPageBreaks="0"/>
  </sheetPr>
  <dimension ref="A1:AP541"/>
  <sheetViews>
    <sheetView zoomScale="85" zoomScaleNormal="85" workbookViewId="0">
      <pane xSplit="6" ySplit="6" topLeftCell="G448" activePane="bottomRight" state="frozen"/>
      <selection pane="topRight" activeCell="G1" sqref="G1"/>
      <selection pane="bottomLeft" activeCell="A7" sqref="A7"/>
      <selection pane="bottomRight" activeCell="Q455" sqref="Q455"/>
    </sheetView>
  </sheetViews>
  <sheetFormatPr defaultColWidth="8.85546875" defaultRowHeight="30" customHeight="1" x14ac:dyDescent="0.2"/>
  <cols>
    <col min="1" max="1" width="47.28515625" style="140" customWidth="1"/>
    <col min="2" max="6" width="15.85546875" style="13" customWidth="1"/>
    <col min="7" max="7" width="20.42578125" style="11" customWidth="1"/>
    <col min="8" max="8" width="29" style="13" customWidth="1"/>
    <col min="9" max="9" width="20.42578125" style="11" customWidth="1"/>
    <col min="10" max="10" width="43.5703125" style="13" customWidth="1"/>
    <col min="11" max="11" width="48.140625" style="13" customWidth="1"/>
    <col min="12" max="42" width="20.42578125" style="13" customWidth="1"/>
    <col min="43" max="16384" width="8.85546875" style="13"/>
  </cols>
  <sheetData>
    <row r="1" spans="1:42" ht="30" customHeight="1" x14ac:dyDescent="0.2">
      <c r="A1" s="180" t="s">
        <v>660</v>
      </c>
      <c r="B1" s="619" t="str">
        <f>'EPA - Input and Summary'!E2</f>
        <v>Exit Supplier-(2019 - 2020)</v>
      </c>
      <c r="C1" s="619"/>
      <c r="D1" s="619"/>
      <c r="E1" s="619"/>
      <c r="F1" s="619"/>
    </row>
    <row r="2" spans="1:42" ht="30" customHeight="1" x14ac:dyDescent="0.25">
      <c r="A2" s="180" t="s">
        <v>661</v>
      </c>
      <c r="B2" s="619" t="str">
        <f>'EPA - Input and Summary'!E3</f>
        <v>Project Names</v>
      </c>
      <c r="C2" s="619"/>
      <c r="D2" s="619"/>
      <c r="E2" s="619"/>
      <c r="F2" s="619"/>
      <c r="G2" s="123"/>
    </row>
    <row r="3" spans="1:42" ht="30" customHeight="1" x14ac:dyDescent="0.2">
      <c r="A3" s="180"/>
      <c r="B3" s="655"/>
      <c r="C3" s="656"/>
      <c r="D3" s="656"/>
      <c r="E3" s="656"/>
      <c r="F3" s="657"/>
    </row>
    <row r="4" spans="1:42" ht="30" customHeight="1" x14ac:dyDescent="0.2">
      <c r="A4" s="629" t="s">
        <v>816</v>
      </c>
      <c r="B4" s="630"/>
      <c r="C4" s="630"/>
      <c r="D4" s="630"/>
      <c r="E4" s="630"/>
      <c r="F4" s="658"/>
    </row>
    <row r="5" spans="1:42" ht="30" customHeight="1" x14ac:dyDescent="0.2">
      <c r="A5" s="659" t="s">
        <v>818</v>
      </c>
      <c r="B5" s="660"/>
      <c r="C5" s="660"/>
      <c r="D5" s="660"/>
      <c r="E5" s="660"/>
      <c r="F5" s="661"/>
      <c r="G5" s="671" t="s">
        <v>1003</v>
      </c>
      <c r="H5" s="672"/>
      <c r="I5" s="671" t="s">
        <v>621</v>
      </c>
      <c r="J5" s="672"/>
      <c r="K5" s="124"/>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row>
    <row r="6" spans="1:42" ht="30" customHeight="1" x14ac:dyDescent="0.2">
      <c r="A6" s="120" t="s">
        <v>829</v>
      </c>
      <c r="B6" s="104" t="s">
        <v>815</v>
      </c>
      <c r="C6" s="104" t="s">
        <v>771</v>
      </c>
      <c r="D6" s="104" t="s">
        <v>772</v>
      </c>
      <c r="E6" s="104" t="s">
        <v>773</v>
      </c>
      <c r="F6" s="104" t="s">
        <v>887</v>
      </c>
      <c r="G6" s="122" t="s">
        <v>622</v>
      </c>
      <c r="H6" s="122" t="s">
        <v>95</v>
      </c>
      <c r="I6" s="122" t="s">
        <v>622</v>
      </c>
      <c r="J6" s="122" t="s">
        <v>95</v>
      </c>
      <c r="K6" s="122" t="s">
        <v>94</v>
      </c>
      <c r="L6" s="227" t="s">
        <v>1655</v>
      </c>
      <c r="M6" s="121"/>
      <c r="N6" s="121"/>
      <c r="O6" s="121"/>
      <c r="P6" s="121"/>
      <c r="Q6" s="121"/>
      <c r="R6" s="121"/>
      <c r="S6" s="121"/>
      <c r="T6" s="121"/>
      <c r="U6" s="121"/>
      <c r="V6" s="121"/>
      <c r="W6" s="121"/>
      <c r="X6" s="121"/>
      <c r="Y6" s="121"/>
      <c r="Z6" s="121"/>
      <c r="AA6" s="121"/>
      <c r="AB6" s="121"/>
      <c r="AC6" s="121"/>
      <c r="AD6" s="121"/>
      <c r="AE6" s="121"/>
      <c r="AF6" s="121"/>
      <c r="AG6" s="121"/>
      <c r="AH6" s="121"/>
      <c r="AI6" s="121"/>
      <c r="AJ6" s="121"/>
      <c r="AK6" s="121"/>
      <c r="AL6" s="121"/>
      <c r="AM6" s="121"/>
      <c r="AN6" s="121"/>
      <c r="AO6" s="121"/>
      <c r="AP6" s="121"/>
    </row>
    <row r="7" spans="1:42" s="146" customFormat="1" ht="30" customHeight="1" x14ac:dyDescent="0.25">
      <c r="A7" s="132" t="e">
        <f>'EPA - Input and Summary'!#REF!</f>
        <v>#REF!</v>
      </c>
      <c r="B7" s="149" t="e">
        <f>'EPA - Input and Summary'!#REF!</f>
        <v>#REF!</v>
      </c>
      <c r="C7" s="149" t="e">
        <f>'EPA - Input and Summary'!#REF!</f>
        <v>#REF!</v>
      </c>
      <c r="D7" s="149"/>
      <c r="E7" s="149" t="e">
        <f>'EPA - Input and Summary'!#REF!</f>
        <v>#REF!</v>
      </c>
      <c r="F7" s="149" t="e">
        <f>'EPA - Input and Summary'!#REF!</f>
        <v>#REF!</v>
      </c>
      <c r="G7" s="152" t="s">
        <v>711</v>
      </c>
      <c r="H7" s="94"/>
      <c r="I7" s="152" t="s">
        <v>711</v>
      </c>
      <c r="J7" s="94"/>
      <c r="K7" s="94"/>
      <c r="L7" s="217" t="e">
        <v>#N/A</v>
      </c>
    </row>
    <row r="8" spans="1:42" s="146" customFormat="1" ht="30" customHeight="1" x14ac:dyDescent="0.25">
      <c r="A8" s="132" t="e">
        <f>'EPA - Input and Summary'!#REF!</f>
        <v>#REF!</v>
      </c>
      <c r="B8" s="149" t="e">
        <f>'EPA - Input and Summary'!#REF!</f>
        <v>#REF!</v>
      </c>
      <c r="C8" s="149" t="e">
        <f>'EPA - Input and Summary'!#REF!</f>
        <v>#REF!</v>
      </c>
      <c r="D8" s="149"/>
      <c r="E8" s="149" t="e">
        <f>'EPA - Input and Summary'!#REF!</f>
        <v>#REF!</v>
      </c>
      <c r="F8" s="149" t="e">
        <f>'EPA - Input and Summary'!#REF!</f>
        <v>#REF!</v>
      </c>
      <c r="G8" s="152" t="s">
        <v>711</v>
      </c>
      <c r="H8" s="94"/>
      <c r="I8" s="152" t="s">
        <v>711</v>
      </c>
      <c r="J8" s="94"/>
      <c r="K8" s="94"/>
      <c r="L8" s="217" t="e">
        <v>#N/A</v>
      </c>
    </row>
    <row r="9" spans="1:42" s="146" customFormat="1" ht="30" customHeight="1" x14ac:dyDescent="0.25">
      <c r="A9" s="132" t="e">
        <f>'EPA - Input and Summary'!#REF!</f>
        <v>#REF!</v>
      </c>
      <c r="B9" s="149" t="e">
        <f>'EPA - Input and Summary'!#REF!</f>
        <v>#REF!</v>
      </c>
      <c r="C9" s="149" t="e">
        <f>'EPA - Input and Summary'!#REF!</f>
        <v>#REF!</v>
      </c>
      <c r="D9" s="149"/>
      <c r="E9" s="149" t="e">
        <f>'EPA - Input and Summary'!#REF!</f>
        <v>#REF!</v>
      </c>
      <c r="F9" s="149" t="e">
        <f>'EPA - Input and Summary'!#REF!</f>
        <v>#REF!</v>
      </c>
      <c r="G9" s="152" t="s">
        <v>711</v>
      </c>
      <c r="H9" s="94"/>
      <c r="I9" s="152" t="s">
        <v>711</v>
      </c>
      <c r="J9" s="94"/>
      <c r="K9" s="94"/>
      <c r="L9" s="217" t="e">
        <v>#N/A</v>
      </c>
    </row>
    <row r="10" spans="1:42" s="146" customFormat="1" ht="30" customHeight="1" x14ac:dyDescent="0.25">
      <c r="A10" s="132" t="e">
        <f>'EPA - Input and Summary'!#REF!</f>
        <v>#REF!</v>
      </c>
      <c r="B10" s="149" t="e">
        <f>'EPA - Input and Summary'!#REF!</f>
        <v>#REF!</v>
      </c>
      <c r="C10" s="149" t="e">
        <f>'EPA - Input and Summary'!#REF!</f>
        <v>#REF!</v>
      </c>
      <c r="D10" s="149"/>
      <c r="E10" s="149" t="e">
        <f>'EPA - Input and Summary'!#REF!</f>
        <v>#REF!</v>
      </c>
      <c r="F10" s="149" t="e">
        <f>'EPA - Input and Summary'!#REF!</f>
        <v>#REF!</v>
      </c>
      <c r="G10" s="152" t="s">
        <v>711</v>
      </c>
      <c r="H10" s="94"/>
      <c r="I10" s="152" t="s">
        <v>711</v>
      </c>
      <c r="J10" s="94"/>
      <c r="K10" s="94"/>
      <c r="L10" s="209" t="s">
        <v>1656</v>
      </c>
    </row>
    <row r="11" spans="1:42" s="146" customFormat="1" ht="30" customHeight="1" x14ac:dyDescent="0.25">
      <c r="A11" s="132" t="e">
        <f>'EPA - Input and Summary'!#REF!</f>
        <v>#REF!</v>
      </c>
      <c r="B11" s="149" t="e">
        <f>'EPA - Input and Summary'!#REF!</f>
        <v>#REF!</v>
      </c>
      <c r="C11" s="149" t="e">
        <f>'EPA - Input and Summary'!#REF!</f>
        <v>#REF!</v>
      </c>
      <c r="D11" s="149"/>
      <c r="E11" s="149" t="e">
        <f>'EPA - Input and Summary'!#REF!</f>
        <v>#REF!</v>
      </c>
      <c r="F11" s="149" t="e">
        <f>'EPA - Input and Summary'!#REF!</f>
        <v>#REF!</v>
      </c>
      <c r="G11" s="152" t="s">
        <v>711</v>
      </c>
      <c r="H11" s="94"/>
      <c r="I11" s="152" t="s">
        <v>711</v>
      </c>
      <c r="J11" s="94"/>
      <c r="K11" s="94"/>
      <c r="L11" s="209" t="s">
        <v>1656</v>
      </c>
    </row>
    <row r="12" spans="1:42" s="146" customFormat="1" ht="30" customHeight="1" x14ac:dyDescent="0.25">
      <c r="A12" s="132" t="e">
        <f>'EPA - Input and Summary'!#REF!</f>
        <v>#REF!</v>
      </c>
      <c r="B12" s="149" t="e">
        <f>'EPA - Input and Summary'!#REF!</f>
        <v>#REF!</v>
      </c>
      <c r="C12" s="149" t="e">
        <f>'EPA - Input and Summary'!#REF!</f>
        <v>#REF!</v>
      </c>
      <c r="D12" s="149"/>
      <c r="E12" s="149" t="e">
        <f>'EPA - Input and Summary'!#REF!</f>
        <v>#REF!</v>
      </c>
      <c r="F12" s="149" t="e">
        <f>'EPA - Input and Summary'!#REF!</f>
        <v>#REF!</v>
      </c>
      <c r="G12" s="152" t="s">
        <v>711</v>
      </c>
      <c r="H12" s="94"/>
      <c r="I12" s="152" t="s">
        <v>711</v>
      </c>
      <c r="J12" s="94"/>
      <c r="K12" s="94"/>
      <c r="L12" s="209" t="s">
        <v>1656</v>
      </c>
    </row>
    <row r="13" spans="1:42" s="146" customFormat="1" ht="30" customHeight="1" x14ac:dyDescent="0.25">
      <c r="A13" s="132" t="e">
        <f>'EPA - Input and Summary'!#REF!</f>
        <v>#REF!</v>
      </c>
      <c r="B13" s="149" t="e">
        <f>'EPA - Input and Summary'!#REF!</f>
        <v>#REF!</v>
      </c>
      <c r="C13" s="149" t="e">
        <f>'EPA - Input and Summary'!#REF!</f>
        <v>#REF!</v>
      </c>
      <c r="D13" s="149"/>
      <c r="E13" s="149" t="e">
        <f>'EPA - Input and Summary'!#REF!</f>
        <v>#REF!</v>
      </c>
      <c r="F13" s="149" t="e">
        <f>'EPA - Input and Summary'!#REF!</f>
        <v>#REF!</v>
      </c>
      <c r="G13" s="152" t="s">
        <v>711</v>
      </c>
      <c r="H13" s="94"/>
      <c r="I13" s="152" t="s">
        <v>711</v>
      </c>
      <c r="J13" s="94"/>
      <c r="K13" s="94"/>
      <c r="L13" s="209" t="s">
        <v>1656</v>
      </c>
    </row>
    <row r="14" spans="1:42" s="146" customFormat="1" ht="30" customHeight="1" x14ac:dyDescent="0.25">
      <c r="A14" s="132" t="e">
        <f>'EPA - Input and Summary'!#REF!</f>
        <v>#REF!</v>
      </c>
      <c r="B14" s="149" t="e">
        <f>'EPA - Input and Summary'!#REF!</f>
        <v>#REF!</v>
      </c>
      <c r="C14" s="149" t="e">
        <f>'EPA - Input and Summary'!#REF!</f>
        <v>#REF!</v>
      </c>
      <c r="D14" s="149"/>
      <c r="E14" s="149" t="e">
        <f>'EPA - Input and Summary'!#REF!</f>
        <v>#REF!</v>
      </c>
      <c r="F14" s="149" t="e">
        <f>'EPA - Input and Summary'!#REF!</f>
        <v>#REF!</v>
      </c>
      <c r="G14" s="152" t="s">
        <v>711</v>
      </c>
      <c r="H14" s="94"/>
      <c r="I14" s="152" t="s">
        <v>711</v>
      </c>
      <c r="J14" s="94"/>
      <c r="K14" s="94"/>
      <c r="L14" s="217">
        <v>0</v>
      </c>
    </row>
    <row r="15" spans="1:42" s="146" customFormat="1" ht="30" customHeight="1" x14ac:dyDescent="0.25">
      <c r="A15" s="132" t="e">
        <f>'EPA - Input and Summary'!#REF!</f>
        <v>#REF!</v>
      </c>
      <c r="B15" s="149" t="e">
        <f>'EPA - Input and Summary'!#REF!</f>
        <v>#REF!</v>
      </c>
      <c r="C15" s="149" t="e">
        <f>'EPA - Input and Summary'!#REF!</f>
        <v>#REF!</v>
      </c>
      <c r="D15" s="149"/>
      <c r="E15" s="149" t="e">
        <f>'EPA - Input and Summary'!#REF!</f>
        <v>#REF!</v>
      </c>
      <c r="F15" s="149" t="e">
        <f>'EPA - Input and Summary'!#REF!</f>
        <v>#REF!</v>
      </c>
      <c r="G15" s="152" t="s">
        <v>711</v>
      </c>
      <c r="H15" s="94"/>
      <c r="I15" s="152" t="s">
        <v>711</v>
      </c>
      <c r="J15" s="94"/>
      <c r="K15" s="94"/>
      <c r="L15" s="217">
        <v>0</v>
      </c>
    </row>
    <row r="16" spans="1:42" s="146" customFormat="1" ht="30" customHeight="1" x14ac:dyDescent="0.25">
      <c r="A16" s="132" t="e">
        <f>'EPA - Input and Summary'!#REF!</f>
        <v>#REF!</v>
      </c>
      <c r="B16" s="149" t="e">
        <f>'EPA - Input and Summary'!#REF!</f>
        <v>#REF!</v>
      </c>
      <c r="C16" s="149" t="e">
        <f>'EPA - Input and Summary'!#REF!</f>
        <v>#REF!</v>
      </c>
      <c r="D16" s="149"/>
      <c r="E16" s="149" t="e">
        <f>'EPA - Input and Summary'!#REF!</f>
        <v>#REF!</v>
      </c>
      <c r="F16" s="149" t="e">
        <f>'EPA - Input and Summary'!#REF!</f>
        <v>#REF!</v>
      </c>
      <c r="G16" s="152" t="s">
        <v>711</v>
      </c>
      <c r="H16" s="94"/>
      <c r="I16" s="152" t="s">
        <v>711</v>
      </c>
      <c r="J16" s="94"/>
      <c r="K16" s="94"/>
      <c r="L16" s="209" t="s">
        <v>1656</v>
      </c>
    </row>
    <row r="17" spans="1:12" s="146" customFormat="1" ht="30" customHeight="1" x14ac:dyDescent="0.25">
      <c r="A17" s="132" t="e">
        <f>'EPA - Input and Summary'!#REF!</f>
        <v>#REF!</v>
      </c>
      <c r="B17" s="149" t="e">
        <f>'EPA - Input and Summary'!#REF!</f>
        <v>#REF!</v>
      </c>
      <c r="C17" s="149" t="e">
        <f>'EPA - Input and Summary'!#REF!</f>
        <v>#REF!</v>
      </c>
      <c r="D17" s="149"/>
      <c r="E17" s="149" t="e">
        <f>'EPA - Input and Summary'!#REF!</f>
        <v>#REF!</v>
      </c>
      <c r="F17" s="149" t="e">
        <f>'EPA - Input and Summary'!#REF!</f>
        <v>#REF!</v>
      </c>
      <c r="G17" s="152" t="s">
        <v>711</v>
      </c>
      <c r="H17" s="94"/>
      <c r="I17" s="152" t="s">
        <v>711</v>
      </c>
      <c r="J17" s="94"/>
      <c r="K17" s="94"/>
      <c r="L17" s="217">
        <v>0</v>
      </c>
    </row>
    <row r="18" spans="1:12" s="146" customFormat="1" ht="30" customHeight="1" x14ac:dyDescent="0.25">
      <c r="A18" s="132" t="e">
        <f>'EPA - Input and Summary'!#REF!</f>
        <v>#REF!</v>
      </c>
      <c r="B18" s="149" t="e">
        <f>'EPA - Input and Summary'!#REF!</f>
        <v>#REF!</v>
      </c>
      <c r="C18" s="149" t="e">
        <f>'EPA - Input and Summary'!#REF!</f>
        <v>#REF!</v>
      </c>
      <c r="D18" s="149"/>
      <c r="E18" s="149" t="e">
        <f>'EPA - Input and Summary'!#REF!</f>
        <v>#REF!</v>
      </c>
      <c r="F18" s="149" t="e">
        <f>'EPA - Input and Summary'!#REF!</f>
        <v>#REF!</v>
      </c>
      <c r="G18" s="152" t="s">
        <v>711</v>
      </c>
      <c r="H18" s="94"/>
      <c r="I18" s="152" t="s">
        <v>711</v>
      </c>
      <c r="J18" s="94"/>
      <c r="K18" s="94"/>
      <c r="L18" s="209" t="s">
        <v>1657</v>
      </c>
    </row>
    <row r="19" spans="1:12" s="146" customFormat="1" ht="30" customHeight="1" x14ac:dyDescent="0.25">
      <c r="A19" s="132" t="e">
        <f>'EPA - Input and Summary'!#REF!</f>
        <v>#REF!</v>
      </c>
      <c r="B19" s="149" t="e">
        <f>'EPA - Input and Summary'!#REF!</f>
        <v>#REF!</v>
      </c>
      <c r="C19" s="149" t="e">
        <f>'EPA - Input and Summary'!#REF!</f>
        <v>#REF!</v>
      </c>
      <c r="D19" s="149"/>
      <c r="E19" s="149" t="e">
        <f>'EPA - Input and Summary'!#REF!</f>
        <v>#REF!</v>
      </c>
      <c r="F19" s="149" t="e">
        <f>'EPA - Input and Summary'!#REF!</f>
        <v>#REF!</v>
      </c>
      <c r="G19" s="152" t="s">
        <v>711</v>
      </c>
      <c r="H19" s="94"/>
      <c r="I19" s="152" t="s">
        <v>711</v>
      </c>
      <c r="J19" s="94"/>
      <c r="K19" s="94"/>
      <c r="L19" s="209" t="s">
        <v>1657</v>
      </c>
    </row>
    <row r="20" spans="1:12" s="146" customFormat="1" ht="30" customHeight="1" x14ac:dyDescent="0.25">
      <c r="A20" s="132" t="e">
        <f>'EPA - Input and Summary'!#REF!</f>
        <v>#REF!</v>
      </c>
      <c r="B20" s="149" t="e">
        <f>'EPA - Input and Summary'!#REF!</f>
        <v>#REF!</v>
      </c>
      <c r="C20" s="149" t="e">
        <f>'EPA - Input and Summary'!#REF!</f>
        <v>#REF!</v>
      </c>
      <c r="D20" s="149"/>
      <c r="E20" s="149" t="e">
        <f>'EPA - Input and Summary'!#REF!</f>
        <v>#REF!</v>
      </c>
      <c r="F20" s="149" t="e">
        <f>'EPA - Input and Summary'!#REF!</f>
        <v>#REF!</v>
      </c>
      <c r="G20" s="152" t="s">
        <v>711</v>
      </c>
      <c r="H20" s="94"/>
      <c r="I20" s="152" t="s">
        <v>711</v>
      </c>
      <c r="J20" s="94"/>
      <c r="K20" s="94"/>
      <c r="L20" s="209" t="s">
        <v>1656</v>
      </c>
    </row>
    <row r="21" spans="1:12" s="146" customFormat="1" ht="30" customHeight="1" x14ac:dyDescent="0.25">
      <c r="A21" s="132" t="e">
        <f>'EPA - Input and Summary'!#REF!</f>
        <v>#REF!</v>
      </c>
      <c r="B21" s="149" t="e">
        <f>'EPA - Input and Summary'!#REF!</f>
        <v>#REF!</v>
      </c>
      <c r="C21" s="149" t="e">
        <f>'EPA - Input and Summary'!#REF!</f>
        <v>#REF!</v>
      </c>
      <c r="D21" s="149"/>
      <c r="E21" s="149" t="e">
        <f>'EPA - Input and Summary'!#REF!</f>
        <v>#REF!</v>
      </c>
      <c r="F21" s="149" t="e">
        <f>'EPA - Input and Summary'!#REF!</f>
        <v>#REF!</v>
      </c>
      <c r="G21" s="152" t="s">
        <v>711</v>
      </c>
      <c r="H21" s="94"/>
      <c r="I21" s="152" t="s">
        <v>711</v>
      </c>
      <c r="J21" s="94"/>
      <c r="K21" s="94"/>
      <c r="L21" s="209" t="s">
        <v>1656</v>
      </c>
    </row>
    <row r="22" spans="1:12" s="146" customFormat="1" ht="30" customHeight="1" x14ac:dyDescent="0.25">
      <c r="A22" s="132" t="e">
        <f>'EPA - Input and Summary'!#REF!</f>
        <v>#REF!</v>
      </c>
      <c r="B22" s="149" t="e">
        <f>'EPA - Input and Summary'!#REF!</f>
        <v>#REF!</v>
      </c>
      <c r="C22" s="149" t="e">
        <f>'EPA - Input and Summary'!#REF!</f>
        <v>#REF!</v>
      </c>
      <c r="D22" s="149"/>
      <c r="E22" s="149" t="e">
        <f>'EPA - Input and Summary'!#REF!</f>
        <v>#REF!</v>
      </c>
      <c r="F22" s="149" t="e">
        <f>'EPA - Input and Summary'!#REF!</f>
        <v>#REF!</v>
      </c>
      <c r="G22" s="152" t="s">
        <v>711</v>
      </c>
      <c r="H22" s="94"/>
      <c r="I22" s="152" t="s">
        <v>711</v>
      </c>
      <c r="J22" s="94"/>
      <c r="K22" s="94"/>
      <c r="L22" s="217">
        <v>0</v>
      </c>
    </row>
    <row r="23" spans="1:12" s="146" customFormat="1" ht="30" customHeight="1" x14ac:dyDescent="0.25">
      <c r="A23" s="132" t="e">
        <f>'EPA - Input and Summary'!#REF!</f>
        <v>#REF!</v>
      </c>
      <c r="B23" s="149" t="e">
        <f>'EPA - Input and Summary'!#REF!</f>
        <v>#REF!</v>
      </c>
      <c r="C23" s="149" t="e">
        <f>'EPA - Input and Summary'!#REF!</f>
        <v>#REF!</v>
      </c>
      <c r="D23" s="149"/>
      <c r="E23" s="149" t="e">
        <f>'EPA - Input and Summary'!#REF!</f>
        <v>#REF!</v>
      </c>
      <c r="F23" s="149" t="e">
        <f>'EPA - Input and Summary'!#REF!</f>
        <v>#REF!</v>
      </c>
      <c r="G23" s="152" t="s">
        <v>711</v>
      </c>
      <c r="H23" s="94"/>
      <c r="I23" s="152" t="s">
        <v>711</v>
      </c>
      <c r="J23" s="94"/>
      <c r="K23" s="94"/>
      <c r="L23" s="217">
        <v>0</v>
      </c>
    </row>
    <row r="24" spans="1:12" s="146" customFormat="1" ht="30" customHeight="1" x14ac:dyDescent="0.25">
      <c r="A24" s="132" t="e">
        <f>'EPA - Input and Summary'!#REF!</f>
        <v>#REF!</v>
      </c>
      <c r="B24" s="149" t="e">
        <f>'EPA - Input and Summary'!#REF!</f>
        <v>#REF!</v>
      </c>
      <c r="C24" s="149" t="e">
        <f>'EPA - Input and Summary'!#REF!</f>
        <v>#REF!</v>
      </c>
      <c r="D24" s="149"/>
      <c r="E24" s="149" t="e">
        <f>'EPA - Input and Summary'!#REF!</f>
        <v>#REF!</v>
      </c>
      <c r="F24" s="149" t="e">
        <f>'EPA - Input and Summary'!#REF!</f>
        <v>#REF!</v>
      </c>
      <c r="G24" s="152" t="s">
        <v>711</v>
      </c>
      <c r="H24" s="94"/>
      <c r="I24" s="152" t="s">
        <v>711</v>
      </c>
      <c r="J24" s="94"/>
      <c r="K24" s="94"/>
      <c r="L24" s="209" t="s">
        <v>1656</v>
      </c>
    </row>
    <row r="25" spans="1:12" s="146" customFormat="1" ht="30" customHeight="1" x14ac:dyDescent="0.25">
      <c r="A25" s="132" t="e">
        <f>'EPA - Input and Summary'!#REF!</f>
        <v>#REF!</v>
      </c>
      <c r="B25" s="149" t="e">
        <f>'EPA - Input and Summary'!#REF!</f>
        <v>#REF!</v>
      </c>
      <c r="C25" s="149" t="e">
        <f>'EPA - Input and Summary'!#REF!</f>
        <v>#REF!</v>
      </c>
      <c r="D25" s="149"/>
      <c r="E25" s="149" t="e">
        <f>'EPA - Input and Summary'!#REF!</f>
        <v>#REF!</v>
      </c>
      <c r="F25" s="149" t="e">
        <f>'EPA - Input and Summary'!#REF!</f>
        <v>#REF!</v>
      </c>
      <c r="G25" s="152" t="s">
        <v>711</v>
      </c>
      <c r="H25" s="94"/>
      <c r="I25" s="152" t="s">
        <v>711</v>
      </c>
      <c r="J25" s="94"/>
      <c r="K25" s="94"/>
      <c r="L25" s="209" t="s">
        <v>1656</v>
      </c>
    </row>
    <row r="26" spans="1:12" s="146" customFormat="1" ht="30" customHeight="1" x14ac:dyDescent="0.25">
      <c r="A26" s="132" t="e">
        <f>'EPA - Input and Summary'!#REF!</f>
        <v>#REF!</v>
      </c>
      <c r="B26" s="149" t="e">
        <f>'EPA - Input and Summary'!#REF!</f>
        <v>#REF!</v>
      </c>
      <c r="C26" s="149" t="e">
        <f>'EPA - Input and Summary'!#REF!</f>
        <v>#REF!</v>
      </c>
      <c r="D26" s="149"/>
      <c r="E26" s="149" t="e">
        <f>'EPA - Input and Summary'!#REF!</f>
        <v>#REF!</v>
      </c>
      <c r="F26" s="149" t="e">
        <f>'EPA - Input and Summary'!#REF!</f>
        <v>#REF!</v>
      </c>
      <c r="G26" s="152" t="s">
        <v>711</v>
      </c>
      <c r="H26" s="94"/>
      <c r="I26" s="152" t="s">
        <v>711</v>
      </c>
      <c r="J26" s="94"/>
      <c r="K26" s="94"/>
      <c r="L26" s="217">
        <v>0</v>
      </c>
    </row>
    <row r="27" spans="1:12" s="146" customFormat="1" ht="30" customHeight="1" x14ac:dyDescent="0.25">
      <c r="A27" s="132" t="e">
        <f>'EPA - Input and Summary'!#REF!</f>
        <v>#REF!</v>
      </c>
      <c r="B27" s="149" t="e">
        <f>'EPA - Input and Summary'!#REF!</f>
        <v>#REF!</v>
      </c>
      <c r="C27" s="149" t="e">
        <f>'EPA - Input and Summary'!#REF!</f>
        <v>#REF!</v>
      </c>
      <c r="D27" s="149"/>
      <c r="E27" s="149" t="e">
        <f>'EPA - Input and Summary'!#REF!</f>
        <v>#REF!</v>
      </c>
      <c r="F27" s="149" t="e">
        <f>'EPA - Input and Summary'!#REF!</f>
        <v>#REF!</v>
      </c>
      <c r="G27" s="152" t="s">
        <v>711</v>
      </c>
      <c r="H27" s="94"/>
      <c r="I27" s="152" t="s">
        <v>711</v>
      </c>
      <c r="J27" s="94"/>
      <c r="K27" s="94"/>
      <c r="L27" s="209" t="s">
        <v>1656</v>
      </c>
    </row>
    <row r="28" spans="1:12" s="146" customFormat="1" ht="30" customHeight="1" x14ac:dyDescent="0.25">
      <c r="A28" s="132" t="e">
        <f>'EPA - Input and Summary'!#REF!</f>
        <v>#REF!</v>
      </c>
      <c r="B28" s="149" t="e">
        <f>'EPA - Input and Summary'!#REF!</f>
        <v>#REF!</v>
      </c>
      <c r="C28" s="149" t="e">
        <f>'EPA - Input and Summary'!#REF!</f>
        <v>#REF!</v>
      </c>
      <c r="D28" s="149"/>
      <c r="E28" s="149" t="e">
        <f>'EPA - Input and Summary'!#REF!</f>
        <v>#REF!</v>
      </c>
      <c r="F28" s="149" t="e">
        <f>'EPA - Input and Summary'!#REF!</f>
        <v>#REF!</v>
      </c>
      <c r="G28" s="152" t="s">
        <v>711</v>
      </c>
      <c r="H28" s="94"/>
      <c r="I28" s="152" t="s">
        <v>711</v>
      </c>
      <c r="J28" s="94"/>
      <c r="K28" s="94"/>
      <c r="L28" s="217">
        <v>0</v>
      </c>
    </row>
    <row r="29" spans="1:12" s="146" customFormat="1" ht="30" customHeight="1" x14ac:dyDescent="0.25">
      <c r="A29" s="132" t="e">
        <f>'EPA - Input and Summary'!#REF!</f>
        <v>#REF!</v>
      </c>
      <c r="B29" s="149" t="e">
        <f>'EPA - Input and Summary'!#REF!</f>
        <v>#REF!</v>
      </c>
      <c r="C29" s="149" t="e">
        <f>'EPA - Input and Summary'!#REF!</f>
        <v>#REF!</v>
      </c>
      <c r="D29" s="149"/>
      <c r="E29" s="149" t="e">
        <f>'EPA - Input and Summary'!#REF!</f>
        <v>#REF!</v>
      </c>
      <c r="F29" s="149" t="e">
        <f>'EPA - Input and Summary'!#REF!</f>
        <v>#REF!</v>
      </c>
      <c r="G29" s="152" t="s">
        <v>711</v>
      </c>
      <c r="H29" s="94"/>
      <c r="I29" s="152" t="s">
        <v>711</v>
      </c>
      <c r="J29" s="94"/>
      <c r="K29" s="94"/>
      <c r="L29" s="209" t="s">
        <v>1657</v>
      </c>
    </row>
    <row r="30" spans="1:12" s="146" customFormat="1" ht="30" customHeight="1" x14ac:dyDescent="0.25">
      <c r="A30" s="132" t="e">
        <f>'EPA - Input and Summary'!#REF!</f>
        <v>#REF!</v>
      </c>
      <c r="B30" s="149" t="e">
        <f>'EPA - Input and Summary'!#REF!</f>
        <v>#REF!</v>
      </c>
      <c r="C30" s="149" t="e">
        <f>'EPA - Input and Summary'!#REF!</f>
        <v>#REF!</v>
      </c>
      <c r="D30" s="149"/>
      <c r="E30" s="149" t="e">
        <f>'EPA - Input and Summary'!#REF!</f>
        <v>#REF!</v>
      </c>
      <c r="F30" s="149" t="e">
        <f>'EPA - Input and Summary'!#REF!</f>
        <v>#REF!</v>
      </c>
      <c r="G30" s="152" t="s">
        <v>711</v>
      </c>
      <c r="H30" s="94"/>
      <c r="I30" s="152" t="s">
        <v>711</v>
      </c>
      <c r="J30" s="94"/>
      <c r="K30" s="94"/>
      <c r="L30" s="209" t="s">
        <v>1657</v>
      </c>
    </row>
    <row r="31" spans="1:12" s="146" customFormat="1" ht="30" customHeight="1" x14ac:dyDescent="0.25">
      <c r="A31" s="132" t="e">
        <f>'EPA - Input and Summary'!#REF!</f>
        <v>#REF!</v>
      </c>
      <c r="B31" s="149" t="e">
        <f>'EPA - Input and Summary'!#REF!</f>
        <v>#REF!</v>
      </c>
      <c r="C31" s="149" t="e">
        <f>'EPA - Input and Summary'!#REF!</f>
        <v>#REF!</v>
      </c>
      <c r="D31" s="149"/>
      <c r="E31" s="149" t="e">
        <f>'EPA - Input and Summary'!#REF!</f>
        <v>#REF!</v>
      </c>
      <c r="F31" s="149" t="e">
        <f>'EPA - Input and Summary'!#REF!</f>
        <v>#REF!</v>
      </c>
      <c r="G31" s="152" t="s">
        <v>711</v>
      </c>
      <c r="H31" s="94"/>
      <c r="I31" s="152" t="s">
        <v>711</v>
      </c>
      <c r="J31" s="94"/>
      <c r="K31" s="94"/>
      <c r="L31" s="209" t="s">
        <v>1657</v>
      </c>
    </row>
    <row r="32" spans="1:12" s="146" customFormat="1" ht="30" customHeight="1" x14ac:dyDescent="0.25">
      <c r="A32" s="132" t="e">
        <f>'EPA - Input and Summary'!#REF!</f>
        <v>#REF!</v>
      </c>
      <c r="B32" s="149" t="e">
        <f>'EPA - Input and Summary'!#REF!</f>
        <v>#REF!</v>
      </c>
      <c r="C32" s="149" t="e">
        <f>'EPA - Input and Summary'!#REF!</f>
        <v>#REF!</v>
      </c>
      <c r="D32" s="149"/>
      <c r="E32" s="149" t="e">
        <f>'EPA - Input and Summary'!#REF!</f>
        <v>#REF!</v>
      </c>
      <c r="F32" s="149" t="e">
        <f>'EPA - Input and Summary'!#REF!</f>
        <v>#REF!</v>
      </c>
      <c r="G32" s="152" t="s">
        <v>711</v>
      </c>
      <c r="H32" s="94"/>
      <c r="I32" s="152" t="s">
        <v>711</v>
      </c>
      <c r="J32" s="94"/>
      <c r="K32" s="94"/>
      <c r="L32" s="209" t="s">
        <v>1656</v>
      </c>
    </row>
    <row r="33" spans="1:12" s="146" customFormat="1" ht="30" customHeight="1" x14ac:dyDescent="0.25">
      <c r="A33" s="132" t="e">
        <f>'EPA - Input and Summary'!#REF!</f>
        <v>#REF!</v>
      </c>
      <c r="B33" s="149" t="e">
        <f>'EPA - Input and Summary'!#REF!</f>
        <v>#REF!</v>
      </c>
      <c r="C33" s="149" t="e">
        <f>'EPA - Input and Summary'!#REF!</f>
        <v>#REF!</v>
      </c>
      <c r="D33" s="149"/>
      <c r="E33" s="149" t="e">
        <f>'EPA - Input and Summary'!#REF!</f>
        <v>#REF!</v>
      </c>
      <c r="F33" s="149" t="e">
        <f>'EPA - Input and Summary'!#REF!</f>
        <v>#REF!</v>
      </c>
      <c r="G33" s="152" t="s">
        <v>711</v>
      </c>
      <c r="H33" s="94"/>
      <c r="I33" s="152" t="s">
        <v>711</v>
      </c>
      <c r="J33" s="94"/>
      <c r="K33" s="94"/>
      <c r="L33" s="217">
        <v>0</v>
      </c>
    </row>
    <row r="34" spans="1:12" s="146" customFormat="1" ht="30" customHeight="1" x14ac:dyDescent="0.25">
      <c r="A34" s="132" t="e">
        <f>'EPA - Input and Summary'!#REF!</f>
        <v>#REF!</v>
      </c>
      <c r="B34" s="149" t="e">
        <f>'EPA - Input and Summary'!#REF!</f>
        <v>#REF!</v>
      </c>
      <c r="C34" s="149" t="e">
        <f>'EPA - Input and Summary'!#REF!</f>
        <v>#REF!</v>
      </c>
      <c r="D34" s="149"/>
      <c r="E34" s="149" t="e">
        <f>'EPA - Input and Summary'!#REF!</f>
        <v>#REF!</v>
      </c>
      <c r="F34" s="149" t="e">
        <f>'EPA - Input and Summary'!#REF!</f>
        <v>#REF!</v>
      </c>
      <c r="G34" s="152" t="s">
        <v>711</v>
      </c>
      <c r="H34" s="94"/>
      <c r="I34" s="152" t="s">
        <v>711</v>
      </c>
      <c r="J34" s="94"/>
      <c r="K34" s="94"/>
      <c r="L34" s="217">
        <v>0</v>
      </c>
    </row>
    <row r="35" spans="1:12" s="146" customFormat="1" ht="30" customHeight="1" x14ac:dyDescent="0.25">
      <c r="A35" s="132" t="e">
        <f>'EPA - Input and Summary'!#REF!</f>
        <v>#REF!</v>
      </c>
      <c r="B35" s="149" t="e">
        <f>'EPA - Input and Summary'!#REF!</f>
        <v>#REF!</v>
      </c>
      <c r="C35" s="149" t="e">
        <f>'EPA - Input and Summary'!#REF!</f>
        <v>#REF!</v>
      </c>
      <c r="D35" s="149"/>
      <c r="E35" s="149" t="e">
        <f>'EPA - Input and Summary'!#REF!</f>
        <v>#REF!</v>
      </c>
      <c r="F35" s="149" t="e">
        <f>'EPA - Input and Summary'!#REF!</f>
        <v>#REF!</v>
      </c>
      <c r="G35" s="152" t="s">
        <v>711</v>
      </c>
      <c r="H35" s="94"/>
      <c r="I35" s="152" t="s">
        <v>711</v>
      </c>
      <c r="J35" s="94"/>
      <c r="K35" s="94"/>
      <c r="L35" s="209" t="s">
        <v>1656</v>
      </c>
    </row>
    <row r="36" spans="1:12" s="146" customFormat="1" ht="30" customHeight="1" x14ac:dyDescent="0.25">
      <c r="A36" s="132" t="e">
        <f>'EPA - Input and Summary'!#REF!</f>
        <v>#REF!</v>
      </c>
      <c r="B36" s="149" t="e">
        <f>'EPA - Input and Summary'!#REF!</f>
        <v>#REF!</v>
      </c>
      <c r="C36" s="149" t="e">
        <f>'EPA - Input and Summary'!#REF!</f>
        <v>#REF!</v>
      </c>
      <c r="D36" s="149"/>
      <c r="E36" s="149" t="e">
        <f>'EPA - Input and Summary'!#REF!</f>
        <v>#REF!</v>
      </c>
      <c r="F36" s="149" t="e">
        <f>'EPA - Input and Summary'!#REF!</f>
        <v>#REF!</v>
      </c>
      <c r="G36" s="152" t="s">
        <v>711</v>
      </c>
      <c r="H36" s="94"/>
      <c r="I36" s="152" t="s">
        <v>711</v>
      </c>
      <c r="J36" s="94"/>
      <c r="K36" s="94"/>
      <c r="L36" s="209" t="s">
        <v>1656</v>
      </c>
    </row>
    <row r="37" spans="1:12" s="146" customFormat="1" ht="30" customHeight="1" x14ac:dyDescent="0.25">
      <c r="A37" s="132" t="e">
        <f>'EPA - Input and Summary'!#REF!</f>
        <v>#REF!</v>
      </c>
      <c r="B37" s="149" t="e">
        <f>'EPA - Input and Summary'!#REF!</f>
        <v>#REF!</v>
      </c>
      <c r="C37" s="149" t="e">
        <f>'EPA - Input and Summary'!#REF!</f>
        <v>#REF!</v>
      </c>
      <c r="D37" s="149"/>
      <c r="E37" s="149" t="e">
        <f>'EPA - Input and Summary'!#REF!</f>
        <v>#REF!</v>
      </c>
      <c r="F37" s="149" t="e">
        <f>'EPA - Input and Summary'!#REF!</f>
        <v>#REF!</v>
      </c>
      <c r="G37" s="152" t="s">
        <v>711</v>
      </c>
      <c r="H37" s="94"/>
      <c r="I37" s="152" t="s">
        <v>711</v>
      </c>
      <c r="J37" s="94"/>
      <c r="K37" s="94"/>
      <c r="L37" s="217">
        <v>0</v>
      </c>
    </row>
    <row r="38" spans="1:12" s="146" customFormat="1" ht="30" customHeight="1" x14ac:dyDescent="0.25">
      <c r="A38" s="132" t="e">
        <f>'EPA - Input and Summary'!#REF!</f>
        <v>#REF!</v>
      </c>
      <c r="B38" s="149" t="e">
        <f>'EPA - Input and Summary'!#REF!</f>
        <v>#REF!</v>
      </c>
      <c r="C38" s="149" t="e">
        <f>'EPA - Input and Summary'!#REF!</f>
        <v>#REF!</v>
      </c>
      <c r="D38" s="149"/>
      <c r="E38" s="149" t="e">
        <f>'EPA - Input and Summary'!#REF!</f>
        <v>#REF!</v>
      </c>
      <c r="F38" s="149" t="e">
        <f>'EPA - Input and Summary'!#REF!</f>
        <v>#REF!</v>
      </c>
      <c r="G38" s="152" t="s">
        <v>711</v>
      </c>
      <c r="H38" s="94"/>
      <c r="I38" s="152" t="s">
        <v>711</v>
      </c>
      <c r="J38" s="94"/>
      <c r="K38" s="94"/>
      <c r="L38" s="217">
        <v>0</v>
      </c>
    </row>
    <row r="39" spans="1:12" s="146" customFormat="1" ht="30" customHeight="1" x14ac:dyDescent="0.25">
      <c r="A39" s="132" t="e">
        <f>'EPA - Input and Summary'!#REF!</f>
        <v>#REF!</v>
      </c>
      <c r="B39" s="149" t="e">
        <f>'EPA - Input and Summary'!#REF!</f>
        <v>#REF!</v>
      </c>
      <c r="C39" s="149" t="e">
        <f>'EPA - Input and Summary'!#REF!</f>
        <v>#REF!</v>
      </c>
      <c r="D39" s="149"/>
      <c r="E39" s="149" t="e">
        <f>'EPA - Input and Summary'!#REF!</f>
        <v>#REF!</v>
      </c>
      <c r="F39" s="149" t="e">
        <f>'EPA - Input and Summary'!#REF!</f>
        <v>#REF!</v>
      </c>
      <c r="G39" s="152" t="s">
        <v>711</v>
      </c>
      <c r="H39" s="94"/>
      <c r="I39" s="152" t="s">
        <v>711</v>
      </c>
      <c r="J39" s="94"/>
      <c r="K39" s="94"/>
      <c r="L39" s="209" t="s">
        <v>1656</v>
      </c>
    </row>
    <row r="40" spans="1:12" s="146" customFormat="1" ht="30" customHeight="1" x14ac:dyDescent="0.25">
      <c r="A40" s="132" t="e">
        <f>'EPA - Input and Summary'!#REF!</f>
        <v>#REF!</v>
      </c>
      <c r="B40" s="149" t="e">
        <f>'EPA - Input and Summary'!#REF!</f>
        <v>#REF!</v>
      </c>
      <c r="C40" s="149" t="e">
        <f>'EPA - Input and Summary'!#REF!</f>
        <v>#REF!</v>
      </c>
      <c r="D40" s="149"/>
      <c r="E40" s="149" t="e">
        <f>'EPA - Input and Summary'!#REF!</f>
        <v>#REF!</v>
      </c>
      <c r="F40" s="149" t="e">
        <f>'EPA - Input and Summary'!#REF!</f>
        <v>#REF!</v>
      </c>
      <c r="G40" s="152" t="s">
        <v>711</v>
      </c>
      <c r="H40" s="94"/>
      <c r="I40" s="152" t="s">
        <v>711</v>
      </c>
      <c r="J40" s="94"/>
      <c r="K40" s="94"/>
      <c r="L40" s="209" t="s">
        <v>1656</v>
      </c>
    </row>
    <row r="41" spans="1:12" s="146" customFormat="1" ht="30" customHeight="1" x14ac:dyDescent="0.25">
      <c r="A41" s="132" t="e">
        <f>'EPA - Input and Summary'!#REF!</f>
        <v>#REF!</v>
      </c>
      <c r="B41" s="149" t="e">
        <f>'EPA - Input and Summary'!#REF!</f>
        <v>#REF!</v>
      </c>
      <c r="C41" s="149" t="e">
        <f>'EPA - Input and Summary'!#REF!</f>
        <v>#REF!</v>
      </c>
      <c r="D41" s="149"/>
      <c r="E41" s="149" t="e">
        <f>'EPA - Input and Summary'!#REF!</f>
        <v>#REF!</v>
      </c>
      <c r="F41" s="149" t="e">
        <f>'EPA - Input and Summary'!#REF!</f>
        <v>#REF!</v>
      </c>
      <c r="G41" s="152" t="s">
        <v>711</v>
      </c>
      <c r="H41" s="94"/>
      <c r="I41" s="152" t="s">
        <v>711</v>
      </c>
      <c r="J41" s="94"/>
      <c r="K41" s="94"/>
      <c r="L41" s="209" t="s">
        <v>1656</v>
      </c>
    </row>
    <row r="42" spans="1:12" s="146" customFormat="1" ht="30" customHeight="1" x14ac:dyDescent="0.25">
      <c r="A42" s="132" t="e">
        <f>'EPA - Input and Summary'!#REF!</f>
        <v>#REF!</v>
      </c>
      <c r="B42" s="149" t="e">
        <f>'EPA - Input and Summary'!#REF!</f>
        <v>#REF!</v>
      </c>
      <c r="C42" s="149" t="e">
        <f>'EPA - Input and Summary'!#REF!</f>
        <v>#REF!</v>
      </c>
      <c r="D42" s="149"/>
      <c r="E42" s="149" t="e">
        <f>'EPA - Input and Summary'!#REF!</f>
        <v>#REF!</v>
      </c>
      <c r="F42" s="149" t="e">
        <f>'EPA - Input and Summary'!#REF!</f>
        <v>#REF!</v>
      </c>
      <c r="G42" s="152" t="s">
        <v>711</v>
      </c>
      <c r="H42" s="94"/>
      <c r="I42" s="152" t="s">
        <v>711</v>
      </c>
      <c r="J42" s="94"/>
      <c r="K42" s="94"/>
      <c r="L42" s="209" t="s">
        <v>1656</v>
      </c>
    </row>
    <row r="43" spans="1:12" s="146" customFormat="1" ht="30" customHeight="1" x14ac:dyDescent="0.25">
      <c r="A43" s="132" t="e">
        <f>'EPA - Input and Summary'!#REF!</f>
        <v>#REF!</v>
      </c>
      <c r="B43" s="149" t="e">
        <f>'EPA - Input and Summary'!#REF!</f>
        <v>#REF!</v>
      </c>
      <c r="C43" s="149" t="e">
        <f>'EPA - Input and Summary'!#REF!</f>
        <v>#REF!</v>
      </c>
      <c r="D43" s="149"/>
      <c r="E43" s="149" t="e">
        <f>'EPA - Input and Summary'!#REF!</f>
        <v>#REF!</v>
      </c>
      <c r="F43" s="149" t="e">
        <f>'EPA - Input and Summary'!#REF!</f>
        <v>#REF!</v>
      </c>
      <c r="G43" s="152" t="s">
        <v>711</v>
      </c>
      <c r="H43" s="94"/>
      <c r="I43" s="152" t="s">
        <v>711</v>
      </c>
      <c r="J43" s="94"/>
      <c r="K43" s="94"/>
      <c r="L43" s="209" t="s">
        <v>1657</v>
      </c>
    </row>
    <row r="44" spans="1:12" s="146" customFormat="1" ht="30" customHeight="1" x14ac:dyDescent="0.25">
      <c r="A44" s="132" t="e">
        <f>'EPA - Input and Summary'!#REF!</f>
        <v>#REF!</v>
      </c>
      <c r="B44" s="149" t="e">
        <f>'EPA - Input and Summary'!#REF!</f>
        <v>#REF!</v>
      </c>
      <c r="C44" s="149" t="e">
        <f>'EPA - Input and Summary'!#REF!</f>
        <v>#REF!</v>
      </c>
      <c r="D44" s="149"/>
      <c r="E44" s="149" t="e">
        <f>'EPA - Input and Summary'!#REF!</f>
        <v>#REF!</v>
      </c>
      <c r="F44" s="149" t="e">
        <f>'EPA - Input and Summary'!#REF!</f>
        <v>#REF!</v>
      </c>
      <c r="G44" s="152" t="s">
        <v>711</v>
      </c>
      <c r="H44" s="94"/>
      <c r="I44" s="152" t="s">
        <v>711</v>
      </c>
      <c r="J44" s="94"/>
      <c r="K44" s="94"/>
      <c r="L44" s="209" t="s">
        <v>1657</v>
      </c>
    </row>
    <row r="45" spans="1:12" s="146" customFormat="1" ht="30" customHeight="1" x14ac:dyDescent="0.25">
      <c r="A45" s="132" t="e">
        <f>'EPA - Input and Summary'!#REF!</f>
        <v>#REF!</v>
      </c>
      <c r="B45" s="149" t="e">
        <f>'EPA - Input and Summary'!#REF!</f>
        <v>#REF!</v>
      </c>
      <c r="C45" s="149" t="e">
        <f>'EPA - Input and Summary'!#REF!</f>
        <v>#REF!</v>
      </c>
      <c r="D45" s="149"/>
      <c r="E45" s="149" t="e">
        <f>'EPA - Input and Summary'!#REF!</f>
        <v>#REF!</v>
      </c>
      <c r="F45" s="149" t="e">
        <f>'EPA - Input and Summary'!#REF!</f>
        <v>#REF!</v>
      </c>
      <c r="G45" s="152" t="s">
        <v>711</v>
      </c>
      <c r="H45" s="94"/>
      <c r="I45" s="152" t="s">
        <v>711</v>
      </c>
      <c r="J45" s="94"/>
      <c r="K45" s="94"/>
      <c r="L45" s="209" t="s">
        <v>1657</v>
      </c>
    </row>
    <row r="46" spans="1:12" s="146" customFormat="1" ht="30" customHeight="1" x14ac:dyDescent="0.25">
      <c r="A46" s="132" t="e">
        <f>'EPA - Input and Summary'!#REF!</f>
        <v>#REF!</v>
      </c>
      <c r="B46" s="149" t="e">
        <f>'EPA - Input and Summary'!#REF!</f>
        <v>#REF!</v>
      </c>
      <c r="C46" s="149" t="e">
        <f>'EPA - Input and Summary'!#REF!</f>
        <v>#REF!</v>
      </c>
      <c r="D46" s="149"/>
      <c r="E46" s="149" t="e">
        <f>'EPA - Input and Summary'!#REF!</f>
        <v>#REF!</v>
      </c>
      <c r="F46" s="149" t="e">
        <f>'EPA - Input and Summary'!#REF!</f>
        <v>#REF!</v>
      </c>
      <c r="G46" s="152" t="s">
        <v>711</v>
      </c>
      <c r="H46" s="94"/>
      <c r="I46" s="152" t="s">
        <v>711</v>
      </c>
      <c r="J46" s="94"/>
      <c r="K46" s="94"/>
      <c r="L46" s="209" t="s">
        <v>1657</v>
      </c>
    </row>
    <row r="47" spans="1:12" s="146" customFormat="1" ht="30" customHeight="1" x14ac:dyDescent="0.25">
      <c r="A47" s="132" t="e">
        <f>'EPA - Input and Summary'!#REF!</f>
        <v>#REF!</v>
      </c>
      <c r="B47" s="149" t="e">
        <f>'EPA - Input and Summary'!#REF!</f>
        <v>#REF!</v>
      </c>
      <c r="C47" s="149" t="e">
        <f>'EPA - Input and Summary'!#REF!</f>
        <v>#REF!</v>
      </c>
      <c r="D47" s="149"/>
      <c r="E47" s="149" t="e">
        <f>'EPA - Input and Summary'!#REF!</f>
        <v>#REF!</v>
      </c>
      <c r="F47" s="149" t="e">
        <f>'EPA - Input and Summary'!#REF!</f>
        <v>#REF!</v>
      </c>
      <c r="G47" s="152" t="s">
        <v>711</v>
      </c>
      <c r="H47" s="94"/>
      <c r="I47" s="152" t="s">
        <v>711</v>
      </c>
      <c r="J47" s="94"/>
      <c r="K47" s="94"/>
      <c r="L47" s="209" t="s">
        <v>1657</v>
      </c>
    </row>
    <row r="48" spans="1:12" s="146" customFormat="1" ht="30" customHeight="1" x14ac:dyDescent="0.25">
      <c r="A48" s="132" t="e">
        <f>'EPA - Input and Summary'!#REF!</f>
        <v>#REF!</v>
      </c>
      <c r="B48" s="149" t="e">
        <f>'EPA - Input and Summary'!#REF!</f>
        <v>#REF!</v>
      </c>
      <c r="C48" s="149" t="e">
        <f>'EPA - Input and Summary'!#REF!</f>
        <v>#REF!</v>
      </c>
      <c r="D48" s="149"/>
      <c r="E48" s="149" t="e">
        <f>'EPA - Input and Summary'!#REF!</f>
        <v>#REF!</v>
      </c>
      <c r="F48" s="149" t="e">
        <f>'EPA - Input and Summary'!#REF!</f>
        <v>#REF!</v>
      </c>
      <c r="G48" s="152" t="s">
        <v>711</v>
      </c>
      <c r="H48" s="94"/>
      <c r="I48" s="152" t="s">
        <v>711</v>
      </c>
      <c r="J48" s="94"/>
      <c r="K48" s="94"/>
      <c r="L48" s="209" t="s">
        <v>1656</v>
      </c>
    </row>
    <row r="49" spans="1:12" s="146" customFormat="1" ht="30" customHeight="1" x14ac:dyDescent="0.25">
      <c r="A49" s="132" t="e">
        <f>'EPA - Input and Summary'!#REF!</f>
        <v>#REF!</v>
      </c>
      <c r="B49" s="149" t="e">
        <f>'EPA - Input and Summary'!#REF!</f>
        <v>#REF!</v>
      </c>
      <c r="C49" s="149" t="e">
        <f>'EPA - Input and Summary'!#REF!</f>
        <v>#REF!</v>
      </c>
      <c r="D49" s="149"/>
      <c r="E49" s="149" t="e">
        <f>'EPA - Input and Summary'!#REF!</f>
        <v>#REF!</v>
      </c>
      <c r="F49" s="149" t="e">
        <f>'EPA - Input and Summary'!#REF!</f>
        <v>#REF!</v>
      </c>
      <c r="G49" s="152" t="s">
        <v>711</v>
      </c>
      <c r="H49" s="94"/>
      <c r="I49" s="152" t="s">
        <v>711</v>
      </c>
      <c r="J49" s="94"/>
      <c r="K49" s="94"/>
      <c r="L49" s="209" t="s">
        <v>1656</v>
      </c>
    </row>
    <row r="50" spans="1:12" s="146" customFormat="1" ht="30" customHeight="1" x14ac:dyDescent="0.25">
      <c r="A50" s="132" t="e">
        <f>'EPA - Input and Summary'!#REF!</f>
        <v>#REF!</v>
      </c>
      <c r="B50" s="149" t="e">
        <f>'EPA - Input and Summary'!#REF!</f>
        <v>#REF!</v>
      </c>
      <c r="C50" s="149" t="e">
        <f>'EPA - Input and Summary'!#REF!</f>
        <v>#REF!</v>
      </c>
      <c r="D50" s="149"/>
      <c r="E50" s="149" t="e">
        <f>'EPA - Input and Summary'!#REF!</f>
        <v>#REF!</v>
      </c>
      <c r="F50" s="149" t="e">
        <f>'EPA - Input and Summary'!#REF!</f>
        <v>#REF!</v>
      </c>
      <c r="G50" s="152" t="s">
        <v>711</v>
      </c>
      <c r="H50" s="94"/>
      <c r="I50" s="152" t="s">
        <v>711</v>
      </c>
      <c r="J50" s="94"/>
      <c r="K50" s="94"/>
      <c r="L50" s="209" t="s">
        <v>1657</v>
      </c>
    </row>
    <row r="51" spans="1:12" s="146" customFormat="1" ht="30" customHeight="1" x14ac:dyDescent="0.25">
      <c r="A51" s="132" t="e">
        <f>'EPA - Input and Summary'!#REF!</f>
        <v>#REF!</v>
      </c>
      <c r="B51" s="149" t="e">
        <f>'EPA - Input and Summary'!#REF!</f>
        <v>#REF!</v>
      </c>
      <c r="C51" s="149" t="e">
        <f>'EPA - Input and Summary'!#REF!</f>
        <v>#REF!</v>
      </c>
      <c r="D51" s="149"/>
      <c r="E51" s="149" t="e">
        <f>'EPA - Input and Summary'!#REF!</f>
        <v>#REF!</v>
      </c>
      <c r="F51" s="149" t="e">
        <f>'EPA - Input and Summary'!#REF!</f>
        <v>#REF!</v>
      </c>
      <c r="G51" s="152" t="s">
        <v>711</v>
      </c>
      <c r="H51" s="94"/>
      <c r="I51" s="152" t="s">
        <v>711</v>
      </c>
      <c r="J51" s="94"/>
      <c r="K51" s="94"/>
      <c r="L51" s="209" t="s">
        <v>1657</v>
      </c>
    </row>
    <row r="52" spans="1:12" s="146" customFormat="1" ht="30" customHeight="1" x14ac:dyDescent="0.25">
      <c r="A52" s="132" t="e">
        <f>'EPA - Input and Summary'!#REF!</f>
        <v>#REF!</v>
      </c>
      <c r="B52" s="149" t="e">
        <f>'EPA - Input and Summary'!#REF!</f>
        <v>#REF!</v>
      </c>
      <c r="C52" s="149" t="e">
        <f>'EPA - Input and Summary'!#REF!</f>
        <v>#REF!</v>
      </c>
      <c r="D52" s="149"/>
      <c r="E52" s="149" t="e">
        <f>'EPA - Input and Summary'!#REF!</f>
        <v>#REF!</v>
      </c>
      <c r="F52" s="149" t="e">
        <f>'EPA - Input and Summary'!#REF!</f>
        <v>#REF!</v>
      </c>
      <c r="G52" s="152" t="s">
        <v>711</v>
      </c>
      <c r="H52" s="94"/>
      <c r="I52" s="152" t="s">
        <v>711</v>
      </c>
      <c r="J52" s="94"/>
      <c r="K52" s="94"/>
      <c r="L52" s="209" t="s">
        <v>1657</v>
      </c>
    </row>
    <row r="53" spans="1:12" s="146" customFormat="1" ht="30" customHeight="1" x14ac:dyDescent="0.25">
      <c r="A53" s="132" t="e">
        <f>'EPA - Input and Summary'!#REF!</f>
        <v>#REF!</v>
      </c>
      <c r="B53" s="149" t="e">
        <f>'EPA - Input and Summary'!#REF!</f>
        <v>#REF!</v>
      </c>
      <c r="C53" s="149" t="e">
        <f>'EPA - Input and Summary'!#REF!</f>
        <v>#REF!</v>
      </c>
      <c r="D53" s="149"/>
      <c r="E53" s="149" t="e">
        <f>'EPA - Input and Summary'!#REF!</f>
        <v>#REF!</v>
      </c>
      <c r="F53" s="149" t="e">
        <f>'EPA - Input and Summary'!#REF!</f>
        <v>#REF!</v>
      </c>
      <c r="G53" s="152" t="s">
        <v>711</v>
      </c>
      <c r="H53" s="94"/>
      <c r="I53" s="152" t="s">
        <v>711</v>
      </c>
      <c r="J53" s="94"/>
      <c r="K53" s="94"/>
      <c r="L53" s="209" t="s">
        <v>1657</v>
      </c>
    </row>
    <row r="54" spans="1:12" s="146" customFormat="1" ht="30" customHeight="1" x14ac:dyDescent="0.25">
      <c r="A54" s="132" t="e">
        <f>'EPA - Input and Summary'!#REF!</f>
        <v>#REF!</v>
      </c>
      <c r="B54" s="149" t="e">
        <f>'EPA - Input and Summary'!#REF!</f>
        <v>#REF!</v>
      </c>
      <c r="C54" s="149" t="e">
        <f>'EPA - Input and Summary'!#REF!</f>
        <v>#REF!</v>
      </c>
      <c r="D54" s="149"/>
      <c r="E54" s="149" t="e">
        <f>'EPA - Input and Summary'!#REF!</f>
        <v>#REF!</v>
      </c>
      <c r="F54" s="149" t="e">
        <f>'EPA - Input and Summary'!#REF!</f>
        <v>#REF!</v>
      </c>
      <c r="G54" s="152" t="s">
        <v>711</v>
      </c>
      <c r="H54" s="94"/>
      <c r="I54" s="152" t="s">
        <v>711</v>
      </c>
      <c r="J54" s="94"/>
      <c r="K54" s="94"/>
      <c r="L54" s="209" t="s">
        <v>1657</v>
      </c>
    </row>
    <row r="55" spans="1:12" s="146" customFormat="1" ht="30" customHeight="1" x14ac:dyDescent="0.25">
      <c r="A55" s="132" t="e">
        <f>'EPA - Input and Summary'!#REF!</f>
        <v>#REF!</v>
      </c>
      <c r="B55" s="149" t="e">
        <f>'EPA - Input and Summary'!#REF!</f>
        <v>#REF!</v>
      </c>
      <c r="C55" s="149" t="e">
        <f>'EPA - Input and Summary'!#REF!</f>
        <v>#REF!</v>
      </c>
      <c r="D55" s="149"/>
      <c r="E55" s="149" t="e">
        <f>'EPA - Input and Summary'!#REF!</f>
        <v>#REF!</v>
      </c>
      <c r="F55" s="149" t="e">
        <f>'EPA - Input and Summary'!#REF!</f>
        <v>#REF!</v>
      </c>
      <c r="G55" s="152" t="s">
        <v>711</v>
      </c>
      <c r="H55" s="94"/>
      <c r="I55" s="152" t="s">
        <v>711</v>
      </c>
      <c r="J55" s="94"/>
      <c r="K55" s="94"/>
      <c r="L55" s="209" t="s">
        <v>1656</v>
      </c>
    </row>
    <row r="56" spans="1:12" s="146" customFormat="1" ht="30" customHeight="1" x14ac:dyDescent="0.25">
      <c r="A56" s="132" t="e">
        <f>'EPA - Input and Summary'!#REF!</f>
        <v>#REF!</v>
      </c>
      <c r="B56" s="149" t="e">
        <f>'EPA - Input and Summary'!#REF!</f>
        <v>#REF!</v>
      </c>
      <c r="C56" s="149" t="e">
        <f>'EPA - Input and Summary'!#REF!</f>
        <v>#REF!</v>
      </c>
      <c r="D56" s="149"/>
      <c r="E56" s="149" t="e">
        <f>'EPA - Input and Summary'!#REF!</f>
        <v>#REF!</v>
      </c>
      <c r="F56" s="149" t="e">
        <f>'EPA - Input and Summary'!#REF!</f>
        <v>#REF!</v>
      </c>
      <c r="G56" s="152" t="s">
        <v>711</v>
      </c>
      <c r="H56" s="94"/>
      <c r="I56" s="152" t="s">
        <v>711</v>
      </c>
      <c r="J56" s="94"/>
      <c r="K56" s="94"/>
      <c r="L56" s="209" t="s">
        <v>1657</v>
      </c>
    </row>
    <row r="57" spans="1:12" s="146" customFormat="1" ht="30" customHeight="1" x14ac:dyDescent="0.25">
      <c r="A57" s="132" t="e">
        <f>'EPA - Input and Summary'!#REF!</f>
        <v>#REF!</v>
      </c>
      <c r="B57" s="149" t="e">
        <f>'EPA - Input and Summary'!#REF!</f>
        <v>#REF!</v>
      </c>
      <c r="C57" s="149" t="e">
        <f>'EPA - Input and Summary'!#REF!</f>
        <v>#REF!</v>
      </c>
      <c r="D57" s="149"/>
      <c r="E57" s="149" t="e">
        <f>'EPA - Input and Summary'!#REF!</f>
        <v>#REF!</v>
      </c>
      <c r="F57" s="149" t="e">
        <f>'EPA - Input and Summary'!#REF!</f>
        <v>#REF!</v>
      </c>
      <c r="G57" s="152" t="s">
        <v>711</v>
      </c>
      <c r="H57" s="94"/>
      <c r="I57" s="152" t="s">
        <v>711</v>
      </c>
      <c r="J57" s="94"/>
      <c r="K57" s="94"/>
      <c r="L57" s="209" t="s">
        <v>1657</v>
      </c>
    </row>
    <row r="58" spans="1:12" s="146" customFormat="1" ht="30" customHeight="1" x14ac:dyDescent="0.25">
      <c r="A58" s="132" t="e">
        <f>'EPA - Input and Summary'!#REF!</f>
        <v>#REF!</v>
      </c>
      <c r="B58" s="149" t="e">
        <f>'EPA - Input and Summary'!#REF!</f>
        <v>#REF!</v>
      </c>
      <c r="C58" s="149" t="e">
        <f>'EPA - Input and Summary'!#REF!</f>
        <v>#REF!</v>
      </c>
      <c r="D58" s="149"/>
      <c r="E58" s="149" t="e">
        <f>'EPA - Input and Summary'!#REF!</f>
        <v>#REF!</v>
      </c>
      <c r="F58" s="149" t="e">
        <f>'EPA - Input and Summary'!#REF!</f>
        <v>#REF!</v>
      </c>
      <c r="G58" s="152" t="s">
        <v>711</v>
      </c>
      <c r="H58" s="94"/>
      <c r="I58" s="152" t="s">
        <v>711</v>
      </c>
      <c r="J58" s="94"/>
      <c r="K58" s="94"/>
      <c r="L58" s="209" t="s">
        <v>1656</v>
      </c>
    </row>
    <row r="59" spans="1:12" s="146" customFormat="1" ht="30" customHeight="1" x14ac:dyDescent="0.25">
      <c r="A59" s="132" t="e">
        <f>'EPA - Input and Summary'!#REF!</f>
        <v>#REF!</v>
      </c>
      <c r="B59" s="149" t="e">
        <f>'EPA - Input and Summary'!#REF!</f>
        <v>#REF!</v>
      </c>
      <c r="C59" s="149" t="e">
        <f>'EPA - Input and Summary'!#REF!</f>
        <v>#REF!</v>
      </c>
      <c r="D59" s="149"/>
      <c r="E59" s="149" t="e">
        <f>'EPA - Input and Summary'!#REF!</f>
        <v>#REF!</v>
      </c>
      <c r="F59" s="149" t="e">
        <f>'EPA - Input and Summary'!#REF!</f>
        <v>#REF!</v>
      </c>
      <c r="G59" s="152" t="s">
        <v>711</v>
      </c>
      <c r="H59" s="94"/>
      <c r="I59" s="152" t="s">
        <v>711</v>
      </c>
      <c r="J59" s="94"/>
      <c r="K59" s="94"/>
      <c r="L59" s="209" t="s">
        <v>1657</v>
      </c>
    </row>
    <row r="60" spans="1:12" s="146" customFormat="1" ht="30" customHeight="1" x14ac:dyDescent="0.25">
      <c r="A60" s="132" t="e">
        <f>'EPA - Input and Summary'!#REF!</f>
        <v>#REF!</v>
      </c>
      <c r="B60" s="149" t="e">
        <f>'EPA - Input and Summary'!#REF!</f>
        <v>#REF!</v>
      </c>
      <c r="C60" s="149" t="e">
        <f>'EPA - Input and Summary'!#REF!</f>
        <v>#REF!</v>
      </c>
      <c r="D60" s="149"/>
      <c r="E60" s="149" t="e">
        <f>'EPA - Input and Summary'!#REF!</f>
        <v>#REF!</v>
      </c>
      <c r="F60" s="149" t="e">
        <f>'EPA - Input and Summary'!#REF!</f>
        <v>#REF!</v>
      </c>
      <c r="G60" s="152" t="s">
        <v>711</v>
      </c>
      <c r="H60" s="94"/>
      <c r="I60" s="152" t="s">
        <v>711</v>
      </c>
      <c r="J60" s="94"/>
      <c r="K60" s="94"/>
      <c r="L60" s="209" t="s">
        <v>1656</v>
      </c>
    </row>
    <row r="61" spans="1:12" s="146" customFormat="1" ht="30" customHeight="1" x14ac:dyDescent="0.25">
      <c r="A61" s="132" t="e">
        <f>'EPA - Input and Summary'!#REF!</f>
        <v>#REF!</v>
      </c>
      <c r="B61" s="149" t="e">
        <f>'EPA - Input and Summary'!#REF!</f>
        <v>#REF!</v>
      </c>
      <c r="C61" s="149" t="e">
        <f>'EPA - Input and Summary'!#REF!</f>
        <v>#REF!</v>
      </c>
      <c r="D61" s="149"/>
      <c r="E61" s="149" t="e">
        <f>'EPA - Input and Summary'!#REF!</f>
        <v>#REF!</v>
      </c>
      <c r="F61" s="149" t="e">
        <f>'EPA - Input and Summary'!#REF!</f>
        <v>#REF!</v>
      </c>
      <c r="G61" s="152" t="s">
        <v>711</v>
      </c>
      <c r="H61" s="94"/>
      <c r="I61" s="152" t="s">
        <v>711</v>
      </c>
      <c r="J61" s="94"/>
      <c r="K61" s="94"/>
      <c r="L61" s="209" t="s">
        <v>1657</v>
      </c>
    </row>
    <row r="62" spans="1:12" s="146" customFormat="1" ht="30" customHeight="1" x14ac:dyDescent="0.25">
      <c r="A62" s="132" t="e">
        <f>'EPA - Input and Summary'!#REF!</f>
        <v>#REF!</v>
      </c>
      <c r="B62" s="149" t="e">
        <f>'EPA - Input and Summary'!#REF!</f>
        <v>#REF!</v>
      </c>
      <c r="C62" s="149" t="e">
        <f>'EPA - Input and Summary'!#REF!</f>
        <v>#REF!</v>
      </c>
      <c r="D62" s="149"/>
      <c r="E62" s="149" t="e">
        <f>'EPA - Input and Summary'!#REF!</f>
        <v>#REF!</v>
      </c>
      <c r="F62" s="149" t="e">
        <f>'EPA - Input and Summary'!#REF!</f>
        <v>#REF!</v>
      </c>
      <c r="G62" s="152" t="s">
        <v>711</v>
      </c>
      <c r="H62" s="94"/>
      <c r="I62" s="152" t="s">
        <v>711</v>
      </c>
      <c r="J62" s="94"/>
      <c r="K62" s="94"/>
      <c r="L62" s="209" t="s">
        <v>1656</v>
      </c>
    </row>
    <row r="63" spans="1:12" s="146" customFormat="1" ht="30" customHeight="1" x14ac:dyDescent="0.25">
      <c r="A63" s="132" t="e">
        <f>'EPA - Input and Summary'!#REF!</f>
        <v>#REF!</v>
      </c>
      <c r="B63" s="149" t="e">
        <f>'EPA - Input and Summary'!#REF!</f>
        <v>#REF!</v>
      </c>
      <c r="C63" s="149" t="e">
        <f>'EPA - Input and Summary'!#REF!</f>
        <v>#REF!</v>
      </c>
      <c r="D63" s="149"/>
      <c r="E63" s="149" t="e">
        <f>'EPA - Input and Summary'!#REF!</f>
        <v>#REF!</v>
      </c>
      <c r="F63" s="149" t="e">
        <f>'EPA - Input and Summary'!#REF!</f>
        <v>#REF!</v>
      </c>
      <c r="G63" s="152" t="s">
        <v>711</v>
      </c>
      <c r="H63" s="94"/>
      <c r="I63" s="152" t="s">
        <v>711</v>
      </c>
      <c r="J63" s="94"/>
      <c r="K63" s="94"/>
      <c r="L63" s="209" t="s">
        <v>1656</v>
      </c>
    </row>
    <row r="64" spans="1:12" s="146" customFormat="1" ht="30" customHeight="1" x14ac:dyDescent="0.25">
      <c r="A64" s="132" t="e">
        <f>'EPA - Input and Summary'!#REF!</f>
        <v>#REF!</v>
      </c>
      <c r="B64" s="149" t="e">
        <f>'EPA - Input and Summary'!#REF!</f>
        <v>#REF!</v>
      </c>
      <c r="C64" s="149" t="e">
        <f>'EPA - Input and Summary'!#REF!</f>
        <v>#REF!</v>
      </c>
      <c r="D64" s="149"/>
      <c r="E64" s="149" t="e">
        <f>'EPA - Input and Summary'!#REF!</f>
        <v>#REF!</v>
      </c>
      <c r="F64" s="149" t="e">
        <f>'EPA - Input and Summary'!#REF!</f>
        <v>#REF!</v>
      </c>
      <c r="G64" s="152" t="s">
        <v>711</v>
      </c>
      <c r="H64" s="94"/>
      <c r="I64" s="152" t="s">
        <v>711</v>
      </c>
      <c r="J64" s="94"/>
      <c r="K64" s="94"/>
      <c r="L64" s="209" t="s">
        <v>1656</v>
      </c>
    </row>
    <row r="65" spans="1:12" s="146" customFormat="1" ht="30" customHeight="1" x14ac:dyDescent="0.25">
      <c r="A65" s="132" t="e">
        <f>'EPA - Input and Summary'!#REF!</f>
        <v>#REF!</v>
      </c>
      <c r="B65" s="149" t="e">
        <f>'EPA - Input and Summary'!#REF!</f>
        <v>#REF!</v>
      </c>
      <c r="C65" s="149" t="e">
        <f>'EPA - Input and Summary'!#REF!</f>
        <v>#REF!</v>
      </c>
      <c r="D65" s="149"/>
      <c r="E65" s="149" t="e">
        <f>'EPA - Input and Summary'!#REF!</f>
        <v>#REF!</v>
      </c>
      <c r="F65" s="149" t="e">
        <f>'EPA - Input and Summary'!#REF!</f>
        <v>#REF!</v>
      </c>
      <c r="G65" s="152" t="s">
        <v>711</v>
      </c>
      <c r="H65" s="94"/>
      <c r="I65" s="152" t="s">
        <v>711</v>
      </c>
      <c r="J65" s="94"/>
      <c r="K65" s="94"/>
      <c r="L65" s="209" t="s">
        <v>1656</v>
      </c>
    </row>
    <row r="66" spans="1:12" s="146" customFormat="1" ht="30" customHeight="1" x14ac:dyDescent="0.25">
      <c r="A66" s="132" t="e">
        <f>'EPA - Input and Summary'!#REF!</f>
        <v>#REF!</v>
      </c>
      <c r="B66" s="149" t="e">
        <f>'EPA - Input and Summary'!#REF!</f>
        <v>#REF!</v>
      </c>
      <c r="C66" s="149" t="e">
        <f>'EPA - Input and Summary'!#REF!</f>
        <v>#REF!</v>
      </c>
      <c r="D66" s="149"/>
      <c r="E66" s="149" t="e">
        <f>'EPA - Input and Summary'!#REF!</f>
        <v>#REF!</v>
      </c>
      <c r="F66" s="149" t="e">
        <f>'EPA - Input and Summary'!#REF!</f>
        <v>#REF!</v>
      </c>
      <c r="G66" s="152" t="s">
        <v>711</v>
      </c>
      <c r="H66" s="94"/>
      <c r="I66" s="152" t="s">
        <v>711</v>
      </c>
      <c r="J66" s="94"/>
      <c r="K66" s="94"/>
      <c r="L66" s="209" t="s">
        <v>1657</v>
      </c>
    </row>
    <row r="67" spans="1:12" s="146" customFormat="1" ht="30" customHeight="1" x14ac:dyDescent="0.25">
      <c r="A67" s="132" t="e">
        <f>'EPA - Input and Summary'!#REF!</f>
        <v>#REF!</v>
      </c>
      <c r="B67" s="149" t="e">
        <f>'EPA - Input and Summary'!#REF!</f>
        <v>#REF!</v>
      </c>
      <c r="C67" s="149" t="e">
        <f>'EPA - Input and Summary'!#REF!</f>
        <v>#REF!</v>
      </c>
      <c r="D67" s="149"/>
      <c r="E67" s="149" t="e">
        <f>'EPA - Input and Summary'!#REF!</f>
        <v>#REF!</v>
      </c>
      <c r="F67" s="149" t="e">
        <f>'EPA - Input and Summary'!#REF!</f>
        <v>#REF!</v>
      </c>
      <c r="G67" s="152" t="s">
        <v>711</v>
      </c>
      <c r="H67" s="94"/>
      <c r="I67" s="152" t="s">
        <v>711</v>
      </c>
      <c r="J67" s="94"/>
      <c r="K67" s="94"/>
      <c r="L67" s="209" t="s">
        <v>1656</v>
      </c>
    </row>
    <row r="68" spans="1:12" s="146" customFormat="1" ht="30" customHeight="1" x14ac:dyDescent="0.25">
      <c r="A68" s="132" t="e">
        <f>'EPA - Input and Summary'!#REF!</f>
        <v>#REF!</v>
      </c>
      <c r="B68" s="149" t="e">
        <f>'EPA - Input and Summary'!#REF!</f>
        <v>#REF!</v>
      </c>
      <c r="C68" s="149" t="e">
        <f>'EPA - Input and Summary'!#REF!</f>
        <v>#REF!</v>
      </c>
      <c r="D68" s="149"/>
      <c r="E68" s="149" t="e">
        <f>'EPA - Input and Summary'!#REF!</f>
        <v>#REF!</v>
      </c>
      <c r="F68" s="149" t="e">
        <f>'EPA - Input and Summary'!#REF!</f>
        <v>#REF!</v>
      </c>
      <c r="G68" s="152" t="s">
        <v>711</v>
      </c>
      <c r="H68" s="94"/>
      <c r="I68" s="152" t="s">
        <v>711</v>
      </c>
      <c r="J68" s="94"/>
      <c r="K68" s="94"/>
      <c r="L68" s="209" t="s">
        <v>1656</v>
      </c>
    </row>
    <row r="69" spans="1:12" s="146" customFormat="1" ht="30" customHeight="1" x14ac:dyDescent="0.25">
      <c r="A69" s="132" t="e">
        <f>'EPA - Input and Summary'!#REF!</f>
        <v>#REF!</v>
      </c>
      <c r="B69" s="149" t="e">
        <f>'EPA - Input and Summary'!#REF!</f>
        <v>#REF!</v>
      </c>
      <c r="C69" s="149" t="e">
        <f>'EPA - Input and Summary'!#REF!</f>
        <v>#REF!</v>
      </c>
      <c r="D69" s="149"/>
      <c r="E69" s="149" t="e">
        <f>'EPA - Input and Summary'!#REF!</f>
        <v>#REF!</v>
      </c>
      <c r="F69" s="149" t="e">
        <f>'EPA - Input and Summary'!#REF!</f>
        <v>#REF!</v>
      </c>
      <c r="G69" s="152" t="s">
        <v>711</v>
      </c>
      <c r="H69" s="94"/>
      <c r="I69" s="152" t="s">
        <v>711</v>
      </c>
      <c r="J69" s="94"/>
      <c r="K69" s="94"/>
      <c r="L69" s="209" t="s">
        <v>1656</v>
      </c>
    </row>
    <row r="70" spans="1:12" s="146" customFormat="1" ht="30" customHeight="1" x14ac:dyDescent="0.25">
      <c r="A70" s="132" t="e">
        <f>'EPA - Input and Summary'!#REF!</f>
        <v>#REF!</v>
      </c>
      <c r="B70" s="149" t="e">
        <f>'EPA - Input and Summary'!#REF!</f>
        <v>#REF!</v>
      </c>
      <c r="C70" s="149" t="e">
        <f>'EPA - Input and Summary'!#REF!</f>
        <v>#REF!</v>
      </c>
      <c r="D70" s="149"/>
      <c r="E70" s="149" t="e">
        <f>'EPA - Input and Summary'!#REF!</f>
        <v>#REF!</v>
      </c>
      <c r="F70" s="149" t="e">
        <f>'EPA - Input and Summary'!#REF!</f>
        <v>#REF!</v>
      </c>
      <c r="G70" s="152" t="s">
        <v>711</v>
      </c>
      <c r="H70" s="94"/>
      <c r="I70" s="152" t="s">
        <v>711</v>
      </c>
      <c r="J70" s="94"/>
      <c r="K70" s="94"/>
      <c r="L70" s="209" t="s">
        <v>1657</v>
      </c>
    </row>
    <row r="71" spans="1:12" s="146" customFormat="1" ht="30" customHeight="1" x14ac:dyDescent="0.25">
      <c r="A71" s="132" t="e">
        <f>'EPA - Input and Summary'!#REF!</f>
        <v>#REF!</v>
      </c>
      <c r="B71" s="149" t="e">
        <f>'EPA - Input and Summary'!#REF!</f>
        <v>#REF!</v>
      </c>
      <c r="C71" s="149" t="e">
        <f>'EPA - Input and Summary'!#REF!</f>
        <v>#REF!</v>
      </c>
      <c r="D71" s="149"/>
      <c r="E71" s="149" t="e">
        <f>'EPA - Input and Summary'!#REF!</f>
        <v>#REF!</v>
      </c>
      <c r="F71" s="149" t="e">
        <f>'EPA - Input and Summary'!#REF!</f>
        <v>#REF!</v>
      </c>
      <c r="G71" s="152" t="s">
        <v>711</v>
      </c>
      <c r="H71" s="94"/>
      <c r="I71" s="152" t="s">
        <v>711</v>
      </c>
      <c r="J71" s="94"/>
      <c r="K71" s="94"/>
      <c r="L71" s="209" t="s">
        <v>1657</v>
      </c>
    </row>
    <row r="72" spans="1:12" s="146" customFormat="1" ht="30" customHeight="1" x14ac:dyDescent="0.25">
      <c r="A72" s="132" t="e">
        <f>'EPA - Input and Summary'!#REF!</f>
        <v>#REF!</v>
      </c>
      <c r="B72" s="149" t="e">
        <f>'EPA - Input and Summary'!#REF!</f>
        <v>#REF!</v>
      </c>
      <c r="C72" s="149" t="e">
        <f>'EPA - Input and Summary'!#REF!</f>
        <v>#REF!</v>
      </c>
      <c r="D72" s="149"/>
      <c r="E72" s="149" t="e">
        <f>'EPA - Input and Summary'!#REF!</f>
        <v>#REF!</v>
      </c>
      <c r="F72" s="149" t="e">
        <f>'EPA - Input and Summary'!#REF!</f>
        <v>#REF!</v>
      </c>
      <c r="G72" s="152" t="s">
        <v>711</v>
      </c>
      <c r="H72" s="94"/>
      <c r="I72" s="152" t="s">
        <v>711</v>
      </c>
      <c r="J72" s="94"/>
      <c r="K72" s="94"/>
      <c r="L72" s="209" t="s">
        <v>1657</v>
      </c>
    </row>
    <row r="73" spans="1:12" s="146" customFormat="1" ht="30" customHeight="1" x14ac:dyDescent="0.25">
      <c r="A73" s="132" t="e">
        <f>'EPA - Input and Summary'!#REF!</f>
        <v>#REF!</v>
      </c>
      <c r="B73" s="149" t="e">
        <f>'EPA - Input and Summary'!#REF!</f>
        <v>#REF!</v>
      </c>
      <c r="C73" s="149" t="e">
        <f>'EPA - Input and Summary'!#REF!</f>
        <v>#REF!</v>
      </c>
      <c r="D73" s="149"/>
      <c r="E73" s="149" t="e">
        <f>'EPA - Input and Summary'!#REF!</f>
        <v>#REF!</v>
      </c>
      <c r="F73" s="149" t="e">
        <f>'EPA - Input and Summary'!#REF!</f>
        <v>#REF!</v>
      </c>
      <c r="G73" s="152" t="s">
        <v>711</v>
      </c>
      <c r="H73" s="94"/>
      <c r="I73" s="152" t="s">
        <v>711</v>
      </c>
      <c r="J73" s="94"/>
      <c r="K73" s="94"/>
      <c r="L73" s="209" t="s">
        <v>1656</v>
      </c>
    </row>
    <row r="74" spans="1:12" s="146" customFormat="1" ht="30" customHeight="1" x14ac:dyDescent="0.25">
      <c r="A74" s="132" t="e">
        <f>'EPA - Input and Summary'!#REF!</f>
        <v>#REF!</v>
      </c>
      <c r="B74" s="149" t="e">
        <f>'EPA - Input and Summary'!#REF!</f>
        <v>#REF!</v>
      </c>
      <c r="C74" s="149" t="e">
        <f>'EPA - Input and Summary'!#REF!</f>
        <v>#REF!</v>
      </c>
      <c r="D74" s="149"/>
      <c r="E74" s="149" t="e">
        <f>'EPA - Input and Summary'!#REF!</f>
        <v>#REF!</v>
      </c>
      <c r="F74" s="149" t="e">
        <f>'EPA - Input and Summary'!#REF!</f>
        <v>#REF!</v>
      </c>
      <c r="G74" s="152" t="s">
        <v>711</v>
      </c>
      <c r="H74" s="94"/>
      <c r="I74" s="152" t="s">
        <v>711</v>
      </c>
      <c r="J74" s="94"/>
      <c r="K74" s="94"/>
      <c r="L74" s="209" t="s">
        <v>1657</v>
      </c>
    </row>
    <row r="75" spans="1:12" s="146" customFormat="1" ht="30" customHeight="1" x14ac:dyDescent="0.25">
      <c r="A75" s="132" t="e">
        <f>'EPA - Input and Summary'!#REF!</f>
        <v>#REF!</v>
      </c>
      <c r="B75" s="149" t="e">
        <f>'EPA - Input and Summary'!#REF!</f>
        <v>#REF!</v>
      </c>
      <c r="C75" s="149" t="e">
        <f>'EPA - Input and Summary'!#REF!</f>
        <v>#REF!</v>
      </c>
      <c r="D75" s="149"/>
      <c r="E75" s="149" t="e">
        <f>'EPA - Input and Summary'!#REF!</f>
        <v>#REF!</v>
      </c>
      <c r="F75" s="149" t="e">
        <f>'EPA - Input and Summary'!#REF!</f>
        <v>#REF!</v>
      </c>
      <c r="G75" s="152" t="s">
        <v>711</v>
      </c>
      <c r="H75" s="94"/>
      <c r="I75" s="152" t="s">
        <v>711</v>
      </c>
      <c r="J75" s="94"/>
      <c r="K75" s="94"/>
      <c r="L75" s="209" t="s">
        <v>1656</v>
      </c>
    </row>
    <row r="76" spans="1:12" s="146" customFormat="1" ht="30" customHeight="1" x14ac:dyDescent="0.25">
      <c r="A76" s="132" t="e">
        <f>'EPA - Input and Summary'!#REF!</f>
        <v>#REF!</v>
      </c>
      <c r="B76" s="149" t="e">
        <f>'EPA - Input and Summary'!#REF!</f>
        <v>#REF!</v>
      </c>
      <c r="C76" s="149" t="e">
        <f>'EPA - Input and Summary'!#REF!</f>
        <v>#REF!</v>
      </c>
      <c r="D76" s="149"/>
      <c r="E76" s="149" t="e">
        <f>'EPA - Input and Summary'!#REF!</f>
        <v>#REF!</v>
      </c>
      <c r="F76" s="149" t="e">
        <f>'EPA - Input and Summary'!#REF!</f>
        <v>#REF!</v>
      </c>
      <c r="G76" s="152" t="s">
        <v>711</v>
      </c>
      <c r="H76" s="94"/>
      <c r="I76" s="152" t="s">
        <v>711</v>
      </c>
      <c r="J76" s="94"/>
      <c r="K76" s="94"/>
      <c r="L76" s="209" t="s">
        <v>1657</v>
      </c>
    </row>
    <row r="77" spans="1:12" s="146" customFormat="1" ht="30" customHeight="1" x14ac:dyDescent="0.25">
      <c r="A77" s="132" t="e">
        <f>'EPA - Input and Summary'!#REF!</f>
        <v>#REF!</v>
      </c>
      <c r="B77" s="149" t="e">
        <f>'EPA - Input and Summary'!#REF!</f>
        <v>#REF!</v>
      </c>
      <c r="C77" s="149" t="e">
        <f>'EPA - Input and Summary'!#REF!</f>
        <v>#REF!</v>
      </c>
      <c r="D77" s="149"/>
      <c r="E77" s="149" t="e">
        <f>'EPA - Input and Summary'!#REF!</f>
        <v>#REF!</v>
      </c>
      <c r="F77" s="149" t="e">
        <f>'EPA - Input and Summary'!#REF!</f>
        <v>#REF!</v>
      </c>
      <c r="G77" s="152" t="s">
        <v>711</v>
      </c>
      <c r="H77" s="94"/>
      <c r="I77" s="152" t="s">
        <v>711</v>
      </c>
      <c r="J77" s="94"/>
      <c r="K77" s="94"/>
      <c r="L77" s="209" t="s">
        <v>1657</v>
      </c>
    </row>
    <row r="78" spans="1:12" s="146" customFormat="1" ht="30" customHeight="1" x14ac:dyDescent="0.25">
      <c r="A78" s="132" t="e">
        <f>'EPA - Input and Summary'!#REF!</f>
        <v>#REF!</v>
      </c>
      <c r="B78" s="149" t="e">
        <f>'EPA - Input and Summary'!#REF!</f>
        <v>#REF!</v>
      </c>
      <c r="C78" s="149" t="e">
        <f>'EPA - Input and Summary'!#REF!</f>
        <v>#REF!</v>
      </c>
      <c r="D78" s="149"/>
      <c r="E78" s="149" t="e">
        <f>'EPA - Input and Summary'!#REF!</f>
        <v>#REF!</v>
      </c>
      <c r="F78" s="149" t="e">
        <f>'EPA - Input and Summary'!#REF!</f>
        <v>#REF!</v>
      </c>
      <c r="G78" s="152" t="s">
        <v>711</v>
      </c>
      <c r="H78" s="94"/>
      <c r="I78" s="152" t="s">
        <v>711</v>
      </c>
      <c r="J78" s="94"/>
      <c r="K78" s="94"/>
      <c r="L78" s="209" t="s">
        <v>1657</v>
      </c>
    </row>
    <row r="79" spans="1:12" s="146" customFormat="1" ht="30" customHeight="1" x14ac:dyDescent="0.25">
      <c r="A79" s="132" t="e">
        <f>'EPA - Input and Summary'!#REF!</f>
        <v>#REF!</v>
      </c>
      <c r="B79" s="149" t="e">
        <f>'EPA - Input and Summary'!#REF!</f>
        <v>#REF!</v>
      </c>
      <c r="C79" s="149" t="e">
        <f>'EPA - Input and Summary'!#REF!</f>
        <v>#REF!</v>
      </c>
      <c r="D79" s="149"/>
      <c r="E79" s="149" t="e">
        <f>'EPA - Input and Summary'!#REF!</f>
        <v>#REF!</v>
      </c>
      <c r="F79" s="149" t="e">
        <f>'EPA - Input and Summary'!#REF!</f>
        <v>#REF!</v>
      </c>
      <c r="G79" s="152" t="s">
        <v>711</v>
      </c>
      <c r="H79" s="94"/>
      <c r="I79" s="152" t="s">
        <v>711</v>
      </c>
      <c r="J79" s="94"/>
      <c r="K79" s="94"/>
      <c r="L79" s="209" t="s">
        <v>1657</v>
      </c>
    </row>
    <row r="80" spans="1:12" s="146" customFormat="1" ht="30" customHeight="1" x14ac:dyDescent="0.25">
      <c r="A80" s="132" t="e">
        <f>'EPA - Input and Summary'!#REF!</f>
        <v>#REF!</v>
      </c>
      <c r="B80" s="149" t="e">
        <f>'EPA - Input and Summary'!#REF!</f>
        <v>#REF!</v>
      </c>
      <c r="C80" s="149" t="e">
        <f>'EPA - Input and Summary'!#REF!</f>
        <v>#REF!</v>
      </c>
      <c r="D80" s="149"/>
      <c r="E80" s="149" t="e">
        <f>'EPA - Input and Summary'!#REF!</f>
        <v>#REF!</v>
      </c>
      <c r="F80" s="149" t="e">
        <f>'EPA - Input and Summary'!#REF!</f>
        <v>#REF!</v>
      </c>
      <c r="G80" s="152" t="s">
        <v>711</v>
      </c>
      <c r="H80" s="94"/>
      <c r="I80" s="152" t="s">
        <v>711</v>
      </c>
      <c r="J80" s="94"/>
      <c r="K80" s="94"/>
      <c r="L80" s="209" t="s">
        <v>1657</v>
      </c>
    </row>
    <row r="81" spans="1:12" s="146" customFormat="1" ht="30" customHeight="1" x14ac:dyDescent="0.25">
      <c r="A81" s="132" t="e">
        <f>'EPA - Input and Summary'!#REF!</f>
        <v>#REF!</v>
      </c>
      <c r="B81" s="149" t="e">
        <f>'EPA - Input and Summary'!#REF!</f>
        <v>#REF!</v>
      </c>
      <c r="C81" s="149" t="e">
        <f>'EPA - Input and Summary'!#REF!</f>
        <v>#REF!</v>
      </c>
      <c r="D81" s="149"/>
      <c r="E81" s="149" t="e">
        <f>'EPA - Input and Summary'!#REF!</f>
        <v>#REF!</v>
      </c>
      <c r="F81" s="149" t="e">
        <f>'EPA - Input and Summary'!#REF!</f>
        <v>#REF!</v>
      </c>
      <c r="G81" s="152" t="s">
        <v>711</v>
      </c>
      <c r="H81" s="94"/>
      <c r="I81" s="152" t="s">
        <v>711</v>
      </c>
      <c r="J81" s="94"/>
      <c r="K81" s="94"/>
      <c r="L81" s="209" t="s">
        <v>1656</v>
      </c>
    </row>
    <row r="82" spans="1:12" s="146" customFormat="1" ht="30" customHeight="1" x14ac:dyDescent="0.25">
      <c r="A82" s="132" t="e">
        <f>'EPA - Input and Summary'!#REF!</f>
        <v>#REF!</v>
      </c>
      <c r="B82" s="149" t="e">
        <f>'EPA - Input and Summary'!#REF!</f>
        <v>#REF!</v>
      </c>
      <c r="C82" s="149" t="e">
        <f>'EPA - Input and Summary'!#REF!</f>
        <v>#REF!</v>
      </c>
      <c r="D82" s="149"/>
      <c r="E82" s="149" t="e">
        <f>'EPA - Input and Summary'!#REF!</f>
        <v>#REF!</v>
      </c>
      <c r="F82" s="149" t="e">
        <f>'EPA - Input and Summary'!#REF!</f>
        <v>#REF!</v>
      </c>
      <c r="G82" s="152" t="s">
        <v>711</v>
      </c>
      <c r="H82" s="94"/>
      <c r="I82" s="152" t="s">
        <v>711</v>
      </c>
      <c r="J82" s="94"/>
      <c r="K82" s="94"/>
      <c r="L82" s="217">
        <v>0</v>
      </c>
    </row>
    <row r="83" spans="1:12" s="146" customFormat="1" ht="30" customHeight="1" x14ac:dyDescent="0.25">
      <c r="A83" s="132" t="e">
        <f>'EPA - Input and Summary'!#REF!</f>
        <v>#REF!</v>
      </c>
      <c r="B83" s="149" t="e">
        <f>'EPA - Input and Summary'!#REF!</f>
        <v>#REF!</v>
      </c>
      <c r="C83" s="149" t="e">
        <f>'EPA - Input and Summary'!#REF!</f>
        <v>#REF!</v>
      </c>
      <c r="D83" s="149"/>
      <c r="E83" s="149" t="e">
        <f>'EPA - Input and Summary'!#REF!</f>
        <v>#REF!</v>
      </c>
      <c r="F83" s="149" t="e">
        <f>'EPA - Input and Summary'!#REF!</f>
        <v>#REF!</v>
      </c>
      <c r="G83" s="152" t="s">
        <v>711</v>
      </c>
      <c r="H83" s="94"/>
      <c r="I83" s="152" t="s">
        <v>711</v>
      </c>
      <c r="J83" s="94"/>
      <c r="K83" s="94"/>
      <c r="L83" s="217">
        <v>0</v>
      </c>
    </row>
    <row r="84" spans="1:12" s="146" customFormat="1" ht="30" customHeight="1" x14ac:dyDescent="0.25">
      <c r="A84" s="132" t="e">
        <f>'EPA - Input and Summary'!#REF!</f>
        <v>#REF!</v>
      </c>
      <c r="B84" s="149" t="e">
        <f>'EPA - Input and Summary'!#REF!</f>
        <v>#REF!</v>
      </c>
      <c r="C84" s="149" t="e">
        <f>'EPA - Input and Summary'!#REF!</f>
        <v>#REF!</v>
      </c>
      <c r="D84" s="149"/>
      <c r="E84" s="149" t="e">
        <f>'EPA - Input and Summary'!#REF!</f>
        <v>#REF!</v>
      </c>
      <c r="F84" s="149" t="e">
        <f>'EPA - Input and Summary'!#REF!</f>
        <v>#REF!</v>
      </c>
      <c r="G84" s="152" t="s">
        <v>711</v>
      </c>
      <c r="H84" s="94"/>
      <c r="I84" s="152" t="s">
        <v>711</v>
      </c>
      <c r="J84" s="94"/>
      <c r="K84" s="94"/>
      <c r="L84" s="217">
        <v>0</v>
      </c>
    </row>
    <row r="85" spans="1:12" s="146" customFormat="1" ht="30" customHeight="1" x14ac:dyDescent="0.25">
      <c r="A85" s="132" t="e">
        <f>'EPA - Input and Summary'!#REF!</f>
        <v>#REF!</v>
      </c>
      <c r="B85" s="149" t="e">
        <f>'EPA - Input and Summary'!#REF!</f>
        <v>#REF!</v>
      </c>
      <c r="C85" s="149" t="e">
        <f>'EPA - Input and Summary'!#REF!</f>
        <v>#REF!</v>
      </c>
      <c r="D85" s="149"/>
      <c r="E85" s="149" t="e">
        <f>'EPA - Input and Summary'!#REF!</f>
        <v>#REF!</v>
      </c>
      <c r="F85" s="149" t="e">
        <f>'EPA - Input and Summary'!#REF!</f>
        <v>#REF!</v>
      </c>
      <c r="G85" s="152" t="s">
        <v>711</v>
      </c>
      <c r="H85" s="94"/>
      <c r="I85" s="152" t="s">
        <v>711</v>
      </c>
      <c r="J85" s="94"/>
      <c r="K85" s="94"/>
      <c r="L85" s="217">
        <v>0</v>
      </c>
    </row>
    <row r="86" spans="1:12" s="146" customFormat="1" ht="30" customHeight="1" x14ac:dyDescent="0.25">
      <c r="A86" s="132" t="e">
        <f>'EPA - Input and Summary'!#REF!</f>
        <v>#REF!</v>
      </c>
      <c r="B86" s="149" t="e">
        <f>'EPA - Input and Summary'!#REF!</f>
        <v>#REF!</v>
      </c>
      <c r="C86" s="149" t="e">
        <f>'EPA - Input and Summary'!#REF!</f>
        <v>#REF!</v>
      </c>
      <c r="D86" s="149"/>
      <c r="E86" s="149" t="e">
        <f>'EPA - Input and Summary'!#REF!</f>
        <v>#REF!</v>
      </c>
      <c r="F86" s="149" t="e">
        <f>'EPA - Input and Summary'!#REF!</f>
        <v>#REF!</v>
      </c>
      <c r="G86" s="152" t="s">
        <v>711</v>
      </c>
      <c r="H86" s="94"/>
      <c r="I86" s="152" t="s">
        <v>711</v>
      </c>
      <c r="J86" s="94"/>
      <c r="K86" s="94"/>
      <c r="L86" s="217">
        <v>0</v>
      </c>
    </row>
    <row r="87" spans="1:12" s="146" customFormat="1" ht="30" customHeight="1" x14ac:dyDescent="0.25">
      <c r="A87" s="132" t="e">
        <f>'EPA - Input and Summary'!#REF!</f>
        <v>#REF!</v>
      </c>
      <c r="B87" s="149" t="e">
        <f>'EPA - Input and Summary'!#REF!</f>
        <v>#REF!</v>
      </c>
      <c r="C87" s="149" t="e">
        <f>'EPA - Input and Summary'!#REF!</f>
        <v>#REF!</v>
      </c>
      <c r="D87" s="149"/>
      <c r="E87" s="149" t="e">
        <f>'EPA - Input and Summary'!#REF!</f>
        <v>#REF!</v>
      </c>
      <c r="F87" s="149" t="e">
        <f>'EPA - Input and Summary'!#REF!</f>
        <v>#REF!</v>
      </c>
      <c r="G87" s="152" t="s">
        <v>711</v>
      </c>
      <c r="H87" s="94"/>
      <c r="I87" s="152" t="s">
        <v>711</v>
      </c>
      <c r="J87" s="94"/>
      <c r="K87" s="94"/>
      <c r="L87" s="209" t="s">
        <v>1657</v>
      </c>
    </row>
    <row r="88" spans="1:12" s="146" customFormat="1" ht="30" customHeight="1" x14ac:dyDescent="0.25">
      <c r="A88" s="132" t="e">
        <f>'EPA - Input and Summary'!#REF!</f>
        <v>#REF!</v>
      </c>
      <c r="B88" s="149" t="e">
        <f>'EPA - Input and Summary'!#REF!</f>
        <v>#REF!</v>
      </c>
      <c r="C88" s="149" t="e">
        <f>'EPA - Input and Summary'!#REF!</f>
        <v>#REF!</v>
      </c>
      <c r="D88" s="149"/>
      <c r="E88" s="149" t="e">
        <f>'EPA - Input and Summary'!#REF!</f>
        <v>#REF!</v>
      </c>
      <c r="F88" s="149" t="e">
        <f>'EPA - Input and Summary'!#REF!</f>
        <v>#REF!</v>
      </c>
      <c r="G88" s="152" t="s">
        <v>711</v>
      </c>
      <c r="H88" s="94"/>
      <c r="I88" s="152" t="s">
        <v>711</v>
      </c>
      <c r="J88" s="94"/>
      <c r="K88" s="94"/>
      <c r="L88" s="209" t="s">
        <v>1657</v>
      </c>
    </row>
    <row r="89" spans="1:12" s="146" customFormat="1" ht="30" customHeight="1" x14ac:dyDescent="0.25">
      <c r="A89" s="132" t="e">
        <f>'EPA - Input and Summary'!#REF!</f>
        <v>#REF!</v>
      </c>
      <c r="B89" s="149" t="e">
        <f>'EPA - Input and Summary'!#REF!</f>
        <v>#REF!</v>
      </c>
      <c r="C89" s="149" t="e">
        <f>'EPA - Input and Summary'!#REF!</f>
        <v>#REF!</v>
      </c>
      <c r="D89" s="149"/>
      <c r="E89" s="149" t="e">
        <f>'EPA - Input and Summary'!#REF!</f>
        <v>#REF!</v>
      </c>
      <c r="F89" s="149" t="e">
        <f>'EPA - Input and Summary'!#REF!</f>
        <v>#REF!</v>
      </c>
      <c r="G89" s="152" t="s">
        <v>711</v>
      </c>
      <c r="H89" s="94"/>
      <c r="I89" s="152" t="s">
        <v>711</v>
      </c>
      <c r="J89" s="94"/>
      <c r="K89" s="94"/>
      <c r="L89" s="217">
        <v>0</v>
      </c>
    </row>
    <row r="90" spans="1:12" s="146" customFormat="1" ht="30" customHeight="1" x14ac:dyDescent="0.25">
      <c r="A90" s="132" t="e">
        <f>'EPA - Input and Summary'!#REF!</f>
        <v>#REF!</v>
      </c>
      <c r="B90" s="149" t="e">
        <f>'EPA - Input and Summary'!#REF!</f>
        <v>#REF!</v>
      </c>
      <c r="C90" s="149" t="e">
        <f>'EPA - Input and Summary'!#REF!</f>
        <v>#REF!</v>
      </c>
      <c r="D90" s="149"/>
      <c r="E90" s="149" t="e">
        <f>'EPA - Input and Summary'!#REF!</f>
        <v>#REF!</v>
      </c>
      <c r="F90" s="149" t="e">
        <f>'EPA - Input and Summary'!#REF!</f>
        <v>#REF!</v>
      </c>
      <c r="G90" s="152" t="s">
        <v>711</v>
      </c>
      <c r="H90" s="94"/>
      <c r="I90" s="152" t="s">
        <v>711</v>
      </c>
      <c r="J90" s="94"/>
      <c r="K90" s="94"/>
      <c r="L90" s="217">
        <v>0</v>
      </c>
    </row>
    <row r="91" spans="1:12" s="146" customFormat="1" ht="30" customHeight="1" x14ac:dyDescent="0.25">
      <c r="A91" s="132" t="e">
        <f>'EPA - Input and Summary'!#REF!</f>
        <v>#REF!</v>
      </c>
      <c r="B91" s="149" t="e">
        <f>'EPA - Input and Summary'!#REF!</f>
        <v>#REF!</v>
      </c>
      <c r="C91" s="149" t="e">
        <f>'EPA - Input and Summary'!#REF!</f>
        <v>#REF!</v>
      </c>
      <c r="D91" s="149"/>
      <c r="E91" s="149" t="e">
        <f>'EPA - Input and Summary'!#REF!</f>
        <v>#REF!</v>
      </c>
      <c r="F91" s="149" t="e">
        <f>'EPA - Input and Summary'!#REF!</f>
        <v>#REF!</v>
      </c>
      <c r="G91" s="152" t="s">
        <v>711</v>
      </c>
      <c r="H91" s="94"/>
      <c r="I91" s="152" t="s">
        <v>711</v>
      </c>
      <c r="J91" s="94"/>
      <c r="K91" s="94"/>
      <c r="L91" s="209" t="s">
        <v>1657</v>
      </c>
    </row>
    <row r="92" spans="1:12" s="146" customFormat="1" ht="30" customHeight="1" x14ac:dyDescent="0.25">
      <c r="A92" s="132" t="e">
        <f>'EPA - Input and Summary'!#REF!</f>
        <v>#REF!</v>
      </c>
      <c r="B92" s="149" t="e">
        <f>'EPA - Input and Summary'!#REF!</f>
        <v>#REF!</v>
      </c>
      <c r="C92" s="149" t="e">
        <f>'EPA - Input and Summary'!#REF!</f>
        <v>#REF!</v>
      </c>
      <c r="D92" s="149"/>
      <c r="E92" s="149" t="e">
        <f>'EPA - Input and Summary'!#REF!</f>
        <v>#REF!</v>
      </c>
      <c r="F92" s="149" t="e">
        <f>'EPA - Input and Summary'!#REF!</f>
        <v>#REF!</v>
      </c>
      <c r="G92" s="152" t="s">
        <v>711</v>
      </c>
      <c r="H92" s="94"/>
      <c r="I92" s="152" t="s">
        <v>711</v>
      </c>
      <c r="J92" s="94"/>
      <c r="K92" s="94"/>
      <c r="L92" s="209" t="s">
        <v>1657</v>
      </c>
    </row>
    <row r="93" spans="1:12" s="146" customFormat="1" ht="30" customHeight="1" x14ac:dyDescent="0.25">
      <c r="A93" s="132" t="e">
        <f>'EPA - Input and Summary'!#REF!</f>
        <v>#REF!</v>
      </c>
      <c r="B93" s="149" t="e">
        <f>'EPA - Input and Summary'!#REF!</f>
        <v>#REF!</v>
      </c>
      <c r="C93" s="149" t="e">
        <f>'EPA - Input and Summary'!#REF!</f>
        <v>#REF!</v>
      </c>
      <c r="D93" s="149"/>
      <c r="E93" s="149" t="e">
        <f>'EPA - Input and Summary'!#REF!</f>
        <v>#REF!</v>
      </c>
      <c r="F93" s="149" t="e">
        <f>'EPA - Input and Summary'!#REF!</f>
        <v>#REF!</v>
      </c>
      <c r="G93" s="152" t="s">
        <v>711</v>
      </c>
      <c r="H93" s="94"/>
      <c r="I93" s="152" t="s">
        <v>711</v>
      </c>
      <c r="J93" s="94"/>
      <c r="K93" s="94"/>
      <c r="L93" s="217">
        <v>0</v>
      </c>
    </row>
    <row r="94" spans="1:12" s="146" customFormat="1" ht="30" customHeight="1" x14ac:dyDescent="0.25">
      <c r="A94" s="132" t="e">
        <f>'EPA - Input and Summary'!#REF!</f>
        <v>#REF!</v>
      </c>
      <c r="B94" s="149" t="e">
        <f>'EPA - Input and Summary'!#REF!</f>
        <v>#REF!</v>
      </c>
      <c r="C94" s="149" t="e">
        <f>'EPA - Input and Summary'!#REF!</f>
        <v>#REF!</v>
      </c>
      <c r="D94" s="149"/>
      <c r="E94" s="149" t="e">
        <f>'EPA - Input and Summary'!#REF!</f>
        <v>#REF!</v>
      </c>
      <c r="F94" s="149" t="e">
        <f>'EPA - Input and Summary'!#REF!</f>
        <v>#REF!</v>
      </c>
      <c r="G94" s="152" t="s">
        <v>711</v>
      </c>
      <c r="H94" s="94"/>
      <c r="I94" s="152" t="s">
        <v>711</v>
      </c>
      <c r="J94" s="94"/>
      <c r="K94" s="94"/>
      <c r="L94" s="217">
        <v>0</v>
      </c>
    </row>
    <row r="95" spans="1:12" s="146" customFormat="1" ht="30" customHeight="1" x14ac:dyDescent="0.25">
      <c r="A95" s="132" t="e">
        <f>'EPA - Input and Summary'!#REF!</f>
        <v>#REF!</v>
      </c>
      <c r="B95" s="149" t="e">
        <f>'EPA - Input and Summary'!#REF!</f>
        <v>#REF!</v>
      </c>
      <c r="C95" s="149" t="e">
        <f>'EPA - Input and Summary'!#REF!</f>
        <v>#REF!</v>
      </c>
      <c r="D95" s="149"/>
      <c r="E95" s="149" t="e">
        <f>'EPA - Input and Summary'!#REF!</f>
        <v>#REF!</v>
      </c>
      <c r="F95" s="149" t="e">
        <f>'EPA - Input and Summary'!#REF!</f>
        <v>#REF!</v>
      </c>
      <c r="G95" s="152" t="s">
        <v>711</v>
      </c>
      <c r="H95" s="94"/>
      <c r="I95" s="152" t="s">
        <v>711</v>
      </c>
      <c r="J95" s="94"/>
      <c r="K95" s="94"/>
      <c r="L95" s="209" t="s">
        <v>1656</v>
      </c>
    </row>
    <row r="96" spans="1:12" s="146" customFormat="1" ht="30" customHeight="1" x14ac:dyDescent="0.25">
      <c r="A96" s="132" t="e">
        <f>'EPA - Input and Summary'!#REF!</f>
        <v>#REF!</v>
      </c>
      <c r="B96" s="149" t="e">
        <f>'EPA - Input and Summary'!#REF!</f>
        <v>#REF!</v>
      </c>
      <c r="C96" s="149" t="e">
        <f>'EPA - Input and Summary'!#REF!</f>
        <v>#REF!</v>
      </c>
      <c r="D96" s="149"/>
      <c r="E96" s="149" t="e">
        <f>'EPA - Input and Summary'!#REF!</f>
        <v>#REF!</v>
      </c>
      <c r="F96" s="149" t="e">
        <f>'EPA - Input and Summary'!#REF!</f>
        <v>#REF!</v>
      </c>
      <c r="G96" s="152" t="s">
        <v>711</v>
      </c>
      <c r="H96" s="94"/>
      <c r="I96" s="152" t="s">
        <v>711</v>
      </c>
      <c r="J96" s="94"/>
      <c r="K96" s="94"/>
      <c r="L96" s="209" t="s">
        <v>1657</v>
      </c>
    </row>
    <row r="97" spans="1:12" s="146" customFormat="1" ht="30" customHeight="1" x14ac:dyDescent="0.25">
      <c r="A97" s="132" t="e">
        <f>'EPA - Input and Summary'!#REF!</f>
        <v>#REF!</v>
      </c>
      <c r="B97" s="149" t="e">
        <f>'EPA - Input and Summary'!#REF!</f>
        <v>#REF!</v>
      </c>
      <c r="C97" s="149" t="e">
        <f>'EPA - Input and Summary'!#REF!</f>
        <v>#REF!</v>
      </c>
      <c r="D97" s="149"/>
      <c r="E97" s="149" t="e">
        <f>'EPA - Input and Summary'!#REF!</f>
        <v>#REF!</v>
      </c>
      <c r="F97" s="149" t="e">
        <f>'EPA - Input and Summary'!#REF!</f>
        <v>#REF!</v>
      </c>
      <c r="G97" s="152" t="s">
        <v>711</v>
      </c>
      <c r="H97" s="94"/>
      <c r="I97" s="152" t="s">
        <v>711</v>
      </c>
      <c r="J97" s="94"/>
      <c r="K97" s="94"/>
      <c r="L97" s="217">
        <v>0</v>
      </c>
    </row>
    <row r="98" spans="1:12" s="146" customFormat="1" ht="30" customHeight="1" x14ac:dyDescent="0.25">
      <c r="A98" s="132" t="e">
        <f>'EPA - Input and Summary'!#REF!</f>
        <v>#REF!</v>
      </c>
      <c r="B98" s="149" t="e">
        <f>'EPA - Input and Summary'!#REF!</f>
        <v>#REF!</v>
      </c>
      <c r="C98" s="149" t="e">
        <f>'EPA - Input and Summary'!#REF!</f>
        <v>#REF!</v>
      </c>
      <c r="D98" s="149"/>
      <c r="E98" s="149" t="e">
        <f>'EPA - Input and Summary'!#REF!</f>
        <v>#REF!</v>
      </c>
      <c r="F98" s="149" t="e">
        <f>'EPA - Input and Summary'!#REF!</f>
        <v>#REF!</v>
      </c>
      <c r="G98" s="152" t="s">
        <v>711</v>
      </c>
      <c r="H98" s="94"/>
      <c r="I98" s="152" t="s">
        <v>711</v>
      </c>
      <c r="J98" s="94"/>
      <c r="K98" s="94"/>
      <c r="L98" s="217">
        <v>0</v>
      </c>
    </row>
    <row r="99" spans="1:12" s="146" customFormat="1" ht="30" customHeight="1" x14ac:dyDescent="0.25">
      <c r="A99" s="132" t="e">
        <f>'EPA - Input and Summary'!#REF!</f>
        <v>#REF!</v>
      </c>
      <c r="B99" s="149" t="e">
        <f>'EPA - Input and Summary'!#REF!</f>
        <v>#REF!</v>
      </c>
      <c r="C99" s="149" t="e">
        <f>'EPA - Input and Summary'!#REF!</f>
        <v>#REF!</v>
      </c>
      <c r="D99" s="149"/>
      <c r="E99" s="149" t="e">
        <f>'EPA - Input and Summary'!#REF!</f>
        <v>#REF!</v>
      </c>
      <c r="F99" s="149" t="e">
        <f>'EPA - Input and Summary'!#REF!</f>
        <v>#REF!</v>
      </c>
      <c r="G99" s="152" t="s">
        <v>711</v>
      </c>
      <c r="H99" s="94"/>
      <c r="I99" s="152" t="s">
        <v>711</v>
      </c>
      <c r="J99" s="94"/>
      <c r="K99" s="94"/>
      <c r="L99" s="217">
        <v>0</v>
      </c>
    </row>
    <row r="100" spans="1:12" s="146" customFormat="1" ht="30" customHeight="1" x14ac:dyDescent="0.25">
      <c r="A100" s="132" t="e">
        <f>'EPA - Input and Summary'!#REF!</f>
        <v>#REF!</v>
      </c>
      <c r="B100" s="149" t="e">
        <f>'EPA - Input and Summary'!#REF!</f>
        <v>#REF!</v>
      </c>
      <c r="C100" s="149" t="e">
        <f>'EPA - Input and Summary'!#REF!</f>
        <v>#REF!</v>
      </c>
      <c r="D100" s="149"/>
      <c r="E100" s="149" t="e">
        <f>'EPA - Input and Summary'!#REF!</f>
        <v>#REF!</v>
      </c>
      <c r="F100" s="149" t="e">
        <f>'EPA - Input and Summary'!#REF!</f>
        <v>#REF!</v>
      </c>
      <c r="G100" s="152" t="s">
        <v>711</v>
      </c>
      <c r="H100" s="94"/>
      <c r="I100" s="152" t="s">
        <v>711</v>
      </c>
      <c r="J100" s="94"/>
      <c r="K100" s="94"/>
      <c r="L100" s="217">
        <v>0</v>
      </c>
    </row>
    <row r="101" spans="1:12" s="146" customFormat="1" ht="30" customHeight="1" x14ac:dyDescent="0.25">
      <c r="A101" s="132" t="e">
        <f>'EPA - Input and Summary'!#REF!</f>
        <v>#REF!</v>
      </c>
      <c r="B101" s="149" t="e">
        <f>'EPA - Input and Summary'!#REF!</f>
        <v>#REF!</v>
      </c>
      <c r="C101" s="149" t="e">
        <f>'EPA - Input and Summary'!#REF!</f>
        <v>#REF!</v>
      </c>
      <c r="D101" s="149"/>
      <c r="E101" s="149" t="e">
        <f>'EPA - Input and Summary'!#REF!</f>
        <v>#REF!</v>
      </c>
      <c r="F101" s="149" t="e">
        <f>'EPA - Input and Summary'!#REF!</f>
        <v>#REF!</v>
      </c>
      <c r="G101" s="152" t="s">
        <v>711</v>
      </c>
      <c r="H101" s="94"/>
      <c r="I101" s="152" t="s">
        <v>711</v>
      </c>
      <c r="J101" s="94"/>
      <c r="K101" s="94"/>
      <c r="L101" s="217">
        <v>0</v>
      </c>
    </row>
    <row r="102" spans="1:12" s="146" customFormat="1" ht="30" customHeight="1" x14ac:dyDescent="0.25">
      <c r="A102" s="132" t="e">
        <f>'EPA - Input and Summary'!#REF!</f>
        <v>#REF!</v>
      </c>
      <c r="B102" s="149" t="e">
        <f>'EPA - Input and Summary'!#REF!</f>
        <v>#REF!</v>
      </c>
      <c r="C102" s="149" t="e">
        <f>'EPA - Input and Summary'!#REF!</f>
        <v>#REF!</v>
      </c>
      <c r="D102" s="149"/>
      <c r="E102" s="149" t="e">
        <f>'EPA - Input and Summary'!#REF!</f>
        <v>#REF!</v>
      </c>
      <c r="F102" s="149" t="e">
        <f>'EPA - Input and Summary'!#REF!</f>
        <v>#REF!</v>
      </c>
      <c r="G102" s="152" t="s">
        <v>711</v>
      </c>
      <c r="H102" s="94"/>
      <c r="I102" s="152" t="s">
        <v>711</v>
      </c>
      <c r="J102" s="94"/>
      <c r="K102" s="94"/>
      <c r="L102" s="217">
        <v>0</v>
      </c>
    </row>
    <row r="103" spans="1:12" s="146" customFormat="1" ht="30" customHeight="1" x14ac:dyDescent="0.25">
      <c r="A103" s="132" t="e">
        <f>'EPA - Input and Summary'!#REF!</f>
        <v>#REF!</v>
      </c>
      <c r="B103" s="149" t="e">
        <f>'EPA - Input and Summary'!#REF!</f>
        <v>#REF!</v>
      </c>
      <c r="C103" s="149" t="e">
        <f>'EPA - Input and Summary'!#REF!</f>
        <v>#REF!</v>
      </c>
      <c r="D103" s="149"/>
      <c r="E103" s="149" t="e">
        <f>'EPA - Input and Summary'!#REF!</f>
        <v>#REF!</v>
      </c>
      <c r="F103" s="149" t="e">
        <f>'EPA - Input and Summary'!#REF!</f>
        <v>#REF!</v>
      </c>
      <c r="G103" s="152" t="s">
        <v>711</v>
      </c>
      <c r="H103" s="94"/>
      <c r="I103" s="152" t="s">
        <v>711</v>
      </c>
      <c r="J103" s="94"/>
      <c r="K103" s="94"/>
      <c r="L103" s="217">
        <v>0</v>
      </c>
    </row>
    <row r="104" spans="1:12" s="146" customFormat="1" ht="30" customHeight="1" x14ac:dyDescent="0.25">
      <c r="A104" s="132" t="e">
        <f>'EPA - Input and Summary'!#REF!</f>
        <v>#REF!</v>
      </c>
      <c r="B104" s="149" t="e">
        <f>'EPA - Input and Summary'!#REF!</f>
        <v>#REF!</v>
      </c>
      <c r="C104" s="149" t="e">
        <f>'EPA - Input and Summary'!#REF!</f>
        <v>#REF!</v>
      </c>
      <c r="D104" s="149"/>
      <c r="E104" s="149" t="e">
        <f>'EPA - Input and Summary'!#REF!</f>
        <v>#REF!</v>
      </c>
      <c r="F104" s="149" t="e">
        <f>'EPA - Input and Summary'!#REF!</f>
        <v>#REF!</v>
      </c>
      <c r="G104" s="152" t="s">
        <v>711</v>
      </c>
      <c r="H104" s="94"/>
      <c r="I104" s="152" t="s">
        <v>711</v>
      </c>
      <c r="J104" s="94"/>
      <c r="K104" s="94"/>
      <c r="L104" s="217">
        <v>0</v>
      </c>
    </row>
    <row r="105" spans="1:12" s="146" customFormat="1" ht="30" customHeight="1" x14ac:dyDescent="0.25">
      <c r="A105" s="132" t="e">
        <f>'EPA - Input and Summary'!#REF!</f>
        <v>#REF!</v>
      </c>
      <c r="B105" s="149" t="e">
        <f>'EPA - Input and Summary'!#REF!</f>
        <v>#REF!</v>
      </c>
      <c r="C105" s="149" t="e">
        <f>'EPA - Input and Summary'!#REF!</f>
        <v>#REF!</v>
      </c>
      <c r="D105" s="149"/>
      <c r="E105" s="149" t="e">
        <f>'EPA - Input and Summary'!#REF!</f>
        <v>#REF!</v>
      </c>
      <c r="F105" s="149" t="e">
        <f>'EPA - Input and Summary'!#REF!</f>
        <v>#REF!</v>
      </c>
      <c r="G105" s="152" t="s">
        <v>711</v>
      </c>
      <c r="H105" s="94"/>
      <c r="I105" s="152" t="s">
        <v>711</v>
      </c>
      <c r="J105" s="94"/>
      <c r="K105" s="94"/>
      <c r="L105" s="217">
        <v>0</v>
      </c>
    </row>
    <row r="106" spans="1:12" s="146" customFormat="1" ht="30" customHeight="1" x14ac:dyDescent="0.25">
      <c r="A106" s="132" t="e">
        <f>'EPA - Input and Summary'!#REF!</f>
        <v>#REF!</v>
      </c>
      <c r="B106" s="149" t="e">
        <f>'EPA - Input and Summary'!#REF!</f>
        <v>#REF!</v>
      </c>
      <c r="C106" s="149" t="e">
        <f>'EPA - Input and Summary'!#REF!</f>
        <v>#REF!</v>
      </c>
      <c r="D106" s="149"/>
      <c r="E106" s="149" t="e">
        <f>'EPA - Input and Summary'!#REF!</f>
        <v>#REF!</v>
      </c>
      <c r="F106" s="149" t="e">
        <f>'EPA - Input and Summary'!#REF!</f>
        <v>#REF!</v>
      </c>
      <c r="G106" s="152" t="s">
        <v>711</v>
      </c>
      <c r="H106" s="94"/>
      <c r="I106" s="152" t="s">
        <v>711</v>
      </c>
      <c r="J106" s="94"/>
      <c r="K106" s="94"/>
      <c r="L106" s="217">
        <v>0</v>
      </c>
    </row>
    <row r="107" spans="1:12" s="146" customFormat="1" ht="30" customHeight="1" x14ac:dyDescent="0.25">
      <c r="A107" s="132" t="e">
        <f>'EPA - Input and Summary'!#REF!</f>
        <v>#REF!</v>
      </c>
      <c r="B107" s="149" t="e">
        <f>'EPA - Input and Summary'!#REF!</f>
        <v>#REF!</v>
      </c>
      <c r="C107" s="149" t="e">
        <f>'EPA - Input and Summary'!#REF!</f>
        <v>#REF!</v>
      </c>
      <c r="D107" s="149"/>
      <c r="E107" s="149" t="e">
        <f>'EPA - Input and Summary'!#REF!</f>
        <v>#REF!</v>
      </c>
      <c r="F107" s="149" t="e">
        <f>'EPA - Input and Summary'!#REF!</f>
        <v>#REF!</v>
      </c>
      <c r="G107" s="152" t="s">
        <v>711</v>
      </c>
      <c r="H107" s="94"/>
      <c r="I107" s="152" t="s">
        <v>711</v>
      </c>
      <c r="J107" s="94"/>
      <c r="K107" s="94"/>
      <c r="L107" s="217">
        <v>0</v>
      </c>
    </row>
    <row r="108" spans="1:12" s="146" customFormat="1" ht="30" customHeight="1" x14ac:dyDescent="0.25">
      <c r="A108" s="132" t="e">
        <f>'EPA - Input and Summary'!#REF!</f>
        <v>#REF!</v>
      </c>
      <c r="B108" s="149" t="e">
        <f>'EPA - Input and Summary'!#REF!</f>
        <v>#REF!</v>
      </c>
      <c r="C108" s="149" t="e">
        <f>'EPA - Input and Summary'!#REF!</f>
        <v>#REF!</v>
      </c>
      <c r="D108" s="149"/>
      <c r="E108" s="149" t="e">
        <f>'EPA - Input and Summary'!#REF!</f>
        <v>#REF!</v>
      </c>
      <c r="F108" s="149" t="e">
        <f>'EPA - Input and Summary'!#REF!</f>
        <v>#REF!</v>
      </c>
      <c r="G108" s="152" t="s">
        <v>711</v>
      </c>
      <c r="H108" s="94"/>
      <c r="I108" s="152" t="s">
        <v>711</v>
      </c>
      <c r="J108" s="94"/>
      <c r="K108" s="94"/>
      <c r="L108" s="217">
        <v>0</v>
      </c>
    </row>
    <row r="109" spans="1:12" s="146" customFormat="1" ht="30" customHeight="1" x14ac:dyDescent="0.25">
      <c r="A109" s="132" t="e">
        <f>'EPA - Input and Summary'!#REF!</f>
        <v>#REF!</v>
      </c>
      <c r="B109" s="149" t="e">
        <f>'EPA - Input and Summary'!#REF!</f>
        <v>#REF!</v>
      </c>
      <c r="C109" s="149" t="e">
        <f>'EPA - Input and Summary'!#REF!</f>
        <v>#REF!</v>
      </c>
      <c r="D109" s="149"/>
      <c r="E109" s="149" t="e">
        <f>'EPA - Input and Summary'!#REF!</f>
        <v>#REF!</v>
      </c>
      <c r="F109" s="149" t="e">
        <f>'EPA - Input and Summary'!#REF!</f>
        <v>#REF!</v>
      </c>
      <c r="G109" s="152" t="s">
        <v>711</v>
      </c>
      <c r="H109" s="94"/>
      <c r="I109" s="152" t="s">
        <v>711</v>
      </c>
      <c r="J109" s="94"/>
      <c r="K109" s="94"/>
      <c r="L109" s="217">
        <v>0</v>
      </c>
    </row>
    <row r="110" spans="1:12" s="146" customFormat="1" ht="30" customHeight="1" x14ac:dyDescent="0.25">
      <c r="A110" s="132" t="e">
        <f>'EPA - Input and Summary'!#REF!</f>
        <v>#REF!</v>
      </c>
      <c r="B110" s="149" t="e">
        <f>'EPA - Input and Summary'!#REF!</f>
        <v>#REF!</v>
      </c>
      <c r="C110" s="149" t="e">
        <f>'EPA - Input and Summary'!#REF!</f>
        <v>#REF!</v>
      </c>
      <c r="D110" s="149"/>
      <c r="E110" s="149" t="e">
        <f>'EPA - Input and Summary'!#REF!</f>
        <v>#REF!</v>
      </c>
      <c r="F110" s="149" t="e">
        <f>'EPA - Input and Summary'!#REF!</f>
        <v>#REF!</v>
      </c>
      <c r="G110" s="152" t="s">
        <v>711</v>
      </c>
      <c r="H110" s="94"/>
      <c r="I110" s="152" t="s">
        <v>711</v>
      </c>
      <c r="J110" s="94"/>
      <c r="K110" s="94"/>
      <c r="L110" s="217">
        <v>0</v>
      </c>
    </row>
    <row r="111" spans="1:12" s="146" customFormat="1" ht="30" customHeight="1" x14ac:dyDescent="0.25">
      <c r="A111" s="132" t="e">
        <f>'EPA - Input and Summary'!#REF!</f>
        <v>#REF!</v>
      </c>
      <c r="B111" s="149" t="e">
        <f>'EPA - Input and Summary'!#REF!</f>
        <v>#REF!</v>
      </c>
      <c r="C111" s="149" t="e">
        <f>'EPA - Input and Summary'!#REF!</f>
        <v>#REF!</v>
      </c>
      <c r="D111" s="149"/>
      <c r="E111" s="149" t="e">
        <f>'EPA - Input and Summary'!#REF!</f>
        <v>#REF!</v>
      </c>
      <c r="F111" s="149" t="e">
        <f>'EPA - Input and Summary'!#REF!</f>
        <v>#REF!</v>
      </c>
      <c r="G111" s="152" t="s">
        <v>711</v>
      </c>
      <c r="H111" s="94"/>
      <c r="I111" s="152" t="s">
        <v>711</v>
      </c>
      <c r="J111" s="94"/>
      <c r="K111" s="94"/>
      <c r="L111" s="217">
        <v>0</v>
      </c>
    </row>
    <row r="112" spans="1:12" s="146" customFormat="1" ht="30" customHeight="1" x14ac:dyDescent="0.25">
      <c r="A112" s="132" t="e">
        <f>'EPA - Input and Summary'!#REF!</f>
        <v>#REF!</v>
      </c>
      <c r="B112" s="149" t="e">
        <f>'EPA - Input and Summary'!#REF!</f>
        <v>#REF!</v>
      </c>
      <c r="C112" s="149" t="e">
        <f>'EPA - Input and Summary'!#REF!</f>
        <v>#REF!</v>
      </c>
      <c r="D112" s="149"/>
      <c r="E112" s="149" t="e">
        <f>'EPA - Input and Summary'!#REF!</f>
        <v>#REF!</v>
      </c>
      <c r="F112" s="149" t="e">
        <f>'EPA - Input and Summary'!#REF!</f>
        <v>#REF!</v>
      </c>
      <c r="G112" s="152" t="s">
        <v>711</v>
      </c>
      <c r="H112" s="94"/>
      <c r="I112" s="152" t="s">
        <v>711</v>
      </c>
      <c r="J112" s="94"/>
      <c r="K112" s="94"/>
      <c r="L112" s="217">
        <v>0</v>
      </c>
    </row>
    <row r="113" spans="1:12" s="146" customFormat="1" ht="30" customHeight="1" x14ac:dyDescent="0.25">
      <c r="A113" s="132" t="e">
        <f>'EPA - Input and Summary'!#REF!</f>
        <v>#REF!</v>
      </c>
      <c r="B113" s="149" t="e">
        <f>'EPA - Input and Summary'!#REF!</f>
        <v>#REF!</v>
      </c>
      <c r="C113" s="149" t="e">
        <f>'EPA - Input and Summary'!#REF!</f>
        <v>#REF!</v>
      </c>
      <c r="D113" s="149"/>
      <c r="E113" s="149" t="e">
        <f>'EPA - Input and Summary'!#REF!</f>
        <v>#REF!</v>
      </c>
      <c r="F113" s="149" t="e">
        <f>'EPA - Input and Summary'!#REF!</f>
        <v>#REF!</v>
      </c>
      <c r="G113" s="152" t="s">
        <v>711</v>
      </c>
      <c r="H113" s="94"/>
      <c r="I113" s="152" t="s">
        <v>711</v>
      </c>
      <c r="J113" s="94"/>
      <c r="K113" s="94"/>
      <c r="L113" s="217">
        <v>0</v>
      </c>
    </row>
    <row r="114" spans="1:12" s="146" customFormat="1" ht="30" customHeight="1" x14ac:dyDescent="0.25">
      <c r="A114" s="132" t="e">
        <f>'EPA - Input and Summary'!#REF!</f>
        <v>#REF!</v>
      </c>
      <c r="B114" s="149" t="e">
        <f>'EPA - Input and Summary'!#REF!</f>
        <v>#REF!</v>
      </c>
      <c r="C114" s="149" t="e">
        <f>'EPA - Input and Summary'!#REF!</f>
        <v>#REF!</v>
      </c>
      <c r="D114" s="149"/>
      <c r="E114" s="149" t="e">
        <f>'EPA - Input and Summary'!#REF!</f>
        <v>#REF!</v>
      </c>
      <c r="F114" s="149" t="e">
        <f>'EPA - Input and Summary'!#REF!</f>
        <v>#REF!</v>
      </c>
      <c r="G114" s="152" t="s">
        <v>711</v>
      </c>
      <c r="H114" s="94"/>
      <c r="I114" s="152" t="s">
        <v>711</v>
      </c>
      <c r="J114" s="94"/>
      <c r="K114" s="94"/>
      <c r="L114" s="217">
        <v>0</v>
      </c>
    </row>
    <row r="115" spans="1:12" s="146" customFormat="1" ht="30" customHeight="1" x14ac:dyDescent="0.25">
      <c r="A115" s="132" t="e">
        <f>'EPA - Input and Summary'!#REF!</f>
        <v>#REF!</v>
      </c>
      <c r="B115" s="149" t="e">
        <f>'EPA - Input and Summary'!#REF!</f>
        <v>#REF!</v>
      </c>
      <c r="C115" s="149" t="e">
        <f>'EPA - Input and Summary'!#REF!</f>
        <v>#REF!</v>
      </c>
      <c r="D115" s="149"/>
      <c r="E115" s="149" t="e">
        <f>'EPA - Input and Summary'!#REF!</f>
        <v>#REF!</v>
      </c>
      <c r="F115" s="149" t="e">
        <f>'EPA - Input and Summary'!#REF!</f>
        <v>#REF!</v>
      </c>
      <c r="G115" s="152" t="s">
        <v>711</v>
      </c>
      <c r="H115" s="94"/>
      <c r="I115" s="152" t="s">
        <v>711</v>
      </c>
      <c r="J115" s="94"/>
      <c r="K115" s="94"/>
      <c r="L115" s="217">
        <v>0</v>
      </c>
    </row>
    <row r="116" spans="1:12" s="146" customFormat="1" ht="30" customHeight="1" x14ac:dyDescent="0.25">
      <c r="A116" s="132" t="e">
        <f>'EPA - Input and Summary'!#REF!</f>
        <v>#REF!</v>
      </c>
      <c r="B116" s="149" t="e">
        <f>'EPA - Input and Summary'!#REF!</f>
        <v>#REF!</v>
      </c>
      <c r="C116" s="149" t="e">
        <f>'EPA - Input and Summary'!#REF!</f>
        <v>#REF!</v>
      </c>
      <c r="D116" s="149"/>
      <c r="E116" s="149" t="e">
        <f>'EPA - Input and Summary'!#REF!</f>
        <v>#REF!</v>
      </c>
      <c r="F116" s="149" t="e">
        <f>'EPA - Input and Summary'!#REF!</f>
        <v>#REF!</v>
      </c>
      <c r="G116" s="152" t="s">
        <v>711</v>
      </c>
      <c r="H116" s="94"/>
      <c r="I116" s="152" t="s">
        <v>711</v>
      </c>
      <c r="J116" s="94"/>
      <c r="K116" s="94"/>
      <c r="L116" s="217">
        <v>0</v>
      </c>
    </row>
    <row r="117" spans="1:12" s="146" customFormat="1" ht="30" customHeight="1" x14ac:dyDescent="0.25">
      <c r="A117" s="132" t="e">
        <f>'EPA - Input and Summary'!#REF!</f>
        <v>#REF!</v>
      </c>
      <c r="B117" s="149" t="e">
        <f>'EPA - Input and Summary'!#REF!</f>
        <v>#REF!</v>
      </c>
      <c r="C117" s="149" t="e">
        <f>'EPA - Input and Summary'!#REF!</f>
        <v>#REF!</v>
      </c>
      <c r="D117" s="149"/>
      <c r="E117" s="149" t="e">
        <f>'EPA - Input and Summary'!#REF!</f>
        <v>#REF!</v>
      </c>
      <c r="F117" s="149" t="e">
        <f>'EPA - Input and Summary'!#REF!</f>
        <v>#REF!</v>
      </c>
      <c r="G117" s="152" t="s">
        <v>711</v>
      </c>
      <c r="H117" s="94"/>
      <c r="I117" s="152" t="s">
        <v>711</v>
      </c>
      <c r="J117" s="94"/>
      <c r="K117" s="94"/>
      <c r="L117" s="217">
        <v>0</v>
      </c>
    </row>
    <row r="118" spans="1:12" s="146" customFormat="1" ht="30" customHeight="1" x14ac:dyDescent="0.25">
      <c r="A118" s="132" t="e">
        <f>'EPA - Input and Summary'!#REF!</f>
        <v>#REF!</v>
      </c>
      <c r="B118" s="149" t="e">
        <f>'EPA - Input and Summary'!#REF!</f>
        <v>#REF!</v>
      </c>
      <c r="C118" s="149" t="e">
        <f>'EPA - Input and Summary'!#REF!</f>
        <v>#REF!</v>
      </c>
      <c r="D118" s="149"/>
      <c r="E118" s="149" t="e">
        <f>'EPA - Input and Summary'!#REF!</f>
        <v>#REF!</v>
      </c>
      <c r="F118" s="149" t="e">
        <f>'EPA - Input and Summary'!#REF!</f>
        <v>#REF!</v>
      </c>
      <c r="G118" s="152" t="s">
        <v>711</v>
      </c>
      <c r="H118" s="94"/>
      <c r="I118" s="152" t="s">
        <v>711</v>
      </c>
      <c r="J118" s="94"/>
      <c r="K118" s="94"/>
      <c r="L118" s="217">
        <v>0</v>
      </c>
    </row>
    <row r="119" spans="1:12" s="146" customFormat="1" ht="30" customHeight="1" x14ac:dyDescent="0.25">
      <c r="A119" s="132" t="e">
        <f>'EPA - Input and Summary'!#REF!</f>
        <v>#REF!</v>
      </c>
      <c r="B119" s="149" t="e">
        <f>'EPA - Input and Summary'!#REF!</f>
        <v>#REF!</v>
      </c>
      <c r="C119" s="149" t="e">
        <f>'EPA - Input and Summary'!#REF!</f>
        <v>#REF!</v>
      </c>
      <c r="D119" s="149"/>
      <c r="E119" s="149" t="e">
        <f>'EPA - Input and Summary'!#REF!</f>
        <v>#REF!</v>
      </c>
      <c r="F119" s="149" t="e">
        <f>'EPA - Input and Summary'!#REF!</f>
        <v>#REF!</v>
      </c>
      <c r="G119" s="152" t="s">
        <v>711</v>
      </c>
      <c r="H119" s="94"/>
      <c r="I119" s="152" t="s">
        <v>711</v>
      </c>
      <c r="J119" s="94"/>
      <c r="K119" s="94"/>
      <c r="L119" s="217">
        <v>0</v>
      </c>
    </row>
    <row r="120" spans="1:12" s="146" customFormat="1" ht="30" customHeight="1" x14ac:dyDescent="0.25">
      <c r="A120" s="132" t="e">
        <f>'EPA - Input and Summary'!#REF!</f>
        <v>#REF!</v>
      </c>
      <c r="B120" s="149" t="e">
        <f>'EPA - Input and Summary'!#REF!</f>
        <v>#REF!</v>
      </c>
      <c r="C120" s="149" t="e">
        <f>'EPA - Input and Summary'!#REF!</f>
        <v>#REF!</v>
      </c>
      <c r="D120" s="149"/>
      <c r="E120" s="149" t="e">
        <f>'EPA - Input and Summary'!#REF!</f>
        <v>#REF!</v>
      </c>
      <c r="F120" s="149" t="e">
        <f>'EPA - Input and Summary'!#REF!</f>
        <v>#REF!</v>
      </c>
      <c r="G120" s="152" t="s">
        <v>711</v>
      </c>
      <c r="H120" s="94"/>
      <c r="I120" s="152" t="s">
        <v>711</v>
      </c>
      <c r="J120" s="94"/>
      <c r="K120" s="94"/>
      <c r="L120" s="217">
        <v>0</v>
      </c>
    </row>
    <row r="121" spans="1:12" s="146" customFormat="1" ht="30" customHeight="1" x14ac:dyDescent="0.25">
      <c r="A121" s="132" t="e">
        <f>'EPA - Input and Summary'!#REF!</f>
        <v>#REF!</v>
      </c>
      <c r="B121" s="149" t="e">
        <f>'EPA - Input and Summary'!#REF!</f>
        <v>#REF!</v>
      </c>
      <c r="C121" s="149" t="e">
        <f>'EPA - Input and Summary'!#REF!</f>
        <v>#REF!</v>
      </c>
      <c r="D121" s="149"/>
      <c r="E121" s="149" t="e">
        <f>'EPA - Input and Summary'!#REF!</f>
        <v>#REF!</v>
      </c>
      <c r="F121" s="149" t="e">
        <f>'EPA - Input and Summary'!#REF!</f>
        <v>#REF!</v>
      </c>
      <c r="G121" s="152" t="s">
        <v>711</v>
      </c>
      <c r="H121" s="94"/>
      <c r="I121" s="152" t="s">
        <v>711</v>
      </c>
      <c r="J121" s="94"/>
      <c r="K121" s="94"/>
      <c r="L121" s="217">
        <v>0</v>
      </c>
    </row>
    <row r="122" spans="1:12" s="146" customFormat="1" ht="30" customHeight="1" x14ac:dyDescent="0.25">
      <c r="A122" s="132" t="e">
        <f>'EPA - Input and Summary'!#REF!</f>
        <v>#REF!</v>
      </c>
      <c r="B122" s="149" t="e">
        <f>'EPA - Input and Summary'!#REF!</f>
        <v>#REF!</v>
      </c>
      <c r="C122" s="149" t="e">
        <f>'EPA - Input and Summary'!#REF!</f>
        <v>#REF!</v>
      </c>
      <c r="D122" s="149"/>
      <c r="E122" s="149" t="e">
        <f>'EPA - Input and Summary'!#REF!</f>
        <v>#REF!</v>
      </c>
      <c r="F122" s="149" t="e">
        <f>'EPA - Input and Summary'!#REF!</f>
        <v>#REF!</v>
      </c>
      <c r="G122" s="152" t="s">
        <v>711</v>
      </c>
      <c r="H122" s="94"/>
      <c r="I122" s="152" t="s">
        <v>711</v>
      </c>
      <c r="J122" s="94"/>
      <c r="K122" s="94"/>
      <c r="L122" s="217">
        <v>0</v>
      </c>
    </row>
    <row r="123" spans="1:12" s="146" customFormat="1" ht="30" customHeight="1" x14ac:dyDescent="0.25">
      <c r="A123" s="132" t="e">
        <f>'EPA - Input and Summary'!#REF!</f>
        <v>#REF!</v>
      </c>
      <c r="B123" s="149" t="e">
        <f>'EPA - Input and Summary'!#REF!</f>
        <v>#REF!</v>
      </c>
      <c r="C123" s="149" t="e">
        <f>'EPA - Input and Summary'!#REF!</f>
        <v>#REF!</v>
      </c>
      <c r="D123" s="149"/>
      <c r="E123" s="149" t="e">
        <f>'EPA - Input and Summary'!#REF!</f>
        <v>#REF!</v>
      </c>
      <c r="F123" s="149" t="e">
        <f>'EPA - Input and Summary'!#REF!</f>
        <v>#REF!</v>
      </c>
      <c r="G123" s="152" t="s">
        <v>711</v>
      </c>
      <c r="H123" s="94"/>
      <c r="I123" s="152" t="s">
        <v>711</v>
      </c>
      <c r="J123" s="94"/>
      <c r="K123" s="94"/>
      <c r="L123" s="217">
        <v>0</v>
      </c>
    </row>
    <row r="124" spans="1:12" s="146" customFormat="1" ht="30" customHeight="1" x14ac:dyDescent="0.25">
      <c r="A124" s="132" t="e">
        <f>'EPA - Input and Summary'!#REF!</f>
        <v>#REF!</v>
      </c>
      <c r="B124" s="149" t="e">
        <f>'EPA - Input and Summary'!#REF!</f>
        <v>#REF!</v>
      </c>
      <c r="C124" s="149" t="e">
        <f>'EPA - Input and Summary'!#REF!</f>
        <v>#REF!</v>
      </c>
      <c r="D124" s="149"/>
      <c r="E124" s="149" t="e">
        <f>'EPA - Input and Summary'!#REF!</f>
        <v>#REF!</v>
      </c>
      <c r="F124" s="149" t="e">
        <f>'EPA - Input and Summary'!#REF!</f>
        <v>#REF!</v>
      </c>
      <c r="G124" s="152" t="s">
        <v>711</v>
      </c>
      <c r="H124" s="94"/>
      <c r="I124" s="152" t="s">
        <v>711</v>
      </c>
      <c r="J124" s="94"/>
      <c r="K124" s="94"/>
      <c r="L124" s="217">
        <v>0</v>
      </c>
    </row>
    <row r="125" spans="1:12" s="146" customFormat="1" ht="30" customHeight="1" x14ac:dyDescent="0.25">
      <c r="A125" s="132" t="e">
        <f>'EPA - Input and Summary'!#REF!</f>
        <v>#REF!</v>
      </c>
      <c r="B125" s="149" t="e">
        <f>'EPA - Input and Summary'!#REF!</f>
        <v>#REF!</v>
      </c>
      <c r="C125" s="149" t="e">
        <f>'EPA - Input and Summary'!#REF!</f>
        <v>#REF!</v>
      </c>
      <c r="D125" s="149"/>
      <c r="E125" s="149" t="e">
        <f>'EPA - Input and Summary'!#REF!</f>
        <v>#REF!</v>
      </c>
      <c r="F125" s="149" t="e">
        <f>'EPA - Input and Summary'!#REF!</f>
        <v>#REF!</v>
      </c>
      <c r="G125" s="152" t="s">
        <v>711</v>
      </c>
      <c r="H125" s="94"/>
      <c r="I125" s="152" t="s">
        <v>711</v>
      </c>
      <c r="J125" s="94"/>
      <c r="K125" s="94"/>
      <c r="L125" s="217">
        <v>0</v>
      </c>
    </row>
    <row r="126" spans="1:12" s="146" customFormat="1" ht="30" customHeight="1" x14ac:dyDescent="0.25">
      <c r="A126" s="132" t="e">
        <f>'EPA - Input and Summary'!#REF!</f>
        <v>#REF!</v>
      </c>
      <c r="B126" s="149" t="e">
        <f>'EPA - Input and Summary'!#REF!</f>
        <v>#REF!</v>
      </c>
      <c r="C126" s="149" t="e">
        <f>'EPA - Input and Summary'!#REF!</f>
        <v>#REF!</v>
      </c>
      <c r="D126" s="149"/>
      <c r="E126" s="149" t="e">
        <f>'EPA - Input and Summary'!#REF!</f>
        <v>#REF!</v>
      </c>
      <c r="F126" s="149" t="e">
        <f>'EPA - Input and Summary'!#REF!</f>
        <v>#REF!</v>
      </c>
      <c r="G126" s="152" t="s">
        <v>711</v>
      </c>
      <c r="H126" s="94"/>
      <c r="I126" s="152" t="s">
        <v>711</v>
      </c>
      <c r="J126" s="94"/>
      <c r="K126" s="94"/>
      <c r="L126" s="217">
        <v>0</v>
      </c>
    </row>
    <row r="127" spans="1:12" s="146" customFormat="1" ht="30" customHeight="1" x14ac:dyDescent="0.25">
      <c r="A127" s="132" t="e">
        <f>'EPA - Input and Summary'!#REF!</f>
        <v>#REF!</v>
      </c>
      <c r="B127" s="149" t="e">
        <f>'EPA - Input and Summary'!#REF!</f>
        <v>#REF!</v>
      </c>
      <c r="C127" s="149" t="e">
        <f>'EPA - Input and Summary'!#REF!</f>
        <v>#REF!</v>
      </c>
      <c r="D127" s="149"/>
      <c r="E127" s="149" t="e">
        <f>'EPA - Input and Summary'!#REF!</f>
        <v>#REF!</v>
      </c>
      <c r="F127" s="149" t="e">
        <f>'EPA - Input and Summary'!#REF!</f>
        <v>#REF!</v>
      </c>
      <c r="G127" s="152" t="s">
        <v>711</v>
      </c>
      <c r="H127" s="94"/>
      <c r="I127" s="152" t="s">
        <v>711</v>
      </c>
      <c r="J127" s="94"/>
      <c r="K127" s="94"/>
      <c r="L127" s="217">
        <v>0</v>
      </c>
    </row>
    <row r="128" spans="1:12" s="146" customFormat="1" ht="30" customHeight="1" x14ac:dyDescent="0.25">
      <c r="A128" s="132" t="e">
        <f>'EPA - Input and Summary'!#REF!</f>
        <v>#REF!</v>
      </c>
      <c r="B128" s="149" t="e">
        <f>'EPA - Input and Summary'!#REF!</f>
        <v>#REF!</v>
      </c>
      <c r="C128" s="149" t="e">
        <f>'EPA - Input and Summary'!#REF!</f>
        <v>#REF!</v>
      </c>
      <c r="D128" s="149"/>
      <c r="E128" s="149" t="e">
        <f>'EPA - Input and Summary'!#REF!</f>
        <v>#REF!</v>
      </c>
      <c r="F128" s="149" t="e">
        <f>'EPA - Input and Summary'!#REF!</f>
        <v>#REF!</v>
      </c>
      <c r="G128" s="152" t="s">
        <v>711</v>
      </c>
      <c r="H128" s="94"/>
      <c r="I128" s="152" t="s">
        <v>711</v>
      </c>
      <c r="J128" s="94"/>
      <c r="K128" s="94"/>
      <c r="L128" s="217">
        <v>0</v>
      </c>
    </row>
    <row r="129" spans="1:12" s="146" customFormat="1" ht="30" customHeight="1" x14ac:dyDescent="0.25">
      <c r="A129" s="132" t="e">
        <f>'EPA - Input and Summary'!#REF!</f>
        <v>#REF!</v>
      </c>
      <c r="B129" s="149" t="e">
        <f>'EPA - Input and Summary'!#REF!</f>
        <v>#REF!</v>
      </c>
      <c r="C129" s="149" t="e">
        <f>'EPA - Input and Summary'!#REF!</f>
        <v>#REF!</v>
      </c>
      <c r="D129" s="149"/>
      <c r="E129" s="149" t="e">
        <f>'EPA - Input and Summary'!#REF!</f>
        <v>#REF!</v>
      </c>
      <c r="F129" s="149" t="e">
        <f>'EPA - Input and Summary'!#REF!</f>
        <v>#REF!</v>
      </c>
      <c r="G129" s="152" t="s">
        <v>711</v>
      </c>
      <c r="H129" s="94"/>
      <c r="I129" s="152" t="s">
        <v>711</v>
      </c>
      <c r="J129" s="94"/>
      <c r="K129" s="94"/>
      <c r="L129" s="217">
        <v>0</v>
      </c>
    </row>
    <row r="130" spans="1:12" s="146" customFormat="1" ht="30" customHeight="1" x14ac:dyDescent="0.25">
      <c r="A130" s="132" t="e">
        <f>'EPA - Input and Summary'!#REF!</f>
        <v>#REF!</v>
      </c>
      <c r="B130" s="149" t="e">
        <f>'EPA - Input and Summary'!#REF!</f>
        <v>#REF!</v>
      </c>
      <c r="C130" s="149" t="e">
        <f>'EPA - Input and Summary'!#REF!</f>
        <v>#REF!</v>
      </c>
      <c r="D130" s="149"/>
      <c r="E130" s="149" t="e">
        <f>'EPA - Input and Summary'!#REF!</f>
        <v>#REF!</v>
      </c>
      <c r="F130" s="149" t="e">
        <f>'EPA - Input and Summary'!#REF!</f>
        <v>#REF!</v>
      </c>
      <c r="G130" s="152" t="s">
        <v>711</v>
      </c>
      <c r="H130" s="94"/>
      <c r="I130" s="152" t="s">
        <v>711</v>
      </c>
      <c r="J130" s="94"/>
      <c r="K130" s="94"/>
      <c r="L130" s="217">
        <v>0</v>
      </c>
    </row>
    <row r="131" spans="1:12" s="146" customFormat="1" ht="30" customHeight="1" x14ac:dyDescent="0.25">
      <c r="A131" s="132" t="e">
        <f>'EPA - Input and Summary'!#REF!</f>
        <v>#REF!</v>
      </c>
      <c r="B131" s="149" t="e">
        <f>'EPA - Input and Summary'!#REF!</f>
        <v>#REF!</v>
      </c>
      <c r="C131" s="149" t="e">
        <f>'EPA - Input and Summary'!#REF!</f>
        <v>#REF!</v>
      </c>
      <c r="D131" s="149"/>
      <c r="E131" s="149" t="e">
        <f>'EPA - Input and Summary'!#REF!</f>
        <v>#REF!</v>
      </c>
      <c r="F131" s="149" t="e">
        <f>'EPA - Input and Summary'!#REF!</f>
        <v>#REF!</v>
      </c>
      <c r="G131" s="152" t="s">
        <v>711</v>
      </c>
      <c r="H131" s="94"/>
      <c r="I131" s="152" t="s">
        <v>711</v>
      </c>
      <c r="J131" s="94"/>
      <c r="K131" s="94"/>
      <c r="L131" s="217">
        <v>0</v>
      </c>
    </row>
    <row r="132" spans="1:12" s="146" customFormat="1" ht="30" customHeight="1" x14ac:dyDescent="0.25">
      <c r="A132" s="132" t="e">
        <f>'EPA - Input and Summary'!#REF!</f>
        <v>#REF!</v>
      </c>
      <c r="B132" s="149" t="e">
        <f>'EPA - Input and Summary'!#REF!</f>
        <v>#REF!</v>
      </c>
      <c r="C132" s="149" t="e">
        <f>'EPA - Input and Summary'!#REF!</f>
        <v>#REF!</v>
      </c>
      <c r="D132" s="149"/>
      <c r="E132" s="149" t="e">
        <f>'EPA - Input and Summary'!#REF!</f>
        <v>#REF!</v>
      </c>
      <c r="F132" s="149" t="e">
        <f>'EPA - Input and Summary'!#REF!</f>
        <v>#REF!</v>
      </c>
      <c r="G132" s="152" t="s">
        <v>711</v>
      </c>
      <c r="H132" s="94"/>
      <c r="I132" s="152" t="s">
        <v>711</v>
      </c>
      <c r="J132" s="94"/>
      <c r="K132" s="94"/>
      <c r="L132" s="217">
        <v>0</v>
      </c>
    </row>
    <row r="133" spans="1:12" s="146" customFormat="1" ht="30" customHeight="1" x14ac:dyDescent="0.25">
      <c r="A133" s="132" t="e">
        <f>'EPA - Input and Summary'!#REF!</f>
        <v>#REF!</v>
      </c>
      <c r="B133" s="149" t="e">
        <f>'EPA - Input and Summary'!#REF!</f>
        <v>#REF!</v>
      </c>
      <c r="C133" s="149" t="e">
        <f>'EPA - Input and Summary'!#REF!</f>
        <v>#REF!</v>
      </c>
      <c r="D133" s="149"/>
      <c r="E133" s="149" t="e">
        <f>'EPA - Input and Summary'!#REF!</f>
        <v>#REF!</v>
      </c>
      <c r="F133" s="149" t="e">
        <f>'EPA - Input and Summary'!#REF!</f>
        <v>#REF!</v>
      </c>
      <c r="G133" s="152" t="s">
        <v>711</v>
      </c>
      <c r="H133" s="94"/>
      <c r="I133" s="152" t="s">
        <v>711</v>
      </c>
      <c r="J133" s="94"/>
      <c r="K133" s="94"/>
      <c r="L133" s="217">
        <v>0</v>
      </c>
    </row>
    <row r="134" spans="1:12" s="146" customFormat="1" ht="30" customHeight="1" x14ac:dyDescent="0.25">
      <c r="A134" s="132" t="e">
        <f>'EPA - Input and Summary'!#REF!</f>
        <v>#REF!</v>
      </c>
      <c r="B134" s="149" t="e">
        <f>'EPA - Input and Summary'!#REF!</f>
        <v>#REF!</v>
      </c>
      <c r="C134" s="149" t="e">
        <f>'EPA - Input and Summary'!#REF!</f>
        <v>#REF!</v>
      </c>
      <c r="D134" s="149"/>
      <c r="E134" s="149" t="e">
        <f>'EPA - Input and Summary'!#REF!</f>
        <v>#REF!</v>
      </c>
      <c r="F134" s="149" t="e">
        <f>'EPA - Input and Summary'!#REF!</f>
        <v>#REF!</v>
      </c>
      <c r="G134" s="152" t="s">
        <v>711</v>
      </c>
      <c r="H134" s="94"/>
      <c r="I134" s="152" t="s">
        <v>711</v>
      </c>
      <c r="J134" s="94"/>
      <c r="K134" s="94"/>
      <c r="L134" s="217">
        <v>0</v>
      </c>
    </row>
    <row r="135" spans="1:12" s="146" customFormat="1" ht="30" customHeight="1" x14ac:dyDescent="0.25">
      <c r="A135" s="132" t="e">
        <f>'EPA - Input and Summary'!#REF!</f>
        <v>#REF!</v>
      </c>
      <c r="B135" s="149" t="e">
        <f>'EPA - Input and Summary'!#REF!</f>
        <v>#REF!</v>
      </c>
      <c r="C135" s="149" t="e">
        <f>'EPA - Input and Summary'!#REF!</f>
        <v>#REF!</v>
      </c>
      <c r="D135" s="149"/>
      <c r="E135" s="149" t="e">
        <f>'EPA - Input and Summary'!#REF!</f>
        <v>#REF!</v>
      </c>
      <c r="F135" s="149" t="e">
        <f>'EPA - Input and Summary'!#REF!</f>
        <v>#REF!</v>
      </c>
      <c r="G135" s="152" t="s">
        <v>711</v>
      </c>
      <c r="H135" s="94"/>
      <c r="I135" s="152" t="s">
        <v>711</v>
      </c>
      <c r="J135" s="94"/>
      <c r="K135" s="94"/>
      <c r="L135" s="217">
        <v>0</v>
      </c>
    </row>
    <row r="136" spans="1:12" s="146" customFormat="1" ht="30" customHeight="1" x14ac:dyDescent="0.25">
      <c r="A136" s="132" t="e">
        <f>'EPA - Input and Summary'!#REF!</f>
        <v>#REF!</v>
      </c>
      <c r="B136" s="149" t="e">
        <f>'EPA - Input and Summary'!#REF!</f>
        <v>#REF!</v>
      </c>
      <c r="C136" s="149" t="e">
        <f>'EPA - Input and Summary'!#REF!</f>
        <v>#REF!</v>
      </c>
      <c r="D136" s="149"/>
      <c r="E136" s="149" t="e">
        <f>'EPA - Input and Summary'!#REF!</f>
        <v>#REF!</v>
      </c>
      <c r="F136" s="149" t="e">
        <f>'EPA - Input and Summary'!#REF!</f>
        <v>#REF!</v>
      </c>
      <c r="G136" s="152" t="s">
        <v>711</v>
      </c>
      <c r="H136" s="94"/>
      <c r="I136" s="152" t="s">
        <v>711</v>
      </c>
      <c r="J136" s="94"/>
      <c r="K136" s="94"/>
      <c r="L136" s="217">
        <v>0</v>
      </c>
    </row>
    <row r="137" spans="1:12" s="146" customFormat="1" ht="30" customHeight="1" x14ac:dyDescent="0.25">
      <c r="A137" s="132" t="e">
        <f>'EPA - Input and Summary'!#REF!</f>
        <v>#REF!</v>
      </c>
      <c r="B137" s="149" t="e">
        <f>'EPA - Input and Summary'!#REF!</f>
        <v>#REF!</v>
      </c>
      <c r="C137" s="149" t="e">
        <f>'EPA - Input and Summary'!#REF!</f>
        <v>#REF!</v>
      </c>
      <c r="D137" s="149"/>
      <c r="E137" s="149" t="e">
        <f>'EPA - Input and Summary'!#REF!</f>
        <v>#REF!</v>
      </c>
      <c r="F137" s="149" t="e">
        <f>'EPA - Input and Summary'!#REF!</f>
        <v>#REF!</v>
      </c>
      <c r="G137" s="152" t="s">
        <v>711</v>
      </c>
      <c r="H137" s="94"/>
      <c r="I137" s="152" t="s">
        <v>711</v>
      </c>
      <c r="J137" s="94"/>
      <c r="K137" s="94"/>
      <c r="L137" s="217">
        <v>0</v>
      </c>
    </row>
    <row r="138" spans="1:12" s="146" customFormat="1" ht="30" customHeight="1" x14ac:dyDescent="0.25">
      <c r="A138" s="132" t="e">
        <f>'EPA - Input and Summary'!#REF!</f>
        <v>#REF!</v>
      </c>
      <c r="B138" s="149" t="e">
        <f>'EPA - Input and Summary'!#REF!</f>
        <v>#REF!</v>
      </c>
      <c r="C138" s="149" t="e">
        <f>'EPA - Input and Summary'!#REF!</f>
        <v>#REF!</v>
      </c>
      <c r="D138" s="149"/>
      <c r="E138" s="149" t="e">
        <f>'EPA - Input and Summary'!#REF!</f>
        <v>#REF!</v>
      </c>
      <c r="F138" s="149" t="e">
        <f>'EPA - Input and Summary'!#REF!</f>
        <v>#REF!</v>
      </c>
      <c r="G138" s="152" t="s">
        <v>711</v>
      </c>
      <c r="H138" s="94"/>
      <c r="I138" s="152" t="s">
        <v>711</v>
      </c>
      <c r="J138" s="94"/>
      <c r="K138" s="94"/>
      <c r="L138" s="209" t="s">
        <v>1658</v>
      </c>
    </row>
    <row r="139" spans="1:12" s="146" customFormat="1" ht="30" customHeight="1" x14ac:dyDescent="0.25">
      <c r="A139" s="132" t="e">
        <f>'EPA - Input and Summary'!#REF!</f>
        <v>#REF!</v>
      </c>
      <c r="B139" s="149" t="e">
        <f>'EPA - Input and Summary'!#REF!</f>
        <v>#REF!</v>
      </c>
      <c r="C139" s="149" t="e">
        <f>'EPA - Input and Summary'!#REF!</f>
        <v>#REF!</v>
      </c>
      <c r="D139" s="149"/>
      <c r="E139" s="149" t="e">
        <f>'EPA - Input and Summary'!#REF!</f>
        <v>#REF!</v>
      </c>
      <c r="F139" s="149" t="e">
        <f>'EPA - Input and Summary'!#REF!</f>
        <v>#REF!</v>
      </c>
      <c r="G139" s="152" t="s">
        <v>711</v>
      </c>
      <c r="H139" s="94"/>
      <c r="I139" s="152" t="s">
        <v>711</v>
      </c>
      <c r="J139" s="94"/>
      <c r="K139" s="94"/>
      <c r="L139" s="209" t="s">
        <v>1658</v>
      </c>
    </row>
    <row r="140" spans="1:12" s="146" customFormat="1" ht="30" customHeight="1" x14ac:dyDescent="0.25">
      <c r="A140" s="132" t="e">
        <f>'EPA - Input and Summary'!#REF!</f>
        <v>#REF!</v>
      </c>
      <c r="B140" s="149" t="e">
        <f>'EPA - Input and Summary'!#REF!</f>
        <v>#REF!</v>
      </c>
      <c r="C140" s="149" t="e">
        <f>'EPA - Input and Summary'!#REF!</f>
        <v>#REF!</v>
      </c>
      <c r="D140" s="149"/>
      <c r="E140" s="149" t="e">
        <f>'EPA - Input and Summary'!#REF!</f>
        <v>#REF!</v>
      </c>
      <c r="F140" s="149" t="e">
        <f>'EPA - Input and Summary'!#REF!</f>
        <v>#REF!</v>
      </c>
      <c r="G140" s="152" t="s">
        <v>711</v>
      </c>
      <c r="H140" s="94"/>
      <c r="I140" s="152" t="s">
        <v>711</v>
      </c>
      <c r="J140" s="94"/>
      <c r="K140" s="94"/>
      <c r="L140" s="209" t="s">
        <v>1658</v>
      </c>
    </row>
    <row r="141" spans="1:12" s="146" customFormat="1" ht="30" customHeight="1" x14ac:dyDescent="0.25">
      <c r="A141" s="132" t="e">
        <f>'EPA - Input and Summary'!#REF!</f>
        <v>#REF!</v>
      </c>
      <c r="B141" s="149" t="e">
        <f>'EPA - Input and Summary'!#REF!</f>
        <v>#REF!</v>
      </c>
      <c r="C141" s="149" t="e">
        <f>'EPA - Input and Summary'!#REF!</f>
        <v>#REF!</v>
      </c>
      <c r="D141" s="149"/>
      <c r="E141" s="149" t="e">
        <f>'EPA - Input and Summary'!#REF!</f>
        <v>#REF!</v>
      </c>
      <c r="F141" s="149" t="e">
        <f>'EPA - Input and Summary'!#REF!</f>
        <v>#REF!</v>
      </c>
      <c r="G141" s="152" t="s">
        <v>711</v>
      </c>
      <c r="H141" s="94"/>
      <c r="I141" s="152" t="s">
        <v>711</v>
      </c>
      <c r="J141" s="94"/>
      <c r="K141" s="94"/>
      <c r="L141" s="217" t="e">
        <v>#N/A</v>
      </c>
    </row>
    <row r="142" spans="1:12" s="146" customFormat="1" ht="30" customHeight="1" x14ac:dyDescent="0.25">
      <c r="A142" s="132" t="e">
        <f>'EPA - Input and Summary'!#REF!</f>
        <v>#REF!</v>
      </c>
      <c r="B142" s="149" t="e">
        <f>'EPA - Input and Summary'!#REF!</f>
        <v>#REF!</v>
      </c>
      <c r="C142" s="149" t="e">
        <f>'EPA - Input and Summary'!#REF!</f>
        <v>#REF!</v>
      </c>
      <c r="D142" s="149"/>
      <c r="E142" s="149" t="e">
        <f>'EPA - Input and Summary'!#REF!</f>
        <v>#REF!</v>
      </c>
      <c r="F142" s="149" t="e">
        <f>'EPA - Input and Summary'!#REF!</f>
        <v>#REF!</v>
      </c>
      <c r="G142" s="152" t="s">
        <v>711</v>
      </c>
      <c r="H142" s="94"/>
      <c r="I142" s="152" t="s">
        <v>711</v>
      </c>
      <c r="J142" s="94"/>
      <c r="K142" s="94"/>
      <c r="L142" s="217" t="e">
        <v>#N/A</v>
      </c>
    </row>
    <row r="143" spans="1:12" s="146" customFormat="1" ht="30" customHeight="1" x14ac:dyDescent="0.25">
      <c r="A143" s="132" t="e">
        <f>'EPA - Input and Summary'!#REF!</f>
        <v>#REF!</v>
      </c>
      <c r="B143" s="149" t="e">
        <f>'EPA - Input and Summary'!#REF!</f>
        <v>#REF!</v>
      </c>
      <c r="C143" s="149" t="e">
        <f>'EPA - Input and Summary'!#REF!</f>
        <v>#REF!</v>
      </c>
      <c r="D143" s="149"/>
      <c r="E143" s="149" t="e">
        <f>'EPA - Input and Summary'!#REF!</f>
        <v>#REF!</v>
      </c>
      <c r="F143" s="149" t="e">
        <f>'EPA - Input and Summary'!#REF!</f>
        <v>#REF!</v>
      </c>
      <c r="G143" s="152" t="s">
        <v>711</v>
      </c>
      <c r="H143" s="94"/>
      <c r="I143" s="152" t="s">
        <v>711</v>
      </c>
      <c r="J143" s="94"/>
      <c r="K143" s="94"/>
      <c r="L143" s="209" t="s">
        <v>1658</v>
      </c>
    </row>
    <row r="144" spans="1:12" s="146" customFormat="1" ht="30" customHeight="1" x14ac:dyDescent="0.25">
      <c r="A144" s="132" t="e">
        <f>'EPA - Input and Summary'!#REF!</f>
        <v>#REF!</v>
      </c>
      <c r="B144" s="149" t="e">
        <f>'EPA - Input and Summary'!#REF!</f>
        <v>#REF!</v>
      </c>
      <c r="C144" s="149" t="e">
        <f>'EPA - Input and Summary'!#REF!</f>
        <v>#REF!</v>
      </c>
      <c r="D144" s="149"/>
      <c r="E144" s="149" t="e">
        <f>'EPA - Input and Summary'!#REF!</f>
        <v>#REF!</v>
      </c>
      <c r="F144" s="149" t="e">
        <f>'EPA - Input and Summary'!#REF!</f>
        <v>#REF!</v>
      </c>
      <c r="G144" s="152" t="s">
        <v>711</v>
      </c>
      <c r="H144" s="94"/>
      <c r="I144" s="152" t="s">
        <v>711</v>
      </c>
      <c r="J144" s="94"/>
      <c r="K144" s="94"/>
      <c r="L144" s="217" t="e">
        <v>#N/A</v>
      </c>
    </row>
    <row r="145" spans="1:12" s="146" customFormat="1" ht="30" customHeight="1" x14ac:dyDescent="0.25">
      <c r="A145" s="132" t="e">
        <f>'EPA - Input and Summary'!#REF!</f>
        <v>#REF!</v>
      </c>
      <c r="B145" s="149" t="e">
        <f>'EPA - Input and Summary'!#REF!</f>
        <v>#REF!</v>
      </c>
      <c r="C145" s="149" t="e">
        <f>'EPA - Input and Summary'!#REF!</f>
        <v>#REF!</v>
      </c>
      <c r="D145" s="149"/>
      <c r="E145" s="149" t="e">
        <f>'EPA - Input and Summary'!#REF!</f>
        <v>#REF!</v>
      </c>
      <c r="F145" s="149" t="e">
        <f>'EPA - Input and Summary'!#REF!</f>
        <v>#REF!</v>
      </c>
      <c r="G145" s="152" t="s">
        <v>711</v>
      </c>
      <c r="H145" s="94"/>
      <c r="I145" s="152" t="s">
        <v>711</v>
      </c>
      <c r="J145" s="94"/>
      <c r="K145" s="94"/>
      <c r="L145" s="217" t="e">
        <v>#N/A</v>
      </c>
    </row>
    <row r="146" spans="1:12" s="146" customFormat="1" ht="30" customHeight="1" x14ac:dyDescent="0.25">
      <c r="A146" s="132" t="e">
        <f>'EPA - Input and Summary'!#REF!</f>
        <v>#REF!</v>
      </c>
      <c r="B146" s="149" t="e">
        <f>'EPA - Input and Summary'!#REF!</f>
        <v>#REF!</v>
      </c>
      <c r="C146" s="149" t="e">
        <f>'EPA - Input and Summary'!#REF!</f>
        <v>#REF!</v>
      </c>
      <c r="D146" s="149"/>
      <c r="E146" s="149" t="e">
        <f>'EPA - Input and Summary'!#REF!</f>
        <v>#REF!</v>
      </c>
      <c r="F146" s="149" t="e">
        <f>'EPA - Input and Summary'!#REF!</f>
        <v>#REF!</v>
      </c>
      <c r="G146" s="152" t="s">
        <v>711</v>
      </c>
      <c r="H146" s="94"/>
      <c r="I146" s="152" t="s">
        <v>711</v>
      </c>
      <c r="J146" s="94"/>
      <c r="K146" s="94"/>
      <c r="L146" s="217" t="e">
        <v>#N/A</v>
      </c>
    </row>
    <row r="147" spans="1:12" s="146" customFormat="1" ht="30" customHeight="1" x14ac:dyDescent="0.25">
      <c r="A147" s="132" t="e">
        <f>'EPA - Input and Summary'!#REF!</f>
        <v>#REF!</v>
      </c>
      <c r="B147" s="149" t="e">
        <f>'EPA - Input and Summary'!#REF!</f>
        <v>#REF!</v>
      </c>
      <c r="C147" s="149" t="e">
        <f>'EPA - Input and Summary'!#REF!</f>
        <v>#REF!</v>
      </c>
      <c r="D147" s="149"/>
      <c r="E147" s="149" t="e">
        <f>'EPA - Input and Summary'!#REF!</f>
        <v>#REF!</v>
      </c>
      <c r="F147" s="149" t="e">
        <f>'EPA - Input and Summary'!#REF!</f>
        <v>#REF!</v>
      </c>
      <c r="G147" s="152" t="s">
        <v>711</v>
      </c>
      <c r="H147" s="94"/>
      <c r="I147" s="152" t="s">
        <v>711</v>
      </c>
      <c r="J147" s="94"/>
      <c r="K147" s="94"/>
      <c r="L147" s="209" t="s">
        <v>1656</v>
      </c>
    </row>
    <row r="148" spans="1:12" s="146" customFormat="1" ht="30" customHeight="1" x14ac:dyDescent="0.25">
      <c r="A148" s="132" t="e">
        <f>'EPA - Input and Summary'!#REF!</f>
        <v>#REF!</v>
      </c>
      <c r="B148" s="149" t="e">
        <f>'EPA - Input and Summary'!#REF!</f>
        <v>#REF!</v>
      </c>
      <c r="C148" s="149" t="e">
        <f>'EPA - Input and Summary'!#REF!</f>
        <v>#REF!</v>
      </c>
      <c r="D148" s="149"/>
      <c r="E148" s="149" t="e">
        <f>'EPA - Input and Summary'!#REF!</f>
        <v>#REF!</v>
      </c>
      <c r="F148" s="149" t="e">
        <f>'EPA - Input and Summary'!#REF!</f>
        <v>#REF!</v>
      </c>
      <c r="G148" s="152" t="s">
        <v>711</v>
      </c>
      <c r="H148" s="94"/>
      <c r="I148" s="152" t="s">
        <v>711</v>
      </c>
      <c r="J148" s="94"/>
      <c r="K148" s="94"/>
      <c r="L148" s="209" t="s">
        <v>1656</v>
      </c>
    </row>
    <row r="149" spans="1:12" s="146" customFormat="1" ht="30" customHeight="1" x14ac:dyDescent="0.25">
      <c r="A149" s="132" t="e">
        <f>'EPA - Input and Summary'!#REF!</f>
        <v>#REF!</v>
      </c>
      <c r="B149" s="149" t="e">
        <f>'EPA - Input and Summary'!#REF!</f>
        <v>#REF!</v>
      </c>
      <c r="C149" s="149" t="e">
        <f>'EPA - Input and Summary'!#REF!</f>
        <v>#REF!</v>
      </c>
      <c r="D149" s="149"/>
      <c r="E149" s="149" t="e">
        <f>'EPA - Input and Summary'!#REF!</f>
        <v>#REF!</v>
      </c>
      <c r="F149" s="149" t="e">
        <f>'EPA - Input and Summary'!#REF!</f>
        <v>#REF!</v>
      </c>
      <c r="G149" s="152" t="s">
        <v>711</v>
      </c>
      <c r="H149" s="94"/>
      <c r="I149" s="152" t="s">
        <v>711</v>
      </c>
      <c r="J149" s="94"/>
      <c r="K149" s="94"/>
      <c r="L149" s="217" t="e">
        <v>#N/A</v>
      </c>
    </row>
    <row r="150" spans="1:12" s="146" customFormat="1" ht="30" customHeight="1" x14ac:dyDescent="0.25">
      <c r="A150" s="132" t="e">
        <f>'EPA - Input and Summary'!#REF!</f>
        <v>#REF!</v>
      </c>
      <c r="B150" s="149" t="e">
        <f>'EPA - Input and Summary'!#REF!</f>
        <v>#REF!</v>
      </c>
      <c r="C150" s="149" t="e">
        <f>'EPA - Input and Summary'!#REF!</f>
        <v>#REF!</v>
      </c>
      <c r="D150" s="149"/>
      <c r="E150" s="149" t="e">
        <f>'EPA - Input and Summary'!#REF!</f>
        <v>#REF!</v>
      </c>
      <c r="F150" s="149" t="e">
        <f>'EPA - Input and Summary'!#REF!</f>
        <v>#REF!</v>
      </c>
      <c r="G150" s="152" t="s">
        <v>711</v>
      </c>
      <c r="H150" s="94"/>
      <c r="I150" s="152" t="s">
        <v>711</v>
      </c>
      <c r="J150" s="94"/>
      <c r="K150" s="94"/>
      <c r="L150" s="217" t="e">
        <v>#N/A</v>
      </c>
    </row>
    <row r="151" spans="1:12" s="146" customFormat="1" ht="30" customHeight="1" x14ac:dyDescent="0.25">
      <c r="A151" s="132" t="e">
        <f>'EPA - Input and Summary'!#REF!</f>
        <v>#REF!</v>
      </c>
      <c r="B151" s="149" t="e">
        <f>'EPA - Input and Summary'!#REF!</f>
        <v>#REF!</v>
      </c>
      <c r="C151" s="149" t="e">
        <f>'EPA - Input and Summary'!#REF!</f>
        <v>#REF!</v>
      </c>
      <c r="D151" s="149"/>
      <c r="E151" s="149" t="e">
        <f>'EPA - Input and Summary'!#REF!</f>
        <v>#REF!</v>
      </c>
      <c r="F151" s="149" t="e">
        <f>'EPA - Input and Summary'!#REF!</f>
        <v>#REF!</v>
      </c>
      <c r="G151" s="152" t="s">
        <v>711</v>
      </c>
      <c r="H151" s="94"/>
      <c r="I151" s="152" t="s">
        <v>711</v>
      </c>
      <c r="J151" s="94"/>
      <c r="K151" s="94"/>
      <c r="L151" s="217" t="e">
        <v>#N/A</v>
      </c>
    </row>
    <row r="152" spans="1:12" s="146" customFormat="1" ht="30" customHeight="1" x14ac:dyDescent="0.25">
      <c r="A152" s="132" t="e">
        <f>'EPA - Input and Summary'!#REF!</f>
        <v>#REF!</v>
      </c>
      <c r="B152" s="149" t="e">
        <f>'EPA - Input and Summary'!#REF!</f>
        <v>#REF!</v>
      </c>
      <c r="C152" s="149" t="e">
        <f>'EPA - Input and Summary'!#REF!</f>
        <v>#REF!</v>
      </c>
      <c r="D152" s="149"/>
      <c r="E152" s="149" t="e">
        <f>'EPA - Input and Summary'!#REF!</f>
        <v>#REF!</v>
      </c>
      <c r="F152" s="149" t="e">
        <f>'EPA - Input and Summary'!#REF!</f>
        <v>#REF!</v>
      </c>
      <c r="G152" s="152" t="s">
        <v>711</v>
      </c>
      <c r="H152" s="94"/>
      <c r="I152" s="152" t="s">
        <v>711</v>
      </c>
      <c r="J152" s="94"/>
      <c r="K152" s="94"/>
      <c r="L152" s="217">
        <v>0</v>
      </c>
    </row>
    <row r="153" spans="1:12" s="146" customFormat="1" ht="30" customHeight="1" x14ac:dyDescent="0.25">
      <c r="A153" s="132" t="e">
        <f>'EPA - Input and Summary'!#REF!</f>
        <v>#REF!</v>
      </c>
      <c r="B153" s="149" t="e">
        <f>'EPA - Input and Summary'!#REF!</f>
        <v>#REF!</v>
      </c>
      <c r="C153" s="149" t="e">
        <f>'EPA - Input and Summary'!#REF!</f>
        <v>#REF!</v>
      </c>
      <c r="D153" s="149"/>
      <c r="E153" s="149" t="e">
        <f>'EPA - Input and Summary'!#REF!</f>
        <v>#REF!</v>
      </c>
      <c r="F153" s="149" t="e">
        <f>'EPA - Input and Summary'!#REF!</f>
        <v>#REF!</v>
      </c>
      <c r="G153" s="152" t="s">
        <v>711</v>
      </c>
      <c r="H153" s="94"/>
      <c r="I153" s="152" t="s">
        <v>711</v>
      </c>
      <c r="J153" s="94"/>
      <c r="K153" s="94"/>
      <c r="L153" s="217" t="e">
        <v>#N/A</v>
      </c>
    </row>
    <row r="154" spans="1:12" s="146" customFormat="1" ht="30" customHeight="1" x14ac:dyDescent="0.25">
      <c r="A154" s="132" t="e">
        <f>'EPA - Input and Summary'!#REF!</f>
        <v>#REF!</v>
      </c>
      <c r="B154" s="149" t="e">
        <f>'EPA - Input and Summary'!#REF!</f>
        <v>#REF!</v>
      </c>
      <c r="C154" s="149" t="e">
        <f>'EPA - Input and Summary'!#REF!</f>
        <v>#REF!</v>
      </c>
      <c r="D154" s="149"/>
      <c r="E154" s="149" t="e">
        <f>'EPA - Input and Summary'!#REF!</f>
        <v>#REF!</v>
      </c>
      <c r="F154" s="149" t="e">
        <f>'EPA - Input and Summary'!#REF!</f>
        <v>#REF!</v>
      </c>
      <c r="G154" s="152" t="s">
        <v>711</v>
      </c>
      <c r="H154" s="94"/>
      <c r="I154" s="152" t="s">
        <v>711</v>
      </c>
      <c r="J154" s="94"/>
      <c r="K154" s="94"/>
      <c r="L154" s="217">
        <v>0</v>
      </c>
    </row>
    <row r="155" spans="1:12" s="146" customFormat="1" ht="30" customHeight="1" x14ac:dyDescent="0.25">
      <c r="A155" s="132" t="e">
        <f>'EPA - Input and Summary'!#REF!</f>
        <v>#REF!</v>
      </c>
      <c r="B155" s="149" t="e">
        <f>'EPA - Input and Summary'!#REF!</f>
        <v>#REF!</v>
      </c>
      <c r="C155" s="149" t="e">
        <f>'EPA - Input and Summary'!#REF!</f>
        <v>#REF!</v>
      </c>
      <c r="D155" s="149"/>
      <c r="E155" s="149" t="e">
        <f>'EPA - Input and Summary'!#REF!</f>
        <v>#REF!</v>
      </c>
      <c r="F155" s="149" t="e">
        <f>'EPA - Input and Summary'!#REF!</f>
        <v>#REF!</v>
      </c>
      <c r="G155" s="152" t="s">
        <v>711</v>
      </c>
      <c r="H155" s="94"/>
      <c r="I155" s="152" t="s">
        <v>711</v>
      </c>
      <c r="J155" s="94"/>
      <c r="K155" s="94"/>
      <c r="L155" s="209" t="s">
        <v>1658</v>
      </c>
    </row>
    <row r="156" spans="1:12" s="146" customFormat="1" ht="30" customHeight="1" x14ac:dyDescent="0.25">
      <c r="A156" s="132" t="e">
        <f>'EPA - Input and Summary'!#REF!</f>
        <v>#REF!</v>
      </c>
      <c r="B156" s="149" t="e">
        <f>'EPA - Input and Summary'!#REF!</f>
        <v>#REF!</v>
      </c>
      <c r="C156" s="149" t="e">
        <f>'EPA - Input and Summary'!#REF!</f>
        <v>#REF!</v>
      </c>
      <c r="D156" s="149"/>
      <c r="E156" s="149" t="e">
        <f>'EPA - Input and Summary'!#REF!</f>
        <v>#REF!</v>
      </c>
      <c r="F156" s="149" t="e">
        <f>'EPA - Input and Summary'!#REF!</f>
        <v>#REF!</v>
      </c>
      <c r="G156" s="152" t="s">
        <v>711</v>
      </c>
      <c r="H156" s="94"/>
      <c r="I156" s="152" t="s">
        <v>711</v>
      </c>
      <c r="J156" s="94"/>
      <c r="K156" s="94"/>
      <c r="L156" s="217">
        <v>0</v>
      </c>
    </row>
    <row r="157" spans="1:12" s="146" customFormat="1" ht="30" customHeight="1" x14ac:dyDescent="0.25">
      <c r="A157" s="132" t="e">
        <f>'EPA - Input and Summary'!#REF!</f>
        <v>#REF!</v>
      </c>
      <c r="B157" s="149" t="e">
        <f>'EPA - Input and Summary'!#REF!</f>
        <v>#REF!</v>
      </c>
      <c r="C157" s="149" t="e">
        <f>'EPA - Input and Summary'!#REF!</f>
        <v>#REF!</v>
      </c>
      <c r="D157" s="149"/>
      <c r="E157" s="149" t="e">
        <f>'EPA - Input and Summary'!#REF!</f>
        <v>#REF!</v>
      </c>
      <c r="F157" s="149" t="e">
        <f>'EPA - Input and Summary'!#REF!</f>
        <v>#REF!</v>
      </c>
      <c r="G157" s="152" t="s">
        <v>711</v>
      </c>
      <c r="H157" s="94"/>
      <c r="I157" s="152" t="s">
        <v>711</v>
      </c>
      <c r="J157" s="94"/>
      <c r="K157" s="94"/>
      <c r="L157" s="217" t="e">
        <v>#N/A</v>
      </c>
    </row>
    <row r="158" spans="1:12" s="146" customFormat="1" ht="30" customHeight="1" x14ac:dyDescent="0.25">
      <c r="A158" s="132" t="e">
        <f>'EPA - Input and Summary'!#REF!</f>
        <v>#REF!</v>
      </c>
      <c r="B158" s="149" t="e">
        <f>'EPA - Input and Summary'!#REF!</f>
        <v>#REF!</v>
      </c>
      <c r="C158" s="149" t="e">
        <f>'EPA - Input and Summary'!#REF!</f>
        <v>#REF!</v>
      </c>
      <c r="D158" s="149"/>
      <c r="E158" s="149" t="e">
        <f>'EPA - Input and Summary'!#REF!</f>
        <v>#REF!</v>
      </c>
      <c r="F158" s="149" t="e">
        <f>'EPA - Input and Summary'!#REF!</f>
        <v>#REF!</v>
      </c>
      <c r="G158" s="152" t="s">
        <v>711</v>
      </c>
      <c r="H158" s="94"/>
      <c r="I158" s="152" t="s">
        <v>711</v>
      </c>
      <c r="J158" s="94"/>
      <c r="K158" s="94"/>
      <c r="L158" s="217">
        <v>0</v>
      </c>
    </row>
    <row r="159" spans="1:12" s="146" customFormat="1" ht="30" customHeight="1" x14ac:dyDescent="0.25">
      <c r="A159" s="132" t="e">
        <f>'EPA - Input and Summary'!#REF!</f>
        <v>#REF!</v>
      </c>
      <c r="B159" s="149" t="e">
        <f>'EPA - Input and Summary'!#REF!</f>
        <v>#REF!</v>
      </c>
      <c r="C159" s="149" t="e">
        <f>'EPA - Input and Summary'!#REF!</f>
        <v>#REF!</v>
      </c>
      <c r="D159" s="149"/>
      <c r="E159" s="149" t="e">
        <f>'EPA - Input and Summary'!#REF!</f>
        <v>#REF!</v>
      </c>
      <c r="F159" s="149" t="e">
        <f>'EPA - Input and Summary'!#REF!</f>
        <v>#REF!</v>
      </c>
      <c r="G159" s="152" t="s">
        <v>711</v>
      </c>
      <c r="H159" s="94"/>
      <c r="I159" s="152" t="s">
        <v>711</v>
      </c>
      <c r="J159" s="94"/>
      <c r="K159" s="94"/>
      <c r="L159" s="217">
        <v>0</v>
      </c>
    </row>
    <row r="160" spans="1:12" s="146" customFormat="1" ht="30" customHeight="1" x14ac:dyDescent="0.25">
      <c r="A160" s="132" t="e">
        <f>'EPA - Input and Summary'!#REF!</f>
        <v>#REF!</v>
      </c>
      <c r="B160" s="149" t="e">
        <f>'EPA - Input and Summary'!#REF!</f>
        <v>#REF!</v>
      </c>
      <c r="C160" s="149" t="e">
        <f>'EPA - Input and Summary'!#REF!</f>
        <v>#REF!</v>
      </c>
      <c r="D160" s="149"/>
      <c r="E160" s="149" t="e">
        <f>'EPA - Input and Summary'!#REF!</f>
        <v>#REF!</v>
      </c>
      <c r="F160" s="149" t="e">
        <f>'EPA - Input and Summary'!#REF!</f>
        <v>#REF!</v>
      </c>
      <c r="G160" s="152" t="s">
        <v>711</v>
      </c>
      <c r="H160" s="94"/>
      <c r="I160" s="152" t="s">
        <v>711</v>
      </c>
      <c r="J160" s="94"/>
      <c r="K160" s="94"/>
      <c r="L160" s="217">
        <v>0</v>
      </c>
    </row>
    <row r="161" spans="1:12" s="146" customFormat="1" ht="30" customHeight="1" x14ac:dyDescent="0.25">
      <c r="A161" s="132" t="e">
        <f>'EPA - Input and Summary'!#REF!</f>
        <v>#REF!</v>
      </c>
      <c r="B161" s="149" t="e">
        <f>'EPA - Input and Summary'!#REF!</f>
        <v>#REF!</v>
      </c>
      <c r="C161" s="149" t="e">
        <f>'EPA - Input and Summary'!#REF!</f>
        <v>#REF!</v>
      </c>
      <c r="D161" s="149"/>
      <c r="E161" s="149" t="e">
        <f>'EPA - Input and Summary'!#REF!</f>
        <v>#REF!</v>
      </c>
      <c r="F161" s="149" t="e">
        <f>'EPA - Input and Summary'!#REF!</f>
        <v>#REF!</v>
      </c>
      <c r="G161" s="152" t="s">
        <v>711</v>
      </c>
      <c r="H161" s="94"/>
      <c r="I161" s="152" t="s">
        <v>711</v>
      </c>
      <c r="J161" s="94"/>
      <c r="K161" s="94"/>
      <c r="L161" s="217">
        <v>0</v>
      </c>
    </row>
    <row r="162" spans="1:12" s="146" customFormat="1" ht="30" customHeight="1" x14ac:dyDescent="0.25">
      <c r="A162" s="132" t="e">
        <f>'EPA - Input and Summary'!#REF!</f>
        <v>#REF!</v>
      </c>
      <c r="B162" s="149" t="e">
        <f>'EPA - Input and Summary'!#REF!</f>
        <v>#REF!</v>
      </c>
      <c r="C162" s="149" t="e">
        <f>'EPA - Input and Summary'!#REF!</f>
        <v>#REF!</v>
      </c>
      <c r="D162" s="149"/>
      <c r="E162" s="149" t="e">
        <f>'EPA - Input and Summary'!#REF!</f>
        <v>#REF!</v>
      </c>
      <c r="F162" s="149" t="e">
        <f>'EPA - Input and Summary'!#REF!</f>
        <v>#REF!</v>
      </c>
      <c r="G162" s="152" t="s">
        <v>711</v>
      </c>
      <c r="H162" s="94"/>
      <c r="I162" s="152" t="s">
        <v>711</v>
      </c>
      <c r="J162" s="94"/>
      <c r="K162" s="94"/>
      <c r="L162" s="217">
        <v>0</v>
      </c>
    </row>
    <row r="163" spans="1:12" s="146" customFormat="1" ht="30" customHeight="1" x14ac:dyDescent="0.25">
      <c r="A163" s="132" t="e">
        <f>'EPA - Input and Summary'!#REF!</f>
        <v>#REF!</v>
      </c>
      <c r="B163" s="149" t="e">
        <f>'EPA - Input and Summary'!#REF!</f>
        <v>#REF!</v>
      </c>
      <c r="C163" s="149" t="e">
        <f>'EPA - Input and Summary'!#REF!</f>
        <v>#REF!</v>
      </c>
      <c r="D163" s="149"/>
      <c r="E163" s="149" t="e">
        <f>'EPA - Input and Summary'!#REF!</f>
        <v>#REF!</v>
      </c>
      <c r="F163" s="149" t="e">
        <f>'EPA - Input and Summary'!#REF!</f>
        <v>#REF!</v>
      </c>
      <c r="G163" s="152" t="s">
        <v>711</v>
      </c>
      <c r="H163" s="94"/>
      <c r="I163" s="152" t="s">
        <v>711</v>
      </c>
      <c r="J163" s="94"/>
      <c r="K163" s="94"/>
      <c r="L163" s="209" t="s">
        <v>1657</v>
      </c>
    </row>
    <row r="164" spans="1:12" s="146" customFormat="1" ht="30" customHeight="1" x14ac:dyDescent="0.25">
      <c r="A164" s="132" t="e">
        <f>'EPA - Input and Summary'!#REF!</f>
        <v>#REF!</v>
      </c>
      <c r="B164" s="149" t="e">
        <f>'EPA - Input and Summary'!#REF!</f>
        <v>#REF!</v>
      </c>
      <c r="C164" s="149" t="e">
        <f>'EPA - Input and Summary'!#REF!</f>
        <v>#REF!</v>
      </c>
      <c r="D164" s="149"/>
      <c r="E164" s="149" t="e">
        <f>'EPA - Input and Summary'!#REF!</f>
        <v>#REF!</v>
      </c>
      <c r="F164" s="149" t="e">
        <f>'EPA - Input and Summary'!#REF!</f>
        <v>#REF!</v>
      </c>
      <c r="G164" s="152" t="s">
        <v>711</v>
      </c>
      <c r="H164" s="94"/>
      <c r="I164" s="152" t="s">
        <v>711</v>
      </c>
      <c r="J164" s="94"/>
      <c r="K164" s="94"/>
      <c r="L164" s="209" t="s">
        <v>1657</v>
      </c>
    </row>
    <row r="165" spans="1:12" s="146" customFormat="1" ht="30" customHeight="1" x14ac:dyDescent="0.25">
      <c r="A165" s="132" t="e">
        <f>'EPA - Input and Summary'!#REF!</f>
        <v>#REF!</v>
      </c>
      <c r="B165" s="149" t="e">
        <f>'EPA - Input and Summary'!#REF!</f>
        <v>#REF!</v>
      </c>
      <c r="C165" s="149" t="e">
        <f>'EPA - Input and Summary'!#REF!</f>
        <v>#REF!</v>
      </c>
      <c r="D165" s="149"/>
      <c r="E165" s="149" t="e">
        <f>'EPA - Input and Summary'!#REF!</f>
        <v>#REF!</v>
      </c>
      <c r="F165" s="149" t="e">
        <f>'EPA - Input and Summary'!#REF!</f>
        <v>#REF!</v>
      </c>
      <c r="G165" s="152" t="s">
        <v>711</v>
      </c>
      <c r="H165" s="94"/>
      <c r="I165" s="152" t="s">
        <v>711</v>
      </c>
      <c r="J165" s="94"/>
      <c r="K165" s="94"/>
      <c r="L165" s="209" t="s">
        <v>1657</v>
      </c>
    </row>
    <row r="166" spans="1:12" s="146" customFormat="1" ht="30" customHeight="1" x14ac:dyDescent="0.25">
      <c r="A166" s="132" t="e">
        <f>'EPA - Input and Summary'!#REF!</f>
        <v>#REF!</v>
      </c>
      <c r="B166" s="149" t="e">
        <f>'EPA - Input and Summary'!#REF!</f>
        <v>#REF!</v>
      </c>
      <c r="C166" s="149" t="e">
        <f>'EPA - Input and Summary'!#REF!</f>
        <v>#REF!</v>
      </c>
      <c r="D166" s="149"/>
      <c r="E166" s="149" t="e">
        <f>'EPA - Input and Summary'!#REF!</f>
        <v>#REF!</v>
      </c>
      <c r="F166" s="149" t="e">
        <f>'EPA - Input and Summary'!#REF!</f>
        <v>#REF!</v>
      </c>
      <c r="G166" s="152" t="s">
        <v>711</v>
      </c>
      <c r="H166" s="94"/>
      <c r="I166" s="152" t="s">
        <v>711</v>
      </c>
      <c r="J166" s="94"/>
      <c r="K166" s="94"/>
      <c r="L166" s="217">
        <v>0</v>
      </c>
    </row>
    <row r="167" spans="1:12" s="146" customFormat="1" ht="30" customHeight="1" x14ac:dyDescent="0.25">
      <c r="A167" s="132" t="e">
        <f>'EPA - Input and Summary'!#REF!</f>
        <v>#REF!</v>
      </c>
      <c r="B167" s="149" t="e">
        <f>'EPA - Input and Summary'!#REF!</f>
        <v>#REF!</v>
      </c>
      <c r="C167" s="149" t="e">
        <f>'EPA - Input and Summary'!#REF!</f>
        <v>#REF!</v>
      </c>
      <c r="D167" s="149"/>
      <c r="E167" s="149" t="e">
        <f>'EPA - Input and Summary'!#REF!</f>
        <v>#REF!</v>
      </c>
      <c r="F167" s="149" t="e">
        <f>'EPA - Input and Summary'!#REF!</f>
        <v>#REF!</v>
      </c>
      <c r="G167" s="152" t="s">
        <v>711</v>
      </c>
      <c r="H167" s="94"/>
      <c r="I167" s="152" t="s">
        <v>711</v>
      </c>
      <c r="J167" s="94"/>
      <c r="K167" s="94"/>
      <c r="L167" s="209" t="s">
        <v>1657</v>
      </c>
    </row>
    <row r="168" spans="1:12" s="146" customFormat="1" ht="30" customHeight="1" x14ac:dyDescent="0.25">
      <c r="A168" s="132" t="e">
        <f>'EPA - Input and Summary'!#REF!</f>
        <v>#REF!</v>
      </c>
      <c r="B168" s="149" t="e">
        <f>'EPA - Input and Summary'!#REF!</f>
        <v>#REF!</v>
      </c>
      <c r="C168" s="149" t="e">
        <f>'EPA - Input and Summary'!#REF!</f>
        <v>#REF!</v>
      </c>
      <c r="D168" s="149"/>
      <c r="E168" s="149" t="e">
        <f>'EPA - Input and Summary'!#REF!</f>
        <v>#REF!</v>
      </c>
      <c r="F168" s="149" t="e">
        <f>'EPA - Input and Summary'!#REF!</f>
        <v>#REF!</v>
      </c>
      <c r="G168" s="152" t="s">
        <v>711</v>
      </c>
      <c r="H168" s="94"/>
      <c r="I168" s="152" t="s">
        <v>711</v>
      </c>
      <c r="J168" s="94"/>
      <c r="K168" s="94"/>
      <c r="L168" s="217">
        <v>0</v>
      </c>
    </row>
    <row r="169" spans="1:12" s="146" customFormat="1" ht="30" customHeight="1" x14ac:dyDescent="0.25">
      <c r="A169" s="132" t="e">
        <f>'EPA - Input and Summary'!#REF!</f>
        <v>#REF!</v>
      </c>
      <c r="B169" s="149" t="e">
        <f>'EPA - Input and Summary'!#REF!</f>
        <v>#REF!</v>
      </c>
      <c r="C169" s="149" t="e">
        <f>'EPA - Input and Summary'!#REF!</f>
        <v>#REF!</v>
      </c>
      <c r="D169" s="149"/>
      <c r="E169" s="149" t="e">
        <f>'EPA - Input and Summary'!#REF!</f>
        <v>#REF!</v>
      </c>
      <c r="F169" s="149" t="e">
        <f>'EPA - Input and Summary'!#REF!</f>
        <v>#REF!</v>
      </c>
      <c r="G169" s="152" t="s">
        <v>711</v>
      </c>
      <c r="H169" s="94"/>
      <c r="I169" s="152" t="s">
        <v>711</v>
      </c>
      <c r="J169" s="94"/>
      <c r="K169" s="94"/>
      <c r="L169" s="217">
        <v>0</v>
      </c>
    </row>
    <row r="170" spans="1:12" s="146" customFormat="1" ht="30" customHeight="1" x14ac:dyDescent="0.25">
      <c r="A170" s="132" t="e">
        <f>'EPA - Input and Summary'!#REF!</f>
        <v>#REF!</v>
      </c>
      <c r="B170" s="149" t="e">
        <f>'EPA - Input and Summary'!#REF!</f>
        <v>#REF!</v>
      </c>
      <c r="C170" s="149" t="e">
        <f>'EPA - Input and Summary'!#REF!</f>
        <v>#REF!</v>
      </c>
      <c r="D170" s="149"/>
      <c r="E170" s="149" t="e">
        <f>'EPA - Input and Summary'!#REF!</f>
        <v>#REF!</v>
      </c>
      <c r="F170" s="149" t="e">
        <f>'EPA - Input and Summary'!#REF!</f>
        <v>#REF!</v>
      </c>
      <c r="G170" s="152" t="s">
        <v>711</v>
      </c>
      <c r="H170" s="94"/>
      <c r="I170" s="152" t="s">
        <v>711</v>
      </c>
      <c r="J170" s="94"/>
      <c r="K170" s="94"/>
      <c r="L170" s="217">
        <v>0</v>
      </c>
    </row>
    <row r="171" spans="1:12" s="146" customFormat="1" ht="30" customHeight="1" x14ac:dyDescent="0.25">
      <c r="A171" s="132" t="e">
        <f>'EPA - Input and Summary'!#REF!</f>
        <v>#REF!</v>
      </c>
      <c r="B171" s="149" t="e">
        <f>'EPA - Input and Summary'!#REF!</f>
        <v>#REF!</v>
      </c>
      <c r="C171" s="149" t="e">
        <f>'EPA - Input and Summary'!#REF!</f>
        <v>#REF!</v>
      </c>
      <c r="D171" s="149"/>
      <c r="E171" s="149" t="e">
        <f>'EPA - Input and Summary'!#REF!</f>
        <v>#REF!</v>
      </c>
      <c r="F171" s="149" t="e">
        <f>'EPA - Input and Summary'!#REF!</f>
        <v>#REF!</v>
      </c>
      <c r="G171" s="152" t="s">
        <v>711</v>
      </c>
      <c r="H171" s="94"/>
      <c r="I171" s="152" t="s">
        <v>711</v>
      </c>
      <c r="J171" s="94"/>
      <c r="K171" s="94"/>
      <c r="L171" s="217">
        <v>0</v>
      </c>
    </row>
    <row r="172" spans="1:12" s="146" customFormat="1" ht="30" customHeight="1" x14ac:dyDescent="0.25">
      <c r="A172" s="132" t="e">
        <f>'EPA - Input and Summary'!#REF!</f>
        <v>#REF!</v>
      </c>
      <c r="B172" s="149" t="e">
        <f>'EPA - Input and Summary'!#REF!</f>
        <v>#REF!</v>
      </c>
      <c r="C172" s="149" t="e">
        <f>'EPA - Input and Summary'!#REF!</f>
        <v>#REF!</v>
      </c>
      <c r="D172" s="149"/>
      <c r="E172" s="149" t="e">
        <f>'EPA - Input and Summary'!#REF!</f>
        <v>#REF!</v>
      </c>
      <c r="F172" s="149" t="e">
        <f>'EPA - Input and Summary'!#REF!</f>
        <v>#REF!</v>
      </c>
      <c r="G172" s="152" t="s">
        <v>711</v>
      </c>
      <c r="H172" s="94"/>
      <c r="I172" s="152" t="s">
        <v>711</v>
      </c>
      <c r="J172" s="94"/>
      <c r="K172" s="94"/>
      <c r="L172" s="217">
        <v>0</v>
      </c>
    </row>
    <row r="173" spans="1:12" s="146" customFormat="1" ht="30" customHeight="1" x14ac:dyDescent="0.25">
      <c r="A173" s="132" t="e">
        <f>'EPA - Input and Summary'!#REF!</f>
        <v>#REF!</v>
      </c>
      <c r="B173" s="149" t="e">
        <f>'EPA - Input and Summary'!#REF!</f>
        <v>#REF!</v>
      </c>
      <c r="C173" s="149" t="e">
        <f>'EPA - Input and Summary'!#REF!</f>
        <v>#REF!</v>
      </c>
      <c r="D173" s="149"/>
      <c r="E173" s="149" t="e">
        <f>'EPA - Input and Summary'!#REF!</f>
        <v>#REF!</v>
      </c>
      <c r="F173" s="149" t="e">
        <f>'EPA - Input and Summary'!#REF!</f>
        <v>#REF!</v>
      </c>
      <c r="G173" s="152" t="s">
        <v>711</v>
      </c>
      <c r="H173" s="94"/>
      <c r="I173" s="152" t="s">
        <v>711</v>
      </c>
      <c r="J173" s="94"/>
      <c r="K173" s="94"/>
      <c r="L173" s="217">
        <v>0</v>
      </c>
    </row>
    <row r="174" spans="1:12" s="146" customFormat="1" ht="30" customHeight="1" x14ac:dyDescent="0.25">
      <c r="A174" s="132" t="e">
        <f>'EPA - Input and Summary'!#REF!</f>
        <v>#REF!</v>
      </c>
      <c r="B174" s="149" t="e">
        <f>'EPA - Input and Summary'!#REF!</f>
        <v>#REF!</v>
      </c>
      <c r="C174" s="149" t="e">
        <f>'EPA - Input and Summary'!#REF!</f>
        <v>#REF!</v>
      </c>
      <c r="D174" s="149"/>
      <c r="E174" s="149" t="e">
        <f>'EPA - Input and Summary'!#REF!</f>
        <v>#REF!</v>
      </c>
      <c r="F174" s="149" t="e">
        <f>'EPA - Input and Summary'!#REF!</f>
        <v>#REF!</v>
      </c>
      <c r="G174" s="152" t="s">
        <v>711</v>
      </c>
      <c r="H174" s="94"/>
      <c r="I174" s="152" t="s">
        <v>711</v>
      </c>
      <c r="J174" s="94"/>
      <c r="K174" s="94"/>
      <c r="L174" s="217">
        <v>0</v>
      </c>
    </row>
    <row r="175" spans="1:12" s="146" customFormat="1" ht="30" customHeight="1" x14ac:dyDescent="0.25">
      <c r="A175" s="132" t="e">
        <f>'EPA - Input and Summary'!#REF!</f>
        <v>#REF!</v>
      </c>
      <c r="B175" s="149" t="e">
        <f>'EPA - Input and Summary'!#REF!</f>
        <v>#REF!</v>
      </c>
      <c r="C175" s="149" t="e">
        <f>'EPA - Input and Summary'!#REF!</f>
        <v>#REF!</v>
      </c>
      <c r="D175" s="149"/>
      <c r="E175" s="149" t="e">
        <f>'EPA - Input and Summary'!#REF!</f>
        <v>#REF!</v>
      </c>
      <c r="F175" s="149" t="e">
        <f>'EPA - Input and Summary'!#REF!</f>
        <v>#REF!</v>
      </c>
      <c r="G175" s="152" t="s">
        <v>711</v>
      </c>
      <c r="H175" s="94"/>
      <c r="I175" s="152" t="s">
        <v>711</v>
      </c>
      <c r="J175" s="94"/>
      <c r="K175" s="94"/>
      <c r="L175" s="217">
        <v>0</v>
      </c>
    </row>
    <row r="176" spans="1:12" s="146" customFormat="1" ht="30" customHeight="1" x14ac:dyDescent="0.25">
      <c r="A176" s="132" t="e">
        <f>'EPA - Input and Summary'!#REF!</f>
        <v>#REF!</v>
      </c>
      <c r="B176" s="149" t="e">
        <f>'EPA - Input and Summary'!#REF!</f>
        <v>#REF!</v>
      </c>
      <c r="C176" s="149" t="e">
        <f>'EPA - Input and Summary'!#REF!</f>
        <v>#REF!</v>
      </c>
      <c r="D176" s="149"/>
      <c r="E176" s="149" t="e">
        <f>'EPA - Input and Summary'!#REF!</f>
        <v>#REF!</v>
      </c>
      <c r="F176" s="149" t="e">
        <f>'EPA - Input and Summary'!#REF!</f>
        <v>#REF!</v>
      </c>
      <c r="G176" s="152" t="s">
        <v>711</v>
      </c>
      <c r="H176" s="94"/>
      <c r="I176" s="152" t="s">
        <v>711</v>
      </c>
      <c r="J176" s="94"/>
      <c r="K176" s="94"/>
      <c r="L176" s="217">
        <v>0</v>
      </c>
    </row>
    <row r="177" spans="1:12" s="146" customFormat="1" ht="30" customHeight="1" x14ac:dyDescent="0.25">
      <c r="A177" s="132" t="e">
        <f>'EPA - Input and Summary'!#REF!</f>
        <v>#REF!</v>
      </c>
      <c r="B177" s="149" t="e">
        <f>'EPA - Input and Summary'!#REF!</f>
        <v>#REF!</v>
      </c>
      <c r="C177" s="149" t="e">
        <f>'EPA - Input and Summary'!#REF!</f>
        <v>#REF!</v>
      </c>
      <c r="D177" s="149"/>
      <c r="E177" s="149" t="e">
        <f>'EPA - Input and Summary'!#REF!</f>
        <v>#REF!</v>
      </c>
      <c r="F177" s="149" t="e">
        <f>'EPA - Input and Summary'!#REF!</f>
        <v>#REF!</v>
      </c>
      <c r="G177" s="152" t="s">
        <v>711</v>
      </c>
      <c r="H177" s="94"/>
      <c r="I177" s="152" t="s">
        <v>711</v>
      </c>
      <c r="J177" s="94"/>
      <c r="K177" s="94"/>
      <c r="L177" s="217">
        <v>0</v>
      </c>
    </row>
    <row r="178" spans="1:12" s="146" customFormat="1" ht="30" customHeight="1" x14ac:dyDescent="0.25">
      <c r="A178" s="132" t="e">
        <f>'EPA - Input and Summary'!#REF!</f>
        <v>#REF!</v>
      </c>
      <c r="B178" s="149" t="e">
        <f>'EPA - Input and Summary'!#REF!</f>
        <v>#REF!</v>
      </c>
      <c r="C178" s="149" t="e">
        <f>'EPA - Input and Summary'!#REF!</f>
        <v>#REF!</v>
      </c>
      <c r="D178" s="149"/>
      <c r="E178" s="149" t="e">
        <f>'EPA - Input and Summary'!#REF!</f>
        <v>#REF!</v>
      </c>
      <c r="F178" s="149" t="e">
        <f>'EPA - Input and Summary'!#REF!</f>
        <v>#REF!</v>
      </c>
      <c r="G178" s="152" t="s">
        <v>711</v>
      </c>
      <c r="H178" s="94"/>
      <c r="I178" s="152" t="s">
        <v>711</v>
      </c>
      <c r="J178" s="94"/>
      <c r="K178" s="94"/>
      <c r="L178" s="217">
        <v>0</v>
      </c>
    </row>
    <row r="179" spans="1:12" s="146" customFormat="1" ht="30" customHeight="1" x14ac:dyDescent="0.25">
      <c r="A179" s="132" t="e">
        <f>'EPA - Input and Summary'!#REF!</f>
        <v>#REF!</v>
      </c>
      <c r="B179" s="149" t="e">
        <f>'EPA - Input and Summary'!#REF!</f>
        <v>#REF!</v>
      </c>
      <c r="C179" s="149" t="e">
        <f>'EPA - Input and Summary'!#REF!</f>
        <v>#REF!</v>
      </c>
      <c r="D179" s="149"/>
      <c r="E179" s="149" t="e">
        <f>'EPA - Input and Summary'!#REF!</f>
        <v>#REF!</v>
      </c>
      <c r="F179" s="149" t="e">
        <f>'EPA - Input and Summary'!#REF!</f>
        <v>#REF!</v>
      </c>
      <c r="G179" s="152" t="s">
        <v>711</v>
      </c>
      <c r="H179" s="94"/>
      <c r="I179" s="152" t="s">
        <v>711</v>
      </c>
      <c r="J179" s="94"/>
      <c r="K179" s="94"/>
      <c r="L179" s="217">
        <v>0</v>
      </c>
    </row>
    <row r="180" spans="1:12" s="146" customFormat="1" ht="30" customHeight="1" x14ac:dyDescent="0.25">
      <c r="A180" s="132" t="e">
        <f>'EPA - Input and Summary'!#REF!</f>
        <v>#REF!</v>
      </c>
      <c r="B180" s="149" t="e">
        <f>'EPA - Input and Summary'!#REF!</f>
        <v>#REF!</v>
      </c>
      <c r="C180" s="149" t="e">
        <f>'EPA - Input and Summary'!#REF!</f>
        <v>#REF!</v>
      </c>
      <c r="D180" s="149"/>
      <c r="E180" s="149" t="e">
        <f>'EPA - Input and Summary'!#REF!</f>
        <v>#REF!</v>
      </c>
      <c r="F180" s="149" t="e">
        <f>'EPA - Input and Summary'!#REF!</f>
        <v>#REF!</v>
      </c>
      <c r="G180" s="152" t="s">
        <v>711</v>
      </c>
      <c r="H180" s="94"/>
      <c r="I180" s="152" t="s">
        <v>711</v>
      </c>
      <c r="J180" s="94"/>
      <c r="K180" s="94"/>
      <c r="L180" s="209" t="e">
        <v>#N/A</v>
      </c>
    </row>
    <row r="181" spans="1:12" s="146" customFormat="1" ht="30" customHeight="1" x14ac:dyDescent="0.25">
      <c r="A181" s="132" t="e">
        <f>'EPA - Input and Summary'!#REF!</f>
        <v>#REF!</v>
      </c>
      <c r="B181" s="149" t="e">
        <f>'EPA - Input and Summary'!#REF!</f>
        <v>#REF!</v>
      </c>
      <c r="C181" s="149" t="e">
        <f>'EPA - Input and Summary'!#REF!</f>
        <v>#REF!</v>
      </c>
      <c r="D181" s="149"/>
      <c r="E181" s="149" t="e">
        <f>'EPA - Input and Summary'!#REF!</f>
        <v>#REF!</v>
      </c>
      <c r="F181" s="149" t="e">
        <f>'EPA - Input and Summary'!#REF!</f>
        <v>#REF!</v>
      </c>
      <c r="G181" s="152" t="s">
        <v>711</v>
      </c>
      <c r="H181" s="94"/>
      <c r="I181" s="152" t="s">
        <v>711</v>
      </c>
      <c r="J181" s="94"/>
      <c r="K181" s="94"/>
      <c r="L181" s="209" t="e">
        <v>#N/A</v>
      </c>
    </row>
    <row r="182" spans="1:12" s="146" customFormat="1" ht="30" customHeight="1" x14ac:dyDescent="0.25">
      <c r="A182" s="132" t="e">
        <f>'EPA - Input and Summary'!#REF!</f>
        <v>#REF!</v>
      </c>
      <c r="B182" s="149" t="e">
        <f>'EPA - Input and Summary'!#REF!</f>
        <v>#REF!</v>
      </c>
      <c r="C182" s="149" t="e">
        <f>'EPA - Input and Summary'!#REF!</f>
        <v>#REF!</v>
      </c>
      <c r="D182" s="149"/>
      <c r="E182" s="149" t="e">
        <f>'EPA - Input and Summary'!#REF!</f>
        <v>#REF!</v>
      </c>
      <c r="F182" s="149" t="e">
        <f>'EPA - Input and Summary'!#REF!</f>
        <v>#REF!</v>
      </c>
      <c r="G182" s="152" t="s">
        <v>711</v>
      </c>
      <c r="H182" s="94"/>
      <c r="I182" s="152" t="s">
        <v>711</v>
      </c>
      <c r="J182" s="94"/>
      <c r="K182" s="94"/>
      <c r="L182" s="217">
        <v>0</v>
      </c>
    </row>
    <row r="183" spans="1:12" s="146" customFormat="1" ht="30" customHeight="1" x14ac:dyDescent="0.25">
      <c r="A183" s="132" t="e">
        <f>'EPA - Input and Summary'!#REF!</f>
        <v>#REF!</v>
      </c>
      <c r="B183" s="149" t="e">
        <f>'EPA - Input and Summary'!#REF!</f>
        <v>#REF!</v>
      </c>
      <c r="C183" s="149" t="e">
        <f>'EPA - Input and Summary'!#REF!</f>
        <v>#REF!</v>
      </c>
      <c r="D183" s="149"/>
      <c r="E183" s="149" t="e">
        <f>'EPA - Input and Summary'!#REF!</f>
        <v>#REF!</v>
      </c>
      <c r="F183" s="149" t="e">
        <f>'EPA - Input and Summary'!#REF!</f>
        <v>#REF!</v>
      </c>
      <c r="G183" s="152" t="s">
        <v>711</v>
      </c>
      <c r="H183" s="94"/>
      <c r="I183" s="152" t="s">
        <v>711</v>
      </c>
      <c r="J183" s="94"/>
      <c r="K183" s="94"/>
      <c r="L183" s="217">
        <v>0</v>
      </c>
    </row>
    <row r="184" spans="1:12" s="146" customFormat="1" ht="30" customHeight="1" x14ac:dyDescent="0.25">
      <c r="A184" s="132" t="e">
        <f>'EPA - Input and Summary'!#REF!</f>
        <v>#REF!</v>
      </c>
      <c r="B184" s="149" t="e">
        <f>'EPA - Input and Summary'!#REF!</f>
        <v>#REF!</v>
      </c>
      <c r="C184" s="149" t="e">
        <f>'EPA - Input and Summary'!#REF!</f>
        <v>#REF!</v>
      </c>
      <c r="D184" s="149"/>
      <c r="E184" s="149" t="e">
        <f>'EPA - Input and Summary'!#REF!</f>
        <v>#REF!</v>
      </c>
      <c r="F184" s="149" t="e">
        <f>'EPA - Input and Summary'!#REF!</f>
        <v>#REF!</v>
      </c>
      <c r="G184" s="152" t="s">
        <v>711</v>
      </c>
      <c r="H184" s="94"/>
      <c r="I184" s="152" t="s">
        <v>711</v>
      </c>
      <c r="J184" s="94"/>
      <c r="K184" s="94"/>
      <c r="L184" s="217">
        <v>0</v>
      </c>
    </row>
    <row r="185" spans="1:12" s="146" customFormat="1" ht="30" customHeight="1" x14ac:dyDescent="0.25">
      <c r="A185" s="132" t="e">
        <f>'EPA - Input and Summary'!#REF!</f>
        <v>#REF!</v>
      </c>
      <c r="B185" s="149" t="e">
        <f>'EPA - Input and Summary'!#REF!</f>
        <v>#REF!</v>
      </c>
      <c r="C185" s="149" t="e">
        <f>'EPA - Input and Summary'!#REF!</f>
        <v>#REF!</v>
      </c>
      <c r="D185" s="149"/>
      <c r="E185" s="149" t="e">
        <f>'EPA - Input and Summary'!#REF!</f>
        <v>#REF!</v>
      </c>
      <c r="F185" s="149" t="e">
        <f>'EPA - Input and Summary'!#REF!</f>
        <v>#REF!</v>
      </c>
      <c r="G185" s="152" t="s">
        <v>711</v>
      </c>
      <c r="H185" s="94"/>
      <c r="I185" s="152" t="s">
        <v>711</v>
      </c>
      <c r="J185" s="94"/>
      <c r="K185" s="94"/>
      <c r="L185" s="217">
        <v>0</v>
      </c>
    </row>
    <row r="186" spans="1:12" s="146" customFormat="1" ht="30" customHeight="1" x14ac:dyDescent="0.25">
      <c r="A186" s="132" t="e">
        <f>'EPA - Input and Summary'!#REF!</f>
        <v>#REF!</v>
      </c>
      <c r="B186" s="149" t="e">
        <f>'EPA - Input and Summary'!#REF!</f>
        <v>#REF!</v>
      </c>
      <c r="C186" s="149" t="e">
        <f>'EPA - Input and Summary'!#REF!</f>
        <v>#REF!</v>
      </c>
      <c r="D186" s="149"/>
      <c r="E186" s="149" t="e">
        <f>'EPA - Input and Summary'!#REF!</f>
        <v>#REF!</v>
      </c>
      <c r="F186" s="149" t="e">
        <f>'EPA - Input and Summary'!#REF!</f>
        <v>#REF!</v>
      </c>
      <c r="G186" s="152" t="s">
        <v>711</v>
      </c>
      <c r="H186" s="94"/>
      <c r="I186" s="152" t="s">
        <v>711</v>
      </c>
      <c r="J186" s="94"/>
      <c r="K186" s="94"/>
      <c r="L186" s="217">
        <v>0</v>
      </c>
    </row>
    <row r="187" spans="1:12" s="146" customFormat="1" ht="30" customHeight="1" x14ac:dyDescent="0.25">
      <c r="A187" s="132" t="e">
        <f>'EPA - Input and Summary'!#REF!</f>
        <v>#REF!</v>
      </c>
      <c r="B187" s="149" t="e">
        <f>'EPA - Input and Summary'!#REF!</f>
        <v>#REF!</v>
      </c>
      <c r="C187" s="149" t="e">
        <f>'EPA - Input and Summary'!#REF!</f>
        <v>#REF!</v>
      </c>
      <c r="D187" s="149"/>
      <c r="E187" s="149" t="e">
        <f>'EPA - Input and Summary'!#REF!</f>
        <v>#REF!</v>
      </c>
      <c r="F187" s="149" t="e">
        <f>'EPA - Input and Summary'!#REF!</f>
        <v>#REF!</v>
      </c>
      <c r="G187" s="152" t="s">
        <v>711</v>
      </c>
      <c r="H187" s="94"/>
      <c r="I187" s="152" t="s">
        <v>711</v>
      </c>
      <c r="J187" s="94"/>
      <c r="K187" s="94"/>
      <c r="L187" s="217">
        <v>0</v>
      </c>
    </row>
    <row r="188" spans="1:12" s="146" customFormat="1" ht="30" customHeight="1" x14ac:dyDescent="0.25">
      <c r="A188" s="132" t="e">
        <f>'EPA - Input and Summary'!#REF!</f>
        <v>#REF!</v>
      </c>
      <c r="B188" s="149" t="e">
        <f>'EPA - Input and Summary'!#REF!</f>
        <v>#REF!</v>
      </c>
      <c r="C188" s="149" t="e">
        <f>'EPA - Input and Summary'!#REF!</f>
        <v>#REF!</v>
      </c>
      <c r="D188" s="149"/>
      <c r="E188" s="149" t="e">
        <f>'EPA - Input and Summary'!#REF!</f>
        <v>#REF!</v>
      </c>
      <c r="F188" s="149" t="e">
        <f>'EPA - Input and Summary'!#REF!</f>
        <v>#REF!</v>
      </c>
      <c r="G188" s="152" t="s">
        <v>711</v>
      </c>
      <c r="H188" s="94"/>
      <c r="I188" s="152" t="s">
        <v>711</v>
      </c>
      <c r="J188" s="94"/>
      <c r="K188" s="94"/>
      <c r="L188" s="217">
        <v>0</v>
      </c>
    </row>
    <row r="189" spans="1:12" s="146" customFormat="1" ht="30" customHeight="1" x14ac:dyDescent="0.25">
      <c r="A189" s="132" t="e">
        <f>'EPA - Input and Summary'!#REF!</f>
        <v>#REF!</v>
      </c>
      <c r="B189" s="149" t="e">
        <f>'EPA - Input and Summary'!#REF!</f>
        <v>#REF!</v>
      </c>
      <c r="C189" s="149" t="e">
        <f>'EPA - Input and Summary'!#REF!</f>
        <v>#REF!</v>
      </c>
      <c r="D189" s="149"/>
      <c r="E189" s="149" t="e">
        <f>'EPA - Input and Summary'!#REF!</f>
        <v>#REF!</v>
      </c>
      <c r="F189" s="149" t="e">
        <f>'EPA - Input and Summary'!#REF!</f>
        <v>#REF!</v>
      </c>
      <c r="G189" s="152" t="s">
        <v>711</v>
      </c>
      <c r="H189" s="94"/>
      <c r="I189" s="152" t="s">
        <v>711</v>
      </c>
      <c r="J189" s="94"/>
      <c r="K189" s="94"/>
      <c r="L189" s="217">
        <v>0</v>
      </c>
    </row>
    <row r="190" spans="1:12" s="146" customFormat="1" ht="30" customHeight="1" x14ac:dyDescent="0.25">
      <c r="A190" s="132" t="e">
        <f>'EPA - Input and Summary'!#REF!</f>
        <v>#REF!</v>
      </c>
      <c r="B190" s="149" t="e">
        <f>'EPA - Input and Summary'!#REF!</f>
        <v>#REF!</v>
      </c>
      <c r="C190" s="149" t="e">
        <f>'EPA - Input and Summary'!#REF!</f>
        <v>#REF!</v>
      </c>
      <c r="D190" s="149"/>
      <c r="E190" s="149" t="e">
        <f>'EPA - Input and Summary'!#REF!</f>
        <v>#REF!</v>
      </c>
      <c r="F190" s="149" t="e">
        <f>'EPA - Input and Summary'!#REF!</f>
        <v>#REF!</v>
      </c>
      <c r="G190" s="152" t="s">
        <v>711</v>
      </c>
      <c r="H190" s="94"/>
      <c r="I190" s="152" t="s">
        <v>711</v>
      </c>
      <c r="J190" s="94"/>
      <c r="K190" s="94"/>
      <c r="L190" s="217">
        <v>0</v>
      </c>
    </row>
    <row r="191" spans="1:12" s="146" customFormat="1" ht="30" customHeight="1" x14ac:dyDescent="0.25">
      <c r="A191" s="132" t="e">
        <f>'EPA - Input and Summary'!#REF!</f>
        <v>#REF!</v>
      </c>
      <c r="B191" s="149" t="e">
        <f>'EPA - Input and Summary'!#REF!</f>
        <v>#REF!</v>
      </c>
      <c r="C191" s="149" t="e">
        <f>'EPA - Input and Summary'!#REF!</f>
        <v>#REF!</v>
      </c>
      <c r="D191" s="149"/>
      <c r="E191" s="149" t="e">
        <f>'EPA - Input and Summary'!#REF!</f>
        <v>#REF!</v>
      </c>
      <c r="F191" s="149" t="e">
        <f>'EPA - Input and Summary'!#REF!</f>
        <v>#REF!</v>
      </c>
      <c r="G191" s="152" t="s">
        <v>711</v>
      </c>
      <c r="H191" s="94"/>
      <c r="I191" s="152" t="s">
        <v>711</v>
      </c>
      <c r="J191" s="94"/>
      <c r="K191" s="94"/>
      <c r="L191" s="217">
        <v>0</v>
      </c>
    </row>
    <row r="192" spans="1:12" s="146" customFormat="1" ht="30" customHeight="1" x14ac:dyDescent="0.25">
      <c r="A192" s="132" t="e">
        <f>'EPA - Input and Summary'!#REF!</f>
        <v>#REF!</v>
      </c>
      <c r="B192" s="149" t="e">
        <f>'EPA - Input and Summary'!#REF!</f>
        <v>#REF!</v>
      </c>
      <c r="C192" s="149" t="e">
        <f>'EPA - Input and Summary'!#REF!</f>
        <v>#REF!</v>
      </c>
      <c r="D192" s="149"/>
      <c r="E192" s="149" t="e">
        <f>'EPA - Input and Summary'!#REF!</f>
        <v>#REF!</v>
      </c>
      <c r="F192" s="149" t="e">
        <f>'EPA - Input and Summary'!#REF!</f>
        <v>#REF!</v>
      </c>
      <c r="G192" s="152" t="s">
        <v>711</v>
      </c>
      <c r="H192" s="94"/>
      <c r="I192" s="152" t="s">
        <v>711</v>
      </c>
      <c r="J192" s="94"/>
      <c r="K192" s="94"/>
      <c r="L192" s="217">
        <v>0</v>
      </c>
    </row>
    <row r="193" spans="1:12" s="146" customFormat="1" ht="30" customHeight="1" x14ac:dyDescent="0.25">
      <c r="A193" s="132" t="e">
        <f>'EPA - Input and Summary'!#REF!</f>
        <v>#REF!</v>
      </c>
      <c r="B193" s="149" t="e">
        <f>'EPA - Input and Summary'!#REF!</f>
        <v>#REF!</v>
      </c>
      <c r="C193" s="149" t="e">
        <f>'EPA - Input and Summary'!#REF!</f>
        <v>#REF!</v>
      </c>
      <c r="D193" s="149"/>
      <c r="E193" s="149" t="e">
        <f>'EPA - Input and Summary'!#REF!</f>
        <v>#REF!</v>
      </c>
      <c r="F193" s="149" t="e">
        <f>'EPA - Input and Summary'!#REF!</f>
        <v>#REF!</v>
      </c>
      <c r="G193" s="152" t="s">
        <v>711</v>
      </c>
      <c r="H193" s="94"/>
      <c r="I193" s="152" t="s">
        <v>711</v>
      </c>
      <c r="J193" s="94"/>
      <c r="K193" s="94"/>
      <c r="L193" s="217">
        <v>0</v>
      </c>
    </row>
    <row r="194" spans="1:12" s="146" customFormat="1" ht="30" customHeight="1" x14ac:dyDescent="0.25">
      <c r="A194" s="132" t="e">
        <f>'EPA - Input and Summary'!#REF!</f>
        <v>#REF!</v>
      </c>
      <c r="B194" s="149" t="e">
        <f>'EPA - Input and Summary'!#REF!</f>
        <v>#REF!</v>
      </c>
      <c r="C194" s="149" t="e">
        <f>'EPA - Input and Summary'!#REF!</f>
        <v>#REF!</v>
      </c>
      <c r="D194" s="149"/>
      <c r="E194" s="149" t="e">
        <f>'EPA - Input and Summary'!#REF!</f>
        <v>#REF!</v>
      </c>
      <c r="F194" s="149" t="e">
        <f>'EPA - Input and Summary'!#REF!</f>
        <v>#REF!</v>
      </c>
      <c r="G194" s="152" t="s">
        <v>711</v>
      </c>
      <c r="H194" s="94"/>
      <c r="I194" s="152" t="s">
        <v>711</v>
      </c>
      <c r="J194" s="94"/>
      <c r="K194" s="94"/>
      <c r="L194" s="217">
        <v>0</v>
      </c>
    </row>
    <row r="195" spans="1:12" s="146" customFormat="1" ht="30" customHeight="1" x14ac:dyDescent="0.25">
      <c r="A195" s="132" t="e">
        <f>'EPA - Input and Summary'!#REF!</f>
        <v>#REF!</v>
      </c>
      <c r="B195" s="149" t="e">
        <f>'EPA - Input and Summary'!#REF!</f>
        <v>#REF!</v>
      </c>
      <c r="C195" s="149" t="e">
        <f>'EPA - Input and Summary'!#REF!</f>
        <v>#REF!</v>
      </c>
      <c r="D195" s="149"/>
      <c r="E195" s="149" t="e">
        <f>'EPA - Input and Summary'!#REF!</f>
        <v>#REF!</v>
      </c>
      <c r="F195" s="149" t="e">
        <f>'EPA - Input and Summary'!#REF!</f>
        <v>#REF!</v>
      </c>
      <c r="G195" s="152" t="s">
        <v>711</v>
      </c>
      <c r="H195" s="94"/>
      <c r="I195" s="152" t="s">
        <v>711</v>
      </c>
      <c r="J195" s="94"/>
      <c r="K195" s="94"/>
      <c r="L195" s="217">
        <v>0</v>
      </c>
    </row>
    <row r="196" spans="1:12" s="146" customFormat="1" ht="30" customHeight="1" x14ac:dyDescent="0.25">
      <c r="A196" s="132" t="e">
        <f>'EPA - Input and Summary'!#REF!</f>
        <v>#REF!</v>
      </c>
      <c r="B196" s="149" t="e">
        <f>'EPA - Input and Summary'!#REF!</f>
        <v>#REF!</v>
      </c>
      <c r="C196" s="149" t="e">
        <f>'EPA - Input and Summary'!#REF!</f>
        <v>#REF!</v>
      </c>
      <c r="D196" s="149"/>
      <c r="E196" s="149" t="e">
        <f>'EPA - Input and Summary'!#REF!</f>
        <v>#REF!</v>
      </c>
      <c r="F196" s="149" t="e">
        <f>'EPA - Input and Summary'!#REF!</f>
        <v>#REF!</v>
      </c>
      <c r="G196" s="152" t="s">
        <v>711</v>
      </c>
      <c r="H196" s="94"/>
      <c r="I196" s="152" t="s">
        <v>711</v>
      </c>
      <c r="J196" s="94"/>
      <c r="K196" s="94"/>
      <c r="L196" s="217">
        <v>0</v>
      </c>
    </row>
    <row r="197" spans="1:12" s="146" customFormat="1" ht="30" customHeight="1" x14ac:dyDescent="0.25">
      <c r="A197" s="132" t="e">
        <f>'EPA - Input and Summary'!#REF!</f>
        <v>#REF!</v>
      </c>
      <c r="B197" s="149" t="e">
        <f>'EPA - Input and Summary'!#REF!</f>
        <v>#REF!</v>
      </c>
      <c r="C197" s="149" t="e">
        <f>'EPA - Input and Summary'!#REF!</f>
        <v>#REF!</v>
      </c>
      <c r="D197" s="149"/>
      <c r="E197" s="149" t="e">
        <f>'EPA - Input and Summary'!#REF!</f>
        <v>#REF!</v>
      </c>
      <c r="F197" s="149" t="e">
        <f>'EPA - Input and Summary'!#REF!</f>
        <v>#REF!</v>
      </c>
      <c r="G197" s="152" t="s">
        <v>711</v>
      </c>
      <c r="H197" s="94"/>
      <c r="I197" s="152" t="s">
        <v>711</v>
      </c>
      <c r="J197" s="94"/>
      <c r="K197" s="94"/>
      <c r="L197" s="217">
        <v>0</v>
      </c>
    </row>
    <row r="198" spans="1:12" s="146" customFormat="1" ht="30" customHeight="1" x14ac:dyDescent="0.25">
      <c r="A198" s="132" t="e">
        <f>'EPA - Input and Summary'!#REF!</f>
        <v>#REF!</v>
      </c>
      <c r="B198" s="149" t="e">
        <f>'EPA - Input and Summary'!#REF!</f>
        <v>#REF!</v>
      </c>
      <c r="C198" s="149" t="e">
        <f>'EPA - Input and Summary'!#REF!</f>
        <v>#REF!</v>
      </c>
      <c r="D198" s="149"/>
      <c r="E198" s="149" t="e">
        <f>'EPA - Input and Summary'!#REF!</f>
        <v>#REF!</v>
      </c>
      <c r="F198" s="149" t="e">
        <f>'EPA - Input and Summary'!#REF!</f>
        <v>#REF!</v>
      </c>
      <c r="G198" s="152" t="s">
        <v>711</v>
      </c>
      <c r="H198" s="94"/>
      <c r="I198" s="152" t="s">
        <v>711</v>
      </c>
      <c r="J198" s="94"/>
      <c r="K198" s="94"/>
      <c r="L198" s="217">
        <v>0</v>
      </c>
    </row>
    <row r="199" spans="1:12" s="146" customFormat="1" ht="30" customHeight="1" x14ac:dyDescent="0.25">
      <c r="A199" s="132" t="e">
        <f>'EPA - Input and Summary'!#REF!</f>
        <v>#REF!</v>
      </c>
      <c r="B199" s="149" t="e">
        <f>'EPA - Input and Summary'!#REF!</f>
        <v>#REF!</v>
      </c>
      <c r="C199" s="149" t="e">
        <f>'EPA - Input and Summary'!#REF!</f>
        <v>#REF!</v>
      </c>
      <c r="D199" s="149"/>
      <c r="E199" s="149" t="e">
        <f>'EPA - Input and Summary'!#REF!</f>
        <v>#REF!</v>
      </c>
      <c r="F199" s="149" t="e">
        <f>'EPA - Input and Summary'!#REF!</f>
        <v>#REF!</v>
      </c>
      <c r="G199" s="152" t="s">
        <v>711</v>
      </c>
      <c r="H199" s="94"/>
      <c r="I199" s="152" t="s">
        <v>711</v>
      </c>
      <c r="J199" s="94"/>
      <c r="K199" s="94"/>
      <c r="L199" s="217" t="e">
        <v>#N/A</v>
      </c>
    </row>
    <row r="200" spans="1:12" s="146" customFormat="1" ht="30" customHeight="1" x14ac:dyDescent="0.25">
      <c r="A200" s="132" t="e">
        <f>'EPA - Input and Summary'!#REF!</f>
        <v>#REF!</v>
      </c>
      <c r="B200" s="149" t="e">
        <f>'EPA - Input and Summary'!#REF!</f>
        <v>#REF!</v>
      </c>
      <c r="C200" s="149" t="e">
        <f>'EPA - Input and Summary'!#REF!</f>
        <v>#REF!</v>
      </c>
      <c r="D200" s="149"/>
      <c r="E200" s="149" t="e">
        <f>'EPA - Input and Summary'!#REF!</f>
        <v>#REF!</v>
      </c>
      <c r="F200" s="149" t="e">
        <f>'EPA - Input and Summary'!#REF!</f>
        <v>#REF!</v>
      </c>
      <c r="G200" s="152" t="s">
        <v>711</v>
      </c>
      <c r="H200" s="94"/>
      <c r="I200" s="152" t="s">
        <v>711</v>
      </c>
      <c r="J200" s="94"/>
      <c r="K200" s="94"/>
      <c r="L200" s="209" t="s">
        <v>1656</v>
      </c>
    </row>
    <row r="201" spans="1:12" s="146" customFormat="1" ht="30" customHeight="1" x14ac:dyDescent="0.25">
      <c r="A201" s="132" t="e">
        <f>'EPA - Input and Summary'!#REF!</f>
        <v>#REF!</v>
      </c>
      <c r="B201" s="149" t="e">
        <f>'EPA - Input and Summary'!#REF!</f>
        <v>#REF!</v>
      </c>
      <c r="C201" s="149" t="e">
        <f>'EPA - Input and Summary'!#REF!</f>
        <v>#REF!</v>
      </c>
      <c r="D201" s="149"/>
      <c r="E201" s="149" t="e">
        <f>'EPA - Input and Summary'!#REF!</f>
        <v>#REF!</v>
      </c>
      <c r="F201" s="149" t="e">
        <f>'EPA - Input and Summary'!#REF!</f>
        <v>#REF!</v>
      </c>
      <c r="G201" s="152" t="s">
        <v>711</v>
      </c>
      <c r="H201" s="94"/>
      <c r="I201" s="152" t="s">
        <v>711</v>
      </c>
      <c r="J201" s="94"/>
      <c r="K201" s="94"/>
      <c r="L201" s="209" t="s">
        <v>1656</v>
      </c>
    </row>
    <row r="202" spans="1:12" s="146" customFormat="1" ht="30" customHeight="1" x14ac:dyDescent="0.25">
      <c r="A202" s="132" t="e">
        <f>'EPA - Input and Summary'!#REF!</f>
        <v>#REF!</v>
      </c>
      <c r="B202" s="149" t="e">
        <f>'EPA - Input and Summary'!#REF!</f>
        <v>#REF!</v>
      </c>
      <c r="C202" s="149" t="e">
        <f>'EPA - Input and Summary'!#REF!</f>
        <v>#REF!</v>
      </c>
      <c r="D202" s="149"/>
      <c r="E202" s="149" t="e">
        <f>'EPA - Input and Summary'!#REF!</f>
        <v>#REF!</v>
      </c>
      <c r="F202" s="149" t="e">
        <f>'EPA - Input and Summary'!#REF!</f>
        <v>#REF!</v>
      </c>
      <c r="G202" s="152" t="s">
        <v>711</v>
      </c>
      <c r="H202" s="94"/>
      <c r="I202" s="152" t="s">
        <v>711</v>
      </c>
      <c r="J202" s="94"/>
      <c r="K202" s="94"/>
      <c r="L202" s="209" t="s">
        <v>1657</v>
      </c>
    </row>
    <row r="203" spans="1:12" s="146" customFormat="1" ht="30" customHeight="1" x14ac:dyDescent="0.25">
      <c r="A203" s="132" t="e">
        <f>'EPA - Input and Summary'!#REF!</f>
        <v>#REF!</v>
      </c>
      <c r="B203" s="149" t="e">
        <f>'EPA - Input and Summary'!#REF!</f>
        <v>#REF!</v>
      </c>
      <c r="C203" s="149" t="e">
        <f>'EPA - Input and Summary'!#REF!</f>
        <v>#REF!</v>
      </c>
      <c r="D203" s="149"/>
      <c r="E203" s="149" t="e">
        <f>'EPA - Input and Summary'!#REF!</f>
        <v>#REF!</v>
      </c>
      <c r="F203" s="149" t="e">
        <f>'EPA - Input and Summary'!#REF!</f>
        <v>#REF!</v>
      </c>
      <c r="G203" s="152" t="s">
        <v>711</v>
      </c>
      <c r="H203" s="94"/>
      <c r="I203" s="152" t="s">
        <v>711</v>
      </c>
      <c r="J203" s="94"/>
      <c r="K203" s="94"/>
      <c r="L203" s="209" t="s">
        <v>1656</v>
      </c>
    </row>
    <row r="204" spans="1:12" s="146" customFormat="1" ht="30" customHeight="1" x14ac:dyDescent="0.25">
      <c r="A204" s="132" t="e">
        <f>'EPA - Input and Summary'!#REF!</f>
        <v>#REF!</v>
      </c>
      <c r="B204" s="149" t="e">
        <f>'EPA - Input and Summary'!#REF!</f>
        <v>#REF!</v>
      </c>
      <c r="C204" s="149" t="e">
        <f>'EPA - Input and Summary'!#REF!</f>
        <v>#REF!</v>
      </c>
      <c r="D204" s="149"/>
      <c r="E204" s="149" t="e">
        <f>'EPA - Input and Summary'!#REF!</f>
        <v>#REF!</v>
      </c>
      <c r="F204" s="149" t="e">
        <f>'EPA - Input and Summary'!#REF!</f>
        <v>#REF!</v>
      </c>
      <c r="G204" s="152" t="s">
        <v>711</v>
      </c>
      <c r="H204" s="94"/>
      <c r="I204" s="152" t="s">
        <v>711</v>
      </c>
      <c r="J204" s="94"/>
      <c r="K204" s="94"/>
      <c r="L204" s="209" t="s">
        <v>1656</v>
      </c>
    </row>
    <row r="205" spans="1:12" s="146" customFormat="1" ht="30" customHeight="1" x14ac:dyDescent="0.25">
      <c r="A205" s="132" t="e">
        <f>'EPA - Input and Summary'!#REF!</f>
        <v>#REF!</v>
      </c>
      <c r="B205" s="149" t="e">
        <f>'EPA - Input and Summary'!#REF!</f>
        <v>#REF!</v>
      </c>
      <c r="C205" s="149" t="e">
        <f>'EPA - Input and Summary'!#REF!</f>
        <v>#REF!</v>
      </c>
      <c r="D205" s="149"/>
      <c r="E205" s="149" t="e">
        <f>'EPA - Input and Summary'!#REF!</f>
        <v>#REF!</v>
      </c>
      <c r="F205" s="149" t="e">
        <f>'EPA - Input and Summary'!#REF!</f>
        <v>#REF!</v>
      </c>
      <c r="G205" s="152" t="s">
        <v>711</v>
      </c>
      <c r="H205" s="94"/>
      <c r="I205" s="152" t="s">
        <v>711</v>
      </c>
      <c r="J205" s="94"/>
      <c r="K205" s="94"/>
      <c r="L205" s="209" t="s">
        <v>1657</v>
      </c>
    </row>
    <row r="206" spans="1:12" s="146" customFormat="1" ht="30" customHeight="1" x14ac:dyDescent="0.2">
      <c r="A206" s="132" t="s">
        <v>2701</v>
      </c>
      <c r="B206" s="149" t="s">
        <v>2702</v>
      </c>
      <c r="C206" s="149" t="s">
        <v>2703</v>
      </c>
      <c r="D206" s="149"/>
      <c r="E206" s="149" t="s">
        <v>1171</v>
      </c>
      <c r="F206" s="149" t="s">
        <v>2704</v>
      </c>
      <c r="G206" s="152" t="s">
        <v>711</v>
      </c>
      <c r="H206" s="94"/>
      <c r="I206" s="152" t="s">
        <v>711</v>
      </c>
      <c r="J206" s="94"/>
      <c r="K206" s="94"/>
    </row>
    <row r="207" spans="1:12" s="146" customFormat="1" ht="30" customHeight="1" x14ac:dyDescent="0.2">
      <c r="A207" s="132" t="s">
        <v>2708</v>
      </c>
      <c r="B207" s="149" t="s">
        <v>2709</v>
      </c>
      <c r="C207" s="149" t="s">
        <v>2710</v>
      </c>
      <c r="D207" s="149"/>
      <c r="E207" s="149" t="s">
        <v>1239</v>
      </c>
      <c r="F207" s="149" t="s">
        <v>1287</v>
      </c>
      <c r="G207" s="152" t="s">
        <v>711</v>
      </c>
      <c r="H207" s="94"/>
      <c r="I207" s="152" t="s">
        <v>711</v>
      </c>
      <c r="J207" s="94"/>
      <c r="K207" s="94"/>
    </row>
    <row r="208" spans="1:12" s="146" customFormat="1" ht="30" customHeight="1" x14ac:dyDescent="0.2">
      <c r="A208" s="132" t="s">
        <v>2714</v>
      </c>
      <c r="B208" s="149" t="s">
        <v>2715</v>
      </c>
      <c r="C208" s="149" t="s">
        <v>2716</v>
      </c>
      <c r="D208" s="149"/>
      <c r="E208" s="149" t="s">
        <v>1239</v>
      </c>
      <c r="F208" s="149" t="s">
        <v>2717</v>
      </c>
      <c r="G208" s="152" t="s">
        <v>711</v>
      </c>
      <c r="H208" s="94"/>
      <c r="I208" s="152" t="s">
        <v>711</v>
      </c>
      <c r="J208" s="94"/>
      <c r="K208" s="94"/>
    </row>
    <row r="209" spans="1:11" s="146" customFormat="1" ht="30" customHeight="1" x14ac:dyDescent="0.2">
      <c r="A209" s="132" t="s">
        <v>2722</v>
      </c>
      <c r="B209" s="149" t="s">
        <v>2723</v>
      </c>
      <c r="C209" s="149" t="s">
        <v>2724</v>
      </c>
      <c r="D209" s="149"/>
      <c r="E209" s="149" t="s">
        <v>1239</v>
      </c>
      <c r="F209" s="149" t="s">
        <v>2725</v>
      </c>
      <c r="G209" s="152" t="s">
        <v>711</v>
      </c>
      <c r="H209" s="94"/>
      <c r="I209" s="152" t="s">
        <v>711</v>
      </c>
      <c r="J209" s="94"/>
      <c r="K209" s="94"/>
    </row>
    <row r="210" spans="1:11" s="146" customFormat="1" ht="30" customHeight="1" x14ac:dyDescent="0.2">
      <c r="A210" s="132" t="s">
        <v>2728</v>
      </c>
      <c r="B210" s="149" t="s">
        <v>2729</v>
      </c>
      <c r="C210" s="149" t="s">
        <v>2730</v>
      </c>
      <c r="D210" s="149"/>
      <c r="E210" s="149" t="s">
        <v>1239</v>
      </c>
      <c r="F210" s="149" t="s">
        <v>2731</v>
      </c>
      <c r="G210" s="152" t="s">
        <v>711</v>
      </c>
      <c r="H210" s="94"/>
      <c r="I210" s="152" t="s">
        <v>711</v>
      </c>
      <c r="J210" s="94"/>
      <c r="K210" s="94"/>
    </row>
    <row r="211" spans="1:11" s="146" customFormat="1" ht="30" customHeight="1" x14ac:dyDescent="0.2">
      <c r="A211" s="132" t="s">
        <v>2733</v>
      </c>
      <c r="B211" s="149" t="s">
        <v>2734</v>
      </c>
      <c r="C211" s="149" t="s">
        <v>2735</v>
      </c>
      <c r="D211" s="149"/>
      <c r="E211" s="149" t="s">
        <v>2201</v>
      </c>
      <c r="F211" s="149" t="s">
        <v>2736</v>
      </c>
      <c r="G211" s="152" t="s">
        <v>711</v>
      </c>
      <c r="H211" s="94"/>
      <c r="I211" s="152" t="s">
        <v>711</v>
      </c>
      <c r="J211" s="94"/>
      <c r="K211" s="94"/>
    </row>
    <row r="212" spans="1:11" s="146" customFormat="1" ht="30" customHeight="1" x14ac:dyDescent="0.2">
      <c r="A212" s="132" t="s">
        <v>2739</v>
      </c>
      <c r="B212" s="149" t="s">
        <v>2740</v>
      </c>
      <c r="C212" s="149" t="s">
        <v>2741</v>
      </c>
      <c r="D212" s="149"/>
      <c r="E212" s="149" t="s">
        <v>1249</v>
      </c>
      <c r="F212" s="149" t="s">
        <v>2108</v>
      </c>
      <c r="G212" s="152" t="s">
        <v>711</v>
      </c>
      <c r="H212" s="94"/>
      <c r="I212" s="152" t="s">
        <v>711</v>
      </c>
      <c r="J212" s="94"/>
      <c r="K212" s="94"/>
    </row>
    <row r="213" spans="1:11" s="146" customFormat="1" ht="30" customHeight="1" x14ac:dyDescent="0.2">
      <c r="A213" s="132" t="s">
        <v>2744</v>
      </c>
      <c r="B213" s="149" t="s">
        <v>2745</v>
      </c>
      <c r="C213" s="149" t="s">
        <v>2746</v>
      </c>
      <c r="D213" s="149"/>
      <c r="E213" s="149" t="s">
        <v>2201</v>
      </c>
      <c r="F213" s="149" t="s">
        <v>2747</v>
      </c>
      <c r="G213" s="152" t="s">
        <v>711</v>
      </c>
      <c r="H213" s="94"/>
      <c r="I213" s="152" t="s">
        <v>711</v>
      </c>
      <c r="J213" s="94"/>
      <c r="K213" s="94"/>
    </row>
    <row r="214" spans="1:11" s="146" customFormat="1" ht="30" customHeight="1" x14ac:dyDescent="0.2">
      <c r="A214" s="132" t="s">
        <v>2751</v>
      </c>
      <c r="B214" s="149" t="s">
        <v>2752</v>
      </c>
      <c r="C214" s="149" t="s">
        <v>2753</v>
      </c>
      <c r="D214" s="149"/>
      <c r="E214" s="149" t="s">
        <v>2754</v>
      </c>
      <c r="F214" s="149" t="s">
        <v>2755</v>
      </c>
      <c r="G214" s="152" t="s">
        <v>711</v>
      </c>
      <c r="H214" s="94"/>
      <c r="I214" s="152" t="s">
        <v>711</v>
      </c>
      <c r="J214" s="94"/>
      <c r="K214" s="94"/>
    </row>
    <row r="215" spans="1:11" s="146" customFormat="1" ht="30" customHeight="1" x14ac:dyDescent="0.2">
      <c r="A215" s="132" t="s">
        <v>2758</v>
      </c>
      <c r="B215" s="149" t="s">
        <v>2759</v>
      </c>
      <c r="C215" s="149" t="s">
        <v>2358</v>
      </c>
      <c r="D215" s="149"/>
      <c r="E215" s="149" t="s">
        <v>1171</v>
      </c>
      <c r="F215" s="149" t="s">
        <v>2760</v>
      </c>
      <c r="G215" s="152" t="s">
        <v>711</v>
      </c>
      <c r="H215" s="94"/>
      <c r="I215" s="152" t="s">
        <v>711</v>
      </c>
      <c r="J215" s="94"/>
      <c r="K215" s="94"/>
    </row>
    <row r="216" spans="1:11" s="146" customFormat="1" ht="30" customHeight="1" x14ac:dyDescent="0.2">
      <c r="A216" s="132" t="s">
        <v>2762</v>
      </c>
      <c r="B216" s="149" t="s">
        <v>2763</v>
      </c>
      <c r="C216" s="149" t="s">
        <v>2764</v>
      </c>
      <c r="D216" s="149"/>
      <c r="E216" s="149" t="s">
        <v>1171</v>
      </c>
      <c r="F216" s="149" t="s">
        <v>1697</v>
      </c>
      <c r="G216" s="152" t="s">
        <v>711</v>
      </c>
      <c r="H216" s="94"/>
      <c r="I216" s="152" t="s">
        <v>711</v>
      </c>
      <c r="J216" s="94"/>
      <c r="K216" s="94"/>
    </row>
    <row r="217" spans="1:11" s="146" customFormat="1" ht="30" customHeight="1" x14ac:dyDescent="0.2">
      <c r="A217" s="132" t="s">
        <v>2767</v>
      </c>
      <c r="B217" s="149" t="s">
        <v>2768</v>
      </c>
      <c r="C217" s="149" t="s">
        <v>2427</v>
      </c>
      <c r="D217" s="149"/>
      <c r="E217" s="149" t="s">
        <v>2201</v>
      </c>
      <c r="F217" s="149" t="s">
        <v>2769</v>
      </c>
      <c r="G217" s="152" t="s">
        <v>711</v>
      </c>
      <c r="H217" s="94"/>
      <c r="I217" s="152" t="s">
        <v>711</v>
      </c>
      <c r="J217" s="94"/>
      <c r="K217" s="94"/>
    </row>
    <row r="218" spans="1:11" s="146" customFormat="1" ht="30" customHeight="1" x14ac:dyDescent="0.2">
      <c r="A218" s="132" t="s">
        <v>2771</v>
      </c>
      <c r="B218" s="149" t="s">
        <v>2772</v>
      </c>
      <c r="C218" s="149" t="s">
        <v>2773</v>
      </c>
      <c r="D218" s="149"/>
      <c r="E218" s="149" t="s">
        <v>2201</v>
      </c>
      <c r="F218" s="149" t="s">
        <v>2774</v>
      </c>
      <c r="G218" s="152" t="s">
        <v>711</v>
      </c>
      <c r="H218" s="94"/>
      <c r="I218" s="152" t="s">
        <v>711</v>
      </c>
      <c r="J218" s="94"/>
      <c r="K218" s="94"/>
    </row>
    <row r="219" spans="1:11" s="146" customFormat="1" ht="30" customHeight="1" x14ac:dyDescent="0.2">
      <c r="A219" s="132" t="s">
        <v>2777</v>
      </c>
      <c r="B219" s="149" t="s">
        <v>2778</v>
      </c>
      <c r="C219" s="149" t="s">
        <v>2779</v>
      </c>
      <c r="D219" s="149"/>
      <c r="E219" s="149" t="s">
        <v>2201</v>
      </c>
      <c r="F219" s="149" t="s">
        <v>2780</v>
      </c>
      <c r="G219" s="152" t="s">
        <v>711</v>
      </c>
      <c r="H219" s="94"/>
      <c r="I219" s="152" t="s">
        <v>711</v>
      </c>
      <c r="J219" s="94"/>
      <c r="K219" s="94"/>
    </row>
    <row r="220" spans="1:11" s="146" customFormat="1" ht="30" customHeight="1" x14ac:dyDescent="0.2">
      <c r="A220" s="132" t="s">
        <v>2783</v>
      </c>
      <c r="B220" s="149" t="s">
        <v>2784</v>
      </c>
      <c r="C220" s="149" t="s">
        <v>2785</v>
      </c>
      <c r="D220" s="149"/>
      <c r="E220" s="149" t="s">
        <v>1249</v>
      </c>
      <c r="F220" s="149" t="s">
        <v>2786</v>
      </c>
      <c r="G220" s="152" t="s">
        <v>711</v>
      </c>
      <c r="H220" s="94"/>
      <c r="I220" s="152" t="s">
        <v>711</v>
      </c>
      <c r="J220" s="94"/>
      <c r="K220" s="94"/>
    </row>
    <row r="221" spans="1:11" s="146" customFormat="1" ht="30" customHeight="1" x14ac:dyDescent="0.2">
      <c r="A221" s="132" t="s">
        <v>2789</v>
      </c>
      <c r="B221" s="149" t="s">
        <v>2790</v>
      </c>
      <c r="C221" s="149" t="s">
        <v>2791</v>
      </c>
      <c r="D221" s="149"/>
      <c r="E221" s="149" t="s">
        <v>1249</v>
      </c>
      <c r="F221" s="149" t="s">
        <v>2786</v>
      </c>
      <c r="G221" s="152" t="s">
        <v>711</v>
      </c>
      <c r="H221" s="94"/>
      <c r="I221" s="152" t="s">
        <v>711</v>
      </c>
      <c r="J221" s="94"/>
      <c r="K221" s="94"/>
    </row>
    <row r="222" spans="1:11" s="146" customFormat="1" ht="30" customHeight="1" x14ac:dyDescent="0.2">
      <c r="A222" s="132" t="s">
        <v>2793</v>
      </c>
      <c r="B222" s="149" t="s">
        <v>2794</v>
      </c>
      <c r="C222" s="149" t="s">
        <v>2785</v>
      </c>
      <c r="D222" s="149"/>
      <c r="E222" s="149" t="s">
        <v>1249</v>
      </c>
      <c r="F222" s="149" t="s">
        <v>2786</v>
      </c>
      <c r="G222" s="152" t="s">
        <v>711</v>
      </c>
      <c r="H222" s="94"/>
      <c r="I222" s="152" t="s">
        <v>711</v>
      </c>
      <c r="J222" s="94"/>
      <c r="K222" s="94"/>
    </row>
    <row r="223" spans="1:11" s="146" customFormat="1" ht="30" customHeight="1" x14ac:dyDescent="0.2">
      <c r="A223" s="132" t="s">
        <v>2796</v>
      </c>
      <c r="B223" s="149" t="s">
        <v>2797</v>
      </c>
      <c r="C223" s="149" t="s">
        <v>2542</v>
      </c>
      <c r="D223" s="149"/>
      <c r="E223" s="149" t="s">
        <v>1249</v>
      </c>
      <c r="F223" s="149" t="s">
        <v>1287</v>
      </c>
      <c r="G223" s="152" t="s">
        <v>711</v>
      </c>
      <c r="H223" s="94"/>
      <c r="I223" s="152" t="s">
        <v>711</v>
      </c>
      <c r="J223" s="94"/>
      <c r="K223" s="94"/>
    </row>
    <row r="224" spans="1:11" s="146" customFormat="1" ht="30" customHeight="1" x14ac:dyDescent="0.2">
      <c r="A224" s="132" t="s">
        <v>2798</v>
      </c>
      <c r="B224" s="149" t="s">
        <v>2799</v>
      </c>
      <c r="C224" s="149" t="s">
        <v>2800</v>
      </c>
      <c r="D224" s="149"/>
      <c r="E224" s="149" t="s">
        <v>1286</v>
      </c>
      <c r="F224" s="149" t="s">
        <v>2801</v>
      </c>
      <c r="G224" s="152" t="s">
        <v>711</v>
      </c>
      <c r="H224" s="94"/>
      <c r="I224" s="152" t="s">
        <v>711</v>
      </c>
      <c r="J224" s="94"/>
      <c r="K224" s="94"/>
    </row>
    <row r="225" spans="1:11" s="146" customFormat="1" ht="30" customHeight="1" x14ac:dyDescent="0.2">
      <c r="A225" s="132" t="s">
        <v>2805</v>
      </c>
      <c r="B225" s="149" t="s">
        <v>2806</v>
      </c>
      <c r="C225" s="149" t="s">
        <v>2457</v>
      </c>
      <c r="D225" s="149"/>
      <c r="E225" s="149" t="s">
        <v>2201</v>
      </c>
      <c r="F225" s="149" t="s">
        <v>2807</v>
      </c>
      <c r="G225" s="152" t="s">
        <v>711</v>
      </c>
      <c r="H225" s="94"/>
      <c r="I225" s="152" t="s">
        <v>711</v>
      </c>
      <c r="J225" s="94"/>
      <c r="K225" s="94"/>
    </row>
    <row r="226" spans="1:11" s="146" customFormat="1" ht="30" customHeight="1" x14ac:dyDescent="0.2">
      <c r="A226" s="132" t="s">
        <v>2810</v>
      </c>
      <c r="B226" s="149" t="s">
        <v>2811</v>
      </c>
      <c r="C226" s="149" t="s">
        <v>2457</v>
      </c>
      <c r="D226" s="149"/>
      <c r="E226" s="149" t="s">
        <v>2201</v>
      </c>
      <c r="F226" s="149" t="s">
        <v>2812</v>
      </c>
      <c r="G226" s="152" t="s">
        <v>711</v>
      </c>
      <c r="H226" s="94"/>
      <c r="I226" s="152" t="s">
        <v>711</v>
      </c>
      <c r="J226" s="94"/>
      <c r="K226" s="94"/>
    </row>
    <row r="227" spans="1:11" s="146" customFormat="1" ht="30" customHeight="1" x14ac:dyDescent="0.2">
      <c r="A227" s="132" t="s">
        <v>2815</v>
      </c>
      <c r="B227" s="149" t="s">
        <v>2816</v>
      </c>
      <c r="C227" s="149" t="s">
        <v>2457</v>
      </c>
      <c r="D227" s="149"/>
      <c r="E227" s="149" t="s">
        <v>2201</v>
      </c>
      <c r="F227" s="149" t="s">
        <v>2812</v>
      </c>
      <c r="G227" s="152" t="s">
        <v>711</v>
      </c>
      <c r="H227" s="94"/>
      <c r="I227" s="152" t="s">
        <v>711</v>
      </c>
      <c r="J227" s="94"/>
      <c r="K227" s="94"/>
    </row>
    <row r="228" spans="1:11" s="146" customFormat="1" ht="30" customHeight="1" x14ac:dyDescent="0.2">
      <c r="A228" s="132" t="s">
        <v>2819</v>
      </c>
      <c r="B228" s="149" t="s">
        <v>2820</v>
      </c>
      <c r="C228" s="149" t="s">
        <v>2457</v>
      </c>
      <c r="D228" s="149"/>
      <c r="E228" s="149" t="s">
        <v>2201</v>
      </c>
      <c r="F228" s="149" t="s">
        <v>2821</v>
      </c>
      <c r="G228" s="152" t="s">
        <v>711</v>
      </c>
      <c r="H228" s="94"/>
      <c r="I228" s="152" t="s">
        <v>711</v>
      </c>
      <c r="J228" s="94"/>
      <c r="K228" s="94"/>
    </row>
    <row r="229" spans="1:11" s="146" customFormat="1" ht="30" customHeight="1" x14ac:dyDescent="0.2">
      <c r="A229" s="132" t="s">
        <v>2824</v>
      </c>
      <c r="B229" s="149" t="s">
        <v>2825</v>
      </c>
      <c r="C229" s="149" t="s">
        <v>2826</v>
      </c>
      <c r="D229" s="149"/>
      <c r="E229" s="149" t="s">
        <v>2201</v>
      </c>
      <c r="F229" s="149" t="s">
        <v>2821</v>
      </c>
      <c r="G229" s="152" t="s">
        <v>711</v>
      </c>
      <c r="H229" s="94"/>
      <c r="I229" s="152" t="s">
        <v>711</v>
      </c>
      <c r="J229" s="94"/>
      <c r="K229" s="94"/>
    </row>
    <row r="230" spans="1:11" s="146" customFormat="1" ht="30" customHeight="1" x14ac:dyDescent="0.2">
      <c r="A230" s="132" t="s">
        <v>2829</v>
      </c>
      <c r="B230" s="149" t="s">
        <v>2830</v>
      </c>
      <c r="C230" s="149" t="s">
        <v>2826</v>
      </c>
      <c r="D230" s="149"/>
      <c r="E230" s="149" t="s">
        <v>2201</v>
      </c>
      <c r="F230" s="149" t="s">
        <v>2821</v>
      </c>
      <c r="G230" s="152" t="s">
        <v>711</v>
      </c>
      <c r="H230" s="94"/>
      <c r="I230" s="152" t="s">
        <v>711</v>
      </c>
      <c r="J230" s="94"/>
      <c r="K230" s="94"/>
    </row>
    <row r="231" spans="1:11" s="146" customFormat="1" ht="30" customHeight="1" x14ac:dyDescent="0.2">
      <c r="A231" s="132" t="s">
        <v>2833</v>
      </c>
      <c r="B231" s="149" t="s">
        <v>2834</v>
      </c>
      <c r="C231" s="149" t="s">
        <v>2457</v>
      </c>
      <c r="D231" s="149"/>
      <c r="E231" s="149" t="s">
        <v>2201</v>
      </c>
      <c r="F231" s="149" t="s">
        <v>2821</v>
      </c>
      <c r="G231" s="152" t="s">
        <v>711</v>
      </c>
      <c r="H231" s="94"/>
      <c r="I231" s="152" t="s">
        <v>711</v>
      </c>
      <c r="J231" s="94"/>
      <c r="K231" s="94"/>
    </row>
    <row r="232" spans="1:11" s="146" customFormat="1" ht="30" customHeight="1" x14ac:dyDescent="0.2">
      <c r="A232" s="132" t="s">
        <v>2829</v>
      </c>
      <c r="B232" s="149" t="s">
        <v>2837</v>
      </c>
      <c r="C232" s="149" t="s">
        <v>2826</v>
      </c>
      <c r="D232" s="149"/>
      <c r="E232" s="149" t="s">
        <v>2201</v>
      </c>
      <c r="F232" s="149" t="s">
        <v>2838</v>
      </c>
      <c r="G232" s="152" t="s">
        <v>711</v>
      </c>
      <c r="H232" s="94"/>
      <c r="I232" s="152" t="s">
        <v>711</v>
      </c>
      <c r="J232" s="94"/>
      <c r="K232" s="94"/>
    </row>
    <row r="233" spans="1:11" s="146" customFormat="1" ht="30" customHeight="1" x14ac:dyDescent="0.2">
      <c r="A233" s="132" t="s">
        <v>2839</v>
      </c>
      <c r="B233" s="149" t="s">
        <v>2840</v>
      </c>
      <c r="C233" s="149" t="s">
        <v>2457</v>
      </c>
      <c r="D233" s="149"/>
      <c r="E233" s="149" t="s">
        <v>2201</v>
      </c>
      <c r="F233" s="149" t="s">
        <v>2838</v>
      </c>
      <c r="G233" s="152" t="s">
        <v>711</v>
      </c>
      <c r="H233" s="94"/>
      <c r="I233" s="152" t="s">
        <v>711</v>
      </c>
      <c r="J233" s="94"/>
      <c r="K233" s="94"/>
    </row>
    <row r="234" spans="1:11" s="146" customFormat="1" ht="30" customHeight="1" x14ac:dyDescent="0.2">
      <c r="A234" s="132" t="s">
        <v>2843</v>
      </c>
      <c r="B234" s="149" t="s">
        <v>2844</v>
      </c>
      <c r="C234" s="149" t="s">
        <v>2845</v>
      </c>
      <c r="D234" s="149"/>
      <c r="E234" s="149" t="s">
        <v>2201</v>
      </c>
      <c r="F234" s="149" t="s">
        <v>2846</v>
      </c>
      <c r="G234" s="152" t="s">
        <v>711</v>
      </c>
      <c r="H234" s="94"/>
      <c r="I234" s="152" t="s">
        <v>711</v>
      </c>
      <c r="J234" s="94"/>
      <c r="K234" s="94"/>
    </row>
    <row r="235" spans="1:11" s="146" customFormat="1" ht="30" customHeight="1" x14ac:dyDescent="0.2">
      <c r="A235" s="132" t="s">
        <v>2850</v>
      </c>
      <c r="B235" s="149" t="s">
        <v>2851</v>
      </c>
      <c r="C235" s="149" t="s">
        <v>2852</v>
      </c>
      <c r="D235" s="149"/>
      <c r="E235" s="149" t="s">
        <v>1171</v>
      </c>
      <c r="F235" s="149" t="s">
        <v>1912</v>
      </c>
      <c r="G235" s="152" t="s">
        <v>711</v>
      </c>
      <c r="H235" s="94"/>
      <c r="I235" s="152" t="s">
        <v>711</v>
      </c>
      <c r="J235" s="94"/>
      <c r="K235" s="94"/>
    </row>
    <row r="236" spans="1:11" s="146" customFormat="1" ht="30" customHeight="1" x14ac:dyDescent="0.2">
      <c r="A236" s="132" t="s">
        <v>2856</v>
      </c>
      <c r="B236" s="149" t="s">
        <v>2857</v>
      </c>
      <c r="C236" s="149" t="s">
        <v>2332</v>
      </c>
      <c r="D236" s="149"/>
      <c r="E236" s="149" t="s">
        <v>1171</v>
      </c>
      <c r="F236" s="149" t="s">
        <v>2858</v>
      </c>
      <c r="G236" s="152" t="s">
        <v>711</v>
      </c>
      <c r="H236" s="94"/>
      <c r="I236" s="152" t="s">
        <v>711</v>
      </c>
      <c r="J236" s="94"/>
      <c r="K236" s="94"/>
    </row>
    <row r="237" spans="1:11" s="146" customFormat="1" ht="30" customHeight="1" x14ac:dyDescent="0.2">
      <c r="A237" s="132" t="s">
        <v>2861</v>
      </c>
      <c r="B237" s="149" t="s">
        <v>2862</v>
      </c>
      <c r="C237" s="149" t="s">
        <v>2332</v>
      </c>
      <c r="D237" s="149"/>
      <c r="E237" s="149" t="s">
        <v>1171</v>
      </c>
      <c r="F237" s="149" t="s">
        <v>2858</v>
      </c>
      <c r="G237" s="152" t="s">
        <v>711</v>
      </c>
      <c r="H237" s="94"/>
      <c r="I237" s="152" t="s">
        <v>711</v>
      </c>
      <c r="J237" s="94"/>
      <c r="K237" s="94"/>
    </row>
    <row r="238" spans="1:11" s="146" customFormat="1" ht="30" customHeight="1" x14ac:dyDescent="0.2">
      <c r="A238" s="132" t="s">
        <v>2865</v>
      </c>
      <c r="B238" s="149" t="s">
        <v>2866</v>
      </c>
      <c r="C238" s="149" t="s">
        <v>2457</v>
      </c>
      <c r="D238" s="149"/>
      <c r="E238" s="149" t="s">
        <v>2201</v>
      </c>
      <c r="F238" s="149" t="s">
        <v>2867</v>
      </c>
      <c r="G238" s="152" t="s">
        <v>711</v>
      </c>
      <c r="H238" s="94"/>
      <c r="I238" s="152" t="s">
        <v>711</v>
      </c>
      <c r="J238" s="94"/>
      <c r="K238" s="94"/>
    </row>
    <row r="239" spans="1:11" s="146" customFormat="1" ht="30" customHeight="1" x14ac:dyDescent="0.2">
      <c r="A239" s="132" t="s">
        <v>2865</v>
      </c>
      <c r="B239" s="149" t="s">
        <v>2869</v>
      </c>
      <c r="C239" s="149" t="s">
        <v>2870</v>
      </c>
      <c r="D239" s="149"/>
      <c r="E239" s="149" t="s">
        <v>2201</v>
      </c>
      <c r="F239" s="149" t="s">
        <v>2867</v>
      </c>
      <c r="G239" s="152" t="s">
        <v>711</v>
      </c>
      <c r="H239" s="94"/>
      <c r="I239" s="152" t="s">
        <v>711</v>
      </c>
      <c r="J239" s="94"/>
      <c r="K239" s="94"/>
    </row>
    <row r="240" spans="1:11" s="146" customFormat="1" ht="30" customHeight="1" x14ac:dyDescent="0.2">
      <c r="A240" s="132" t="s">
        <v>2865</v>
      </c>
      <c r="B240" s="149" t="s">
        <v>2871</v>
      </c>
      <c r="C240" s="149" t="s">
        <v>2457</v>
      </c>
      <c r="D240" s="149"/>
      <c r="E240" s="149" t="s">
        <v>2201</v>
      </c>
      <c r="F240" s="149" t="s">
        <v>2867</v>
      </c>
      <c r="G240" s="152" t="s">
        <v>711</v>
      </c>
      <c r="H240" s="94"/>
      <c r="I240" s="152" t="s">
        <v>711</v>
      </c>
      <c r="J240" s="94"/>
      <c r="K240" s="94"/>
    </row>
    <row r="241" spans="1:11" s="146" customFormat="1" ht="30" customHeight="1" x14ac:dyDescent="0.2">
      <c r="A241" s="132" t="s">
        <v>2865</v>
      </c>
      <c r="B241" s="149" t="s">
        <v>2873</v>
      </c>
      <c r="C241" s="149" t="s">
        <v>2870</v>
      </c>
      <c r="D241" s="149"/>
      <c r="E241" s="149" t="s">
        <v>2201</v>
      </c>
      <c r="F241" s="149" t="s">
        <v>2867</v>
      </c>
      <c r="G241" s="152" t="s">
        <v>711</v>
      </c>
      <c r="H241" s="94"/>
      <c r="I241" s="152" t="s">
        <v>711</v>
      </c>
      <c r="J241" s="94"/>
      <c r="K241" s="94"/>
    </row>
    <row r="242" spans="1:11" s="146" customFormat="1" ht="30" customHeight="1" x14ac:dyDescent="0.2">
      <c r="A242" s="132" t="s">
        <v>2876</v>
      </c>
      <c r="B242" s="149" t="s">
        <v>2877</v>
      </c>
      <c r="C242" s="149" t="s">
        <v>2457</v>
      </c>
      <c r="D242" s="149"/>
      <c r="E242" s="149" t="s">
        <v>1286</v>
      </c>
      <c r="F242" s="149" t="s">
        <v>2878</v>
      </c>
      <c r="G242" s="152" t="s">
        <v>711</v>
      </c>
      <c r="H242" s="94"/>
      <c r="I242" s="152" t="s">
        <v>711</v>
      </c>
      <c r="J242" s="94"/>
      <c r="K242" s="94"/>
    </row>
    <row r="243" spans="1:11" s="146" customFormat="1" ht="30" customHeight="1" x14ac:dyDescent="0.2">
      <c r="A243" s="132" t="s">
        <v>2876</v>
      </c>
      <c r="B243" s="149" t="s">
        <v>2882</v>
      </c>
      <c r="C243" s="149" t="s">
        <v>2457</v>
      </c>
      <c r="D243" s="149"/>
      <c r="E243" s="149" t="s">
        <v>1286</v>
      </c>
      <c r="F243" s="149" t="s">
        <v>2878</v>
      </c>
      <c r="G243" s="152" t="s">
        <v>711</v>
      </c>
      <c r="H243" s="94"/>
      <c r="I243" s="152" t="s">
        <v>711</v>
      </c>
      <c r="J243" s="94"/>
      <c r="K243" s="94"/>
    </row>
    <row r="244" spans="1:11" s="146" customFormat="1" ht="30" customHeight="1" x14ac:dyDescent="0.2">
      <c r="A244" s="132" t="s">
        <v>2884</v>
      </c>
      <c r="B244" s="149" t="s">
        <v>2885</v>
      </c>
      <c r="C244" s="149" t="s">
        <v>2886</v>
      </c>
      <c r="D244" s="149"/>
      <c r="E244" s="149" t="s">
        <v>1171</v>
      </c>
      <c r="F244" s="149" t="s">
        <v>2108</v>
      </c>
      <c r="G244" s="152" t="s">
        <v>711</v>
      </c>
      <c r="H244" s="94"/>
      <c r="I244" s="152" t="s">
        <v>711</v>
      </c>
      <c r="J244" s="94"/>
      <c r="K244" s="94"/>
    </row>
    <row r="245" spans="1:11" s="146" customFormat="1" ht="30" customHeight="1" x14ac:dyDescent="0.2">
      <c r="A245" s="132" t="s">
        <v>2888</v>
      </c>
      <c r="B245" s="149" t="s">
        <v>2889</v>
      </c>
      <c r="C245" s="149" t="s">
        <v>2886</v>
      </c>
      <c r="D245" s="149"/>
      <c r="E245" s="149" t="s">
        <v>1171</v>
      </c>
      <c r="F245" s="149" t="s">
        <v>2108</v>
      </c>
      <c r="G245" s="152" t="s">
        <v>711</v>
      </c>
      <c r="H245" s="94"/>
      <c r="I245" s="152" t="s">
        <v>711</v>
      </c>
      <c r="J245" s="94"/>
      <c r="K245" s="94"/>
    </row>
    <row r="246" spans="1:11" s="146" customFormat="1" ht="30" customHeight="1" x14ac:dyDescent="0.2">
      <c r="A246" s="132" t="s">
        <v>2892</v>
      </c>
      <c r="B246" s="149" t="s">
        <v>2893</v>
      </c>
      <c r="C246" s="149" t="s">
        <v>2886</v>
      </c>
      <c r="D246" s="149"/>
      <c r="E246" s="149" t="s">
        <v>1171</v>
      </c>
      <c r="F246" s="149" t="s">
        <v>2108</v>
      </c>
      <c r="G246" s="152" t="s">
        <v>711</v>
      </c>
      <c r="H246" s="94"/>
      <c r="I246" s="152" t="s">
        <v>711</v>
      </c>
      <c r="J246" s="94"/>
      <c r="K246" s="94"/>
    </row>
    <row r="247" spans="1:11" s="146" customFormat="1" ht="30" customHeight="1" x14ac:dyDescent="0.2">
      <c r="A247" s="132" t="s">
        <v>2895</v>
      </c>
      <c r="B247" s="149" t="s">
        <v>2896</v>
      </c>
      <c r="C247" s="149" t="s">
        <v>2897</v>
      </c>
      <c r="D247" s="149"/>
      <c r="E247" s="149" t="s">
        <v>1249</v>
      </c>
      <c r="F247" s="149" t="s">
        <v>2024</v>
      </c>
      <c r="G247" s="152" t="s">
        <v>711</v>
      </c>
      <c r="H247" s="94"/>
      <c r="I247" s="152" t="s">
        <v>711</v>
      </c>
      <c r="J247" s="94"/>
      <c r="K247" s="94"/>
    </row>
    <row r="248" spans="1:11" s="146" customFormat="1" ht="30" customHeight="1" x14ac:dyDescent="0.2">
      <c r="A248" s="132" t="s">
        <v>2833</v>
      </c>
      <c r="B248" s="149" t="s">
        <v>2900</v>
      </c>
      <c r="C248" s="149" t="s">
        <v>2457</v>
      </c>
      <c r="D248" s="149"/>
      <c r="E248" s="149" t="s">
        <v>2201</v>
      </c>
      <c r="F248" s="149" t="s">
        <v>2901</v>
      </c>
      <c r="G248" s="152" t="s">
        <v>711</v>
      </c>
      <c r="H248" s="94"/>
      <c r="I248" s="152" t="s">
        <v>711</v>
      </c>
      <c r="J248" s="94"/>
      <c r="K248" s="94"/>
    </row>
    <row r="249" spans="1:11" s="146" customFormat="1" ht="30" customHeight="1" x14ac:dyDescent="0.2">
      <c r="A249" s="132" t="s">
        <v>2903</v>
      </c>
      <c r="B249" s="149" t="s">
        <v>2904</v>
      </c>
      <c r="C249" s="149" t="s">
        <v>2457</v>
      </c>
      <c r="D249" s="149"/>
      <c r="E249" s="149" t="s">
        <v>2201</v>
      </c>
      <c r="F249" s="149" t="s">
        <v>2901</v>
      </c>
      <c r="G249" s="152" t="s">
        <v>711</v>
      </c>
      <c r="H249" s="94"/>
      <c r="I249" s="152" t="s">
        <v>711</v>
      </c>
      <c r="J249" s="94"/>
      <c r="K249" s="94"/>
    </row>
    <row r="250" spans="1:11" s="146" customFormat="1" ht="30" customHeight="1" x14ac:dyDescent="0.2">
      <c r="A250" s="132" t="s">
        <v>2906</v>
      </c>
      <c r="B250" s="149" t="s">
        <v>2907</v>
      </c>
      <c r="C250" s="149" t="s">
        <v>2457</v>
      </c>
      <c r="D250" s="149"/>
      <c r="E250" s="149" t="s">
        <v>2201</v>
      </c>
      <c r="F250" s="149" t="s">
        <v>2901</v>
      </c>
      <c r="G250" s="152" t="s">
        <v>711</v>
      </c>
      <c r="H250" s="94"/>
      <c r="I250" s="152" t="s">
        <v>711</v>
      </c>
      <c r="J250" s="94"/>
      <c r="K250" s="94"/>
    </row>
    <row r="251" spans="1:11" s="146" customFormat="1" ht="30" customHeight="1" x14ac:dyDescent="0.2">
      <c r="A251" s="132" t="s">
        <v>2909</v>
      </c>
      <c r="B251" s="149" t="s">
        <v>2910</v>
      </c>
      <c r="C251" s="149" t="s">
        <v>2911</v>
      </c>
      <c r="D251" s="149"/>
      <c r="E251" s="149" t="s">
        <v>1239</v>
      </c>
      <c r="F251" s="149" t="s">
        <v>2912</v>
      </c>
      <c r="G251" s="152" t="s">
        <v>711</v>
      </c>
      <c r="H251" s="94"/>
      <c r="I251" s="152" t="s">
        <v>711</v>
      </c>
      <c r="J251" s="94"/>
      <c r="K251" s="94"/>
    </row>
    <row r="252" spans="1:11" s="146" customFormat="1" ht="30" customHeight="1" x14ac:dyDescent="0.2">
      <c r="A252" s="132" t="s">
        <v>2916</v>
      </c>
      <c r="B252" s="149" t="s">
        <v>2917</v>
      </c>
      <c r="C252" s="149" t="s">
        <v>2918</v>
      </c>
      <c r="D252" s="149"/>
      <c r="E252" s="149" t="s">
        <v>2919</v>
      </c>
      <c r="F252" s="149" t="s">
        <v>2920</v>
      </c>
      <c r="G252" s="152" t="s">
        <v>711</v>
      </c>
      <c r="H252" s="94"/>
      <c r="I252" s="152" t="s">
        <v>711</v>
      </c>
      <c r="J252" s="94"/>
      <c r="K252" s="94"/>
    </row>
    <row r="253" spans="1:11" s="146" customFormat="1" ht="30" customHeight="1" x14ac:dyDescent="0.2">
      <c r="A253" s="132" t="s">
        <v>2923</v>
      </c>
      <c r="B253" s="149" t="s">
        <v>2924</v>
      </c>
      <c r="C253" s="149" t="s">
        <v>2918</v>
      </c>
      <c r="D253" s="149"/>
      <c r="E253" s="149" t="s">
        <v>2919</v>
      </c>
      <c r="F253" s="149" t="s">
        <v>2920</v>
      </c>
      <c r="G253" s="152" t="s">
        <v>711</v>
      </c>
      <c r="H253" s="94"/>
      <c r="I253" s="152" t="s">
        <v>711</v>
      </c>
      <c r="J253" s="94"/>
      <c r="K253" s="94"/>
    </row>
    <row r="254" spans="1:11" s="146" customFormat="1" ht="30" customHeight="1" x14ac:dyDescent="0.2">
      <c r="A254" s="132" t="s">
        <v>2925</v>
      </c>
      <c r="B254" s="149" t="s">
        <v>2926</v>
      </c>
      <c r="C254" s="149" t="s">
        <v>2918</v>
      </c>
      <c r="D254" s="149"/>
      <c r="E254" s="149" t="s">
        <v>2919</v>
      </c>
      <c r="F254" s="149" t="s">
        <v>2920</v>
      </c>
      <c r="G254" s="152" t="s">
        <v>711</v>
      </c>
      <c r="H254" s="94"/>
      <c r="I254" s="152" t="s">
        <v>711</v>
      </c>
      <c r="J254" s="94"/>
      <c r="K254" s="94"/>
    </row>
    <row r="255" spans="1:11" s="146" customFormat="1" ht="30" customHeight="1" x14ac:dyDescent="0.2">
      <c r="A255" s="132" t="s">
        <v>2927</v>
      </c>
      <c r="B255" s="149" t="s">
        <v>2928</v>
      </c>
      <c r="C255" s="149" t="s">
        <v>2918</v>
      </c>
      <c r="D255" s="149"/>
      <c r="E255" s="149" t="s">
        <v>2919</v>
      </c>
      <c r="F255" s="149" t="s">
        <v>2920</v>
      </c>
      <c r="G255" s="152" t="s">
        <v>711</v>
      </c>
      <c r="H255" s="94"/>
      <c r="I255" s="152" t="s">
        <v>711</v>
      </c>
      <c r="J255" s="94"/>
      <c r="K255" s="94"/>
    </row>
    <row r="256" spans="1:11" s="146" customFormat="1" ht="30" customHeight="1" x14ac:dyDescent="0.2">
      <c r="A256" s="132" t="s">
        <v>2929</v>
      </c>
      <c r="B256" s="149" t="s">
        <v>2930</v>
      </c>
      <c r="C256" s="149" t="s">
        <v>2931</v>
      </c>
      <c r="D256" s="149"/>
      <c r="E256" s="149" t="s">
        <v>2553</v>
      </c>
      <c r="F256" s="149" t="s">
        <v>2932</v>
      </c>
      <c r="G256" s="152" t="s">
        <v>711</v>
      </c>
      <c r="H256" s="94"/>
      <c r="I256" s="152" t="s">
        <v>711</v>
      </c>
      <c r="J256" s="94"/>
      <c r="K256" s="94"/>
    </row>
    <row r="257" spans="1:11" s="146" customFormat="1" ht="30" customHeight="1" x14ac:dyDescent="0.2">
      <c r="A257" s="132" t="s">
        <v>2935</v>
      </c>
      <c r="B257" s="149" t="s">
        <v>2936</v>
      </c>
      <c r="C257" s="149" t="s">
        <v>1285</v>
      </c>
      <c r="D257" s="149"/>
      <c r="E257" s="149" t="s">
        <v>1171</v>
      </c>
      <c r="F257" s="149" t="s">
        <v>1172</v>
      </c>
      <c r="G257" s="152" t="s">
        <v>711</v>
      </c>
      <c r="H257" s="94"/>
      <c r="I257" s="152" t="s">
        <v>711</v>
      </c>
      <c r="J257" s="94"/>
      <c r="K257" s="94"/>
    </row>
    <row r="258" spans="1:11" s="146" customFormat="1" ht="30" customHeight="1" x14ac:dyDescent="0.2">
      <c r="A258" s="132" t="s">
        <v>2938</v>
      </c>
      <c r="B258" s="149" t="s">
        <v>2939</v>
      </c>
      <c r="C258" s="149" t="s">
        <v>1677</v>
      </c>
      <c r="D258" s="149"/>
      <c r="E258" s="149" t="s">
        <v>1171</v>
      </c>
      <c r="F258" s="149" t="s">
        <v>1172</v>
      </c>
      <c r="G258" s="152" t="s">
        <v>711</v>
      </c>
      <c r="H258" s="94"/>
      <c r="I258" s="152" t="s">
        <v>711</v>
      </c>
      <c r="J258" s="94"/>
      <c r="K258" s="94"/>
    </row>
    <row r="259" spans="1:11" s="146" customFormat="1" ht="30" customHeight="1" x14ac:dyDescent="0.2">
      <c r="A259" s="132" t="s">
        <v>2941</v>
      </c>
      <c r="B259" s="149" t="s">
        <v>2942</v>
      </c>
      <c r="C259" s="149" t="s">
        <v>1667</v>
      </c>
      <c r="D259" s="149"/>
      <c r="E259" s="149" t="s">
        <v>1171</v>
      </c>
      <c r="F259" s="149" t="s">
        <v>2943</v>
      </c>
      <c r="G259" s="152" t="s">
        <v>711</v>
      </c>
      <c r="H259" s="94"/>
      <c r="I259" s="152" t="s">
        <v>711</v>
      </c>
      <c r="J259" s="94"/>
      <c r="K259" s="94"/>
    </row>
    <row r="260" spans="1:11" s="146" customFormat="1" ht="30" customHeight="1" x14ac:dyDescent="0.2">
      <c r="A260" s="132" t="s">
        <v>1287</v>
      </c>
      <c r="B260" s="149" t="s">
        <v>2946</v>
      </c>
      <c r="C260" s="149" t="s">
        <v>1295</v>
      </c>
      <c r="D260" s="149"/>
      <c r="E260" s="149" t="s">
        <v>2201</v>
      </c>
      <c r="F260" s="149" t="s">
        <v>1287</v>
      </c>
      <c r="G260" s="152" t="s">
        <v>711</v>
      </c>
      <c r="H260" s="94"/>
      <c r="I260" s="152" t="s">
        <v>711</v>
      </c>
      <c r="J260" s="94"/>
      <c r="K260" s="94"/>
    </row>
    <row r="261" spans="1:11" s="146" customFormat="1" ht="30" customHeight="1" x14ac:dyDescent="0.2">
      <c r="A261" s="132" t="s">
        <v>2948</v>
      </c>
      <c r="B261" s="149" t="s">
        <v>2949</v>
      </c>
      <c r="C261" s="149" t="s">
        <v>2950</v>
      </c>
      <c r="D261" s="149"/>
      <c r="E261" s="149" t="s">
        <v>1249</v>
      </c>
      <c r="F261" s="149" t="s">
        <v>2951</v>
      </c>
      <c r="G261" s="152" t="s">
        <v>711</v>
      </c>
      <c r="H261" s="94"/>
      <c r="I261" s="152" t="s">
        <v>711</v>
      </c>
      <c r="J261" s="94"/>
      <c r="K261" s="94"/>
    </row>
    <row r="262" spans="1:11" s="146" customFormat="1" ht="30" customHeight="1" x14ac:dyDescent="0.2">
      <c r="A262" s="132" t="s">
        <v>2954</v>
      </c>
      <c r="B262" s="149" t="s">
        <v>2955</v>
      </c>
      <c r="C262" s="149" t="s">
        <v>2950</v>
      </c>
      <c r="D262" s="149"/>
      <c r="E262" s="149" t="s">
        <v>1249</v>
      </c>
      <c r="F262" s="149" t="s">
        <v>2951</v>
      </c>
      <c r="G262" s="152" t="s">
        <v>711</v>
      </c>
      <c r="H262" s="94"/>
      <c r="I262" s="152" t="s">
        <v>711</v>
      </c>
      <c r="J262" s="94"/>
      <c r="K262" s="94"/>
    </row>
    <row r="263" spans="1:11" s="146" customFormat="1" ht="30" customHeight="1" x14ac:dyDescent="0.2">
      <c r="A263" s="132" t="s">
        <v>2957</v>
      </c>
      <c r="B263" s="149" t="s">
        <v>2958</v>
      </c>
      <c r="C263" s="149" t="s">
        <v>2959</v>
      </c>
      <c r="D263" s="149"/>
      <c r="E263" s="149" t="s">
        <v>1249</v>
      </c>
      <c r="F263" s="149" t="s">
        <v>1287</v>
      </c>
      <c r="G263" s="152" t="s">
        <v>711</v>
      </c>
      <c r="H263" s="94"/>
      <c r="I263" s="152" t="s">
        <v>711</v>
      </c>
      <c r="J263" s="94"/>
      <c r="K263" s="94"/>
    </row>
    <row r="264" spans="1:11" s="146" customFormat="1" ht="30" customHeight="1" x14ac:dyDescent="0.2">
      <c r="A264" s="132" t="s">
        <v>2962</v>
      </c>
      <c r="B264" s="149" t="s">
        <v>2963</v>
      </c>
      <c r="C264" s="149" t="s">
        <v>2964</v>
      </c>
      <c r="D264" s="149"/>
      <c r="E264" s="149" t="s">
        <v>1171</v>
      </c>
      <c r="F264" s="149" t="s">
        <v>2965</v>
      </c>
      <c r="G264" s="152" t="s">
        <v>711</v>
      </c>
      <c r="H264" s="94"/>
      <c r="I264" s="152" t="s">
        <v>711</v>
      </c>
      <c r="J264" s="94"/>
      <c r="K264" s="94"/>
    </row>
    <row r="265" spans="1:11" s="146" customFormat="1" ht="30" customHeight="1" x14ac:dyDescent="0.2">
      <c r="A265" s="132" t="s">
        <v>2962</v>
      </c>
      <c r="B265" s="149" t="s">
        <v>2969</v>
      </c>
      <c r="C265" s="149" t="s">
        <v>2970</v>
      </c>
      <c r="D265" s="149"/>
      <c r="E265" s="149" t="s">
        <v>1171</v>
      </c>
      <c r="F265" s="149" t="s">
        <v>2971</v>
      </c>
      <c r="G265" s="152" t="s">
        <v>711</v>
      </c>
      <c r="H265" s="94"/>
      <c r="I265" s="152" t="s">
        <v>711</v>
      </c>
      <c r="J265" s="94"/>
      <c r="K265" s="94"/>
    </row>
    <row r="266" spans="1:11" s="146" customFormat="1" ht="30" customHeight="1" x14ac:dyDescent="0.2">
      <c r="A266" s="132" t="s">
        <v>2973</v>
      </c>
      <c r="B266" s="149" t="s">
        <v>2974</v>
      </c>
      <c r="C266" s="149" t="s">
        <v>2975</v>
      </c>
      <c r="D266" s="149"/>
      <c r="E266" s="149" t="s">
        <v>2201</v>
      </c>
      <c r="F266" s="149" t="s">
        <v>2976</v>
      </c>
      <c r="G266" s="152" t="s">
        <v>711</v>
      </c>
      <c r="H266" s="94"/>
      <c r="I266" s="152" t="s">
        <v>711</v>
      </c>
      <c r="J266" s="94"/>
      <c r="K266" s="94"/>
    </row>
    <row r="267" spans="1:11" s="146" customFormat="1" ht="30" customHeight="1" x14ac:dyDescent="0.2">
      <c r="A267" s="132" t="s">
        <v>2979</v>
      </c>
      <c r="B267" s="149" t="s">
        <v>2980</v>
      </c>
      <c r="C267" s="149" t="s">
        <v>2981</v>
      </c>
      <c r="D267" s="149"/>
      <c r="E267" s="149" t="s">
        <v>1171</v>
      </c>
      <c r="F267" s="149" t="s">
        <v>1787</v>
      </c>
      <c r="G267" s="152" t="s">
        <v>711</v>
      </c>
      <c r="H267" s="94"/>
      <c r="I267" s="152" t="s">
        <v>711</v>
      </c>
      <c r="J267" s="94"/>
      <c r="K267" s="94"/>
    </row>
    <row r="268" spans="1:11" s="146" customFormat="1" ht="30" customHeight="1" x14ac:dyDescent="0.2">
      <c r="A268" s="132" t="s">
        <v>2985</v>
      </c>
      <c r="B268" s="149" t="s">
        <v>2986</v>
      </c>
      <c r="C268" s="149" t="s">
        <v>2987</v>
      </c>
      <c r="D268" s="149"/>
      <c r="E268" s="149" t="s">
        <v>2201</v>
      </c>
      <c r="F268" s="149" t="s">
        <v>2976</v>
      </c>
      <c r="G268" s="152" t="s">
        <v>711</v>
      </c>
      <c r="H268" s="94"/>
      <c r="I268" s="152" t="s">
        <v>711</v>
      </c>
      <c r="J268" s="94"/>
      <c r="K268" s="94"/>
    </row>
    <row r="269" spans="1:11" s="146" customFormat="1" ht="30" customHeight="1" x14ac:dyDescent="0.2">
      <c r="A269" s="132" t="s">
        <v>2990</v>
      </c>
      <c r="B269" s="149" t="s">
        <v>2991</v>
      </c>
      <c r="C269" s="149" t="s">
        <v>2992</v>
      </c>
      <c r="D269" s="149"/>
      <c r="E269" s="149" t="s">
        <v>2201</v>
      </c>
      <c r="F269" s="149" t="s">
        <v>2993</v>
      </c>
      <c r="G269" s="152" t="s">
        <v>711</v>
      </c>
      <c r="H269" s="94"/>
      <c r="I269" s="152" t="s">
        <v>711</v>
      </c>
      <c r="J269" s="94"/>
      <c r="K269" s="94"/>
    </row>
    <row r="270" spans="1:11" s="146" customFormat="1" ht="30" customHeight="1" x14ac:dyDescent="0.2">
      <c r="A270" s="132" t="s">
        <v>2996</v>
      </c>
      <c r="B270" s="149" t="s">
        <v>2997</v>
      </c>
      <c r="C270" s="149" t="s">
        <v>2998</v>
      </c>
      <c r="D270" s="149"/>
      <c r="E270" s="149" t="s">
        <v>2201</v>
      </c>
      <c r="F270" s="149" t="s">
        <v>2993</v>
      </c>
      <c r="G270" s="152" t="s">
        <v>711</v>
      </c>
      <c r="H270" s="94"/>
      <c r="I270" s="152" t="s">
        <v>711</v>
      </c>
      <c r="J270" s="94"/>
      <c r="K270" s="94"/>
    </row>
    <row r="271" spans="1:11" s="146" customFormat="1" ht="30" customHeight="1" x14ac:dyDescent="0.2">
      <c r="A271" s="132" t="s">
        <v>3001</v>
      </c>
      <c r="B271" s="149" t="s">
        <v>3002</v>
      </c>
      <c r="C271" s="149" t="s">
        <v>2998</v>
      </c>
      <c r="D271" s="149"/>
      <c r="E271" s="149" t="s">
        <v>2201</v>
      </c>
      <c r="F271" s="149" t="s">
        <v>2993</v>
      </c>
      <c r="G271" s="152" t="s">
        <v>711</v>
      </c>
      <c r="H271" s="94"/>
      <c r="I271" s="152" t="s">
        <v>711</v>
      </c>
      <c r="J271" s="94"/>
      <c r="K271" s="94"/>
    </row>
    <row r="272" spans="1:11" s="146" customFormat="1" ht="30" customHeight="1" x14ac:dyDescent="0.2">
      <c r="A272" s="132" t="s">
        <v>3004</v>
      </c>
      <c r="B272" s="149" t="s">
        <v>3005</v>
      </c>
      <c r="C272" s="149" t="s">
        <v>3006</v>
      </c>
      <c r="D272" s="149"/>
      <c r="E272" s="149" t="s">
        <v>2201</v>
      </c>
      <c r="F272" s="149" t="s">
        <v>2993</v>
      </c>
      <c r="G272" s="152" t="s">
        <v>711</v>
      </c>
      <c r="H272" s="94"/>
      <c r="I272" s="152" t="s">
        <v>711</v>
      </c>
      <c r="J272" s="94"/>
      <c r="K272" s="94"/>
    </row>
    <row r="273" spans="1:11" s="146" customFormat="1" ht="30" customHeight="1" x14ac:dyDescent="0.2">
      <c r="A273" s="132" t="s">
        <v>3008</v>
      </c>
      <c r="B273" s="149" t="s">
        <v>3009</v>
      </c>
      <c r="C273" s="149" t="s">
        <v>2975</v>
      </c>
      <c r="D273" s="149"/>
      <c r="E273" s="149" t="s">
        <v>2201</v>
      </c>
      <c r="F273" s="149" t="s">
        <v>3010</v>
      </c>
      <c r="G273" s="152" t="s">
        <v>711</v>
      </c>
      <c r="H273" s="94"/>
      <c r="I273" s="152" t="s">
        <v>711</v>
      </c>
      <c r="J273" s="94"/>
      <c r="K273" s="94"/>
    </row>
    <row r="274" spans="1:11" s="146" customFormat="1" ht="30" customHeight="1" x14ac:dyDescent="0.2">
      <c r="A274" s="132" t="s">
        <v>3013</v>
      </c>
      <c r="B274" s="149" t="s">
        <v>3014</v>
      </c>
      <c r="C274" s="149" t="s">
        <v>2975</v>
      </c>
      <c r="D274" s="149"/>
      <c r="E274" s="149" t="s">
        <v>2201</v>
      </c>
      <c r="F274" s="149" t="s">
        <v>2976</v>
      </c>
      <c r="G274" s="152" t="s">
        <v>711</v>
      </c>
      <c r="H274" s="94"/>
      <c r="I274" s="152" t="s">
        <v>711</v>
      </c>
      <c r="J274" s="94"/>
      <c r="K274" s="94"/>
    </row>
    <row r="275" spans="1:11" s="146" customFormat="1" ht="30" customHeight="1" x14ac:dyDescent="0.2">
      <c r="A275" s="132" t="s">
        <v>3017</v>
      </c>
      <c r="B275" s="149" t="s">
        <v>3018</v>
      </c>
      <c r="C275" s="149" t="s">
        <v>2975</v>
      </c>
      <c r="D275" s="149"/>
      <c r="E275" s="149" t="s">
        <v>2201</v>
      </c>
      <c r="F275" s="149" t="s">
        <v>2976</v>
      </c>
      <c r="G275" s="152" t="s">
        <v>711</v>
      </c>
      <c r="H275" s="94"/>
      <c r="I275" s="152" t="s">
        <v>711</v>
      </c>
      <c r="J275" s="94"/>
      <c r="K275" s="94"/>
    </row>
    <row r="276" spans="1:11" s="146" customFormat="1" ht="30" customHeight="1" x14ac:dyDescent="0.2">
      <c r="A276" s="132" t="s">
        <v>1287</v>
      </c>
      <c r="B276" s="149" t="s">
        <v>3020</v>
      </c>
      <c r="C276" s="149" t="s">
        <v>3021</v>
      </c>
      <c r="D276" s="149"/>
      <c r="E276" s="149" t="s">
        <v>1286</v>
      </c>
      <c r="F276" s="149" t="s">
        <v>3022</v>
      </c>
      <c r="G276" s="152" t="s">
        <v>711</v>
      </c>
      <c r="H276" s="94"/>
      <c r="I276" s="152" t="s">
        <v>711</v>
      </c>
      <c r="J276" s="94"/>
      <c r="K276" s="94"/>
    </row>
    <row r="277" spans="1:11" s="146" customFormat="1" ht="30" customHeight="1" x14ac:dyDescent="0.2">
      <c r="A277" s="132" t="s">
        <v>3025</v>
      </c>
      <c r="B277" s="149" t="s">
        <v>3026</v>
      </c>
      <c r="C277" s="149" t="s">
        <v>2716</v>
      </c>
      <c r="D277" s="149"/>
      <c r="E277" s="149" t="s">
        <v>1239</v>
      </c>
      <c r="F277" s="149" t="s">
        <v>2717</v>
      </c>
      <c r="G277" s="152" t="s">
        <v>711</v>
      </c>
      <c r="H277" s="94"/>
      <c r="I277" s="152" t="s">
        <v>711</v>
      </c>
      <c r="J277" s="94"/>
      <c r="K277" s="94"/>
    </row>
    <row r="278" spans="1:11" s="146" customFormat="1" ht="30" customHeight="1" x14ac:dyDescent="0.2">
      <c r="A278" s="132" t="s">
        <v>3029</v>
      </c>
      <c r="B278" s="149" t="s">
        <v>3030</v>
      </c>
      <c r="C278" s="149" t="s">
        <v>3031</v>
      </c>
      <c r="D278" s="149"/>
      <c r="E278" s="149" t="s">
        <v>1249</v>
      </c>
      <c r="F278" s="149" t="s">
        <v>3032</v>
      </c>
      <c r="G278" s="152" t="s">
        <v>711</v>
      </c>
      <c r="H278" s="94"/>
      <c r="I278" s="152" t="s">
        <v>711</v>
      </c>
      <c r="J278" s="94"/>
      <c r="K278" s="94"/>
    </row>
    <row r="279" spans="1:11" s="146" customFormat="1" ht="30" customHeight="1" x14ac:dyDescent="0.2">
      <c r="A279" s="132" t="s">
        <v>1687</v>
      </c>
      <c r="B279" s="149" t="s">
        <v>2196</v>
      </c>
      <c r="C279" s="149" t="s">
        <v>2197</v>
      </c>
      <c r="D279" s="149"/>
      <c r="E279" s="149" t="s">
        <v>1171</v>
      </c>
      <c r="F279" s="149" t="s">
        <v>1688</v>
      </c>
      <c r="G279" s="152" t="s">
        <v>711</v>
      </c>
      <c r="H279" s="94"/>
      <c r="I279" s="152" t="s">
        <v>711</v>
      </c>
      <c r="J279" s="94"/>
      <c r="K279" s="94"/>
    </row>
    <row r="280" spans="1:11" s="146" customFormat="1" ht="30" customHeight="1" x14ac:dyDescent="0.2">
      <c r="A280" s="132" t="s">
        <v>1692</v>
      </c>
      <c r="B280" s="149" t="s">
        <v>2199</v>
      </c>
      <c r="C280" s="149" t="s">
        <v>2200</v>
      </c>
      <c r="D280" s="149"/>
      <c r="E280" s="149" t="s">
        <v>2201</v>
      </c>
      <c r="F280" s="149" t="s">
        <v>1693</v>
      </c>
      <c r="G280" s="152" t="s">
        <v>711</v>
      </c>
      <c r="H280" s="94"/>
      <c r="I280" s="152" t="s">
        <v>711</v>
      </c>
      <c r="J280" s="94"/>
      <c r="K280" s="94"/>
    </row>
    <row r="281" spans="1:11" s="146" customFormat="1" ht="30" customHeight="1" x14ac:dyDescent="0.2">
      <c r="A281" s="132" t="s">
        <v>1696</v>
      </c>
      <c r="B281" s="149" t="s">
        <v>2203</v>
      </c>
      <c r="C281" s="149" t="s">
        <v>2204</v>
      </c>
      <c r="D281" s="149"/>
      <c r="E281" s="149" t="s">
        <v>1249</v>
      </c>
      <c r="F281" s="149" t="s">
        <v>1697</v>
      </c>
      <c r="G281" s="152" t="s">
        <v>711</v>
      </c>
      <c r="H281" s="94"/>
      <c r="I281" s="152" t="s">
        <v>711</v>
      </c>
      <c r="J281" s="94"/>
      <c r="K281" s="94"/>
    </row>
    <row r="282" spans="1:11" s="146" customFormat="1" ht="30" customHeight="1" x14ac:dyDescent="0.2">
      <c r="A282" s="132" t="s">
        <v>1700</v>
      </c>
      <c r="B282" s="149" t="s">
        <v>2206</v>
      </c>
      <c r="C282" s="149" t="s">
        <v>2207</v>
      </c>
      <c r="D282" s="149"/>
      <c r="E282" s="149" t="s">
        <v>1171</v>
      </c>
      <c r="F282" s="149" t="s">
        <v>1701</v>
      </c>
      <c r="G282" s="152" t="s">
        <v>711</v>
      </c>
      <c r="H282" s="94"/>
      <c r="I282" s="152" t="s">
        <v>711</v>
      </c>
      <c r="J282" s="94"/>
      <c r="K282" s="94"/>
    </row>
    <row r="283" spans="1:11" s="146" customFormat="1" ht="30" customHeight="1" x14ac:dyDescent="0.2">
      <c r="A283" s="132" t="s">
        <v>1703</v>
      </c>
      <c r="B283" s="149" t="s">
        <v>2209</v>
      </c>
      <c r="C283" s="149" t="s">
        <v>2210</v>
      </c>
      <c r="D283" s="149"/>
      <c r="E283" s="149" t="s">
        <v>1171</v>
      </c>
      <c r="F283" s="149" t="s">
        <v>1701</v>
      </c>
      <c r="G283" s="152" t="s">
        <v>711</v>
      </c>
      <c r="H283" s="94"/>
      <c r="I283" s="152" t="s">
        <v>711</v>
      </c>
      <c r="J283" s="94"/>
      <c r="K283" s="94"/>
    </row>
    <row r="284" spans="1:11" s="146" customFormat="1" ht="30" customHeight="1" x14ac:dyDescent="0.2">
      <c r="A284" s="132" t="s">
        <v>1705</v>
      </c>
      <c r="B284" s="149" t="s">
        <v>2212</v>
      </c>
      <c r="C284" s="149" t="s">
        <v>2213</v>
      </c>
      <c r="D284" s="149"/>
      <c r="E284" s="149" t="s">
        <v>2214</v>
      </c>
      <c r="F284" s="149" t="s">
        <v>1190</v>
      </c>
      <c r="G284" s="152" t="s">
        <v>711</v>
      </c>
      <c r="H284" s="94"/>
      <c r="I284" s="152" t="s">
        <v>3249</v>
      </c>
      <c r="J284" s="94"/>
      <c r="K284" s="94"/>
    </row>
    <row r="285" spans="1:11" s="146" customFormat="1" ht="30" customHeight="1" x14ac:dyDescent="0.2">
      <c r="A285" s="132" t="s">
        <v>1708</v>
      </c>
      <c r="B285" s="149" t="s">
        <v>2216</v>
      </c>
      <c r="C285" s="149" t="s">
        <v>2217</v>
      </c>
      <c r="D285" s="149"/>
      <c r="E285" s="149" t="s">
        <v>2214</v>
      </c>
      <c r="F285" s="149" t="s">
        <v>1192</v>
      </c>
      <c r="G285" s="152" t="s">
        <v>711</v>
      </c>
      <c r="H285" s="94"/>
      <c r="I285" s="152" t="s">
        <v>711</v>
      </c>
      <c r="J285" s="94"/>
      <c r="K285" s="94"/>
    </row>
    <row r="286" spans="1:11" s="146" customFormat="1" ht="30" customHeight="1" x14ac:dyDescent="0.2">
      <c r="A286" s="132" t="s">
        <v>1710</v>
      </c>
      <c r="B286" s="149" t="s">
        <v>2218</v>
      </c>
      <c r="C286" s="149" t="s">
        <v>2217</v>
      </c>
      <c r="D286" s="149"/>
      <c r="E286" s="149" t="s">
        <v>2214</v>
      </c>
      <c r="F286" s="149" t="s">
        <v>1198</v>
      </c>
      <c r="G286" s="152" t="s">
        <v>711</v>
      </c>
      <c r="H286" s="94"/>
      <c r="I286" s="152" t="s">
        <v>711</v>
      </c>
      <c r="J286" s="94"/>
      <c r="K286" s="94"/>
    </row>
    <row r="287" spans="1:11" s="146" customFormat="1" ht="30" customHeight="1" x14ac:dyDescent="0.2">
      <c r="A287" s="132" t="s">
        <v>1712</v>
      </c>
      <c r="B287" s="149" t="s">
        <v>2220</v>
      </c>
      <c r="C287" s="149" t="s">
        <v>2221</v>
      </c>
      <c r="D287" s="149"/>
      <c r="E287" s="149" t="s">
        <v>2214</v>
      </c>
      <c r="F287" s="149" t="s">
        <v>1190</v>
      </c>
      <c r="G287" s="152" t="s">
        <v>711</v>
      </c>
      <c r="H287" s="94"/>
      <c r="I287" s="152" t="s">
        <v>711</v>
      </c>
      <c r="J287" s="94"/>
      <c r="K287" s="94"/>
    </row>
    <row r="288" spans="1:11" s="146" customFormat="1" ht="30" customHeight="1" x14ac:dyDescent="0.2">
      <c r="A288" s="132" t="s">
        <v>1714</v>
      </c>
      <c r="B288" s="149" t="s">
        <v>2222</v>
      </c>
      <c r="C288" s="149" t="s">
        <v>2223</v>
      </c>
      <c r="D288" s="149"/>
      <c r="E288" s="149" t="s">
        <v>2201</v>
      </c>
      <c r="F288" s="149" t="s">
        <v>1715</v>
      </c>
      <c r="G288" s="152" t="s">
        <v>711</v>
      </c>
      <c r="H288" s="94"/>
      <c r="I288" s="152" t="s">
        <v>711</v>
      </c>
      <c r="J288" s="94"/>
      <c r="K288" s="94"/>
    </row>
    <row r="289" spans="1:11" s="146" customFormat="1" ht="30" customHeight="1" x14ac:dyDescent="0.2">
      <c r="A289" s="132" t="s">
        <v>1718</v>
      </c>
      <c r="B289" s="149" t="s">
        <v>2225</v>
      </c>
      <c r="C289" s="149" t="s">
        <v>2226</v>
      </c>
      <c r="D289" s="149"/>
      <c r="E289" s="149" t="s">
        <v>1171</v>
      </c>
      <c r="F289" s="149" t="s">
        <v>1719</v>
      </c>
      <c r="G289" s="152" t="s">
        <v>711</v>
      </c>
      <c r="H289" s="94"/>
      <c r="I289" s="152" t="s">
        <v>711</v>
      </c>
      <c r="J289" s="94"/>
      <c r="K289" s="94"/>
    </row>
    <row r="290" spans="1:11" s="146" customFormat="1" ht="30" customHeight="1" x14ac:dyDescent="0.2">
      <c r="A290" s="132" t="s">
        <v>1723</v>
      </c>
      <c r="B290" s="149" t="s">
        <v>2227</v>
      </c>
      <c r="C290" s="149" t="s">
        <v>2226</v>
      </c>
      <c r="D290" s="149"/>
      <c r="E290" s="149" t="s">
        <v>1171</v>
      </c>
      <c r="F290" s="149" t="s">
        <v>1719</v>
      </c>
      <c r="G290" s="152" t="s">
        <v>711</v>
      </c>
      <c r="H290" s="94"/>
      <c r="I290" s="152" t="s">
        <v>711</v>
      </c>
      <c r="J290" s="94"/>
      <c r="K290" s="94"/>
    </row>
    <row r="291" spans="1:11" s="146" customFormat="1" ht="30" customHeight="1" x14ac:dyDescent="0.2">
      <c r="A291" s="132" t="s">
        <v>1726</v>
      </c>
      <c r="B291" s="149" t="s">
        <v>2228</v>
      </c>
      <c r="C291" s="149" t="s">
        <v>2229</v>
      </c>
      <c r="D291" s="149"/>
      <c r="E291" s="149" t="s">
        <v>1171</v>
      </c>
      <c r="F291" s="149" t="s">
        <v>1719</v>
      </c>
      <c r="G291" s="152" t="s">
        <v>711</v>
      </c>
      <c r="H291" s="94"/>
      <c r="I291" s="152" t="s">
        <v>711</v>
      </c>
      <c r="J291" s="94"/>
      <c r="K291" s="94"/>
    </row>
    <row r="292" spans="1:11" s="146" customFormat="1" ht="30" customHeight="1" x14ac:dyDescent="0.2">
      <c r="A292" s="132" t="s">
        <v>1729</v>
      </c>
      <c r="B292" s="149" t="s">
        <v>2231</v>
      </c>
      <c r="C292" s="149" t="s">
        <v>2229</v>
      </c>
      <c r="D292" s="149"/>
      <c r="E292" s="149" t="s">
        <v>1171</v>
      </c>
      <c r="F292" s="149" t="s">
        <v>1719</v>
      </c>
      <c r="G292" s="152" t="s">
        <v>711</v>
      </c>
      <c r="H292" s="94"/>
      <c r="I292" s="152" t="s">
        <v>711</v>
      </c>
      <c r="J292" s="94"/>
      <c r="K292" s="94"/>
    </row>
    <row r="293" spans="1:11" s="146" customFormat="1" ht="30" customHeight="1" x14ac:dyDescent="0.2">
      <c r="A293" s="132" t="s">
        <v>1731</v>
      </c>
      <c r="B293" s="149" t="s">
        <v>2232</v>
      </c>
      <c r="C293" s="149" t="s">
        <v>2233</v>
      </c>
      <c r="D293" s="149"/>
      <c r="E293" s="149" t="s">
        <v>1171</v>
      </c>
      <c r="F293" s="149" t="s">
        <v>1732</v>
      </c>
      <c r="G293" s="152" t="s">
        <v>711</v>
      </c>
      <c r="H293" s="94"/>
      <c r="I293" s="152" t="s">
        <v>711</v>
      </c>
      <c r="J293" s="94"/>
      <c r="K293" s="94"/>
    </row>
    <row r="294" spans="1:11" s="146" customFormat="1" ht="30" customHeight="1" x14ac:dyDescent="0.2">
      <c r="A294" s="132" t="s">
        <v>1736</v>
      </c>
      <c r="B294" s="149" t="s">
        <v>2235</v>
      </c>
      <c r="C294" s="149" t="s">
        <v>2236</v>
      </c>
      <c r="D294" s="149"/>
      <c r="E294" s="149" t="s">
        <v>2201</v>
      </c>
      <c r="F294" s="149" t="s">
        <v>1737</v>
      </c>
      <c r="G294" s="152" t="s">
        <v>711</v>
      </c>
      <c r="H294" s="94"/>
      <c r="I294" s="152" t="s">
        <v>711</v>
      </c>
      <c r="J294" s="94"/>
      <c r="K294" s="94"/>
    </row>
    <row r="295" spans="1:11" s="146" customFormat="1" ht="30" customHeight="1" x14ac:dyDescent="0.2">
      <c r="A295" s="132" t="s">
        <v>1739</v>
      </c>
      <c r="B295" s="149" t="s">
        <v>2238</v>
      </c>
      <c r="C295" s="149" t="s">
        <v>2239</v>
      </c>
      <c r="D295" s="149"/>
      <c r="E295" s="149" t="s">
        <v>1171</v>
      </c>
      <c r="F295" s="149" t="s">
        <v>1740</v>
      </c>
      <c r="G295" s="152" t="s">
        <v>711</v>
      </c>
      <c r="H295" s="94"/>
      <c r="I295" s="152" t="s">
        <v>711</v>
      </c>
      <c r="J295" s="94"/>
      <c r="K295" s="94"/>
    </row>
    <row r="296" spans="1:11" s="146" customFormat="1" ht="30" customHeight="1" x14ac:dyDescent="0.2">
      <c r="A296" s="132" t="s">
        <v>1743</v>
      </c>
      <c r="B296" s="149" t="s">
        <v>2241</v>
      </c>
      <c r="C296" s="149" t="s">
        <v>2242</v>
      </c>
      <c r="D296" s="149"/>
      <c r="E296" s="149" t="s">
        <v>1171</v>
      </c>
      <c r="F296" s="149" t="s">
        <v>1744</v>
      </c>
      <c r="G296" s="152" t="s">
        <v>711</v>
      </c>
      <c r="H296" s="94"/>
      <c r="I296" s="152" t="s">
        <v>711</v>
      </c>
      <c r="J296" s="94"/>
      <c r="K296" s="94"/>
    </row>
    <row r="297" spans="1:11" s="146" customFormat="1" ht="30" customHeight="1" x14ac:dyDescent="0.2">
      <c r="A297" s="132" t="s">
        <v>1747</v>
      </c>
      <c r="B297" s="149" t="s">
        <v>2244</v>
      </c>
      <c r="C297" s="149" t="s">
        <v>2245</v>
      </c>
      <c r="D297" s="149"/>
      <c r="E297" s="149" t="s">
        <v>1171</v>
      </c>
      <c r="F297" s="149" t="s">
        <v>1744</v>
      </c>
      <c r="G297" s="152" t="s">
        <v>711</v>
      </c>
      <c r="H297" s="94"/>
      <c r="I297" s="152" t="s">
        <v>711</v>
      </c>
      <c r="J297" s="94"/>
      <c r="K297" s="94"/>
    </row>
    <row r="298" spans="1:11" s="146" customFormat="1" ht="30" customHeight="1" x14ac:dyDescent="0.2">
      <c r="A298" s="132" t="s">
        <v>1749</v>
      </c>
      <c r="B298" s="149" t="s">
        <v>2247</v>
      </c>
      <c r="C298" s="149" t="s">
        <v>2248</v>
      </c>
      <c r="D298" s="149"/>
      <c r="E298" s="149" t="s">
        <v>1171</v>
      </c>
      <c r="F298" s="149" t="s">
        <v>1750</v>
      </c>
      <c r="G298" s="152" t="s">
        <v>711</v>
      </c>
      <c r="H298" s="94"/>
      <c r="I298" s="152" t="s">
        <v>711</v>
      </c>
      <c r="J298" s="94"/>
      <c r="K298" s="94"/>
    </row>
    <row r="299" spans="1:11" s="146" customFormat="1" ht="30" customHeight="1" x14ac:dyDescent="0.2">
      <c r="A299" s="132" t="s">
        <v>1753</v>
      </c>
      <c r="B299" s="149" t="s">
        <v>2250</v>
      </c>
      <c r="C299" s="149" t="s">
        <v>2251</v>
      </c>
      <c r="D299" s="149"/>
      <c r="E299" s="149" t="s">
        <v>1171</v>
      </c>
      <c r="F299" s="149" t="s">
        <v>1744</v>
      </c>
      <c r="G299" s="152" t="s">
        <v>711</v>
      </c>
      <c r="H299" s="94"/>
      <c r="I299" s="152" t="s">
        <v>711</v>
      </c>
      <c r="J299" s="94"/>
      <c r="K299" s="94"/>
    </row>
    <row r="300" spans="1:11" s="146" customFormat="1" ht="30" customHeight="1" x14ac:dyDescent="0.2">
      <c r="A300" s="132" t="s">
        <v>1755</v>
      </c>
      <c r="B300" s="149" t="s">
        <v>2253</v>
      </c>
      <c r="C300" s="149" t="s">
        <v>2254</v>
      </c>
      <c r="D300" s="149"/>
      <c r="E300" s="149" t="s">
        <v>1171</v>
      </c>
      <c r="F300" s="149" t="s">
        <v>1756</v>
      </c>
      <c r="G300" s="152" t="s">
        <v>711</v>
      </c>
      <c r="H300" s="94"/>
      <c r="I300" s="152" t="s">
        <v>711</v>
      </c>
      <c r="J300" s="94"/>
      <c r="K300" s="94"/>
    </row>
    <row r="301" spans="1:11" s="146" customFormat="1" ht="30" customHeight="1" x14ac:dyDescent="0.2">
      <c r="A301" s="132" t="s">
        <v>1760</v>
      </c>
      <c r="B301" s="149" t="s">
        <v>2255</v>
      </c>
      <c r="C301" s="149" t="s">
        <v>2256</v>
      </c>
      <c r="D301" s="149"/>
      <c r="E301" s="149" t="s">
        <v>1171</v>
      </c>
      <c r="F301" s="149" t="s">
        <v>1756</v>
      </c>
      <c r="G301" s="152" t="s">
        <v>711</v>
      </c>
      <c r="H301" s="94"/>
      <c r="I301" s="152" t="s">
        <v>711</v>
      </c>
      <c r="J301" s="94"/>
      <c r="K301" s="94"/>
    </row>
    <row r="302" spans="1:11" s="146" customFormat="1" ht="30" customHeight="1" x14ac:dyDescent="0.2">
      <c r="A302" s="132" t="s">
        <v>1762</v>
      </c>
      <c r="B302" s="149" t="s">
        <v>2257</v>
      </c>
      <c r="C302" s="149" t="s">
        <v>2254</v>
      </c>
      <c r="D302" s="149"/>
      <c r="E302" s="149" t="s">
        <v>1171</v>
      </c>
      <c r="F302" s="149" t="s">
        <v>1756</v>
      </c>
      <c r="G302" s="152" t="s">
        <v>711</v>
      </c>
      <c r="H302" s="94"/>
      <c r="I302" s="152" t="s">
        <v>711</v>
      </c>
      <c r="J302" s="94"/>
      <c r="K302" s="94"/>
    </row>
    <row r="303" spans="1:11" s="146" customFormat="1" ht="30" customHeight="1" x14ac:dyDescent="0.2">
      <c r="A303" s="132" t="s">
        <v>1764</v>
      </c>
      <c r="B303" s="149" t="s">
        <v>2258</v>
      </c>
      <c r="C303" s="149" t="s">
        <v>2256</v>
      </c>
      <c r="D303" s="149"/>
      <c r="E303" s="149" t="s">
        <v>1171</v>
      </c>
      <c r="F303" s="149" t="s">
        <v>1756</v>
      </c>
      <c r="G303" s="152" t="s">
        <v>711</v>
      </c>
      <c r="H303" s="94"/>
      <c r="I303" s="152" t="s">
        <v>711</v>
      </c>
      <c r="J303" s="94"/>
      <c r="K303" s="94"/>
    </row>
    <row r="304" spans="1:11" s="146" customFormat="1" ht="30" customHeight="1" x14ac:dyDescent="0.2">
      <c r="A304" s="132" t="s">
        <v>1766</v>
      </c>
      <c r="B304" s="149" t="s">
        <v>2259</v>
      </c>
      <c r="C304" s="149" t="s">
        <v>2256</v>
      </c>
      <c r="D304" s="149"/>
      <c r="E304" s="149" t="s">
        <v>1171</v>
      </c>
      <c r="F304" s="149" t="s">
        <v>1756</v>
      </c>
      <c r="G304" s="152" t="s">
        <v>711</v>
      </c>
      <c r="H304" s="94"/>
      <c r="I304" s="152" t="s">
        <v>711</v>
      </c>
      <c r="J304" s="94"/>
      <c r="K304" s="94"/>
    </row>
    <row r="305" spans="1:11" s="146" customFormat="1" ht="30" customHeight="1" x14ac:dyDescent="0.2">
      <c r="A305" s="132" t="s">
        <v>1768</v>
      </c>
      <c r="B305" s="149" t="s">
        <v>2260</v>
      </c>
      <c r="C305" s="149" t="s">
        <v>2261</v>
      </c>
      <c r="D305" s="149"/>
      <c r="E305" s="149" t="s">
        <v>1171</v>
      </c>
      <c r="F305" s="149" t="s">
        <v>1769</v>
      </c>
      <c r="G305" s="152" t="s">
        <v>711</v>
      </c>
      <c r="H305" s="94"/>
      <c r="I305" s="152" t="s">
        <v>711</v>
      </c>
      <c r="J305" s="94"/>
      <c r="K305" s="94"/>
    </row>
    <row r="306" spans="1:11" s="146" customFormat="1" ht="30" customHeight="1" x14ac:dyDescent="0.2">
      <c r="A306" s="132" t="s">
        <v>1772</v>
      </c>
      <c r="B306" s="149" t="s">
        <v>2263</v>
      </c>
      <c r="C306" s="149" t="s">
        <v>2264</v>
      </c>
      <c r="D306" s="149"/>
      <c r="E306" s="149" t="s">
        <v>1171</v>
      </c>
      <c r="F306" s="149" t="s">
        <v>1719</v>
      </c>
      <c r="G306" s="152" t="s">
        <v>711</v>
      </c>
      <c r="H306" s="94"/>
      <c r="I306" s="152" t="s">
        <v>711</v>
      </c>
      <c r="J306" s="94"/>
      <c r="K306" s="94"/>
    </row>
    <row r="307" spans="1:11" s="146" customFormat="1" ht="30" customHeight="1" x14ac:dyDescent="0.2">
      <c r="A307" s="132" t="s">
        <v>1775</v>
      </c>
      <c r="B307" s="149" t="s">
        <v>2266</v>
      </c>
      <c r="C307" s="149" t="s">
        <v>2264</v>
      </c>
      <c r="D307" s="149"/>
      <c r="E307" s="149" t="s">
        <v>1171</v>
      </c>
      <c r="F307" s="149" t="s">
        <v>1719</v>
      </c>
      <c r="G307" s="152" t="s">
        <v>711</v>
      </c>
      <c r="H307" s="94"/>
      <c r="I307" s="152" t="s">
        <v>711</v>
      </c>
      <c r="J307" s="94"/>
      <c r="K307" s="94"/>
    </row>
    <row r="308" spans="1:11" s="146" customFormat="1" ht="30" customHeight="1" x14ac:dyDescent="0.2">
      <c r="A308" s="132" t="s">
        <v>1777</v>
      </c>
      <c r="B308" s="149" t="s">
        <v>2268</v>
      </c>
      <c r="C308" s="149" t="s">
        <v>2264</v>
      </c>
      <c r="D308" s="149"/>
      <c r="E308" s="149" t="s">
        <v>1171</v>
      </c>
      <c r="F308" s="149" t="s">
        <v>1778</v>
      </c>
      <c r="G308" s="152" t="s">
        <v>711</v>
      </c>
      <c r="H308" s="94"/>
      <c r="I308" s="152" t="s">
        <v>711</v>
      </c>
      <c r="J308" s="94"/>
      <c r="K308" s="94"/>
    </row>
    <row r="309" spans="1:11" s="146" customFormat="1" ht="30" customHeight="1" x14ac:dyDescent="0.2">
      <c r="A309" s="132" t="s">
        <v>1780</v>
      </c>
      <c r="B309" s="149" t="s">
        <v>2271</v>
      </c>
      <c r="C309" s="149" t="s">
        <v>2272</v>
      </c>
      <c r="D309" s="149"/>
      <c r="E309" s="149" t="s">
        <v>1171</v>
      </c>
      <c r="F309" s="149" t="s">
        <v>1781</v>
      </c>
      <c r="G309" s="152" t="s">
        <v>711</v>
      </c>
      <c r="H309" s="94"/>
      <c r="I309" s="152" t="s">
        <v>711</v>
      </c>
      <c r="J309" s="94"/>
      <c r="K309" s="94"/>
    </row>
    <row r="310" spans="1:11" s="146" customFormat="1" ht="30" customHeight="1" x14ac:dyDescent="0.2">
      <c r="A310" s="132" t="s">
        <v>1786</v>
      </c>
      <c r="B310" s="149" t="s">
        <v>2274</v>
      </c>
      <c r="C310" s="149" t="s">
        <v>2275</v>
      </c>
      <c r="D310" s="149"/>
      <c r="E310" s="149" t="s">
        <v>1171</v>
      </c>
      <c r="F310" s="149" t="s">
        <v>1787</v>
      </c>
      <c r="G310" s="152" t="s">
        <v>711</v>
      </c>
      <c r="H310" s="94"/>
      <c r="I310" s="152" t="s">
        <v>711</v>
      </c>
      <c r="J310" s="94"/>
      <c r="K310" s="94"/>
    </row>
    <row r="311" spans="1:11" s="146" customFormat="1" ht="30" customHeight="1" x14ac:dyDescent="0.2">
      <c r="A311" s="132" t="s">
        <v>1790</v>
      </c>
      <c r="B311" s="149" t="s">
        <v>2277</v>
      </c>
      <c r="C311" s="149" t="s">
        <v>2278</v>
      </c>
      <c r="D311" s="149"/>
      <c r="E311" s="149" t="s">
        <v>1171</v>
      </c>
      <c r="F311" s="149" t="s">
        <v>1172</v>
      </c>
      <c r="G311" s="152" t="s">
        <v>711</v>
      </c>
      <c r="H311" s="94"/>
      <c r="I311" s="152" t="s">
        <v>711</v>
      </c>
      <c r="J311" s="94"/>
      <c r="K311" s="94"/>
    </row>
    <row r="312" spans="1:11" s="146" customFormat="1" ht="30" customHeight="1" x14ac:dyDescent="0.2">
      <c r="A312" s="132" t="s">
        <v>1794</v>
      </c>
      <c r="B312" s="149" t="s">
        <v>2280</v>
      </c>
      <c r="C312" s="149" t="s">
        <v>2281</v>
      </c>
      <c r="D312" s="149"/>
      <c r="E312" s="149" t="s">
        <v>1171</v>
      </c>
      <c r="F312" s="149" t="s">
        <v>1795</v>
      </c>
      <c r="G312" s="152" t="s">
        <v>711</v>
      </c>
      <c r="H312" s="94"/>
      <c r="I312" s="152" t="s">
        <v>711</v>
      </c>
      <c r="J312" s="94"/>
      <c r="K312" s="94"/>
    </row>
    <row r="313" spans="1:11" s="146" customFormat="1" ht="30" customHeight="1" x14ac:dyDescent="0.2">
      <c r="A313" s="132" t="s">
        <v>1794</v>
      </c>
      <c r="B313" s="149" t="s">
        <v>2283</v>
      </c>
      <c r="C313" s="149" t="s">
        <v>2281</v>
      </c>
      <c r="D313" s="149"/>
      <c r="E313" s="149" t="s">
        <v>1171</v>
      </c>
      <c r="F313" s="149" t="s">
        <v>1795</v>
      </c>
      <c r="G313" s="152" t="s">
        <v>711</v>
      </c>
      <c r="H313" s="94"/>
      <c r="I313" s="152" t="s">
        <v>711</v>
      </c>
      <c r="J313" s="94"/>
      <c r="K313" s="94"/>
    </row>
    <row r="314" spans="1:11" s="146" customFormat="1" ht="30" customHeight="1" x14ac:dyDescent="0.2">
      <c r="A314" s="132" t="s">
        <v>1794</v>
      </c>
      <c r="B314" s="149" t="s">
        <v>2284</v>
      </c>
      <c r="C314" s="149" t="s">
        <v>2281</v>
      </c>
      <c r="D314" s="149"/>
      <c r="E314" s="149" t="s">
        <v>1171</v>
      </c>
      <c r="F314" s="149" t="s">
        <v>1795</v>
      </c>
      <c r="G314" s="152" t="s">
        <v>711</v>
      </c>
      <c r="H314" s="94"/>
      <c r="I314" s="152" t="s">
        <v>711</v>
      </c>
      <c r="J314" s="94"/>
      <c r="K314" s="94"/>
    </row>
    <row r="315" spans="1:11" s="146" customFormat="1" ht="30" customHeight="1" x14ac:dyDescent="0.2">
      <c r="A315" s="132" t="s">
        <v>1797</v>
      </c>
      <c r="B315" s="149" t="s">
        <v>2285</v>
      </c>
      <c r="C315" s="149" t="s">
        <v>2286</v>
      </c>
      <c r="D315" s="149"/>
      <c r="E315" s="149" t="s">
        <v>2201</v>
      </c>
      <c r="F315" s="149" t="s">
        <v>1798</v>
      </c>
      <c r="G315" s="152" t="s">
        <v>711</v>
      </c>
      <c r="H315" s="94"/>
      <c r="I315" s="152" t="s">
        <v>711</v>
      </c>
      <c r="J315" s="94"/>
      <c r="K315" s="94"/>
    </row>
    <row r="316" spans="1:11" s="146" customFormat="1" ht="30" customHeight="1" x14ac:dyDescent="0.2">
      <c r="A316" s="132" t="s">
        <v>1801</v>
      </c>
      <c r="B316" s="149" t="s">
        <v>2288</v>
      </c>
      <c r="C316" s="149" t="s">
        <v>2289</v>
      </c>
      <c r="D316" s="149"/>
      <c r="E316" s="149" t="s">
        <v>2201</v>
      </c>
      <c r="F316" s="149" t="s">
        <v>1802</v>
      </c>
      <c r="G316" s="152" t="s">
        <v>711</v>
      </c>
      <c r="H316" s="94"/>
      <c r="I316" s="152" t="s">
        <v>711</v>
      </c>
      <c r="J316" s="94"/>
      <c r="K316" s="94"/>
    </row>
    <row r="317" spans="1:11" s="146" customFormat="1" ht="30" customHeight="1" x14ac:dyDescent="0.2">
      <c r="A317" s="132" t="s">
        <v>1804</v>
      </c>
      <c r="B317" s="149" t="s">
        <v>2291</v>
      </c>
      <c r="C317" s="149" t="s">
        <v>2286</v>
      </c>
      <c r="D317" s="149"/>
      <c r="E317" s="149" t="s">
        <v>2201</v>
      </c>
      <c r="F317" s="149" t="s">
        <v>1805</v>
      </c>
      <c r="G317" s="152" t="s">
        <v>711</v>
      </c>
      <c r="H317" s="94"/>
      <c r="I317" s="152" t="s">
        <v>711</v>
      </c>
      <c r="J317" s="94"/>
      <c r="K317" s="94"/>
    </row>
    <row r="318" spans="1:11" s="146" customFormat="1" ht="30" customHeight="1" x14ac:dyDescent="0.2">
      <c r="A318" s="132" t="s">
        <v>1807</v>
      </c>
      <c r="B318" s="149" t="s">
        <v>2293</v>
      </c>
      <c r="C318" s="149" t="s">
        <v>2294</v>
      </c>
      <c r="D318" s="149"/>
      <c r="E318" s="149" t="s">
        <v>2201</v>
      </c>
      <c r="F318" s="149">
        <v>0</v>
      </c>
      <c r="G318" s="152" t="s">
        <v>711</v>
      </c>
      <c r="H318" s="94"/>
      <c r="I318" s="152" t="s">
        <v>711</v>
      </c>
      <c r="J318" s="94"/>
      <c r="K318" s="94"/>
    </row>
    <row r="319" spans="1:11" s="146" customFormat="1" ht="30" customHeight="1" x14ac:dyDescent="0.2">
      <c r="A319" s="132" t="s">
        <v>1809</v>
      </c>
      <c r="B319" s="149" t="s">
        <v>2296</v>
      </c>
      <c r="C319" s="149" t="s">
        <v>2297</v>
      </c>
      <c r="D319" s="149"/>
      <c r="E319" s="149" t="s">
        <v>2201</v>
      </c>
      <c r="F319" s="149" t="s">
        <v>1810</v>
      </c>
      <c r="G319" s="152" t="s">
        <v>711</v>
      </c>
      <c r="H319" s="94"/>
      <c r="I319" s="152" t="s">
        <v>711</v>
      </c>
      <c r="J319" s="94"/>
      <c r="K319" s="94"/>
    </row>
    <row r="320" spans="1:11" s="146" customFormat="1" ht="30" customHeight="1" x14ac:dyDescent="0.2">
      <c r="A320" s="132" t="s">
        <v>1812</v>
      </c>
      <c r="B320" s="149" t="s">
        <v>2299</v>
      </c>
      <c r="C320" s="149" t="s">
        <v>2297</v>
      </c>
      <c r="D320" s="149"/>
      <c r="E320" s="149" t="s">
        <v>2201</v>
      </c>
      <c r="F320" s="149" t="s">
        <v>1813</v>
      </c>
      <c r="G320" s="152" t="s">
        <v>711</v>
      </c>
      <c r="H320" s="94"/>
      <c r="I320" s="152" t="s">
        <v>711</v>
      </c>
      <c r="J320" s="94"/>
      <c r="K320" s="94"/>
    </row>
    <row r="321" spans="1:11" s="146" customFormat="1" ht="30" customHeight="1" x14ac:dyDescent="0.2">
      <c r="A321" s="132" t="s">
        <v>1815</v>
      </c>
      <c r="B321" s="149" t="s">
        <v>2301</v>
      </c>
      <c r="C321" s="149" t="s">
        <v>2302</v>
      </c>
      <c r="D321" s="149"/>
      <c r="E321" s="149" t="s">
        <v>2201</v>
      </c>
      <c r="F321" s="149">
        <v>0</v>
      </c>
      <c r="G321" s="152" t="s">
        <v>711</v>
      </c>
      <c r="H321" s="94"/>
      <c r="I321" s="152" t="s">
        <v>711</v>
      </c>
      <c r="J321" s="94"/>
      <c r="K321" s="94"/>
    </row>
    <row r="322" spans="1:11" s="146" customFormat="1" ht="30" customHeight="1" x14ac:dyDescent="0.2">
      <c r="A322" s="132" t="s">
        <v>1817</v>
      </c>
      <c r="B322" s="149" t="s">
        <v>2304</v>
      </c>
      <c r="C322" s="149" t="s">
        <v>2297</v>
      </c>
      <c r="D322" s="149"/>
      <c r="E322" s="149" t="s">
        <v>2201</v>
      </c>
      <c r="F322" s="149" t="s">
        <v>1818</v>
      </c>
      <c r="G322" s="152" t="s">
        <v>711</v>
      </c>
      <c r="H322" s="94"/>
      <c r="I322" s="152" t="s">
        <v>3250</v>
      </c>
      <c r="J322" s="94"/>
      <c r="K322" s="94"/>
    </row>
    <row r="323" spans="1:11" s="146" customFormat="1" ht="30" customHeight="1" x14ac:dyDescent="0.2">
      <c r="A323" s="132" t="s">
        <v>1820</v>
      </c>
      <c r="B323" s="149" t="s">
        <v>2306</v>
      </c>
      <c r="C323" s="149" t="s">
        <v>2297</v>
      </c>
      <c r="D323" s="149"/>
      <c r="E323" s="149" t="s">
        <v>2201</v>
      </c>
      <c r="F323" s="149" t="s">
        <v>1821</v>
      </c>
      <c r="G323" s="152" t="s">
        <v>711</v>
      </c>
      <c r="H323" s="94"/>
      <c r="I323" s="152" t="s">
        <v>711</v>
      </c>
      <c r="J323" s="94"/>
      <c r="K323" s="94"/>
    </row>
    <row r="324" spans="1:11" s="146" customFormat="1" ht="30" customHeight="1" x14ac:dyDescent="0.2">
      <c r="A324" s="132" t="s">
        <v>1823</v>
      </c>
      <c r="B324" s="149" t="s">
        <v>2308</v>
      </c>
      <c r="C324" s="149" t="s">
        <v>2302</v>
      </c>
      <c r="D324" s="149"/>
      <c r="E324" s="149" t="s">
        <v>1171</v>
      </c>
      <c r="F324" s="149" t="s">
        <v>1688</v>
      </c>
      <c r="G324" s="152" t="s">
        <v>711</v>
      </c>
      <c r="H324" s="94"/>
      <c r="I324" s="152" t="s">
        <v>711</v>
      </c>
      <c r="J324" s="94"/>
      <c r="K324" s="94"/>
    </row>
    <row r="325" spans="1:11" s="146" customFormat="1" ht="30" customHeight="1" x14ac:dyDescent="0.2">
      <c r="A325" s="132" t="s">
        <v>1826</v>
      </c>
      <c r="B325" s="149" t="s">
        <v>2310</v>
      </c>
      <c r="C325" s="149" t="s">
        <v>2311</v>
      </c>
      <c r="D325" s="149"/>
      <c r="E325" s="149" t="s">
        <v>1171</v>
      </c>
      <c r="F325" s="149" t="s">
        <v>1688</v>
      </c>
      <c r="G325" s="152" t="s">
        <v>711</v>
      </c>
      <c r="H325" s="94"/>
      <c r="I325" s="152" t="s">
        <v>711</v>
      </c>
      <c r="J325" s="94"/>
      <c r="K325" s="94"/>
    </row>
    <row r="326" spans="1:11" s="146" customFormat="1" ht="30" customHeight="1" x14ac:dyDescent="0.2">
      <c r="A326" s="132" t="s">
        <v>1828</v>
      </c>
      <c r="B326" s="149" t="s">
        <v>2313</v>
      </c>
      <c r="C326" s="149" t="s">
        <v>2314</v>
      </c>
      <c r="D326" s="149"/>
      <c r="E326" s="149" t="s">
        <v>1171</v>
      </c>
      <c r="F326" s="149" t="s">
        <v>1688</v>
      </c>
      <c r="G326" s="152" t="s">
        <v>711</v>
      </c>
      <c r="H326" s="94"/>
      <c r="I326" s="152" t="s">
        <v>711</v>
      </c>
      <c r="J326" s="94"/>
      <c r="K326" s="94"/>
    </row>
    <row r="327" spans="1:11" s="146" customFormat="1" ht="30" customHeight="1" x14ac:dyDescent="0.2">
      <c r="A327" s="132" t="s">
        <v>1831</v>
      </c>
      <c r="B327" s="149" t="s">
        <v>2316</v>
      </c>
      <c r="C327" s="149" t="s">
        <v>2314</v>
      </c>
      <c r="D327" s="149"/>
      <c r="E327" s="149" t="s">
        <v>1171</v>
      </c>
      <c r="F327" s="149" t="s">
        <v>1750</v>
      </c>
      <c r="G327" s="152" t="s">
        <v>711</v>
      </c>
      <c r="H327" s="94"/>
      <c r="I327" s="152" t="s">
        <v>711</v>
      </c>
      <c r="J327" s="94"/>
      <c r="K327" s="94"/>
    </row>
    <row r="328" spans="1:11" s="146" customFormat="1" ht="30" customHeight="1" x14ac:dyDescent="0.2">
      <c r="A328" s="132" t="s">
        <v>1794</v>
      </c>
      <c r="B328" s="149" t="s">
        <v>2318</v>
      </c>
      <c r="C328" s="149" t="s">
        <v>2319</v>
      </c>
      <c r="D328" s="149"/>
      <c r="E328" s="149" t="s">
        <v>1171</v>
      </c>
      <c r="F328" s="149" t="s">
        <v>1744</v>
      </c>
      <c r="G328" s="152" t="s">
        <v>711</v>
      </c>
      <c r="H328" s="94"/>
      <c r="I328" s="152" t="s">
        <v>711</v>
      </c>
      <c r="J328" s="94"/>
      <c r="K328" s="94"/>
    </row>
    <row r="329" spans="1:11" s="146" customFormat="1" ht="30" customHeight="1" x14ac:dyDescent="0.2">
      <c r="A329" s="132" t="s">
        <v>1833</v>
      </c>
      <c r="B329" s="149" t="s">
        <v>2321</v>
      </c>
      <c r="C329" s="149" t="s">
        <v>2297</v>
      </c>
      <c r="D329" s="149"/>
      <c r="E329" s="149" t="s">
        <v>2201</v>
      </c>
      <c r="F329" s="149" t="s">
        <v>1834</v>
      </c>
      <c r="G329" s="152" t="s">
        <v>711</v>
      </c>
      <c r="H329" s="94"/>
      <c r="I329" s="152" t="s">
        <v>711</v>
      </c>
      <c r="J329" s="94"/>
      <c r="K329" s="94"/>
    </row>
    <row r="330" spans="1:11" s="146" customFormat="1" ht="30" customHeight="1" x14ac:dyDescent="0.2">
      <c r="A330" s="132" t="s">
        <v>1836</v>
      </c>
      <c r="B330" s="149" t="s">
        <v>2323</v>
      </c>
      <c r="C330" s="149" t="s">
        <v>2324</v>
      </c>
      <c r="D330" s="149"/>
      <c r="E330" s="149" t="s">
        <v>1249</v>
      </c>
      <c r="F330" s="149" t="s">
        <v>1697</v>
      </c>
      <c r="G330" s="152" t="s">
        <v>711</v>
      </c>
      <c r="H330" s="94"/>
      <c r="I330" s="152" t="s">
        <v>711</v>
      </c>
      <c r="J330" s="94"/>
      <c r="K330" s="94"/>
    </row>
    <row r="331" spans="1:11" s="146" customFormat="1" ht="30" customHeight="1" x14ac:dyDescent="0.2">
      <c r="A331" s="132" t="s">
        <v>1836</v>
      </c>
      <c r="B331" s="149" t="s">
        <v>2326</v>
      </c>
      <c r="C331" s="149" t="s">
        <v>2327</v>
      </c>
      <c r="D331" s="149"/>
      <c r="E331" s="149" t="s">
        <v>1249</v>
      </c>
      <c r="F331" s="149" t="s">
        <v>1697</v>
      </c>
      <c r="G331" s="152" t="s">
        <v>711</v>
      </c>
      <c r="H331" s="94"/>
      <c r="I331" s="152" t="s">
        <v>711</v>
      </c>
      <c r="J331" s="94"/>
      <c r="K331" s="94"/>
    </row>
    <row r="332" spans="1:11" s="146" customFormat="1" ht="30" customHeight="1" x14ac:dyDescent="0.2">
      <c r="A332" s="132" t="s">
        <v>1837</v>
      </c>
      <c r="B332" s="149" t="s">
        <v>2328</v>
      </c>
      <c r="C332" s="149" t="s">
        <v>2329</v>
      </c>
      <c r="D332" s="149"/>
      <c r="E332" s="149" t="s">
        <v>1171</v>
      </c>
      <c r="F332" s="149" t="s">
        <v>1838</v>
      </c>
      <c r="G332" s="152" t="s">
        <v>711</v>
      </c>
      <c r="H332" s="94"/>
      <c r="I332" s="152" t="s">
        <v>711</v>
      </c>
      <c r="J332" s="94"/>
      <c r="K332" s="94"/>
    </row>
    <row r="333" spans="1:11" s="146" customFormat="1" ht="30" customHeight="1" x14ac:dyDescent="0.2">
      <c r="A333" s="132" t="s">
        <v>1841</v>
      </c>
      <c r="B333" s="149" t="s">
        <v>1137</v>
      </c>
      <c r="C333" s="149" t="s">
        <v>1111</v>
      </c>
      <c r="D333" s="149"/>
      <c r="E333" s="149" t="s">
        <v>2214</v>
      </c>
      <c r="F333" s="149" t="s">
        <v>1207</v>
      </c>
      <c r="G333" s="152" t="s">
        <v>711</v>
      </c>
      <c r="H333" s="94"/>
      <c r="I333" s="152" t="s">
        <v>711</v>
      </c>
      <c r="J333" s="94"/>
      <c r="K333" s="94"/>
    </row>
    <row r="334" spans="1:11" s="146" customFormat="1" ht="30" customHeight="1" x14ac:dyDescent="0.2">
      <c r="A334" s="132" t="s">
        <v>1842</v>
      </c>
      <c r="B334" s="149" t="s">
        <v>1117</v>
      </c>
      <c r="C334" s="149" t="s">
        <v>1111</v>
      </c>
      <c r="D334" s="149"/>
      <c r="E334" s="149" t="s">
        <v>2214</v>
      </c>
      <c r="F334" s="149" t="s">
        <v>1206</v>
      </c>
      <c r="G334" s="152" t="s">
        <v>711</v>
      </c>
      <c r="H334" s="94"/>
      <c r="I334" s="152" t="s">
        <v>711</v>
      </c>
      <c r="J334" s="94"/>
      <c r="K334" s="94"/>
    </row>
    <row r="335" spans="1:11" s="146" customFormat="1" ht="30" customHeight="1" x14ac:dyDescent="0.2">
      <c r="A335" s="132" t="s">
        <v>1844</v>
      </c>
      <c r="B335" s="149" t="s">
        <v>1135</v>
      </c>
      <c r="C335" s="149" t="s">
        <v>1111</v>
      </c>
      <c r="D335" s="149"/>
      <c r="E335" s="149" t="s">
        <v>2214</v>
      </c>
      <c r="F335" s="149" t="s">
        <v>1186</v>
      </c>
      <c r="G335" s="152" t="s">
        <v>711</v>
      </c>
      <c r="H335" s="94"/>
      <c r="I335" s="152" t="s">
        <v>711</v>
      </c>
      <c r="J335" s="94"/>
      <c r="K335" s="94"/>
    </row>
    <row r="336" spans="1:11" s="146" customFormat="1" ht="30" customHeight="1" x14ac:dyDescent="0.2">
      <c r="A336" s="132" t="s">
        <v>1845</v>
      </c>
      <c r="B336" s="149" t="s">
        <v>1133</v>
      </c>
      <c r="C336" s="149" t="s">
        <v>1111</v>
      </c>
      <c r="D336" s="149"/>
      <c r="E336" s="149" t="s">
        <v>2214</v>
      </c>
      <c r="F336" s="149" t="s">
        <v>1211</v>
      </c>
      <c r="G336" s="152" t="s">
        <v>711</v>
      </c>
      <c r="H336" s="94"/>
      <c r="I336" s="152" t="s">
        <v>711</v>
      </c>
      <c r="J336" s="94"/>
      <c r="K336" s="94"/>
    </row>
    <row r="337" spans="1:11" s="146" customFormat="1" ht="30" customHeight="1" x14ac:dyDescent="0.2">
      <c r="A337" s="132" t="s">
        <v>1846</v>
      </c>
      <c r="B337" s="149" t="s">
        <v>1131</v>
      </c>
      <c r="C337" s="149" t="s">
        <v>1111</v>
      </c>
      <c r="D337" s="149"/>
      <c r="E337" s="149" t="s">
        <v>2214</v>
      </c>
      <c r="F337" s="149" t="s">
        <v>1207</v>
      </c>
      <c r="G337" s="152" t="s">
        <v>711</v>
      </c>
      <c r="H337" s="94"/>
      <c r="I337" s="152" t="s">
        <v>711</v>
      </c>
      <c r="J337" s="94"/>
      <c r="K337" s="94"/>
    </row>
    <row r="338" spans="1:11" s="146" customFormat="1" ht="30" customHeight="1" x14ac:dyDescent="0.2">
      <c r="A338" s="132" t="s">
        <v>1847</v>
      </c>
      <c r="B338" s="149" t="s">
        <v>1119</v>
      </c>
      <c r="C338" s="149" t="s">
        <v>1111</v>
      </c>
      <c r="D338" s="149"/>
      <c r="E338" s="149" t="s">
        <v>2214</v>
      </c>
      <c r="F338" s="149" t="s">
        <v>1207</v>
      </c>
      <c r="G338" s="152" t="s">
        <v>711</v>
      </c>
      <c r="H338" s="94"/>
      <c r="I338" s="152" t="s">
        <v>711</v>
      </c>
      <c r="J338" s="94"/>
      <c r="K338" s="94"/>
    </row>
    <row r="339" spans="1:11" s="146" customFormat="1" ht="30" customHeight="1" x14ac:dyDescent="0.2">
      <c r="A339" s="132" t="s">
        <v>1848</v>
      </c>
      <c r="B339" s="149" t="s">
        <v>2331</v>
      </c>
      <c r="C339" s="149" t="s">
        <v>1111</v>
      </c>
      <c r="D339" s="149"/>
      <c r="E339" s="149" t="s">
        <v>2214</v>
      </c>
      <c r="F339" s="149" t="s">
        <v>1348</v>
      </c>
      <c r="G339" s="152" t="s">
        <v>711</v>
      </c>
      <c r="H339" s="94"/>
      <c r="I339" s="152" t="s">
        <v>711</v>
      </c>
      <c r="J339" s="94"/>
      <c r="K339" s="94"/>
    </row>
    <row r="340" spans="1:11" s="146" customFormat="1" ht="30" customHeight="1" x14ac:dyDescent="0.2">
      <c r="A340" s="132" t="s">
        <v>1849</v>
      </c>
      <c r="B340" s="149" t="s">
        <v>1121</v>
      </c>
      <c r="C340" s="149" t="s">
        <v>1111</v>
      </c>
      <c r="D340" s="149"/>
      <c r="E340" s="149" t="s">
        <v>2214</v>
      </c>
      <c r="F340" s="149" t="s">
        <v>1207</v>
      </c>
      <c r="G340" s="152" t="s">
        <v>711</v>
      </c>
      <c r="H340" s="94"/>
      <c r="I340" s="152" t="s">
        <v>711</v>
      </c>
      <c r="J340" s="94"/>
      <c r="K340" s="94"/>
    </row>
    <row r="341" spans="1:11" s="146" customFormat="1" ht="30" customHeight="1" x14ac:dyDescent="0.2">
      <c r="A341" s="132" t="s">
        <v>1850</v>
      </c>
      <c r="B341" s="149" t="s">
        <v>1110</v>
      </c>
      <c r="C341" s="149" t="s">
        <v>2332</v>
      </c>
      <c r="D341" s="149"/>
      <c r="E341" s="149" t="s">
        <v>2214</v>
      </c>
      <c r="F341" s="149" t="s">
        <v>1205</v>
      </c>
      <c r="G341" s="152" t="s">
        <v>711</v>
      </c>
      <c r="H341" s="94"/>
      <c r="I341" s="152" t="s">
        <v>711</v>
      </c>
      <c r="J341" s="94"/>
      <c r="K341" s="94"/>
    </row>
    <row r="342" spans="1:11" s="146" customFormat="1" ht="30" customHeight="1" x14ac:dyDescent="0.2">
      <c r="A342" s="132" t="s">
        <v>1851</v>
      </c>
      <c r="B342" s="149" t="s">
        <v>1113</v>
      </c>
      <c r="C342" s="149" t="s">
        <v>1111</v>
      </c>
      <c r="D342" s="149"/>
      <c r="E342" s="149" t="s">
        <v>2214</v>
      </c>
      <c r="F342" s="149" t="s">
        <v>1177</v>
      </c>
      <c r="G342" s="152" t="s">
        <v>711</v>
      </c>
      <c r="H342" s="94"/>
      <c r="I342" s="152" t="s">
        <v>711</v>
      </c>
      <c r="J342" s="94"/>
      <c r="K342" s="94"/>
    </row>
    <row r="343" spans="1:11" s="146" customFormat="1" ht="30" customHeight="1" x14ac:dyDescent="0.2">
      <c r="A343" s="132" t="s">
        <v>1852</v>
      </c>
      <c r="B343" s="149" t="s">
        <v>1115</v>
      </c>
      <c r="C343" s="149" t="s">
        <v>1111</v>
      </c>
      <c r="D343" s="149"/>
      <c r="E343" s="149" t="s">
        <v>2214</v>
      </c>
      <c r="F343" s="149" t="s">
        <v>1174</v>
      </c>
      <c r="G343" s="152" t="s">
        <v>711</v>
      </c>
      <c r="H343" s="94"/>
      <c r="I343" s="152" t="s">
        <v>711</v>
      </c>
      <c r="J343" s="94"/>
      <c r="K343" s="94"/>
    </row>
    <row r="344" spans="1:11" s="146" customFormat="1" ht="30" customHeight="1" x14ac:dyDescent="0.2">
      <c r="A344" s="132" t="s">
        <v>1853</v>
      </c>
      <c r="B344" s="149" t="s">
        <v>1127</v>
      </c>
      <c r="C344" s="149" t="s">
        <v>1111</v>
      </c>
      <c r="D344" s="149"/>
      <c r="E344" s="149" t="s">
        <v>2214</v>
      </c>
      <c r="F344" s="149" t="s">
        <v>1210</v>
      </c>
      <c r="G344" s="152" t="s">
        <v>711</v>
      </c>
      <c r="H344" s="94"/>
      <c r="I344" s="152" t="s">
        <v>711</v>
      </c>
      <c r="J344" s="94"/>
      <c r="K344" s="94"/>
    </row>
    <row r="345" spans="1:11" s="146" customFormat="1" ht="30" customHeight="1" x14ac:dyDescent="0.2">
      <c r="A345" s="132" t="s">
        <v>1794</v>
      </c>
      <c r="B345" s="149" t="s">
        <v>2333</v>
      </c>
      <c r="C345" s="149" t="s">
        <v>2334</v>
      </c>
      <c r="D345" s="149"/>
      <c r="E345" s="149" t="s">
        <v>1171</v>
      </c>
      <c r="F345" s="149" t="s">
        <v>1854</v>
      </c>
      <c r="G345" s="152" t="s">
        <v>711</v>
      </c>
      <c r="H345" s="94"/>
      <c r="I345" s="152" t="s">
        <v>711</v>
      </c>
      <c r="J345" s="94"/>
      <c r="K345" s="94"/>
    </row>
    <row r="346" spans="1:11" s="146" customFormat="1" ht="30" customHeight="1" x14ac:dyDescent="0.2">
      <c r="A346" s="132" t="s">
        <v>1857</v>
      </c>
      <c r="B346" s="149" t="s">
        <v>2336</v>
      </c>
      <c r="C346" s="149" t="s">
        <v>2337</v>
      </c>
      <c r="D346" s="149"/>
      <c r="E346" s="149" t="s">
        <v>1171</v>
      </c>
      <c r="F346" s="149" t="s">
        <v>1669</v>
      </c>
      <c r="G346" s="152" t="s">
        <v>711</v>
      </c>
      <c r="H346" s="94"/>
      <c r="I346" s="152" t="s">
        <v>711</v>
      </c>
      <c r="J346" s="94"/>
      <c r="K346" s="94"/>
    </row>
    <row r="347" spans="1:11" s="146" customFormat="1" ht="30" customHeight="1" x14ac:dyDescent="0.2">
      <c r="A347" s="132" t="s">
        <v>1860</v>
      </c>
      <c r="B347" s="149" t="s">
        <v>2339</v>
      </c>
      <c r="C347" s="149" t="s">
        <v>2340</v>
      </c>
      <c r="D347" s="149"/>
      <c r="E347" s="149" t="s">
        <v>1286</v>
      </c>
      <c r="F347" s="149" t="s">
        <v>1861</v>
      </c>
      <c r="G347" s="152" t="s">
        <v>711</v>
      </c>
      <c r="H347" s="94"/>
      <c r="I347" s="152" t="s">
        <v>711</v>
      </c>
      <c r="J347" s="94"/>
      <c r="K347" s="94"/>
    </row>
    <row r="348" spans="1:11" s="146" customFormat="1" ht="30" customHeight="1" x14ac:dyDescent="0.2">
      <c r="A348" s="132" t="s">
        <v>1865</v>
      </c>
      <c r="B348" s="149" t="s">
        <v>2342</v>
      </c>
      <c r="C348" s="149" t="s">
        <v>2343</v>
      </c>
      <c r="D348" s="149"/>
      <c r="E348" s="149" t="s">
        <v>1171</v>
      </c>
      <c r="F348" s="149" t="s">
        <v>1719</v>
      </c>
      <c r="G348" s="152" t="s">
        <v>711</v>
      </c>
      <c r="H348" s="94"/>
      <c r="I348" s="152" t="s">
        <v>711</v>
      </c>
      <c r="J348" s="94"/>
      <c r="K348" s="94"/>
    </row>
    <row r="349" spans="1:11" s="146" customFormat="1" ht="30" customHeight="1" x14ac:dyDescent="0.2">
      <c r="A349" s="132" t="s">
        <v>1867</v>
      </c>
      <c r="B349" s="149" t="s">
        <v>2345</v>
      </c>
      <c r="C349" s="149" t="s">
        <v>2346</v>
      </c>
      <c r="D349" s="149"/>
      <c r="E349" s="149" t="s">
        <v>1171</v>
      </c>
      <c r="F349" s="149" t="s">
        <v>1868</v>
      </c>
      <c r="G349" s="152" t="s">
        <v>711</v>
      </c>
      <c r="H349" s="94"/>
      <c r="I349" s="152" t="s">
        <v>711</v>
      </c>
      <c r="J349" s="94"/>
      <c r="K349" s="94"/>
    </row>
    <row r="350" spans="1:11" s="146" customFormat="1" ht="30" customHeight="1" x14ac:dyDescent="0.2">
      <c r="A350" s="132" t="s">
        <v>1870</v>
      </c>
      <c r="B350" s="149" t="s">
        <v>2348</v>
      </c>
      <c r="C350" s="149" t="s">
        <v>2349</v>
      </c>
      <c r="D350" s="149"/>
      <c r="E350" s="149" t="s">
        <v>1171</v>
      </c>
      <c r="F350" s="149" t="s">
        <v>1172</v>
      </c>
      <c r="G350" s="152" t="s">
        <v>711</v>
      </c>
      <c r="H350" s="94"/>
      <c r="I350" s="152" t="s">
        <v>711</v>
      </c>
      <c r="J350" s="94"/>
      <c r="K350" s="94"/>
    </row>
    <row r="351" spans="1:11" s="146" customFormat="1" ht="30" customHeight="1" x14ac:dyDescent="0.2">
      <c r="A351" s="132" t="s">
        <v>1872</v>
      </c>
      <c r="B351" s="149" t="s">
        <v>2351</v>
      </c>
      <c r="C351" s="149" t="s">
        <v>2352</v>
      </c>
      <c r="D351" s="149"/>
      <c r="E351" s="149" t="s">
        <v>1171</v>
      </c>
      <c r="F351" s="149" t="s">
        <v>1873</v>
      </c>
      <c r="G351" s="152" t="s">
        <v>711</v>
      </c>
      <c r="H351" s="94"/>
      <c r="I351" s="152" t="s">
        <v>711</v>
      </c>
      <c r="J351" s="94"/>
      <c r="K351" s="94"/>
    </row>
    <row r="352" spans="1:11" s="146" customFormat="1" ht="30" customHeight="1" x14ac:dyDescent="0.2">
      <c r="A352" s="132" t="s">
        <v>1876</v>
      </c>
      <c r="B352" s="149" t="s">
        <v>2354</v>
      </c>
      <c r="C352" s="149" t="s">
        <v>2355</v>
      </c>
      <c r="D352" s="149"/>
      <c r="E352" s="149" t="s">
        <v>1171</v>
      </c>
      <c r="F352" s="149" t="s">
        <v>1873</v>
      </c>
      <c r="G352" s="152" t="s">
        <v>711</v>
      </c>
      <c r="H352" s="94"/>
      <c r="I352" s="152" t="s">
        <v>711</v>
      </c>
      <c r="J352" s="94"/>
      <c r="K352" s="94"/>
    </row>
    <row r="353" spans="1:11" s="146" customFormat="1" ht="30" customHeight="1" x14ac:dyDescent="0.2">
      <c r="A353" s="132" t="s">
        <v>1878</v>
      </c>
      <c r="B353" s="149" t="s">
        <v>2357</v>
      </c>
      <c r="C353" s="149" t="s">
        <v>2358</v>
      </c>
      <c r="D353" s="149"/>
      <c r="E353" s="149" t="s">
        <v>1171</v>
      </c>
      <c r="F353" s="149" t="s">
        <v>1873</v>
      </c>
      <c r="G353" s="152" t="s">
        <v>711</v>
      </c>
      <c r="H353" s="94"/>
      <c r="I353" s="152" t="s">
        <v>711</v>
      </c>
      <c r="J353" s="94"/>
      <c r="K353" s="94"/>
    </row>
    <row r="354" spans="1:11" s="146" customFormat="1" ht="30" customHeight="1" x14ac:dyDescent="0.2">
      <c r="A354" s="132" t="s">
        <v>1880</v>
      </c>
      <c r="B354" s="149" t="s">
        <v>2360</v>
      </c>
      <c r="C354" s="149" t="s">
        <v>2361</v>
      </c>
      <c r="D354" s="149"/>
      <c r="E354" s="149" t="s">
        <v>1171</v>
      </c>
      <c r="F354" s="149" t="s">
        <v>1873</v>
      </c>
      <c r="G354" s="152" t="s">
        <v>711</v>
      </c>
      <c r="H354" s="94"/>
      <c r="I354" s="152" t="s">
        <v>711</v>
      </c>
      <c r="J354" s="94"/>
      <c r="K354" s="94"/>
    </row>
    <row r="355" spans="1:11" s="146" customFormat="1" ht="30" customHeight="1" x14ac:dyDescent="0.2">
      <c r="A355" s="132" t="s">
        <v>1882</v>
      </c>
      <c r="B355" s="149" t="s">
        <v>2363</v>
      </c>
      <c r="C355" s="149" t="s">
        <v>2364</v>
      </c>
      <c r="D355" s="149"/>
      <c r="E355" s="149" t="s">
        <v>2201</v>
      </c>
      <c r="F355" s="149" t="s">
        <v>1883</v>
      </c>
      <c r="G355" s="152" t="s">
        <v>711</v>
      </c>
      <c r="H355" s="94"/>
      <c r="I355" s="152" t="s">
        <v>711</v>
      </c>
      <c r="J355" s="94"/>
      <c r="K355" s="94"/>
    </row>
    <row r="356" spans="1:11" s="146" customFormat="1" ht="30" customHeight="1" x14ac:dyDescent="0.2">
      <c r="A356" s="132" t="s">
        <v>1794</v>
      </c>
      <c r="B356" s="149" t="s">
        <v>2366</v>
      </c>
      <c r="C356" s="149" t="s">
        <v>2367</v>
      </c>
      <c r="D356" s="149"/>
      <c r="E356" s="149" t="s">
        <v>2201</v>
      </c>
      <c r="F356" s="149" t="s">
        <v>1883</v>
      </c>
      <c r="G356" s="152" t="s">
        <v>711</v>
      </c>
      <c r="H356" s="94"/>
      <c r="I356" s="152" t="s">
        <v>711</v>
      </c>
      <c r="J356" s="94"/>
      <c r="K356" s="94"/>
    </row>
    <row r="357" spans="1:11" s="146" customFormat="1" ht="30" customHeight="1" x14ac:dyDescent="0.2">
      <c r="A357" s="132" t="s">
        <v>1885</v>
      </c>
      <c r="B357" s="149" t="s">
        <v>2368</v>
      </c>
      <c r="C357" s="149" t="s">
        <v>2223</v>
      </c>
      <c r="D357" s="149"/>
      <c r="E357" s="149" t="s">
        <v>2201</v>
      </c>
      <c r="F357" s="149" t="s">
        <v>1886</v>
      </c>
      <c r="G357" s="152" t="s">
        <v>711</v>
      </c>
      <c r="H357" s="94"/>
      <c r="I357" s="152" t="s">
        <v>711</v>
      </c>
      <c r="J357" s="94"/>
      <c r="K357" s="94"/>
    </row>
    <row r="358" spans="1:11" s="146" customFormat="1" ht="30" customHeight="1" x14ac:dyDescent="0.2">
      <c r="A358" s="132" t="s">
        <v>1888</v>
      </c>
      <c r="B358" s="149" t="s">
        <v>2370</v>
      </c>
      <c r="C358" s="149" t="s">
        <v>2371</v>
      </c>
      <c r="D358" s="149"/>
      <c r="E358" s="149" t="s">
        <v>2201</v>
      </c>
      <c r="F358" s="149" t="s">
        <v>1886</v>
      </c>
      <c r="G358" s="152" t="s">
        <v>711</v>
      </c>
      <c r="H358" s="94"/>
      <c r="I358" s="152" t="s">
        <v>711</v>
      </c>
      <c r="J358" s="94"/>
      <c r="K358" s="94"/>
    </row>
    <row r="359" spans="1:11" s="146" customFormat="1" ht="30" customHeight="1" x14ac:dyDescent="0.2">
      <c r="A359" s="132" t="s">
        <v>1890</v>
      </c>
      <c r="B359" s="149" t="s">
        <v>2373</v>
      </c>
      <c r="C359" s="149" t="s">
        <v>2374</v>
      </c>
      <c r="D359" s="149"/>
      <c r="E359" s="149" t="s">
        <v>2201</v>
      </c>
      <c r="F359" s="149">
        <v>0</v>
      </c>
      <c r="G359" s="152" t="s">
        <v>711</v>
      </c>
      <c r="H359" s="94"/>
      <c r="I359" s="152" t="s">
        <v>711</v>
      </c>
      <c r="J359" s="94"/>
      <c r="K359" s="94"/>
    </row>
    <row r="360" spans="1:11" s="146" customFormat="1" ht="30" customHeight="1" x14ac:dyDescent="0.2">
      <c r="A360" s="132" t="s">
        <v>1892</v>
      </c>
      <c r="B360" s="149" t="s">
        <v>2376</v>
      </c>
      <c r="C360" s="149" t="s">
        <v>2377</v>
      </c>
      <c r="D360" s="149"/>
      <c r="E360" s="149" t="s">
        <v>1171</v>
      </c>
      <c r="F360" s="149" t="s">
        <v>1893</v>
      </c>
      <c r="G360" s="152" t="s">
        <v>711</v>
      </c>
      <c r="H360" s="94"/>
      <c r="I360" s="152" t="s">
        <v>711</v>
      </c>
      <c r="J360" s="94"/>
      <c r="K360" s="94"/>
    </row>
    <row r="361" spans="1:11" s="146" customFormat="1" ht="30" customHeight="1" x14ac:dyDescent="0.2">
      <c r="A361" s="132" t="s">
        <v>1895</v>
      </c>
      <c r="B361" s="149" t="s">
        <v>2379</v>
      </c>
      <c r="C361" s="149" t="s">
        <v>2380</v>
      </c>
      <c r="D361" s="149"/>
      <c r="E361" s="149" t="s">
        <v>1171</v>
      </c>
      <c r="F361" s="149" t="s">
        <v>1688</v>
      </c>
      <c r="G361" s="152" t="s">
        <v>711</v>
      </c>
      <c r="H361" s="94"/>
      <c r="I361" s="152" t="s">
        <v>711</v>
      </c>
      <c r="J361" s="94"/>
      <c r="K361" s="94"/>
    </row>
    <row r="362" spans="1:11" s="146" customFormat="1" ht="30" customHeight="1" x14ac:dyDescent="0.2">
      <c r="A362" s="132" t="s">
        <v>1897</v>
      </c>
      <c r="B362" s="149" t="s">
        <v>2382</v>
      </c>
      <c r="C362" s="149" t="s">
        <v>2229</v>
      </c>
      <c r="D362" s="149"/>
      <c r="E362" s="149" t="s">
        <v>1171</v>
      </c>
      <c r="F362" s="149" t="s">
        <v>1898</v>
      </c>
      <c r="G362" s="152" t="s">
        <v>711</v>
      </c>
      <c r="H362" s="94"/>
      <c r="I362" s="152" t="s">
        <v>711</v>
      </c>
      <c r="J362" s="94"/>
      <c r="K362" s="94"/>
    </row>
    <row r="363" spans="1:11" s="146" customFormat="1" ht="30" customHeight="1" x14ac:dyDescent="0.2">
      <c r="A363" s="132" t="s">
        <v>1900</v>
      </c>
      <c r="B363" s="149" t="s">
        <v>2384</v>
      </c>
      <c r="C363" s="149" t="s">
        <v>2385</v>
      </c>
      <c r="D363" s="149"/>
      <c r="E363" s="149" t="s">
        <v>1171</v>
      </c>
      <c r="F363" s="149" t="s">
        <v>1740</v>
      </c>
      <c r="G363" s="152" t="s">
        <v>711</v>
      </c>
      <c r="H363" s="94"/>
      <c r="I363" s="152" t="s">
        <v>711</v>
      </c>
      <c r="J363" s="94"/>
      <c r="K363" s="94"/>
    </row>
    <row r="364" spans="1:11" s="146" customFormat="1" ht="30" customHeight="1" x14ac:dyDescent="0.2">
      <c r="A364" s="132" t="s">
        <v>1903</v>
      </c>
      <c r="B364" s="149" t="s">
        <v>2387</v>
      </c>
      <c r="C364" s="149" t="s">
        <v>2388</v>
      </c>
      <c r="D364" s="149"/>
      <c r="E364" s="149" t="s">
        <v>1171</v>
      </c>
      <c r="F364" s="149" t="s">
        <v>1904</v>
      </c>
      <c r="G364" s="152" t="s">
        <v>711</v>
      </c>
      <c r="H364" s="94"/>
      <c r="I364" s="152" t="s">
        <v>711</v>
      </c>
      <c r="J364" s="94"/>
      <c r="K364" s="94"/>
    </row>
    <row r="365" spans="1:11" s="146" customFormat="1" ht="30" customHeight="1" x14ac:dyDescent="0.2">
      <c r="A365" s="132" t="s">
        <v>1906</v>
      </c>
      <c r="B365" s="149" t="s">
        <v>2390</v>
      </c>
      <c r="C365" s="149" t="s">
        <v>2391</v>
      </c>
      <c r="D365" s="149"/>
      <c r="E365" s="149" t="s">
        <v>1171</v>
      </c>
      <c r="F365" s="149" t="s">
        <v>1688</v>
      </c>
      <c r="G365" s="152" t="s">
        <v>711</v>
      </c>
      <c r="H365" s="94"/>
      <c r="I365" s="152" t="s">
        <v>711</v>
      </c>
      <c r="J365" s="94"/>
      <c r="K365" s="94"/>
    </row>
    <row r="366" spans="1:11" s="146" customFormat="1" ht="30" customHeight="1" x14ac:dyDescent="0.2">
      <c r="A366" s="132" t="s">
        <v>1908</v>
      </c>
      <c r="B366" s="149" t="s">
        <v>2393</v>
      </c>
      <c r="C366" s="149" t="s">
        <v>2394</v>
      </c>
      <c r="D366" s="149"/>
      <c r="E366" s="149" t="s">
        <v>1171</v>
      </c>
      <c r="F366" s="149" t="s">
        <v>1909</v>
      </c>
      <c r="G366" s="152" t="s">
        <v>711</v>
      </c>
      <c r="H366" s="94"/>
      <c r="I366" s="152" t="s">
        <v>711</v>
      </c>
      <c r="J366" s="94"/>
      <c r="K366" s="94"/>
    </row>
    <row r="367" spans="1:11" s="146" customFormat="1" ht="30" customHeight="1" x14ac:dyDescent="0.2">
      <c r="A367" s="132" t="s">
        <v>1911</v>
      </c>
      <c r="B367" s="149" t="s">
        <v>2396</v>
      </c>
      <c r="C367" s="149" t="s">
        <v>2397</v>
      </c>
      <c r="D367" s="149"/>
      <c r="E367" s="149" t="s">
        <v>1171</v>
      </c>
      <c r="F367" s="149" t="s">
        <v>1912</v>
      </c>
      <c r="G367" s="152" t="s">
        <v>711</v>
      </c>
      <c r="H367" s="94"/>
      <c r="I367" s="152" t="s">
        <v>711</v>
      </c>
      <c r="J367" s="94"/>
      <c r="K367" s="94"/>
    </row>
    <row r="368" spans="1:11" s="146" customFormat="1" ht="30" customHeight="1" x14ac:dyDescent="0.2">
      <c r="A368" s="132" t="s">
        <v>1916</v>
      </c>
      <c r="B368" s="149" t="s">
        <v>2399</v>
      </c>
      <c r="C368" s="149" t="s">
        <v>2400</v>
      </c>
      <c r="D368" s="149"/>
      <c r="E368" s="149" t="s">
        <v>1171</v>
      </c>
      <c r="F368" s="149" t="s">
        <v>1917</v>
      </c>
      <c r="G368" s="152" t="s">
        <v>711</v>
      </c>
      <c r="H368" s="94"/>
      <c r="I368" s="152" t="s">
        <v>711</v>
      </c>
      <c r="J368" s="94"/>
      <c r="K368" s="94"/>
    </row>
    <row r="369" spans="1:11" s="146" customFormat="1" ht="30" customHeight="1" x14ac:dyDescent="0.2">
      <c r="A369" s="132" t="s">
        <v>1921</v>
      </c>
      <c r="B369" s="149" t="s">
        <v>2402</v>
      </c>
      <c r="C369" s="149" t="s">
        <v>2403</v>
      </c>
      <c r="D369" s="149"/>
      <c r="E369" s="149" t="s">
        <v>1171</v>
      </c>
      <c r="F369" s="149" t="s">
        <v>1922</v>
      </c>
      <c r="G369" s="152" t="s">
        <v>711</v>
      </c>
      <c r="H369" s="94"/>
      <c r="I369" s="152" t="s">
        <v>711</v>
      </c>
      <c r="J369" s="94"/>
      <c r="K369" s="94"/>
    </row>
    <row r="370" spans="1:11" s="146" customFormat="1" ht="30" customHeight="1" x14ac:dyDescent="0.2">
      <c r="A370" s="132" t="s">
        <v>1925</v>
      </c>
      <c r="B370" s="149" t="s">
        <v>2405</v>
      </c>
      <c r="C370" s="149" t="s">
        <v>2406</v>
      </c>
      <c r="D370" s="149"/>
      <c r="E370" s="149" t="s">
        <v>1171</v>
      </c>
      <c r="F370" s="149" t="s">
        <v>1719</v>
      </c>
      <c r="G370" s="152" t="s">
        <v>711</v>
      </c>
      <c r="H370" s="94"/>
      <c r="I370" s="152" t="s">
        <v>711</v>
      </c>
      <c r="J370" s="94"/>
      <c r="K370" s="94"/>
    </row>
    <row r="371" spans="1:11" s="146" customFormat="1" ht="30" customHeight="1" x14ac:dyDescent="0.2">
      <c r="A371" s="132" t="s">
        <v>1927</v>
      </c>
      <c r="B371" s="149" t="s">
        <v>2408</v>
      </c>
      <c r="C371" s="149" t="s">
        <v>2229</v>
      </c>
      <c r="D371" s="149"/>
      <c r="E371" s="149" t="s">
        <v>1171</v>
      </c>
      <c r="F371" s="149" t="s">
        <v>1928</v>
      </c>
      <c r="G371" s="152" t="s">
        <v>711</v>
      </c>
      <c r="H371" s="94"/>
      <c r="I371" s="152" t="s">
        <v>711</v>
      </c>
      <c r="J371" s="94"/>
      <c r="K371" s="94"/>
    </row>
    <row r="372" spans="1:11" s="146" customFormat="1" ht="30" customHeight="1" x14ac:dyDescent="0.2">
      <c r="A372" s="132" t="s">
        <v>1929</v>
      </c>
      <c r="B372" s="149" t="s">
        <v>2410</v>
      </c>
      <c r="C372" s="149" t="s">
        <v>2411</v>
      </c>
      <c r="D372" s="149"/>
      <c r="E372" s="149" t="s">
        <v>1171</v>
      </c>
      <c r="F372" s="149" t="s">
        <v>1781</v>
      </c>
      <c r="G372" s="152" t="s">
        <v>711</v>
      </c>
      <c r="H372" s="94"/>
      <c r="I372" s="152" t="s">
        <v>711</v>
      </c>
      <c r="J372" s="94"/>
      <c r="K372" s="94"/>
    </row>
    <row r="373" spans="1:11" s="146" customFormat="1" ht="30" customHeight="1" x14ac:dyDescent="0.2">
      <c r="A373" s="132" t="s">
        <v>1932</v>
      </c>
      <c r="B373" s="149" t="s">
        <v>2413</v>
      </c>
      <c r="C373" s="149" t="s">
        <v>2414</v>
      </c>
      <c r="D373" s="149"/>
      <c r="E373" s="149" t="s">
        <v>1249</v>
      </c>
      <c r="F373" s="149" t="s">
        <v>1933</v>
      </c>
      <c r="G373" s="152" t="s">
        <v>711</v>
      </c>
      <c r="H373" s="94"/>
      <c r="I373" s="152" t="s">
        <v>711</v>
      </c>
      <c r="J373" s="94"/>
      <c r="K373" s="94"/>
    </row>
    <row r="374" spans="1:11" s="146" customFormat="1" ht="30" customHeight="1" x14ac:dyDescent="0.2">
      <c r="A374" s="132" t="s">
        <v>1937</v>
      </c>
      <c r="B374" s="149" t="s">
        <v>2416</v>
      </c>
      <c r="C374" s="149" t="s">
        <v>2229</v>
      </c>
      <c r="D374" s="149"/>
      <c r="E374" s="149" t="s">
        <v>1249</v>
      </c>
      <c r="F374" s="149" t="s">
        <v>1938</v>
      </c>
      <c r="G374" s="152" t="s">
        <v>711</v>
      </c>
      <c r="H374" s="94"/>
      <c r="I374" s="152" t="s">
        <v>711</v>
      </c>
      <c r="J374" s="94"/>
      <c r="K374" s="94"/>
    </row>
    <row r="375" spans="1:11" s="146" customFormat="1" ht="30" customHeight="1" x14ac:dyDescent="0.2">
      <c r="A375" s="132" t="s">
        <v>1941</v>
      </c>
      <c r="B375" s="149" t="s">
        <v>2418</v>
      </c>
      <c r="C375" s="149" t="s">
        <v>2264</v>
      </c>
      <c r="D375" s="149"/>
      <c r="E375" s="149" t="s">
        <v>1171</v>
      </c>
      <c r="F375" s="149" t="s">
        <v>1719</v>
      </c>
      <c r="G375" s="152" t="s">
        <v>711</v>
      </c>
      <c r="H375" s="94"/>
      <c r="I375" s="152" t="s">
        <v>711</v>
      </c>
      <c r="J375" s="94"/>
      <c r="K375" s="94"/>
    </row>
    <row r="376" spans="1:11" s="146" customFormat="1" ht="30" customHeight="1" x14ac:dyDescent="0.2">
      <c r="A376" s="132" t="s">
        <v>1942</v>
      </c>
      <c r="B376" s="149" t="s">
        <v>2420</v>
      </c>
      <c r="C376" s="149" t="s">
        <v>2421</v>
      </c>
      <c r="D376" s="149"/>
      <c r="E376" s="149" t="s">
        <v>1286</v>
      </c>
      <c r="F376" s="149" t="s">
        <v>1943</v>
      </c>
      <c r="G376" s="152" t="s">
        <v>711</v>
      </c>
      <c r="H376" s="94"/>
      <c r="I376" s="152" t="s">
        <v>711</v>
      </c>
      <c r="J376" s="94"/>
      <c r="K376" s="94"/>
    </row>
    <row r="377" spans="1:11" s="146" customFormat="1" ht="30" customHeight="1" x14ac:dyDescent="0.2">
      <c r="A377" s="132" t="s">
        <v>1946</v>
      </c>
      <c r="B377" s="149" t="s">
        <v>2423</v>
      </c>
      <c r="C377" s="149" t="s">
        <v>2424</v>
      </c>
      <c r="D377" s="149"/>
      <c r="E377" s="149" t="s">
        <v>1286</v>
      </c>
      <c r="F377" s="149" t="s">
        <v>1947</v>
      </c>
      <c r="G377" s="152" t="s">
        <v>711</v>
      </c>
      <c r="H377" s="94"/>
      <c r="I377" s="152" t="s">
        <v>711</v>
      </c>
      <c r="J377" s="94"/>
      <c r="K377" s="94"/>
    </row>
    <row r="378" spans="1:11" s="146" customFormat="1" ht="30" customHeight="1" x14ac:dyDescent="0.2">
      <c r="A378" s="132" t="s">
        <v>1951</v>
      </c>
      <c r="B378" s="149" t="s">
        <v>2425</v>
      </c>
      <c r="C378" s="149" t="s">
        <v>2424</v>
      </c>
      <c r="D378" s="149"/>
      <c r="E378" s="149" t="s">
        <v>1286</v>
      </c>
      <c r="F378" s="149" t="s">
        <v>1947</v>
      </c>
      <c r="G378" s="152" t="s">
        <v>711</v>
      </c>
      <c r="H378" s="94"/>
      <c r="I378" s="152" t="s">
        <v>711</v>
      </c>
      <c r="J378" s="94"/>
      <c r="K378" s="94"/>
    </row>
    <row r="379" spans="1:11" s="146" customFormat="1" ht="30" customHeight="1" x14ac:dyDescent="0.2">
      <c r="A379" s="132" t="s">
        <v>1953</v>
      </c>
      <c r="B379" s="149" t="s">
        <v>2426</v>
      </c>
      <c r="C379" s="149" t="s">
        <v>2427</v>
      </c>
      <c r="D379" s="149"/>
      <c r="E379" s="149" t="s">
        <v>2201</v>
      </c>
      <c r="F379" s="149" t="s">
        <v>1954</v>
      </c>
      <c r="G379" s="152" t="s">
        <v>711</v>
      </c>
      <c r="H379" s="94"/>
      <c r="I379" s="152" t="s">
        <v>711</v>
      </c>
      <c r="J379" s="94"/>
      <c r="K379" s="94"/>
    </row>
    <row r="380" spans="1:11" s="146" customFormat="1" ht="30" customHeight="1" x14ac:dyDescent="0.2">
      <c r="A380" s="132" t="s">
        <v>1956</v>
      </c>
      <c r="B380" s="149" t="s">
        <v>2429</v>
      </c>
      <c r="C380" s="149" t="s">
        <v>2427</v>
      </c>
      <c r="D380" s="149"/>
      <c r="E380" s="149" t="s">
        <v>2201</v>
      </c>
      <c r="F380" s="149" t="s">
        <v>1957</v>
      </c>
      <c r="G380" s="152" t="s">
        <v>711</v>
      </c>
      <c r="H380" s="94"/>
      <c r="I380" s="152" t="s">
        <v>711</v>
      </c>
      <c r="J380" s="94"/>
      <c r="K380" s="94"/>
    </row>
    <row r="381" spans="1:11" s="146" customFormat="1" ht="30" customHeight="1" x14ac:dyDescent="0.2">
      <c r="A381" s="132" t="s">
        <v>1959</v>
      </c>
      <c r="B381" s="149" t="s">
        <v>2431</v>
      </c>
      <c r="C381" s="149" t="s">
        <v>2432</v>
      </c>
      <c r="D381" s="149"/>
      <c r="E381" s="149" t="s">
        <v>2201</v>
      </c>
      <c r="F381" s="149" t="s">
        <v>1960</v>
      </c>
      <c r="G381" s="152" t="s">
        <v>711</v>
      </c>
      <c r="H381" s="94"/>
      <c r="I381" s="152" t="s">
        <v>711</v>
      </c>
      <c r="J381" s="94"/>
      <c r="K381" s="94"/>
    </row>
    <row r="382" spans="1:11" s="146" customFormat="1" ht="30" customHeight="1" x14ac:dyDescent="0.2">
      <c r="A382" s="132" t="s">
        <v>1962</v>
      </c>
      <c r="B382" s="149" t="s">
        <v>2434</v>
      </c>
      <c r="C382" s="149" t="s">
        <v>2435</v>
      </c>
      <c r="D382" s="149"/>
      <c r="E382" s="149" t="s">
        <v>2201</v>
      </c>
      <c r="F382" s="149">
        <v>0</v>
      </c>
      <c r="G382" s="152" t="s">
        <v>711</v>
      </c>
      <c r="H382" s="94"/>
      <c r="I382" s="152" t="s">
        <v>711</v>
      </c>
      <c r="J382" s="94"/>
      <c r="K382" s="94"/>
    </row>
    <row r="383" spans="1:11" s="146" customFormat="1" ht="30" customHeight="1" x14ac:dyDescent="0.2">
      <c r="A383" s="132" t="s">
        <v>1963</v>
      </c>
      <c r="B383" s="149" t="s">
        <v>2437</v>
      </c>
      <c r="C383" s="149" t="s">
        <v>2438</v>
      </c>
      <c r="D383" s="149"/>
      <c r="E383" s="149" t="s">
        <v>2201</v>
      </c>
      <c r="F383" s="149">
        <v>0</v>
      </c>
      <c r="G383" s="152" t="s">
        <v>711</v>
      </c>
      <c r="H383" s="94"/>
      <c r="I383" s="152" t="s">
        <v>711</v>
      </c>
      <c r="J383" s="94"/>
      <c r="K383" s="94"/>
    </row>
    <row r="384" spans="1:11" s="146" customFormat="1" ht="30" customHeight="1" x14ac:dyDescent="0.2">
      <c r="A384" s="132" t="s">
        <v>1965</v>
      </c>
      <c r="B384" s="149" t="s">
        <v>2440</v>
      </c>
      <c r="C384" s="149" t="s">
        <v>2441</v>
      </c>
      <c r="D384" s="149"/>
      <c r="E384" s="149" t="s">
        <v>1171</v>
      </c>
      <c r="F384" s="149" t="s">
        <v>1966</v>
      </c>
      <c r="G384" s="152" t="s">
        <v>711</v>
      </c>
      <c r="H384" s="94"/>
      <c r="I384" s="152" t="s">
        <v>711</v>
      </c>
      <c r="J384" s="94"/>
      <c r="K384" s="94"/>
    </row>
    <row r="385" spans="1:11" s="146" customFormat="1" ht="30" customHeight="1" x14ac:dyDescent="0.2">
      <c r="A385" s="132" t="s">
        <v>1967</v>
      </c>
      <c r="B385" s="149" t="s">
        <v>2443</v>
      </c>
      <c r="C385" s="149" t="s">
        <v>2441</v>
      </c>
      <c r="D385" s="149"/>
      <c r="E385" s="149" t="s">
        <v>1171</v>
      </c>
      <c r="F385" s="149" t="s">
        <v>1968</v>
      </c>
      <c r="G385" s="152" t="s">
        <v>711</v>
      </c>
      <c r="H385" s="94"/>
      <c r="I385" s="152" t="s">
        <v>711</v>
      </c>
      <c r="J385" s="94"/>
      <c r="K385" s="94"/>
    </row>
    <row r="386" spans="1:11" s="146" customFormat="1" ht="30" customHeight="1" x14ac:dyDescent="0.2">
      <c r="A386" s="132" t="s">
        <v>1970</v>
      </c>
      <c r="B386" s="149" t="s">
        <v>2445</v>
      </c>
      <c r="C386" s="149" t="s">
        <v>2446</v>
      </c>
      <c r="D386" s="149"/>
      <c r="E386" s="149" t="s">
        <v>1249</v>
      </c>
      <c r="F386" s="149" t="s">
        <v>1971</v>
      </c>
      <c r="G386" s="152" t="s">
        <v>711</v>
      </c>
      <c r="H386" s="94"/>
      <c r="I386" s="152" t="s">
        <v>3251</v>
      </c>
      <c r="J386" s="94"/>
      <c r="K386" s="94"/>
    </row>
    <row r="387" spans="1:11" s="146" customFormat="1" ht="30" customHeight="1" x14ac:dyDescent="0.2">
      <c r="A387" s="132" t="s">
        <v>1972</v>
      </c>
      <c r="B387" s="149" t="s">
        <v>2448</v>
      </c>
      <c r="C387" s="149" t="s">
        <v>2449</v>
      </c>
      <c r="D387" s="149"/>
      <c r="E387" s="149" t="s">
        <v>2201</v>
      </c>
      <c r="F387" s="149">
        <v>0</v>
      </c>
      <c r="G387" s="152" t="s">
        <v>711</v>
      </c>
      <c r="H387" s="94"/>
      <c r="I387" s="152" t="s">
        <v>711</v>
      </c>
      <c r="J387" s="94"/>
      <c r="K387" s="94"/>
    </row>
    <row r="388" spans="1:11" s="146" customFormat="1" ht="30" customHeight="1" x14ac:dyDescent="0.2">
      <c r="A388" s="132" t="s">
        <v>1974</v>
      </c>
      <c r="B388" s="149" t="s">
        <v>2451</v>
      </c>
      <c r="C388" s="149" t="s">
        <v>2452</v>
      </c>
      <c r="D388" s="149"/>
      <c r="E388" s="149" t="s">
        <v>2201</v>
      </c>
      <c r="F388" s="149" t="s">
        <v>1975</v>
      </c>
      <c r="G388" s="152" t="s">
        <v>711</v>
      </c>
      <c r="H388" s="94"/>
      <c r="I388" s="152" t="s">
        <v>711</v>
      </c>
      <c r="J388" s="94"/>
      <c r="K388" s="94"/>
    </row>
    <row r="389" spans="1:11" s="146" customFormat="1" ht="30" customHeight="1" x14ac:dyDescent="0.2">
      <c r="A389" s="132" t="s">
        <v>1974</v>
      </c>
      <c r="B389" s="149" t="s">
        <v>2454</v>
      </c>
      <c r="C389" s="149" t="s">
        <v>2452</v>
      </c>
      <c r="D389" s="149"/>
      <c r="E389" s="149" t="s">
        <v>2201</v>
      </c>
      <c r="F389" s="149" t="s">
        <v>1975</v>
      </c>
      <c r="G389" s="152" t="s">
        <v>711</v>
      </c>
      <c r="H389" s="94"/>
      <c r="I389" s="152" t="s">
        <v>711</v>
      </c>
      <c r="J389" s="94"/>
      <c r="K389" s="94"/>
    </row>
    <row r="390" spans="1:11" s="146" customFormat="1" ht="30" customHeight="1" x14ac:dyDescent="0.2">
      <c r="A390" s="132" t="s">
        <v>1976</v>
      </c>
      <c r="B390" s="149" t="s">
        <v>2456</v>
      </c>
      <c r="C390" s="149" t="s">
        <v>2457</v>
      </c>
      <c r="D390" s="149"/>
      <c r="E390" s="149" t="s">
        <v>2201</v>
      </c>
      <c r="F390" s="149">
        <v>0</v>
      </c>
      <c r="G390" s="152" t="s">
        <v>711</v>
      </c>
      <c r="H390" s="94"/>
      <c r="I390" s="152" t="s">
        <v>711</v>
      </c>
      <c r="J390" s="94"/>
      <c r="K390" s="94"/>
    </row>
    <row r="391" spans="1:11" s="146" customFormat="1" ht="30" customHeight="1" x14ac:dyDescent="0.2">
      <c r="A391" s="132" t="s">
        <v>1979</v>
      </c>
      <c r="B391" s="149" t="s">
        <v>2459</v>
      </c>
      <c r="C391" s="149" t="s">
        <v>2452</v>
      </c>
      <c r="D391" s="149"/>
      <c r="E391" s="149" t="s">
        <v>2201</v>
      </c>
      <c r="F391" s="149" t="s">
        <v>1980</v>
      </c>
      <c r="G391" s="152" t="s">
        <v>711</v>
      </c>
      <c r="H391" s="94"/>
      <c r="I391" s="152" t="s">
        <v>711</v>
      </c>
      <c r="J391" s="94"/>
      <c r="K391" s="94"/>
    </row>
    <row r="392" spans="1:11" s="146" customFormat="1" ht="30" customHeight="1" x14ac:dyDescent="0.2">
      <c r="A392" s="132" t="s">
        <v>1982</v>
      </c>
      <c r="B392" s="149" t="s">
        <v>2461</v>
      </c>
      <c r="C392" s="149" t="s">
        <v>2462</v>
      </c>
      <c r="D392" s="149"/>
      <c r="E392" s="149" t="s">
        <v>2201</v>
      </c>
      <c r="F392" s="149">
        <v>0</v>
      </c>
      <c r="G392" s="152" t="s">
        <v>711</v>
      </c>
      <c r="H392" s="94"/>
      <c r="I392" s="152" t="s">
        <v>3252</v>
      </c>
      <c r="J392" s="94"/>
      <c r="K392" s="94"/>
    </row>
    <row r="393" spans="1:11" s="146" customFormat="1" ht="30" customHeight="1" x14ac:dyDescent="0.2">
      <c r="A393" s="132" t="s">
        <v>1984</v>
      </c>
      <c r="B393" s="149" t="s">
        <v>2464</v>
      </c>
      <c r="C393" s="149" t="s">
        <v>2452</v>
      </c>
      <c r="D393" s="149"/>
      <c r="E393" s="149" t="s">
        <v>2201</v>
      </c>
      <c r="F393" s="149" t="s">
        <v>1985</v>
      </c>
      <c r="G393" s="152" t="s">
        <v>711</v>
      </c>
      <c r="H393" s="94"/>
      <c r="I393" s="152" t="s">
        <v>711</v>
      </c>
      <c r="J393" s="94"/>
      <c r="K393" s="94"/>
    </row>
    <row r="394" spans="1:11" s="146" customFormat="1" ht="30" customHeight="1" x14ac:dyDescent="0.2">
      <c r="A394" s="132" t="s">
        <v>1987</v>
      </c>
      <c r="B394" s="149" t="s">
        <v>2466</v>
      </c>
      <c r="C394" s="149" t="s">
        <v>2467</v>
      </c>
      <c r="D394" s="149"/>
      <c r="E394" s="149" t="s">
        <v>2201</v>
      </c>
      <c r="F394" s="149" t="s">
        <v>1988</v>
      </c>
      <c r="G394" s="152" t="s">
        <v>711</v>
      </c>
      <c r="H394" s="94"/>
      <c r="I394" s="152" t="s">
        <v>711</v>
      </c>
      <c r="J394" s="94"/>
      <c r="K394" s="94"/>
    </row>
    <row r="395" spans="1:11" s="146" customFormat="1" ht="30" customHeight="1" x14ac:dyDescent="0.2">
      <c r="A395" s="132" t="s">
        <v>1990</v>
      </c>
      <c r="B395" s="149" t="s">
        <v>2469</v>
      </c>
      <c r="C395" s="149" t="s">
        <v>2470</v>
      </c>
      <c r="D395" s="149"/>
      <c r="E395" s="149" t="s">
        <v>2201</v>
      </c>
      <c r="F395" s="149">
        <v>0</v>
      </c>
      <c r="G395" s="152" t="s">
        <v>711</v>
      </c>
      <c r="H395" s="94"/>
      <c r="I395" s="152" t="s">
        <v>711</v>
      </c>
      <c r="J395" s="94"/>
      <c r="K395" s="94"/>
    </row>
    <row r="396" spans="1:11" s="146" customFormat="1" ht="30" customHeight="1" x14ac:dyDescent="0.2">
      <c r="A396" s="132" t="s">
        <v>1992</v>
      </c>
      <c r="B396" s="149" t="s">
        <v>2472</v>
      </c>
      <c r="C396" s="149" t="s">
        <v>2473</v>
      </c>
      <c r="D396" s="149"/>
      <c r="E396" s="149" t="s">
        <v>1171</v>
      </c>
      <c r="F396" s="149" t="s">
        <v>1854</v>
      </c>
      <c r="G396" s="152" t="s">
        <v>711</v>
      </c>
      <c r="H396" s="94"/>
      <c r="I396" s="152" t="s">
        <v>711</v>
      </c>
      <c r="J396" s="94"/>
      <c r="K396" s="94"/>
    </row>
    <row r="397" spans="1:11" s="146" customFormat="1" ht="30" customHeight="1" x14ac:dyDescent="0.2">
      <c r="A397" s="132" t="s">
        <v>1993</v>
      </c>
      <c r="B397" s="149" t="s">
        <v>2475</v>
      </c>
      <c r="C397" s="149" t="s">
        <v>2476</v>
      </c>
      <c r="D397" s="149"/>
      <c r="E397" s="149" t="s">
        <v>1171</v>
      </c>
      <c r="F397" s="149" t="s">
        <v>1854</v>
      </c>
      <c r="G397" s="152" t="s">
        <v>711</v>
      </c>
      <c r="H397" s="94"/>
      <c r="I397" s="152" t="s">
        <v>711</v>
      </c>
      <c r="J397" s="94"/>
      <c r="K397" s="94"/>
    </row>
    <row r="398" spans="1:11" s="146" customFormat="1" ht="30" customHeight="1" x14ac:dyDescent="0.2">
      <c r="A398" s="132" t="s">
        <v>1995</v>
      </c>
      <c r="B398" s="149" t="s">
        <v>2478</v>
      </c>
      <c r="C398" s="149" t="s">
        <v>2479</v>
      </c>
      <c r="D398" s="149"/>
      <c r="E398" s="149" t="s">
        <v>1249</v>
      </c>
      <c r="F398" s="149" t="s">
        <v>1996</v>
      </c>
      <c r="G398" s="152" t="s">
        <v>711</v>
      </c>
      <c r="H398" s="94"/>
      <c r="I398" s="152" t="s">
        <v>711</v>
      </c>
      <c r="J398" s="94"/>
      <c r="K398" s="94"/>
    </row>
    <row r="399" spans="1:11" s="146" customFormat="1" ht="30" customHeight="1" x14ac:dyDescent="0.2">
      <c r="A399" s="132" t="s">
        <v>1963</v>
      </c>
      <c r="B399" s="149" t="s">
        <v>2481</v>
      </c>
      <c r="C399" s="149" t="s">
        <v>2482</v>
      </c>
      <c r="D399" s="149"/>
      <c r="E399" s="149" t="s">
        <v>2201</v>
      </c>
      <c r="F399" s="149">
        <v>0</v>
      </c>
      <c r="G399" s="152" t="s">
        <v>711</v>
      </c>
      <c r="H399" s="94"/>
      <c r="I399" s="152" t="s">
        <v>711</v>
      </c>
      <c r="J399" s="94"/>
      <c r="K399" s="94"/>
    </row>
    <row r="400" spans="1:11" s="146" customFormat="1" ht="30" customHeight="1" x14ac:dyDescent="0.2">
      <c r="A400" s="132" t="s">
        <v>1999</v>
      </c>
      <c r="B400" s="149" t="s">
        <v>2484</v>
      </c>
      <c r="C400" s="149" t="s">
        <v>2482</v>
      </c>
      <c r="D400" s="149"/>
      <c r="E400" s="149" t="s">
        <v>2201</v>
      </c>
      <c r="F400" s="149">
        <v>0</v>
      </c>
      <c r="G400" s="152" t="s">
        <v>711</v>
      </c>
      <c r="H400" s="94"/>
      <c r="I400" s="152" t="s">
        <v>711</v>
      </c>
      <c r="J400" s="94"/>
      <c r="K400" s="94"/>
    </row>
    <row r="401" spans="1:11" s="146" customFormat="1" ht="30" customHeight="1" x14ac:dyDescent="0.2">
      <c r="A401" s="132" t="s">
        <v>2001</v>
      </c>
      <c r="B401" s="149" t="s">
        <v>2485</v>
      </c>
      <c r="C401" s="149" t="s">
        <v>2486</v>
      </c>
      <c r="D401" s="149"/>
      <c r="E401" s="149" t="s">
        <v>1171</v>
      </c>
      <c r="F401" s="149" t="s">
        <v>1795</v>
      </c>
      <c r="G401" s="152" t="s">
        <v>711</v>
      </c>
      <c r="H401" s="94"/>
      <c r="I401" s="152" t="s">
        <v>711</v>
      </c>
      <c r="J401" s="94"/>
      <c r="K401" s="94"/>
    </row>
    <row r="402" spans="1:11" s="146" customFormat="1" ht="30" customHeight="1" x14ac:dyDescent="0.2">
      <c r="A402" s="132" t="s">
        <v>2002</v>
      </c>
      <c r="B402" s="149" t="s">
        <v>2488</v>
      </c>
      <c r="C402" s="149" t="s">
        <v>2489</v>
      </c>
      <c r="D402" s="149"/>
      <c r="E402" s="149" t="s">
        <v>1171</v>
      </c>
      <c r="F402" s="149" t="s">
        <v>1750</v>
      </c>
      <c r="G402" s="152" t="s">
        <v>711</v>
      </c>
      <c r="H402" s="94"/>
      <c r="I402" s="152" t="s">
        <v>711</v>
      </c>
      <c r="J402" s="94"/>
      <c r="K402" s="94"/>
    </row>
    <row r="403" spans="1:11" s="146" customFormat="1" ht="30" customHeight="1" x14ac:dyDescent="0.2">
      <c r="A403" s="132" t="s">
        <v>2003</v>
      </c>
      <c r="B403" s="149" t="s">
        <v>2491</v>
      </c>
      <c r="C403" s="149" t="s">
        <v>2492</v>
      </c>
      <c r="D403" s="149"/>
      <c r="E403" s="149" t="s">
        <v>1171</v>
      </c>
      <c r="F403" s="149" t="s">
        <v>1898</v>
      </c>
      <c r="G403" s="152" t="s">
        <v>711</v>
      </c>
      <c r="H403" s="94"/>
      <c r="I403" s="152" t="s">
        <v>711</v>
      </c>
      <c r="J403" s="94"/>
      <c r="K403" s="94"/>
    </row>
    <row r="404" spans="1:11" s="146" customFormat="1" ht="30" customHeight="1" x14ac:dyDescent="0.2">
      <c r="A404" s="132" t="s">
        <v>2005</v>
      </c>
      <c r="B404" s="149" t="s">
        <v>2494</v>
      </c>
      <c r="C404" s="149" t="s">
        <v>2229</v>
      </c>
      <c r="D404" s="149"/>
      <c r="E404" s="149" t="s">
        <v>1171</v>
      </c>
      <c r="F404" s="149" t="s">
        <v>1282</v>
      </c>
      <c r="G404" s="152" t="s">
        <v>711</v>
      </c>
      <c r="H404" s="94"/>
      <c r="I404" s="152" t="s">
        <v>711</v>
      </c>
      <c r="J404" s="94"/>
      <c r="K404" s="94"/>
    </row>
    <row r="405" spans="1:11" s="146" customFormat="1" ht="30" customHeight="1" x14ac:dyDescent="0.2">
      <c r="A405" s="132" t="s">
        <v>2008</v>
      </c>
      <c r="B405" s="149" t="s">
        <v>2496</v>
      </c>
      <c r="C405" s="149" t="s">
        <v>2497</v>
      </c>
      <c r="D405" s="149"/>
      <c r="E405" s="149" t="s">
        <v>1171</v>
      </c>
      <c r="F405" s="149" t="s">
        <v>1781</v>
      </c>
      <c r="G405" s="152" t="s">
        <v>711</v>
      </c>
      <c r="H405" s="94"/>
      <c r="I405" s="152" t="s">
        <v>711</v>
      </c>
      <c r="J405" s="94"/>
      <c r="K405" s="94"/>
    </row>
    <row r="406" spans="1:11" s="146" customFormat="1" ht="30" customHeight="1" x14ac:dyDescent="0.2">
      <c r="A406" s="132" t="s">
        <v>2011</v>
      </c>
      <c r="B406" s="149" t="s">
        <v>2499</v>
      </c>
      <c r="C406" s="149" t="s">
        <v>2500</v>
      </c>
      <c r="D406" s="149"/>
      <c r="E406" s="149" t="s">
        <v>1249</v>
      </c>
      <c r="F406" s="149" t="s">
        <v>2012</v>
      </c>
      <c r="G406" s="152" t="s">
        <v>711</v>
      </c>
      <c r="H406" s="94"/>
      <c r="I406" s="152" t="s">
        <v>711</v>
      </c>
      <c r="J406" s="94"/>
      <c r="K406" s="94"/>
    </row>
    <row r="407" spans="1:11" s="146" customFormat="1" ht="30" customHeight="1" x14ac:dyDescent="0.2">
      <c r="A407" s="132" t="s">
        <v>2014</v>
      </c>
      <c r="B407" s="149" t="s">
        <v>2502</v>
      </c>
      <c r="C407" s="149" t="s">
        <v>2503</v>
      </c>
      <c r="D407" s="149"/>
      <c r="E407" s="149" t="s">
        <v>1249</v>
      </c>
      <c r="F407" s="149" t="s">
        <v>2012</v>
      </c>
      <c r="G407" s="152" t="s">
        <v>711</v>
      </c>
      <c r="H407" s="94"/>
      <c r="I407" s="152" t="s">
        <v>711</v>
      </c>
      <c r="J407" s="94"/>
      <c r="K407" s="94"/>
    </row>
    <row r="408" spans="1:11" s="146" customFormat="1" ht="30" customHeight="1" x14ac:dyDescent="0.2">
      <c r="A408" s="132" t="s">
        <v>2016</v>
      </c>
      <c r="B408" s="149" t="s">
        <v>2504</v>
      </c>
      <c r="C408" s="149" t="s">
        <v>2505</v>
      </c>
      <c r="D408" s="149"/>
      <c r="E408" s="149" t="s">
        <v>1171</v>
      </c>
      <c r="F408" s="149" t="s">
        <v>2017</v>
      </c>
      <c r="G408" s="152" t="s">
        <v>711</v>
      </c>
      <c r="H408" s="94"/>
      <c r="I408" s="152" t="s">
        <v>711</v>
      </c>
      <c r="J408" s="94"/>
      <c r="K408" s="94"/>
    </row>
    <row r="409" spans="1:11" s="146" customFormat="1" ht="30" customHeight="1" x14ac:dyDescent="0.2">
      <c r="A409" s="132" t="s">
        <v>2020</v>
      </c>
      <c r="B409" s="149" t="s">
        <v>2507</v>
      </c>
      <c r="C409" s="149" t="s">
        <v>2508</v>
      </c>
      <c r="D409" s="149"/>
      <c r="E409" s="149" t="s">
        <v>1239</v>
      </c>
      <c r="F409" s="149" t="s">
        <v>1207</v>
      </c>
      <c r="G409" s="152" t="s">
        <v>711</v>
      </c>
      <c r="H409" s="94"/>
      <c r="I409" s="152" t="s">
        <v>711</v>
      </c>
      <c r="J409" s="94"/>
      <c r="K409" s="94"/>
    </row>
    <row r="410" spans="1:11" s="146" customFormat="1" ht="30" customHeight="1" x14ac:dyDescent="0.2">
      <c r="A410" s="132" t="s">
        <v>2023</v>
      </c>
      <c r="B410" s="149" t="s">
        <v>2509</v>
      </c>
      <c r="C410" s="149" t="s">
        <v>1285</v>
      </c>
      <c r="D410" s="149"/>
      <c r="E410" s="149" t="s">
        <v>1249</v>
      </c>
      <c r="F410" s="149" t="s">
        <v>2024</v>
      </c>
      <c r="G410" s="152" t="s">
        <v>711</v>
      </c>
      <c r="H410" s="94"/>
      <c r="I410" s="152" t="s">
        <v>711</v>
      </c>
      <c r="J410" s="94"/>
      <c r="K410" s="94"/>
    </row>
    <row r="411" spans="1:11" s="146" customFormat="1" ht="30" customHeight="1" x14ac:dyDescent="0.2">
      <c r="A411" s="132" t="s">
        <v>2026</v>
      </c>
      <c r="B411" s="149" t="s">
        <v>2511</v>
      </c>
      <c r="C411" s="149" t="s">
        <v>2512</v>
      </c>
      <c r="D411" s="149"/>
      <c r="E411" s="149" t="s">
        <v>1171</v>
      </c>
      <c r="F411" s="149" t="s">
        <v>1868</v>
      </c>
      <c r="G411" s="152" t="s">
        <v>711</v>
      </c>
      <c r="H411" s="94"/>
      <c r="I411" s="152" t="s">
        <v>711</v>
      </c>
      <c r="J411" s="94"/>
      <c r="K411" s="94"/>
    </row>
    <row r="412" spans="1:11" s="146" customFormat="1" ht="30" customHeight="1" x14ac:dyDescent="0.2">
      <c r="A412" s="132" t="s">
        <v>2026</v>
      </c>
      <c r="B412" s="149" t="s">
        <v>2514</v>
      </c>
      <c r="C412" s="149" t="s">
        <v>1677</v>
      </c>
      <c r="D412" s="149"/>
      <c r="E412" s="149" t="s">
        <v>1171</v>
      </c>
      <c r="F412" s="149" t="s">
        <v>1868</v>
      </c>
      <c r="G412" s="152" t="s">
        <v>711</v>
      </c>
      <c r="H412" s="94"/>
      <c r="I412" s="152" t="s">
        <v>711</v>
      </c>
      <c r="J412" s="94"/>
      <c r="K412" s="94"/>
    </row>
    <row r="413" spans="1:11" s="146" customFormat="1" ht="30" customHeight="1" x14ac:dyDescent="0.2">
      <c r="A413" s="132" t="s">
        <v>2029</v>
      </c>
      <c r="B413" s="149" t="s">
        <v>2516</v>
      </c>
      <c r="C413" s="149" t="s">
        <v>1677</v>
      </c>
      <c r="D413" s="149"/>
      <c r="E413" s="149" t="s">
        <v>1171</v>
      </c>
      <c r="F413" s="149" t="s">
        <v>1868</v>
      </c>
      <c r="G413" s="152" t="s">
        <v>711</v>
      </c>
      <c r="H413" s="94"/>
      <c r="I413" s="152" t="s">
        <v>711</v>
      </c>
      <c r="J413" s="94"/>
      <c r="K413" s="94"/>
    </row>
    <row r="414" spans="1:11" s="146" customFormat="1" ht="30" customHeight="1" x14ac:dyDescent="0.2">
      <c r="A414" s="132" t="s">
        <v>2029</v>
      </c>
      <c r="B414" s="149" t="s">
        <v>2518</v>
      </c>
      <c r="C414" s="149" t="s">
        <v>2519</v>
      </c>
      <c r="D414" s="149"/>
      <c r="E414" s="149" t="s">
        <v>1171</v>
      </c>
      <c r="F414" s="149" t="s">
        <v>2031</v>
      </c>
      <c r="G414" s="152" t="s">
        <v>711</v>
      </c>
      <c r="H414" s="94"/>
      <c r="I414" s="152" t="s">
        <v>711</v>
      </c>
      <c r="J414" s="94"/>
      <c r="K414" s="94"/>
    </row>
    <row r="415" spans="1:11" s="146" customFormat="1" ht="30" customHeight="1" x14ac:dyDescent="0.2">
      <c r="A415" s="132" t="s">
        <v>2034</v>
      </c>
      <c r="B415" s="149" t="s">
        <v>2521</v>
      </c>
      <c r="C415" s="149" t="s">
        <v>2457</v>
      </c>
      <c r="D415" s="149"/>
      <c r="E415" s="149" t="s">
        <v>2201</v>
      </c>
      <c r="F415" s="149">
        <v>0</v>
      </c>
      <c r="G415" s="152" t="s">
        <v>711</v>
      </c>
      <c r="H415" s="94"/>
      <c r="I415" s="152" t="s">
        <v>711</v>
      </c>
      <c r="J415" s="94"/>
      <c r="K415" s="94"/>
    </row>
    <row r="416" spans="1:11" s="146" customFormat="1" ht="30" customHeight="1" x14ac:dyDescent="0.2">
      <c r="A416" s="132" t="s">
        <v>2036</v>
      </c>
      <c r="B416" s="149" t="s">
        <v>2523</v>
      </c>
      <c r="C416" s="149" t="s">
        <v>2524</v>
      </c>
      <c r="D416" s="149"/>
      <c r="E416" s="149" t="s">
        <v>2201</v>
      </c>
      <c r="F416" s="149" t="s">
        <v>2037</v>
      </c>
      <c r="G416" s="152" t="s">
        <v>711</v>
      </c>
      <c r="H416" s="94"/>
      <c r="I416" s="152" t="s">
        <v>711</v>
      </c>
      <c r="J416" s="94"/>
      <c r="K416" s="94"/>
    </row>
    <row r="417" spans="1:11" s="146" customFormat="1" ht="30" customHeight="1" x14ac:dyDescent="0.2">
      <c r="A417" s="132" t="s">
        <v>2039</v>
      </c>
      <c r="B417" s="149" t="s">
        <v>2526</v>
      </c>
      <c r="C417" s="149" t="s">
        <v>2527</v>
      </c>
      <c r="D417" s="149"/>
      <c r="E417" s="149" t="s">
        <v>2201</v>
      </c>
      <c r="F417" s="149" t="s">
        <v>2040</v>
      </c>
      <c r="G417" s="152" t="s">
        <v>711</v>
      </c>
      <c r="H417" s="94"/>
      <c r="I417" s="152" t="s">
        <v>711</v>
      </c>
      <c r="J417" s="94"/>
      <c r="K417" s="94"/>
    </row>
    <row r="418" spans="1:11" s="146" customFormat="1" ht="30" customHeight="1" x14ac:dyDescent="0.2">
      <c r="A418" s="132" t="s">
        <v>2042</v>
      </c>
      <c r="B418" s="149" t="s">
        <v>2529</v>
      </c>
      <c r="C418" s="149" t="s">
        <v>2530</v>
      </c>
      <c r="D418" s="149"/>
      <c r="E418" s="149" t="s">
        <v>1171</v>
      </c>
      <c r="F418" s="149" t="s">
        <v>1795</v>
      </c>
      <c r="G418" s="152" t="s">
        <v>711</v>
      </c>
      <c r="H418" s="94"/>
      <c r="I418" s="152" t="s">
        <v>711</v>
      </c>
      <c r="J418" s="94"/>
      <c r="K418" s="94"/>
    </row>
    <row r="419" spans="1:11" s="146" customFormat="1" ht="30" customHeight="1" x14ac:dyDescent="0.2">
      <c r="A419" s="132" t="s">
        <v>2043</v>
      </c>
      <c r="B419" s="149" t="s">
        <v>2532</v>
      </c>
      <c r="C419" s="149" t="s">
        <v>2533</v>
      </c>
      <c r="D419" s="149"/>
      <c r="E419" s="149" t="s">
        <v>1171</v>
      </c>
      <c r="F419" s="149" t="s">
        <v>1795</v>
      </c>
      <c r="G419" s="152" t="s">
        <v>711</v>
      </c>
      <c r="H419" s="94"/>
      <c r="I419" s="152" t="s">
        <v>711</v>
      </c>
      <c r="J419" s="94"/>
      <c r="K419" s="94"/>
    </row>
    <row r="420" spans="1:11" s="146" customFormat="1" ht="30" customHeight="1" x14ac:dyDescent="0.2">
      <c r="A420" s="132" t="s">
        <v>2044</v>
      </c>
      <c r="B420" s="149" t="s">
        <v>2535</v>
      </c>
      <c r="C420" s="149" t="s">
        <v>2536</v>
      </c>
      <c r="D420" s="149"/>
      <c r="E420" s="149" t="s">
        <v>1171</v>
      </c>
      <c r="F420" s="149" t="s">
        <v>1688</v>
      </c>
      <c r="G420" s="152" t="s">
        <v>711</v>
      </c>
      <c r="H420" s="94"/>
      <c r="I420" s="152" t="s">
        <v>711</v>
      </c>
      <c r="J420" s="94"/>
      <c r="K420" s="94"/>
    </row>
    <row r="421" spans="1:11" s="146" customFormat="1" ht="30" customHeight="1" x14ac:dyDescent="0.2">
      <c r="A421" s="132" t="s">
        <v>2047</v>
      </c>
      <c r="B421" s="149" t="s">
        <v>2538</v>
      </c>
      <c r="C421" s="149" t="s">
        <v>2539</v>
      </c>
      <c r="D421" s="149"/>
      <c r="E421" s="149" t="s">
        <v>1171</v>
      </c>
      <c r="F421" s="149" t="s">
        <v>2048</v>
      </c>
      <c r="G421" s="152" t="s">
        <v>711</v>
      </c>
      <c r="H421" s="94"/>
      <c r="I421" s="152" t="s">
        <v>711</v>
      </c>
      <c r="J421" s="94"/>
      <c r="K421" s="94"/>
    </row>
    <row r="422" spans="1:11" s="146" customFormat="1" ht="30" customHeight="1" x14ac:dyDescent="0.2">
      <c r="A422" s="132" t="s">
        <v>2050</v>
      </c>
      <c r="B422" s="149" t="s">
        <v>2541</v>
      </c>
      <c r="C422" s="149" t="s">
        <v>2542</v>
      </c>
      <c r="D422" s="149"/>
      <c r="E422" s="149" t="s">
        <v>1249</v>
      </c>
      <c r="F422" s="149">
        <v>0</v>
      </c>
      <c r="G422" s="152" t="s">
        <v>711</v>
      </c>
      <c r="H422" s="94"/>
      <c r="I422" s="152" t="s">
        <v>711</v>
      </c>
      <c r="J422" s="94"/>
      <c r="K422" s="94"/>
    </row>
    <row r="423" spans="1:11" s="146" customFormat="1" ht="30" customHeight="1" x14ac:dyDescent="0.2">
      <c r="A423" s="132" t="s">
        <v>2052</v>
      </c>
      <c r="B423" s="149" t="s">
        <v>2544</v>
      </c>
      <c r="C423" s="149" t="s">
        <v>2545</v>
      </c>
      <c r="D423" s="149"/>
      <c r="E423" s="149" t="s">
        <v>1171</v>
      </c>
      <c r="F423" s="149" t="s">
        <v>2017</v>
      </c>
      <c r="G423" s="152" t="s">
        <v>711</v>
      </c>
      <c r="H423" s="94"/>
      <c r="I423" s="152" t="s">
        <v>711</v>
      </c>
      <c r="J423" s="94"/>
      <c r="K423" s="94"/>
    </row>
    <row r="424" spans="1:11" s="146" customFormat="1" ht="30" customHeight="1" x14ac:dyDescent="0.2">
      <c r="A424" s="132" t="s">
        <v>2055</v>
      </c>
      <c r="B424" s="149" t="s">
        <v>2547</v>
      </c>
      <c r="C424" s="149" t="s">
        <v>2548</v>
      </c>
      <c r="D424" s="149"/>
      <c r="E424" s="149" t="s">
        <v>1171</v>
      </c>
      <c r="F424" s="149" t="s">
        <v>2017</v>
      </c>
      <c r="G424" s="152" t="s">
        <v>711</v>
      </c>
      <c r="H424" s="94"/>
      <c r="I424" s="152" t="s">
        <v>711</v>
      </c>
      <c r="J424" s="94"/>
      <c r="K424" s="94"/>
    </row>
    <row r="425" spans="1:11" s="146" customFormat="1" ht="30" customHeight="1" x14ac:dyDescent="0.2">
      <c r="A425" s="132" t="s">
        <v>2057</v>
      </c>
      <c r="B425" s="149" t="s">
        <v>2550</v>
      </c>
      <c r="C425" s="149" t="s">
        <v>2548</v>
      </c>
      <c r="D425" s="149"/>
      <c r="E425" s="149" t="s">
        <v>1171</v>
      </c>
      <c r="F425" s="149" t="s">
        <v>2017</v>
      </c>
      <c r="G425" s="152" t="s">
        <v>711</v>
      </c>
      <c r="H425" s="94"/>
      <c r="I425" s="152" t="s">
        <v>711</v>
      </c>
      <c r="J425" s="94"/>
      <c r="K425" s="94"/>
    </row>
    <row r="426" spans="1:11" s="146" customFormat="1" ht="30" customHeight="1" x14ac:dyDescent="0.2">
      <c r="A426" s="132" t="s">
        <v>2059</v>
      </c>
      <c r="B426" s="149" t="s">
        <v>2551</v>
      </c>
      <c r="C426" s="149" t="s">
        <v>2552</v>
      </c>
      <c r="D426" s="149"/>
      <c r="E426" s="149" t="s">
        <v>2553</v>
      </c>
      <c r="F426" s="149" t="s">
        <v>2060</v>
      </c>
      <c r="G426" s="152" t="s">
        <v>711</v>
      </c>
      <c r="H426" s="94"/>
      <c r="I426" s="152" t="s">
        <v>711</v>
      </c>
      <c r="J426" s="94"/>
      <c r="K426" s="94"/>
    </row>
    <row r="427" spans="1:11" ht="30" customHeight="1" x14ac:dyDescent="0.2">
      <c r="A427" s="206" t="s">
        <v>2064</v>
      </c>
      <c r="B427" s="26" t="s">
        <v>2555</v>
      </c>
      <c r="C427" s="26" t="s">
        <v>2556</v>
      </c>
      <c r="D427" s="26"/>
      <c r="E427" s="26" t="s">
        <v>2553</v>
      </c>
      <c r="F427" s="26" t="s">
        <v>2060</v>
      </c>
      <c r="G427" s="33" t="s">
        <v>711</v>
      </c>
      <c r="H427" s="26"/>
      <c r="I427" s="33" t="s">
        <v>711</v>
      </c>
      <c r="J427" s="26"/>
      <c r="K427" s="26"/>
    </row>
    <row r="428" spans="1:11" ht="30" customHeight="1" x14ac:dyDescent="0.2">
      <c r="A428" s="206" t="s">
        <v>2066</v>
      </c>
      <c r="B428" s="26" t="s">
        <v>2557</v>
      </c>
      <c r="C428" s="26" t="s">
        <v>2558</v>
      </c>
      <c r="D428" s="26"/>
      <c r="E428" s="26" t="s">
        <v>2559</v>
      </c>
      <c r="F428" s="26" t="s">
        <v>2067</v>
      </c>
      <c r="G428" s="33" t="s">
        <v>711</v>
      </c>
      <c r="H428" s="26"/>
      <c r="I428" s="33" t="s">
        <v>711</v>
      </c>
      <c r="J428" s="26"/>
      <c r="K428" s="26"/>
    </row>
    <row r="429" spans="1:11" ht="30" customHeight="1" x14ac:dyDescent="0.2">
      <c r="A429" s="206" t="s">
        <v>2071</v>
      </c>
      <c r="B429" s="26" t="s">
        <v>2562</v>
      </c>
      <c r="C429" s="26" t="s">
        <v>2563</v>
      </c>
      <c r="D429" s="26"/>
      <c r="E429" s="26" t="s">
        <v>1171</v>
      </c>
      <c r="F429" s="26" t="s">
        <v>2072</v>
      </c>
      <c r="G429" s="33" t="s">
        <v>711</v>
      </c>
      <c r="H429" s="26"/>
      <c r="I429" s="33" t="s">
        <v>711</v>
      </c>
      <c r="J429" s="26"/>
      <c r="K429" s="26"/>
    </row>
    <row r="430" spans="1:11" ht="30" customHeight="1" x14ac:dyDescent="0.2">
      <c r="A430" s="206" t="s">
        <v>2071</v>
      </c>
      <c r="B430" s="26" t="s">
        <v>2565</v>
      </c>
      <c r="C430" s="26" t="s">
        <v>2566</v>
      </c>
      <c r="D430" s="26"/>
      <c r="E430" s="26" t="s">
        <v>1171</v>
      </c>
      <c r="F430" s="26" t="s">
        <v>2072</v>
      </c>
      <c r="G430" s="33" t="s">
        <v>711</v>
      </c>
      <c r="H430" s="26"/>
      <c r="I430" s="33" t="s">
        <v>711</v>
      </c>
      <c r="J430" s="26"/>
      <c r="K430" s="26"/>
    </row>
    <row r="431" spans="1:11" ht="30" customHeight="1" x14ac:dyDescent="0.2">
      <c r="A431" s="206" t="s">
        <v>2075</v>
      </c>
      <c r="B431" s="26" t="s">
        <v>2567</v>
      </c>
      <c r="C431" s="26" t="s">
        <v>2568</v>
      </c>
      <c r="D431" s="26"/>
      <c r="E431" s="26" t="s">
        <v>1171</v>
      </c>
      <c r="F431" s="26" t="s">
        <v>2076</v>
      </c>
      <c r="G431" s="33" t="s">
        <v>711</v>
      </c>
      <c r="H431" s="26"/>
      <c r="I431" s="33" t="s">
        <v>711</v>
      </c>
      <c r="J431" s="26"/>
      <c r="K431" s="26"/>
    </row>
    <row r="432" spans="1:11" ht="30" customHeight="1" x14ac:dyDescent="0.2">
      <c r="A432" s="206" t="s">
        <v>2078</v>
      </c>
      <c r="B432" s="26" t="s">
        <v>2570</v>
      </c>
      <c r="C432" s="26" t="s">
        <v>2571</v>
      </c>
      <c r="D432" s="26"/>
      <c r="E432" s="26" t="s">
        <v>1171</v>
      </c>
      <c r="F432" s="26" t="s">
        <v>2076</v>
      </c>
      <c r="G432" s="33" t="s">
        <v>711</v>
      </c>
      <c r="H432" s="26"/>
      <c r="I432" s="33" t="s">
        <v>711</v>
      </c>
      <c r="J432" s="26"/>
      <c r="K432" s="26"/>
    </row>
    <row r="433" spans="1:11" ht="30" customHeight="1" x14ac:dyDescent="0.2">
      <c r="A433" s="206" t="s">
        <v>2080</v>
      </c>
      <c r="B433" s="26" t="s">
        <v>2572</v>
      </c>
      <c r="C433" s="26" t="s">
        <v>2573</v>
      </c>
      <c r="D433" s="26"/>
      <c r="E433" s="26" t="s">
        <v>1171</v>
      </c>
      <c r="F433" s="26" t="s">
        <v>1854</v>
      </c>
      <c r="G433" s="33" t="s">
        <v>711</v>
      </c>
      <c r="H433" s="26"/>
      <c r="I433" s="33" t="s">
        <v>711</v>
      </c>
      <c r="J433" s="26"/>
      <c r="K433" s="26"/>
    </row>
    <row r="434" spans="1:11" ht="30" customHeight="1" x14ac:dyDescent="0.2">
      <c r="A434" s="206" t="s">
        <v>2081</v>
      </c>
      <c r="B434" s="26" t="s">
        <v>2575</v>
      </c>
      <c r="C434" s="26" t="s">
        <v>2576</v>
      </c>
      <c r="D434" s="26"/>
      <c r="E434" s="26" t="s">
        <v>1171</v>
      </c>
      <c r="F434" s="26" t="s">
        <v>2082</v>
      </c>
      <c r="G434" s="33" t="s">
        <v>711</v>
      </c>
      <c r="H434" s="26"/>
      <c r="I434" s="33" t="s">
        <v>711</v>
      </c>
      <c r="J434" s="26"/>
      <c r="K434" s="26"/>
    </row>
    <row r="435" spans="1:11" ht="30" customHeight="1" x14ac:dyDescent="0.2">
      <c r="A435" s="206" t="s">
        <v>2085</v>
      </c>
      <c r="B435" s="26" t="s">
        <v>2578</v>
      </c>
      <c r="C435" s="26" t="s">
        <v>2579</v>
      </c>
      <c r="D435" s="26"/>
      <c r="E435" s="26" t="s">
        <v>1171</v>
      </c>
      <c r="F435" s="26" t="s">
        <v>2086</v>
      </c>
      <c r="G435" s="33" t="s">
        <v>711</v>
      </c>
      <c r="H435" s="26"/>
      <c r="I435" s="33" t="s">
        <v>711</v>
      </c>
      <c r="J435" s="26"/>
      <c r="K435" s="26"/>
    </row>
    <row r="436" spans="1:11" ht="30" customHeight="1" x14ac:dyDescent="0.2">
      <c r="A436" s="206" t="s">
        <v>2089</v>
      </c>
      <c r="B436" s="26" t="s">
        <v>2581</v>
      </c>
      <c r="C436" s="26" t="s">
        <v>2582</v>
      </c>
      <c r="D436" s="26"/>
      <c r="E436" s="26" t="s">
        <v>1171</v>
      </c>
      <c r="F436" s="26" t="s">
        <v>1854</v>
      </c>
      <c r="G436" s="33" t="s">
        <v>711</v>
      </c>
      <c r="H436" s="26"/>
      <c r="I436" s="33" t="s">
        <v>711</v>
      </c>
      <c r="J436" s="26"/>
      <c r="K436" s="26"/>
    </row>
    <row r="437" spans="1:11" ht="30" customHeight="1" x14ac:dyDescent="0.2">
      <c r="A437" s="206" t="s">
        <v>2090</v>
      </c>
      <c r="B437" s="26" t="s">
        <v>2584</v>
      </c>
      <c r="C437" s="26" t="s">
        <v>2585</v>
      </c>
      <c r="D437" s="26"/>
      <c r="E437" s="26" t="s">
        <v>1171</v>
      </c>
      <c r="F437" s="26" t="s">
        <v>2091</v>
      </c>
      <c r="G437" s="33" t="s">
        <v>711</v>
      </c>
      <c r="H437" s="26"/>
      <c r="I437" s="33" t="s">
        <v>711</v>
      </c>
      <c r="J437" s="26"/>
      <c r="K437" s="26"/>
    </row>
    <row r="438" spans="1:11" ht="30" customHeight="1" x14ac:dyDescent="0.2">
      <c r="A438" s="206" t="s">
        <v>2093</v>
      </c>
      <c r="B438" s="26" t="s">
        <v>2587</v>
      </c>
      <c r="C438" s="26" t="s">
        <v>2588</v>
      </c>
      <c r="D438" s="26"/>
      <c r="E438" s="26" t="s">
        <v>1171</v>
      </c>
      <c r="F438" s="26" t="s">
        <v>1719</v>
      </c>
      <c r="G438" s="33" t="s">
        <v>711</v>
      </c>
      <c r="H438" s="26"/>
      <c r="I438" s="33" t="s">
        <v>711</v>
      </c>
      <c r="J438" s="26"/>
      <c r="K438" s="26"/>
    </row>
    <row r="439" spans="1:11" ht="30" customHeight="1" x14ac:dyDescent="0.2">
      <c r="A439" s="206" t="s">
        <v>2096</v>
      </c>
      <c r="B439" s="26" t="s">
        <v>2590</v>
      </c>
      <c r="C439" s="26" t="s">
        <v>2591</v>
      </c>
      <c r="D439" s="26"/>
      <c r="E439" s="26" t="s">
        <v>1171</v>
      </c>
      <c r="F439" s="26" t="s">
        <v>1719</v>
      </c>
      <c r="G439" s="33" t="s">
        <v>711</v>
      </c>
      <c r="H439" s="26"/>
      <c r="I439" s="33" t="s">
        <v>711</v>
      </c>
      <c r="J439" s="26"/>
      <c r="K439" s="26"/>
    </row>
    <row r="440" spans="1:11" ht="30" customHeight="1" x14ac:dyDescent="0.2">
      <c r="A440" s="206" t="s">
        <v>2098</v>
      </c>
      <c r="B440" s="26" t="s">
        <v>2593</v>
      </c>
      <c r="C440" s="26" t="s">
        <v>2594</v>
      </c>
      <c r="D440" s="26"/>
      <c r="E440" s="26" t="s">
        <v>2559</v>
      </c>
      <c r="F440" s="26" t="s">
        <v>2099</v>
      </c>
      <c r="G440" s="33" t="s">
        <v>711</v>
      </c>
      <c r="H440" s="26"/>
      <c r="I440" s="33" t="s">
        <v>711</v>
      </c>
      <c r="J440" s="26"/>
      <c r="K440" s="26"/>
    </row>
    <row r="441" spans="1:11" ht="30" customHeight="1" x14ac:dyDescent="0.2">
      <c r="A441" s="206" t="s">
        <v>2102</v>
      </c>
      <c r="B441" s="26" t="s">
        <v>2597</v>
      </c>
      <c r="C441" s="26" t="s">
        <v>2598</v>
      </c>
      <c r="D441" s="26"/>
      <c r="E441" s="26" t="s">
        <v>2559</v>
      </c>
      <c r="F441" s="26" t="s">
        <v>2103</v>
      </c>
      <c r="G441" s="33" t="s">
        <v>711</v>
      </c>
      <c r="H441" s="26"/>
      <c r="I441" s="33" t="s">
        <v>711</v>
      </c>
      <c r="J441" s="26"/>
      <c r="K441" s="26"/>
    </row>
    <row r="442" spans="1:11" ht="30" customHeight="1" x14ac:dyDescent="0.2">
      <c r="A442" s="206" t="s">
        <v>2105</v>
      </c>
      <c r="B442" s="26" t="s">
        <v>2600</v>
      </c>
      <c r="C442" s="26" t="s">
        <v>2598</v>
      </c>
      <c r="D442" s="26"/>
      <c r="E442" s="26" t="s">
        <v>2559</v>
      </c>
      <c r="F442" s="26" t="s">
        <v>2103</v>
      </c>
      <c r="G442" s="33" t="s">
        <v>711</v>
      </c>
      <c r="H442" s="26"/>
      <c r="I442" s="33" t="s">
        <v>711</v>
      </c>
      <c r="J442" s="26"/>
      <c r="K442" s="26"/>
    </row>
    <row r="443" spans="1:11" ht="30" customHeight="1" x14ac:dyDescent="0.2">
      <c r="A443" s="206" t="s">
        <v>2107</v>
      </c>
      <c r="B443" s="26" t="s">
        <v>2602</v>
      </c>
      <c r="C443" s="26" t="s">
        <v>2603</v>
      </c>
      <c r="D443" s="26"/>
      <c r="E443" s="26" t="s">
        <v>1249</v>
      </c>
      <c r="F443" s="26" t="s">
        <v>2108</v>
      </c>
      <c r="G443" s="33" t="s">
        <v>711</v>
      </c>
      <c r="H443" s="26"/>
      <c r="I443" s="33" t="s">
        <v>711</v>
      </c>
      <c r="J443" s="26"/>
      <c r="K443" s="26"/>
    </row>
    <row r="444" spans="1:11" ht="30" customHeight="1" x14ac:dyDescent="0.2">
      <c r="A444" s="206" t="s">
        <v>2109</v>
      </c>
      <c r="B444" s="26" t="s">
        <v>2605</v>
      </c>
      <c r="C444" s="26" t="s">
        <v>2606</v>
      </c>
      <c r="D444" s="26"/>
      <c r="E444" s="26" t="s">
        <v>1171</v>
      </c>
      <c r="F444" s="26" t="s">
        <v>1701</v>
      </c>
      <c r="G444" s="33" t="s">
        <v>711</v>
      </c>
      <c r="H444" s="26"/>
      <c r="I444" s="33" t="s">
        <v>711</v>
      </c>
      <c r="J444" s="26"/>
      <c r="K444" s="26"/>
    </row>
    <row r="445" spans="1:11" ht="30" customHeight="1" x14ac:dyDescent="0.2">
      <c r="A445" s="206" t="s">
        <v>2110</v>
      </c>
      <c r="B445" s="26" t="s">
        <v>2608</v>
      </c>
      <c r="C445" s="26" t="s">
        <v>2609</v>
      </c>
      <c r="D445" s="26"/>
      <c r="E445" s="26" t="s">
        <v>2553</v>
      </c>
      <c r="F445" s="26" t="s">
        <v>2111</v>
      </c>
      <c r="G445" s="33" t="s">
        <v>711</v>
      </c>
      <c r="H445" s="26"/>
      <c r="I445" s="33" t="s">
        <v>711</v>
      </c>
      <c r="J445" s="26"/>
      <c r="K445" s="26"/>
    </row>
    <row r="446" spans="1:11" ht="30" customHeight="1" x14ac:dyDescent="0.2">
      <c r="A446" s="206" t="s">
        <v>2114</v>
      </c>
      <c r="B446" s="26" t="s">
        <v>2611</v>
      </c>
      <c r="C446" s="26" t="s">
        <v>2612</v>
      </c>
      <c r="D446" s="26"/>
      <c r="E446" s="26" t="s">
        <v>2613</v>
      </c>
      <c r="F446" s="26" t="s">
        <v>2115</v>
      </c>
      <c r="G446" s="33" t="s">
        <v>711</v>
      </c>
      <c r="H446" s="26"/>
      <c r="I446" s="33" t="s">
        <v>711</v>
      </c>
      <c r="J446" s="26"/>
      <c r="K446" s="26"/>
    </row>
    <row r="447" spans="1:11" ht="30" customHeight="1" x14ac:dyDescent="0.2">
      <c r="A447" s="206" t="s">
        <v>2116</v>
      </c>
      <c r="B447" s="26" t="s">
        <v>2615</v>
      </c>
      <c r="C447" s="26" t="s">
        <v>2616</v>
      </c>
      <c r="D447" s="26"/>
      <c r="E447" s="26" t="s">
        <v>2201</v>
      </c>
      <c r="F447" s="26" t="s">
        <v>2117</v>
      </c>
      <c r="G447" s="33" t="s">
        <v>711</v>
      </c>
      <c r="H447" s="26"/>
      <c r="I447" s="33" t="s">
        <v>3253</v>
      </c>
      <c r="J447" s="26"/>
      <c r="K447" s="26"/>
    </row>
    <row r="448" spans="1:11" ht="30" customHeight="1" x14ac:dyDescent="0.2">
      <c r="A448" s="206" t="s">
        <v>2119</v>
      </c>
      <c r="B448" s="26" t="s">
        <v>2618</v>
      </c>
      <c r="C448" s="26" t="s">
        <v>2619</v>
      </c>
      <c r="D448" s="26"/>
      <c r="E448" s="26" t="s">
        <v>1171</v>
      </c>
      <c r="F448" s="26" t="s">
        <v>1873</v>
      </c>
      <c r="G448" s="33" t="s">
        <v>711</v>
      </c>
      <c r="H448" s="26"/>
      <c r="I448" s="33" t="s">
        <v>711</v>
      </c>
      <c r="J448" s="26"/>
      <c r="K448" s="26"/>
    </row>
    <row r="449" spans="1:11" ht="30" customHeight="1" x14ac:dyDescent="0.2">
      <c r="A449" s="206" t="s">
        <v>2121</v>
      </c>
      <c r="B449" s="26" t="s">
        <v>2621</v>
      </c>
      <c r="C449" s="26" t="s">
        <v>2622</v>
      </c>
      <c r="D449" s="26"/>
      <c r="E449" s="26" t="s">
        <v>1171</v>
      </c>
      <c r="F449" s="26" t="s">
        <v>2122</v>
      </c>
      <c r="G449" s="33" t="s">
        <v>711</v>
      </c>
      <c r="H449" s="26"/>
      <c r="I449" s="33" t="s">
        <v>711</v>
      </c>
      <c r="J449" s="26"/>
      <c r="K449" s="26"/>
    </row>
    <row r="450" spans="1:11" ht="30" customHeight="1" x14ac:dyDescent="0.2">
      <c r="A450" s="206" t="s">
        <v>2125</v>
      </c>
      <c r="B450" s="26" t="s">
        <v>2624</v>
      </c>
      <c r="C450" s="26" t="s">
        <v>2625</v>
      </c>
      <c r="D450" s="26"/>
      <c r="E450" s="26" t="s">
        <v>1171</v>
      </c>
      <c r="F450" s="26" t="s">
        <v>1893</v>
      </c>
      <c r="G450" s="33" t="s">
        <v>711</v>
      </c>
      <c r="H450" s="26"/>
      <c r="I450" s="33" t="s">
        <v>711</v>
      </c>
      <c r="J450" s="26"/>
      <c r="K450" s="26"/>
    </row>
    <row r="451" spans="1:11" ht="30" customHeight="1" x14ac:dyDescent="0.2">
      <c r="A451" s="206" t="s">
        <v>2128</v>
      </c>
      <c r="B451" s="26" t="s">
        <v>2626</v>
      </c>
      <c r="C451" s="26" t="s">
        <v>2627</v>
      </c>
      <c r="D451" s="26"/>
      <c r="E451" s="26" t="s">
        <v>1171</v>
      </c>
      <c r="F451" s="26" t="s">
        <v>2129</v>
      </c>
      <c r="G451" s="33" t="s">
        <v>711</v>
      </c>
      <c r="H451" s="26"/>
      <c r="I451" s="33" t="s">
        <v>711</v>
      </c>
      <c r="J451" s="26"/>
      <c r="K451" s="26"/>
    </row>
    <row r="452" spans="1:11" ht="30" customHeight="1" x14ac:dyDescent="0.2">
      <c r="A452" s="206" t="s">
        <v>2132</v>
      </c>
      <c r="B452" s="26" t="s">
        <v>2628</v>
      </c>
      <c r="C452" s="26" t="s">
        <v>2629</v>
      </c>
      <c r="D452" s="26"/>
      <c r="E452" s="26" t="s">
        <v>1171</v>
      </c>
      <c r="F452" s="26" t="s">
        <v>2133</v>
      </c>
      <c r="G452" s="33" t="s">
        <v>711</v>
      </c>
      <c r="H452" s="26"/>
      <c r="I452" s="33" t="s">
        <v>711</v>
      </c>
      <c r="J452" s="26"/>
      <c r="K452" s="26"/>
    </row>
    <row r="453" spans="1:11" ht="30" customHeight="1" x14ac:dyDescent="0.2">
      <c r="A453" s="206" t="s">
        <v>2135</v>
      </c>
      <c r="B453" s="26" t="s">
        <v>2631</v>
      </c>
      <c r="C453" s="26" t="s">
        <v>2629</v>
      </c>
      <c r="D453" s="26"/>
      <c r="E453" s="26" t="s">
        <v>1171</v>
      </c>
      <c r="F453" s="26" t="s">
        <v>2133</v>
      </c>
      <c r="G453" s="33" t="s">
        <v>711</v>
      </c>
      <c r="H453" s="26"/>
      <c r="I453" s="33" t="s">
        <v>711</v>
      </c>
      <c r="J453" s="26"/>
      <c r="K453" s="26"/>
    </row>
    <row r="454" spans="1:11" ht="30" customHeight="1" x14ac:dyDescent="0.2">
      <c r="A454" s="206" t="s">
        <v>2137</v>
      </c>
      <c r="B454" s="26" t="s">
        <v>2632</v>
      </c>
      <c r="C454" s="26" t="s">
        <v>2633</v>
      </c>
      <c r="D454" s="26"/>
      <c r="E454" s="26" t="s">
        <v>1171</v>
      </c>
      <c r="F454" s="26" t="s">
        <v>1740</v>
      </c>
      <c r="G454" s="33" t="s">
        <v>711</v>
      </c>
      <c r="H454" s="26"/>
      <c r="I454" s="33" t="s">
        <v>711</v>
      </c>
      <c r="J454" s="26"/>
      <c r="K454" s="26"/>
    </row>
    <row r="455" spans="1:11" ht="30" customHeight="1" x14ac:dyDescent="0.2">
      <c r="A455" s="206" t="s">
        <v>2140</v>
      </c>
      <c r="B455" s="26" t="s">
        <v>2635</v>
      </c>
      <c r="C455" s="26" t="s">
        <v>2636</v>
      </c>
      <c r="D455" s="26"/>
      <c r="E455" s="26" t="s">
        <v>1171</v>
      </c>
      <c r="F455" s="26">
        <v>0</v>
      </c>
      <c r="G455" s="33" t="s">
        <v>711</v>
      </c>
      <c r="H455" s="26"/>
      <c r="I455" s="33" t="s">
        <v>711</v>
      </c>
      <c r="J455" s="26"/>
      <c r="K455" s="26"/>
    </row>
    <row r="456" spans="1:11" ht="30" customHeight="1" x14ac:dyDescent="0.2">
      <c r="A456" s="206" t="s">
        <v>2143</v>
      </c>
      <c r="B456" s="26" t="s">
        <v>2637</v>
      </c>
      <c r="C456" s="26" t="s">
        <v>2636</v>
      </c>
      <c r="D456" s="26"/>
      <c r="E456" s="26" t="s">
        <v>1171</v>
      </c>
      <c r="F456" s="26" t="s">
        <v>1740</v>
      </c>
      <c r="G456" s="33" t="s">
        <v>711</v>
      </c>
      <c r="H456" s="26"/>
      <c r="I456" s="33" t="s">
        <v>711</v>
      </c>
      <c r="J456" s="26"/>
      <c r="K456" s="26"/>
    </row>
    <row r="457" spans="1:11" ht="30" customHeight="1" x14ac:dyDescent="0.2">
      <c r="A457" s="206" t="s">
        <v>2145</v>
      </c>
      <c r="B457" s="26" t="s">
        <v>2639</v>
      </c>
      <c r="C457" s="26" t="s">
        <v>2640</v>
      </c>
      <c r="D457" s="26"/>
      <c r="E457" s="26" t="s">
        <v>1171</v>
      </c>
      <c r="F457" s="26" t="s">
        <v>1732</v>
      </c>
      <c r="G457" s="33" t="s">
        <v>711</v>
      </c>
      <c r="H457" s="26"/>
      <c r="I457" s="33" t="s">
        <v>711</v>
      </c>
      <c r="J457" s="26"/>
      <c r="K457" s="26"/>
    </row>
    <row r="458" spans="1:11" ht="30" customHeight="1" x14ac:dyDescent="0.2">
      <c r="A458" s="206" t="s">
        <v>2147</v>
      </c>
      <c r="B458" s="26" t="s">
        <v>2642</v>
      </c>
      <c r="C458" s="26" t="s">
        <v>2640</v>
      </c>
      <c r="D458" s="26"/>
      <c r="E458" s="26" t="s">
        <v>1171</v>
      </c>
      <c r="F458" s="26" t="s">
        <v>1732</v>
      </c>
      <c r="G458" s="33" t="s">
        <v>711</v>
      </c>
      <c r="H458" s="26"/>
      <c r="I458" s="33" t="s">
        <v>711</v>
      </c>
      <c r="J458" s="26"/>
      <c r="K458" s="26"/>
    </row>
    <row r="459" spans="1:11" ht="30" customHeight="1" x14ac:dyDescent="0.2">
      <c r="A459" s="206" t="s">
        <v>2149</v>
      </c>
      <c r="B459" s="26" t="s">
        <v>2643</v>
      </c>
      <c r="C459" s="26" t="s">
        <v>2644</v>
      </c>
      <c r="D459" s="26"/>
      <c r="E459" s="26" t="s">
        <v>1171</v>
      </c>
      <c r="F459" s="26" t="s">
        <v>1904</v>
      </c>
      <c r="G459" s="33" t="s">
        <v>711</v>
      </c>
      <c r="H459" s="26"/>
      <c r="I459" s="33" t="s">
        <v>711</v>
      </c>
      <c r="J459" s="26"/>
      <c r="K459" s="26"/>
    </row>
    <row r="460" spans="1:11" ht="30" customHeight="1" x14ac:dyDescent="0.2">
      <c r="A460" s="206" t="s">
        <v>1794</v>
      </c>
      <c r="B460" s="26" t="s">
        <v>2646</v>
      </c>
      <c r="C460" s="26" t="s">
        <v>2647</v>
      </c>
      <c r="D460" s="26"/>
      <c r="E460" s="26" t="s">
        <v>1171</v>
      </c>
      <c r="F460" s="26">
        <v>0</v>
      </c>
      <c r="G460" s="33" t="s">
        <v>711</v>
      </c>
      <c r="H460" s="26"/>
      <c r="I460" s="33" t="s">
        <v>711</v>
      </c>
      <c r="J460" s="26"/>
      <c r="K460" s="26"/>
    </row>
    <row r="461" spans="1:11" ht="30" customHeight="1" x14ac:dyDescent="0.2">
      <c r="A461" s="206" t="s">
        <v>2153</v>
      </c>
      <c r="B461" s="26" t="s">
        <v>2648</v>
      </c>
      <c r="C461" s="26" t="s">
        <v>2649</v>
      </c>
      <c r="D461" s="26"/>
      <c r="E461" s="26" t="s">
        <v>1171</v>
      </c>
      <c r="F461" s="26" t="s">
        <v>2154</v>
      </c>
      <c r="G461" s="33" t="s">
        <v>711</v>
      </c>
      <c r="H461" s="26"/>
      <c r="I461" s="33" t="s">
        <v>711</v>
      </c>
      <c r="J461" s="26"/>
      <c r="K461" s="26"/>
    </row>
    <row r="462" spans="1:11" ht="30" customHeight="1" x14ac:dyDescent="0.2">
      <c r="A462" s="206" t="s">
        <v>2155</v>
      </c>
      <c r="B462" s="26" t="s">
        <v>2651</v>
      </c>
      <c r="C462" s="26" t="s">
        <v>2652</v>
      </c>
      <c r="D462" s="26"/>
      <c r="E462" s="26" t="s">
        <v>1171</v>
      </c>
      <c r="F462" s="26">
        <v>0</v>
      </c>
      <c r="G462" s="33" t="s">
        <v>711</v>
      </c>
      <c r="H462" s="26"/>
      <c r="I462" s="33" t="s">
        <v>711</v>
      </c>
      <c r="J462" s="26"/>
      <c r="K462" s="26"/>
    </row>
    <row r="463" spans="1:11" ht="30" customHeight="1" x14ac:dyDescent="0.2">
      <c r="A463" s="206" t="s">
        <v>2157</v>
      </c>
      <c r="B463" s="26" t="s">
        <v>2653</v>
      </c>
      <c r="C463" s="26" t="s">
        <v>2654</v>
      </c>
      <c r="D463" s="26"/>
      <c r="E463" s="26" t="s">
        <v>1171</v>
      </c>
      <c r="F463" s="26" t="s">
        <v>2158</v>
      </c>
      <c r="G463" s="33" t="s">
        <v>711</v>
      </c>
      <c r="H463" s="26"/>
      <c r="I463" s="33" t="s">
        <v>711</v>
      </c>
      <c r="J463" s="26"/>
      <c r="K463" s="26"/>
    </row>
    <row r="464" spans="1:11" ht="30" customHeight="1" x14ac:dyDescent="0.2">
      <c r="A464" s="206" t="s">
        <v>2159</v>
      </c>
      <c r="B464" s="26" t="s">
        <v>2656</v>
      </c>
      <c r="C464" s="26" t="s">
        <v>2657</v>
      </c>
      <c r="D464" s="26"/>
      <c r="E464" s="26" t="s">
        <v>1171</v>
      </c>
      <c r="F464" s="26" t="s">
        <v>1688</v>
      </c>
      <c r="G464" s="33" t="s">
        <v>711</v>
      </c>
      <c r="H464" s="26"/>
      <c r="I464" s="33" t="s">
        <v>711</v>
      </c>
      <c r="J464" s="26"/>
      <c r="K464" s="26"/>
    </row>
    <row r="465" spans="1:11" ht="30" customHeight="1" x14ac:dyDescent="0.2">
      <c r="A465" s="206" t="s">
        <v>2161</v>
      </c>
      <c r="B465" s="26" t="s">
        <v>2659</v>
      </c>
      <c r="C465" s="26" t="s">
        <v>2657</v>
      </c>
      <c r="D465" s="26"/>
      <c r="E465" s="26" t="s">
        <v>1171</v>
      </c>
      <c r="F465" s="26" t="s">
        <v>1688</v>
      </c>
      <c r="G465" s="33" t="s">
        <v>711</v>
      </c>
      <c r="H465" s="26"/>
      <c r="I465" s="33" t="s">
        <v>711</v>
      </c>
      <c r="J465" s="26"/>
      <c r="K465" s="26"/>
    </row>
    <row r="466" spans="1:11" ht="30" customHeight="1" x14ac:dyDescent="0.2">
      <c r="A466" s="206" t="s">
        <v>1916</v>
      </c>
      <c r="B466" s="26" t="s">
        <v>2660</v>
      </c>
      <c r="C466" s="26" t="s">
        <v>2654</v>
      </c>
      <c r="D466" s="26"/>
      <c r="E466" s="26" t="s">
        <v>1171</v>
      </c>
      <c r="F466" s="26" t="s">
        <v>1917</v>
      </c>
      <c r="G466" s="33" t="s">
        <v>711</v>
      </c>
      <c r="H466" s="26"/>
      <c r="I466" s="33" t="s">
        <v>711</v>
      </c>
      <c r="J466" s="26"/>
      <c r="K466" s="26"/>
    </row>
    <row r="467" spans="1:11" ht="30" customHeight="1" x14ac:dyDescent="0.2">
      <c r="A467" s="206" t="s">
        <v>1794</v>
      </c>
      <c r="B467" s="26" t="s">
        <v>2662</v>
      </c>
      <c r="C467" s="26" t="s">
        <v>2663</v>
      </c>
      <c r="D467" s="26"/>
      <c r="E467" s="26" t="s">
        <v>1171</v>
      </c>
      <c r="F467" s="26">
        <v>0</v>
      </c>
      <c r="G467" s="33" t="s">
        <v>711</v>
      </c>
      <c r="H467" s="26"/>
      <c r="I467" s="33" t="s">
        <v>711</v>
      </c>
      <c r="J467" s="26"/>
      <c r="K467" s="26"/>
    </row>
    <row r="468" spans="1:11" ht="30" customHeight="1" x14ac:dyDescent="0.2">
      <c r="A468" s="206" t="s">
        <v>1794</v>
      </c>
      <c r="B468" s="26" t="s">
        <v>2665</v>
      </c>
      <c r="C468" s="26" t="s">
        <v>2663</v>
      </c>
      <c r="D468" s="26"/>
      <c r="E468" s="26" t="s">
        <v>1171</v>
      </c>
      <c r="F468" s="26">
        <v>0</v>
      </c>
      <c r="G468" s="33" t="s">
        <v>711</v>
      </c>
      <c r="H468" s="26"/>
      <c r="I468" s="33" t="s">
        <v>711</v>
      </c>
      <c r="J468" s="26"/>
      <c r="K468" s="26"/>
    </row>
    <row r="469" spans="1:11" ht="30" customHeight="1" x14ac:dyDescent="0.2">
      <c r="A469" s="206" t="s">
        <v>1794</v>
      </c>
      <c r="B469" s="26" t="s">
        <v>2666</v>
      </c>
      <c r="C469" s="26" t="s">
        <v>2667</v>
      </c>
      <c r="D469" s="26"/>
      <c r="E469" s="26" t="s">
        <v>1171</v>
      </c>
      <c r="F469" s="26">
        <v>0</v>
      </c>
      <c r="G469" s="33" t="s">
        <v>711</v>
      </c>
      <c r="H469" s="26"/>
      <c r="I469" s="33" t="s">
        <v>711</v>
      </c>
      <c r="J469" s="26"/>
      <c r="K469" s="26"/>
    </row>
    <row r="470" spans="1:11" ht="30" customHeight="1" x14ac:dyDescent="0.2">
      <c r="A470" s="206" t="s">
        <v>1794</v>
      </c>
      <c r="B470" s="26" t="s">
        <v>2668</v>
      </c>
      <c r="C470" s="26" t="s">
        <v>2669</v>
      </c>
      <c r="D470" s="26"/>
      <c r="E470" s="26" t="s">
        <v>1171</v>
      </c>
      <c r="F470" s="26" t="s">
        <v>1928</v>
      </c>
      <c r="G470" s="33" t="s">
        <v>711</v>
      </c>
      <c r="H470" s="26"/>
      <c r="I470" s="33" t="s">
        <v>711</v>
      </c>
      <c r="J470" s="26"/>
      <c r="K470" s="26"/>
    </row>
    <row r="471" spans="1:11" ht="30" customHeight="1" x14ac:dyDescent="0.2">
      <c r="A471" s="206" t="s">
        <v>2169</v>
      </c>
      <c r="B471" s="26" t="s">
        <v>2670</v>
      </c>
      <c r="C471" s="26" t="s">
        <v>2671</v>
      </c>
      <c r="D471" s="26"/>
      <c r="E471" s="26" t="s">
        <v>1171</v>
      </c>
      <c r="F471" s="26">
        <v>0</v>
      </c>
      <c r="G471" s="33" t="s">
        <v>711</v>
      </c>
      <c r="H471" s="26"/>
      <c r="I471" s="33" t="s">
        <v>711</v>
      </c>
      <c r="J471" s="26"/>
      <c r="K471" s="26"/>
    </row>
    <row r="472" spans="1:11" ht="30" customHeight="1" x14ac:dyDescent="0.2">
      <c r="A472" s="206" t="s">
        <v>2171</v>
      </c>
      <c r="B472" s="26" t="s">
        <v>2673</v>
      </c>
      <c r="C472" s="26" t="s">
        <v>2674</v>
      </c>
      <c r="D472" s="26"/>
      <c r="E472" s="26" t="s">
        <v>1171</v>
      </c>
      <c r="F472" s="26" t="s">
        <v>1781</v>
      </c>
      <c r="G472" s="33" t="s">
        <v>711</v>
      </c>
      <c r="H472" s="26"/>
      <c r="I472" s="33" t="s">
        <v>711</v>
      </c>
      <c r="J472" s="26"/>
      <c r="K472" s="26"/>
    </row>
    <row r="473" spans="1:11" ht="30" customHeight="1" x14ac:dyDescent="0.2">
      <c r="A473" s="206" t="s">
        <v>2173</v>
      </c>
      <c r="B473" s="26" t="s">
        <v>2676</v>
      </c>
      <c r="C473" s="26" t="s">
        <v>2677</v>
      </c>
      <c r="D473" s="26"/>
      <c r="E473" s="26" t="s">
        <v>2201</v>
      </c>
      <c r="F473" s="26" t="s">
        <v>2174</v>
      </c>
      <c r="G473" s="33" t="s">
        <v>711</v>
      </c>
      <c r="H473" s="26"/>
      <c r="I473" s="33" t="s">
        <v>711</v>
      </c>
      <c r="J473" s="26"/>
      <c r="K473" s="26"/>
    </row>
    <row r="474" spans="1:11" ht="30" customHeight="1" x14ac:dyDescent="0.2">
      <c r="A474" s="206" t="s">
        <v>2175</v>
      </c>
      <c r="B474" s="26" t="s">
        <v>2679</v>
      </c>
      <c r="C474" s="26" t="s">
        <v>2680</v>
      </c>
      <c r="D474" s="26"/>
      <c r="E474" s="26" t="s">
        <v>1171</v>
      </c>
      <c r="F474" s="26" t="s">
        <v>1898</v>
      </c>
      <c r="G474" s="33" t="s">
        <v>711</v>
      </c>
      <c r="H474" s="26"/>
      <c r="I474" s="33" t="s">
        <v>711</v>
      </c>
      <c r="J474" s="26"/>
      <c r="K474" s="26"/>
    </row>
    <row r="475" spans="1:11" ht="30" customHeight="1" x14ac:dyDescent="0.2">
      <c r="A475" s="206" t="s">
        <v>2177</v>
      </c>
      <c r="B475" s="26" t="s">
        <v>2682</v>
      </c>
      <c r="C475" s="26" t="s">
        <v>2683</v>
      </c>
      <c r="D475" s="26"/>
      <c r="E475" s="26" t="s">
        <v>1286</v>
      </c>
      <c r="F475" s="26" t="s">
        <v>2178</v>
      </c>
      <c r="G475" s="33" t="s">
        <v>711</v>
      </c>
      <c r="H475" s="26"/>
      <c r="I475" s="33" t="s">
        <v>3254</v>
      </c>
      <c r="J475" s="26"/>
      <c r="K475" s="26"/>
    </row>
    <row r="476" spans="1:11" ht="30" customHeight="1" x14ac:dyDescent="0.2">
      <c r="A476" s="206" t="s">
        <v>2182</v>
      </c>
      <c r="B476" s="26" t="s">
        <v>2687</v>
      </c>
      <c r="C476" s="26" t="s">
        <v>2688</v>
      </c>
      <c r="D476" s="26"/>
      <c r="E476" s="26" t="s">
        <v>2553</v>
      </c>
      <c r="F476" s="26" t="s">
        <v>2183</v>
      </c>
      <c r="G476" s="33" t="s">
        <v>711</v>
      </c>
      <c r="H476" s="26"/>
      <c r="I476" s="33" t="s">
        <v>711</v>
      </c>
      <c r="J476" s="26"/>
      <c r="K476" s="26"/>
    </row>
    <row r="477" spans="1:11" ht="30" customHeight="1" x14ac:dyDescent="0.2">
      <c r="A477" s="206" t="s">
        <v>2186</v>
      </c>
      <c r="B477" s="26" t="s">
        <v>2690</v>
      </c>
      <c r="C477" s="26" t="s">
        <v>2691</v>
      </c>
      <c r="D477" s="26"/>
      <c r="E477" s="26" t="s">
        <v>2553</v>
      </c>
      <c r="F477" s="26" t="s">
        <v>2183</v>
      </c>
      <c r="G477" s="33" t="s">
        <v>711</v>
      </c>
      <c r="H477" s="26"/>
      <c r="I477" s="33" t="s">
        <v>711</v>
      </c>
      <c r="J477" s="26"/>
      <c r="K477" s="26"/>
    </row>
    <row r="478" spans="1:11" ht="30" customHeight="1" x14ac:dyDescent="0.2">
      <c r="A478" s="206" t="s">
        <v>2189</v>
      </c>
      <c r="B478" s="26" t="s">
        <v>2692</v>
      </c>
      <c r="C478" s="26" t="s">
        <v>2693</v>
      </c>
      <c r="D478" s="26"/>
      <c r="E478" s="26" t="s">
        <v>1171</v>
      </c>
      <c r="F478" s="26" t="s">
        <v>2190</v>
      </c>
      <c r="G478" s="33" t="s">
        <v>711</v>
      </c>
      <c r="H478" s="26"/>
      <c r="I478" s="33" t="s">
        <v>711</v>
      </c>
      <c r="J478" s="26"/>
      <c r="K478" s="26"/>
    </row>
    <row r="479" spans="1:11" ht="30" customHeight="1" x14ac:dyDescent="0.2">
      <c r="A479" s="206" t="s">
        <v>2192</v>
      </c>
      <c r="B479" s="26" t="s">
        <v>2695</v>
      </c>
      <c r="C479" s="26" t="s">
        <v>2696</v>
      </c>
      <c r="D479" s="26"/>
      <c r="E479" s="26" t="s">
        <v>1171</v>
      </c>
      <c r="F479" s="26" t="s">
        <v>1688</v>
      </c>
      <c r="G479" s="33" t="s">
        <v>711</v>
      </c>
      <c r="H479" s="26"/>
      <c r="I479" s="33" t="s">
        <v>711</v>
      </c>
      <c r="J479" s="26"/>
      <c r="K479" s="26"/>
    </row>
    <row r="480" spans="1:11" ht="30" customHeight="1" x14ac:dyDescent="0.2">
      <c r="A480" s="206" t="s">
        <v>2194</v>
      </c>
      <c r="B480" s="26" t="s">
        <v>2698</v>
      </c>
      <c r="C480" s="26" t="s">
        <v>2699</v>
      </c>
      <c r="D480" s="26"/>
      <c r="E480" s="26" t="s">
        <v>1249</v>
      </c>
      <c r="F480" s="26" t="s">
        <v>2195</v>
      </c>
      <c r="G480" s="33" t="s">
        <v>711</v>
      </c>
      <c r="H480" s="26"/>
      <c r="I480" s="33" t="s">
        <v>3255</v>
      </c>
      <c r="J480" s="26"/>
      <c r="K480" s="26"/>
    </row>
    <row r="481" spans="1:11" ht="30" customHeight="1" x14ac:dyDescent="0.2">
      <c r="A481" s="206" t="s">
        <v>3038</v>
      </c>
      <c r="B481" s="26" t="s">
        <v>3039</v>
      </c>
      <c r="C481" s="26" t="s">
        <v>3040</v>
      </c>
      <c r="D481" s="26"/>
      <c r="E481" s="26" t="s">
        <v>2201</v>
      </c>
      <c r="F481" s="26" t="s">
        <v>3041</v>
      </c>
      <c r="G481" s="33" t="s">
        <v>711</v>
      </c>
      <c r="H481" s="33"/>
      <c r="I481" s="33" t="s">
        <v>711</v>
      </c>
      <c r="J481" s="26"/>
      <c r="K481" s="26"/>
    </row>
    <row r="482" spans="1:11" ht="30" customHeight="1" x14ac:dyDescent="0.2">
      <c r="A482" s="206" t="s">
        <v>3049</v>
      </c>
      <c r="B482" s="26" t="s">
        <v>3050</v>
      </c>
      <c r="C482" s="26" t="s">
        <v>3051</v>
      </c>
      <c r="D482" s="26"/>
      <c r="E482" s="26" t="s">
        <v>2201</v>
      </c>
      <c r="F482" s="26" t="s">
        <v>1810</v>
      </c>
      <c r="G482" s="33" t="s">
        <v>711</v>
      </c>
      <c r="H482" s="33"/>
      <c r="I482" s="33" t="s">
        <v>711</v>
      </c>
      <c r="J482" s="26"/>
      <c r="K482" s="26"/>
    </row>
    <row r="483" spans="1:11" ht="30" customHeight="1" x14ac:dyDescent="0.2">
      <c r="A483" s="206" t="s">
        <v>3055</v>
      </c>
      <c r="B483" s="26" t="s">
        <v>3056</v>
      </c>
      <c r="C483" s="26" t="s">
        <v>3051</v>
      </c>
      <c r="D483" s="26"/>
      <c r="E483" s="26" t="s">
        <v>2201</v>
      </c>
      <c r="F483" s="26" t="s">
        <v>3057</v>
      </c>
      <c r="G483" s="33" t="s">
        <v>711</v>
      </c>
      <c r="H483" s="33"/>
      <c r="I483" s="33" t="s">
        <v>711</v>
      </c>
      <c r="J483" s="26"/>
      <c r="K483" s="26"/>
    </row>
    <row r="484" spans="1:11" ht="30" customHeight="1" x14ac:dyDescent="0.2">
      <c r="A484" s="206">
        <v>0</v>
      </c>
      <c r="B484" s="26" t="s">
        <v>3061</v>
      </c>
      <c r="C484" s="26" t="s">
        <v>3051</v>
      </c>
      <c r="D484" s="26"/>
      <c r="E484" s="26" t="s">
        <v>2201</v>
      </c>
      <c r="F484" s="26" t="s">
        <v>3062</v>
      </c>
      <c r="G484" s="33" t="s">
        <v>711</v>
      </c>
      <c r="H484" s="33"/>
      <c r="I484" s="33" t="s">
        <v>711</v>
      </c>
      <c r="J484" s="26"/>
      <c r="K484" s="26"/>
    </row>
    <row r="485" spans="1:11" ht="30" customHeight="1" x14ac:dyDescent="0.2">
      <c r="A485" s="206" t="s">
        <v>3066</v>
      </c>
      <c r="B485" s="26" t="s">
        <v>3067</v>
      </c>
      <c r="C485" s="26" t="s">
        <v>3068</v>
      </c>
      <c r="D485" s="26"/>
      <c r="E485" s="26" t="s">
        <v>1171</v>
      </c>
      <c r="F485" s="26" t="s">
        <v>3069</v>
      </c>
      <c r="G485" s="33" t="s">
        <v>711</v>
      </c>
      <c r="H485" s="33"/>
      <c r="I485" s="33" t="s">
        <v>711</v>
      </c>
      <c r="J485" s="26"/>
      <c r="K485" s="26"/>
    </row>
    <row r="486" spans="1:11" ht="30" customHeight="1" x14ac:dyDescent="0.2">
      <c r="A486" s="206" t="s">
        <v>3075</v>
      </c>
      <c r="B486" s="26" t="s">
        <v>3076</v>
      </c>
      <c r="C486" s="26" t="s">
        <v>3077</v>
      </c>
      <c r="D486" s="26"/>
      <c r="E486" s="26" t="s">
        <v>1171</v>
      </c>
      <c r="F486" s="26" t="s">
        <v>1898</v>
      </c>
      <c r="G486" s="33" t="s">
        <v>711</v>
      </c>
      <c r="H486" s="33"/>
      <c r="I486" s="33" t="s">
        <v>711</v>
      </c>
      <c r="J486" s="26"/>
      <c r="K486" s="26"/>
    </row>
    <row r="487" spans="1:11" ht="30" customHeight="1" x14ac:dyDescent="0.2">
      <c r="A487" s="206" t="s">
        <v>3082</v>
      </c>
      <c r="B487" s="26" t="s">
        <v>3083</v>
      </c>
      <c r="C487" s="26" t="s">
        <v>3077</v>
      </c>
      <c r="D487" s="26"/>
      <c r="E487" s="26" t="s">
        <v>1171</v>
      </c>
      <c r="F487" s="26" t="s">
        <v>1898</v>
      </c>
      <c r="G487" s="33" t="s">
        <v>711</v>
      </c>
      <c r="H487" s="33"/>
      <c r="I487" s="33" t="s">
        <v>711</v>
      </c>
      <c r="J487" s="26"/>
      <c r="K487" s="26"/>
    </row>
    <row r="488" spans="1:11" ht="30" customHeight="1" x14ac:dyDescent="0.2">
      <c r="A488" s="206" t="s">
        <v>3086</v>
      </c>
      <c r="B488" s="26" t="s">
        <v>3087</v>
      </c>
      <c r="C488" s="26" t="s">
        <v>3051</v>
      </c>
      <c r="D488" s="26"/>
      <c r="E488" s="26" t="s">
        <v>2201</v>
      </c>
      <c r="F488" s="26" t="s">
        <v>3088</v>
      </c>
      <c r="G488" s="33" t="s">
        <v>711</v>
      </c>
      <c r="H488" s="33"/>
      <c r="I488" s="33" t="s">
        <v>711</v>
      </c>
      <c r="J488" s="26"/>
      <c r="K488" s="26"/>
    </row>
    <row r="489" spans="1:11" ht="30" customHeight="1" x14ac:dyDescent="0.2">
      <c r="A489" s="206" t="s">
        <v>1287</v>
      </c>
      <c r="B489" s="26" t="s">
        <v>2336</v>
      </c>
      <c r="C489" s="26" t="s">
        <v>2337</v>
      </c>
      <c r="D489" s="26"/>
      <c r="E489" s="26" t="s">
        <v>1171</v>
      </c>
      <c r="F489" s="26" t="s">
        <v>1669</v>
      </c>
      <c r="G489" s="33" t="s">
        <v>711</v>
      </c>
      <c r="H489" s="33"/>
      <c r="I489" s="33" t="s">
        <v>711</v>
      </c>
      <c r="J489" s="26"/>
      <c r="K489" s="26"/>
    </row>
    <row r="490" spans="1:11" ht="30" customHeight="1" x14ac:dyDescent="0.2">
      <c r="A490" s="206" t="s">
        <v>3096</v>
      </c>
      <c r="B490" s="26" t="s">
        <v>3097</v>
      </c>
      <c r="C490" s="26" t="s">
        <v>3098</v>
      </c>
      <c r="D490" s="26"/>
      <c r="E490" s="26" t="s">
        <v>1171</v>
      </c>
      <c r="F490" s="26" t="s">
        <v>3099</v>
      </c>
      <c r="G490" s="33" t="s">
        <v>711</v>
      </c>
      <c r="H490" s="33"/>
      <c r="I490" s="33" t="s">
        <v>711</v>
      </c>
      <c r="J490" s="26"/>
      <c r="K490" s="26"/>
    </row>
    <row r="491" spans="1:11" ht="30" customHeight="1" x14ac:dyDescent="0.2">
      <c r="A491" s="206" t="s">
        <v>3104</v>
      </c>
      <c r="B491" s="26" t="s">
        <v>3105</v>
      </c>
      <c r="C491" s="26" t="s">
        <v>3092</v>
      </c>
      <c r="D491" s="26"/>
      <c r="E491" s="26" t="s">
        <v>1249</v>
      </c>
      <c r="F491" s="26" t="s">
        <v>2195</v>
      </c>
      <c r="G491" s="33" t="s">
        <v>711</v>
      </c>
      <c r="H491" s="33"/>
      <c r="I491" s="33" t="s">
        <v>711</v>
      </c>
      <c r="J491" s="26"/>
      <c r="K491" s="26"/>
    </row>
    <row r="492" spans="1:11" ht="30" customHeight="1" x14ac:dyDescent="0.2">
      <c r="A492" s="206" t="s">
        <v>3111</v>
      </c>
      <c r="B492" s="26" t="s">
        <v>3112</v>
      </c>
      <c r="C492" s="26" t="s">
        <v>3092</v>
      </c>
      <c r="D492" s="26"/>
      <c r="E492" s="26" t="s">
        <v>1249</v>
      </c>
      <c r="F492" s="26" t="s">
        <v>2195</v>
      </c>
      <c r="G492" s="33" t="s">
        <v>711</v>
      </c>
      <c r="H492" s="33"/>
      <c r="I492" s="33" t="s">
        <v>711</v>
      </c>
      <c r="J492" s="26"/>
      <c r="K492" s="26"/>
    </row>
    <row r="493" spans="1:11" ht="30" customHeight="1" x14ac:dyDescent="0.2">
      <c r="A493" s="206" t="s">
        <v>3113</v>
      </c>
      <c r="B493" s="26" t="s">
        <v>3114</v>
      </c>
      <c r="C493" s="26" t="s">
        <v>3115</v>
      </c>
      <c r="D493" s="26"/>
      <c r="E493" s="26" t="s">
        <v>1249</v>
      </c>
      <c r="F493" s="26" t="s">
        <v>2195</v>
      </c>
      <c r="G493" s="33" t="s">
        <v>711</v>
      </c>
      <c r="H493" s="33"/>
      <c r="I493" s="33" t="s">
        <v>711</v>
      </c>
      <c r="J493" s="26"/>
      <c r="K493" s="26"/>
    </row>
    <row r="494" spans="1:11" ht="30" customHeight="1" x14ac:dyDescent="0.2">
      <c r="A494" s="206" t="s">
        <v>3119</v>
      </c>
      <c r="B494" s="26" t="s">
        <v>3120</v>
      </c>
      <c r="C494" s="26" t="s">
        <v>3115</v>
      </c>
      <c r="D494" s="26"/>
      <c r="E494" s="26" t="s">
        <v>1249</v>
      </c>
      <c r="F494" s="26" t="s">
        <v>2195</v>
      </c>
      <c r="G494" s="33" t="s">
        <v>711</v>
      </c>
      <c r="H494" s="33"/>
      <c r="I494" s="33" t="s">
        <v>711</v>
      </c>
      <c r="J494" s="26"/>
      <c r="K494" s="26"/>
    </row>
    <row r="495" spans="1:11" ht="30" customHeight="1" x14ac:dyDescent="0.2">
      <c r="A495" s="206" t="s">
        <v>3123</v>
      </c>
      <c r="B495" s="26" t="s">
        <v>3124</v>
      </c>
      <c r="C495" s="26" t="s">
        <v>3115</v>
      </c>
      <c r="D495" s="26"/>
      <c r="E495" s="26" t="s">
        <v>1249</v>
      </c>
      <c r="F495" s="26" t="s">
        <v>2195</v>
      </c>
      <c r="G495" s="33" t="s">
        <v>711</v>
      </c>
      <c r="H495" s="33"/>
      <c r="I495" s="33" t="s">
        <v>711</v>
      </c>
      <c r="J495" s="26"/>
      <c r="K495" s="26"/>
    </row>
    <row r="496" spans="1:11" ht="30" customHeight="1" x14ac:dyDescent="0.2">
      <c r="A496" s="206" t="s">
        <v>3126</v>
      </c>
      <c r="B496" s="26" t="s">
        <v>3127</v>
      </c>
      <c r="C496" s="26" t="s">
        <v>3092</v>
      </c>
      <c r="D496" s="26"/>
      <c r="E496" s="26" t="s">
        <v>1249</v>
      </c>
      <c r="F496" s="26" t="s">
        <v>2195</v>
      </c>
      <c r="G496" s="33" t="s">
        <v>711</v>
      </c>
      <c r="H496" s="33"/>
      <c r="I496" s="33" t="s">
        <v>711</v>
      </c>
      <c r="J496" s="26"/>
      <c r="K496" s="26"/>
    </row>
    <row r="497" spans="1:11" ht="30" customHeight="1" x14ac:dyDescent="0.2">
      <c r="A497" s="206" t="s">
        <v>3130</v>
      </c>
      <c r="B497" s="26" t="s">
        <v>3131</v>
      </c>
      <c r="C497" s="26" t="s">
        <v>3092</v>
      </c>
      <c r="D497" s="26"/>
      <c r="E497" s="26" t="s">
        <v>1249</v>
      </c>
      <c r="F497" s="26" t="s">
        <v>2195</v>
      </c>
      <c r="G497" s="33" t="s">
        <v>711</v>
      </c>
      <c r="H497" s="33"/>
      <c r="I497" s="33" t="s">
        <v>711</v>
      </c>
      <c r="J497" s="26"/>
      <c r="K497" s="26"/>
    </row>
    <row r="498" spans="1:11" ht="30" customHeight="1" x14ac:dyDescent="0.2">
      <c r="A498" s="206" t="s">
        <v>3135</v>
      </c>
      <c r="B498" s="26" t="s">
        <v>3136</v>
      </c>
      <c r="C498" s="26" t="s">
        <v>3115</v>
      </c>
      <c r="D498" s="26"/>
      <c r="E498" s="26" t="s">
        <v>1249</v>
      </c>
      <c r="F498" s="26" t="s">
        <v>2195</v>
      </c>
      <c r="G498" s="33" t="s">
        <v>711</v>
      </c>
      <c r="H498" s="33"/>
      <c r="I498" s="33" t="s">
        <v>711</v>
      </c>
      <c r="J498" s="26"/>
      <c r="K498" s="26"/>
    </row>
    <row r="499" spans="1:11" ht="30" customHeight="1" x14ac:dyDescent="0.2">
      <c r="A499" s="206" t="s">
        <v>3138</v>
      </c>
      <c r="B499" s="26" t="s">
        <v>3139</v>
      </c>
      <c r="C499" s="26" t="s">
        <v>3140</v>
      </c>
      <c r="D499" s="26"/>
      <c r="E499" s="26" t="s">
        <v>1249</v>
      </c>
      <c r="F499" s="26" t="s">
        <v>2195</v>
      </c>
      <c r="G499" s="33" t="s">
        <v>711</v>
      </c>
      <c r="H499" s="33"/>
      <c r="I499" s="33" t="s">
        <v>711</v>
      </c>
      <c r="J499" s="26"/>
      <c r="K499" s="26"/>
    </row>
    <row r="500" spans="1:11" ht="30" customHeight="1" x14ac:dyDescent="0.2">
      <c r="A500" s="206" t="s">
        <v>3143</v>
      </c>
      <c r="B500" s="26" t="s">
        <v>3144</v>
      </c>
      <c r="C500" s="26" t="s">
        <v>3115</v>
      </c>
      <c r="D500" s="26"/>
      <c r="E500" s="26" t="s">
        <v>1249</v>
      </c>
      <c r="F500" s="26" t="s">
        <v>2195</v>
      </c>
      <c r="G500" s="33" t="s">
        <v>711</v>
      </c>
      <c r="H500" s="33"/>
      <c r="I500" s="33" t="s">
        <v>711</v>
      </c>
      <c r="J500" s="26"/>
      <c r="K500" s="26"/>
    </row>
    <row r="501" spans="1:11" ht="30" customHeight="1" x14ac:dyDescent="0.2">
      <c r="A501" s="206" t="s">
        <v>3147</v>
      </c>
      <c r="B501" s="26" t="s">
        <v>3148</v>
      </c>
      <c r="C501" s="26" t="s">
        <v>3149</v>
      </c>
      <c r="D501" s="26"/>
      <c r="E501" s="26" t="s">
        <v>1249</v>
      </c>
      <c r="F501" s="26" t="s">
        <v>2195</v>
      </c>
      <c r="G501" s="33" t="s">
        <v>711</v>
      </c>
      <c r="H501" s="33"/>
      <c r="I501" s="33" t="s">
        <v>711</v>
      </c>
      <c r="J501" s="26"/>
      <c r="K501" s="26"/>
    </row>
    <row r="502" spans="1:11" ht="30" customHeight="1" x14ac:dyDescent="0.2">
      <c r="A502" s="206" t="s">
        <v>3152</v>
      </c>
      <c r="B502" s="26" t="s">
        <v>3153</v>
      </c>
      <c r="C502" s="26" t="s">
        <v>3149</v>
      </c>
      <c r="D502" s="26"/>
      <c r="E502" s="26" t="s">
        <v>1249</v>
      </c>
      <c r="F502" s="26" t="s">
        <v>2195</v>
      </c>
      <c r="G502" s="33" t="s">
        <v>711</v>
      </c>
      <c r="H502" s="33"/>
      <c r="I502" s="33" t="s">
        <v>711</v>
      </c>
      <c r="J502" s="26"/>
      <c r="K502" s="26"/>
    </row>
    <row r="503" spans="1:11" ht="30" customHeight="1" x14ac:dyDescent="0.2">
      <c r="A503" s="206" t="s">
        <v>3155</v>
      </c>
      <c r="B503" s="26" t="s">
        <v>3156</v>
      </c>
      <c r="C503" s="26" t="s">
        <v>3149</v>
      </c>
      <c r="D503" s="26"/>
      <c r="E503" s="26" t="s">
        <v>1249</v>
      </c>
      <c r="F503" s="26" t="s">
        <v>2195</v>
      </c>
      <c r="G503" s="33" t="s">
        <v>711</v>
      </c>
      <c r="H503" s="33"/>
      <c r="I503" s="33" t="s">
        <v>711</v>
      </c>
      <c r="J503" s="26"/>
      <c r="K503" s="26"/>
    </row>
    <row r="504" spans="1:11" ht="30" customHeight="1" x14ac:dyDescent="0.2">
      <c r="A504" s="206" t="s">
        <v>3158</v>
      </c>
      <c r="B504" s="26" t="s">
        <v>3159</v>
      </c>
      <c r="C504" s="26" t="s">
        <v>3149</v>
      </c>
      <c r="D504" s="26"/>
      <c r="E504" s="26" t="s">
        <v>1249</v>
      </c>
      <c r="F504" s="26" t="s">
        <v>2195</v>
      </c>
      <c r="G504" s="33" t="s">
        <v>711</v>
      </c>
      <c r="H504" s="33"/>
      <c r="I504" s="33" t="s">
        <v>711</v>
      </c>
      <c r="J504" s="26"/>
      <c r="K504" s="26"/>
    </row>
    <row r="505" spans="1:11" ht="30" customHeight="1" x14ac:dyDescent="0.2">
      <c r="A505" s="206" t="s">
        <v>3160</v>
      </c>
      <c r="B505" s="26" t="s">
        <v>3161</v>
      </c>
      <c r="C505" s="26" t="s">
        <v>3149</v>
      </c>
      <c r="D505" s="26"/>
      <c r="E505" s="26" t="s">
        <v>1249</v>
      </c>
      <c r="F505" s="26" t="s">
        <v>2195</v>
      </c>
      <c r="G505" s="33" t="s">
        <v>711</v>
      </c>
      <c r="H505" s="33"/>
      <c r="I505" s="33" t="s">
        <v>711</v>
      </c>
      <c r="J505" s="26"/>
      <c r="K505" s="26"/>
    </row>
    <row r="506" spans="1:11" ht="30" customHeight="1" x14ac:dyDescent="0.2">
      <c r="A506" s="206" t="s">
        <v>3162</v>
      </c>
      <c r="B506" s="26" t="s">
        <v>3163</v>
      </c>
      <c r="C506" s="26" t="s">
        <v>3140</v>
      </c>
      <c r="D506" s="26"/>
      <c r="E506" s="26" t="s">
        <v>1249</v>
      </c>
      <c r="F506" s="26" t="s">
        <v>2195</v>
      </c>
      <c r="G506" s="33" t="s">
        <v>711</v>
      </c>
      <c r="H506" s="33"/>
      <c r="I506" s="33" t="s">
        <v>711</v>
      </c>
      <c r="J506" s="26"/>
      <c r="K506" s="26"/>
    </row>
    <row r="507" spans="1:11" ht="30" customHeight="1" x14ac:dyDescent="0.2">
      <c r="A507" s="206" t="s">
        <v>1287</v>
      </c>
      <c r="B507" s="26" t="s">
        <v>3167</v>
      </c>
      <c r="C507" s="26" t="s">
        <v>3168</v>
      </c>
      <c r="D507" s="26"/>
      <c r="E507" s="26" t="s">
        <v>1171</v>
      </c>
      <c r="F507" s="26" t="s">
        <v>3169</v>
      </c>
      <c r="G507" s="33" t="s">
        <v>711</v>
      </c>
      <c r="H507" s="33"/>
      <c r="I507" s="33" t="s">
        <v>711</v>
      </c>
      <c r="J507" s="26"/>
      <c r="K507" s="26"/>
    </row>
    <row r="508" spans="1:11" ht="30" customHeight="1" x14ac:dyDescent="0.2">
      <c r="A508" s="206"/>
      <c r="B508" s="26"/>
      <c r="C508" s="26"/>
      <c r="D508" s="26"/>
      <c r="E508" s="26"/>
      <c r="F508" s="26"/>
      <c r="G508" s="33"/>
      <c r="H508" s="26"/>
      <c r="I508" s="33"/>
      <c r="J508" s="26"/>
      <c r="K508" s="26"/>
    </row>
    <row r="509" spans="1:11" ht="30" customHeight="1" x14ac:dyDescent="0.2">
      <c r="A509" s="206"/>
      <c r="B509" s="26"/>
      <c r="C509" s="26"/>
      <c r="D509" s="26"/>
      <c r="E509" s="26"/>
      <c r="F509" s="26"/>
      <c r="G509" s="33"/>
      <c r="H509" s="26"/>
      <c r="I509" s="33"/>
      <c r="J509" s="26"/>
      <c r="K509" s="26"/>
    </row>
    <row r="510" spans="1:11" ht="30" customHeight="1" x14ac:dyDescent="0.2">
      <c r="A510" s="206"/>
      <c r="B510" s="26"/>
      <c r="C510" s="26"/>
      <c r="D510" s="26"/>
      <c r="E510" s="26"/>
      <c r="F510" s="26"/>
      <c r="G510" s="33"/>
      <c r="H510" s="26"/>
      <c r="I510" s="33"/>
      <c r="J510" s="26"/>
      <c r="K510" s="26"/>
    </row>
    <row r="511" spans="1:11" ht="30" customHeight="1" x14ac:dyDescent="0.2">
      <c r="A511" s="206"/>
      <c r="B511" s="26"/>
      <c r="C511" s="26"/>
      <c r="D511" s="26"/>
      <c r="E511" s="26"/>
      <c r="F511" s="26"/>
      <c r="G511" s="33"/>
      <c r="H511" s="26"/>
      <c r="I511" s="33"/>
      <c r="J511" s="26"/>
      <c r="K511" s="26"/>
    </row>
    <row r="512" spans="1:11" ht="30" customHeight="1" x14ac:dyDescent="0.2">
      <c r="A512" s="206"/>
      <c r="B512" s="26"/>
      <c r="C512" s="26"/>
      <c r="D512" s="26"/>
      <c r="E512" s="26"/>
      <c r="F512" s="26"/>
      <c r="G512" s="33"/>
      <c r="H512" s="26"/>
      <c r="I512" s="33"/>
      <c r="J512" s="26"/>
      <c r="K512" s="26"/>
    </row>
    <row r="513" spans="1:11" ht="30" customHeight="1" x14ac:dyDescent="0.2">
      <c r="A513" s="206"/>
      <c r="B513" s="26"/>
      <c r="C513" s="26"/>
      <c r="D513" s="26"/>
      <c r="E513" s="26"/>
      <c r="F513" s="26"/>
      <c r="G513" s="33"/>
      <c r="H513" s="26"/>
      <c r="I513" s="33"/>
      <c r="J513" s="26"/>
      <c r="K513" s="26"/>
    </row>
    <row r="514" spans="1:11" ht="30" customHeight="1" x14ac:dyDescent="0.2">
      <c r="A514" s="206"/>
      <c r="B514" s="26"/>
      <c r="C514" s="26"/>
      <c r="D514" s="26"/>
      <c r="E514" s="26"/>
      <c r="F514" s="26"/>
      <c r="G514" s="33"/>
      <c r="H514" s="26"/>
      <c r="I514" s="33"/>
      <c r="J514" s="26"/>
      <c r="K514" s="26"/>
    </row>
    <row r="515" spans="1:11" ht="30" customHeight="1" x14ac:dyDescent="0.2">
      <c r="A515" s="206"/>
      <c r="B515" s="26"/>
      <c r="C515" s="26"/>
      <c r="D515" s="26"/>
      <c r="E515" s="26"/>
      <c r="F515" s="26"/>
      <c r="G515" s="33"/>
      <c r="H515" s="26"/>
      <c r="I515" s="33"/>
      <c r="J515" s="26"/>
      <c r="K515" s="26"/>
    </row>
    <row r="516" spans="1:11" ht="30" customHeight="1" x14ac:dyDescent="0.2">
      <c r="A516" s="206"/>
      <c r="B516" s="26"/>
      <c r="C516" s="26"/>
      <c r="D516" s="26"/>
      <c r="E516" s="26"/>
      <c r="F516" s="26"/>
      <c r="G516" s="33"/>
      <c r="H516" s="26"/>
      <c r="I516" s="33"/>
      <c r="J516" s="26"/>
      <c r="K516" s="26"/>
    </row>
    <row r="517" spans="1:11" ht="30" customHeight="1" x14ac:dyDescent="0.2">
      <c r="A517" s="206"/>
      <c r="B517" s="26"/>
      <c r="C517" s="26"/>
      <c r="D517" s="26"/>
      <c r="E517" s="26"/>
      <c r="F517" s="26"/>
      <c r="G517" s="33"/>
      <c r="H517" s="26"/>
      <c r="I517" s="33"/>
      <c r="J517" s="26"/>
      <c r="K517" s="26"/>
    </row>
    <row r="518" spans="1:11" ht="30" customHeight="1" x14ac:dyDescent="0.2">
      <c r="A518" s="206"/>
      <c r="B518" s="26"/>
      <c r="C518" s="26"/>
      <c r="D518" s="26"/>
      <c r="E518" s="26"/>
      <c r="F518" s="26"/>
      <c r="G518" s="33"/>
      <c r="H518" s="26"/>
      <c r="I518" s="33"/>
      <c r="J518" s="26"/>
      <c r="K518" s="26"/>
    </row>
    <row r="519" spans="1:11" ht="30" customHeight="1" x14ac:dyDescent="0.2">
      <c r="A519" s="206"/>
      <c r="B519" s="26"/>
      <c r="C519" s="26"/>
      <c r="D519" s="26"/>
      <c r="E519" s="26"/>
      <c r="F519" s="26"/>
      <c r="G519" s="33"/>
      <c r="H519" s="26"/>
      <c r="I519" s="33"/>
      <c r="J519" s="26"/>
      <c r="K519" s="26"/>
    </row>
    <row r="520" spans="1:11" ht="30" customHeight="1" x14ac:dyDescent="0.2">
      <c r="A520" s="206"/>
      <c r="B520" s="26"/>
      <c r="C520" s="26"/>
      <c r="D520" s="26"/>
      <c r="E520" s="26"/>
      <c r="F520" s="26"/>
      <c r="G520" s="33"/>
      <c r="H520" s="26"/>
      <c r="I520" s="33"/>
      <c r="J520" s="26"/>
      <c r="K520" s="26"/>
    </row>
    <row r="521" spans="1:11" ht="30" customHeight="1" x14ac:dyDescent="0.2">
      <c r="A521" s="206"/>
      <c r="B521" s="26"/>
      <c r="C521" s="26"/>
      <c r="D521" s="26"/>
      <c r="E521" s="26"/>
      <c r="F521" s="26"/>
      <c r="G521" s="33"/>
      <c r="H521" s="26"/>
      <c r="I521" s="33"/>
      <c r="J521" s="26"/>
      <c r="K521" s="26"/>
    </row>
    <row r="522" spans="1:11" ht="30" customHeight="1" x14ac:dyDescent="0.2">
      <c r="A522" s="206"/>
      <c r="B522" s="26"/>
      <c r="C522" s="26"/>
      <c r="D522" s="26"/>
      <c r="E522" s="26"/>
      <c r="F522" s="26"/>
      <c r="G522" s="33"/>
      <c r="H522" s="26"/>
      <c r="I522" s="33"/>
      <c r="J522" s="26"/>
      <c r="K522" s="26"/>
    </row>
    <row r="523" spans="1:11" ht="30" customHeight="1" x14ac:dyDescent="0.2">
      <c r="A523" s="206"/>
      <c r="B523" s="26"/>
      <c r="C523" s="26"/>
      <c r="D523" s="26"/>
      <c r="E523" s="26"/>
      <c r="F523" s="26"/>
      <c r="G523" s="33"/>
      <c r="H523" s="26"/>
      <c r="I523" s="33"/>
      <c r="J523" s="26"/>
      <c r="K523" s="26"/>
    </row>
    <row r="524" spans="1:11" ht="30" customHeight="1" x14ac:dyDescent="0.2">
      <c r="A524" s="206"/>
      <c r="B524" s="26"/>
      <c r="C524" s="26"/>
      <c r="D524" s="26"/>
      <c r="E524" s="26"/>
      <c r="F524" s="26"/>
      <c r="G524" s="33"/>
      <c r="H524" s="26"/>
      <c r="I524" s="33"/>
      <c r="J524" s="26"/>
      <c r="K524" s="26"/>
    </row>
    <row r="525" spans="1:11" ht="30" customHeight="1" x14ac:dyDescent="0.2">
      <c r="A525" s="206"/>
      <c r="B525" s="26"/>
      <c r="C525" s="26"/>
      <c r="D525" s="26"/>
      <c r="E525" s="26"/>
      <c r="F525" s="26"/>
      <c r="G525" s="33"/>
      <c r="H525" s="26"/>
      <c r="I525" s="33"/>
      <c r="J525" s="26"/>
      <c r="K525" s="26"/>
    </row>
    <row r="526" spans="1:11" ht="30" customHeight="1" x14ac:dyDescent="0.2">
      <c r="A526" s="206"/>
      <c r="B526" s="26"/>
      <c r="C526" s="26"/>
      <c r="D526" s="26"/>
      <c r="E526" s="26"/>
      <c r="F526" s="26"/>
      <c r="G526" s="33"/>
      <c r="H526" s="26"/>
      <c r="I526" s="33"/>
      <c r="J526" s="26"/>
      <c r="K526" s="26"/>
    </row>
    <row r="527" spans="1:11" ht="30" customHeight="1" x14ac:dyDescent="0.2">
      <c r="A527" s="206"/>
      <c r="B527" s="26"/>
      <c r="C527" s="26"/>
      <c r="D527" s="26"/>
      <c r="E527" s="26"/>
      <c r="F527" s="26"/>
      <c r="G527" s="33"/>
      <c r="H527" s="26"/>
      <c r="I527" s="33"/>
      <c r="J527" s="26"/>
      <c r="K527" s="26"/>
    </row>
    <row r="528" spans="1:11" ht="30" customHeight="1" x14ac:dyDescent="0.2">
      <c r="A528" s="206"/>
      <c r="B528" s="26"/>
      <c r="C528" s="26"/>
      <c r="D528" s="26"/>
      <c r="E528" s="26"/>
      <c r="F528" s="26"/>
      <c r="G528" s="33"/>
      <c r="H528" s="26"/>
      <c r="I528" s="33"/>
      <c r="J528" s="26"/>
      <c r="K528" s="26"/>
    </row>
    <row r="529" spans="1:11" ht="30" customHeight="1" x14ac:dyDescent="0.2">
      <c r="A529" s="206"/>
      <c r="B529" s="26"/>
      <c r="C529" s="26"/>
      <c r="D529" s="26"/>
      <c r="E529" s="26"/>
      <c r="F529" s="26"/>
      <c r="G529" s="33"/>
      <c r="H529" s="26"/>
      <c r="I529" s="33"/>
      <c r="J529" s="26"/>
      <c r="K529" s="26"/>
    </row>
    <row r="530" spans="1:11" ht="30" customHeight="1" x14ac:dyDescent="0.2">
      <c r="A530" s="206"/>
      <c r="B530" s="26"/>
      <c r="C530" s="26"/>
      <c r="D530" s="26"/>
      <c r="E530" s="26"/>
      <c r="F530" s="26"/>
      <c r="G530" s="33"/>
      <c r="H530" s="26"/>
      <c r="I530" s="33"/>
      <c r="J530" s="26"/>
      <c r="K530" s="26"/>
    </row>
    <row r="531" spans="1:11" ht="30" customHeight="1" x14ac:dyDescent="0.2">
      <c r="A531" s="206"/>
      <c r="B531" s="26"/>
      <c r="C531" s="26"/>
      <c r="D531" s="26"/>
      <c r="E531" s="26"/>
      <c r="F531" s="26"/>
      <c r="G531" s="33"/>
      <c r="H531" s="26"/>
      <c r="I531" s="33"/>
      <c r="J531" s="26"/>
      <c r="K531" s="26"/>
    </row>
    <row r="532" spans="1:11" ht="30" customHeight="1" x14ac:dyDescent="0.2">
      <c r="A532" s="206"/>
      <c r="B532" s="26"/>
      <c r="C532" s="26"/>
      <c r="D532" s="26"/>
      <c r="E532" s="26"/>
      <c r="F532" s="26"/>
      <c r="G532" s="33"/>
      <c r="H532" s="26"/>
      <c r="I532" s="33"/>
      <c r="J532" s="26"/>
      <c r="K532" s="26"/>
    </row>
    <row r="533" spans="1:11" ht="30" customHeight="1" x14ac:dyDescent="0.2">
      <c r="A533" s="206"/>
      <c r="B533" s="26"/>
      <c r="C533" s="26"/>
      <c r="D533" s="26"/>
      <c r="E533" s="26"/>
      <c r="F533" s="26"/>
      <c r="G533" s="33"/>
      <c r="H533" s="26"/>
      <c r="I533" s="33"/>
      <c r="J533" s="26"/>
      <c r="K533" s="26"/>
    </row>
    <row r="534" spans="1:11" ht="30" customHeight="1" x14ac:dyDescent="0.2">
      <c r="A534" s="206"/>
      <c r="B534" s="26"/>
      <c r="C534" s="26"/>
      <c r="D534" s="26"/>
      <c r="E534" s="26"/>
      <c r="F534" s="26"/>
      <c r="G534" s="33"/>
      <c r="H534" s="26"/>
      <c r="I534" s="33"/>
      <c r="J534" s="26"/>
      <c r="K534" s="26"/>
    </row>
    <row r="535" spans="1:11" ht="30" customHeight="1" x14ac:dyDescent="0.2">
      <c r="A535" s="206"/>
      <c r="B535" s="26"/>
      <c r="C535" s="26"/>
      <c r="D535" s="26"/>
      <c r="E535" s="26"/>
      <c r="F535" s="26"/>
      <c r="G535" s="33"/>
      <c r="H535" s="26"/>
      <c r="I535" s="33"/>
      <c r="J535" s="26"/>
      <c r="K535" s="26"/>
    </row>
    <row r="536" spans="1:11" ht="30" customHeight="1" x14ac:dyDescent="0.2">
      <c r="A536" s="206"/>
      <c r="B536" s="26"/>
      <c r="C536" s="26"/>
      <c r="D536" s="26"/>
      <c r="E536" s="26"/>
      <c r="F536" s="26"/>
      <c r="G536" s="33"/>
      <c r="H536" s="26"/>
      <c r="I536" s="33"/>
      <c r="J536" s="26"/>
      <c r="K536" s="26"/>
    </row>
    <row r="537" spans="1:11" ht="30" customHeight="1" x14ac:dyDescent="0.2">
      <c r="A537" s="206"/>
      <c r="B537" s="26"/>
      <c r="C537" s="26"/>
      <c r="D537" s="26"/>
      <c r="E537" s="26"/>
      <c r="F537" s="26"/>
      <c r="G537" s="33"/>
      <c r="H537" s="26"/>
      <c r="I537" s="33"/>
      <c r="J537" s="26"/>
      <c r="K537" s="26"/>
    </row>
    <row r="538" spans="1:11" ht="30" customHeight="1" x14ac:dyDescent="0.2">
      <c r="A538" s="206"/>
      <c r="B538" s="26"/>
      <c r="C538" s="26"/>
      <c r="D538" s="26"/>
      <c r="E538" s="26"/>
      <c r="F538" s="26"/>
      <c r="G538" s="33"/>
      <c r="H538" s="26"/>
      <c r="I538" s="33"/>
      <c r="J538" s="26"/>
      <c r="K538" s="26"/>
    </row>
    <row r="539" spans="1:11" ht="30" customHeight="1" x14ac:dyDescent="0.2">
      <c r="A539" s="206"/>
      <c r="B539" s="26"/>
      <c r="C539" s="26"/>
      <c r="D539" s="26"/>
      <c r="E539" s="26"/>
      <c r="F539" s="26"/>
      <c r="G539" s="33"/>
      <c r="H539" s="26"/>
      <c r="I539" s="33"/>
      <c r="J539" s="26"/>
      <c r="K539" s="26"/>
    </row>
    <row r="540" spans="1:11" ht="30" customHeight="1" x14ac:dyDescent="0.2">
      <c r="A540" s="206"/>
      <c r="B540" s="26"/>
      <c r="C540" s="26"/>
      <c r="D540" s="26"/>
      <c r="E540" s="26"/>
      <c r="F540" s="26"/>
      <c r="G540" s="33"/>
      <c r="H540" s="26"/>
      <c r="I540" s="33"/>
      <c r="J540" s="26"/>
      <c r="K540" s="26"/>
    </row>
    <row r="541" spans="1:11" ht="30" customHeight="1" x14ac:dyDescent="0.2">
      <c r="A541" s="206"/>
      <c r="B541" s="26"/>
      <c r="C541" s="26"/>
      <c r="D541" s="26"/>
      <c r="E541" s="26"/>
      <c r="F541" s="26"/>
      <c r="G541" s="33"/>
      <c r="H541" s="26"/>
      <c r="I541" s="33"/>
      <c r="J541" s="26"/>
      <c r="K541" s="26"/>
    </row>
  </sheetData>
  <customSheetViews>
    <customSheetView guid="{2310A218-B950-4B37-BE7C-1628B3021F33}" scale="130">
      <pane xSplit="6" ySplit="6" topLeftCell="G226" activePane="bottomRight" state="frozen"/>
      <selection pane="bottomRight" activeCell="A232" sqref="A232"/>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cale="80">
      <pane xSplit="6" ySplit="6" topLeftCell="G467" activePane="bottomRight" state="frozen"/>
      <selection pane="bottomRight" activeCell="B1" sqref="B1:F1"/>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cale="130">
      <pane xSplit="6" ySplit="6" topLeftCell="G226" activePane="bottomRight" state="frozen"/>
      <selection pane="bottomRight" activeCell="A232" sqref="A232"/>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cale="130">
      <pane xSplit="6" ySplit="6" topLeftCell="G226" activePane="bottomRight" state="frozen"/>
      <selection pane="bottomRight" activeCell="A232" sqref="A232"/>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customSheetView>
  </customSheetViews>
  <mergeCells count="7">
    <mergeCell ref="I5:J5"/>
    <mergeCell ref="G5:H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35"/>
  <sheetViews>
    <sheetView workbookViewId="0">
      <pane ySplit="1" topLeftCell="A29" activePane="bottomLeft" state="frozen"/>
      <selection pane="bottomLeft" activeCell="Q2" sqref="Q2"/>
    </sheetView>
  </sheetViews>
  <sheetFormatPr defaultRowHeight="12.75" x14ac:dyDescent="0.2"/>
  <cols>
    <col min="1" max="1" width="45.28515625" customWidth="1"/>
    <col min="2" max="2" width="15.28515625" customWidth="1"/>
    <col min="3" max="3" width="16.7109375" customWidth="1"/>
    <col min="4" max="4" width="10.85546875" style="20" customWidth="1"/>
    <col min="5" max="5" width="58" style="9" customWidth="1"/>
    <col min="6" max="6" width="13.140625" style="20" customWidth="1"/>
    <col min="7" max="7" width="15.7109375" style="7" customWidth="1"/>
    <col min="8" max="8" width="57.85546875" customWidth="1"/>
    <col min="9" max="9" width="24.7109375" customWidth="1"/>
    <col min="10" max="10" width="59" customWidth="1"/>
    <col min="11" max="11" width="37.7109375" customWidth="1"/>
    <col min="12" max="12" width="16.140625" style="9" customWidth="1"/>
    <col min="13" max="13" width="29.7109375" customWidth="1"/>
    <col min="14" max="14" width="24.140625" customWidth="1"/>
    <col min="15" max="15" width="46.140625" customWidth="1"/>
    <col min="16" max="16" width="18.85546875" customWidth="1"/>
    <col min="17" max="17" width="48.7109375" customWidth="1"/>
    <col min="18" max="18" width="71.5703125" customWidth="1"/>
    <col min="19" max="19" width="49" customWidth="1"/>
  </cols>
  <sheetData>
    <row r="1" spans="1:19" ht="60" x14ac:dyDescent="0.2">
      <c r="A1" s="513" t="s">
        <v>3257</v>
      </c>
      <c r="B1" s="513" t="s">
        <v>779</v>
      </c>
      <c r="C1" s="513" t="s">
        <v>1654</v>
      </c>
      <c r="D1" s="513" t="s">
        <v>3248</v>
      </c>
      <c r="E1" s="393" t="s">
        <v>829</v>
      </c>
      <c r="F1" s="331" t="s">
        <v>960</v>
      </c>
      <c r="G1" s="377" t="s">
        <v>954</v>
      </c>
      <c r="H1" s="332" t="s">
        <v>952</v>
      </c>
      <c r="I1" s="241" t="s">
        <v>777</v>
      </c>
      <c r="J1" s="514" t="s">
        <v>5129</v>
      </c>
      <c r="K1" s="513" t="s">
        <v>68</v>
      </c>
      <c r="L1" s="332" t="s">
        <v>5130</v>
      </c>
      <c r="M1" s="332" t="s">
        <v>5131</v>
      </c>
      <c r="N1" s="332" t="s">
        <v>5132</v>
      </c>
      <c r="O1" s="332" t="s">
        <v>5133</v>
      </c>
      <c r="P1" s="332" t="s">
        <v>5134</v>
      </c>
      <c r="Q1" s="332" t="s">
        <v>5135</v>
      </c>
      <c r="R1" s="332" t="s">
        <v>5136</v>
      </c>
      <c r="S1" s="332" t="s">
        <v>5137</v>
      </c>
    </row>
    <row r="2" spans="1:19" ht="280.5" x14ac:dyDescent="0.2">
      <c r="A2" s="324" t="s">
        <v>4003</v>
      </c>
      <c r="B2" s="324" t="s">
        <v>1717</v>
      </c>
      <c r="C2" s="324" t="s">
        <v>1686</v>
      </c>
      <c r="D2" s="515">
        <v>2020</v>
      </c>
      <c r="E2" s="516" t="s">
        <v>1867</v>
      </c>
      <c r="F2" s="515">
        <v>0</v>
      </c>
      <c r="G2" s="323" t="s">
        <v>2345</v>
      </c>
      <c r="H2" s="324" t="s">
        <v>2346</v>
      </c>
      <c r="I2" s="517"/>
      <c r="J2" s="518" t="s">
        <v>2347</v>
      </c>
      <c r="K2" s="323"/>
      <c r="L2" s="518" t="s">
        <v>5138</v>
      </c>
      <c r="M2" s="518" t="s">
        <v>5139</v>
      </c>
      <c r="N2" s="518" t="s">
        <v>5140</v>
      </c>
      <c r="O2" s="518" t="s">
        <v>5141</v>
      </c>
      <c r="P2" s="323"/>
      <c r="Q2" s="519" t="s">
        <v>5142</v>
      </c>
      <c r="R2" s="516" t="s">
        <v>5143</v>
      </c>
      <c r="S2" s="516" t="s">
        <v>5144</v>
      </c>
    </row>
    <row r="3" spans="1:19" ht="281.25" x14ac:dyDescent="0.25">
      <c r="A3" s="324" t="s">
        <v>4003</v>
      </c>
      <c r="B3" s="324" t="s">
        <v>1717</v>
      </c>
      <c r="C3" s="324" t="s">
        <v>1686</v>
      </c>
      <c r="D3" s="515">
        <v>2020</v>
      </c>
      <c r="E3" s="516" t="s">
        <v>1870</v>
      </c>
      <c r="F3" s="515">
        <v>0</v>
      </c>
      <c r="G3" s="323" t="s">
        <v>2348</v>
      </c>
      <c r="H3" s="324" t="s">
        <v>2349</v>
      </c>
      <c r="I3" s="517"/>
      <c r="J3" s="518" t="s">
        <v>2350</v>
      </c>
      <c r="K3" s="323"/>
      <c r="L3" s="518" t="s">
        <v>5138</v>
      </c>
      <c r="M3" s="518" t="s">
        <v>5139</v>
      </c>
      <c r="N3" s="518" t="s">
        <v>5140</v>
      </c>
      <c r="O3" s="518" t="s">
        <v>5145</v>
      </c>
      <c r="P3" s="323"/>
      <c r="Q3" s="516" t="s">
        <v>5146</v>
      </c>
      <c r="R3" s="516" t="s">
        <v>5143</v>
      </c>
      <c r="S3" s="516" t="s">
        <v>5144</v>
      </c>
    </row>
    <row r="4" spans="1:19" ht="294" x14ac:dyDescent="0.25">
      <c r="A4" s="324" t="s">
        <v>4003</v>
      </c>
      <c r="B4" s="324" t="s">
        <v>1685</v>
      </c>
      <c r="C4" s="324" t="s">
        <v>1686</v>
      </c>
      <c r="D4" s="515">
        <v>2020</v>
      </c>
      <c r="E4" s="516" t="s">
        <v>1872</v>
      </c>
      <c r="F4" s="515">
        <v>0</v>
      </c>
      <c r="G4" s="323" t="s">
        <v>2351</v>
      </c>
      <c r="H4" s="324" t="s">
        <v>2352</v>
      </c>
      <c r="I4" s="517"/>
      <c r="J4" s="518" t="s">
        <v>2353</v>
      </c>
      <c r="K4" s="323"/>
      <c r="L4" s="518" t="s">
        <v>5147</v>
      </c>
      <c r="M4" s="518" t="s">
        <v>5148</v>
      </c>
      <c r="N4" s="518" t="s">
        <v>5149</v>
      </c>
      <c r="O4" s="518" t="s">
        <v>5150</v>
      </c>
      <c r="P4" s="323"/>
      <c r="Q4" s="516" t="s">
        <v>5146</v>
      </c>
      <c r="R4" s="516" t="s">
        <v>5151</v>
      </c>
      <c r="S4" s="516" t="s">
        <v>5152</v>
      </c>
    </row>
    <row r="5" spans="1:19" ht="281.25" x14ac:dyDescent="0.25">
      <c r="A5" s="324" t="s">
        <v>4003</v>
      </c>
      <c r="B5" s="324" t="s">
        <v>1685</v>
      </c>
      <c r="C5" s="324" t="s">
        <v>1686</v>
      </c>
      <c r="D5" s="515">
        <v>2020</v>
      </c>
      <c r="E5" s="516" t="s">
        <v>1876</v>
      </c>
      <c r="F5" s="515">
        <v>0</v>
      </c>
      <c r="G5" s="323" t="s">
        <v>2354</v>
      </c>
      <c r="H5" s="324" t="s">
        <v>2355</v>
      </c>
      <c r="I5" s="517"/>
      <c r="J5" s="518" t="s">
        <v>5153</v>
      </c>
      <c r="K5" s="323"/>
      <c r="L5" s="518" t="s">
        <v>5147</v>
      </c>
      <c r="M5" s="518" t="s">
        <v>5148</v>
      </c>
      <c r="N5" s="518" t="s">
        <v>5154</v>
      </c>
      <c r="O5" s="518" t="s">
        <v>5155</v>
      </c>
      <c r="P5" s="323"/>
      <c r="Q5" s="520"/>
      <c r="R5" s="516" t="s">
        <v>5151</v>
      </c>
      <c r="S5" s="516" t="s">
        <v>5152</v>
      </c>
    </row>
    <row r="6" spans="1:19" ht="294" x14ac:dyDescent="0.25">
      <c r="A6" s="324" t="s">
        <v>4003</v>
      </c>
      <c r="B6" s="324" t="s">
        <v>1717</v>
      </c>
      <c r="C6" s="324" t="s">
        <v>1686</v>
      </c>
      <c r="D6" s="515">
        <v>2020</v>
      </c>
      <c r="E6" s="516" t="s">
        <v>1878</v>
      </c>
      <c r="F6" s="515">
        <v>0</v>
      </c>
      <c r="G6" s="323" t="s">
        <v>2357</v>
      </c>
      <c r="H6" s="324" t="s">
        <v>2358</v>
      </c>
      <c r="I6" s="517"/>
      <c r="J6" s="518" t="s">
        <v>2359</v>
      </c>
      <c r="K6" s="323"/>
      <c r="L6" s="518" t="s">
        <v>5138</v>
      </c>
      <c r="M6" s="518" t="s">
        <v>5139</v>
      </c>
      <c r="N6" s="518" t="s">
        <v>5156</v>
      </c>
      <c r="O6" s="518" t="s">
        <v>5157</v>
      </c>
      <c r="P6" s="323"/>
      <c r="Q6" s="520"/>
      <c r="R6" s="516" t="s">
        <v>5143</v>
      </c>
      <c r="S6" s="516" t="s">
        <v>5144</v>
      </c>
    </row>
    <row r="7" spans="1:19" ht="306.75" x14ac:dyDescent="0.25">
      <c r="A7" s="324" t="s">
        <v>4003</v>
      </c>
      <c r="B7" s="324" t="s">
        <v>1717</v>
      </c>
      <c r="C7" s="324" t="s">
        <v>1686</v>
      </c>
      <c r="D7" s="515">
        <v>2020</v>
      </c>
      <c r="E7" s="516" t="s">
        <v>1880</v>
      </c>
      <c r="F7" s="515">
        <v>0</v>
      </c>
      <c r="G7" s="323" t="s">
        <v>2360</v>
      </c>
      <c r="H7" s="324" t="s">
        <v>2361</v>
      </c>
      <c r="I7" s="517"/>
      <c r="J7" s="518" t="s">
        <v>5158</v>
      </c>
      <c r="K7" s="323"/>
      <c r="L7" s="518" t="s">
        <v>5138</v>
      </c>
      <c r="M7" s="518" t="s">
        <v>5159</v>
      </c>
      <c r="N7" s="518" t="s">
        <v>5156</v>
      </c>
      <c r="O7" s="518" t="s">
        <v>5160</v>
      </c>
      <c r="P7" s="323"/>
      <c r="Q7" s="520"/>
      <c r="R7" s="516" t="s">
        <v>5143</v>
      </c>
      <c r="S7" s="516" t="s">
        <v>5144</v>
      </c>
    </row>
    <row r="8" spans="1:19" ht="128.25" x14ac:dyDescent="0.25">
      <c r="A8" s="324" t="s">
        <v>4003</v>
      </c>
      <c r="B8" s="324" t="s">
        <v>1717</v>
      </c>
      <c r="C8" s="324" t="s">
        <v>1686</v>
      </c>
      <c r="D8" s="515">
        <v>2020</v>
      </c>
      <c r="E8" s="516" t="s">
        <v>1882</v>
      </c>
      <c r="F8" s="515">
        <v>0</v>
      </c>
      <c r="G8" s="323" t="s">
        <v>2363</v>
      </c>
      <c r="H8" s="324" t="s">
        <v>2364</v>
      </c>
      <c r="I8" s="517"/>
      <c r="J8" s="518" t="s">
        <v>5161</v>
      </c>
      <c r="K8" s="323"/>
      <c r="L8" s="518" t="s">
        <v>5162</v>
      </c>
      <c r="M8" s="518" t="s">
        <v>5159</v>
      </c>
      <c r="N8" s="518" t="s">
        <v>5156</v>
      </c>
      <c r="O8" s="521" t="s">
        <v>5163</v>
      </c>
      <c r="P8" s="323"/>
      <c r="Q8" s="520"/>
      <c r="R8" s="516" t="s">
        <v>5164</v>
      </c>
      <c r="S8" s="516"/>
    </row>
    <row r="9" spans="1:19" ht="128.25" x14ac:dyDescent="0.25">
      <c r="A9" s="324" t="s">
        <v>4003</v>
      </c>
      <c r="B9" s="324" t="s">
        <v>1717</v>
      </c>
      <c r="C9" s="324" t="s">
        <v>1686</v>
      </c>
      <c r="D9" s="515">
        <v>2020</v>
      </c>
      <c r="E9" s="516" t="s">
        <v>1794</v>
      </c>
      <c r="F9" s="515">
        <v>0</v>
      </c>
      <c r="G9" s="323" t="s">
        <v>2366</v>
      </c>
      <c r="H9" s="324" t="s">
        <v>2367</v>
      </c>
      <c r="I9" s="517"/>
      <c r="J9" s="518" t="s">
        <v>5161</v>
      </c>
      <c r="K9" s="323"/>
      <c r="L9" s="518" t="s">
        <v>5162</v>
      </c>
      <c r="M9" s="518" t="s">
        <v>5159</v>
      </c>
      <c r="N9" s="518" t="s">
        <v>5156</v>
      </c>
      <c r="O9" s="521" t="s">
        <v>5163</v>
      </c>
      <c r="P9" s="323"/>
      <c r="Q9" s="520"/>
      <c r="R9" s="516" t="s">
        <v>5165</v>
      </c>
      <c r="S9" s="324"/>
    </row>
    <row r="10" spans="1:19" ht="281.25" x14ac:dyDescent="0.25">
      <c r="A10" s="324" t="s">
        <v>4003</v>
      </c>
      <c r="B10" s="324" t="s">
        <v>1717</v>
      </c>
      <c r="C10" s="324" t="s">
        <v>1686</v>
      </c>
      <c r="D10" s="515">
        <v>2020</v>
      </c>
      <c r="E10" s="516" t="s">
        <v>1885</v>
      </c>
      <c r="F10" s="515">
        <v>0</v>
      </c>
      <c r="G10" s="323" t="s">
        <v>2368</v>
      </c>
      <c r="H10" s="324" t="s">
        <v>2223</v>
      </c>
      <c r="I10" s="517"/>
      <c r="J10" s="518" t="s">
        <v>5166</v>
      </c>
      <c r="K10" s="323"/>
      <c r="L10" s="518" t="s">
        <v>5138</v>
      </c>
      <c r="M10" s="518" t="s">
        <v>5159</v>
      </c>
      <c r="N10" s="518" t="s">
        <v>5156</v>
      </c>
      <c r="O10" s="521" t="s">
        <v>5167</v>
      </c>
      <c r="P10" s="323"/>
      <c r="Q10" s="520"/>
      <c r="R10" s="516" t="s">
        <v>5168</v>
      </c>
      <c r="S10" s="516" t="s">
        <v>5169</v>
      </c>
    </row>
    <row r="11" spans="1:19" ht="281.25" x14ac:dyDescent="0.25">
      <c r="A11" s="324" t="s">
        <v>4003</v>
      </c>
      <c r="B11" s="324" t="s">
        <v>1717</v>
      </c>
      <c r="C11" s="324" t="s">
        <v>1686</v>
      </c>
      <c r="D11" s="515">
        <v>2020</v>
      </c>
      <c r="E11" s="516" t="s">
        <v>1888</v>
      </c>
      <c r="F11" s="515">
        <v>0</v>
      </c>
      <c r="G11" s="323" t="s">
        <v>2370</v>
      </c>
      <c r="H11" s="324" t="s">
        <v>2371</v>
      </c>
      <c r="I11" s="517"/>
      <c r="J11" s="518" t="s">
        <v>2372</v>
      </c>
      <c r="K11" s="323"/>
      <c r="L11" s="518" t="s">
        <v>5138</v>
      </c>
      <c r="M11" s="518" t="s">
        <v>5159</v>
      </c>
      <c r="N11" s="518" t="s">
        <v>5156</v>
      </c>
      <c r="O11" s="521" t="s">
        <v>5170</v>
      </c>
      <c r="P11" s="323"/>
      <c r="Q11" s="520"/>
      <c r="R11" s="516" t="s">
        <v>5143</v>
      </c>
      <c r="S11" s="516" t="s">
        <v>5144</v>
      </c>
    </row>
    <row r="12" spans="1:19" ht="281.25" x14ac:dyDescent="0.25">
      <c r="A12" s="324" t="s">
        <v>4003</v>
      </c>
      <c r="B12" s="324" t="s">
        <v>1717</v>
      </c>
      <c r="C12" s="324" t="s">
        <v>1686</v>
      </c>
      <c r="D12" s="515">
        <v>2020</v>
      </c>
      <c r="E12" s="516" t="s">
        <v>1890</v>
      </c>
      <c r="F12" s="515">
        <v>0</v>
      </c>
      <c r="G12" s="323" t="s">
        <v>2373</v>
      </c>
      <c r="H12" s="324" t="s">
        <v>2374</v>
      </c>
      <c r="I12" s="517"/>
      <c r="J12" s="518" t="s">
        <v>2375</v>
      </c>
      <c r="K12" s="323"/>
      <c r="L12" s="518" t="s">
        <v>5138</v>
      </c>
      <c r="M12" s="518" t="s">
        <v>5159</v>
      </c>
      <c r="N12" s="518" t="s">
        <v>5156</v>
      </c>
      <c r="O12" s="518" t="s">
        <v>5171</v>
      </c>
      <c r="P12" s="323"/>
      <c r="Q12" s="520"/>
      <c r="R12" s="516" t="s">
        <v>5143</v>
      </c>
      <c r="S12" s="516" t="s">
        <v>5144</v>
      </c>
    </row>
    <row r="13" spans="1:19" ht="280.5" x14ac:dyDescent="0.2">
      <c r="A13" s="324" t="s">
        <v>4003</v>
      </c>
      <c r="B13" s="324" t="s">
        <v>1717</v>
      </c>
      <c r="C13" s="324" t="s">
        <v>1686</v>
      </c>
      <c r="D13" s="515">
        <v>2020</v>
      </c>
      <c r="E13" s="516" t="s">
        <v>1892</v>
      </c>
      <c r="F13" s="515">
        <v>0</v>
      </c>
      <c r="G13" s="323" t="s">
        <v>2376</v>
      </c>
      <c r="H13" s="324" t="s">
        <v>2377</v>
      </c>
      <c r="I13" s="517"/>
      <c r="J13" s="518" t="s">
        <v>2378</v>
      </c>
      <c r="K13" s="323"/>
      <c r="L13" s="518" t="s">
        <v>5138</v>
      </c>
      <c r="M13" s="518" t="s">
        <v>5159</v>
      </c>
      <c r="N13" s="518" t="s">
        <v>5156</v>
      </c>
      <c r="O13" s="518" t="s">
        <v>5172</v>
      </c>
      <c r="P13" s="323"/>
      <c r="Q13" s="516" t="s">
        <v>5173</v>
      </c>
      <c r="R13" s="516" t="s">
        <v>5143</v>
      </c>
      <c r="S13" s="516" t="s">
        <v>5144</v>
      </c>
    </row>
    <row r="14" spans="1:19" ht="281.25" x14ac:dyDescent="0.25">
      <c r="A14" s="324" t="s">
        <v>4003</v>
      </c>
      <c r="B14" s="324" t="s">
        <v>1717</v>
      </c>
      <c r="C14" s="324" t="s">
        <v>1686</v>
      </c>
      <c r="D14" s="515">
        <v>2020</v>
      </c>
      <c r="E14" s="516" t="s">
        <v>1895</v>
      </c>
      <c r="F14" s="515">
        <v>0</v>
      </c>
      <c r="G14" s="323" t="s">
        <v>2379</v>
      </c>
      <c r="H14" s="324" t="s">
        <v>2380</v>
      </c>
      <c r="I14" s="517"/>
      <c r="J14" s="518" t="s">
        <v>2381</v>
      </c>
      <c r="K14" s="323"/>
      <c r="L14" s="518" t="s">
        <v>5138</v>
      </c>
      <c r="M14" s="518" t="s">
        <v>5159</v>
      </c>
      <c r="N14" s="518" t="s">
        <v>5156</v>
      </c>
      <c r="O14" s="518" t="s">
        <v>5174</v>
      </c>
      <c r="P14" s="323"/>
      <c r="Q14" s="520"/>
      <c r="R14" s="516" t="s">
        <v>5143</v>
      </c>
      <c r="S14" s="516" t="s">
        <v>5175</v>
      </c>
    </row>
    <row r="15" spans="1:19" ht="281.25" x14ac:dyDescent="0.25">
      <c r="A15" s="324" t="s">
        <v>4003</v>
      </c>
      <c r="B15" s="324" t="s">
        <v>1717</v>
      </c>
      <c r="C15" s="324" t="s">
        <v>1686</v>
      </c>
      <c r="D15" s="515">
        <v>2020</v>
      </c>
      <c r="E15" s="516" t="s">
        <v>1897</v>
      </c>
      <c r="F15" s="515">
        <v>0</v>
      </c>
      <c r="G15" s="323" t="s">
        <v>2382</v>
      </c>
      <c r="H15" s="324" t="s">
        <v>2229</v>
      </c>
      <c r="I15" s="517"/>
      <c r="J15" s="518" t="s">
        <v>2383</v>
      </c>
      <c r="K15" s="323"/>
      <c r="L15" s="518" t="s">
        <v>5138</v>
      </c>
      <c r="M15" s="518" t="s">
        <v>5159</v>
      </c>
      <c r="N15" s="518" t="s">
        <v>5156</v>
      </c>
      <c r="O15" s="521" t="s">
        <v>5176</v>
      </c>
      <c r="P15" s="323"/>
      <c r="Q15" s="516" t="s">
        <v>5177</v>
      </c>
      <c r="R15" s="516" t="s">
        <v>5143</v>
      </c>
      <c r="S15" s="516" t="s">
        <v>5144</v>
      </c>
    </row>
    <row r="16" spans="1:19" ht="409.6" x14ac:dyDescent="0.25">
      <c r="A16" s="324" t="s">
        <v>4003</v>
      </c>
      <c r="B16" s="324" t="s">
        <v>1717</v>
      </c>
      <c r="C16" s="324" t="s">
        <v>1686</v>
      </c>
      <c r="D16" s="515">
        <v>2020</v>
      </c>
      <c r="E16" s="516" t="s">
        <v>1900</v>
      </c>
      <c r="F16" s="515">
        <v>0</v>
      </c>
      <c r="G16" s="323" t="s">
        <v>2384</v>
      </c>
      <c r="H16" s="324" t="s">
        <v>2385</v>
      </c>
      <c r="I16" s="517"/>
      <c r="J16" s="518" t="s">
        <v>2386</v>
      </c>
      <c r="K16" s="323"/>
      <c r="L16" s="518" t="s">
        <v>5138</v>
      </c>
      <c r="M16" s="518" t="s">
        <v>5159</v>
      </c>
      <c r="N16" s="518" t="s">
        <v>5156</v>
      </c>
      <c r="O16" s="360" t="s">
        <v>5178</v>
      </c>
      <c r="P16" s="323"/>
      <c r="Q16" s="516" t="s">
        <v>5179</v>
      </c>
      <c r="R16" s="324"/>
      <c r="S16" s="324"/>
    </row>
    <row r="17" spans="1:19" ht="408.75" x14ac:dyDescent="0.25">
      <c r="A17" s="324" t="s">
        <v>4003</v>
      </c>
      <c r="B17" s="324" t="s">
        <v>1717</v>
      </c>
      <c r="C17" s="324" t="s">
        <v>1686</v>
      </c>
      <c r="D17" s="515">
        <v>2020</v>
      </c>
      <c r="E17" s="516" t="s">
        <v>1903</v>
      </c>
      <c r="F17" s="515">
        <v>0</v>
      </c>
      <c r="G17" s="323" t="s">
        <v>2387</v>
      </c>
      <c r="H17" s="324" t="s">
        <v>2388</v>
      </c>
      <c r="I17" s="517"/>
      <c r="J17" s="518" t="s">
        <v>2389</v>
      </c>
      <c r="K17" s="323"/>
      <c r="L17" s="518" t="s">
        <v>5138</v>
      </c>
      <c r="M17" s="518" t="s">
        <v>5159</v>
      </c>
      <c r="N17" s="518" t="s">
        <v>5156</v>
      </c>
      <c r="O17" s="518" t="s">
        <v>5180</v>
      </c>
      <c r="P17" s="323"/>
      <c r="Q17" s="516" t="s">
        <v>5181</v>
      </c>
      <c r="R17" s="516" t="s">
        <v>5182</v>
      </c>
      <c r="S17" s="516" t="s">
        <v>5144</v>
      </c>
    </row>
    <row r="18" spans="1:19" ht="306.75" x14ac:dyDescent="0.25">
      <c r="A18" s="324" t="s">
        <v>4003</v>
      </c>
      <c r="B18" s="324" t="s">
        <v>1717</v>
      </c>
      <c r="C18" s="324" t="s">
        <v>1686</v>
      </c>
      <c r="D18" s="515">
        <v>2020</v>
      </c>
      <c r="E18" s="516" t="s">
        <v>1906</v>
      </c>
      <c r="F18" s="515">
        <v>0</v>
      </c>
      <c r="G18" s="323" t="s">
        <v>2390</v>
      </c>
      <c r="H18" s="324" t="s">
        <v>2391</v>
      </c>
      <c r="I18" s="517"/>
      <c r="J18" s="518" t="s">
        <v>2392</v>
      </c>
      <c r="K18" s="323"/>
      <c r="L18" s="518" t="s">
        <v>5138</v>
      </c>
      <c r="M18" s="518" t="s">
        <v>5159</v>
      </c>
      <c r="N18" s="518" t="s">
        <v>5156</v>
      </c>
      <c r="O18" s="518" t="s">
        <v>5183</v>
      </c>
      <c r="P18" s="323"/>
      <c r="Q18" s="520"/>
      <c r="R18" s="516"/>
      <c r="S18" s="516" t="s">
        <v>5184</v>
      </c>
    </row>
    <row r="19" spans="1:19" ht="192" x14ac:dyDescent="0.25">
      <c r="A19" s="324" t="s">
        <v>4003</v>
      </c>
      <c r="B19" s="324" t="s">
        <v>1717</v>
      </c>
      <c r="C19" s="324" t="s">
        <v>1686</v>
      </c>
      <c r="D19" s="515">
        <v>2020</v>
      </c>
      <c r="E19" s="516" t="s">
        <v>1908</v>
      </c>
      <c r="F19" s="515">
        <v>0</v>
      </c>
      <c r="G19" s="323" t="s">
        <v>2393</v>
      </c>
      <c r="H19" s="324" t="s">
        <v>2394</v>
      </c>
      <c r="I19" s="517"/>
      <c r="J19" s="518" t="s">
        <v>2395</v>
      </c>
      <c r="K19" s="323"/>
      <c r="L19" s="518" t="s">
        <v>5138</v>
      </c>
      <c r="M19" s="518" t="s">
        <v>5159</v>
      </c>
      <c r="N19" s="518" t="s">
        <v>5156</v>
      </c>
      <c r="O19" s="360" t="s">
        <v>5185</v>
      </c>
      <c r="P19" s="323"/>
      <c r="Q19" s="516" t="s">
        <v>5186</v>
      </c>
      <c r="R19" s="516" t="s">
        <v>5187</v>
      </c>
      <c r="S19" s="324"/>
    </row>
    <row r="20" spans="1:19" ht="153.75" x14ac:dyDescent="0.25">
      <c r="A20" s="324" t="s">
        <v>4003</v>
      </c>
      <c r="B20" s="324" t="s">
        <v>1717</v>
      </c>
      <c r="C20" s="324" t="s">
        <v>1686</v>
      </c>
      <c r="D20" s="515">
        <v>2020</v>
      </c>
      <c r="E20" s="516" t="s">
        <v>1911</v>
      </c>
      <c r="F20" s="515">
        <v>0</v>
      </c>
      <c r="G20" s="323" t="s">
        <v>2396</v>
      </c>
      <c r="H20" s="324" t="s">
        <v>2397</v>
      </c>
      <c r="I20" s="517"/>
      <c r="J20" s="518" t="s">
        <v>2398</v>
      </c>
      <c r="K20" s="323"/>
      <c r="L20" s="518" t="s">
        <v>5138</v>
      </c>
      <c r="M20" s="518" t="s">
        <v>5159</v>
      </c>
      <c r="N20" s="518" t="s">
        <v>5156</v>
      </c>
      <c r="O20" s="518" t="s">
        <v>5188</v>
      </c>
      <c r="P20" s="323"/>
      <c r="Q20" s="520"/>
      <c r="R20" s="324"/>
      <c r="S20" s="516" t="s">
        <v>5184</v>
      </c>
    </row>
    <row r="21" spans="1:19" ht="229.5" x14ac:dyDescent="0.2">
      <c r="A21" s="324" t="s">
        <v>4003</v>
      </c>
      <c r="B21" s="324" t="s">
        <v>1717</v>
      </c>
      <c r="C21" s="324" t="s">
        <v>1686</v>
      </c>
      <c r="D21" s="515">
        <v>2020</v>
      </c>
      <c r="E21" s="516" t="s">
        <v>1916</v>
      </c>
      <c r="F21" s="515">
        <v>0</v>
      </c>
      <c r="G21" s="323" t="s">
        <v>2399</v>
      </c>
      <c r="H21" s="324" t="s">
        <v>2400</v>
      </c>
      <c r="I21" s="517"/>
      <c r="J21" s="518" t="s">
        <v>5189</v>
      </c>
      <c r="K21" s="323"/>
      <c r="L21" s="518" t="s">
        <v>5138</v>
      </c>
      <c r="M21" s="518" t="s">
        <v>5159</v>
      </c>
      <c r="N21" s="518" t="s">
        <v>5156</v>
      </c>
      <c r="O21" s="518" t="s">
        <v>5190</v>
      </c>
      <c r="P21" s="323"/>
      <c r="Q21" s="516" t="s">
        <v>5191</v>
      </c>
      <c r="R21" s="324"/>
      <c r="S21" s="516" t="s">
        <v>5184</v>
      </c>
    </row>
    <row r="22" spans="1:19" ht="409.6" x14ac:dyDescent="0.25">
      <c r="A22" s="324" t="s">
        <v>4003</v>
      </c>
      <c r="B22" s="324" t="s">
        <v>1717</v>
      </c>
      <c r="C22" s="324" t="s">
        <v>1686</v>
      </c>
      <c r="D22" s="515">
        <v>2020</v>
      </c>
      <c r="E22" s="516" t="s">
        <v>1921</v>
      </c>
      <c r="F22" s="515">
        <v>0</v>
      </c>
      <c r="G22" s="323" t="s">
        <v>2402</v>
      </c>
      <c r="H22" s="324" t="s">
        <v>2403</v>
      </c>
      <c r="I22" s="517"/>
      <c r="J22" s="518" t="s">
        <v>5192</v>
      </c>
      <c r="K22" s="323"/>
      <c r="L22" s="518" t="s">
        <v>5138</v>
      </c>
      <c r="M22" s="518" t="s">
        <v>5159</v>
      </c>
      <c r="N22" s="518" t="s">
        <v>5156</v>
      </c>
      <c r="O22" s="360" t="s">
        <v>5193</v>
      </c>
      <c r="P22" s="323"/>
      <c r="Q22" s="522" t="s">
        <v>5194</v>
      </c>
      <c r="R22" s="516" t="s">
        <v>5195</v>
      </c>
      <c r="S22" s="516" t="s">
        <v>5175</v>
      </c>
    </row>
    <row r="23" spans="1:19" ht="409.6" x14ac:dyDescent="0.25">
      <c r="A23" s="324" t="s">
        <v>4003</v>
      </c>
      <c r="B23" s="324" t="s">
        <v>1717</v>
      </c>
      <c r="C23" s="324" t="s">
        <v>1686</v>
      </c>
      <c r="D23" s="515">
        <v>2020</v>
      </c>
      <c r="E23" s="516" t="s">
        <v>1925</v>
      </c>
      <c r="F23" s="515">
        <v>0</v>
      </c>
      <c r="G23" s="323" t="s">
        <v>2405</v>
      </c>
      <c r="H23" s="324" t="s">
        <v>2406</v>
      </c>
      <c r="I23" s="517"/>
      <c r="J23" s="518" t="s">
        <v>2407</v>
      </c>
      <c r="K23" s="323"/>
      <c r="L23" s="518" t="s">
        <v>5138</v>
      </c>
      <c r="M23" s="518" t="s">
        <v>5159</v>
      </c>
      <c r="N23" s="518" t="s">
        <v>5156</v>
      </c>
      <c r="O23" s="518" t="s">
        <v>5196</v>
      </c>
      <c r="P23" s="323"/>
      <c r="Q23" s="520"/>
      <c r="R23" s="516" t="s">
        <v>5197</v>
      </c>
      <c r="S23" s="516" t="s">
        <v>5198</v>
      </c>
    </row>
    <row r="24" spans="1:19" ht="280.5" x14ac:dyDescent="0.2">
      <c r="A24" s="324" t="s">
        <v>4003</v>
      </c>
      <c r="B24" s="324" t="s">
        <v>1717</v>
      </c>
      <c r="C24" s="324" t="s">
        <v>1686</v>
      </c>
      <c r="D24" s="515">
        <v>2020</v>
      </c>
      <c r="E24" s="516" t="s">
        <v>1927</v>
      </c>
      <c r="F24" s="515">
        <v>0</v>
      </c>
      <c r="G24" s="323" t="s">
        <v>2408</v>
      </c>
      <c r="H24" s="324" t="s">
        <v>2229</v>
      </c>
      <c r="I24" s="517"/>
      <c r="J24" s="518" t="s">
        <v>2409</v>
      </c>
      <c r="K24" s="323"/>
      <c r="L24" s="518" t="s">
        <v>5138</v>
      </c>
      <c r="M24" s="518" t="s">
        <v>5159</v>
      </c>
      <c r="N24" s="518" t="s">
        <v>5156</v>
      </c>
      <c r="O24" s="518" t="s">
        <v>5199</v>
      </c>
      <c r="P24" s="323"/>
      <c r="Q24" s="516" t="s">
        <v>5200</v>
      </c>
      <c r="R24" s="516" t="s">
        <v>5143</v>
      </c>
      <c r="S24" s="516" t="s">
        <v>5144</v>
      </c>
    </row>
    <row r="25" spans="1:19" ht="243" x14ac:dyDescent="0.25">
      <c r="A25" s="324" t="s">
        <v>4003</v>
      </c>
      <c r="B25" s="324" t="s">
        <v>1717</v>
      </c>
      <c r="C25" s="324" t="s">
        <v>1686</v>
      </c>
      <c r="D25" s="515">
        <v>2020</v>
      </c>
      <c r="E25" s="516" t="s">
        <v>1929</v>
      </c>
      <c r="F25" s="515">
        <v>0</v>
      </c>
      <c r="G25" s="323" t="s">
        <v>2410</v>
      </c>
      <c r="H25" s="523" t="s">
        <v>2411</v>
      </c>
      <c r="I25" s="324"/>
      <c r="J25" s="516" t="s">
        <v>2412</v>
      </c>
      <c r="K25" s="324"/>
      <c r="L25" s="518" t="s">
        <v>5138</v>
      </c>
      <c r="M25" s="518" t="s">
        <v>5159</v>
      </c>
      <c r="N25" s="518" t="s">
        <v>5156</v>
      </c>
      <c r="O25" s="516" t="s">
        <v>5201</v>
      </c>
      <c r="P25" s="324"/>
      <c r="Q25" s="520"/>
      <c r="R25" s="324"/>
      <c r="S25" s="516" t="s">
        <v>5202</v>
      </c>
    </row>
    <row r="26" spans="1:19" ht="280.5" x14ac:dyDescent="0.2">
      <c r="A26" s="324" t="s">
        <v>4003</v>
      </c>
      <c r="B26" s="324" t="s">
        <v>1717</v>
      </c>
      <c r="C26" s="324" t="s">
        <v>2750</v>
      </c>
      <c r="D26" s="515">
        <v>2020</v>
      </c>
      <c r="E26" s="516" t="s">
        <v>2758</v>
      </c>
      <c r="F26" s="515">
        <v>0</v>
      </c>
      <c r="G26" s="323" t="s">
        <v>2759</v>
      </c>
      <c r="H26" s="523" t="s">
        <v>2358</v>
      </c>
      <c r="I26" s="324"/>
      <c r="J26" s="516" t="s">
        <v>2761</v>
      </c>
      <c r="K26" s="324"/>
      <c r="L26" s="518" t="s">
        <v>5138</v>
      </c>
      <c r="M26" s="518" t="s">
        <v>5159</v>
      </c>
      <c r="N26" s="518" t="s">
        <v>5156</v>
      </c>
      <c r="O26" s="516" t="s">
        <v>5203</v>
      </c>
      <c r="P26" s="324"/>
      <c r="Q26" s="516" t="s">
        <v>5204</v>
      </c>
      <c r="R26" s="516" t="s">
        <v>5143</v>
      </c>
      <c r="S26" s="516" t="s">
        <v>5205</v>
      </c>
    </row>
    <row r="27" spans="1:19" ht="281.25" x14ac:dyDescent="0.25">
      <c r="A27" s="324" t="s">
        <v>4003</v>
      </c>
      <c r="B27" s="524" t="s">
        <v>1717</v>
      </c>
      <c r="C27" s="324" t="s">
        <v>2750</v>
      </c>
      <c r="D27" s="515">
        <v>2020</v>
      </c>
      <c r="E27" s="516" t="s">
        <v>2762</v>
      </c>
      <c r="F27" s="515">
        <v>0</v>
      </c>
      <c r="G27" s="323" t="s">
        <v>2763</v>
      </c>
      <c r="H27" s="523" t="s">
        <v>2764</v>
      </c>
      <c r="I27" s="324"/>
      <c r="J27" s="516" t="s">
        <v>2765</v>
      </c>
      <c r="K27" s="324"/>
      <c r="L27" s="518" t="s">
        <v>5138</v>
      </c>
      <c r="M27" s="518" t="s">
        <v>5159</v>
      </c>
      <c r="N27" s="518" t="s">
        <v>5156</v>
      </c>
      <c r="O27" s="516" t="s">
        <v>5206</v>
      </c>
      <c r="P27" s="324"/>
      <c r="Q27" s="520"/>
      <c r="R27" s="516" t="s">
        <v>5143</v>
      </c>
      <c r="S27" s="516" t="s">
        <v>5144</v>
      </c>
    </row>
    <row r="28" spans="1:19" ht="230.25" x14ac:dyDescent="0.25">
      <c r="A28" s="324" t="s">
        <v>4003</v>
      </c>
      <c r="B28" s="324"/>
      <c r="C28" s="324"/>
      <c r="D28" s="515">
        <v>2020</v>
      </c>
      <c r="E28" s="516" t="s">
        <v>4424</v>
      </c>
      <c r="F28" s="515"/>
      <c r="G28" s="323" t="s">
        <v>3319</v>
      </c>
      <c r="H28" s="523" t="s">
        <v>3714</v>
      </c>
      <c r="I28" s="324"/>
      <c r="J28" s="522" t="s">
        <v>5207</v>
      </c>
      <c r="K28" s="324"/>
      <c r="L28" s="518" t="s">
        <v>5138</v>
      </c>
      <c r="M28" s="518" t="s">
        <v>5159</v>
      </c>
      <c r="N28" s="518" t="s">
        <v>5156</v>
      </c>
      <c r="O28" s="520" t="s">
        <v>5207</v>
      </c>
      <c r="P28" s="324"/>
      <c r="Q28" s="324"/>
      <c r="R28" s="324"/>
      <c r="S28" s="324"/>
    </row>
    <row r="29" spans="1:19" ht="281.25" x14ac:dyDescent="0.25">
      <c r="A29" s="324" t="s">
        <v>4003</v>
      </c>
      <c r="B29" s="524" t="s">
        <v>1717</v>
      </c>
      <c r="C29" s="324"/>
      <c r="D29" s="515">
        <v>2020</v>
      </c>
      <c r="E29" s="516" t="s">
        <v>4479</v>
      </c>
      <c r="F29" s="515"/>
      <c r="G29" s="323" t="s">
        <v>3304</v>
      </c>
      <c r="H29" s="523" t="s">
        <v>2533</v>
      </c>
      <c r="I29" s="324"/>
      <c r="J29" s="525" t="s">
        <v>5208</v>
      </c>
      <c r="K29" s="324"/>
      <c r="L29" s="518" t="s">
        <v>5138</v>
      </c>
      <c r="M29" s="518" t="s">
        <v>5159</v>
      </c>
      <c r="N29" s="518" t="s">
        <v>5156</v>
      </c>
      <c r="O29" s="516" t="s">
        <v>5209</v>
      </c>
      <c r="P29" s="324"/>
      <c r="Q29" s="520"/>
      <c r="R29" s="516" t="s">
        <v>5143</v>
      </c>
      <c r="S29" s="516" t="s">
        <v>5144</v>
      </c>
    </row>
    <row r="30" spans="1:19" ht="345" x14ac:dyDescent="0.25">
      <c r="A30" s="324" t="s">
        <v>4003</v>
      </c>
      <c r="B30" s="524" t="s">
        <v>1717</v>
      </c>
      <c r="C30" s="324"/>
      <c r="D30" s="515">
        <v>2020</v>
      </c>
      <c r="E30" s="516" t="s">
        <v>4480</v>
      </c>
      <c r="F30" s="515"/>
      <c r="G30" s="323" t="s">
        <v>3293</v>
      </c>
      <c r="H30" s="523" t="s">
        <v>3831</v>
      </c>
      <c r="I30" s="324"/>
      <c r="J30" s="525" t="s">
        <v>5210</v>
      </c>
      <c r="K30" s="324"/>
      <c r="L30" s="518" t="s">
        <v>5138</v>
      </c>
      <c r="M30" s="518" t="s">
        <v>5159</v>
      </c>
      <c r="N30" s="518" t="s">
        <v>5156</v>
      </c>
      <c r="O30" s="526" t="s">
        <v>5211</v>
      </c>
      <c r="P30" s="324"/>
      <c r="Q30" s="516" t="s">
        <v>5181</v>
      </c>
      <c r="R30" s="516" t="s">
        <v>5143</v>
      </c>
      <c r="S30" s="516" t="s">
        <v>5144</v>
      </c>
    </row>
    <row r="31" spans="1:19" ht="281.25" x14ac:dyDescent="0.25">
      <c r="A31" s="324" t="s">
        <v>4003</v>
      </c>
      <c r="B31" s="524" t="s">
        <v>1717</v>
      </c>
      <c r="C31" s="324"/>
      <c r="D31" s="515">
        <v>2020</v>
      </c>
      <c r="E31" s="516" t="s">
        <v>4481</v>
      </c>
      <c r="F31" s="515"/>
      <c r="G31" s="323" t="s">
        <v>3294</v>
      </c>
      <c r="H31" s="523" t="s">
        <v>3833</v>
      </c>
      <c r="I31" s="324"/>
      <c r="J31" s="525" t="s">
        <v>5212</v>
      </c>
      <c r="K31" s="324"/>
      <c r="L31" s="518" t="s">
        <v>5138</v>
      </c>
      <c r="M31" s="518" t="s">
        <v>5159</v>
      </c>
      <c r="N31" s="518" t="s">
        <v>5156</v>
      </c>
      <c r="O31" s="516" t="s">
        <v>5213</v>
      </c>
      <c r="P31" s="324"/>
      <c r="Q31" s="520"/>
      <c r="R31" s="516" t="s">
        <v>5168</v>
      </c>
      <c r="S31" s="516" t="s">
        <v>5169</v>
      </c>
    </row>
    <row r="32" spans="1:19" ht="285" x14ac:dyDescent="0.25">
      <c r="A32" s="324" t="s">
        <v>4003</v>
      </c>
      <c r="B32" s="524" t="s">
        <v>1717</v>
      </c>
      <c r="C32" s="324"/>
      <c r="D32" s="515">
        <v>2020</v>
      </c>
      <c r="E32" s="516" t="s">
        <v>4482</v>
      </c>
      <c r="F32" s="515"/>
      <c r="G32" s="323" t="s">
        <v>3310</v>
      </c>
      <c r="H32" s="523" t="s">
        <v>3834</v>
      </c>
      <c r="I32" s="324"/>
      <c r="J32" s="525" t="s">
        <v>5214</v>
      </c>
      <c r="K32" s="324"/>
      <c r="L32" s="518" t="s">
        <v>5138</v>
      </c>
      <c r="M32" s="518" t="s">
        <v>5159</v>
      </c>
      <c r="N32" s="518" t="s">
        <v>5156</v>
      </c>
      <c r="O32" s="516" t="s">
        <v>5215</v>
      </c>
      <c r="P32" s="324"/>
      <c r="Q32" s="520"/>
      <c r="R32" s="324"/>
      <c r="S32" s="516" t="s">
        <v>5184</v>
      </c>
    </row>
    <row r="33" spans="1:19" ht="281.25" x14ac:dyDescent="0.25">
      <c r="A33" s="324" t="s">
        <v>4003</v>
      </c>
      <c r="B33" s="524" t="s">
        <v>1717</v>
      </c>
      <c r="C33" s="324"/>
      <c r="D33" s="515">
        <v>2020</v>
      </c>
      <c r="E33" s="516" t="s">
        <v>4483</v>
      </c>
      <c r="F33" s="515"/>
      <c r="G33" s="323" t="s">
        <v>3311</v>
      </c>
      <c r="H33" s="523" t="s">
        <v>2223</v>
      </c>
      <c r="I33" s="324"/>
      <c r="J33" s="525" t="s">
        <v>5216</v>
      </c>
      <c r="K33" s="324"/>
      <c r="L33" s="518" t="s">
        <v>5138</v>
      </c>
      <c r="M33" s="518" t="s">
        <v>5159</v>
      </c>
      <c r="N33" s="518" t="s">
        <v>5156</v>
      </c>
      <c r="O33" s="516" t="s">
        <v>5217</v>
      </c>
      <c r="P33" s="324"/>
      <c r="Q33" s="516" t="s">
        <v>5146</v>
      </c>
      <c r="R33" s="516" t="s">
        <v>5168</v>
      </c>
      <c r="S33" s="516" t="s">
        <v>5169</v>
      </c>
    </row>
    <row r="34" spans="1:19" ht="315" x14ac:dyDescent="0.25">
      <c r="A34" s="324" t="s">
        <v>4003</v>
      </c>
      <c r="B34" s="524" t="s">
        <v>1717</v>
      </c>
      <c r="C34" s="324"/>
      <c r="D34" s="515">
        <v>2020</v>
      </c>
      <c r="E34" s="516" t="s">
        <v>4484</v>
      </c>
      <c r="F34" s="515"/>
      <c r="G34" s="323" t="s">
        <v>3309</v>
      </c>
      <c r="H34" s="523" t="s">
        <v>2403</v>
      </c>
      <c r="I34" s="324"/>
      <c r="J34" s="525" t="s">
        <v>5218</v>
      </c>
      <c r="K34" s="324"/>
      <c r="L34" s="518" t="s">
        <v>5138</v>
      </c>
      <c r="M34" s="518" t="s">
        <v>5159</v>
      </c>
      <c r="N34" s="518" t="s">
        <v>5156</v>
      </c>
      <c r="O34" s="516" t="s">
        <v>5219</v>
      </c>
      <c r="P34" s="324"/>
      <c r="Q34" s="516" t="s">
        <v>5204</v>
      </c>
      <c r="R34" s="516" t="s">
        <v>5143</v>
      </c>
      <c r="S34" s="516" t="s">
        <v>5205</v>
      </c>
    </row>
    <row r="35" spans="1:19" ht="345" x14ac:dyDescent="0.25">
      <c r="A35" s="324" t="s">
        <v>4003</v>
      </c>
      <c r="B35" s="524" t="s">
        <v>1717</v>
      </c>
      <c r="C35" s="324"/>
      <c r="D35" s="515">
        <v>2020</v>
      </c>
      <c r="E35" s="516" t="s">
        <v>4485</v>
      </c>
      <c r="F35" s="515"/>
      <c r="G35" s="323" t="s">
        <v>3299</v>
      </c>
      <c r="H35" s="523" t="s">
        <v>3836</v>
      </c>
      <c r="I35" s="324"/>
      <c r="J35" s="525" t="s">
        <v>5220</v>
      </c>
      <c r="K35" s="324"/>
      <c r="L35" s="518" t="s">
        <v>5138</v>
      </c>
      <c r="M35" s="518" t="s">
        <v>5159</v>
      </c>
      <c r="N35" s="518" t="s">
        <v>5156</v>
      </c>
      <c r="O35" s="516" t="s">
        <v>5221</v>
      </c>
      <c r="P35" s="324"/>
      <c r="Q35" s="324"/>
      <c r="R35" s="516" t="s">
        <v>5143</v>
      </c>
      <c r="S35" s="516" t="s">
        <v>5144</v>
      </c>
    </row>
  </sheetData>
  <autoFilter ref="A1:S35" xr:uid="{00000000-0009-0000-0000-000010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35"/>
  <sheetViews>
    <sheetView workbookViewId="0">
      <pane ySplit="1" topLeftCell="A17" activePane="bottomLeft" state="frozen"/>
      <selection pane="bottomLeft" activeCell="C2" sqref="C2"/>
    </sheetView>
  </sheetViews>
  <sheetFormatPr defaultRowHeight="12.75" x14ac:dyDescent="0.2"/>
  <cols>
    <col min="1" max="1" width="37.85546875" customWidth="1"/>
    <col min="2" max="2" width="15.28515625" style="20" customWidth="1"/>
    <col min="3" max="3" width="17.7109375" customWidth="1"/>
    <col min="4" max="4" width="10.85546875" style="531" customWidth="1"/>
    <col min="5" max="5" width="101.7109375" customWidth="1"/>
    <col min="6" max="6" width="67.28515625" customWidth="1"/>
    <col min="7" max="7" width="12.28515625" customWidth="1"/>
    <col min="8" max="8" width="38.85546875" style="20" customWidth="1"/>
    <col min="9" max="9" width="27" customWidth="1"/>
    <col min="10" max="10" width="50.140625" customWidth="1"/>
    <col min="11" max="11" width="38.42578125" customWidth="1"/>
    <col min="12" max="12" width="54.28515625" customWidth="1"/>
    <col min="13" max="13" width="58.7109375" customWidth="1"/>
    <col min="14" max="14" width="61.85546875" customWidth="1"/>
    <col min="15" max="15" width="62.85546875" customWidth="1"/>
    <col min="16" max="16" width="32" customWidth="1"/>
    <col min="17" max="17" width="27.5703125" customWidth="1"/>
    <col min="18" max="18" width="37.140625" customWidth="1"/>
    <col min="19" max="19" width="45.7109375" style="176" customWidth="1"/>
    <col min="20" max="20" width="47.28515625" style="176" customWidth="1"/>
  </cols>
  <sheetData>
    <row r="1" spans="1:20" ht="75" x14ac:dyDescent="0.2">
      <c r="A1" s="513" t="s">
        <v>3257</v>
      </c>
      <c r="B1" s="513" t="s">
        <v>779</v>
      </c>
      <c r="C1" s="513" t="s">
        <v>1654</v>
      </c>
      <c r="D1" s="513" t="s">
        <v>3248</v>
      </c>
      <c r="E1" s="393" t="s">
        <v>829</v>
      </c>
      <c r="F1" s="331" t="s">
        <v>960</v>
      </c>
      <c r="G1" s="377" t="s">
        <v>954</v>
      </c>
      <c r="H1" s="332" t="s">
        <v>952</v>
      </c>
      <c r="I1" s="335" t="s">
        <v>777</v>
      </c>
      <c r="J1" s="527" t="s">
        <v>5129</v>
      </c>
      <c r="K1" s="513" t="s">
        <v>68</v>
      </c>
      <c r="L1" s="332" t="s">
        <v>5130</v>
      </c>
      <c r="M1" s="332" t="s">
        <v>5131</v>
      </c>
      <c r="N1" s="332" t="s">
        <v>5132</v>
      </c>
      <c r="O1" s="332" t="s">
        <v>5133</v>
      </c>
      <c r="P1" s="332" t="s">
        <v>5134</v>
      </c>
      <c r="Q1" s="332" t="s">
        <v>5222</v>
      </c>
      <c r="R1" s="332" t="s">
        <v>5135</v>
      </c>
      <c r="S1" s="332" t="s">
        <v>5223</v>
      </c>
      <c r="T1" s="332" t="s">
        <v>5137</v>
      </c>
    </row>
    <row r="2" spans="1:20" ht="409.5" x14ac:dyDescent="0.2">
      <c r="A2" s="355" t="s">
        <v>4001</v>
      </c>
      <c r="B2" s="348" t="s">
        <v>1717</v>
      </c>
      <c r="C2" s="348" t="s">
        <v>1686</v>
      </c>
      <c r="D2" s="350">
        <v>2020</v>
      </c>
      <c r="E2" s="348" t="s">
        <v>1718</v>
      </c>
      <c r="F2" s="350">
        <v>0</v>
      </c>
      <c r="G2" s="348" t="s">
        <v>2225</v>
      </c>
      <c r="H2" s="350" t="s">
        <v>2226</v>
      </c>
      <c r="I2" s="348"/>
      <c r="J2" s="353" t="s">
        <v>1721</v>
      </c>
      <c r="K2" s="350"/>
      <c r="L2" s="528" t="s">
        <v>3200</v>
      </c>
      <c r="M2" s="528" t="s">
        <v>2427</v>
      </c>
      <c r="N2" s="529" t="s">
        <v>5224</v>
      </c>
      <c r="O2" s="530" t="s">
        <v>5225</v>
      </c>
      <c r="P2" s="531" t="s">
        <v>5226</v>
      </c>
      <c r="S2" s="530" t="s">
        <v>5227</v>
      </c>
      <c r="T2" s="532" t="s">
        <v>5228</v>
      </c>
    </row>
    <row r="3" spans="1:20" ht="409.5" x14ac:dyDescent="0.2">
      <c r="A3" s="355" t="s">
        <v>4001</v>
      </c>
      <c r="B3" s="348" t="s">
        <v>1717</v>
      </c>
      <c r="C3" s="348" t="s">
        <v>1686</v>
      </c>
      <c r="D3" s="350">
        <v>2020</v>
      </c>
      <c r="E3" s="348" t="s">
        <v>1723</v>
      </c>
      <c r="F3" s="350">
        <v>0</v>
      </c>
      <c r="G3" s="348" t="s">
        <v>2227</v>
      </c>
      <c r="H3" s="350" t="s">
        <v>2226</v>
      </c>
      <c r="I3" s="348"/>
      <c r="J3" s="353" t="s">
        <v>1724</v>
      </c>
      <c r="K3" s="350"/>
      <c r="L3" s="528" t="s">
        <v>3200</v>
      </c>
      <c r="M3" s="528" t="s">
        <v>2427</v>
      </c>
      <c r="N3" s="529" t="s">
        <v>5229</v>
      </c>
      <c r="O3" s="530" t="s">
        <v>5230</v>
      </c>
      <c r="P3" s="531" t="s">
        <v>5226</v>
      </c>
      <c r="R3" s="530" t="s">
        <v>5231</v>
      </c>
      <c r="S3" s="530" t="s">
        <v>5227</v>
      </c>
      <c r="T3" s="532" t="s">
        <v>5228</v>
      </c>
    </row>
    <row r="4" spans="1:20" ht="409.5" x14ac:dyDescent="0.2">
      <c r="A4" s="355" t="s">
        <v>4001</v>
      </c>
      <c r="B4" s="348" t="s">
        <v>1717</v>
      </c>
      <c r="C4" s="348" t="s">
        <v>1686</v>
      </c>
      <c r="D4" s="350">
        <v>2020</v>
      </c>
      <c r="E4" s="348" t="s">
        <v>1726</v>
      </c>
      <c r="F4" s="350">
        <v>0</v>
      </c>
      <c r="G4" s="348" t="s">
        <v>2228</v>
      </c>
      <c r="H4" s="350" t="s">
        <v>2226</v>
      </c>
      <c r="I4" s="348"/>
      <c r="J4" s="353" t="s">
        <v>2230</v>
      </c>
      <c r="K4" s="350"/>
      <c r="L4" s="528" t="s">
        <v>5232</v>
      </c>
      <c r="M4" s="528" t="s">
        <v>2427</v>
      </c>
      <c r="N4" s="529" t="s">
        <v>5229</v>
      </c>
      <c r="O4" s="530" t="s">
        <v>5233</v>
      </c>
      <c r="S4" s="530" t="s">
        <v>5227</v>
      </c>
      <c r="T4" s="532" t="s">
        <v>5228</v>
      </c>
    </row>
    <row r="5" spans="1:20" ht="409.5" x14ac:dyDescent="0.2">
      <c r="A5" s="355" t="s">
        <v>4001</v>
      </c>
      <c r="B5" s="348" t="s">
        <v>1717</v>
      </c>
      <c r="C5" s="348" t="s">
        <v>1686</v>
      </c>
      <c r="D5" s="350">
        <v>2020</v>
      </c>
      <c r="E5" s="348" t="s">
        <v>1729</v>
      </c>
      <c r="F5" s="350">
        <v>0</v>
      </c>
      <c r="G5" s="348" t="s">
        <v>2231</v>
      </c>
      <c r="H5" s="350" t="s">
        <v>2229</v>
      </c>
      <c r="I5" s="348"/>
      <c r="J5" s="353" t="s">
        <v>2230</v>
      </c>
      <c r="K5" s="350"/>
      <c r="L5" s="528" t="s">
        <v>5234</v>
      </c>
      <c r="M5" s="528" t="s">
        <v>3897</v>
      </c>
      <c r="N5" s="529" t="s">
        <v>5229</v>
      </c>
      <c r="O5" s="530" t="s">
        <v>5235</v>
      </c>
      <c r="S5" s="530" t="s">
        <v>5227</v>
      </c>
      <c r="T5" s="532" t="s">
        <v>5236</v>
      </c>
    </row>
    <row r="6" spans="1:20" s="538" customFormat="1" ht="285" x14ac:dyDescent="0.2">
      <c r="A6" s="405" t="s">
        <v>4001</v>
      </c>
      <c r="B6" s="353" t="s">
        <v>1717</v>
      </c>
      <c r="C6" s="353" t="s">
        <v>1686</v>
      </c>
      <c r="D6" s="533">
        <v>2020</v>
      </c>
      <c r="E6" s="353" t="s">
        <v>1731</v>
      </c>
      <c r="F6" s="533">
        <v>0</v>
      </c>
      <c r="G6" s="353" t="s">
        <v>2232</v>
      </c>
      <c r="H6" s="533" t="s">
        <v>2233</v>
      </c>
      <c r="I6" s="353"/>
      <c r="J6" s="353" t="s">
        <v>2234</v>
      </c>
      <c r="K6" s="533"/>
      <c r="L6" s="534" t="s">
        <v>5237</v>
      </c>
      <c r="M6" s="535" t="s">
        <v>5238</v>
      </c>
      <c r="N6" s="536" t="s">
        <v>5239</v>
      </c>
      <c r="O6" s="537" t="s">
        <v>5240</v>
      </c>
      <c r="Q6" s="531" t="s">
        <v>5241</v>
      </c>
      <c r="S6" s="537" t="s">
        <v>5242</v>
      </c>
      <c r="T6" s="532" t="s">
        <v>5243</v>
      </c>
    </row>
    <row r="7" spans="1:20" ht="395.25" x14ac:dyDescent="0.2">
      <c r="A7" s="355" t="s">
        <v>4001</v>
      </c>
      <c r="B7" s="348" t="s">
        <v>1717</v>
      </c>
      <c r="C7" s="348" t="s">
        <v>1686</v>
      </c>
      <c r="D7" s="350">
        <v>2020</v>
      </c>
      <c r="E7" s="348" t="s">
        <v>1736</v>
      </c>
      <c r="F7" s="350">
        <v>0</v>
      </c>
      <c r="G7" s="348" t="s">
        <v>2235</v>
      </c>
      <c r="H7" s="350" t="s">
        <v>2236</v>
      </c>
      <c r="I7" s="348"/>
      <c r="J7" s="348" t="s">
        <v>2237</v>
      </c>
      <c r="K7" s="350"/>
      <c r="L7" s="350" t="s">
        <v>5244</v>
      </c>
      <c r="M7" s="531" t="s">
        <v>5245</v>
      </c>
      <c r="N7" s="529" t="s">
        <v>5246</v>
      </c>
      <c r="O7" s="530" t="s">
        <v>5247</v>
      </c>
      <c r="Q7" s="531" t="s">
        <v>5241</v>
      </c>
      <c r="S7" s="530" t="s">
        <v>5248</v>
      </c>
      <c r="T7" s="530" t="s">
        <v>5249</v>
      </c>
    </row>
    <row r="8" spans="1:20" ht="293.25" x14ac:dyDescent="0.2">
      <c r="A8" s="355" t="s">
        <v>4001</v>
      </c>
      <c r="B8" s="348" t="s">
        <v>1717</v>
      </c>
      <c r="C8" s="348" t="s">
        <v>1686</v>
      </c>
      <c r="D8" s="350">
        <v>2020</v>
      </c>
      <c r="E8" s="348" t="s">
        <v>1743</v>
      </c>
      <c r="F8" s="350">
        <v>0</v>
      </c>
      <c r="G8" s="348" t="s">
        <v>2241</v>
      </c>
      <c r="H8" s="350" t="s">
        <v>2242</v>
      </c>
      <c r="I8" s="348"/>
      <c r="J8" s="348" t="s">
        <v>2243</v>
      </c>
      <c r="K8" s="350"/>
      <c r="L8" s="350" t="s">
        <v>2242</v>
      </c>
      <c r="M8" s="350" t="s">
        <v>5250</v>
      </c>
      <c r="N8" s="529" t="s">
        <v>5251</v>
      </c>
      <c r="O8" s="530" t="s">
        <v>5252</v>
      </c>
      <c r="Q8" s="529" t="s">
        <v>5253</v>
      </c>
      <c r="S8" s="530" t="s">
        <v>5254</v>
      </c>
      <c r="T8" s="530" t="s">
        <v>5255</v>
      </c>
    </row>
    <row r="9" spans="1:20" ht="293.25" x14ac:dyDescent="0.2">
      <c r="A9" s="355" t="s">
        <v>4001</v>
      </c>
      <c r="B9" s="348" t="s">
        <v>1717</v>
      </c>
      <c r="C9" s="348" t="s">
        <v>1686</v>
      </c>
      <c r="D9" s="350">
        <v>2020</v>
      </c>
      <c r="E9" s="348" t="s">
        <v>1747</v>
      </c>
      <c r="F9" s="350">
        <v>0</v>
      </c>
      <c r="G9" s="348" t="s">
        <v>2244</v>
      </c>
      <c r="H9" s="350" t="s">
        <v>2245</v>
      </c>
      <c r="I9" s="348"/>
      <c r="J9" s="348" t="s">
        <v>2246</v>
      </c>
      <c r="K9" s="350"/>
      <c r="L9" s="350" t="s">
        <v>5256</v>
      </c>
      <c r="M9" s="535" t="s">
        <v>5257</v>
      </c>
      <c r="N9" s="529" t="s">
        <v>5258</v>
      </c>
      <c r="O9" s="530" t="s">
        <v>5259</v>
      </c>
      <c r="S9" s="530" t="s">
        <v>5260</v>
      </c>
      <c r="T9" s="530" t="s">
        <v>5261</v>
      </c>
    </row>
    <row r="10" spans="1:20" ht="409.5" x14ac:dyDescent="0.2">
      <c r="A10" s="355" t="s">
        <v>4001</v>
      </c>
      <c r="B10" s="348" t="s">
        <v>1717</v>
      </c>
      <c r="C10" s="348" t="s">
        <v>1686</v>
      </c>
      <c r="D10" s="350">
        <v>2020</v>
      </c>
      <c r="E10" s="348" t="s">
        <v>1749</v>
      </c>
      <c r="F10" s="350">
        <v>0</v>
      </c>
      <c r="G10" s="348" t="s">
        <v>2247</v>
      </c>
      <c r="H10" s="350" t="s">
        <v>2248</v>
      </c>
      <c r="I10" s="348"/>
      <c r="J10" s="348" t="s">
        <v>5262</v>
      </c>
      <c r="K10" s="350"/>
      <c r="L10" s="528" t="s">
        <v>5263</v>
      </c>
      <c r="M10" s="531" t="s">
        <v>2427</v>
      </c>
      <c r="N10" s="529" t="s">
        <v>5264</v>
      </c>
      <c r="O10" s="530" t="s">
        <v>5265</v>
      </c>
      <c r="S10" s="530" t="s">
        <v>5248</v>
      </c>
      <c r="T10" s="530" t="s">
        <v>5266</v>
      </c>
    </row>
    <row r="11" spans="1:20" ht="293.25" x14ac:dyDescent="0.2">
      <c r="A11" s="355" t="s">
        <v>4001</v>
      </c>
      <c r="B11" s="348" t="s">
        <v>1717</v>
      </c>
      <c r="C11" s="348" t="s">
        <v>1686</v>
      </c>
      <c r="D11" s="350">
        <v>2020</v>
      </c>
      <c r="E11" s="348" t="s">
        <v>1753</v>
      </c>
      <c r="F11" s="350">
        <v>0</v>
      </c>
      <c r="G11" s="348" t="s">
        <v>2250</v>
      </c>
      <c r="H11" s="350" t="s">
        <v>2251</v>
      </c>
      <c r="I11" s="348"/>
      <c r="J11" s="348" t="s">
        <v>2252</v>
      </c>
      <c r="K11" s="350"/>
      <c r="L11" s="350" t="s">
        <v>5267</v>
      </c>
      <c r="M11" s="531" t="s">
        <v>2427</v>
      </c>
      <c r="N11" s="529" t="s">
        <v>5264</v>
      </c>
      <c r="O11" s="530" t="s">
        <v>5268</v>
      </c>
      <c r="Q11" s="529" t="s">
        <v>5253</v>
      </c>
      <c r="S11" s="530" t="s">
        <v>5260</v>
      </c>
      <c r="T11" s="530" t="s">
        <v>5261</v>
      </c>
    </row>
    <row r="12" spans="1:20" s="28" customFormat="1" ht="409.5" x14ac:dyDescent="0.2">
      <c r="A12" s="539" t="s">
        <v>4001</v>
      </c>
      <c r="B12" s="540" t="s">
        <v>1717</v>
      </c>
      <c r="C12" s="540" t="s">
        <v>1686</v>
      </c>
      <c r="D12" s="541">
        <v>2020</v>
      </c>
      <c r="E12" s="540" t="s">
        <v>1755</v>
      </c>
      <c r="F12" s="541">
        <v>0</v>
      </c>
      <c r="G12" s="540" t="s">
        <v>2253</v>
      </c>
      <c r="H12" s="541" t="s">
        <v>2254</v>
      </c>
      <c r="I12" s="540"/>
      <c r="J12" s="542" t="s">
        <v>1757</v>
      </c>
      <c r="K12" s="542" t="s">
        <v>4365</v>
      </c>
      <c r="L12" s="541"/>
      <c r="O12" s="543"/>
      <c r="S12" s="544"/>
      <c r="T12" s="544"/>
    </row>
    <row r="13" spans="1:20" s="28" customFormat="1" ht="409.5" x14ac:dyDescent="0.2">
      <c r="A13" s="539" t="s">
        <v>4001</v>
      </c>
      <c r="B13" s="540" t="s">
        <v>1717</v>
      </c>
      <c r="C13" s="540" t="s">
        <v>1686</v>
      </c>
      <c r="D13" s="541">
        <v>2020</v>
      </c>
      <c r="E13" s="540" t="s">
        <v>1760</v>
      </c>
      <c r="F13" s="541">
        <v>0</v>
      </c>
      <c r="G13" s="540" t="s">
        <v>2255</v>
      </c>
      <c r="H13" s="541" t="s">
        <v>2256</v>
      </c>
      <c r="I13" s="540"/>
      <c r="J13" s="542" t="s">
        <v>1757</v>
      </c>
      <c r="K13" s="542" t="s">
        <v>4365</v>
      </c>
      <c r="S13" s="544"/>
      <c r="T13" s="544"/>
    </row>
    <row r="14" spans="1:20" s="28" customFormat="1" ht="409.5" x14ac:dyDescent="0.2">
      <c r="A14" s="539" t="s">
        <v>4001</v>
      </c>
      <c r="B14" s="540" t="s">
        <v>1717</v>
      </c>
      <c r="C14" s="540" t="s">
        <v>1686</v>
      </c>
      <c r="D14" s="541">
        <v>2020</v>
      </c>
      <c r="E14" s="540" t="s">
        <v>1762</v>
      </c>
      <c r="F14" s="541">
        <v>0</v>
      </c>
      <c r="G14" s="540" t="s">
        <v>2257</v>
      </c>
      <c r="H14" s="541" t="s">
        <v>2254</v>
      </c>
      <c r="I14" s="540"/>
      <c r="J14" s="542" t="s">
        <v>1757</v>
      </c>
      <c r="K14" s="542" t="s">
        <v>4365</v>
      </c>
      <c r="S14" s="544"/>
      <c r="T14" s="544"/>
    </row>
    <row r="15" spans="1:20" s="28" customFormat="1" ht="390" x14ac:dyDescent="0.2">
      <c r="A15" s="539" t="s">
        <v>4001</v>
      </c>
      <c r="B15" s="540" t="s">
        <v>1717</v>
      </c>
      <c r="C15" s="540" t="s">
        <v>1686</v>
      </c>
      <c r="D15" s="541">
        <v>2020</v>
      </c>
      <c r="E15" s="540" t="s">
        <v>1764</v>
      </c>
      <c r="F15" s="541">
        <v>0</v>
      </c>
      <c r="G15" s="540" t="s">
        <v>2258</v>
      </c>
      <c r="H15" s="541" t="s">
        <v>3200</v>
      </c>
      <c r="I15" s="540"/>
      <c r="J15" s="542" t="s">
        <v>1757</v>
      </c>
      <c r="K15" s="542" t="s">
        <v>4365</v>
      </c>
      <c r="S15" s="544"/>
      <c r="T15" s="544"/>
    </row>
    <row r="16" spans="1:20" s="28" customFormat="1" ht="409.5" x14ac:dyDescent="0.2">
      <c r="A16" s="539" t="s">
        <v>4001</v>
      </c>
      <c r="B16" s="540" t="s">
        <v>1717</v>
      </c>
      <c r="C16" s="540" t="s">
        <v>1686</v>
      </c>
      <c r="D16" s="541">
        <v>2020</v>
      </c>
      <c r="E16" s="540" t="s">
        <v>1766</v>
      </c>
      <c r="F16" s="541">
        <v>0</v>
      </c>
      <c r="G16" s="540" t="s">
        <v>2259</v>
      </c>
      <c r="H16" s="541" t="s">
        <v>2256</v>
      </c>
      <c r="I16" s="540"/>
      <c r="J16" s="542" t="s">
        <v>1757</v>
      </c>
      <c r="K16" s="542" t="s">
        <v>4365</v>
      </c>
      <c r="S16" s="544"/>
      <c r="T16" s="544"/>
    </row>
    <row r="17" spans="1:20" ht="375" x14ac:dyDescent="0.2">
      <c r="A17" s="355" t="s">
        <v>4001</v>
      </c>
      <c r="B17" s="348" t="s">
        <v>1717</v>
      </c>
      <c r="C17" s="348" t="s">
        <v>1686</v>
      </c>
      <c r="D17" s="350">
        <v>2020</v>
      </c>
      <c r="E17" s="348" t="s">
        <v>1768</v>
      </c>
      <c r="F17" s="350">
        <v>0</v>
      </c>
      <c r="G17" s="348" t="s">
        <v>2260</v>
      </c>
      <c r="H17" s="350" t="s">
        <v>2261</v>
      </c>
      <c r="I17" s="348"/>
      <c r="J17" s="353" t="s">
        <v>2262</v>
      </c>
      <c r="K17" s="350"/>
      <c r="L17" s="350" t="s">
        <v>5269</v>
      </c>
      <c r="M17" s="531" t="s">
        <v>2427</v>
      </c>
      <c r="N17" s="529" t="s">
        <v>5224</v>
      </c>
      <c r="O17" s="530" t="s">
        <v>5270</v>
      </c>
      <c r="S17" s="530" t="s">
        <v>5260</v>
      </c>
      <c r="T17" s="530" t="s">
        <v>5261</v>
      </c>
    </row>
    <row r="18" spans="1:20" ht="409.5" x14ac:dyDescent="0.2">
      <c r="A18" s="355" t="s">
        <v>4001</v>
      </c>
      <c r="B18" s="348" t="s">
        <v>1717</v>
      </c>
      <c r="C18" s="348" t="s">
        <v>1686</v>
      </c>
      <c r="D18" s="350">
        <v>2020</v>
      </c>
      <c r="E18" s="348" t="s">
        <v>1772</v>
      </c>
      <c r="F18" s="350">
        <v>0</v>
      </c>
      <c r="G18" s="348" t="s">
        <v>2263</v>
      </c>
      <c r="H18" s="350" t="s">
        <v>2264</v>
      </c>
      <c r="I18" s="348"/>
      <c r="J18" s="353" t="s">
        <v>2265</v>
      </c>
      <c r="K18" s="350"/>
      <c r="L18" s="350" t="s">
        <v>5269</v>
      </c>
      <c r="M18" s="531" t="s">
        <v>2427</v>
      </c>
      <c r="N18" s="529" t="s">
        <v>5224</v>
      </c>
      <c r="O18" s="348" t="s">
        <v>5271</v>
      </c>
      <c r="S18" s="530" t="s">
        <v>5260</v>
      </c>
      <c r="T18" s="530" t="s">
        <v>5261</v>
      </c>
    </row>
    <row r="19" spans="1:20" ht="395.25" x14ac:dyDescent="0.2">
      <c r="A19" s="355" t="s">
        <v>4001</v>
      </c>
      <c r="B19" s="348" t="s">
        <v>1717</v>
      </c>
      <c r="C19" s="348" t="s">
        <v>1686</v>
      </c>
      <c r="D19" s="350">
        <v>2020</v>
      </c>
      <c r="E19" s="348" t="s">
        <v>1775</v>
      </c>
      <c r="F19" s="350">
        <v>0</v>
      </c>
      <c r="G19" s="348" t="s">
        <v>2266</v>
      </c>
      <c r="H19" s="350" t="s">
        <v>2264</v>
      </c>
      <c r="I19" s="348"/>
      <c r="J19" s="348" t="s">
        <v>2267</v>
      </c>
      <c r="K19" s="350"/>
      <c r="L19" s="350" t="s">
        <v>5272</v>
      </c>
      <c r="M19" s="531" t="s">
        <v>5273</v>
      </c>
      <c r="N19" s="529" t="s">
        <v>5274</v>
      </c>
      <c r="O19" s="348" t="s">
        <v>5275</v>
      </c>
      <c r="S19" s="530" t="s">
        <v>5248</v>
      </c>
      <c r="T19" s="530" t="s">
        <v>5249</v>
      </c>
    </row>
    <row r="20" spans="1:20" ht="293.25" x14ac:dyDescent="0.2">
      <c r="A20" s="355" t="s">
        <v>4001</v>
      </c>
      <c r="B20" s="348" t="s">
        <v>1717</v>
      </c>
      <c r="C20" s="348" t="s">
        <v>1686</v>
      </c>
      <c r="D20" s="350">
        <v>2020</v>
      </c>
      <c r="E20" s="348" t="s">
        <v>1777</v>
      </c>
      <c r="F20" s="350">
        <v>0</v>
      </c>
      <c r="G20" s="348" t="s">
        <v>2268</v>
      </c>
      <c r="H20" s="350" t="s">
        <v>2264</v>
      </c>
      <c r="I20" s="348"/>
      <c r="J20" s="348" t="s">
        <v>2270</v>
      </c>
      <c r="K20" s="350"/>
      <c r="L20" s="350" t="s">
        <v>5269</v>
      </c>
      <c r="M20" s="531" t="s">
        <v>2427</v>
      </c>
      <c r="N20" s="529" t="s">
        <v>5264</v>
      </c>
      <c r="O20" s="530" t="s">
        <v>5276</v>
      </c>
      <c r="S20" s="530" t="s">
        <v>5260</v>
      </c>
      <c r="T20" s="530" t="s">
        <v>5261</v>
      </c>
    </row>
    <row r="21" spans="1:20" ht="315" x14ac:dyDescent="0.2">
      <c r="A21" s="355" t="s">
        <v>4001</v>
      </c>
      <c r="B21" s="348" t="s">
        <v>1717</v>
      </c>
      <c r="C21" s="348" t="s">
        <v>1686</v>
      </c>
      <c r="D21" s="350">
        <v>2020</v>
      </c>
      <c r="E21" s="348" t="s">
        <v>1780</v>
      </c>
      <c r="F21" s="350">
        <v>0</v>
      </c>
      <c r="G21" s="348" t="s">
        <v>2271</v>
      </c>
      <c r="H21" s="350" t="s">
        <v>2272</v>
      </c>
      <c r="I21" s="348"/>
      <c r="J21" s="348" t="s">
        <v>2273</v>
      </c>
      <c r="K21" s="350"/>
      <c r="L21" s="350" t="s">
        <v>5277</v>
      </c>
      <c r="M21" s="531" t="s">
        <v>2427</v>
      </c>
      <c r="N21" s="529" t="s">
        <v>5264</v>
      </c>
      <c r="O21" s="530" t="s">
        <v>5278</v>
      </c>
      <c r="Q21" s="529" t="s">
        <v>5253</v>
      </c>
      <c r="S21" s="530" t="s">
        <v>5254</v>
      </c>
      <c r="T21" s="530" t="s">
        <v>5255</v>
      </c>
    </row>
    <row r="22" spans="1:20" ht="409.5" x14ac:dyDescent="0.25">
      <c r="A22" s="355" t="s">
        <v>4001</v>
      </c>
      <c r="B22" s="322"/>
      <c r="C22" s="322"/>
      <c r="D22" s="545">
        <v>2020</v>
      </c>
      <c r="E22" s="348" t="s">
        <v>4429</v>
      </c>
      <c r="F22" s="372"/>
      <c r="G22" s="546">
        <v>692993</v>
      </c>
      <c r="H22" s="546" t="s">
        <v>3722</v>
      </c>
      <c r="I22" s="348"/>
      <c r="J22" s="322"/>
      <c r="K22" s="366"/>
      <c r="L22" s="350" t="s">
        <v>5277</v>
      </c>
      <c r="M22" s="531" t="s">
        <v>5279</v>
      </c>
      <c r="N22" s="529" t="s">
        <v>5280</v>
      </c>
      <c r="O22" s="530" t="s">
        <v>5281</v>
      </c>
      <c r="S22" s="530" t="s">
        <v>5254</v>
      </c>
      <c r="T22" s="530" t="s">
        <v>5255</v>
      </c>
    </row>
    <row r="23" spans="1:20" ht="293.25" x14ac:dyDescent="0.25">
      <c r="A23" s="355" t="s">
        <v>4001</v>
      </c>
      <c r="B23" s="322"/>
      <c r="C23" s="322"/>
      <c r="D23" s="545">
        <v>2020</v>
      </c>
      <c r="E23" s="348" t="s">
        <v>4440</v>
      </c>
      <c r="F23" s="372"/>
      <c r="G23" s="546" t="s">
        <v>3392</v>
      </c>
      <c r="H23" s="546" t="s">
        <v>2264</v>
      </c>
      <c r="I23" s="348"/>
      <c r="J23" s="322"/>
      <c r="K23" s="366"/>
      <c r="L23" s="350" t="s">
        <v>5277</v>
      </c>
      <c r="M23" s="531" t="s">
        <v>5279</v>
      </c>
      <c r="N23" s="529" t="s">
        <v>5280</v>
      </c>
      <c r="O23" s="530" t="s">
        <v>5282</v>
      </c>
      <c r="S23" s="530" t="s">
        <v>5254</v>
      </c>
      <c r="T23" s="530" t="s">
        <v>5255</v>
      </c>
    </row>
    <row r="24" spans="1:20" ht="15" x14ac:dyDescent="0.25">
      <c r="A24" s="422" t="s">
        <v>4001</v>
      </c>
      <c r="B24" s="431"/>
      <c r="C24" s="431"/>
      <c r="D24" s="547">
        <v>2020</v>
      </c>
      <c r="E24" s="421" t="s">
        <v>4558</v>
      </c>
      <c r="F24" s="433"/>
      <c r="G24" s="434" t="s">
        <v>3388</v>
      </c>
      <c r="H24" s="548" t="s">
        <v>3726</v>
      </c>
      <c r="I24" s="419"/>
      <c r="J24" s="431"/>
      <c r="K24" s="421" t="s">
        <v>4365</v>
      </c>
    </row>
    <row r="25" spans="1:20" ht="15" x14ac:dyDescent="0.25">
      <c r="A25" s="422" t="s">
        <v>4001</v>
      </c>
      <c r="B25" s="431"/>
      <c r="C25" s="431"/>
      <c r="D25" s="547">
        <v>2020</v>
      </c>
      <c r="E25" s="421" t="s">
        <v>4561</v>
      </c>
      <c r="F25" s="433"/>
      <c r="G25" s="434" t="s">
        <v>3396</v>
      </c>
      <c r="H25" s="548" t="s">
        <v>3742</v>
      </c>
      <c r="I25" s="419"/>
      <c r="J25" s="431"/>
      <c r="K25" s="421" t="s">
        <v>4365</v>
      </c>
    </row>
    <row r="26" spans="1:20" ht="15" x14ac:dyDescent="0.25">
      <c r="A26" s="422" t="s">
        <v>4001</v>
      </c>
      <c r="B26" s="431"/>
      <c r="C26" s="431"/>
      <c r="D26" s="547">
        <v>2020</v>
      </c>
      <c r="E26" s="421" t="s">
        <v>4594</v>
      </c>
      <c r="F26" s="433"/>
      <c r="G26" s="434" t="s">
        <v>3385</v>
      </c>
      <c r="H26" s="548" t="s">
        <v>2427</v>
      </c>
      <c r="I26" s="419"/>
      <c r="J26" s="431"/>
      <c r="K26" s="421" t="s">
        <v>4365</v>
      </c>
    </row>
    <row r="27" spans="1:20" ht="15" x14ac:dyDescent="0.25">
      <c r="A27" s="422" t="s">
        <v>4001</v>
      </c>
      <c r="B27" s="431"/>
      <c r="C27" s="431"/>
      <c r="D27" s="547">
        <v>2020</v>
      </c>
      <c r="E27" s="421" t="s">
        <v>4609</v>
      </c>
      <c r="F27" s="433"/>
      <c r="G27" s="434" t="s">
        <v>3384</v>
      </c>
      <c r="H27" s="548" t="s">
        <v>3897</v>
      </c>
      <c r="I27" s="419"/>
      <c r="J27" s="431"/>
      <c r="K27" s="421" t="s">
        <v>4365</v>
      </c>
    </row>
    <row r="28" spans="1:20" ht="15" x14ac:dyDescent="0.25">
      <c r="A28" s="422" t="s">
        <v>4001</v>
      </c>
      <c r="B28" s="431"/>
      <c r="C28" s="431"/>
      <c r="D28" s="547">
        <v>2020</v>
      </c>
      <c r="E28" s="421" t="s">
        <v>4610</v>
      </c>
      <c r="F28" s="433"/>
      <c r="G28" s="434" t="s">
        <v>3386</v>
      </c>
      <c r="H28" s="548" t="s">
        <v>3898</v>
      </c>
      <c r="I28" s="419"/>
      <c r="J28" s="431"/>
      <c r="K28" s="421" t="s">
        <v>4365</v>
      </c>
    </row>
    <row r="29" spans="1:20" ht="15" x14ac:dyDescent="0.25">
      <c r="A29" s="422" t="s">
        <v>4001</v>
      </c>
      <c r="B29" s="431"/>
      <c r="C29" s="431"/>
      <c r="D29" s="547">
        <v>2020</v>
      </c>
      <c r="E29" s="421" t="s">
        <v>4611</v>
      </c>
      <c r="F29" s="433"/>
      <c r="G29" s="434" t="s">
        <v>3391</v>
      </c>
      <c r="H29" s="548" t="s">
        <v>3899</v>
      </c>
      <c r="I29" s="419"/>
      <c r="J29" s="431"/>
      <c r="K29" s="421" t="s">
        <v>4365</v>
      </c>
    </row>
    <row r="30" spans="1:20" ht="15" x14ac:dyDescent="0.25">
      <c r="A30" s="422" t="s">
        <v>4001</v>
      </c>
      <c r="B30" s="431"/>
      <c r="C30" s="431"/>
      <c r="D30" s="547">
        <v>2020</v>
      </c>
      <c r="E30" s="421" t="s">
        <v>4613</v>
      </c>
      <c r="F30" s="433"/>
      <c r="G30" s="434" t="s">
        <v>3387</v>
      </c>
      <c r="H30" s="548" t="s">
        <v>2264</v>
      </c>
      <c r="I30" s="419"/>
      <c r="J30" s="431"/>
      <c r="K30" s="421" t="s">
        <v>4365</v>
      </c>
    </row>
    <row r="31" spans="1:20" ht="15" x14ac:dyDescent="0.25">
      <c r="A31" s="447" t="s">
        <v>4001</v>
      </c>
      <c r="B31" s="448"/>
      <c r="C31" s="448"/>
      <c r="D31" s="549">
        <v>2020</v>
      </c>
      <c r="E31" s="449" t="s">
        <v>4612</v>
      </c>
      <c r="F31" s="450"/>
      <c r="G31" s="451" t="s">
        <v>3390</v>
      </c>
      <c r="H31" s="550" t="s">
        <v>2256</v>
      </c>
      <c r="I31" s="454"/>
      <c r="J31" s="448" t="s">
        <v>4633</v>
      </c>
      <c r="K31" s="449" t="s">
        <v>4633</v>
      </c>
    </row>
    <row r="32" spans="1:20" ht="15" x14ac:dyDescent="0.25">
      <c r="A32" s="447" t="s">
        <v>4001</v>
      </c>
      <c r="B32" s="448"/>
      <c r="C32" s="448"/>
      <c r="D32" s="549">
        <v>2020</v>
      </c>
      <c r="E32" s="449" t="s">
        <v>4389</v>
      </c>
      <c r="F32" s="450"/>
      <c r="G32" s="451" t="s">
        <v>3394</v>
      </c>
      <c r="H32" s="550" t="s">
        <v>1285</v>
      </c>
      <c r="I32" s="454"/>
      <c r="J32" s="448" t="s">
        <v>4633</v>
      </c>
      <c r="K32" s="449" t="s">
        <v>4633</v>
      </c>
    </row>
    <row r="33" spans="1:11" ht="15" x14ac:dyDescent="0.25">
      <c r="A33" s="447" t="s">
        <v>4001</v>
      </c>
      <c r="B33" s="448"/>
      <c r="C33" s="448"/>
      <c r="D33" s="549">
        <v>2020</v>
      </c>
      <c r="E33" s="449" t="s">
        <v>4389</v>
      </c>
      <c r="F33" s="450"/>
      <c r="G33" s="451" t="s">
        <v>3395</v>
      </c>
      <c r="H33" s="550" t="s">
        <v>3841</v>
      </c>
      <c r="I33" s="454"/>
      <c r="J33" s="448" t="s">
        <v>4633</v>
      </c>
      <c r="K33" s="449" t="s">
        <v>4633</v>
      </c>
    </row>
    <row r="34" spans="1:11" ht="15" x14ac:dyDescent="0.25">
      <c r="A34" s="447" t="s">
        <v>4001</v>
      </c>
      <c r="B34" s="448"/>
      <c r="C34" s="448"/>
      <c r="D34" s="549">
        <v>2020</v>
      </c>
      <c r="E34" s="449" t="s">
        <v>4389</v>
      </c>
      <c r="F34" s="450"/>
      <c r="G34" s="451" t="s">
        <v>3389</v>
      </c>
      <c r="H34" s="550" t="s">
        <v>3900</v>
      </c>
      <c r="I34" s="454"/>
      <c r="J34" s="448" t="s">
        <v>4633</v>
      </c>
      <c r="K34" s="449" t="s">
        <v>4633</v>
      </c>
    </row>
    <row r="35" spans="1:11" ht="15" x14ac:dyDescent="0.25">
      <c r="A35" s="447" t="s">
        <v>4001</v>
      </c>
      <c r="B35" s="448"/>
      <c r="C35" s="448"/>
      <c r="D35" s="549">
        <v>2020</v>
      </c>
      <c r="E35" s="449" t="s">
        <v>4389</v>
      </c>
      <c r="F35" s="450"/>
      <c r="G35" s="451" t="s">
        <v>3393</v>
      </c>
      <c r="H35" s="550" t="s">
        <v>3901</v>
      </c>
      <c r="I35" s="454"/>
      <c r="J35" s="448" t="s">
        <v>4633</v>
      </c>
      <c r="K35" s="449" t="s">
        <v>4633</v>
      </c>
    </row>
  </sheetData>
  <autoFilter ref="A1:T35" xr:uid="{00000000-0009-0000-0000-000011000000}"/>
  <conditionalFormatting sqref="G2:G21">
    <cfRule type="duplicateValues" dxfId="13" priority="4"/>
  </conditionalFormatting>
  <conditionalFormatting sqref="G2:G35">
    <cfRule type="duplicateValues" dxfId="12" priority="3"/>
  </conditionalFormatting>
  <conditionalFormatting sqref="G2:G35">
    <cfRule type="duplicateValues" dxfId="11" priority="1"/>
    <cfRule type="duplicateValues" dxfId="10" priority="2"/>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7"/>
  <sheetViews>
    <sheetView workbookViewId="0">
      <pane ySplit="1" topLeftCell="A2" activePane="bottomLeft" state="frozen"/>
      <selection pane="bottomLeft" activeCell="D6" sqref="D6"/>
    </sheetView>
  </sheetViews>
  <sheetFormatPr defaultColWidth="8.7109375" defaultRowHeight="12.75" x14ac:dyDescent="0.2"/>
  <cols>
    <col min="1" max="1" width="36.140625" style="531" customWidth="1"/>
    <col min="2" max="2" width="11.5703125" style="531" customWidth="1"/>
    <col min="3" max="3" width="11.28515625" style="531" customWidth="1"/>
    <col min="4" max="4" width="8.5703125" style="531" customWidth="1"/>
    <col min="5" max="5" width="75.7109375" style="176" customWidth="1"/>
    <col min="6" max="6" width="10.5703125" style="531" customWidth="1"/>
    <col min="7" max="7" width="62.7109375" style="531" customWidth="1"/>
    <col min="8" max="8" width="29.7109375" style="531" customWidth="1"/>
    <col min="9" max="9" width="12.7109375" style="531" customWidth="1"/>
    <col min="10" max="10" width="35.7109375" style="531" customWidth="1"/>
    <col min="11" max="11" width="37.28515625" style="531" customWidth="1"/>
    <col min="12" max="12" width="20.85546875" style="531" customWidth="1"/>
    <col min="13" max="13" width="22.85546875" style="531" customWidth="1"/>
    <col min="14" max="14" width="21.5703125" style="531" customWidth="1"/>
    <col min="15" max="15" width="32.42578125" style="531" customWidth="1"/>
    <col min="16" max="16" width="38.7109375" style="531" customWidth="1"/>
    <col min="17" max="17" width="49.7109375" style="531" customWidth="1"/>
    <col min="18" max="18" width="40.7109375" style="562" customWidth="1"/>
    <col min="19" max="20" width="40.7109375" style="531" customWidth="1"/>
    <col min="21" max="16384" width="8.7109375" style="531"/>
  </cols>
  <sheetData>
    <row r="1" spans="1:20" ht="60" x14ac:dyDescent="0.2">
      <c r="A1" s="551" t="s">
        <v>3257</v>
      </c>
      <c r="B1" s="551" t="s">
        <v>779</v>
      </c>
      <c r="C1" s="551" t="s">
        <v>1654</v>
      </c>
      <c r="D1" s="551" t="s">
        <v>3248</v>
      </c>
      <c r="E1" s="552" t="s">
        <v>829</v>
      </c>
      <c r="F1" s="173" t="s">
        <v>960</v>
      </c>
      <c r="G1" s="240" t="s">
        <v>954</v>
      </c>
      <c r="H1" s="240" t="s">
        <v>952</v>
      </c>
      <c r="I1" s="241" t="s">
        <v>777</v>
      </c>
      <c r="J1" s="514" t="s">
        <v>5129</v>
      </c>
      <c r="K1" s="551" t="s">
        <v>68</v>
      </c>
      <c r="L1" s="553" t="s">
        <v>5130</v>
      </c>
      <c r="M1" s="553" t="s">
        <v>5131</v>
      </c>
      <c r="N1" s="553" t="s">
        <v>5132</v>
      </c>
      <c r="O1" s="553" t="s">
        <v>5133</v>
      </c>
      <c r="P1" s="553" t="s">
        <v>5134</v>
      </c>
      <c r="Q1" s="554" t="s">
        <v>5283</v>
      </c>
      <c r="R1" s="555" t="s">
        <v>5284</v>
      </c>
      <c r="S1" s="555" t="s">
        <v>5285</v>
      </c>
      <c r="T1" s="555" t="s">
        <v>5137</v>
      </c>
    </row>
    <row r="2" spans="1:20" s="546" customFormat="1" ht="409.5" x14ac:dyDescent="0.2">
      <c r="A2" s="369" t="s">
        <v>4011</v>
      </c>
      <c r="B2" s="546" t="s">
        <v>1691</v>
      </c>
      <c r="C2" s="546" t="s">
        <v>1686</v>
      </c>
      <c r="D2" s="546">
        <v>2020</v>
      </c>
      <c r="E2" s="556" t="s">
        <v>2075</v>
      </c>
      <c r="F2" s="546">
        <v>0</v>
      </c>
      <c r="G2" s="546" t="s">
        <v>2567</v>
      </c>
      <c r="H2" s="546" t="s">
        <v>2568</v>
      </c>
      <c r="J2" s="557" t="s">
        <v>2569</v>
      </c>
      <c r="L2" s="546" t="s">
        <v>5286</v>
      </c>
      <c r="M2" s="546" t="s">
        <v>5287</v>
      </c>
      <c r="N2" s="557" t="s">
        <v>5288</v>
      </c>
      <c r="R2" s="558"/>
      <c r="S2" s="557"/>
      <c r="T2" s="557" t="s">
        <v>5289</v>
      </c>
    </row>
    <row r="3" spans="1:20" s="546" customFormat="1" ht="409.5" x14ac:dyDescent="0.2">
      <c r="A3" s="546" t="s">
        <v>4011</v>
      </c>
      <c r="B3" s="557" t="s">
        <v>1785</v>
      </c>
      <c r="C3" s="546" t="s">
        <v>1686</v>
      </c>
      <c r="D3" s="546">
        <v>2020</v>
      </c>
      <c r="E3" s="556" t="s">
        <v>2078</v>
      </c>
      <c r="F3" s="546">
        <v>0</v>
      </c>
      <c r="G3" s="546" t="s">
        <v>2570</v>
      </c>
      <c r="H3" s="546" t="s">
        <v>2571</v>
      </c>
      <c r="J3" s="557" t="s">
        <v>2569</v>
      </c>
      <c r="L3" s="546" t="s">
        <v>2571</v>
      </c>
      <c r="M3" s="557" t="s">
        <v>5290</v>
      </c>
      <c r="N3" s="557" t="s">
        <v>5291</v>
      </c>
      <c r="R3" s="558"/>
      <c r="S3" s="557" t="s">
        <v>5292</v>
      </c>
      <c r="T3" s="557" t="s">
        <v>5293</v>
      </c>
    </row>
    <row r="4" spans="1:20" s="546" customFormat="1" ht="344.25" x14ac:dyDescent="0.2">
      <c r="A4" s="546" t="s">
        <v>4011</v>
      </c>
      <c r="B4" s="557" t="s">
        <v>1785</v>
      </c>
      <c r="C4" s="546" t="s">
        <v>1686</v>
      </c>
      <c r="D4" s="546">
        <v>2020</v>
      </c>
      <c r="E4" s="556" t="s">
        <v>2080</v>
      </c>
      <c r="F4" s="546">
        <v>0</v>
      </c>
      <c r="G4" s="546" t="s">
        <v>2572</v>
      </c>
      <c r="H4" s="546" t="s">
        <v>2573</v>
      </c>
      <c r="J4" s="557" t="s">
        <v>2574</v>
      </c>
      <c r="L4" s="546" t="s">
        <v>5294</v>
      </c>
      <c r="M4" s="557" t="s">
        <v>5295</v>
      </c>
      <c r="N4" s="557" t="s">
        <v>5296</v>
      </c>
      <c r="O4" s="557" t="s">
        <v>5297</v>
      </c>
      <c r="R4" s="558"/>
      <c r="S4" s="557" t="s">
        <v>5298</v>
      </c>
      <c r="T4" s="557" t="s">
        <v>5293</v>
      </c>
    </row>
    <row r="5" spans="1:20" s="546" customFormat="1" ht="204" x14ac:dyDescent="0.2">
      <c r="A5" s="546" t="s">
        <v>4011</v>
      </c>
      <c r="B5" s="546" t="s">
        <v>1691</v>
      </c>
      <c r="C5" s="546" t="s">
        <v>1686</v>
      </c>
      <c r="D5" s="546">
        <v>2020</v>
      </c>
      <c r="E5" s="556" t="s">
        <v>2081</v>
      </c>
      <c r="F5" s="546">
        <v>0</v>
      </c>
      <c r="G5" s="546" t="s">
        <v>2575</v>
      </c>
      <c r="H5" s="546" t="s">
        <v>2576</v>
      </c>
      <c r="J5" s="557" t="s">
        <v>2577</v>
      </c>
      <c r="L5" s="546" t="s">
        <v>5286</v>
      </c>
      <c r="M5" s="546" t="s">
        <v>5287</v>
      </c>
      <c r="N5" s="557" t="s">
        <v>5288</v>
      </c>
      <c r="R5" s="558"/>
      <c r="S5" s="557"/>
      <c r="T5" s="557" t="s">
        <v>5289</v>
      </c>
    </row>
    <row r="6" spans="1:20" s="546" customFormat="1" ht="216.75" x14ac:dyDescent="0.2">
      <c r="A6" s="546" t="s">
        <v>4011</v>
      </c>
      <c r="B6" s="546" t="s">
        <v>1785</v>
      </c>
      <c r="C6" s="546" t="s">
        <v>1686</v>
      </c>
      <c r="D6" s="546">
        <v>2020</v>
      </c>
      <c r="E6" s="556" t="s">
        <v>2085</v>
      </c>
      <c r="F6" s="546">
        <v>0</v>
      </c>
      <c r="G6" s="546" t="s">
        <v>2578</v>
      </c>
      <c r="H6" s="546" t="s">
        <v>2579</v>
      </c>
      <c r="J6" s="557" t="s">
        <v>2580</v>
      </c>
      <c r="L6" s="546" t="s">
        <v>5294</v>
      </c>
      <c r="M6" s="557" t="s">
        <v>5295</v>
      </c>
      <c r="N6" s="557" t="s">
        <v>5299</v>
      </c>
      <c r="O6" s="557" t="s">
        <v>5300</v>
      </c>
      <c r="R6" s="558" t="s">
        <v>5301</v>
      </c>
      <c r="S6" s="557" t="s">
        <v>5298</v>
      </c>
      <c r="T6" s="557" t="s">
        <v>5293</v>
      </c>
    </row>
    <row r="7" spans="1:20" s="559" customFormat="1" ht="229.5" x14ac:dyDescent="0.2">
      <c r="A7" s="559" t="s">
        <v>4011</v>
      </c>
      <c r="D7" s="559">
        <v>2020</v>
      </c>
      <c r="E7" s="560" t="s">
        <v>4586</v>
      </c>
      <c r="G7" s="559" t="s">
        <v>3358</v>
      </c>
      <c r="H7" s="559" t="s">
        <v>3841</v>
      </c>
      <c r="K7" s="559" t="s">
        <v>4365</v>
      </c>
      <c r="R7" s="56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9"/>
  <sheetViews>
    <sheetView topLeftCell="P1" workbookViewId="0">
      <selection activeCell="U2" sqref="U2"/>
    </sheetView>
  </sheetViews>
  <sheetFormatPr defaultRowHeight="12.75" x14ac:dyDescent="0.2"/>
  <cols>
    <col min="1" max="1" width="37.85546875" customWidth="1"/>
    <col min="2" max="2" width="15.28515625" style="20" customWidth="1"/>
    <col min="3" max="3" width="17.7109375" customWidth="1"/>
    <col min="4" max="4" width="10.85546875" customWidth="1"/>
    <col min="5" max="5" width="67.28515625" customWidth="1"/>
    <col min="6" max="6" width="12.28515625" style="577" customWidth="1"/>
    <col min="7" max="7" width="38.85546875" style="20" customWidth="1"/>
    <col min="8" max="8" width="27" customWidth="1"/>
    <col min="9" max="9" width="50.140625" customWidth="1"/>
    <col min="10" max="10" width="38.42578125" customWidth="1"/>
    <col min="11" max="11" width="54.28515625" customWidth="1"/>
    <col min="12" max="12" width="58.7109375" customWidth="1"/>
    <col min="13" max="13" width="61.85546875" style="176" customWidth="1"/>
    <col min="14" max="14" width="62.85546875" customWidth="1"/>
    <col min="15" max="15" width="32" customWidth="1"/>
    <col min="16" max="16" width="31.7109375" customWidth="1"/>
    <col min="17" max="17" width="27.28515625" customWidth="1"/>
    <col min="18" max="18" width="38.5703125" style="176" customWidth="1"/>
    <col min="19" max="19" width="45" style="7" customWidth="1"/>
  </cols>
  <sheetData>
    <row r="1" spans="1:19" ht="75" x14ac:dyDescent="0.2">
      <c r="A1" s="513" t="s">
        <v>3257</v>
      </c>
      <c r="B1" s="513" t="s">
        <v>779</v>
      </c>
      <c r="C1" s="513" t="s">
        <v>1654</v>
      </c>
      <c r="D1" s="513" t="s">
        <v>3248</v>
      </c>
      <c r="E1" s="393" t="s">
        <v>829</v>
      </c>
      <c r="F1" s="377" t="s">
        <v>954</v>
      </c>
      <c r="G1" s="332" t="s">
        <v>952</v>
      </c>
      <c r="H1" s="335" t="s">
        <v>777</v>
      </c>
      <c r="I1" s="527" t="s">
        <v>5129</v>
      </c>
      <c r="J1" s="513" t="s">
        <v>68</v>
      </c>
      <c r="K1" s="332" t="s">
        <v>5130</v>
      </c>
      <c r="L1" s="332" t="s">
        <v>5131</v>
      </c>
      <c r="M1" s="332" t="s">
        <v>5132</v>
      </c>
      <c r="N1" s="332" t="s">
        <v>5133</v>
      </c>
      <c r="O1" s="332" t="s">
        <v>5134</v>
      </c>
      <c r="P1" s="332" t="s">
        <v>5222</v>
      </c>
      <c r="Q1" s="332" t="s">
        <v>5135</v>
      </c>
      <c r="R1" s="332" t="s">
        <v>5321</v>
      </c>
      <c r="S1" s="332" t="s">
        <v>5137</v>
      </c>
    </row>
    <row r="2" spans="1:19" ht="165" x14ac:dyDescent="0.2">
      <c r="A2" s="355" t="s">
        <v>4064</v>
      </c>
      <c r="B2" s="545" t="s">
        <v>1691</v>
      </c>
      <c r="C2" s="365"/>
      <c r="D2" s="545">
        <v>2019</v>
      </c>
      <c r="E2" s="348" t="s">
        <v>3608</v>
      </c>
      <c r="F2" s="363" t="s">
        <v>3437</v>
      </c>
      <c r="G2" s="545" t="s">
        <v>3481</v>
      </c>
      <c r="H2" s="577"/>
      <c r="I2" s="578" t="s">
        <v>5322</v>
      </c>
      <c r="J2" s="350" t="s">
        <v>4651</v>
      </c>
      <c r="K2" s="545" t="s">
        <v>5323</v>
      </c>
      <c r="L2" s="529" t="s">
        <v>3481</v>
      </c>
      <c r="M2" s="530" t="s">
        <v>5324</v>
      </c>
      <c r="N2" s="579" t="s">
        <v>3541</v>
      </c>
      <c r="O2" s="531"/>
      <c r="P2" s="531" t="s">
        <v>5325</v>
      </c>
      <c r="Q2" s="580" t="s">
        <v>5326</v>
      </c>
      <c r="S2" s="581" t="s">
        <v>5327</v>
      </c>
    </row>
    <row r="3" spans="1:19" ht="210" x14ac:dyDescent="0.25">
      <c r="A3" s="355" t="s">
        <v>4064</v>
      </c>
      <c r="B3" s="545" t="s">
        <v>1856</v>
      </c>
      <c r="C3" s="365"/>
      <c r="D3" s="545">
        <v>2019</v>
      </c>
      <c r="E3" s="348" t="s">
        <v>3531</v>
      </c>
      <c r="F3" s="363" t="s">
        <v>3438</v>
      </c>
      <c r="G3" s="545" t="s">
        <v>3482</v>
      </c>
      <c r="I3" s="361" t="s">
        <v>3544</v>
      </c>
      <c r="J3" s="350" t="s">
        <v>4651</v>
      </c>
      <c r="K3" s="545" t="s">
        <v>5328</v>
      </c>
      <c r="L3" s="529" t="s">
        <v>3482</v>
      </c>
      <c r="M3" s="530" t="s">
        <v>5329</v>
      </c>
      <c r="N3" s="579" t="s">
        <v>3541</v>
      </c>
      <c r="O3" s="531"/>
      <c r="P3" s="531" t="s">
        <v>5325</v>
      </c>
      <c r="Q3" s="580" t="s">
        <v>5326</v>
      </c>
      <c r="R3" s="532" t="s">
        <v>5330</v>
      </c>
      <c r="S3" s="581" t="s">
        <v>5331</v>
      </c>
    </row>
    <row r="4" spans="1:19" ht="210" x14ac:dyDescent="0.25">
      <c r="A4" s="355" t="s">
        <v>4064</v>
      </c>
      <c r="B4" s="545" t="s">
        <v>1856</v>
      </c>
      <c r="C4" s="365"/>
      <c r="D4" s="545">
        <v>2019</v>
      </c>
      <c r="E4" s="348" t="s">
        <v>3531</v>
      </c>
      <c r="F4" s="363" t="s">
        <v>3439</v>
      </c>
      <c r="G4" s="545" t="s">
        <v>3482</v>
      </c>
      <c r="I4" s="361" t="s">
        <v>3545</v>
      </c>
      <c r="J4" s="350" t="s">
        <v>4651</v>
      </c>
      <c r="K4" s="545" t="s">
        <v>5328</v>
      </c>
      <c r="L4" s="529" t="s">
        <v>3482</v>
      </c>
      <c r="M4" s="530" t="s">
        <v>5329</v>
      </c>
      <c r="N4" s="579" t="s">
        <v>3541</v>
      </c>
      <c r="O4" s="531"/>
      <c r="P4" s="531" t="s">
        <v>5325</v>
      </c>
      <c r="Q4" s="580" t="s">
        <v>5326</v>
      </c>
      <c r="R4" s="532" t="s">
        <v>5330</v>
      </c>
      <c r="S4" s="581" t="s">
        <v>5331</v>
      </c>
    </row>
    <row r="5" spans="1:19" ht="165" x14ac:dyDescent="0.25">
      <c r="A5" s="355" t="s">
        <v>4064</v>
      </c>
      <c r="B5" s="545" t="s">
        <v>1691</v>
      </c>
      <c r="C5" s="365"/>
      <c r="D5" s="545">
        <v>2019</v>
      </c>
      <c r="E5" s="348" t="s">
        <v>3608</v>
      </c>
      <c r="F5" s="363" t="s">
        <v>3440</v>
      </c>
      <c r="G5" s="545" t="s">
        <v>3481</v>
      </c>
      <c r="I5" s="361" t="s">
        <v>3547</v>
      </c>
      <c r="J5" s="350" t="s">
        <v>4651</v>
      </c>
      <c r="K5" s="545" t="s">
        <v>5323</v>
      </c>
      <c r="L5" s="529" t="s">
        <v>3481</v>
      </c>
      <c r="M5" s="530" t="s">
        <v>5324</v>
      </c>
      <c r="N5" s="579" t="s">
        <v>3541</v>
      </c>
      <c r="O5" s="531"/>
      <c r="P5" s="531" t="s">
        <v>5325</v>
      </c>
      <c r="Q5" s="580" t="s">
        <v>5326</v>
      </c>
      <c r="S5" s="581" t="s">
        <v>5327</v>
      </c>
    </row>
    <row r="6" spans="1:19" ht="285" x14ac:dyDescent="0.25">
      <c r="A6" s="355" t="s">
        <v>4064</v>
      </c>
      <c r="B6" s="545" t="s">
        <v>3612</v>
      </c>
      <c r="C6" s="365"/>
      <c r="D6" s="545">
        <v>2019</v>
      </c>
      <c r="E6" s="348" t="s">
        <v>3532</v>
      </c>
      <c r="F6" s="545" t="s">
        <v>3441</v>
      </c>
      <c r="G6" s="545" t="s">
        <v>3469</v>
      </c>
      <c r="I6" s="361" t="s">
        <v>3599</v>
      </c>
      <c r="J6" s="350" t="s">
        <v>4651</v>
      </c>
      <c r="K6" s="528" t="s">
        <v>5332</v>
      </c>
      <c r="L6" s="531" t="s">
        <v>3469</v>
      </c>
      <c r="M6" s="530" t="s">
        <v>5333</v>
      </c>
      <c r="N6" s="579" t="s">
        <v>3541</v>
      </c>
      <c r="O6" s="531"/>
      <c r="P6" s="531"/>
      <c r="Q6" s="529" t="s">
        <v>5334</v>
      </c>
      <c r="R6" s="530" t="s">
        <v>5335</v>
      </c>
      <c r="S6" s="532" t="s">
        <v>5336</v>
      </c>
    </row>
    <row r="7" spans="1:19" ht="255" x14ac:dyDescent="0.25">
      <c r="A7" s="355" t="s">
        <v>4064</v>
      </c>
      <c r="B7" s="545" t="s">
        <v>3612</v>
      </c>
      <c r="C7" s="365"/>
      <c r="D7" s="545">
        <v>2019</v>
      </c>
      <c r="E7" s="348" t="s">
        <v>5337</v>
      </c>
      <c r="F7" s="363" t="s">
        <v>3442</v>
      </c>
      <c r="G7" s="545" t="s">
        <v>3469</v>
      </c>
      <c r="I7" s="361" t="s">
        <v>3598</v>
      </c>
      <c r="J7" s="350" t="s">
        <v>4651</v>
      </c>
      <c r="K7" s="528" t="s">
        <v>5338</v>
      </c>
      <c r="L7" s="531" t="s">
        <v>3469</v>
      </c>
      <c r="M7" s="530" t="s">
        <v>5333</v>
      </c>
      <c r="N7" s="579" t="s">
        <v>3541</v>
      </c>
      <c r="O7" s="529"/>
      <c r="P7" s="531"/>
      <c r="Q7" s="530" t="s">
        <v>5334</v>
      </c>
      <c r="R7" s="530" t="s">
        <v>5335</v>
      </c>
      <c r="S7" s="532" t="s">
        <v>5336</v>
      </c>
    </row>
    <row r="8" spans="1:19" ht="255" x14ac:dyDescent="0.25">
      <c r="A8" s="355" t="s">
        <v>4064</v>
      </c>
      <c r="B8" s="545" t="s">
        <v>3612</v>
      </c>
      <c r="C8" s="365"/>
      <c r="D8" s="545">
        <v>2019</v>
      </c>
      <c r="E8" s="348" t="s">
        <v>5337</v>
      </c>
      <c r="F8" s="545" t="s">
        <v>3443</v>
      </c>
      <c r="G8" s="545" t="s">
        <v>3469</v>
      </c>
      <c r="I8" s="361" t="s">
        <v>3600</v>
      </c>
      <c r="J8" s="350" t="s">
        <v>4651</v>
      </c>
      <c r="K8" s="528" t="s">
        <v>5338</v>
      </c>
      <c r="L8" s="531" t="s">
        <v>3469</v>
      </c>
      <c r="M8" s="530" t="s">
        <v>5333</v>
      </c>
      <c r="N8" s="579" t="s">
        <v>3541</v>
      </c>
      <c r="O8" s="529"/>
      <c r="P8" s="531"/>
      <c r="Q8" s="530" t="s">
        <v>5334</v>
      </c>
      <c r="R8" s="530" t="s">
        <v>5335</v>
      </c>
      <c r="S8" s="532" t="s">
        <v>5336</v>
      </c>
    </row>
    <row r="9" spans="1:19" ht="270" x14ac:dyDescent="0.25">
      <c r="A9" s="355" t="s">
        <v>4064</v>
      </c>
      <c r="B9" s="545" t="s">
        <v>3612</v>
      </c>
      <c r="C9" s="365"/>
      <c r="D9" s="545">
        <v>2019</v>
      </c>
      <c r="E9" s="348" t="s">
        <v>3533</v>
      </c>
      <c r="F9" s="545" t="s">
        <v>3444</v>
      </c>
      <c r="G9" s="545" t="s">
        <v>3469</v>
      </c>
      <c r="I9" s="361" t="s">
        <v>3601</v>
      </c>
      <c r="J9" s="350" t="s">
        <v>4651</v>
      </c>
      <c r="K9" s="528" t="s">
        <v>5338</v>
      </c>
      <c r="L9" s="531" t="s">
        <v>3469</v>
      </c>
      <c r="M9" s="530" t="s">
        <v>5333</v>
      </c>
      <c r="N9" s="579" t="s">
        <v>3541</v>
      </c>
      <c r="O9" s="529"/>
      <c r="P9" s="531"/>
      <c r="Q9" s="530" t="s">
        <v>5334</v>
      </c>
      <c r="R9" s="530" t="s">
        <v>5335</v>
      </c>
      <c r="S9" s="532" t="s">
        <v>5336</v>
      </c>
    </row>
  </sheetData>
  <autoFilter ref="A1:S1" xr:uid="{00000000-0009-0000-0000-000013000000}"/>
  <conditionalFormatting sqref="F2:F9">
    <cfRule type="duplicateValues" dxfId="9" priority="4"/>
  </conditionalFormatting>
  <conditionalFormatting sqref="F2:F9">
    <cfRule type="duplicateValues" dxfId="8" priority="3"/>
  </conditionalFormatting>
  <conditionalFormatting sqref="F2:F9">
    <cfRule type="duplicateValues" dxfId="7" priority="1"/>
    <cfRule type="duplicateValues" dxfId="6" priority="2"/>
  </conditionalFormatting>
  <hyperlinks>
    <hyperlink ref="S6" r:id="rId1" display="http://www.eaton.in/EatonIN/_x000a_ProductsServices/Aerospace_x000a_/Conveyancesystem/PCT_333505" xr:uid="{00000000-0004-0000-1300-000000000000}"/>
    <hyperlink ref="S7" r:id="rId2" display="http://www.eaton.in/EatonIN/_x000a_ProductsServices/Aerospace_x000a_/Conveyancesystem/PCT_333505" xr:uid="{00000000-0004-0000-1300-000001000000}"/>
    <hyperlink ref="S8" r:id="rId3" display="http://www.eaton.in/EatonIN/_x000a_ProductsServices/Aerospace_x000a_/Conveyancesystem/PCT_333505" xr:uid="{00000000-0004-0000-1300-000002000000}"/>
    <hyperlink ref="S9" r:id="rId4" display="http://www.eaton.in/EatonIN/_x000a_ProductsServices/Aerospace_x000a_/Conveyancesystem/PCT_333505" xr:uid="{00000000-0004-0000-1300-000003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pageSetUpPr autoPageBreaks="0"/>
  </sheetPr>
  <dimension ref="A1:P541"/>
  <sheetViews>
    <sheetView zoomScale="80" zoomScaleNormal="80" workbookViewId="0">
      <pane xSplit="6" ySplit="6" topLeftCell="G7" activePane="bottomRight" state="frozen"/>
      <selection pane="topRight" activeCell="G1" sqref="G1"/>
      <selection pane="bottomLeft" activeCell="A7" sqref="A7"/>
      <selection pane="bottomRight" activeCell="I16" sqref="I16"/>
    </sheetView>
  </sheetViews>
  <sheetFormatPr defaultColWidth="8.85546875" defaultRowHeight="14.25" x14ac:dyDescent="0.2"/>
  <cols>
    <col min="1" max="3" width="15.85546875" style="13" customWidth="1"/>
    <col min="4" max="4" width="15.85546875" style="13" hidden="1" customWidth="1"/>
    <col min="5" max="5" width="33.7109375" style="13" customWidth="1"/>
    <col min="6" max="6" width="15.85546875" style="13" customWidth="1"/>
    <col min="7" max="14" width="20.42578125" style="13" customWidth="1"/>
    <col min="15" max="16" width="29.140625" style="13" customWidth="1"/>
    <col min="17" max="16384" width="8.85546875" style="13"/>
  </cols>
  <sheetData>
    <row r="1" spans="1:16" ht="15" x14ac:dyDescent="0.2">
      <c r="A1" s="109" t="s">
        <v>660</v>
      </c>
      <c r="B1" s="619" t="str">
        <f>'EPA - Input and Summary'!E2</f>
        <v>Exit Supplier-(2019 - 2020)</v>
      </c>
      <c r="C1" s="619"/>
      <c r="D1" s="619"/>
      <c r="E1" s="619"/>
      <c r="F1" s="619"/>
    </row>
    <row r="2" spans="1:16" ht="15" x14ac:dyDescent="0.25">
      <c r="A2" s="109" t="s">
        <v>661</v>
      </c>
      <c r="B2" s="619" t="str">
        <f>'EPA - Input and Summary'!E3</f>
        <v>Project Names</v>
      </c>
      <c r="C2" s="619"/>
      <c r="D2" s="619"/>
      <c r="E2" s="619"/>
      <c r="F2" s="619"/>
      <c r="G2" s="123"/>
    </row>
    <row r="3" spans="1:16" ht="15" x14ac:dyDescent="0.2">
      <c r="A3" s="109"/>
      <c r="B3" s="655"/>
      <c r="C3" s="656"/>
      <c r="D3" s="656"/>
      <c r="E3" s="656"/>
      <c r="F3" s="657"/>
    </row>
    <row r="4" spans="1:16" ht="24.6" customHeight="1" x14ac:dyDescent="0.2">
      <c r="A4" s="629" t="s">
        <v>816</v>
      </c>
      <c r="B4" s="630"/>
      <c r="C4" s="630"/>
      <c r="D4" s="630"/>
      <c r="E4" s="630"/>
      <c r="F4" s="658"/>
    </row>
    <row r="5" spans="1:16" ht="24.6" customHeight="1" x14ac:dyDescent="0.2">
      <c r="A5" s="659" t="s">
        <v>818</v>
      </c>
      <c r="B5" s="660"/>
      <c r="C5" s="660"/>
      <c r="D5" s="660"/>
      <c r="E5" s="660"/>
      <c r="F5" s="661"/>
      <c r="G5" s="654" t="s">
        <v>851</v>
      </c>
      <c r="H5" s="654"/>
      <c r="I5" s="654"/>
      <c r="J5" s="654"/>
      <c r="K5" s="654"/>
      <c r="L5" s="654"/>
      <c r="M5" s="654"/>
      <c r="N5" s="654"/>
      <c r="O5" s="654"/>
      <c r="P5" s="654"/>
    </row>
    <row r="6" spans="1:16" ht="90" x14ac:dyDescent="0.2">
      <c r="A6" s="120" t="s">
        <v>829</v>
      </c>
      <c r="B6" s="104" t="s">
        <v>815</v>
      </c>
      <c r="C6" s="104" t="s">
        <v>771</v>
      </c>
      <c r="D6" s="104" t="s">
        <v>772</v>
      </c>
      <c r="E6" s="104" t="s">
        <v>773</v>
      </c>
      <c r="F6" s="104" t="s">
        <v>887</v>
      </c>
      <c r="G6" s="122" t="s">
        <v>71</v>
      </c>
      <c r="H6" s="122" t="s">
        <v>72</v>
      </c>
      <c r="I6" s="122" t="s">
        <v>73</v>
      </c>
      <c r="J6" s="122" t="s">
        <v>31</v>
      </c>
      <c r="K6" s="122" t="s">
        <v>74</v>
      </c>
      <c r="L6" s="122" t="s">
        <v>75</v>
      </c>
      <c r="M6" s="122" t="s">
        <v>76</v>
      </c>
      <c r="N6" s="122" t="s">
        <v>77</v>
      </c>
      <c r="O6" s="122" t="s">
        <v>625</v>
      </c>
      <c r="P6" s="122" t="s">
        <v>94</v>
      </c>
    </row>
    <row r="7" spans="1:16"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c r="K7" s="94"/>
      <c r="L7" s="94"/>
      <c r="M7" s="94"/>
      <c r="N7" s="94"/>
      <c r="O7" s="94"/>
      <c r="P7" s="94"/>
    </row>
    <row r="8" spans="1:16"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c r="K8" s="94"/>
      <c r="L8" s="94"/>
      <c r="M8" s="94"/>
      <c r="N8" s="94"/>
      <c r="O8" s="94"/>
      <c r="P8" s="94"/>
    </row>
    <row r="9" spans="1:16"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c r="K9" s="94"/>
      <c r="L9" s="94"/>
      <c r="M9" s="94"/>
      <c r="N9" s="94"/>
      <c r="O9" s="94"/>
      <c r="P9" s="94"/>
    </row>
    <row r="10" spans="1:16"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c r="K10" s="94"/>
      <c r="L10" s="94"/>
      <c r="M10" s="94"/>
      <c r="N10" s="94"/>
      <c r="O10" s="94"/>
      <c r="P10" s="94"/>
    </row>
    <row r="11" spans="1:16"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c r="K11" s="94"/>
      <c r="L11" s="94"/>
      <c r="M11" s="94"/>
      <c r="N11" s="94"/>
      <c r="O11" s="94"/>
      <c r="P11" s="94"/>
    </row>
    <row r="12" spans="1:16"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c r="K12" s="94"/>
      <c r="L12" s="94"/>
      <c r="M12" s="94"/>
      <c r="N12" s="94"/>
      <c r="O12" s="94"/>
      <c r="P12" s="94"/>
    </row>
    <row r="13" spans="1:16"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c r="K13" s="94"/>
      <c r="L13" s="94"/>
      <c r="M13" s="94"/>
      <c r="N13" s="94"/>
      <c r="O13" s="94"/>
      <c r="P13" s="94"/>
    </row>
    <row r="14" spans="1:16"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c r="K14" s="94"/>
      <c r="L14" s="94"/>
      <c r="M14" s="94"/>
      <c r="N14" s="94"/>
      <c r="O14" s="94"/>
      <c r="P14" s="94"/>
    </row>
    <row r="15" spans="1:16"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94"/>
      <c r="K15" s="94"/>
      <c r="L15" s="94"/>
      <c r="M15" s="94"/>
      <c r="N15" s="94"/>
      <c r="O15" s="94"/>
      <c r="P15" s="94"/>
    </row>
    <row r="16" spans="1:16"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c r="K16" s="94"/>
      <c r="L16" s="94"/>
      <c r="M16" s="94"/>
      <c r="N16" s="94"/>
      <c r="O16" s="94"/>
      <c r="P16" s="94"/>
    </row>
    <row r="17" spans="1:16"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94"/>
      <c r="K17" s="94"/>
      <c r="L17" s="94"/>
      <c r="M17" s="94"/>
      <c r="N17" s="94"/>
      <c r="O17" s="94"/>
      <c r="P17" s="94"/>
    </row>
    <row r="18" spans="1:16"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c r="K18" s="94"/>
      <c r="L18" s="94"/>
      <c r="M18" s="94"/>
      <c r="N18" s="94"/>
      <c r="O18" s="94"/>
      <c r="P18" s="94"/>
    </row>
    <row r="19" spans="1:16"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c r="K19" s="94"/>
      <c r="L19" s="94"/>
      <c r="M19" s="94"/>
      <c r="N19" s="94"/>
      <c r="O19" s="94"/>
      <c r="P19" s="94"/>
    </row>
    <row r="20" spans="1:16"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c r="K20" s="94"/>
      <c r="L20" s="94"/>
      <c r="M20" s="94"/>
      <c r="N20" s="94"/>
      <c r="O20" s="94"/>
      <c r="P20" s="94"/>
    </row>
    <row r="21" spans="1:16"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c r="K21" s="94"/>
      <c r="L21" s="94"/>
      <c r="M21" s="94"/>
      <c r="N21" s="94"/>
      <c r="O21" s="94"/>
      <c r="P21" s="94"/>
    </row>
    <row r="22" spans="1:16"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c r="K22" s="94"/>
      <c r="L22" s="94"/>
      <c r="M22" s="94"/>
      <c r="N22" s="94"/>
      <c r="O22" s="94"/>
      <c r="P22" s="94"/>
    </row>
    <row r="23" spans="1:16"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c r="K23" s="94"/>
      <c r="L23" s="94"/>
      <c r="M23" s="94"/>
      <c r="N23" s="94"/>
      <c r="O23" s="94"/>
      <c r="P23" s="94"/>
    </row>
    <row r="24" spans="1:16"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c r="K24" s="94"/>
      <c r="L24" s="94"/>
      <c r="M24" s="94"/>
      <c r="N24" s="94"/>
      <c r="O24" s="94"/>
      <c r="P24" s="94"/>
    </row>
    <row r="25" spans="1:16"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c r="I25" s="94"/>
      <c r="J25" s="94"/>
      <c r="K25" s="94"/>
      <c r="L25" s="94"/>
      <c r="M25" s="94"/>
      <c r="N25" s="94"/>
      <c r="O25" s="94"/>
      <c r="P25" s="94"/>
    </row>
    <row r="26" spans="1:16"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c r="K26" s="94"/>
      <c r="L26" s="94"/>
      <c r="M26" s="94"/>
      <c r="N26" s="94"/>
      <c r="O26" s="94"/>
      <c r="P26" s="94"/>
    </row>
    <row r="27" spans="1:16"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94"/>
      <c r="K27" s="94"/>
      <c r="L27" s="94"/>
      <c r="M27" s="94"/>
      <c r="N27" s="94"/>
      <c r="O27" s="94"/>
      <c r="P27" s="94"/>
    </row>
    <row r="28" spans="1:16"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c r="K28" s="94"/>
      <c r="L28" s="94"/>
      <c r="M28" s="94"/>
      <c r="N28" s="94"/>
      <c r="O28" s="94"/>
      <c r="P28" s="94"/>
    </row>
    <row r="29" spans="1:16" x14ac:dyDescent="0.2">
      <c r="A29" s="26"/>
      <c r="B29" s="26"/>
      <c r="C29" s="26"/>
      <c r="D29" s="26"/>
      <c r="E29" s="26"/>
      <c r="F29" s="26"/>
      <c r="G29" s="26"/>
      <c r="H29" s="26"/>
      <c r="I29" s="26"/>
      <c r="J29" s="26"/>
      <c r="K29" s="26"/>
      <c r="L29" s="26"/>
      <c r="M29" s="26"/>
      <c r="N29" s="26"/>
      <c r="O29" s="26"/>
      <c r="P29" s="26"/>
    </row>
    <row r="30" spans="1:16" x14ac:dyDescent="0.2">
      <c r="A30" s="26"/>
      <c r="B30" s="26"/>
      <c r="C30" s="26"/>
      <c r="D30" s="26"/>
      <c r="E30" s="26"/>
      <c r="F30" s="26"/>
      <c r="G30" s="26"/>
      <c r="H30" s="26"/>
      <c r="I30" s="26"/>
      <c r="J30" s="26"/>
      <c r="K30" s="26"/>
      <c r="L30" s="26"/>
      <c r="M30" s="26"/>
      <c r="N30" s="26"/>
      <c r="O30" s="26"/>
      <c r="P30" s="26"/>
    </row>
    <row r="31" spans="1:16" x14ac:dyDescent="0.2">
      <c r="A31" s="26"/>
      <c r="B31" s="26"/>
      <c r="C31" s="26"/>
      <c r="D31" s="26"/>
      <c r="E31" s="26"/>
      <c r="F31" s="26"/>
      <c r="G31" s="26"/>
      <c r="H31" s="26"/>
      <c r="I31" s="26"/>
      <c r="J31" s="26"/>
      <c r="K31" s="26"/>
      <c r="L31" s="26"/>
      <c r="M31" s="26"/>
      <c r="N31" s="26"/>
      <c r="O31" s="26"/>
      <c r="P31" s="26"/>
    </row>
    <row r="32" spans="1:16" x14ac:dyDescent="0.2">
      <c r="A32" s="26"/>
      <c r="B32" s="26"/>
      <c r="C32" s="26"/>
      <c r="D32" s="26"/>
      <c r="E32" s="26"/>
      <c r="F32" s="26"/>
      <c r="G32" s="26"/>
      <c r="H32" s="26"/>
      <c r="I32" s="26"/>
      <c r="J32" s="26"/>
      <c r="K32" s="26"/>
      <c r="L32" s="26"/>
      <c r="M32" s="26"/>
      <c r="N32" s="26"/>
      <c r="O32" s="26"/>
      <c r="P32" s="26"/>
    </row>
    <row r="33" spans="1:16" x14ac:dyDescent="0.2">
      <c r="A33" s="26"/>
      <c r="B33" s="26"/>
      <c r="C33" s="26"/>
      <c r="D33" s="26"/>
      <c r="E33" s="26"/>
      <c r="F33" s="26"/>
      <c r="G33" s="26"/>
      <c r="H33" s="26"/>
      <c r="I33" s="26"/>
      <c r="J33" s="26"/>
      <c r="K33" s="26"/>
      <c r="L33" s="26"/>
      <c r="M33" s="26"/>
      <c r="N33" s="26"/>
      <c r="O33" s="26"/>
      <c r="P33" s="26"/>
    </row>
    <row r="34" spans="1:16" x14ac:dyDescent="0.2">
      <c r="A34" s="26"/>
      <c r="B34" s="26"/>
      <c r="C34" s="26"/>
      <c r="D34" s="26"/>
      <c r="E34" s="26"/>
      <c r="F34" s="26"/>
      <c r="G34" s="26"/>
      <c r="H34" s="26"/>
      <c r="I34" s="26"/>
      <c r="J34" s="26"/>
      <c r="K34" s="26"/>
      <c r="L34" s="26"/>
      <c r="M34" s="26"/>
      <c r="N34" s="26"/>
      <c r="O34" s="26"/>
      <c r="P34" s="26"/>
    </row>
    <row r="35" spans="1:16" x14ac:dyDescent="0.2">
      <c r="A35" s="26"/>
      <c r="B35" s="26"/>
      <c r="C35" s="26"/>
      <c r="D35" s="26"/>
      <c r="E35" s="26"/>
      <c r="F35" s="26"/>
      <c r="G35" s="26"/>
      <c r="H35" s="26"/>
      <c r="I35" s="26"/>
      <c r="J35" s="26"/>
      <c r="K35" s="26"/>
      <c r="L35" s="26"/>
      <c r="M35" s="26"/>
      <c r="N35" s="26"/>
      <c r="O35" s="26"/>
      <c r="P35" s="26"/>
    </row>
    <row r="36" spans="1:16" x14ac:dyDescent="0.2">
      <c r="A36" s="26"/>
      <c r="B36" s="26"/>
      <c r="C36" s="26"/>
      <c r="D36" s="26"/>
      <c r="E36" s="26"/>
      <c r="F36" s="26"/>
      <c r="G36" s="26"/>
      <c r="H36" s="26"/>
      <c r="I36" s="26"/>
      <c r="J36" s="26"/>
      <c r="K36" s="26"/>
      <c r="L36" s="26"/>
      <c r="M36" s="26"/>
      <c r="N36" s="26"/>
      <c r="O36" s="26"/>
      <c r="P36" s="26"/>
    </row>
    <row r="37" spans="1:16" x14ac:dyDescent="0.2">
      <c r="A37" s="26"/>
      <c r="B37" s="26"/>
      <c r="C37" s="26"/>
      <c r="D37" s="26"/>
      <c r="E37" s="26"/>
      <c r="F37" s="26"/>
      <c r="G37" s="26"/>
      <c r="H37" s="26"/>
      <c r="I37" s="26"/>
      <c r="J37" s="26"/>
      <c r="K37" s="26"/>
      <c r="L37" s="26"/>
      <c r="M37" s="26"/>
      <c r="N37" s="26"/>
      <c r="O37" s="26"/>
      <c r="P37" s="26"/>
    </row>
    <row r="38" spans="1:16" x14ac:dyDescent="0.2">
      <c r="A38" s="26"/>
      <c r="B38" s="26"/>
      <c r="C38" s="26"/>
      <c r="D38" s="26"/>
      <c r="E38" s="26"/>
      <c r="F38" s="26"/>
      <c r="G38" s="26"/>
      <c r="H38" s="26"/>
      <c r="I38" s="26"/>
      <c r="J38" s="26"/>
      <c r="K38" s="26"/>
      <c r="L38" s="26"/>
      <c r="M38" s="26"/>
      <c r="N38" s="26"/>
      <c r="O38" s="26"/>
      <c r="P38" s="26"/>
    </row>
    <row r="39" spans="1:16" x14ac:dyDescent="0.2">
      <c r="A39" s="26"/>
      <c r="B39" s="26"/>
      <c r="C39" s="26"/>
      <c r="D39" s="26"/>
      <c r="E39" s="26"/>
      <c r="F39" s="26"/>
      <c r="G39" s="26"/>
      <c r="H39" s="26"/>
      <c r="I39" s="26"/>
      <c r="J39" s="26"/>
      <c r="K39" s="26"/>
      <c r="L39" s="26"/>
      <c r="M39" s="26"/>
      <c r="N39" s="26"/>
      <c r="O39" s="26"/>
      <c r="P39" s="26"/>
    </row>
    <row r="40" spans="1:16" x14ac:dyDescent="0.2">
      <c r="A40" s="26"/>
      <c r="B40" s="26"/>
      <c r="C40" s="26"/>
      <c r="D40" s="26"/>
      <c r="E40" s="26"/>
      <c r="F40" s="26"/>
      <c r="G40" s="26"/>
      <c r="H40" s="26"/>
      <c r="I40" s="26"/>
      <c r="J40" s="26"/>
      <c r="K40" s="26"/>
      <c r="L40" s="26"/>
      <c r="M40" s="26"/>
      <c r="N40" s="26"/>
      <c r="O40" s="26"/>
      <c r="P40" s="26"/>
    </row>
    <row r="41" spans="1:16" x14ac:dyDescent="0.2">
      <c r="A41" s="26"/>
      <c r="B41" s="26"/>
      <c r="C41" s="26"/>
      <c r="D41" s="26"/>
      <c r="E41" s="26"/>
      <c r="F41" s="26"/>
      <c r="G41" s="26"/>
      <c r="H41" s="26"/>
      <c r="I41" s="26"/>
      <c r="J41" s="26"/>
      <c r="K41" s="26"/>
      <c r="L41" s="26"/>
      <c r="M41" s="26"/>
      <c r="N41" s="26"/>
      <c r="O41" s="26"/>
      <c r="P41" s="26"/>
    </row>
    <row r="42" spans="1:16" x14ac:dyDescent="0.2">
      <c r="A42" s="26"/>
      <c r="B42" s="26"/>
      <c r="C42" s="26"/>
      <c r="D42" s="26"/>
      <c r="E42" s="26"/>
      <c r="F42" s="26"/>
      <c r="G42" s="26"/>
      <c r="H42" s="26"/>
      <c r="I42" s="26"/>
      <c r="J42" s="26"/>
      <c r="K42" s="26"/>
      <c r="L42" s="26"/>
      <c r="M42" s="26"/>
      <c r="N42" s="26"/>
      <c r="O42" s="26"/>
      <c r="P42" s="26"/>
    </row>
    <row r="43" spans="1:16" x14ac:dyDescent="0.2">
      <c r="A43" s="26"/>
      <c r="B43" s="26"/>
      <c r="C43" s="26"/>
      <c r="D43" s="26"/>
      <c r="E43" s="26"/>
      <c r="F43" s="26"/>
      <c r="G43" s="26"/>
      <c r="H43" s="26"/>
      <c r="I43" s="26"/>
      <c r="J43" s="26"/>
      <c r="K43" s="26"/>
      <c r="L43" s="26"/>
      <c r="M43" s="26"/>
      <c r="N43" s="26"/>
      <c r="O43" s="26"/>
      <c r="P43" s="26"/>
    </row>
    <row r="44" spans="1:16" x14ac:dyDescent="0.2">
      <c r="A44" s="26"/>
      <c r="B44" s="26"/>
      <c r="C44" s="26"/>
      <c r="D44" s="26"/>
      <c r="E44" s="26"/>
      <c r="F44" s="26"/>
      <c r="G44" s="26"/>
      <c r="H44" s="26"/>
      <c r="I44" s="26"/>
      <c r="J44" s="26"/>
      <c r="K44" s="26"/>
      <c r="L44" s="26"/>
      <c r="M44" s="26"/>
      <c r="N44" s="26"/>
      <c r="O44" s="26"/>
      <c r="P44" s="26"/>
    </row>
    <row r="45" spans="1:16" x14ac:dyDescent="0.2">
      <c r="A45" s="26"/>
      <c r="B45" s="26"/>
      <c r="C45" s="26"/>
      <c r="D45" s="26"/>
      <c r="E45" s="26"/>
      <c r="F45" s="26"/>
      <c r="G45" s="26"/>
      <c r="H45" s="26"/>
      <c r="I45" s="26"/>
      <c r="J45" s="26"/>
      <c r="K45" s="26"/>
      <c r="L45" s="26"/>
      <c r="M45" s="26"/>
      <c r="N45" s="26"/>
      <c r="O45" s="26"/>
      <c r="P45" s="26"/>
    </row>
    <row r="46" spans="1:16" x14ac:dyDescent="0.2">
      <c r="A46" s="26"/>
      <c r="B46" s="26"/>
      <c r="C46" s="26"/>
      <c r="D46" s="26"/>
      <c r="E46" s="26"/>
      <c r="F46" s="26"/>
      <c r="G46" s="26"/>
      <c r="H46" s="26"/>
      <c r="I46" s="26"/>
      <c r="J46" s="26"/>
      <c r="K46" s="26"/>
      <c r="L46" s="26"/>
      <c r="M46" s="26"/>
      <c r="N46" s="26"/>
      <c r="O46" s="26"/>
      <c r="P46" s="26"/>
    </row>
    <row r="47" spans="1:16" x14ac:dyDescent="0.2">
      <c r="A47" s="26"/>
      <c r="B47" s="26"/>
      <c r="C47" s="26"/>
      <c r="D47" s="26"/>
      <c r="E47" s="26"/>
      <c r="F47" s="26"/>
      <c r="G47" s="26"/>
      <c r="H47" s="26"/>
      <c r="I47" s="26"/>
      <c r="J47" s="26"/>
      <c r="K47" s="26"/>
      <c r="L47" s="26"/>
      <c r="M47" s="26"/>
      <c r="N47" s="26"/>
      <c r="O47" s="26"/>
      <c r="P47" s="26"/>
    </row>
    <row r="48" spans="1:16" x14ac:dyDescent="0.2">
      <c r="A48" s="26"/>
      <c r="B48" s="26"/>
      <c r="C48" s="26"/>
      <c r="D48" s="26"/>
      <c r="E48" s="26"/>
      <c r="F48" s="26"/>
      <c r="G48" s="26"/>
      <c r="H48" s="26"/>
      <c r="I48" s="26"/>
      <c r="J48" s="26"/>
      <c r="K48" s="26"/>
      <c r="L48" s="26"/>
      <c r="M48" s="26"/>
      <c r="N48" s="26"/>
      <c r="O48" s="26"/>
      <c r="P48" s="26"/>
    </row>
    <row r="49" spans="1:16" x14ac:dyDescent="0.2">
      <c r="A49" s="26"/>
      <c r="B49" s="26"/>
      <c r="C49" s="26"/>
      <c r="D49" s="26"/>
      <c r="E49" s="26"/>
      <c r="F49" s="26"/>
      <c r="G49" s="26"/>
      <c r="H49" s="26"/>
      <c r="I49" s="26"/>
      <c r="J49" s="26"/>
      <c r="K49" s="26"/>
      <c r="L49" s="26"/>
      <c r="M49" s="26"/>
      <c r="N49" s="26"/>
      <c r="O49" s="26"/>
      <c r="P49" s="26"/>
    </row>
    <row r="50" spans="1:16" x14ac:dyDescent="0.2">
      <c r="A50" s="26"/>
      <c r="B50" s="26"/>
      <c r="C50" s="26"/>
      <c r="D50" s="26"/>
      <c r="E50" s="26"/>
      <c r="F50" s="26"/>
      <c r="G50" s="26"/>
      <c r="H50" s="26"/>
      <c r="I50" s="26"/>
      <c r="J50" s="26"/>
      <c r="K50" s="26"/>
      <c r="L50" s="26"/>
      <c r="M50" s="26"/>
      <c r="N50" s="26"/>
      <c r="O50" s="26"/>
      <c r="P50" s="26"/>
    </row>
    <row r="51" spans="1:16" x14ac:dyDescent="0.2">
      <c r="A51" s="26"/>
      <c r="B51" s="26"/>
      <c r="C51" s="26"/>
      <c r="D51" s="26"/>
      <c r="E51" s="26"/>
      <c r="F51" s="26"/>
      <c r="G51" s="26"/>
      <c r="H51" s="26"/>
      <c r="I51" s="26"/>
      <c r="J51" s="26"/>
      <c r="K51" s="26"/>
      <c r="L51" s="26"/>
      <c r="M51" s="26"/>
      <c r="N51" s="26"/>
      <c r="O51" s="26"/>
      <c r="P51" s="26"/>
    </row>
    <row r="52" spans="1:16" x14ac:dyDescent="0.2">
      <c r="A52" s="26"/>
      <c r="B52" s="26"/>
      <c r="C52" s="26"/>
      <c r="D52" s="26"/>
      <c r="E52" s="26"/>
      <c r="F52" s="26"/>
      <c r="G52" s="26"/>
      <c r="H52" s="26"/>
      <c r="I52" s="26"/>
      <c r="J52" s="26"/>
      <c r="K52" s="26"/>
      <c r="L52" s="26"/>
      <c r="M52" s="26"/>
      <c r="N52" s="26"/>
      <c r="O52" s="26"/>
      <c r="P52" s="26"/>
    </row>
    <row r="53" spans="1:16" x14ac:dyDescent="0.2">
      <c r="A53" s="26"/>
      <c r="B53" s="26"/>
      <c r="C53" s="26"/>
      <c r="D53" s="26"/>
      <c r="E53" s="26"/>
      <c r="F53" s="26"/>
      <c r="G53" s="26"/>
      <c r="H53" s="26"/>
      <c r="I53" s="26"/>
      <c r="J53" s="26"/>
      <c r="K53" s="26"/>
      <c r="L53" s="26"/>
      <c r="M53" s="26"/>
      <c r="N53" s="26"/>
      <c r="O53" s="26"/>
      <c r="P53" s="26"/>
    </row>
    <row r="54" spans="1:16" x14ac:dyDescent="0.2">
      <c r="A54" s="26"/>
      <c r="B54" s="26"/>
      <c r="C54" s="26"/>
      <c r="D54" s="26"/>
      <c r="E54" s="26"/>
      <c r="F54" s="26"/>
      <c r="G54" s="26"/>
      <c r="H54" s="26"/>
      <c r="I54" s="26"/>
      <c r="J54" s="26"/>
      <c r="K54" s="26"/>
      <c r="L54" s="26"/>
      <c r="M54" s="26"/>
      <c r="N54" s="26"/>
      <c r="O54" s="26"/>
      <c r="P54" s="26"/>
    </row>
    <row r="55" spans="1:16" x14ac:dyDescent="0.2">
      <c r="A55" s="26"/>
      <c r="B55" s="26"/>
      <c r="C55" s="26"/>
      <c r="D55" s="26"/>
      <c r="E55" s="26"/>
      <c r="F55" s="26"/>
      <c r="G55" s="26"/>
      <c r="H55" s="26"/>
      <c r="I55" s="26"/>
      <c r="J55" s="26"/>
      <c r="K55" s="26"/>
      <c r="L55" s="26"/>
      <c r="M55" s="26"/>
      <c r="N55" s="26"/>
      <c r="O55" s="26"/>
      <c r="P55" s="26"/>
    </row>
    <row r="56" spans="1:16" x14ac:dyDescent="0.2">
      <c r="A56" s="26"/>
      <c r="B56" s="26"/>
      <c r="C56" s="26"/>
      <c r="D56" s="26"/>
      <c r="E56" s="26"/>
      <c r="F56" s="26"/>
      <c r="G56" s="26"/>
      <c r="H56" s="26"/>
      <c r="I56" s="26"/>
      <c r="J56" s="26"/>
      <c r="K56" s="26"/>
      <c r="L56" s="26"/>
      <c r="M56" s="26"/>
      <c r="N56" s="26"/>
      <c r="O56" s="26"/>
      <c r="P56" s="26"/>
    </row>
    <row r="57" spans="1:16" x14ac:dyDescent="0.2">
      <c r="A57" s="26"/>
      <c r="B57" s="26"/>
      <c r="C57" s="26"/>
      <c r="D57" s="26"/>
      <c r="E57" s="26"/>
      <c r="F57" s="26"/>
      <c r="G57" s="26"/>
      <c r="H57" s="26"/>
      <c r="I57" s="26"/>
      <c r="J57" s="26"/>
      <c r="K57" s="26"/>
      <c r="L57" s="26"/>
      <c r="M57" s="26"/>
      <c r="N57" s="26"/>
      <c r="O57" s="26"/>
      <c r="P57" s="26"/>
    </row>
    <row r="58" spans="1:16" x14ac:dyDescent="0.2">
      <c r="A58" s="26"/>
      <c r="B58" s="26"/>
      <c r="C58" s="26"/>
      <c r="D58" s="26"/>
      <c r="E58" s="26"/>
      <c r="F58" s="26"/>
      <c r="G58" s="26"/>
      <c r="H58" s="26"/>
      <c r="I58" s="26"/>
      <c r="J58" s="26"/>
      <c r="K58" s="26"/>
      <c r="L58" s="26"/>
      <c r="M58" s="26"/>
      <c r="N58" s="26"/>
      <c r="O58" s="26"/>
      <c r="P58" s="26"/>
    </row>
    <row r="59" spans="1:16" x14ac:dyDescent="0.2">
      <c r="A59" s="26"/>
      <c r="B59" s="26"/>
      <c r="C59" s="26"/>
      <c r="D59" s="26"/>
      <c r="E59" s="26"/>
      <c r="F59" s="26"/>
      <c r="G59" s="26"/>
      <c r="H59" s="26"/>
      <c r="I59" s="26"/>
      <c r="J59" s="26"/>
      <c r="K59" s="26"/>
      <c r="L59" s="26"/>
      <c r="M59" s="26"/>
      <c r="N59" s="26"/>
      <c r="O59" s="26"/>
      <c r="P59" s="26"/>
    </row>
    <row r="60" spans="1:16" x14ac:dyDescent="0.2">
      <c r="A60" s="26"/>
      <c r="B60" s="26"/>
      <c r="C60" s="26"/>
      <c r="D60" s="26"/>
      <c r="E60" s="26"/>
      <c r="F60" s="26"/>
      <c r="G60" s="26"/>
      <c r="H60" s="26"/>
      <c r="I60" s="26"/>
      <c r="J60" s="26"/>
      <c r="K60" s="26"/>
      <c r="L60" s="26"/>
      <c r="M60" s="26"/>
      <c r="N60" s="26"/>
      <c r="O60" s="26"/>
      <c r="P60" s="26"/>
    </row>
    <row r="61" spans="1:16" x14ac:dyDescent="0.2">
      <c r="A61" s="26"/>
      <c r="B61" s="26"/>
      <c r="C61" s="26"/>
      <c r="D61" s="26"/>
      <c r="E61" s="26"/>
      <c r="F61" s="26"/>
      <c r="G61" s="26"/>
      <c r="H61" s="26"/>
      <c r="I61" s="26"/>
      <c r="J61" s="26"/>
      <c r="K61" s="26"/>
      <c r="L61" s="26"/>
      <c r="M61" s="26"/>
      <c r="N61" s="26"/>
      <c r="O61" s="26"/>
      <c r="P61" s="26"/>
    </row>
    <row r="62" spans="1:16" x14ac:dyDescent="0.2">
      <c r="A62" s="26"/>
      <c r="B62" s="26"/>
      <c r="C62" s="26"/>
      <c r="D62" s="26"/>
      <c r="E62" s="26"/>
      <c r="F62" s="26"/>
      <c r="G62" s="26"/>
      <c r="H62" s="26"/>
      <c r="I62" s="26"/>
      <c r="J62" s="26"/>
      <c r="K62" s="26"/>
      <c r="L62" s="26"/>
      <c r="M62" s="26"/>
      <c r="N62" s="26"/>
      <c r="O62" s="26"/>
      <c r="P62" s="26"/>
    </row>
    <row r="63" spans="1:16" x14ac:dyDescent="0.2">
      <c r="A63" s="26"/>
      <c r="B63" s="26"/>
      <c r="C63" s="26"/>
      <c r="D63" s="26"/>
      <c r="E63" s="26"/>
      <c r="F63" s="26"/>
      <c r="G63" s="26"/>
      <c r="H63" s="26"/>
      <c r="I63" s="26"/>
      <c r="J63" s="26"/>
      <c r="K63" s="26"/>
      <c r="L63" s="26"/>
      <c r="M63" s="26"/>
      <c r="N63" s="26"/>
      <c r="O63" s="26"/>
      <c r="P63" s="26"/>
    </row>
    <row r="64" spans="1:16" x14ac:dyDescent="0.2">
      <c r="A64" s="26"/>
      <c r="B64" s="26"/>
      <c r="C64" s="26"/>
      <c r="D64" s="26"/>
      <c r="E64" s="26"/>
      <c r="F64" s="26"/>
      <c r="G64" s="26"/>
      <c r="H64" s="26"/>
      <c r="I64" s="26"/>
      <c r="J64" s="26"/>
      <c r="K64" s="26"/>
      <c r="L64" s="26"/>
      <c r="M64" s="26"/>
      <c r="N64" s="26"/>
      <c r="O64" s="26"/>
      <c r="P64" s="26"/>
    </row>
    <row r="65" spans="1:16" x14ac:dyDescent="0.2">
      <c r="A65" s="26"/>
      <c r="B65" s="26"/>
      <c r="C65" s="26"/>
      <c r="D65" s="26"/>
      <c r="E65" s="26"/>
      <c r="F65" s="26"/>
      <c r="G65" s="26"/>
      <c r="H65" s="26"/>
      <c r="I65" s="26"/>
      <c r="J65" s="26"/>
      <c r="K65" s="26"/>
      <c r="L65" s="26"/>
      <c r="M65" s="26"/>
      <c r="N65" s="26"/>
      <c r="O65" s="26"/>
      <c r="P65" s="26"/>
    </row>
    <row r="66" spans="1:16" x14ac:dyDescent="0.2">
      <c r="A66" s="26"/>
      <c r="B66" s="26"/>
      <c r="C66" s="26"/>
      <c r="D66" s="26"/>
      <c r="E66" s="26"/>
      <c r="F66" s="26"/>
      <c r="G66" s="26"/>
      <c r="H66" s="26"/>
      <c r="I66" s="26"/>
      <c r="J66" s="26"/>
      <c r="K66" s="26"/>
      <c r="L66" s="26"/>
      <c r="M66" s="26"/>
      <c r="N66" s="26"/>
      <c r="O66" s="26"/>
      <c r="P66" s="26"/>
    </row>
    <row r="67" spans="1:16" x14ac:dyDescent="0.2">
      <c r="A67" s="26"/>
      <c r="B67" s="26"/>
      <c r="C67" s="26"/>
      <c r="D67" s="26"/>
      <c r="E67" s="26"/>
      <c r="F67" s="26"/>
      <c r="G67" s="26"/>
      <c r="H67" s="26"/>
      <c r="I67" s="26"/>
      <c r="J67" s="26"/>
      <c r="K67" s="26"/>
      <c r="L67" s="26"/>
      <c r="M67" s="26"/>
      <c r="N67" s="26"/>
      <c r="O67" s="26"/>
      <c r="P67" s="26"/>
    </row>
    <row r="68" spans="1:16" x14ac:dyDescent="0.2">
      <c r="A68" s="26"/>
      <c r="B68" s="26"/>
      <c r="C68" s="26"/>
      <c r="D68" s="26"/>
      <c r="E68" s="26"/>
      <c r="F68" s="26"/>
      <c r="G68" s="26"/>
      <c r="H68" s="26"/>
      <c r="I68" s="26"/>
      <c r="J68" s="26"/>
      <c r="K68" s="26"/>
      <c r="L68" s="26"/>
      <c r="M68" s="26"/>
      <c r="N68" s="26"/>
      <c r="O68" s="26"/>
      <c r="P68" s="26"/>
    </row>
    <row r="69" spans="1:16" x14ac:dyDescent="0.2">
      <c r="A69" s="26"/>
      <c r="B69" s="26"/>
      <c r="C69" s="26"/>
      <c r="D69" s="26"/>
      <c r="E69" s="26"/>
      <c r="F69" s="26"/>
      <c r="G69" s="26"/>
      <c r="H69" s="26"/>
      <c r="I69" s="26"/>
      <c r="J69" s="26"/>
      <c r="K69" s="26"/>
      <c r="L69" s="26"/>
      <c r="M69" s="26"/>
      <c r="N69" s="26"/>
      <c r="O69" s="26"/>
      <c r="P69" s="26"/>
    </row>
    <row r="70" spans="1:16" x14ac:dyDescent="0.2">
      <c r="A70" s="26"/>
      <c r="B70" s="26"/>
      <c r="C70" s="26"/>
      <c r="D70" s="26"/>
      <c r="E70" s="26"/>
      <c r="F70" s="26"/>
      <c r="G70" s="26"/>
      <c r="H70" s="26"/>
      <c r="I70" s="26"/>
      <c r="J70" s="26"/>
      <c r="K70" s="26"/>
      <c r="L70" s="26"/>
      <c r="M70" s="26"/>
      <c r="N70" s="26"/>
      <c r="O70" s="26"/>
      <c r="P70" s="26"/>
    </row>
    <row r="71" spans="1:16" x14ac:dyDescent="0.2">
      <c r="A71" s="26"/>
      <c r="B71" s="26"/>
      <c r="C71" s="26"/>
      <c r="D71" s="26"/>
      <c r="E71" s="26"/>
      <c r="F71" s="26"/>
      <c r="G71" s="26"/>
      <c r="H71" s="26"/>
      <c r="I71" s="26"/>
      <c r="J71" s="26"/>
      <c r="K71" s="26"/>
      <c r="L71" s="26"/>
      <c r="M71" s="26"/>
      <c r="N71" s="26"/>
      <c r="O71" s="26"/>
      <c r="P71" s="26"/>
    </row>
    <row r="72" spans="1:16" x14ac:dyDescent="0.2">
      <c r="A72" s="26"/>
      <c r="B72" s="26"/>
      <c r="C72" s="26"/>
      <c r="D72" s="26"/>
      <c r="E72" s="26"/>
      <c r="F72" s="26"/>
      <c r="G72" s="26"/>
      <c r="H72" s="26"/>
      <c r="I72" s="26"/>
      <c r="J72" s="26"/>
      <c r="K72" s="26"/>
      <c r="L72" s="26"/>
      <c r="M72" s="26"/>
      <c r="N72" s="26"/>
      <c r="O72" s="26"/>
      <c r="P72" s="26"/>
    </row>
    <row r="73" spans="1:16" x14ac:dyDescent="0.2">
      <c r="A73" s="26"/>
      <c r="B73" s="26"/>
      <c r="C73" s="26"/>
      <c r="D73" s="26"/>
      <c r="E73" s="26"/>
      <c r="F73" s="26"/>
      <c r="G73" s="26"/>
      <c r="H73" s="26"/>
      <c r="I73" s="26"/>
      <c r="J73" s="26"/>
      <c r="K73" s="26"/>
      <c r="L73" s="26"/>
      <c r="M73" s="26"/>
      <c r="N73" s="26"/>
      <c r="O73" s="26"/>
      <c r="P73" s="26"/>
    </row>
    <row r="74" spans="1:16" x14ac:dyDescent="0.2">
      <c r="A74" s="26"/>
      <c r="B74" s="26"/>
      <c r="C74" s="26"/>
      <c r="D74" s="26"/>
      <c r="E74" s="26"/>
      <c r="F74" s="26"/>
      <c r="G74" s="26"/>
      <c r="H74" s="26"/>
      <c r="I74" s="26"/>
      <c r="J74" s="26"/>
      <c r="K74" s="26"/>
      <c r="L74" s="26"/>
      <c r="M74" s="26"/>
      <c r="N74" s="26"/>
      <c r="O74" s="26"/>
      <c r="P74" s="26"/>
    </row>
    <row r="75" spans="1:16" x14ac:dyDescent="0.2">
      <c r="A75" s="26"/>
      <c r="B75" s="26"/>
      <c r="C75" s="26"/>
      <c r="D75" s="26"/>
      <c r="E75" s="26"/>
      <c r="F75" s="26"/>
      <c r="G75" s="26"/>
      <c r="H75" s="26"/>
      <c r="I75" s="26"/>
      <c r="J75" s="26"/>
      <c r="K75" s="26"/>
      <c r="L75" s="26"/>
      <c r="M75" s="26"/>
      <c r="N75" s="26"/>
      <c r="O75" s="26"/>
      <c r="P75" s="26"/>
    </row>
    <row r="76" spans="1:16" x14ac:dyDescent="0.2">
      <c r="A76" s="26"/>
      <c r="B76" s="26"/>
      <c r="C76" s="26"/>
      <c r="D76" s="26"/>
      <c r="E76" s="26"/>
      <c r="F76" s="26"/>
      <c r="G76" s="26"/>
      <c r="H76" s="26"/>
      <c r="I76" s="26"/>
      <c r="J76" s="26"/>
      <c r="K76" s="26"/>
      <c r="L76" s="26"/>
      <c r="M76" s="26"/>
      <c r="N76" s="26"/>
      <c r="O76" s="26"/>
      <c r="P76" s="26"/>
    </row>
    <row r="77" spans="1:16" x14ac:dyDescent="0.2">
      <c r="A77" s="26"/>
      <c r="B77" s="26"/>
      <c r="C77" s="26"/>
      <c r="D77" s="26"/>
      <c r="E77" s="26"/>
      <c r="F77" s="26"/>
      <c r="G77" s="26"/>
      <c r="H77" s="26"/>
      <c r="I77" s="26"/>
      <c r="J77" s="26"/>
      <c r="K77" s="26"/>
      <c r="L77" s="26"/>
      <c r="M77" s="26"/>
      <c r="N77" s="26"/>
      <c r="O77" s="26"/>
      <c r="P77" s="26"/>
    </row>
    <row r="78" spans="1:16" x14ac:dyDescent="0.2">
      <c r="A78" s="26"/>
      <c r="B78" s="26"/>
      <c r="C78" s="26"/>
      <c r="D78" s="26"/>
      <c r="E78" s="26"/>
      <c r="F78" s="26"/>
      <c r="G78" s="26"/>
      <c r="H78" s="26"/>
      <c r="I78" s="26"/>
      <c r="J78" s="26"/>
      <c r="K78" s="26"/>
      <c r="L78" s="26"/>
      <c r="M78" s="26"/>
      <c r="N78" s="26"/>
      <c r="O78" s="26"/>
      <c r="P78" s="26"/>
    </row>
    <row r="79" spans="1:16" x14ac:dyDescent="0.2">
      <c r="A79" s="26"/>
      <c r="B79" s="26"/>
      <c r="C79" s="26"/>
      <c r="D79" s="26"/>
      <c r="E79" s="26"/>
      <c r="F79" s="26"/>
      <c r="G79" s="26"/>
      <c r="H79" s="26"/>
      <c r="I79" s="26"/>
      <c r="J79" s="26"/>
      <c r="K79" s="26"/>
      <c r="L79" s="26"/>
      <c r="M79" s="26"/>
      <c r="N79" s="26"/>
      <c r="O79" s="26"/>
      <c r="P79" s="26"/>
    </row>
    <row r="80" spans="1:16" x14ac:dyDescent="0.2">
      <c r="A80" s="26"/>
      <c r="B80" s="26"/>
      <c r="C80" s="26"/>
      <c r="D80" s="26"/>
      <c r="E80" s="26"/>
      <c r="F80" s="26"/>
      <c r="G80" s="26"/>
      <c r="H80" s="26"/>
      <c r="I80" s="26"/>
      <c r="J80" s="26"/>
      <c r="K80" s="26"/>
      <c r="L80" s="26"/>
      <c r="M80" s="26"/>
      <c r="N80" s="26"/>
      <c r="O80" s="26"/>
      <c r="P80" s="26"/>
    </row>
    <row r="81" spans="1:16" x14ac:dyDescent="0.2">
      <c r="A81" s="26"/>
      <c r="B81" s="26"/>
      <c r="C81" s="26"/>
      <c r="D81" s="26"/>
      <c r="E81" s="26"/>
      <c r="F81" s="26"/>
      <c r="G81" s="26"/>
      <c r="H81" s="26"/>
      <c r="I81" s="26"/>
      <c r="J81" s="26"/>
      <c r="K81" s="26"/>
      <c r="L81" s="26"/>
      <c r="M81" s="26"/>
      <c r="N81" s="26"/>
      <c r="O81" s="26"/>
      <c r="P81" s="26"/>
    </row>
    <row r="82" spans="1:16" x14ac:dyDescent="0.2">
      <c r="A82" s="26"/>
      <c r="B82" s="26"/>
      <c r="C82" s="26"/>
      <c r="D82" s="26"/>
      <c r="E82" s="26"/>
      <c r="F82" s="26"/>
      <c r="G82" s="26"/>
      <c r="H82" s="26"/>
      <c r="I82" s="26"/>
      <c r="J82" s="26"/>
      <c r="K82" s="26"/>
      <c r="L82" s="26"/>
      <c r="M82" s="26"/>
      <c r="N82" s="26"/>
      <c r="O82" s="26"/>
      <c r="P82" s="26"/>
    </row>
    <row r="83" spans="1:16" x14ac:dyDescent="0.2">
      <c r="A83" s="26"/>
      <c r="B83" s="26"/>
      <c r="C83" s="26"/>
      <c r="D83" s="26"/>
      <c r="E83" s="26"/>
      <c r="F83" s="26"/>
      <c r="G83" s="26"/>
      <c r="H83" s="26"/>
      <c r="I83" s="26"/>
      <c r="J83" s="26"/>
      <c r="K83" s="26"/>
      <c r="L83" s="26"/>
      <c r="M83" s="26"/>
      <c r="N83" s="26"/>
      <c r="O83" s="26"/>
      <c r="P83" s="26"/>
    </row>
    <row r="84" spans="1:16" x14ac:dyDescent="0.2">
      <c r="A84" s="26"/>
      <c r="B84" s="26"/>
      <c r="C84" s="26"/>
      <c r="D84" s="26"/>
      <c r="E84" s="26"/>
      <c r="F84" s="26"/>
      <c r="G84" s="26"/>
      <c r="H84" s="26"/>
      <c r="I84" s="26"/>
      <c r="J84" s="26"/>
      <c r="K84" s="26"/>
      <c r="L84" s="26"/>
      <c r="M84" s="26"/>
      <c r="N84" s="26"/>
      <c r="O84" s="26"/>
      <c r="P84" s="26"/>
    </row>
    <row r="85" spans="1:16" x14ac:dyDescent="0.2">
      <c r="A85" s="26"/>
      <c r="B85" s="26"/>
      <c r="C85" s="26"/>
      <c r="D85" s="26"/>
      <c r="E85" s="26"/>
      <c r="F85" s="26"/>
      <c r="G85" s="26"/>
      <c r="H85" s="26"/>
      <c r="I85" s="26"/>
      <c r="J85" s="26"/>
      <c r="K85" s="26"/>
      <c r="L85" s="26"/>
      <c r="M85" s="26"/>
      <c r="N85" s="26"/>
      <c r="O85" s="26"/>
      <c r="P85" s="26"/>
    </row>
    <row r="86" spans="1:16" x14ac:dyDescent="0.2">
      <c r="A86" s="26"/>
      <c r="B86" s="26"/>
      <c r="C86" s="26"/>
      <c r="D86" s="26"/>
      <c r="E86" s="26"/>
      <c r="F86" s="26"/>
      <c r="G86" s="26"/>
      <c r="H86" s="26"/>
      <c r="I86" s="26"/>
      <c r="J86" s="26"/>
      <c r="K86" s="26"/>
      <c r="L86" s="26"/>
      <c r="M86" s="26"/>
      <c r="N86" s="26"/>
      <c r="O86" s="26"/>
      <c r="P86" s="26"/>
    </row>
    <row r="87" spans="1:16" x14ac:dyDescent="0.2">
      <c r="A87" s="26"/>
      <c r="B87" s="26"/>
      <c r="C87" s="26"/>
      <c r="D87" s="26"/>
      <c r="E87" s="26"/>
      <c r="F87" s="26"/>
      <c r="G87" s="26"/>
      <c r="H87" s="26"/>
      <c r="I87" s="26"/>
      <c r="J87" s="26"/>
      <c r="K87" s="26"/>
      <c r="L87" s="26"/>
      <c r="M87" s="26"/>
      <c r="N87" s="26"/>
      <c r="O87" s="26"/>
      <c r="P87" s="26"/>
    </row>
    <row r="88" spans="1:16" x14ac:dyDescent="0.2">
      <c r="A88" s="26"/>
      <c r="B88" s="26"/>
      <c r="C88" s="26"/>
      <c r="D88" s="26"/>
      <c r="E88" s="26"/>
      <c r="F88" s="26"/>
      <c r="G88" s="26"/>
      <c r="H88" s="26"/>
      <c r="I88" s="26"/>
      <c r="J88" s="26"/>
      <c r="K88" s="26"/>
      <c r="L88" s="26"/>
      <c r="M88" s="26"/>
      <c r="N88" s="26"/>
      <c r="O88" s="26"/>
      <c r="P88" s="26"/>
    </row>
    <row r="89" spans="1:16" x14ac:dyDescent="0.2">
      <c r="A89" s="26"/>
      <c r="B89" s="26"/>
      <c r="C89" s="26"/>
      <c r="D89" s="26"/>
      <c r="E89" s="26"/>
      <c r="F89" s="26"/>
      <c r="G89" s="26"/>
      <c r="H89" s="26"/>
      <c r="I89" s="26"/>
      <c r="J89" s="26"/>
      <c r="K89" s="26"/>
      <c r="L89" s="26"/>
      <c r="M89" s="26"/>
      <c r="N89" s="26"/>
      <c r="O89" s="26"/>
      <c r="P89" s="26"/>
    </row>
    <row r="90" spans="1:16" x14ac:dyDescent="0.2">
      <c r="A90" s="26"/>
      <c r="B90" s="26"/>
      <c r="C90" s="26"/>
      <c r="D90" s="26"/>
      <c r="E90" s="26"/>
      <c r="F90" s="26"/>
      <c r="G90" s="26"/>
      <c r="H90" s="26"/>
      <c r="I90" s="26"/>
      <c r="J90" s="26"/>
      <c r="K90" s="26"/>
      <c r="L90" s="26"/>
      <c r="M90" s="26"/>
      <c r="N90" s="26"/>
      <c r="O90" s="26"/>
      <c r="P90" s="26"/>
    </row>
    <row r="91" spans="1:16" x14ac:dyDescent="0.2">
      <c r="A91" s="26"/>
      <c r="B91" s="26"/>
      <c r="C91" s="26"/>
      <c r="D91" s="26"/>
      <c r="E91" s="26"/>
      <c r="F91" s="26"/>
      <c r="G91" s="26"/>
      <c r="H91" s="26"/>
      <c r="I91" s="26"/>
      <c r="J91" s="26"/>
      <c r="K91" s="26"/>
      <c r="L91" s="26"/>
      <c r="M91" s="26"/>
      <c r="N91" s="26"/>
      <c r="O91" s="26"/>
      <c r="P91" s="26"/>
    </row>
    <row r="92" spans="1:16" x14ac:dyDescent="0.2">
      <c r="A92" s="26"/>
      <c r="B92" s="26"/>
      <c r="C92" s="26"/>
      <c r="D92" s="26"/>
      <c r="E92" s="26"/>
      <c r="F92" s="26"/>
      <c r="G92" s="26"/>
      <c r="H92" s="26"/>
      <c r="I92" s="26"/>
      <c r="J92" s="26"/>
      <c r="K92" s="26"/>
      <c r="L92" s="26"/>
      <c r="M92" s="26"/>
      <c r="N92" s="26"/>
      <c r="O92" s="26"/>
      <c r="P92" s="26"/>
    </row>
    <row r="93" spans="1:16" x14ac:dyDescent="0.2">
      <c r="A93" s="26"/>
      <c r="B93" s="26"/>
      <c r="C93" s="26"/>
      <c r="D93" s="26"/>
      <c r="E93" s="26"/>
      <c r="F93" s="26"/>
      <c r="G93" s="26"/>
      <c r="H93" s="26"/>
      <c r="I93" s="26"/>
      <c r="J93" s="26"/>
      <c r="K93" s="26"/>
      <c r="L93" s="26"/>
      <c r="M93" s="26"/>
      <c r="N93" s="26"/>
      <c r="O93" s="26"/>
      <c r="P93" s="26"/>
    </row>
    <row r="94" spans="1:16" x14ac:dyDescent="0.2">
      <c r="A94" s="26"/>
      <c r="B94" s="26"/>
      <c r="C94" s="26"/>
      <c r="D94" s="26"/>
      <c r="E94" s="26"/>
      <c r="F94" s="26"/>
      <c r="G94" s="26"/>
      <c r="H94" s="26"/>
      <c r="I94" s="26"/>
      <c r="J94" s="26"/>
      <c r="K94" s="26"/>
      <c r="L94" s="26"/>
      <c r="M94" s="26"/>
      <c r="N94" s="26"/>
      <c r="O94" s="26"/>
      <c r="P94" s="26"/>
    </row>
    <row r="95" spans="1:16" x14ac:dyDescent="0.2">
      <c r="A95" s="26"/>
      <c r="B95" s="26"/>
      <c r="C95" s="26"/>
      <c r="D95" s="26"/>
      <c r="E95" s="26"/>
      <c r="F95" s="26"/>
      <c r="G95" s="26"/>
      <c r="H95" s="26"/>
      <c r="I95" s="26"/>
      <c r="J95" s="26"/>
      <c r="K95" s="26"/>
      <c r="L95" s="26"/>
      <c r="M95" s="26"/>
      <c r="N95" s="26"/>
      <c r="O95" s="26"/>
      <c r="P95" s="26"/>
    </row>
    <row r="96" spans="1:16" x14ac:dyDescent="0.2">
      <c r="A96" s="26"/>
      <c r="B96" s="26"/>
      <c r="C96" s="26"/>
      <c r="D96" s="26"/>
      <c r="E96" s="26"/>
      <c r="F96" s="26"/>
      <c r="G96" s="26"/>
      <c r="H96" s="26"/>
      <c r="I96" s="26"/>
      <c r="J96" s="26"/>
      <c r="K96" s="26"/>
      <c r="L96" s="26"/>
      <c r="M96" s="26"/>
      <c r="N96" s="26"/>
      <c r="O96" s="26"/>
      <c r="P96" s="26"/>
    </row>
    <row r="97" spans="1:16" x14ac:dyDescent="0.2">
      <c r="A97" s="26"/>
      <c r="B97" s="26"/>
      <c r="C97" s="26"/>
      <c r="D97" s="26"/>
      <c r="E97" s="26"/>
      <c r="F97" s="26"/>
      <c r="G97" s="26"/>
      <c r="H97" s="26"/>
      <c r="I97" s="26"/>
      <c r="J97" s="26"/>
      <c r="K97" s="26"/>
      <c r="L97" s="26"/>
      <c r="M97" s="26"/>
      <c r="N97" s="26"/>
      <c r="O97" s="26"/>
      <c r="P97" s="26"/>
    </row>
    <row r="98" spans="1:16" x14ac:dyDescent="0.2">
      <c r="A98" s="26"/>
      <c r="B98" s="26"/>
      <c r="C98" s="26"/>
      <c r="D98" s="26"/>
      <c r="E98" s="26"/>
      <c r="F98" s="26"/>
      <c r="G98" s="26"/>
      <c r="H98" s="26"/>
      <c r="I98" s="26"/>
      <c r="J98" s="26"/>
      <c r="K98" s="26"/>
      <c r="L98" s="26"/>
      <c r="M98" s="26"/>
      <c r="N98" s="26"/>
      <c r="O98" s="26"/>
      <c r="P98" s="26"/>
    </row>
    <row r="99" spans="1:16" x14ac:dyDescent="0.2">
      <c r="A99" s="26"/>
      <c r="B99" s="26"/>
      <c r="C99" s="26"/>
      <c r="D99" s="26"/>
      <c r="E99" s="26"/>
      <c r="F99" s="26"/>
      <c r="G99" s="26"/>
      <c r="H99" s="26"/>
      <c r="I99" s="26"/>
      <c r="J99" s="26"/>
      <c r="K99" s="26"/>
      <c r="L99" s="26"/>
      <c r="M99" s="26"/>
      <c r="N99" s="26"/>
      <c r="O99" s="26"/>
      <c r="P99" s="26"/>
    </row>
    <row r="100" spans="1:16" x14ac:dyDescent="0.2">
      <c r="A100" s="26"/>
      <c r="B100" s="26"/>
      <c r="C100" s="26"/>
      <c r="D100" s="26"/>
      <c r="E100" s="26"/>
      <c r="F100" s="26"/>
      <c r="G100" s="26"/>
      <c r="H100" s="26"/>
      <c r="I100" s="26"/>
      <c r="J100" s="26"/>
      <c r="K100" s="26"/>
      <c r="L100" s="26"/>
      <c r="M100" s="26"/>
      <c r="N100" s="26"/>
      <c r="O100" s="26"/>
      <c r="P100" s="26"/>
    </row>
    <row r="101" spans="1:16" x14ac:dyDescent="0.2">
      <c r="A101" s="26"/>
      <c r="B101" s="26"/>
      <c r="C101" s="26"/>
      <c r="D101" s="26"/>
      <c r="E101" s="26"/>
      <c r="F101" s="26"/>
      <c r="G101" s="26"/>
      <c r="H101" s="26"/>
      <c r="I101" s="26"/>
      <c r="J101" s="26"/>
      <c r="K101" s="26"/>
      <c r="L101" s="26"/>
      <c r="M101" s="26"/>
      <c r="N101" s="26"/>
      <c r="O101" s="26"/>
      <c r="P101" s="26"/>
    </row>
    <row r="102" spans="1:16" x14ac:dyDescent="0.2">
      <c r="A102" s="26"/>
      <c r="B102" s="26"/>
      <c r="C102" s="26"/>
      <c r="D102" s="26"/>
      <c r="E102" s="26"/>
      <c r="F102" s="26"/>
      <c r="G102" s="26"/>
      <c r="H102" s="26"/>
      <c r="I102" s="26"/>
      <c r="J102" s="26"/>
      <c r="K102" s="26"/>
      <c r="L102" s="26"/>
      <c r="M102" s="26"/>
      <c r="N102" s="26"/>
      <c r="O102" s="26"/>
      <c r="P102" s="26"/>
    </row>
    <row r="103" spans="1:16" x14ac:dyDescent="0.2">
      <c r="A103" s="26"/>
      <c r="B103" s="26"/>
      <c r="C103" s="26"/>
      <c r="D103" s="26"/>
      <c r="E103" s="26"/>
      <c r="F103" s="26"/>
      <c r="G103" s="26"/>
      <c r="H103" s="26"/>
      <c r="I103" s="26"/>
      <c r="J103" s="26"/>
      <c r="K103" s="26"/>
      <c r="L103" s="26"/>
      <c r="M103" s="26"/>
      <c r="N103" s="26"/>
      <c r="O103" s="26"/>
      <c r="P103" s="26"/>
    </row>
    <row r="104" spans="1:16" x14ac:dyDescent="0.2">
      <c r="A104" s="26"/>
      <c r="B104" s="26"/>
      <c r="C104" s="26"/>
      <c r="D104" s="26"/>
      <c r="E104" s="26"/>
      <c r="F104" s="26"/>
      <c r="G104" s="26"/>
      <c r="H104" s="26"/>
      <c r="I104" s="26"/>
      <c r="J104" s="26"/>
      <c r="K104" s="26"/>
      <c r="L104" s="26"/>
      <c r="M104" s="26"/>
      <c r="N104" s="26"/>
      <c r="O104" s="26"/>
      <c r="P104" s="26"/>
    </row>
    <row r="105" spans="1:16" x14ac:dyDescent="0.2">
      <c r="A105" s="26"/>
      <c r="B105" s="26"/>
      <c r="C105" s="26"/>
      <c r="D105" s="26"/>
      <c r="E105" s="26"/>
      <c r="F105" s="26"/>
      <c r="G105" s="26"/>
      <c r="H105" s="26"/>
      <c r="I105" s="26"/>
      <c r="J105" s="26"/>
      <c r="K105" s="26"/>
      <c r="L105" s="26"/>
      <c r="M105" s="26"/>
      <c r="N105" s="26"/>
      <c r="O105" s="26"/>
      <c r="P105" s="26"/>
    </row>
    <row r="106" spans="1:16" x14ac:dyDescent="0.2">
      <c r="A106" s="26"/>
      <c r="B106" s="26"/>
      <c r="C106" s="26"/>
      <c r="D106" s="26"/>
      <c r="E106" s="26"/>
      <c r="F106" s="26"/>
      <c r="G106" s="26"/>
      <c r="H106" s="26"/>
      <c r="I106" s="26"/>
      <c r="J106" s="26"/>
      <c r="K106" s="26"/>
      <c r="L106" s="26"/>
      <c r="M106" s="26"/>
      <c r="N106" s="26"/>
      <c r="O106" s="26"/>
      <c r="P106" s="26"/>
    </row>
    <row r="107" spans="1:16" x14ac:dyDescent="0.2">
      <c r="A107" s="26"/>
      <c r="B107" s="26"/>
      <c r="C107" s="26"/>
      <c r="D107" s="26"/>
      <c r="E107" s="26"/>
      <c r="F107" s="26"/>
      <c r="G107" s="26"/>
      <c r="H107" s="26"/>
      <c r="I107" s="26"/>
      <c r="J107" s="26"/>
      <c r="K107" s="26"/>
      <c r="L107" s="26"/>
      <c r="M107" s="26"/>
      <c r="N107" s="26"/>
      <c r="O107" s="26"/>
      <c r="P107" s="26"/>
    </row>
    <row r="108" spans="1:16" x14ac:dyDescent="0.2">
      <c r="A108" s="26"/>
      <c r="B108" s="26"/>
      <c r="C108" s="26"/>
      <c r="D108" s="26"/>
      <c r="E108" s="26"/>
      <c r="F108" s="26"/>
      <c r="G108" s="26"/>
      <c r="H108" s="26"/>
      <c r="I108" s="26"/>
      <c r="J108" s="26"/>
      <c r="K108" s="26"/>
      <c r="L108" s="26"/>
      <c r="M108" s="26"/>
      <c r="N108" s="26"/>
      <c r="O108" s="26"/>
      <c r="P108" s="26"/>
    </row>
    <row r="109" spans="1:16" x14ac:dyDescent="0.2">
      <c r="A109" s="26"/>
      <c r="B109" s="26"/>
      <c r="C109" s="26"/>
      <c r="D109" s="26"/>
      <c r="E109" s="26"/>
      <c r="F109" s="26"/>
      <c r="G109" s="26"/>
      <c r="H109" s="26"/>
      <c r="I109" s="26"/>
      <c r="J109" s="26"/>
      <c r="K109" s="26"/>
      <c r="L109" s="26"/>
      <c r="M109" s="26"/>
      <c r="N109" s="26"/>
      <c r="O109" s="26"/>
      <c r="P109" s="26"/>
    </row>
    <row r="110" spans="1:16" x14ac:dyDescent="0.2">
      <c r="A110" s="26"/>
      <c r="B110" s="26"/>
      <c r="C110" s="26"/>
      <c r="D110" s="26"/>
      <c r="E110" s="26"/>
      <c r="F110" s="26"/>
      <c r="G110" s="26"/>
      <c r="H110" s="26"/>
      <c r="I110" s="26"/>
      <c r="J110" s="26"/>
      <c r="K110" s="26"/>
      <c r="L110" s="26"/>
      <c r="M110" s="26"/>
      <c r="N110" s="26"/>
      <c r="O110" s="26"/>
      <c r="P110" s="26"/>
    </row>
    <row r="111" spans="1:16" x14ac:dyDescent="0.2">
      <c r="A111" s="26"/>
      <c r="B111" s="26"/>
      <c r="C111" s="26"/>
      <c r="D111" s="26"/>
      <c r="E111" s="26"/>
      <c r="F111" s="26"/>
      <c r="G111" s="26"/>
      <c r="H111" s="26"/>
      <c r="I111" s="26"/>
      <c r="J111" s="26"/>
      <c r="K111" s="26"/>
      <c r="L111" s="26"/>
      <c r="M111" s="26"/>
      <c r="N111" s="26"/>
      <c r="O111" s="26"/>
      <c r="P111" s="26"/>
    </row>
    <row r="112" spans="1:16" x14ac:dyDescent="0.2">
      <c r="A112" s="26"/>
      <c r="B112" s="26"/>
      <c r="C112" s="26"/>
      <c r="D112" s="26"/>
      <c r="E112" s="26"/>
      <c r="F112" s="26"/>
      <c r="G112" s="26"/>
      <c r="H112" s="26"/>
      <c r="I112" s="26"/>
      <c r="J112" s="26"/>
      <c r="K112" s="26"/>
      <c r="L112" s="26"/>
      <c r="M112" s="26"/>
      <c r="N112" s="26"/>
      <c r="O112" s="26"/>
      <c r="P112" s="26"/>
    </row>
    <row r="113" spans="1:16" x14ac:dyDescent="0.2">
      <c r="A113" s="26"/>
      <c r="B113" s="26"/>
      <c r="C113" s="26"/>
      <c r="D113" s="26"/>
      <c r="E113" s="26"/>
      <c r="F113" s="26"/>
      <c r="G113" s="26"/>
      <c r="H113" s="26"/>
      <c r="I113" s="26"/>
      <c r="J113" s="26"/>
      <c r="K113" s="26"/>
      <c r="L113" s="26"/>
      <c r="M113" s="26"/>
      <c r="N113" s="26"/>
      <c r="O113" s="26"/>
      <c r="P113" s="26"/>
    </row>
    <row r="114" spans="1:16" x14ac:dyDescent="0.2">
      <c r="A114" s="26"/>
      <c r="B114" s="26"/>
      <c r="C114" s="26"/>
      <c r="D114" s="26"/>
      <c r="E114" s="26"/>
      <c r="F114" s="26"/>
      <c r="G114" s="26"/>
      <c r="H114" s="26"/>
      <c r="I114" s="26"/>
      <c r="J114" s="26"/>
      <c r="K114" s="26"/>
      <c r="L114" s="26"/>
      <c r="M114" s="26"/>
      <c r="N114" s="26"/>
      <c r="O114" s="26"/>
      <c r="P114" s="26"/>
    </row>
    <row r="115" spans="1:16" x14ac:dyDescent="0.2">
      <c r="A115" s="26"/>
      <c r="B115" s="26"/>
      <c r="C115" s="26"/>
      <c r="D115" s="26"/>
      <c r="E115" s="26"/>
      <c r="F115" s="26"/>
      <c r="G115" s="26"/>
      <c r="H115" s="26"/>
      <c r="I115" s="26"/>
      <c r="J115" s="26"/>
      <c r="K115" s="26"/>
      <c r="L115" s="26"/>
      <c r="M115" s="26"/>
      <c r="N115" s="26"/>
      <c r="O115" s="26"/>
      <c r="P115" s="26"/>
    </row>
    <row r="116" spans="1:16" x14ac:dyDescent="0.2">
      <c r="A116" s="26"/>
      <c r="B116" s="26"/>
      <c r="C116" s="26"/>
      <c r="D116" s="26"/>
      <c r="E116" s="26"/>
      <c r="F116" s="26"/>
      <c r="G116" s="26"/>
      <c r="H116" s="26"/>
      <c r="I116" s="26"/>
      <c r="J116" s="26"/>
      <c r="K116" s="26"/>
      <c r="L116" s="26"/>
      <c r="M116" s="26"/>
      <c r="N116" s="26"/>
      <c r="O116" s="26"/>
      <c r="P116" s="26"/>
    </row>
    <row r="117" spans="1:16" x14ac:dyDescent="0.2">
      <c r="A117" s="26"/>
      <c r="B117" s="26"/>
      <c r="C117" s="26"/>
      <c r="D117" s="26"/>
      <c r="E117" s="26"/>
      <c r="F117" s="26"/>
      <c r="G117" s="26"/>
      <c r="H117" s="26"/>
      <c r="I117" s="26"/>
      <c r="J117" s="26"/>
      <c r="K117" s="26"/>
      <c r="L117" s="26"/>
      <c r="M117" s="26"/>
      <c r="N117" s="26"/>
      <c r="O117" s="26"/>
      <c r="P117" s="26"/>
    </row>
    <row r="118" spans="1:16" x14ac:dyDescent="0.2">
      <c r="A118" s="26"/>
      <c r="B118" s="26"/>
      <c r="C118" s="26"/>
      <c r="D118" s="26"/>
      <c r="E118" s="26"/>
      <c r="F118" s="26"/>
      <c r="G118" s="26"/>
      <c r="H118" s="26"/>
      <c r="I118" s="26"/>
      <c r="J118" s="26"/>
      <c r="K118" s="26"/>
      <c r="L118" s="26"/>
      <c r="M118" s="26"/>
      <c r="N118" s="26"/>
      <c r="O118" s="26"/>
      <c r="P118" s="26"/>
    </row>
    <row r="119" spans="1:16" x14ac:dyDescent="0.2">
      <c r="A119" s="26"/>
      <c r="B119" s="26"/>
      <c r="C119" s="26"/>
      <c r="D119" s="26"/>
      <c r="E119" s="26"/>
      <c r="F119" s="26"/>
      <c r="G119" s="26"/>
      <c r="H119" s="26"/>
      <c r="I119" s="26"/>
      <c r="J119" s="26"/>
      <c r="K119" s="26"/>
      <c r="L119" s="26"/>
      <c r="M119" s="26"/>
      <c r="N119" s="26"/>
      <c r="O119" s="26"/>
      <c r="P119" s="26"/>
    </row>
    <row r="120" spans="1:16" x14ac:dyDescent="0.2">
      <c r="A120" s="26"/>
      <c r="B120" s="26"/>
      <c r="C120" s="26"/>
      <c r="D120" s="26"/>
      <c r="E120" s="26"/>
      <c r="F120" s="26"/>
      <c r="G120" s="26"/>
      <c r="H120" s="26"/>
      <c r="I120" s="26"/>
      <c r="J120" s="26"/>
      <c r="K120" s="26"/>
      <c r="L120" s="26"/>
      <c r="M120" s="26"/>
      <c r="N120" s="26"/>
      <c r="O120" s="26"/>
      <c r="P120" s="26"/>
    </row>
    <row r="121" spans="1:16" x14ac:dyDescent="0.2">
      <c r="A121" s="26"/>
      <c r="B121" s="26"/>
      <c r="C121" s="26"/>
      <c r="D121" s="26"/>
      <c r="E121" s="26"/>
      <c r="F121" s="26"/>
      <c r="G121" s="26"/>
      <c r="H121" s="26"/>
      <c r="I121" s="26"/>
      <c r="J121" s="26"/>
      <c r="K121" s="26"/>
      <c r="L121" s="26"/>
      <c r="M121" s="26"/>
      <c r="N121" s="26"/>
      <c r="O121" s="26"/>
      <c r="P121" s="26"/>
    </row>
    <row r="122" spans="1:16" x14ac:dyDescent="0.2">
      <c r="A122" s="26"/>
      <c r="B122" s="26"/>
      <c r="C122" s="26"/>
      <c r="D122" s="26"/>
      <c r="E122" s="26"/>
      <c r="F122" s="26"/>
      <c r="G122" s="26"/>
      <c r="H122" s="26"/>
      <c r="I122" s="26"/>
      <c r="J122" s="26"/>
      <c r="K122" s="26"/>
      <c r="L122" s="26"/>
      <c r="M122" s="26"/>
      <c r="N122" s="26"/>
      <c r="O122" s="26"/>
      <c r="P122" s="26"/>
    </row>
    <row r="123" spans="1:16" x14ac:dyDescent="0.2">
      <c r="A123" s="26"/>
      <c r="B123" s="26"/>
      <c r="C123" s="26"/>
      <c r="D123" s="26"/>
      <c r="E123" s="26"/>
      <c r="F123" s="26"/>
      <c r="G123" s="26"/>
      <c r="H123" s="26"/>
      <c r="I123" s="26"/>
      <c r="J123" s="26"/>
      <c r="K123" s="26"/>
      <c r="L123" s="26"/>
      <c r="M123" s="26"/>
      <c r="N123" s="26"/>
      <c r="O123" s="26"/>
      <c r="P123" s="26"/>
    </row>
    <row r="124" spans="1:16" x14ac:dyDescent="0.2">
      <c r="A124" s="26"/>
      <c r="B124" s="26"/>
      <c r="C124" s="26"/>
      <c r="D124" s="26"/>
      <c r="E124" s="26"/>
      <c r="F124" s="26"/>
      <c r="G124" s="26"/>
      <c r="H124" s="26"/>
      <c r="I124" s="26"/>
      <c r="J124" s="26"/>
      <c r="K124" s="26"/>
      <c r="L124" s="26"/>
      <c r="M124" s="26"/>
      <c r="N124" s="26"/>
      <c r="O124" s="26"/>
      <c r="P124" s="26"/>
    </row>
    <row r="125" spans="1:16" x14ac:dyDescent="0.2">
      <c r="A125" s="26"/>
      <c r="B125" s="26"/>
      <c r="C125" s="26"/>
      <c r="D125" s="26"/>
      <c r="E125" s="26"/>
      <c r="F125" s="26"/>
      <c r="G125" s="26"/>
      <c r="H125" s="26"/>
      <c r="I125" s="26"/>
      <c r="J125" s="26"/>
      <c r="K125" s="26"/>
      <c r="L125" s="26"/>
      <c r="M125" s="26"/>
      <c r="N125" s="26"/>
      <c r="O125" s="26"/>
      <c r="P125" s="26"/>
    </row>
    <row r="126" spans="1:16" x14ac:dyDescent="0.2">
      <c r="A126" s="26"/>
      <c r="B126" s="26"/>
      <c r="C126" s="26"/>
      <c r="D126" s="26"/>
      <c r="E126" s="26"/>
      <c r="F126" s="26"/>
      <c r="G126" s="26"/>
      <c r="H126" s="26"/>
      <c r="I126" s="26"/>
      <c r="J126" s="26"/>
      <c r="K126" s="26"/>
      <c r="L126" s="26"/>
      <c r="M126" s="26"/>
      <c r="N126" s="26"/>
      <c r="O126" s="26"/>
      <c r="P126" s="26"/>
    </row>
    <row r="127" spans="1:16" x14ac:dyDescent="0.2">
      <c r="A127" s="26"/>
      <c r="B127" s="26"/>
      <c r="C127" s="26"/>
      <c r="D127" s="26"/>
      <c r="E127" s="26"/>
      <c r="F127" s="26"/>
      <c r="G127" s="26"/>
      <c r="H127" s="26"/>
      <c r="I127" s="26"/>
      <c r="J127" s="26"/>
      <c r="K127" s="26"/>
      <c r="L127" s="26"/>
      <c r="M127" s="26"/>
      <c r="N127" s="26"/>
      <c r="O127" s="26"/>
      <c r="P127" s="26"/>
    </row>
    <row r="128" spans="1:16" x14ac:dyDescent="0.2">
      <c r="A128" s="26"/>
      <c r="B128" s="26"/>
      <c r="C128" s="26"/>
      <c r="D128" s="26"/>
      <c r="E128" s="26"/>
      <c r="F128" s="26"/>
      <c r="G128" s="26"/>
      <c r="H128" s="26"/>
      <c r="I128" s="26"/>
      <c r="J128" s="26"/>
      <c r="K128" s="26"/>
      <c r="L128" s="26"/>
      <c r="M128" s="26"/>
      <c r="N128" s="26"/>
      <c r="O128" s="26"/>
      <c r="P128" s="26"/>
    </row>
    <row r="129" spans="1:16" x14ac:dyDescent="0.2">
      <c r="A129" s="26"/>
      <c r="B129" s="26"/>
      <c r="C129" s="26"/>
      <c r="D129" s="26"/>
      <c r="E129" s="26"/>
      <c r="F129" s="26"/>
      <c r="G129" s="26"/>
      <c r="H129" s="26"/>
      <c r="I129" s="26"/>
      <c r="J129" s="26"/>
      <c r="K129" s="26"/>
      <c r="L129" s="26"/>
      <c r="M129" s="26"/>
      <c r="N129" s="26"/>
      <c r="O129" s="26"/>
      <c r="P129" s="26"/>
    </row>
    <row r="130" spans="1:16" x14ac:dyDescent="0.2">
      <c r="A130" s="26"/>
      <c r="B130" s="26"/>
      <c r="C130" s="26"/>
      <c r="D130" s="26"/>
      <c r="E130" s="26"/>
      <c r="F130" s="26"/>
      <c r="G130" s="26"/>
      <c r="H130" s="26"/>
      <c r="I130" s="26"/>
      <c r="J130" s="26"/>
      <c r="K130" s="26"/>
      <c r="L130" s="26"/>
      <c r="M130" s="26"/>
      <c r="N130" s="26"/>
      <c r="O130" s="26"/>
      <c r="P130" s="26"/>
    </row>
    <row r="131" spans="1:16" x14ac:dyDescent="0.2">
      <c r="A131" s="26"/>
      <c r="B131" s="26"/>
      <c r="C131" s="26"/>
      <c r="D131" s="26"/>
      <c r="E131" s="26"/>
      <c r="F131" s="26"/>
      <c r="G131" s="26"/>
      <c r="H131" s="26"/>
      <c r="I131" s="26"/>
      <c r="J131" s="26"/>
      <c r="K131" s="26"/>
      <c r="L131" s="26"/>
      <c r="M131" s="26"/>
      <c r="N131" s="26"/>
      <c r="O131" s="26"/>
      <c r="P131" s="26"/>
    </row>
    <row r="132" spans="1:16" x14ac:dyDescent="0.2">
      <c r="A132" s="26"/>
      <c r="B132" s="26"/>
      <c r="C132" s="26"/>
      <c r="D132" s="26"/>
      <c r="E132" s="26"/>
      <c r="F132" s="26"/>
      <c r="G132" s="26"/>
      <c r="H132" s="26"/>
      <c r="I132" s="26"/>
      <c r="J132" s="26"/>
      <c r="K132" s="26"/>
      <c r="L132" s="26"/>
      <c r="M132" s="26"/>
      <c r="N132" s="26"/>
      <c r="O132" s="26"/>
      <c r="P132" s="26"/>
    </row>
    <row r="133" spans="1:16" x14ac:dyDescent="0.2">
      <c r="A133" s="26"/>
      <c r="B133" s="26"/>
      <c r="C133" s="26"/>
      <c r="D133" s="26"/>
      <c r="E133" s="26"/>
      <c r="F133" s="26"/>
      <c r="G133" s="26"/>
      <c r="H133" s="26"/>
      <c r="I133" s="26"/>
      <c r="J133" s="26"/>
      <c r="K133" s="26"/>
      <c r="L133" s="26"/>
      <c r="M133" s="26"/>
      <c r="N133" s="26"/>
      <c r="O133" s="26"/>
      <c r="P133" s="26"/>
    </row>
    <row r="134" spans="1:16" x14ac:dyDescent="0.2">
      <c r="A134" s="26"/>
      <c r="B134" s="26"/>
      <c r="C134" s="26"/>
      <c r="D134" s="26"/>
      <c r="E134" s="26"/>
      <c r="F134" s="26"/>
      <c r="G134" s="26"/>
      <c r="H134" s="26"/>
      <c r="I134" s="26"/>
      <c r="J134" s="26"/>
      <c r="K134" s="26"/>
      <c r="L134" s="26"/>
      <c r="M134" s="26"/>
      <c r="N134" s="26"/>
      <c r="O134" s="26"/>
      <c r="P134" s="26"/>
    </row>
    <row r="135" spans="1:16" x14ac:dyDescent="0.2">
      <c r="A135" s="26"/>
      <c r="B135" s="26"/>
      <c r="C135" s="26"/>
      <c r="D135" s="26"/>
      <c r="E135" s="26"/>
      <c r="F135" s="26"/>
      <c r="G135" s="26"/>
      <c r="H135" s="26"/>
      <c r="I135" s="26"/>
      <c r="J135" s="26"/>
      <c r="K135" s="26"/>
      <c r="L135" s="26"/>
      <c r="M135" s="26"/>
      <c r="N135" s="26"/>
      <c r="O135" s="26"/>
      <c r="P135" s="26"/>
    </row>
    <row r="136" spans="1:16" x14ac:dyDescent="0.2">
      <c r="A136" s="26"/>
      <c r="B136" s="26"/>
      <c r="C136" s="26"/>
      <c r="D136" s="26"/>
      <c r="E136" s="26"/>
      <c r="F136" s="26"/>
      <c r="G136" s="26"/>
      <c r="H136" s="26"/>
      <c r="I136" s="26"/>
      <c r="J136" s="26"/>
      <c r="K136" s="26"/>
      <c r="L136" s="26"/>
      <c r="M136" s="26"/>
      <c r="N136" s="26"/>
      <c r="O136" s="26"/>
      <c r="P136" s="26"/>
    </row>
    <row r="137" spans="1:16" x14ac:dyDescent="0.2">
      <c r="A137" s="26"/>
      <c r="B137" s="26"/>
      <c r="C137" s="26"/>
      <c r="D137" s="26"/>
      <c r="E137" s="26"/>
      <c r="F137" s="26"/>
      <c r="G137" s="26"/>
      <c r="H137" s="26"/>
      <c r="I137" s="26"/>
      <c r="J137" s="26"/>
      <c r="K137" s="26"/>
      <c r="L137" s="26"/>
      <c r="M137" s="26"/>
      <c r="N137" s="26"/>
      <c r="O137" s="26"/>
      <c r="P137" s="26"/>
    </row>
    <row r="138" spans="1:16" x14ac:dyDescent="0.2">
      <c r="A138" s="26"/>
      <c r="B138" s="26"/>
      <c r="C138" s="26"/>
      <c r="D138" s="26"/>
      <c r="E138" s="26"/>
      <c r="F138" s="26"/>
      <c r="G138" s="26"/>
      <c r="H138" s="26"/>
      <c r="I138" s="26"/>
      <c r="J138" s="26"/>
      <c r="K138" s="26"/>
      <c r="L138" s="26"/>
      <c r="M138" s="26"/>
      <c r="N138" s="26"/>
      <c r="O138" s="26"/>
      <c r="P138" s="26"/>
    </row>
    <row r="139" spans="1:16" x14ac:dyDescent="0.2">
      <c r="A139" s="26"/>
      <c r="B139" s="26"/>
      <c r="C139" s="26"/>
      <c r="D139" s="26"/>
      <c r="E139" s="26"/>
      <c r="F139" s="26"/>
      <c r="G139" s="26"/>
      <c r="H139" s="26"/>
      <c r="I139" s="26"/>
      <c r="J139" s="26"/>
      <c r="K139" s="26"/>
      <c r="L139" s="26"/>
      <c r="M139" s="26"/>
      <c r="N139" s="26"/>
      <c r="O139" s="26"/>
      <c r="P139" s="26"/>
    </row>
    <row r="140" spans="1:16" x14ac:dyDescent="0.2">
      <c r="A140" s="26"/>
      <c r="B140" s="26"/>
      <c r="C140" s="26"/>
      <c r="D140" s="26"/>
      <c r="E140" s="26"/>
      <c r="F140" s="26"/>
      <c r="G140" s="26"/>
      <c r="H140" s="26"/>
      <c r="I140" s="26"/>
      <c r="J140" s="26"/>
      <c r="K140" s="26"/>
      <c r="L140" s="26"/>
      <c r="M140" s="26"/>
      <c r="N140" s="26"/>
      <c r="O140" s="26"/>
      <c r="P140" s="26"/>
    </row>
    <row r="141" spans="1:16" x14ac:dyDescent="0.2">
      <c r="A141" s="26"/>
      <c r="B141" s="26"/>
      <c r="C141" s="26"/>
      <c r="D141" s="26"/>
      <c r="E141" s="26"/>
      <c r="F141" s="26"/>
      <c r="G141" s="26"/>
      <c r="H141" s="26"/>
      <c r="I141" s="26"/>
      <c r="J141" s="26"/>
      <c r="K141" s="26"/>
      <c r="L141" s="26"/>
      <c r="M141" s="26"/>
      <c r="N141" s="26"/>
      <c r="O141" s="26"/>
      <c r="P141" s="26"/>
    </row>
    <row r="142" spans="1:16" x14ac:dyDescent="0.2">
      <c r="A142" s="26"/>
      <c r="B142" s="26"/>
      <c r="C142" s="26"/>
      <c r="D142" s="26"/>
      <c r="E142" s="26"/>
      <c r="F142" s="26"/>
      <c r="G142" s="26"/>
      <c r="H142" s="26"/>
      <c r="I142" s="26"/>
      <c r="J142" s="26"/>
      <c r="K142" s="26"/>
      <c r="L142" s="26"/>
      <c r="M142" s="26"/>
      <c r="N142" s="26"/>
      <c r="O142" s="26"/>
      <c r="P142" s="26"/>
    </row>
    <row r="143" spans="1:16" x14ac:dyDescent="0.2">
      <c r="A143" s="26"/>
      <c r="B143" s="26"/>
      <c r="C143" s="26"/>
      <c r="D143" s="26"/>
      <c r="E143" s="26"/>
      <c r="F143" s="26"/>
      <c r="G143" s="26"/>
      <c r="H143" s="26"/>
      <c r="I143" s="26"/>
      <c r="J143" s="26"/>
      <c r="K143" s="26"/>
      <c r="L143" s="26"/>
      <c r="M143" s="26"/>
      <c r="N143" s="26"/>
      <c r="O143" s="26"/>
      <c r="P143" s="26"/>
    </row>
    <row r="144" spans="1:16" x14ac:dyDescent="0.2">
      <c r="A144" s="26"/>
      <c r="B144" s="26"/>
      <c r="C144" s="26"/>
      <c r="D144" s="26"/>
      <c r="E144" s="26"/>
      <c r="F144" s="26"/>
      <c r="G144" s="26"/>
      <c r="H144" s="26"/>
      <c r="I144" s="26"/>
      <c r="J144" s="26"/>
      <c r="K144" s="26"/>
      <c r="L144" s="26"/>
      <c r="M144" s="26"/>
      <c r="N144" s="26"/>
      <c r="O144" s="26"/>
      <c r="P144" s="26"/>
    </row>
    <row r="145" spans="1:16" x14ac:dyDescent="0.2">
      <c r="A145" s="26"/>
      <c r="B145" s="26"/>
      <c r="C145" s="26"/>
      <c r="D145" s="26"/>
      <c r="E145" s="26"/>
      <c r="F145" s="26"/>
      <c r="G145" s="26"/>
      <c r="H145" s="26"/>
      <c r="I145" s="26"/>
      <c r="J145" s="26"/>
      <c r="K145" s="26"/>
      <c r="L145" s="26"/>
      <c r="M145" s="26"/>
      <c r="N145" s="26"/>
      <c r="O145" s="26"/>
      <c r="P145" s="26"/>
    </row>
    <row r="146" spans="1:16" x14ac:dyDescent="0.2">
      <c r="A146" s="26"/>
      <c r="B146" s="26"/>
      <c r="C146" s="26"/>
      <c r="D146" s="26"/>
      <c r="E146" s="26"/>
      <c r="F146" s="26"/>
      <c r="G146" s="26"/>
      <c r="H146" s="26"/>
      <c r="I146" s="26"/>
      <c r="J146" s="26"/>
      <c r="K146" s="26"/>
      <c r="L146" s="26"/>
      <c r="M146" s="26"/>
      <c r="N146" s="26"/>
      <c r="O146" s="26"/>
      <c r="P146" s="26"/>
    </row>
    <row r="147" spans="1:16" x14ac:dyDescent="0.2">
      <c r="A147" s="26"/>
      <c r="B147" s="26"/>
      <c r="C147" s="26"/>
      <c r="D147" s="26"/>
      <c r="E147" s="26"/>
      <c r="F147" s="26"/>
      <c r="G147" s="26"/>
      <c r="H147" s="26"/>
      <c r="I147" s="26"/>
      <c r="J147" s="26"/>
      <c r="K147" s="26"/>
      <c r="L147" s="26"/>
      <c r="M147" s="26"/>
      <c r="N147" s="26"/>
      <c r="O147" s="26"/>
      <c r="P147" s="26"/>
    </row>
    <row r="148" spans="1:16" x14ac:dyDescent="0.2">
      <c r="A148" s="26"/>
      <c r="B148" s="26"/>
      <c r="C148" s="26"/>
      <c r="D148" s="26"/>
      <c r="E148" s="26"/>
      <c r="F148" s="26"/>
      <c r="G148" s="26"/>
      <c r="H148" s="26"/>
      <c r="I148" s="26"/>
      <c r="J148" s="26"/>
      <c r="K148" s="26"/>
      <c r="L148" s="26"/>
      <c r="M148" s="26"/>
      <c r="N148" s="26"/>
      <c r="O148" s="26"/>
      <c r="P148" s="26"/>
    </row>
    <row r="149" spans="1:16" x14ac:dyDescent="0.2">
      <c r="A149" s="26"/>
      <c r="B149" s="26"/>
      <c r="C149" s="26"/>
      <c r="D149" s="26"/>
      <c r="E149" s="26"/>
      <c r="F149" s="26"/>
      <c r="G149" s="26"/>
      <c r="H149" s="26"/>
      <c r="I149" s="26"/>
      <c r="J149" s="26"/>
      <c r="K149" s="26"/>
      <c r="L149" s="26"/>
      <c r="M149" s="26"/>
      <c r="N149" s="26"/>
      <c r="O149" s="26"/>
      <c r="P149" s="26"/>
    </row>
    <row r="150" spans="1:16" x14ac:dyDescent="0.2">
      <c r="A150" s="26"/>
      <c r="B150" s="26"/>
      <c r="C150" s="26"/>
      <c r="D150" s="26"/>
      <c r="E150" s="26"/>
      <c r="F150" s="26"/>
      <c r="G150" s="26"/>
      <c r="H150" s="26"/>
      <c r="I150" s="26"/>
      <c r="J150" s="26"/>
      <c r="K150" s="26"/>
      <c r="L150" s="26"/>
      <c r="M150" s="26"/>
      <c r="N150" s="26"/>
      <c r="O150" s="26"/>
      <c r="P150" s="26"/>
    </row>
    <row r="151" spans="1:16" x14ac:dyDescent="0.2">
      <c r="A151" s="26"/>
      <c r="B151" s="26"/>
      <c r="C151" s="26"/>
      <c r="D151" s="26"/>
      <c r="E151" s="26"/>
      <c r="F151" s="26"/>
      <c r="G151" s="26"/>
      <c r="H151" s="26"/>
      <c r="I151" s="26"/>
      <c r="J151" s="26"/>
      <c r="K151" s="26"/>
      <c r="L151" s="26"/>
      <c r="M151" s="26"/>
      <c r="N151" s="26"/>
      <c r="O151" s="26"/>
      <c r="P151" s="26"/>
    </row>
    <row r="152" spans="1:16" x14ac:dyDescent="0.2">
      <c r="A152" s="26"/>
      <c r="B152" s="26"/>
      <c r="C152" s="26"/>
      <c r="D152" s="26"/>
      <c r="E152" s="26"/>
      <c r="F152" s="26"/>
      <c r="G152" s="26"/>
      <c r="H152" s="26"/>
      <c r="I152" s="26"/>
      <c r="J152" s="26"/>
      <c r="K152" s="26"/>
      <c r="L152" s="26"/>
      <c r="M152" s="26"/>
      <c r="N152" s="26"/>
      <c r="O152" s="26"/>
      <c r="P152" s="26"/>
    </row>
    <row r="153" spans="1:16" x14ac:dyDescent="0.2">
      <c r="A153" s="26"/>
      <c r="B153" s="26"/>
      <c r="C153" s="26"/>
      <c r="D153" s="26"/>
      <c r="E153" s="26"/>
      <c r="F153" s="26"/>
      <c r="G153" s="26"/>
      <c r="H153" s="26"/>
      <c r="I153" s="26"/>
      <c r="J153" s="26"/>
      <c r="K153" s="26"/>
      <c r="L153" s="26"/>
      <c r="M153" s="26"/>
      <c r="N153" s="26"/>
      <c r="O153" s="26"/>
      <c r="P153" s="26"/>
    </row>
    <row r="154" spans="1:16" x14ac:dyDescent="0.2">
      <c r="A154" s="26"/>
      <c r="B154" s="26"/>
      <c r="C154" s="26"/>
      <c r="D154" s="26"/>
      <c r="E154" s="26"/>
      <c r="F154" s="26"/>
      <c r="G154" s="26"/>
      <c r="H154" s="26"/>
      <c r="I154" s="26"/>
      <c r="J154" s="26"/>
      <c r="K154" s="26"/>
      <c r="L154" s="26"/>
      <c r="M154" s="26"/>
      <c r="N154" s="26"/>
      <c r="O154" s="26"/>
      <c r="P154" s="26"/>
    </row>
    <row r="155" spans="1:16" x14ac:dyDescent="0.2">
      <c r="A155" s="26"/>
      <c r="B155" s="26"/>
      <c r="C155" s="26"/>
      <c r="D155" s="26"/>
      <c r="E155" s="26"/>
      <c r="F155" s="26"/>
      <c r="G155" s="26"/>
      <c r="H155" s="26"/>
      <c r="I155" s="26"/>
      <c r="J155" s="26"/>
      <c r="K155" s="26"/>
      <c r="L155" s="26"/>
      <c r="M155" s="26"/>
      <c r="N155" s="26"/>
      <c r="O155" s="26"/>
      <c r="P155" s="26"/>
    </row>
    <row r="156" spans="1:16" x14ac:dyDescent="0.2">
      <c r="A156" s="26"/>
      <c r="B156" s="26"/>
      <c r="C156" s="26"/>
      <c r="D156" s="26"/>
      <c r="E156" s="26"/>
      <c r="F156" s="26"/>
      <c r="G156" s="26"/>
      <c r="H156" s="26"/>
      <c r="I156" s="26"/>
      <c r="J156" s="26"/>
      <c r="K156" s="26"/>
      <c r="L156" s="26"/>
      <c r="M156" s="26"/>
      <c r="N156" s="26"/>
      <c r="O156" s="26"/>
      <c r="P156" s="26"/>
    </row>
    <row r="157" spans="1:16" x14ac:dyDescent="0.2">
      <c r="A157" s="26"/>
      <c r="B157" s="26"/>
      <c r="C157" s="26"/>
      <c r="D157" s="26"/>
      <c r="E157" s="26"/>
      <c r="F157" s="26"/>
      <c r="G157" s="26"/>
      <c r="H157" s="26"/>
      <c r="I157" s="26"/>
      <c r="J157" s="26"/>
      <c r="K157" s="26"/>
      <c r="L157" s="26"/>
      <c r="M157" s="26"/>
      <c r="N157" s="26"/>
      <c r="O157" s="26"/>
      <c r="P157" s="26"/>
    </row>
    <row r="158" spans="1:16" x14ac:dyDescent="0.2">
      <c r="A158" s="26"/>
      <c r="B158" s="26"/>
      <c r="C158" s="26"/>
      <c r="D158" s="26"/>
      <c r="E158" s="26"/>
      <c r="F158" s="26"/>
      <c r="G158" s="26"/>
      <c r="H158" s="26"/>
      <c r="I158" s="26"/>
      <c r="J158" s="26"/>
      <c r="K158" s="26"/>
      <c r="L158" s="26"/>
      <c r="M158" s="26"/>
      <c r="N158" s="26"/>
      <c r="O158" s="26"/>
      <c r="P158" s="26"/>
    </row>
    <row r="159" spans="1:16" x14ac:dyDescent="0.2">
      <c r="A159" s="26"/>
      <c r="B159" s="26"/>
      <c r="C159" s="26"/>
      <c r="D159" s="26"/>
      <c r="E159" s="26"/>
      <c r="F159" s="26"/>
      <c r="G159" s="26"/>
      <c r="H159" s="26"/>
      <c r="I159" s="26"/>
      <c r="J159" s="26"/>
      <c r="K159" s="26"/>
      <c r="L159" s="26"/>
      <c r="M159" s="26"/>
      <c r="N159" s="26"/>
      <c r="O159" s="26"/>
      <c r="P159" s="26"/>
    </row>
    <row r="160" spans="1:16" x14ac:dyDescent="0.2">
      <c r="A160" s="26"/>
      <c r="B160" s="26"/>
      <c r="C160" s="26"/>
      <c r="D160" s="26"/>
      <c r="E160" s="26"/>
      <c r="F160" s="26"/>
      <c r="G160" s="26"/>
      <c r="H160" s="26"/>
      <c r="I160" s="26"/>
      <c r="J160" s="26"/>
      <c r="K160" s="26"/>
      <c r="L160" s="26"/>
      <c r="M160" s="26"/>
      <c r="N160" s="26"/>
      <c r="O160" s="26"/>
      <c r="P160" s="26"/>
    </row>
    <row r="161" spans="1:16" x14ac:dyDescent="0.2">
      <c r="A161" s="26"/>
      <c r="B161" s="26"/>
      <c r="C161" s="26"/>
      <c r="D161" s="26"/>
      <c r="E161" s="26"/>
      <c r="F161" s="26"/>
      <c r="G161" s="26"/>
      <c r="H161" s="26"/>
      <c r="I161" s="26"/>
      <c r="J161" s="26"/>
      <c r="K161" s="26"/>
      <c r="L161" s="26"/>
      <c r="M161" s="26"/>
      <c r="N161" s="26"/>
      <c r="O161" s="26"/>
      <c r="P161" s="26"/>
    </row>
    <row r="162" spans="1:16" x14ac:dyDescent="0.2">
      <c r="A162" s="26"/>
      <c r="B162" s="26"/>
      <c r="C162" s="26"/>
      <c r="D162" s="26"/>
      <c r="E162" s="26"/>
      <c r="F162" s="26"/>
      <c r="G162" s="26"/>
      <c r="H162" s="26"/>
      <c r="I162" s="26"/>
      <c r="J162" s="26"/>
      <c r="K162" s="26"/>
      <c r="L162" s="26"/>
      <c r="M162" s="26"/>
      <c r="N162" s="26"/>
      <c r="O162" s="26"/>
      <c r="P162" s="26"/>
    </row>
    <row r="163" spans="1:16" x14ac:dyDescent="0.2">
      <c r="A163" s="26"/>
      <c r="B163" s="26"/>
      <c r="C163" s="26"/>
      <c r="D163" s="26"/>
      <c r="E163" s="26"/>
      <c r="F163" s="26"/>
      <c r="G163" s="26"/>
      <c r="H163" s="26"/>
      <c r="I163" s="26"/>
      <c r="J163" s="26"/>
      <c r="K163" s="26"/>
      <c r="L163" s="26"/>
      <c r="M163" s="26"/>
      <c r="N163" s="26"/>
      <c r="O163" s="26"/>
      <c r="P163" s="26"/>
    </row>
    <row r="164" spans="1:16" x14ac:dyDescent="0.2">
      <c r="A164" s="26"/>
      <c r="B164" s="26"/>
      <c r="C164" s="26"/>
      <c r="D164" s="26"/>
      <c r="E164" s="26"/>
      <c r="F164" s="26"/>
      <c r="G164" s="26"/>
      <c r="H164" s="26"/>
      <c r="I164" s="26"/>
      <c r="J164" s="26"/>
      <c r="K164" s="26"/>
      <c r="L164" s="26"/>
      <c r="M164" s="26"/>
      <c r="N164" s="26"/>
      <c r="O164" s="26"/>
      <c r="P164" s="26"/>
    </row>
    <row r="165" spans="1:16" x14ac:dyDescent="0.2">
      <c r="A165" s="26"/>
      <c r="B165" s="26"/>
      <c r="C165" s="26"/>
      <c r="D165" s="26"/>
      <c r="E165" s="26"/>
      <c r="F165" s="26"/>
      <c r="G165" s="26"/>
      <c r="H165" s="26"/>
      <c r="I165" s="26"/>
      <c r="J165" s="26"/>
      <c r="K165" s="26"/>
      <c r="L165" s="26"/>
      <c r="M165" s="26"/>
      <c r="N165" s="26"/>
      <c r="O165" s="26"/>
      <c r="P165" s="26"/>
    </row>
    <row r="166" spans="1:16" x14ac:dyDescent="0.2">
      <c r="A166" s="26"/>
      <c r="B166" s="26"/>
      <c r="C166" s="26"/>
      <c r="D166" s="26"/>
      <c r="E166" s="26"/>
      <c r="F166" s="26"/>
      <c r="G166" s="26"/>
      <c r="H166" s="26"/>
      <c r="I166" s="26"/>
      <c r="J166" s="26"/>
      <c r="K166" s="26"/>
      <c r="L166" s="26"/>
      <c r="M166" s="26"/>
      <c r="N166" s="26"/>
      <c r="O166" s="26"/>
      <c r="P166" s="26"/>
    </row>
    <row r="167" spans="1:16" x14ac:dyDescent="0.2">
      <c r="A167" s="26"/>
      <c r="B167" s="26"/>
      <c r="C167" s="26"/>
      <c r="D167" s="26"/>
      <c r="E167" s="26"/>
      <c r="F167" s="26"/>
      <c r="G167" s="26"/>
      <c r="H167" s="26"/>
      <c r="I167" s="26"/>
      <c r="J167" s="26"/>
      <c r="K167" s="26"/>
      <c r="L167" s="26"/>
      <c r="M167" s="26"/>
      <c r="N167" s="26"/>
      <c r="O167" s="26"/>
      <c r="P167" s="26"/>
    </row>
    <row r="168" spans="1:16" x14ac:dyDescent="0.2">
      <c r="A168" s="26"/>
      <c r="B168" s="26"/>
      <c r="C168" s="26"/>
      <c r="D168" s="26"/>
      <c r="E168" s="26"/>
      <c r="F168" s="26"/>
      <c r="G168" s="26"/>
      <c r="H168" s="26"/>
      <c r="I168" s="26"/>
      <c r="J168" s="26"/>
      <c r="K168" s="26"/>
      <c r="L168" s="26"/>
      <c r="M168" s="26"/>
      <c r="N168" s="26"/>
      <c r="O168" s="26"/>
      <c r="P168" s="26"/>
    </row>
    <row r="169" spans="1:16" x14ac:dyDescent="0.2">
      <c r="A169" s="26"/>
      <c r="B169" s="26"/>
      <c r="C169" s="26"/>
      <c r="D169" s="26"/>
      <c r="E169" s="26"/>
      <c r="F169" s="26"/>
      <c r="G169" s="26"/>
      <c r="H169" s="26"/>
      <c r="I169" s="26"/>
      <c r="J169" s="26"/>
      <c r="K169" s="26"/>
      <c r="L169" s="26"/>
      <c r="M169" s="26"/>
      <c r="N169" s="26"/>
      <c r="O169" s="26"/>
      <c r="P169" s="26"/>
    </row>
    <row r="170" spans="1:16" x14ac:dyDescent="0.2">
      <c r="A170" s="26"/>
      <c r="B170" s="26"/>
      <c r="C170" s="26"/>
      <c r="D170" s="26"/>
      <c r="E170" s="26"/>
      <c r="F170" s="26"/>
      <c r="G170" s="26"/>
      <c r="H170" s="26"/>
      <c r="I170" s="26"/>
      <c r="J170" s="26"/>
      <c r="K170" s="26"/>
      <c r="L170" s="26"/>
      <c r="M170" s="26"/>
      <c r="N170" s="26"/>
      <c r="O170" s="26"/>
      <c r="P170" s="26"/>
    </row>
    <row r="171" spans="1:16" x14ac:dyDescent="0.2">
      <c r="A171" s="26"/>
      <c r="B171" s="26"/>
      <c r="C171" s="26"/>
      <c r="D171" s="26"/>
      <c r="E171" s="26"/>
      <c r="F171" s="26"/>
      <c r="G171" s="26"/>
      <c r="H171" s="26"/>
      <c r="I171" s="26"/>
      <c r="J171" s="26"/>
      <c r="K171" s="26"/>
      <c r="L171" s="26"/>
      <c r="M171" s="26"/>
      <c r="N171" s="26"/>
      <c r="O171" s="26"/>
      <c r="P171" s="26"/>
    </row>
    <row r="172" spans="1:16" x14ac:dyDescent="0.2">
      <c r="A172" s="26"/>
      <c r="B172" s="26"/>
      <c r="C172" s="26"/>
      <c r="D172" s="26"/>
      <c r="E172" s="26"/>
      <c r="F172" s="26"/>
      <c r="G172" s="26"/>
      <c r="H172" s="26"/>
      <c r="I172" s="26"/>
      <c r="J172" s="26"/>
      <c r="K172" s="26"/>
      <c r="L172" s="26"/>
      <c r="M172" s="26"/>
      <c r="N172" s="26"/>
      <c r="O172" s="26"/>
      <c r="P172" s="26"/>
    </row>
    <row r="173" spans="1:16" x14ac:dyDescent="0.2">
      <c r="A173" s="26"/>
      <c r="B173" s="26"/>
      <c r="C173" s="26"/>
      <c r="D173" s="26"/>
      <c r="E173" s="26"/>
      <c r="F173" s="26"/>
      <c r="G173" s="26"/>
      <c r="H173" s="26"/>
      <c r="I173" s="26"/>
      <c r="J173" s="26"/>
      <c r="K173" s="26"/>
      <c r="L173" s="26"/>
      <c r="M173" s="26"/>
      <c r="N173" s="26"/>
      <c r="O173" s="26"/>
      <c r="P173" s="26"/>
    </row>
    <row r="174" spans="1:16" x14ac:dyDescent="0.2">
      <c r="A174" s="26"/>
      <c r="B174" s="26"/>
      <c r="C174" s="26"/>
      <c r="D174" s="26"/>
      <c r="E174" s="26"/>
      <c r="F174" s="26"/>
      <c r="G174" s="26"/>
      <c r="H174" s="26"/>
      <c r="I174" s="26"/>
      <c r="J174" s="26"/>
      <c r="K174" s="26"/>
      <c r="L174" s="26"/>
      <c r="M174" s="26"/>
      <c r="N174" s="26"/>
      <c r="O174" s="26"/>
      <c r="P174" s="26"/>
    </row>
    <row r="175" spans="1:16" x14ac:dyDescent="0.2">
      <c r="A175" s="26"/>
      <c r="B175" s="26"/>
      <c r="C175" s="26"/>
      <c r="D175" s="26"/>
      <c r="E175" s="26"/>
      <c r="F175" s="26"/>
      <c r="G175" s="26"/>
      <c r="H175" s="26"/>
      <c r="I175" s="26"/>
      <c r="J175" s="26"/>
      <c r="K175" s="26"/>
      <c r="L175" s="26"/>
      <c r="M175" s="26"/>
      <c r="N175" s="26"/>
      <c r="O175" s="26"/>
      <c r="P175" s="26"/>
    </row>
    <row r="176" spans="1:16" x14ac:dyDescent="0.2">
      <c r="A176" s="26"/>
      <c r="B176" s="26"/>
      <c r="C176" s="26"/>
      <c r="D176" s="26"/>
      <c r="E176" s="26"/>
      <c r="F176" s="26"/>
      <c r="G176" s="26"/>
      <c r="H176" s="26"/>
      <c r="I176" s="26"/>
      <c r="J176" s="26"/>
      <c r="K176" s="26"/>
      <c r="L176" s="26"/>
      <c r="M176" s="26"/>
      <c r="N176" s="26"/>
      <c r="O176" s="26"/>
      <c r="P176" s="26"/>
    </row>
    <row r="177" spans="1:16" x14ac:dyDescent="0.2">
      <c r="A177" s="26"/>
      <c r="B177" s="26"/>
      <c r="C177" s="26"/>
      <c r="D177" s="26"/>
      <c r="E177" s="26"/>
      <c r="F177" s="26"/>
      <c r="G177" s="26"/>
      <c r="H177" s="26"/>
      <c r="I177" s="26"/>
      <c r="J177" s="26"/>
      <c r="K177" s="26"/>
      <c r="L177" s="26"/>
      <c r="M177" s="26"/>
      <c r="N177" s="26"/>
      <c r="O177" s="26"/>
      <c r="P177" s="26"/>
    </row>
    <row r="178" spans="1:16" x14ac:dyDescent="0.2">
      <c r="A178" s="26"/>
      <c r="B178" s="26"/>
      <c r="C178" s="26"/>
      <c r="D178" s="26"/>
      <c r="E178" s="26"/>
      <c r="F178" s="26"/>
      <c r="G178" s="26"/>
      <c r="H178" s="26"/>
      <c r="I178" s="26"/>
      <c r="J178" s="26"/>
      <c r="K178" s="26"/>
      <c r="L178" s="26"/>
      <c r="M178" s="26"/>
      <c r="N178" s="26"/>
      <c r="O178" s="26"/>
      <c r="P178" s="26"/>
    </row>
    <row r="179" spans="1:16" x14ac:dyDescent="0.2">
      <c r="A179" s="26"/>
      <c r="B179" s="26"/>
      <c r="C179" s="26"/>
      <c r="D179" s="26"/>
      <c r="E179" s="26"/>
      <c r="F179" s="26"/>
      <c r="G179" s="26"/>
      <c r="H179" s="26"/>
      <c r="I179" s="26"/>
      <c r="J179" s="26"/>
      <c r="K179" s="26"/>
      <c r="L179" s="26"/>
      <c r="M179" s="26"/>
      <c r="N179" s="26"/>
      <c r="O179" s="26"/>
      <c r="P179" s="26"/>
    </row>
    <row r="180" spans="1:16" x14ac:dyDescent="0.2">
      <c r="A180" s="26"/>
      <c r="B180" s="26"/>
      <c r="C180" s="26"/>
      <c r="D180" s="26"/>
      <c r="E180" s="26"/>
      <c r="F180" s="26"/>
      <c r="G180" s="26"/>
      <c r="H180" s="26"/>
      <c r="I180" s="26"/>
      <c r="J180" s="26"/>
      <c r="K180" s="26"/>
      <c r="L180" s="26"/>
      <c r="M180" s="26"/>
      <c r="N180" s="26"/>
      <c r="O180" s="26"/>
      <c r="P180" s="26"/>
    </row>
    <row r="181" spans="1:16" x14ac:dyDescent="0.2">
      <c r="A181" s="26"/>
      <c r="B181" s="26"/>
      <c r="C181" s="26"/>
      <c r="D181" s="26"/>
      <c r="E181" s="26"/>
      <c r="F181" s="26"/>
      <c r="G181" s="26"/>
      <c r="H181" s="26"/>
      <c r="I181" s="26"/>
      <c r="J181" s="26"/>
      <c r="K181" s="26"/>
      <c r="L181" s="26"/>
      <c r="M181" s="26"/>
      <c r="N181" s="26"/>
      <c r="O181" s="26"/>
      <c r="P181" s="26"/>
    </row>
    <row r="182" spans="1:16" x14ac:dyDescent="0.2">
      <c r="A182" s="26"/>
      <c r="B182" s="26"/>
      <c r="C182" s="26"/>
      <c r="D182" s="26"/>
      <c r="E182" s="26"/>
      <c r="F182" s="26"/>
      <c r="G182" s="26"/>
      <c r="H182" s="26"/>
      <c r="I182" s="26"/>
      <c r="J182" s="26"/>
      <c r="K182" s="26"/>
      <c r="L182" s="26"/>
      <c r="M182" s="26"/>
      <c r="N182" s="26"/>
      <c r="O182" s="26"/>
      <c r="P182" s="26"/>
    </row>
    <row r="183" spans="1:16" x14ac:dyDescent="0.2">
      <c r="A183" s="26"/>
      <c r="B183" s="26"/>
      <c r="C183" s="26"/>
      <c r="D183" s="26"/>
      <c r="E183" s="26"/>
      <c r="F183" s="26"/>
      <c r="G183" s="26"/>
      <c r="H183" s="26"/>
      <c r="I183" s="26"/>
      <c r="J183" s="26"/>
      <c r="K183" s="26"/>
      <c r="L183" s="26"/>
      <c r="M183" s="26"/>
      <c r="N183" s="26"/>
      <c r="O183" s="26"/>
      <c r="P183" s="26"/>
    </row>
    <row r="184" spans="1:16" x14ac:dyDescent="0.2">
      <c r="A184" s="26"/>
      <c r="B184" s="26"/>
      <c r="C184" s="26"/>
      <c r="D184" s="26"/>
      <c r="E184" s="26"/>
      <c r="F184" s="26"/>
      <c r="G184" s="26"/>
      <c r="H184" s="26"/>
      <c r="I184" s="26"/>
      <c r="J184" s="26"/>
      <c r="K184" s="26"/>
      <c r="L184" s="26"/>
      <c r="M184" s="26"/>
      <c r="N184" s="26"/>
      <c r="O184" s="26"/>
      <c r="P184" s="26"/>
    </row>
    <row r="185" spans="1:16" x14ac:dyDescent="0.2">
      <c r="A185" s="26"/>
      <c r="B185" s="26"/>
      <c r="C185" s="26"/>
      <c r="D185" s="26"/>
      <c r="E185" s="26"/>
      <c r="F185" s="26"/>
      <c r="G185" s="26"/>
      <c r="H185" s="26"/>
      <c r="I185" s="26"/>
      <c r="J185" s="26"/>
      <c r="K185" s="26"/>
      <c r="L185" s="26"/>
      <c r="M185" s="26"/>
      <c r="N185" s="26"/>
      <c r="O185" s="26"/>
      <c r="P185" s="26"/>
    </row>
    <row r="186" spans="1:16" x14ac:dyDescent="0.2">
      <c r="A186" s="26"/>
      <c r="B186" s="26"/>
      <c r="C186" s="26"/>
      <c r="D186" s="26"/>
      <c r="E186" s="26"/>
      <c r="F186" s="26"/>
      <c r="G186" s="26"/>
      <c r="H186" s="26"/>
      <c r="I186" s="26"/>
      <c r="J186" s="26"/>
      <c r="K186" s="26"/>
      <c r="L186" s="26"/>
      <c r="M186" s="26"/>
      <c r="N186" s="26"/>
      <c r="O186" s="26"/>
      <c r="P186" s="26"/>
    </row>
    <row r="187" spans="1:16" x14ac:dyDescent="0.2">
      <c r="A187" s="26"/>
      <c r="B187" s="26"/>
      <c r="C187" s="26"/>
      <c r="D187" s="26"/>
      <c r="E187" s="26"/>
      <c r="F187" s="26"/>
      <c r="G187" s="26"/>
      <c r="H187" s="26"/>
      <c r="I187" s="26"/>
      <c r="J187" s="26"/>
      <c r="K187" s="26"/>
      <c r="L187" s="26"/>
      <c r="M187" s="26"/>
      <c r="N187" s="26"/>
      <c r="O187" s="26"/>
      <c r="P187" s="26"/>
    </row>
    <row r="188" spans="1:16" x14ac:dyDescent="0.2">
      <c r="A188" s="26"/>
      <c r="B188" s="26"/>
      <c r="C188" s="26"/>
      <c r="D188" s="26"/>
      <c r="E188" s="26"/>
      <c r="F188" s="26"/>
      <c r="G188" s="26"/>
      <c r="H188" s="26"/>
      <c r="I188" s="26"/>
      <c r="J188" s="26"/>
      <c r="K188" s="26"/>
      <c r="L188" s="26"/>
      <c r="M188" s="26"/>
      <c r="N188" s="26"/>
      <c r="O188" s="26"/>
      <c r="P188" s="26"/>
    </row>
    <row r="189" spans="1:16" x14ac:dyDescent="0.2">
      <c r="A189" s="26"/>
      <c r="B189" s="26"/>
      <c r="C189" s="26"/>
      <c r="D189" s="26"/>
      <c r="E189" s="26"/>
      <c r="F189" s="26"/>
      <c r="G189" s="26"/>
      <c r="H189" s="26"/>
      <c r="I189" s="26"/>
      <c r="J189" s="26"/>
      <c r="K189" s="26"/>
      <c r="L189" s="26"/>
      <c r="M189" s="26"/>
      <c r="N189" s="26"/>
      <c r="O189" s="26"/>
      <c r="P189" s="26"/>
    </row>
    <row r="190" spans="1:16" x14ac:dyDescent="0.2">
      <c r="A190" s="26"/>
      <c r="B190" s="26"/>
      <c r="C190" s="26"/>
      <c r="D190" s="26"/>
      <c r="E190" s="26"/>
      <c r="F190" s="26"/>
      <c r="G190" s="26"/>
      <c r="H190" s="26"/>
      <c r="I190" s="26"/>
      <c r="J190" s="26"/>
      <c r="K190" s="26"/>
      <c r="L190" s="26"/>
      <c r="M190" s="26"/>
      <c r="N190" s="26"/>
      <c r="O190" s="26"/>
      <c r="P190" s="26"/>
    </row>
    <row r="191" spans="1:16" x14ac:dyDescent="0.2">
      <c r="A191" s="26"/>
      <c r="B191" s="26"/>
      <c r="C191" s="26"/>
      <c r="D191" s="26"/>
      <c r="E191" s="26"/>
      <c r="F191" s="26"/>
      <c r="G191" s="26"/>
      <c r="H191" s="26"/>
      <c r="I191" s="26"/>
      <c r="J191" s="26"/>
      <c r="K191" s="26"/>
      <c r="L191" s="26"/>
      <c r="M191" s="26"/>
      <c r="N191" s="26"/>
      <c r="O191" s="26"/>
      <c r="P191" s="26"/>
    </row>
    <row r="192" spans="1:16" x14ac:dyDescent="0.2">
      <c r="A192" s="26"/>
      <c r="B192" s="26"/>
      <c r="C192" s="26"/>
      <c r="D192" s="26"/>
      <c r="E192" s="26"/>
      <c r="F192" s="26"/>
      <c r="G192" s="26"/>
      <c r="H192" s="26"/>
      <c r="I192" s="26"/>
      <c r="J192" s="26"/>
      <c r="K192" s="26"/>
      <c r="L192" s="26"/>
      <c r="M192" s="26"/>
      <c r="N192" s="26"/>
      <c r="O192" s="26"/>
      <c r="P192" s="26"/>
    </row>
    <row r="193" spans="1:16" x14ac:dyDescent="0.2">
      <c r="A193" s="26"/>
      <c r="B193" s="26"/>
      <c r="C193" s="26"/>
      <c r="D193" s="26"/>
      <c r="E193" s="26"/>
      <c r="F193" s="26"/>
      <c r="G193" s="26"/>
      <c r="H193" s="26"/>
      <c r="I193" s="26"/>
      <c r="J193" s="26"/>
      <c r="K193" s="26"/>
      <c r="L193" s="26"/>
      <c r="M193" s="26"/>
      <c r="N193" s="26"/>
      <c r="O193" s="26"/>
      <c r="P193" s="26"/>
    </row>
    <row r="194" spans="1:16" x14ac:dyDescent="0.2">
      <c r="A194" s="26"/>
      <c r="B194" s="26"/>
      <c r="C194" s="26"/>
      <c r="D194" s="26"/>
      <c r="E194" s="26"/>
      <c r="F194" s="26"/>
      <c r="G194" s="26"/>
      <c r="H194" s="26"/>
      <c r="I194" s="26"/>
      <c r="J194" s="26"/>
      <c r="K194" s="26"/>
      <c r="L194" s="26"/>
      <c r="M194" s="26"/>
      <c r="N194" s="26"/>
      <c r="O194" s="26"/>
      <c r="P194" s="26"/>
    </row>
    <row r="195" spans="1:16" x14ac:dyDescent="0.2">
      <c r="A195" s="26"/>
      <c r="B195" s="26"/>
      <c r="C195" s="26"/>
      <c r="D195" s="26"/>
      <c r="E195" s="26"/>
      <c r="F195" s="26"/>
      <c r="G195" s="26"/>
      <c r="H195" s="26"/>
      <c r="I195" s="26"/>
      <c r="J195" s="26"/>
      <c r="K195" s="26"/>
      <c r="L195" s="26"/>
      <c r="M195" s="26"/>
      <c r="N195" s="26"/>
      <c r="O195" s="26"/>
      <c r="P195" s="26"/>
    </row>
    <row r="196" spans="1:16" x14ac:dyDescent="0.2">
      <c r="A196" s="26"/>
      <c r="B196" s="26"/>
      <c r="C196" s="26"/>
      <c r="D196" s="26"/>
      <c r="E196" s="26"/>
      <c r="F196" s="26"/>
      <c r="G196" s="26"/>
      <c r="H196" s="26"/>
      <c r="I196" s="26"/>
      <c r="J196" s="26"/>
      <c r="K196" s="26"/>
      <c r="L196" s="26"/>
      <c r="M196" s="26"/>
      <c r="N196" s="26"/>
      <c r="O196" s="26"/>
      <c r="P196" s="26"/>
    </row>
    <row r="197" spans="1:16" x14ac:dyDescent="0.2">
      <c r="A197" s="26"/>
      <c r="B197" s="26"/>
      <c r="C197" s="26"/>
      <c r="D197" s="26"/>
      <c r="E197" s="26"/>
      <c r="F197" s="26"/>
      <c r="G197" s="26"/>
      <c r="H197" s="26"/>
      <c r="I197" s="26"/>
      <c r="J197" s="26"/>
      <c r="K197" s="26"/>
      <c r="L197" s="26"/>
      <c r="M197" s="26"/>
      <c r="N197" s="26"/>
      <c r="O197" s="26"/>
      <c r="P197" s="26"/>
    </row>
    <row r="198" spans="1:16" x14ac:dyDescent="0.2">
      <c r="A198" s="26"/>
      <c r="B198" s="26"/>
      <c r="C198" s="26"/>
      <c r="D198" s="26"/>
      <c r="E198" s="26"/>
      <c r="F198" s="26"/>
      <c r="G198" s="26"/>
      <c r="H198" s="26"/>
      <c r="I198" s="26"/>
      <c r="J198" s="26"/>
      <c r="K198" s="26"/>
      <c r="L198" s="26"/>
      <c r="M198" s="26"/>
      <c r="N198" s="26"/>
      <c r="O198" s="26"/>
      <c r="P198" s="26"/>
    </row>
    <row r="199" spans="1:16" x14ac:dyDescent="0.2">
      <c r="A199" s="26"/>
      <c r="B199" s="26"/>
      <c r="C199" s="26"/>
      <c r="D199" s="26"/>
      <c r="E199" s="26"/>
      <c r="F199" s="26"/>
      <c r="G199" s="26"/>
      <c r="H199" s="26"/>
      <c r="I199" s="26"/>
      <c r="J199" s="26"/>
      <c r="K199" s="26"/>
      <c r="L199" s="26"/>
      <c r="M199" s="26"/>
      <c r="N199" s="26"/>
      <c r="O199" s="26"/>
      <c r="P199" s="26"/>
    </row>
    <row r="200" spans="1:16" x14ac:dyDescent="0.2">
      <c r="A200" s="26"/>
      <c r="B200" s="26"/>
      <c r="C200" s="26"/>
      <c r="D200" s="26"/>
      <c r="E200" s="26"/>
      <c r="F200" s="26"/>
      <c r="G200" s="26"/>
      <c r="H200" s="26"/>
      <c r="I200" s="26"/>
      <c r="J200" s="26"/>
      <c r="K200" s="26"/>
      <c r="L200" s="26"/>
      <c r="M200" s="26"/>
      <c r="N200" s="26"/>
      <c r="O200" s="26"/>
      <c r="P200" s="26"/>
    </row>
    <row r="201" spans="1:16" x14ac:dyDescent="0.2">
      <c r="A201" s="26"/>
      <c r="B201" s="26"/>
      <c r="C201" s="26"/>
      <c r="D201" s="26"/>
      <c r="E201" s="26"/>
      <c r="F201" s="26"/>
      <c r="G201" s="26"/>
      <c r="H201" s="26"/>
      <c r="I201" s="26"/>
      <c r="J201" s="26"/>
      <c r="K201" s="26"/>
      <c r="L201" s="26"/>
      <c r="M201" s="26"/>
      <c r="N201" s="26"/>
      <c r="O201" s="26"/>
      <c r="P201" s="26"/>
    </row>
    <row r="202" spans="1:16" x14ac:dyDescent="0.2">
      <c r="A202" s="26"/>
      <c r="B202" s="26"/>
      <c r="C202" s="26"/>
      <c r="D202" s="26"/>
      <c r="E202" s="26"/>
      <c r="F202" s="26"/>
      <c r="G202" s="26"/>
      <c r="H202" s="26"/>
      <c r="I202" s="26"/>
      <c r="J202" s="26"/>
      <c r="K202" s="26"/>
      <c r="L202" s="26"/>
      <c r="M202" s="26"/>
      <c r="N202" s="26"/>
      <c r="O202" s="26"/>
      <c r="P202" s="26"/>
    </row>
    <row r="203" spans="1:16" x14ac:dyDescent="0.2">
      <c r="A203" s="26"/>
      <c r="B203" s="26"/>
      <c r="C203" s="26"/>
      <c r="D203" s="26"/>
      <c r="E203" s="26"/>
      <c r="F203" s="26"/>
      <c r="G203" s="26"/>
      <c r="H203" s="26"/>
      <c r="I203" s="26"/>
      <c r="J203" s="26"/>
      <c r="K203" s="26"/>
      <c r="L203" s="26"/>
      <c r="M203" s="26"/>
      <c r="N203" s="26"/>
      <c r="O203" s="26"/>
      <c r="P203" s="26"/>
    </row>
    <row r="204" spans="1:16" x14ac:dyDescent="0.2">
      <c r="A204" s="26"/>
      <c r="B204" s="26"/>
      <c r="C204" s="26"/>
      <c r="D204" s="26"/>
      <c r="E204" s="26"/>
      <c r="F204" s="26"/>
      <c r="G204" s="26"/>
      <c r="H204" s="26"/>
      <c r="I204" s="26"/>
      <c r="J204" s="26"/>
      <c r="K204" s="26"/>
      <c r="L204" s="26"/>
      <c r="M204" s="26"/>
      <c r="N204" s="26"/>
      <c r="O204" s="26"/>
      <c r="P204" s="26"/>
    </row>
    <row r="205" spans="1:16" x14ac:dyDescent="0.2">
      <c r="A205" s="26"/>
      <c r="B205" s="26"/>
      <c r="C205" s="26"/>
      <c r="D205" s="26"/>
      <c r="E205" s="26"/>
      <c r="F205" s="26"/>
      <c r="G205" s="26"/>
      <c r="H205" s="26"/>
      <c r="I205" s="26"/>
      <c r="J205" s="26"/>
      <c r="K205" s="26"/>
      <c r="L205" s="26"/>
      <c r="M205" s="26"/>
      <c r="N205" s="26"/>
      <c r="O205" s="26"/>
      <c r="P205" s="26"/>
    </row>
    <row r="206" spans="1:16" x14ac:dyDescent="0.2">
      <c r="A206" s="26"/>
      <c r="B206" s="26"/>
      <c r="C206" s="26"/>
      <c r="D206" s="26"/>
      <c r="E206" s="26"/>
      <c r="F206" s="26"/>
      <c r="G206" s="26"/>
      <c r="H206" s="26"/>
      <c r="I206" s="26"/>
      <c r="J206" s="26"/>
      <c r="K206" s="26"/>
      <c r="L206" s="26"/>
      <c r="M206" s="26"/>
      <c r="N206" s="26"/>
      <c r="O206" s="26"/>
      <c r="P206" s="26"/>
    </row>
    <row r="207" spans="1:16" x14ac:dyDescent="0.2">
      <c r="A207" s="26"/>
      <c r="B207" s="26"/>
      <c r="C207" s="26"/>
      <c r="D207" s="26"/>
      <c r="E207" s="26"/>
      <c r="F207" s="26"/>
      <c r="G207" s="26"/>
      <c r="H207" s="26"/>
      <c r="I207" s="26"/>
      <c r="J207" s="26"/>
      <c r="K207" s="26"/>
      <c r="L207" s="26"/>
      <c r="M207" s="26"/>
      <c r="N207" s="26"/>
      <c r="O207" s="26"/>
      <c r="P207" s="26"/>
    </row>
    <row r="208" spans="1:16" x14ac:dyDescent="0.2">
      <c r="A208" s="26"/>
      <c r="B208" s="26"/>
      <c r="C208" s="26"/>
      <c r="D208" s="26"/>
      <c r="E208" s="26"/>
      <c r="F208" s="26"/>
      <c r="G208" s="26"/>
      <c r="H208" s="26"/>
      <c r="I208" s="26"/>
      <c r="J208" s="26"/>
      <c r="K208" s="26"/>
      <c r="L208" s="26"/>
      <c r="M208" s="26"/>
      <c r="N208" s="26"/>
      <c r="O208" s="26"/>
      <c r="P208" s="26"/>
    </row>
    <row r="209" spans="1:16" x14ac:dyDescent="0.2">
      <c r="A209" s="26"/>
      <c r="B209" s="26"/>
      <c r="C209" s="26"/>
      <c r="D209" s="26"/>
      <c r="E209" s="26"/>
      <c r="F209" s="26"/>
      <c r="G209" s="26"/>
      <c r="H209" s="26"/>
      <c r="I209" s="26"/>
      <c r="J209" s="26"/>
      <c r="K209" s="26"/>
      <c r="L209" s="26"/>
      <c r="M209" s="26"/>
      <c r="N209" s="26"/>
      <c r="O209" s="26"/>
      <c r="P209" s="26"/>
    </row>
    <row r="210" spans="1:16" x14ac:dyDescent="0.2">
      <c r="A210" s="26"/>
      <c r="B210" s="26"/>
      <c r="C210" s="26"/>
      <c r="D210" s="26"/>
      <c r="E210" s="26"/>
      <c r="F210" s="26"/>
      <c r="G210" s="26"/>
      <c r="H210" s="26"/>
      <c r="I210" s="26"/>
      <c r="J210" s="26"/>
      <c r="K210" s="26"/>
      <c r="L210" s="26"/>
      <c r="M210" s="26"/>
      <c r="N210" s="26"/>
      <c r="O210" s="26"/>
      <c r="P210" s="26"/>
    </row>
    <row r="211" spans="1:16" x14ac:dyDescent="0.2">
      <c r="A211" s="26"/>
      <c r="B211" s="26"/>
      <c r="C211" s="26"/>
      <c r="D211" s="26"/>
      <c r="E211" s="26"/>
      <c r="F211" s="26"/>
      <c r="G211" s="26"/>
      <c r="H211" s="26"/>
      <c r="I211" s="26"/>
      <c r="J211" s="26"/>
      <c r="K211" s="26"/>
      <c r="L211" s="26"/>
      <c r="M211" s="26"/>
      <c r="N211" s="26"/>
      <c r="O211" s="26"/>
      <c r="P211" s="26"/>
    </row>
    <row r="212" spans="1:16" x14ac:dyDescent="0.2">
      <c r="A212" s="26"/>
      <c r="B212" s="26"/>
      <c r="C212" s="26"/>
      <c r="D212" s="26"/>
      <c r="E212" s="26"/>
      <c r="F212" s="26"/>
      <c r="G212" s="26"/>
      <c r="H212" s="26"/>
      <c r="I212" s="26"/>
      <c r="J212" s="26"/>
      <c r="K212" s="26"/>
      <c r="L212" s="26"/>
      <c r="M212" s="26"/>
      <c r="N212" s="26"/>
      <c r="O212" s="26"/>
      <c r="P212" s="26"/>
    </row>
    <row r="213" spans="1:16" x14ac:dyDescent="0.2">
      <c r="A213" s="26"/>
      <c r="B213" s="26"/>
      <c r="C213" s="26"/>
      <c r="D213" s="26"/>
      <c r="E213" s="26"/>
      <c r="F213" s="26"/>
      <c r="G213" s="26"/>
      <c r="H213" s="26"/>
      <c r="I213" s="26"/>
      <c r="J213" s="26"/>
      <c r="K213" s="26"/>
      <c r="L213" s="26"/>
      <c r="M213" s="26"/>
      <c r="N213" s="26"/>
      <c r="O213" s="26"/>
      <c r="P213" s="26"/>
    </row>
    <row r="214" spans="1:16" x14ac:dyDescent="0.2">
      <c r="A214" s="26"/>
      <c r="B214" s="26"/>
      <c r="C214" s="26"/>
      <c r="D214" s="26"/>
      <c r="E214" s="26"/>
      <c r="F214" s="26"/>
      <c r="G214" s="26"/>
      <c r="H214" s="26"/>
      <c r="I214" s="26"/>
      <c r="J214" s="26"/>
      <c r="K214" s="26"/>
      <c r="L214" s="26"/>
      <c r="M214" s="26"/>
      <c r="N214" s="26"/>
      <c r="O214" s="26"/>
      <c r="P214" s="26"/>
    </row>
    <row r="215" spans="1:16" x14ac:dyDescent="0.2">
      <c r="A215" s="26"/>
      <c r="B215" s="26"/>
      <c r="C215" s="26"/>
      <c r="D215" s="26"/>
      <c r="E215" s="26"/>
      <c r="F215" s="26"/>
      <c r="G215" s="26"/>
      <c r="H215" s="26"/>
      <c r="I215" s="26"/>
      <c r="J215" s="26"/>
      <c r="K215" s="26"/>
      <c r="L215" s="26"/>
      <c r="M215" s="26"/>
      <c r="N215" s="26"/>
      <c r="O215" s="26"/>
      <c r="P215" s="26"/>
    </row>
    <row r="216" spans="1:16" x14ac:dyDescent="0.2">
      <c r="A216" s="26"/>
      <c r="B216" s="26"/>
      <c r="C216" s="26"/>
      <c r="D216" s="26"/>
      <c r="E216" s="26"/>
      <c r="F216" s="26"/>
      <c r="G216" s="26"/>
      <c r="H216" s="26"/>
      <c r="I216" s="26"/>
      <c r="J216" s="26"/>
      <c r="K216" s="26"/>
      <c r="L216" s="26"/>
      <c r="M216" s="26"/>
      <c r="N216" s="26"/>
      <c r="O216" s="26"/>
      <c r="P216" s="26"/>
    </row>
    <row r="217" spans="1:16" x14ac:dyDescent="0.2">
      <c r="A217" s="26"/>
      <c r="B217" s="26"/>
      <c r="C217" s="26"/>
      <c r="D217" s="26"/>
      <c r="E217" s="26"/>
      <c r="F217" s="26"/>
      <c r="G217" s="26"/>
      <c r="H217" s="26"/>
      <c r="I217" s="26"/>
      <c r="J217" s="26"/>
      <c r="K217" s="26"/>
      <c r="L217" s="26"/>
      <c r="M217" s="26"/>
      <c r="N217" s="26"/>
      <c r="O217" s="26"/>
      <c r="P217" s="26"/>
    </row>
    <row r="218" spans="1:16" x14ac:dyDescent="0.2">
      <c r="A218" s="26"/>
      <c r="B218" s="26"/>
      <c r="C218" s="26"/>
      <c r="D218" s="26"/>
      <c r="E218" s="26"/>
      <c r="F218" s="26"/>
      <c r="G218" s="26"/>
      <c r="H218" s="26"/>
      <c r="I218" s="26"/>
      <c r="J218" s="26"/>
      <c r="K218" s="26"/>
      <c r="L218" s="26"/>
      <c r="M218" s="26"/>
      <c r="N218" s="26"/>
      <c r="O218" s="26"/>
      <c r="P218" s="26"/>
    </row>
    <row r="219" spans="1:16" x14ac:dyDescent="0.2">
      <c r="A219" s="26"/>
      <c r="B219" s="26"/>
      <c r="C219" s="26"/>
      <c r="D219" s="26"/>
      <c r="E219" s="26"/>
      <c r="F219" s="26"/>
      <c r="G219" s="26"/>
      <c r="H219" s="26"/>
      <c r="I219" s="26"/>
      <c r="J219" s="26"/>
      <c r="K219" s="26"/>
      <c r="L219" s="26"/>
      <c r="M219" s="26"/>
      <c r="N219" s="26"/>
      <c r="O219" s="26"/>
      <c r="P219" s="26"/>
    </row>
    <row r="220" spans="1:16" x14ac:dyDescent="0.2">
      <c r="A220" s="26"/>
      <c r="B220" s="26"/>
      <c r="C220" s="26"/>
      <c r="D220" s="26"/>
      <c r="E220" s="26"/>
      <c r="F220" s="26"/>
      <c r="G220" s="26"/>
      <c r="H220" s="26"/>
      <c r="I220" s="26"/>
      <c r="J220" s="26"/>
      <c r="K220" s="26"/>
      <c r="L220" s="26"/>
      <c r="M220" s="26"/>
      <c r="N220" s="26"/>
      <c r="O220" s="26"/>
      <c r="P220" s="26"/>
    </row>
    <row r="221" spans="1:16" x14ac:dyDescent="0.2">
      <c r="A221" s="26"/>
      <c r="B221" s="26"/>
      <c r="C221" s="26"/>
      <c r="D221" s="26"/>
      <c r="E221" s="26"/>
      <c r="F221" s="26"/>
      <c r="G221" s="26"/>
      <c r="H221" s="26"/>
      <c r="I221" s="26"/>
      <c r="J221" s="26"/>
      <c r="K221" s="26"/>
      <c r="L221" s="26"/>
      <c r="M221" s="26"/>
      <c r="N221" s="26"/>
      <c r="O221" s="26"/>
      <c r="P221" s="26"/>
    </row>
    <row r="222" spans="1:16" x14ac:dyDescent="0.2">
      <c r="A222" s="26"/>
      <c r="B222" s="26"/>
      <c r="C222" s="26"/>
      <c r="D222" s="26"/>
      <c r="E222" s="26"/>
      <c r="F222" s="26"/>
      <c r="G222" s="26"/>
      <c r="H222" s="26"/>
      <c r="I222" s="26"/>
      <c r="J222" s="26"/>
      <c r="K222" s="26"/>
      <c r="L222" s="26"/>
      <c r="M222" s="26"/>
      <c r="N222" s="26"/>
      <c r="O222" s="26"/>
      <c r="P222" s="26"/>
    </row>
    <row r="223" spans="1:16" x14ac:dyDescent="0.2">
      <c r="A223" s="26"/>
      <c r="B223" s="26"/>
      <c r="C223" s="26"/>
      <c r="D223" s="26"/>
      <c r="E223" s="26"/>
      <c r="F223" s="26"/>
      <c r="G223" s="26"/>
      <c r="H223" s="26"/>
      <c r="I223" s="26"/>
      <c r="J223" s="26"/>
      <c r="K223" s="26"/>
      <c r="L223" s="26"/>
      <c r="M223" s="26"/>
      <c r="N223" s="26"/>
      <c r="O223" s="26"/>
      <c r="P223" s="26"/>
    </row>
    <row r="224" spans="1:16" x14ac:dyDescent="0.2">
      <c r="A224" s="26"/>
      <c r="B224" s="26"/>
      <c r="C224" s="26"/>
      <c r="D224" s="26"/>
      <c r="E224" s="26"/>
      <c r="F224" s="26"/>
      <c r="G224" s="26"/>
      <c r="H224" s="26"/>
      <c r="I224" s="26"/>
      <c r="J224" s="26"/>
      <c r="K224" s="26"/>
      <c r="L224" s="26"/>
      <c r="M224" s="26"/>
      <c r="N224" s="26"/>
      <c r="O224" s="26"/>
      <c r="P224" s="26"/>
    </row>
    <row r="225" spans="1:16" x14ac:dyDescent="0.2">
      <c r="A225" s="26"/>
      <c r="B225" s="26"/>
      <c r="C225" s="26"/>
      <c r="D225" s="26"/>
      <c r="E225" s="26"/>
      <c r="F225" s="26"/>
      <c r="G225" s="26"/>
      <c r="H225" s="26"/>
      <c r="I225" s="26"/>
      <c r="J225" s="26"/>
      <c r="K225" s="26"/>
      <c r="L225" s="26"/>
      <c r="M225" s="26"/>
      <c r="N225" s="26"/>
      <c r="O225" s="26"/>
      <c r="P225" s="26"/>
    </row>
    <row r="226" spans="1:16" x14ac:dyDescent="0.2">
      <c r="A226" s="26"/>
      <c r="B226" s="26"/>
      <c r="C226" s="26"/>
      <c r="D226" s="26"/>
      <c r="E226" s="26"/>
      <c r="F226" s="26"/>
      <c r="G226" s="26"/>
      <c r="H226" s="26"/>
      <c r="I226" s="26"/>
      <c r="J226" s="26"/>
      <c r="K226" s="26"/>
      <c r="L226" s="26"/>
      <c r="M226" s="26"/>
      <c r="N226" s="26"/>
      <c r="O226" s="26"/>
      <c r="P226" s="26"/>
    </row>
    <row r="227" spans="1:16" x14ac:dyDescent="0.2">
      <c r="A227" s="26"/>
      <c r="B227" s="26"/>
      <c r="C227" s="26"/>
      <c r="D227" s="26"/>
      <c r="E227" s="26"/>
      <c r="F227" s="26"/>
      <c r="G227" s="26"/>
      <c r="H227" s="26"/>
      <c r="I227" s="26"/>
      <c r="J227" s="26"/>
      <c r="K227" s="26"/>
      <c r="L227" s="26"/>
      <c r="M227" s="26"/>
      <c r="N227" s="26"/>
      <c r="O227" s="26"/>
      <c r="P227" s="26"/>
    </row>
    <row r="228" spans="1:16" x14ac:dyDescent="0.2">
      <c r="A228" s="26"/>
      <c r="B228" s="26"/>
      <c r="C228" s="26"/>
      <c r="D228" s="26"/>
      <c r="E228" s="26"/>
      <c r="F228" s="26"/>
      <c r="G228" s="26"/>
      <c r="H228" s="26"/>
      <c r="I228" s="26"/>
      <c r="J228" s="26"/>
      <c r="K228" s="26"/>
      <c r="L228" s="26"/>
      <c r="M228" s="26"/>
      <c r="N228" s="26"/>
      <c r="O228" s="26"/>
      <c r="P228" s="26"/>
    </row>
    <row r="229" spans="1:16" x14ac:dyDescent="0.2">
      <c r="A229" s="26"/>
      <c r="B229" s="26"/>
      <c r="C229" s="26"/>
      <c r="D229" s="26"/>
      <c r="E229" s="26"/>
      <c r="F229" s="26"/>
      <c r="G229" s="26"/>
      <c r="H229" s="26"/>
      <c r="I229" s="26"/>
      <c r="J229" s="26"/>
      <c r="K229" s="26"/>
      <c r="L229" s="26"/>
      <c r="M229" s="26"/>
      <c r="N229" s="26"/>
      <c r="O229" s="26"/>
      <c r="P229" s="26"/>
    </row>
    <row r="230" spans="1:16" x14ac:dyDescent="0.2">
      <c r="A230" s="26"/>
      <c r="B230" s="26"/>
      <c r="C230" s="26"/>
      <c r="D230" s="26"/>
      <c r="E230" s="26"/>
      <c r="F230" s="26"/>
      <c r="G230" s="26"/>
      <c r="H230" s="26"/>
      <c r="I230" s="26"/>
      <c r="J230" s="26"/>
      <c r="K230" s="26"/>
      <c r="L230" s="26"/>
      <c r="M230" s="26"/>
      <c r="N230" s="26"/>
      <c r="O230" s="26"/>
      <c r="P230" s="26"/>
    </row>
    <row r="231" spans="1:16" x14ac:dyDescent="0.2">
      <c r="A231" s="26"/>
      <c r="B231" s="26"/>
      <c r="C231" s="26"/>
      <c r="D231" s="26"/>
      <c r="E231" s="26"/>
      <c r="F231" s="26"/>
      <c r="G231" s="26"/>
      <c r="H231" s="26"/>
      <c r="I231" s="26"/>
      <c r="J231" s="26"/>
      <c r="K231" s="26"/>
      <c r="L231" s="26"/>
      <c r="M231" s="26"/>
      <c r="N231" s="26"/>
      <c r="O231" s="26"/>
      <c r="P231" s="26"/>
    </row>
    <row r="232" spans="1:16" x14ac:dyDescent="0.2">
      <c r="A232" s="26"/>
      <c r="B232" s="26"/>
      <c r="C232" s="26"/>
      <c r="D232" s="26"/>
      <c r="E232" s="26"/>
      <c r="F232" s="26"/>
      <c r="G232" s="26"/>
      <c r="H232" s="26"/>
      <c r="I232" s="26"/>
      <c r="J232" s="26"/>
      <c r="K232" s="26"/>
      <c r="L232" s="26"/>
      <c r="M232" s="26"/>
      <c r="N232" s="26"/>
      <c r="O232" s="26"/>
      <c r="P232" s="26"/>
    </row>
    <row r="233" spans="1:16" x14ac:dyDescent="0.2">
      <c r="A233" s="26"/>
      <c r="B233" s="26"/>
      <c r="C233" s="26"/>
      <c r="D233" s="26"/>
      <c r="E233" s="26"/>
      <c r="F233" s="26"/>
      <c r="G233" s="26"/>
      <c r="H233" s="26"/>
      <c r="I233" s="26"/>
      <c r="J233" s="26"/>
      <c r="K233" s="26"/>
      <c r="L233" s="26"/>
      <c r="M233" s="26"/>
      <c r="N233" s="26"/>
      <c r="O233" s="26"/>
      <c r="P233" s="26"/>
    </row>
    <row r="234" spans="1:16" x14ac:dyDescent="0.2">
      <c r="A234" s="26"/>
      <c r="B234" s="26"/>
      <c r="C234" s="26"/>
      <c r="D234" s="26"/>
      <c r="E234" s="26"/>
      <c r="F234" s="26"/>
      <c r="G234" s="26"/>
      <c r="H234" s="26"/>
      <c r="I234" s="26"/>
      <c r="J234" s="26"/>
      <c r="K234" s="26"/>
      <c r="L234" s="26"/>
      <c r="M234" s="26"/>
      <c r="N234" s="26"/>
      <c r="O234" s="26"/>
      <c r="P234" s="26"/>
    </row>
    <row r="235" spans="1:16" x14ac:dyDescent="0.2">
      <c r="A235" s="26"/>
      <c r="B235" s="26"/>
      <c r="C235" s="26"/>
      <c r="D235" s="26"/>
      <c r="E235" s="26"/>
      <c r="F235" s="26"/>
      <c r="G235" s="26"/>
      <c r="H235" s="26"/>
      <c r="I235" s="26"/>
      <c r="J235" s="26"/>
      <c r="K235" s="26"/>
      <c r="L235" s="26"/>
      <c r="M235" s="26"/>
      <c r="N235" s="26"/>
      <c r="O235" s="26"/>
      <c r="P235" s="26"/>
    </row>
    <row r="236" spans="1:16" x14ac:dyDescent="0.2">
      <c r="A236" s="26"/>
      <c r="B236" s="26"/>
      <c r="C236" s="26"/>
      <c r="D236" s="26"/>
      <c r="E236" s="26"/>
      <c r="F236" s="26"/>
      <c r="G236" s="26"/>
      <c r="H236" s="26"/>
      <c r="I236" s="26"/>
      <c r="J236" s="26"/>
      <c r="K236" s="26"/>
      <c r="L236" s="26"/>
      <c r="M236" s="26"/>
      <c r="N236" s="26"/>
      <c r="O236" s="26"/>
      <c r="P236" s="26"/>
    </row>
    <row r="237" spans="1:16" x14ac:dyDescent="0.2">
      <c r="A237" s="26"/>
      <c r="B237" s="26"/>
      <c r="C237" s="26"/>
      <c r="D237" s="26"/>
      <c r="E237" s="26"/>
      <c r="F237" s="26"/>
      <c r="G237" s="26"/>
      <c r="H237" s="26"/>
      <c r="I237" s="26"/>
      <c r="J237" s="26"/>
      <c r="K237" s="26"/>
      <c r="L237" s="26"/>
      <c r="M237" s="26"/>
      <c r="N237" s="26"/>
      <c r="O237" s="26"/>
      <c r="P237" s="26"/>
    </row>
    <row r="238" spans="1:16" x14ac:dyDescent="0.2">
      <c r="A238" s="26"/>
      <c r="B238" s="26"/>
      <c r="C238" s="26"/>
      <c r="D238" s="26"/>
      <c r="E238" s="26"/>
      <c r="F238" s="26"/>
      <c r="G238" s="26"/>
      <c r="H238" s="26"/>
      <c r="I238" s="26"/>
      <c r="J238" s="26"/>
      <c r="K238" s="26"/>
      <c r="L238" s="26"/>
      <c r="M238" s="26"/>
      <c r="N238" s="26"/>
      <c r="O238" s="26"/>
      <c r="P238" s="26"/>
    </row>
    <row r="239" spans="1:16" x14ac:dyDescent="0.2">
      <c r="A239" s="26"/>
      <c r="B239" s="26"/>
      <c r="C239" s="26"/>
      <c r="D239" s="26"/>
      <c r="E239" s="26"/>
      <c r="F239" s="26"/>
      <c r="G239" s="26"/>
      <c r="H239" s="26"/>
      <c r="I239" s="26"/>
      <c r="J239" s="26"/>
      <c r="K239" s="26"/>
      <c r="L239" s="26"/>
      <c r="M239" s="26"/>
      <c r="N239" s="26"/>
      <c r="O239" s="26"/>
      <c r="P239" s="26"/>
    </row>
    <row r="240" spans="1:16" x14ac:dyDescent="0.2">
      <c r="A240" s="26"/>
      <c r="B240" s="26"/>
      <c r="C240" s="26"/>
      <c r="D240" s="26"/>
      <c r="E240" s="26"/>
      <c r="F240" s="26"/>
      <c r="G240" s="26"/>
      <c r="H240" s="26"/>
      <c r="I240" s="26"/>
      <c r="J240" s="26"/>
      <c r="K240" s="26"/>
      <c r="L240" s="26"/>
      <c r="M240" s="26"/>
      <c r="N240" s="26"/>
      <c r="O240" s="26"/>
      <c r="P240" s="26"/>
    </row>
    <row r="241" spans="1:16" x14ac:dyDescent="0.2">
      <c r="A241" s="26"/>
      <c r="B241" s="26"/>
      <c r="C241" s="26"/>
      <c r="D241" s="26"/>
      <c r="E241" s="26"/>
      <c r="F241" s="26"/>
      <c r="G241" s="26"/>
      <c r="H241" s="26"/>
      <c r="I241" s="26"/>
      <c r="J241" s="26"/>
      <c r="K241" s="26"/>
      <c r="L241" s="26"/>
      <c r="M241" s="26"/>
      <c r="N241" s="26"/>
      <c r="O241" s="26"/>
      <c r="P241" s="26"/>
    </row>
    <row r="242" spans="1:16" x14ac:dyDescent="0.2">
      <c r="A242" s="26"/>
      <c r="B242" s="26"/>
      <c r="C242" s="26"/>
      <c r="D242" s="26"/>
      <c r="E242" s="26"/>
      <c r="F242" s="26"/>
      <c r="G242" s="26"/>
      <c r="H242" s="26"/>
      <c r="I242" s="26"/>
      <c r="J242" s="26"/>
      <c r="K242" s="26"/>
      <c r="L242" s="26"/>
      <c r="M242" s="26"/>
      <c r="N242" s="26"/>
      <c r="O242" s="26"/>
      <c r="P242" s="26"/>
    </row>
    <row r="243" spans="1:16" x14ac:dyDescent="0.2">
      <c r="A243" s="26"/>
      <c r="B243" s="26"/>
      <c r="C243" s="26"/>
      <c r="D243" s="26"/>
      <c r="E243" s="26"/>
      <c r="F243" s="26"/>
      <c r="G243" s="26"/>
      <c r="H243" s="26"/>
      <c r="I243" s="26"/>
      <c r="J243" s="26"/>
      <c r="K243" s="26"/>
      <c r="L243" s="26"/>
      <c r="M243" s="26"/>
      <c r="N243" s="26"/>
      <c r="O243" s="26"/>
      <c r="P243" s="26"/>
    </row>
    <row r="244" spans="1:16" x14ac:dyDescent="0.2">
      <c r="A244" s="26"/>
      <c r="B244" s="26"/>
      <c r="C244" s="26"/>
      <c r="D244" s="26"/>
      <c r="E244" s="26"/>
      <c r="F244" s="26"/>
      <c r="G244" s="26"/>
      <c r="H244" s="26"/>
      <c r="I244" s="26"/>
      <c r="J244" s="26"/>
      <c r="K244" s="26"/>
      <c r="L244" s="26"/>
      <c r="M244" s="26"/>
      <c r="N244" s="26"/>
      <c r="O244" s="26"/>
      <c r="P244" s="26"/>
    </row>
    <row r="245" spans="1:16" x14ac:dyDescent="0.2">
      <c r="A245" s="26"/>
      <c r="B245" s="26"/>
      <c r="C245" s="26"/>
      <c r="D245" s="26"/>
      <c r="E245" s="26"/>
      <c r="F245" s="26"/>
      <c r="G245" s="26"/>
      <c r="H245" s="26"/>
      <c r="I245" s="26"/>
      <c r="J245" s="26"/>
      <c r="K245" s="26"/>
      <c r="L245" s="26"/>
      <c r="M245" s="26"/>
      <c r="N245" s="26"/>
      <c r="O245" s="26"/>
      <c r="P245" s="26"/>
    </row>
    <row r="246" spans="1:16" x14ac:dyDescent="0.2">
      <c r="A246" s="26"/>
      <c r="B246" s="26"/>
      <c r="C246" s="26"/>
      <c r="D246" s="26"/>
      <c r="E246" s="26"/>
      <c r="F246" s="26"/>
      <c r="G246" s="26"/>
      <c r="H246" s="26"/>
      <c r="I246" s="26"/>
      <c r="J246" s="26"/>
      <c r="K246" s="26"/>
      <c r="L246" s="26"/>
      <c r="M246" s="26"/>
      <c r="N246" s="26"/>
      <c r="O246" s="26"/>
      <c r="P246" s="26"/>
    </row>
    <row r="247" spans="1:16" x14ac:dyDescent="0.2">
      <c r="A247" s="26"/>
      <c r="B247" s="26"/>
      <c r="C247" s="26"/>
      <c r="D247" s="26"/>
      <c r="E247" s="26"/>
      <c r="F247" s="26"/>
      <c r="G247" s="26"/>
      <c r="H247" s="26"/>
      <c r="I247" s="26"/>
      <c r="J247" s="26"/>
      <c r="K247" s="26"/>
      <c r="L247" s="26"/>
      <c r="M247" s="26"/>
      <c r="N247" s="26"/>
      <c r="O247" s="26"/>
      <c r="P247" s="26"/>
    </row>
    <row r="248" spans="1:16" x14ac:dyDescent="0.2">
      <c r="A248" s="26"/>
      <c r="B248" s="26"/>
      <c r="C248" s="26"/>
      <c r="D248" s="26"/>
      <c r="E248" s="26"/>
      <c r="F248" s="26"/>
      <c r="G248" s="26"/>
      <c r="H248" s="26"/>
      <c r="I248" s="26"/>
      <c r="J248" s="26"/>
      <c r="K248" s="26"/>
      <c r="L248" s="26"/>
      <c r="M248" s="26"/>
      <c r="N248" s="26"/>
      <c r="O248" s="26"/>
      <c r="P248" s="26"/>
    </row>
    <row r="249" spans="1:16" x14ac:dyDescent="0.2">
      <c r="A249" s="26"/>
      <c r="B249" s="26"/>
      <c r="C249" s="26"/>
      <c r="D249" s="26"/>
      <c r="E249" s="26"/>
      <c r="F249" s="26"/>
      <c r="G249" s="26"/>
      <c r="H249" s="26"/>
      <c r="I249" s="26"/>
      <c r="J249" s="26"/>
      <c r="K249" s="26"/>
      <c r="L249" s="26"/>
      <c r="M249" s="26"/>
      <c r="N249" s="26"/>
      <c r="O249" s="26"/>
      <c r="P249" s="26"/>
    </row>
    <row r="250" spans="1:16" x14ac:dyDescent="0.2">
      <c r="A250" s="26"/>
      <c r="B250" s="26"/>
      <c r="C250" s="26"/>
      <c r="D250" s="26"/>
      <c r="E250" s="26"/>
      <c r="F250" s="26"/>
      <c r="G250" s="26"/>
      <c r="H250" s="26"/>
      <c r="I250" s="26"/>
      <c r="J250" s="26"/>
      <c r="K250" s="26"/>
      <c r="L250" s="26"/>
      <c r="M250" s="26"/>
      <c r="N250" s="26"/>
      <c r="O250" s="26"/>
      <c r="P250" s="26"/>
    </row>
    <row r="251" spans="1:16" x14ac:dyDescent="0.2">
      <c r="A251" s="26"/>
      <c r="B251" s="26"/>
      <c r="C251" s="26"/>
      <c r="D251" s="26"/>
      <c r="E251" s="26"/>
      <c r="F251" s="26"/>
      <c r="G251" s="26"/>
      <c r="H251" s="26"/>
      <c r="I251" s="26"/>
      <c r="J251" s="26"/>
      <c r="K251" s="26"/>
      <c r="L251" s="26"/>
      <c r="M251" s="26"/>
      <c r="N251" s="26"/>
      <c r="O251" s="26"/>
      <c r="P251" s="26"/>
    </row>
    <row r="252" spans="1:16" x14ac:dyDescent="0.2">
      <c r="A252" s="26"/>
      <c r="B252" s="26"/>
      <c r="C252" s="26"/>
      <c r="D252" s="26"/>
      <c r="E252" s="26"/>
      <c r="F252" s="26"/>
      <c r="G252" s="26"/>
      <c r="H252" s="26"/>
      <c r="I252" s="26"/>
      <c r="J252" s="26"/>
      <c r="K252" s="26"/>
      <c r="L252" s="26"/>
      <c r="M252" s="26"/>
      <c r="N252" s="26"/>
      <c r="O252" s="26"/>
      <c r="P252" s="26"/>
    </row>
    <row r="253" spans="1:16" x14ac:dyDescent="0.2">
      <c r="A253" s="26"/>
      <c r="B253" s="26"/>
      <c r="C253" s="26"/>
      <c r="D253" s="26"/>
      <c r="E253" s="26"/>
      <c r="F253" s="26"/>
      <c r="G253" s="26"/>
      <c r="H253" s="26"/>
      <c r="I253" s="26"/>
      <c r="J253" s="26"/>
      <c r="K253" s="26"/>
      <c r="L253" s="26"/>
      <c r="M253" s="26"/>
      <c r="N253" s="26"/>
      <c r="O253" s="26"/>
      <c r="P253" s="26"/>
    </row>
    <row r="254" spans="1:16" x14ac:dyDescent="0.2">
      <c r="A254" s="26"/>
      <c r="B254" s="26"/>
      <c r="C254" s="26"/>
      <c r="D254" s="26"/>
      <c r="E254" s="26"/>
      <c r="F254" s="26"/>
      <c r="G254" s="26"/>
      <c r="H254" s="26"/>
      <c r="I254" s="26"/>
      <c r="J254" s="26"/>
      <c r="K254" s="26"/>
      <c r="L254" s="26"/>
      <c r="M254" s="26"/>
      <c r="N254" s="26"/>
      <c r="O254" s="26"/>
      <c r="P254" s="26"/>
    </row>
    <row r="255" spans="1:16" x14ac:dyDescent="0.2">
      <c r="A255" s="26"/>
      <c r="B255" s="26"/>
      <c r="C255" s="26"/>
      <c r="D255" s="26"/>
      <c r="E255" s="26"/>
      <c r="F255" s="26"/>
      <c r="G255" s="26"/>
      <c r="H255" s="26"/>
      <c r="I255" s="26"/>
      <c r="J255" s="26"/>
      <c r="K255" s="26"/>
      <c r="L255" s="26"/>
      <c r="M255" s="26"/>
      <c r="N255" s="26"/>
      <c r="O255" s="26"/>
      <c r="P255" s="26"/>
    </row>
    <row r="256" spans="1:16" x14ac:dyDescent="0.2">
      <c r="A256" s="26"/>
      <c r="B256" s="26"/>
      <c r="C256" s="26"/>
      <c r="D256" s="26"/>
      <c r="E256" s="26"/>
      <c r="F256" s="26"/>
      <c r="G256" s="26"/>
      <c r="H256" s="26"/>
      <c r="I256" s="26"/>
      <c r="J256" s="26"/>
      <c r="K256" s="26"/>
      <c r="L256" s="26"/>
      <c r="M256" s="26"/>
      <c r="N256" s="26"/>
      <c r="O256" s="26"/>
      <c r="P256" s="26"/>
    </row>
    <row r="257" spans="1:16" x14ac:dyDescent="0.2">
      <c r="A257" s="26"/>
      <c r="B257" s="26"/>
      <c r="C257" s="26"/>
      <c r="D257" s="26"/>
      <c r="E257" s="26"/>
      <c r="F257" s="26"/>
      <c r="G257" s="26"/>
      <c r="H257" s="26"/>
      <c r="I257" s="26"/>
      <c r="J257" s="26"/>
      <c r="K257" s="26"/>
      <c r="L257" s="26"/>
      <c r="M257" s="26"/>
      <c r="N257" s="26"/>
      <c r="O257" s="26"/>
      <c r="P257" s="26"/>
    </row>
    <row r="258" spans="1:16" x14ac:dyDescent="0.2">
      <c r="A258" s="26"/>
      <c r="B258" s="26"/>
      <c r="C258" s="26"/>
      <c r="D258" s="26"/>
      <c r="E258" s="26"/>
      <c r="F258" s="26"/>
      <c r="G258" s="26"/>
      <c r="H258" s="26"/>
      <c r="I258" s="26"/>
      <c r="J258" s="26"/>
      <c r="K258" s="26"/>
      <c r="L258" s="26"/>
      <c r="M258" s="26"/>
      <c r="N258" s="26"/>
      <c r="O258" s="26"/>
      <c r="P258" s="26"/>
    </row>
    <row r="259" spans="1:16" x14ac:dyDescent="0.2">
      <c r="A259" s="26"/>
      <c r="B259" s="26"/>
      <c r="C259" s="26"/>
      <c r="D259" s="26"/>
      <c r="E259" s="26"/>
      <c r="F259" s="26"/>
      <c r="G259" s="26"/>
      <c r="H259" s="26"/>
      <c r="I259" s="26"/>
      <c r="J259" s="26"/>
      <c r="K259" s="26"/>
      <c r="L259" s="26"/>
      <c r="M259" s="26"/>
      <c r="N259" s="26"/>
      <c r="O259" s="26"/>
      <c r="P259" s="26"/>
    </row>
    <row r="260" spans="1:16" x14ac:dyDescent="0.2">
      <c r="A260" s="26"/>
      <c r="B260" s="26"/>
      <c r="C260" s="26"/>
      <c r="D260" s="26"/>
      <c r="E260" s="26"/>
      <c r="F260" s="26"/>
      <c r="G260" s="26"/>
      <c r="H260" s="26"/>
      <c r="I260" s="26"/>
      <c r="J260" s="26"/>
      <c r="K260" s="26"/>
      <c r="L260" s="26"/>
      <c r="M260" s="26"/>
      <c r="N260" s="26"/>
      <c r="O260" s="26"/>
      <c r="P260" s="26"/>
    </row>
    <row r="261" spans="1:16" x14ac:dyDescent="0.2">
      <c r="A261" s="26"/>
      <c r="B261" s="26"/>
      <c r="C261" s="26"/>
      <c r="D261" s="26"/>
      <c r="E261" s="26"/>
      <c r="F261" s="26"/>
      <c r="G261" s="26"/>
      <c r="H261" s="26"/>
      <c r="I261" s="26"/>
      <c r="J261" s="26"/>
      <c r="K261" s="26"/>
      <c r="L261" s="26"/>
      <c r="M261" s="26"/>
      <c r="N261" s="26"/>
      <c r="O261" s="26"/>
      <c r="P261" s="26"/>
    </row>
    <row r="262" spans="1:16" x14ac:dyDescent="0.2">
      <c r="A262" s="26"/>
      <c r="B262" s="26"/>
      <c r="C262" s="26"/>
      <c r="D262" s="26"/>
      <c r="E262" s="26"/>
      <c r="F262" s="26"/>
      <c r="G262" s="26"/>
      <c r="H262" s="26"/>
      <c r="I262" s="26"/>
      <c r="J262" s="26"/>
      <c r="K262" s="26"/>
      <c r="L262" s="26"/>
      <c r="M262" s="26"/>
      <c r="N262" s="26"/>
      <c r="O262" s="26"/>
      <c r="P262" s="26"/>
    </row>
    <row r="263" spans="1:16" x14ac:dyDescent="0.2">
      <c r="A263" s="26"/>
      <c r="B263" s="26"/>
      <c r="C263" s="26"/>
      <c r="D263" s="26"/>
      <c r="E263" s="26"/>
      <c r="F263" s="26"/>
      <c r="G263" s="26"/>
      <c r="H263" s="26"/>
      <c r="I263" s="26"/>
      <c r="J263" s="26"/>
      <c r="K263" s="26"/>
      <c r="L263" s="26"/>
      <c r="M263" s="26"/>
      <c r="N263" s="26"/>
      <c r="O263" s="26"/>
      <c r="P263" s="26"/>
    </row>
    <row r="264" spans="1:16" x14ac:dyDescent="0.2">
      <c r="A264" s="26"/>
      <c r="B264" s="26"/>
      <c r="C264" s="26"/>
      <c r="D264" s="26"/>
      <c r="E264" s="26"/>
      <c r="F264" s="26"/>
      <c r="G264" s="26"/>
      <c r="H264" s="26"/>
      <c r="I264" s="26"/>
      <c r="J264" s="26"/>
      <c r="K264" s="26"/>
      <c r="L264" s="26"/>
      <c r="M264" s="26"/>
      <c r="N264" s="26"/>
      <c r="O264" s="26"/>
      <c r="P264" s="26"/>
    </row>
    <row r="265" spans="1:16" x14ac:dyDescent="0.2">
      <c r="A265" s="26"/>
      <c r="B265" s="26"/>
      <c r="C265" s="26"/>
      <c r="D265" s="26"/>
      <c r="E265" s="26"/>
      <c r="F265" s="26"/>
      <c r="G265" s="26"/>
      <c r="H265" s="26"/>
      <c r="I265" s="26"/>
      <c r="J265" s="26"/>
      <c r="K265" s="26"/>
      <c r="L265" s="26"/>
      <c r="M265" s="26"/>
      <c r="N265" s="26"/>
      <c r="O265" s="26"/>
      <c r="P265" s="26"/>
    </row>
    <row r="266" spans="1:16" x14ac:dyDescent="0.2">
      <c r="A266" s="26"/>
      <c r="B266" s="26"/>
      <c r="C266" s="26"/>
      <c r="D266" s="26"/>
      <c r="E266" s="26"/>
      <c r="F266" s="26"/>
      <c r="G266" s="26"/>
      <c r="H266" s="26"/>
      <c r="I266" s="26"/>
      <c r="J266" s="26"/>
      <c r="K266" s="26"/>
      <c r="L266" s="26"/>
      <c r="M266" s="26"/>
      <c r="N266" s="26"/>
      <c r="O266" s="26"/>
      <c r="P266" s="26"/>
    </row>
    <row r="267" spans="1:16" x14ac:dyDescent="0.2">
      <c r="A267" s="26"/>
      <c r="B267" s="26"/>
      <c r="C267" s="26"/>
      <c r="D267" s="26"/>
      <c r="E267" s="26"/>
      <c r="F267" s="26"/>
      <c r="G267" s="26"/>
      <c r="H267" s="26"/>
      <c r="I267" s="26"/>
      <c r="J267" s="26"/>
      <c r="K267" s="26"/>
      <c r="L267" s="26"/>
      <c r="M267" s="26"/>
      <c r="N267" s="26"/>
      <c r="O267" s="26"/>
      <c r="P267" s="26"/>
    </row>
    <row r="268" spans="1:16" x14ac:dyDescent="0.2">
      <c r="A268" s="26"/>
      <c r="B268" s="26"/>
      <c r="C268" s="26"/>
      <c r="D268" s="26"/>
      <c r="E268" s="26"/>
      <c r="F268" s="26"/>
      <c r="G268" s="26"/>
      <c r="H268" s="26"/>
      <c r="I268" s="26"/>
      <c r="J268" s="26"/>
      <c r="K268" s="26"/>
      <c r="L268" s="26"/>
      <c r="M268" s="26"/>
      <c r="N268" s="26"/>
      <c r="O268" s="26"/>
      <c r="P268" s="26"/>
    </row>
    <row r="269" spans="1:16" x14ac:dyDescent="0.2">
      <c r="A269" s="26"/>
      <c r="B269" s="26"/>
      <c r="C269" s="26"/>
      <c r="D269" s="26"/>
      <c r="E269" s="26"/>
      <c r="F269" s="26"/>
      <c r="G269" s="26"/>
      <c r="H269" s="26"/>
      <c r="I269" s="26"/>
      <c r="J269" s="26"/>
      <c r="K269" s="26"/>
      <c r="L269" s="26"/>
      <c r="M269" s="26"/>
      <c r="N269" s="26"/>
      <c r="O269" s="26"/>
      <c r="P269" s="26"/>
    </row>
    <row r="270" spans="1:16" x14ac:dyDescent="0.2">
      <c r="A270" s="26"/>
      <c r="B270" s="26"/>
      <c r="C270" s="26"/>
      <c r="D270" s="26"/>
      <c r="E270" s="26"/>
      <c r="F270" s="26"/>
      <c r="G270" s="26"/>
      <c r="H270" s="26"/>
      <c r="I270" s="26"/>
      <c r="J270" s="26"/>
      <c r="K270" s="26"/>
      <c r="L270" s="26"/>
      <c r="M270" s="26"/>
      <c r="N270" s="26"/>
      <c r="O270" s="26"/>
      <c r="P270" s="26"/>
    </row>
    <row r="271" spans="1:16" x14ac:dyDescent="0.2">
      <c r="A271" s="26"/>
      <c r="B271" s="26"/>
      <c r="C271" s="26"/>
      <c r="D271" s="26"/>
      <c r="E271" s="26"/>
      <c r="F271" s="26"/>
      <c r="G271" s="26"/>
      <c r="H271" s="26"/>
      <c r="I271" s="26"/>
      <c r="J271" s="26"/>
      <c r="K271" s="26"/>
      <c r="L271" s="26"/>
      <c r="M271" s="26"/>
      <c r="N271" s="26"/>
      <c r="O271" s="26"/>
      <c r="P271" s="26"/>
    </row>
    <row r="272" spans="1:16" x14ac:dyDescent="0.2">
      <c r="A272" s="26"/>
      <c r="B272" s="26"/>
      <c r="C272" s="26"/>
      <c r="D272" s="26"/>
      <c r="E272" s="26"/>
      <c r="F272" s="26"/>
      <c r="G272" s="26"/>
      <c r="H272" s="26"/>
      <c r="I272" s="26"/>
      <c r="J272" s="26"/>
      <c r="K272" s="26"/>
      <c r="L272" s="26"/>
      <c r="M272" s="26"/>
      <c r="N272" s="26"/>
      <c r="O272" s="26"/>
      <c r="P272" s="26"/>
    </row>
    <row r="273" spans="1:16" x14ac:dyDescent="0.2">
      <c r="A273" s="26"/>
      <c r="B273" s="26"/>
      <c r="C273" s="26"/>
      <c r="D273" s="26"/>
      <c r="E273" s="26"/>
      <c r="F273" s="26"/>
      <c r="G273" s="26"/>
      <c r="H273" s="26"/>
      <c r="I273" s="26"/>
      <c r="J273" s="26"/>
      <c r="K273" s="26"/>
      <c r="L273" s="26"/>
      <c r="M273" s="26"/>
      <c r="N273" s="26"/>
      <c r="O273" s="26"/>
      <c r="P273" s="26"/>
    </row>
    <row r="274" spans="1:16" x14ac:dyDescent="0.2">
      <c r="A274" s="26"/>
      <c r="B274" s="26"/>
      <c r="C274" s="26"/>
      <c r="D274" s="26"/>
      <c r="E274" s="26"/>
      <c r="F274" s="26"/>
      <c r="G274" s="26"/>
      <c r="H274" s="26"/>
      <c r="I274" s="26"/>
      <c r="J274" s="26"/>
      <c r="K274" s="26"/>
      <c r="L274" s="26"/>
      <c r="M274" s="26"/>
      <c r="N274" s="26"/>
      <c r="O274" s="26"/>
      <c r="P274" s="26"/>
    </row>
    <row r="275" spans="1:16" x14ac:dyDescent="0.2">
      <c r="A275" s="26"/>
      <c r="B275" s="26"/>
      <c r="C275" s="26"/>
      <c r="D275" s="26"/>
      <c r="E275" s="26"/>
      <c r="F275" s="26"/>
      <c r="G275" s="26"/>
      <c r="H275" s="26"/>
      <c r="I275" s="26"/>
      <c r="J275" s="26"/>
      <c r="K275" s="26"/>
      <c r="L275" s="26"/>
      <c r="M275" s="26"/>
      <c r="N275" s="26"/>
      <c r="O275" s="26"/>
      <c r="P275" s="26"/>
    </row>
    <row r="276" spans="1:16" x14ac:dyDescent="0.2">
      <c r="A276" s="26"/>
      <c r="B276" s="26"/>
      <c r="C276" s="26"/>
      <c r="D276" s="26"/>
      <c r="E276" s="26"/>
      <c r="F276" s="26"/>
      <c r="G276" s="26"/>
      <c r="H276" s="26"/>
      <c r="I276" s="26"/>
      <c r="J276" s="26"/>
      <c r="K276" s="26"/>
      <c r="L276" s="26"/>
      <c r="M276" s="26"/>
      <c r="N276" s="26"/>
      <c r="O276" s="26"/>
      <c r="P276" s="26"/>
    </row>
    <row r="277" spans="1:16" x14ac:dyDescent="0.2">
      <c r="A277" s="26"/>
      <c r="B277" s="26"/>
      <c r="C277" s="26"/>
      <c r="D277" s="26"/>
      <c r="E277" s="26"/>
      <c r="F277" s="26"/>
      <c r="G277" s="26"/>
      <c r="H277" s="26"/>
      <c r="I277" s="26"/>
      <c r="J277" s="26"/>
      <c r="K277" s="26"/>
      <c r="L277" s="26"/>
      <c r="M277" s="26"/>
      <c r="N277" s="26"/>
      <c r="O277" s="26"/>
      <c r="P277" s="26"/>
    </row>
    <row r="278" spans="1:16" x14ac:dyDescent="0.2">
      <c r="A278" s="26"/>
      <c r="B278" s="26"/>
      <c r="C278" s="26"/>
      <c r="D278" s="26"/>
      <c r="E278" s="26"/>
      <c r="F278" s="26"/>
      <c r="G278" s="26"/>
      <c r="H278" s="26"/>
      <c r="I278" s="26"/>
      <c r="J278" s="26"/>
      <c r="K278" s="26"/>
      <c r="L278" s="26"/>
      <c r="M278" s="26"/>
      <c r="N278" s="26"/>
      <c r="O278" s="26"/>
      <c r="P278" s="26"/>
    </row>
    <row r="279" spans="1:16" x14ac:dyDescent="0.2">
      <c r="A279" s="26"/>
      <c r="B279" s="26"/>
      <c r="C279" s="26"/>
      <c r="D279" s="26"/>
      <c r="E279" s="26"/>
      <c r="F279" s="26"/>
      <c r="G279" s="26"/>
      <c r="H279" s="26"/>
      <c r="I279" s="26"/>
      <c r="J279" s="26"/>
      <c r="K279" s="26"/>
      <c r="L279" s="26"/>
      <c r="M279" s="26"/>
      <c r="N279" s="26"/>
      <c r="O279" s="26"/>
      <c r="P279" s="26"/>
    </row>
    <row r="280" spans="1:16" x14ac:dyDescent="0.2">
      <c r="A280" s="26"/>
      <c r="B280" s="26"/>
      <c r="C280" s="26"/>
      <c r="D280" s="26"/>
      <c r="E280" s="26"/>
      <c r="F280" s="26"/>
      <c r="G280" s="26"/>
      <c r="H280" s="26"/>
      <c r="I280" s="26"/>
      <c r="J280" s="26"/>
      <c r="K280" s="26"/>
      <c r="L280" s="26"/>
      <c r="M280" s="26"/>
      <c r="N280" s="26"/>
      <c r="O280" s="26"/>
      <c r="P280" s="26"/>
    </row>
    <row r="281" spans="1:16" x14ac:dyDescent="0.2">
      <c r="A281" s="26"/>
      <c r="B281" s="26"/>
      <c r="C281" s="26"/>
      <c r="D281" s="26"/>
      <c r="E281" s="26"/>
      <c r="F281" s="26"/>
      <c r="G281" s="26"/>
      <c r="H281" s="26"/>
      <c r="I281" s="26"/>
      <c r="J281" s="26"/>
      <c r="K281" s="26"/>
      <c r="L281" s="26"/>
      <c r="M281" s="26"/>
      <c r="N281" s="26"/>
      <c r="O281" s="26"/>
      <c r="P281" s="26"/>
    </row>
    <row r="282" spans="1:16" x14ac:dyDescent="0.2">
      <c r="A282" s="26"/>
      <c r="B282" s="26"/>
      <c r="C282" s="26"/>
      <c r="D282" s="26"/>
      <c r="E282" s="26"/>
      <c r="F282" s="26"/>
      <c r="G282" s="26"/>
      <c r="H282" s="26"/>
      <c r="I282" s="26"/>
      <c r="J282" s="26"/>
      <c r="K282" s="26"/>
      <c r="L282" s="26"/>
      <c r="M282" s="26"/>
      <c r="N282" s="26"/>
      <c r="O282" s="26"/>
      <c r="P282" s="26"/>
    </row>
    <row r="283" spans="1:16" x14ac:dyDescent="0.2">
      <c r="A283" s="26"/>
      <c r="B283" s="26"/>
      <c r="C283" s="26"/>
      <c r="D283" s="26"/>
      <c r="E283" s="26"/>
      <c r="F283" s="26"/>
      <c r="G283" s="26"/>
      <c r="H283" s="26"/>
      <c r="I283" s="26"/>
      <c r="J283" s="26"/>
      <c r="K283" s="26"/>
      <c r="L283" s="26"/>
      <c r="M283" s="26"/>
      <c r="N283" s="26"/>
      <c r="O283" s="26"/>
      <c r="P283" s="26"/>
    </row>
    <row r="284" spans="1:16" x14ac:dyDescent="0.2">
      <c r="A284" s="26"/>
      <c r="B284" s="26"/>
      <c r="C284" s="26"/>
      <c r="D284" s="26"/>
      <c r="E284" s="26"/>
      <c r="F284" s="26"/>
      <c r="G284" s="26"/>
      <c r="H284" s="26"/>
      <c r="I284" s="26"/>
      <c r="J284" s="26"/>
      <c r="K284" s="26"/>
      <c r="L284" s="26"/>
      <c r="M284" s="26"/>
      <c r="N284" s="26"/>
      <c r="O284" s="26"/>
      <c r="P284" s="26"/>
    </row>
    <row r="285" spans="1:16" x14ac:dyDescent="0.2">
      <c r="A285" s="26"/>
      <c r="B285" s="26"/>
      <c r="C285" s="26"/>
      <c r="D285" s="26"/>
      <c r="E285" s="26"/>
      <c r="F285" s="26"/>
      <c r="G285" s="26"/>
      <c r="H285" s="26"/>
      <c r="I285" s="26"/>
      <c r="J285" s="26"/>
      <c r="K285" s="26"/>
      <c r="L285" s="26"/>
      <c r="M285" s="26"/>
      <c r="N285" s="26"/>
      <c r="O285" s="26"/>
      <c r="P285" s="26"/>
    </row>
    <row r="286" spans="1:16" x14ac:dyDescent="0.2">
      <c r="A286" s="26"/>
      <c r="B286" s="26"/>
      <c r="C286" s="26"/>
      <c r="D286" s="26"/>
      <c r="E286" s="26"/>
      <c r="F286" s="26"/>
      <c r="G286" s="26"/>
      <c r="H286" s="26"/>
      <c r="I286" s="26"/>
      <c r="J286" s="26"/>
      <c r="K286" s="26"/>
      <c r="L286" s="26"/>
      <c r="M286" s="26"/>
      <c r="N286" s="26"/>
      <c r="O286" s="26"/>
      <c r="P286" s="26"/>
    </row>
    <row r="287" spans="1:16" x14ac:dyDescent="0.2">
      <c r="A287" s="26"/>
      <c r="B287" s="26"/>
      <c r="C287" s="26"/>
      <c r="D287" s="26"/>
      <c r="E287" s="26"/>
      <c r="F287" s="26"/>
      <c r="G287" s="26"/>
      <c r="H287" s="26"/>
      <c r="I287" s="26"/>
      <c r="J287" s="26"/>
      <c r="K287" s="26"/>
      <c r="L287" s="26"/>
      <c r="M287" s="26"/>
      <c r="N287" s="26"/>
      <c r="O287" s="26"/>
      <c r="P287" s="26"/>
    </row>
    <row r="288" spans="1:16" x14ac:dyDescent="0.2">
      <c r="A288" s="26"/>
      <c r="B288" s="26"/>
      <c r="C288" s="26"/>
      <c r="D288" s="26"/>
      <c r="E288" s="26"/>
      <c r="F288" s="26"/>
      <c r="G288" s="26"/>
      <c r="H288" s="26"/>
      <c r="I288" s="26"/>
      <c r="J288" s="26"/>
      <c r="K288" s="26"/>
      <c r="L288" s="26"/>
      <c r="M288" s="26"/>
      <c r="N288" s="26"/>
      <c r="O288" s="26"/>
      <c r="P288" s="26"/>
    </row>
    <row r="289" spans="1:16" x14ac:dyDescent="0.2">
      <c r="A289" s="26"/>
      <c r="B289" s="26"/>
      <c r="C289" s="26"/>
      <c r="D289" s="26"/>
      <c r="E289" s="26"/>
      <c r="F289" s="26"/>
      <c r="G289" s="26"/>
      <c r="H289" s="26"/>
      <c r="I289" s="26"/>
      <c r="J289" s="26"/>
      <c r="K289" s="26"/>
      <c r="L289" s="26"/>
      <c r="M289" s="26"/>
      <c r="N289" s="26"/>
      <c r="O289" s="26"/>
      <c r="P289" s="26"/>
    </row>
    <row r="290" spans="1:16" x14ac:dyDescent="0.2">
      <c r="A290" s="26"/>
      <c r="B290" s="26"/>
      <c r="C290" s="26"/>
      <c r="D290" s="26"/>
      <c r="E290" s="26"/>
      <c r="F290" s="26"/>
      <c r="G290" s="26"/>
      <c r="H290" s="26"/>
      <c r="I290" s="26"/>
      <c r="J290" s="26"/>
      <c r="K290" s="26"/>
      <c r="L290" s="26"/>
      <c r="M290" s="26"/>
      <c r="N290" s="26"/>
      <c r="O290" s="26"/>
      <c r="P290" s="26"/>
    </row>
    <row r="291" spans="1:16" x14ac:dyDescent="0.2">
      <c r="A291" s="26"/>
      <c r="B291" s="26"/>
      <c r="C291" s="26"/>
      <c r="D291" s="26"/>
      <c r="E291" s="26"/>
      <c r="F291" s="26"/>
      <c r="G291" s="26"/>
      <c r="H291" s="26"/>
      <c r="I291" s="26"/>
      <c r="J291" s="26"/>
      <c r="K291" s="26"/>
      <c r="L291" s="26"/>
      <c r="M291" s="26"/>
      <c r="N291" s="26"/>
      <c r="O291" s="26"/>
      <c r="P291" s="26"/>
    </row>
    <row r="292" spans="1:16" x14ac:dyDescent="0.2">
      <c r="A292" s="26"/>
      <c r="B292" s="26"/>
      <c r="C292" s="26"/>
      <c r="D292" s="26"/>
      <c r="E292" s="26"/>
      <c r="F292" s="26"/>
      <c r="G292" s="26"/>
      <c r="H292" s="26"/>
      <c r="I292" s="26"/>
      <c r="J292" s="26"/>
      <c r="K292" s="26"/>
      <c r="L292" s="26"/>
      <c r="M292" s="26"/>
      <c r="N292" s="26"/>
      <c r="O292" s="26"/>
      <c r="P292" s="26"/>
    </row>
    <row r="293" spans="1:16" x14ac:dyDescent="0.2">
      <c r="A293" s="26"/>
      <c r="B293" s="26"/>
      <c r="C293" s="26"/>
      <c r="D293" s="26"/>
      <c r="E293" s="26"/>
      <c r="F293" s="26"/>
      <c r="G293" s="26"/>
      <c r="H293" s="26"/>
      <c r="I293" s="26"/>
      <c r="J293" s="26"/>
      <c r="K293" s="26"/>
      <c r="L293" s="26"/>
      <c r="M293" s="26"/>
      <c r="N293" s="26"/>
      <c r="O293" s="26"/>
      <c r="P293" s="26"/>
    </row>
    <row r="294" spans="1:16" x14ac:dyDescent="0.2">
      <c r="A294" s="26"/>
      <c r="B294" s="26"/>
      <c r="C294" s="26"/>
      <c r="D294" s="26"/>
      <c r="E294" s="26"/>
      <c r="F294" s="26"/>
      <c r="G294" s="26"/>
      <c r="H294" s="26"/>
      <c r="I294" s="26"/>
      <c r="J294" s="26"/>
      <c r="K294" s="26"/>
      <c r="L294" s="26"/>
      <c r="M294" s="26"/>
      <c r="N294" s="26"/>
      <c r="O294" s="26"/>
      <c r="P294" s="26"/>
    </row>
    <row r="295" spans="1:16" x14ac:dyDescent="0.2">
      <c r="A295" s="26"/>
      <c r="B295" s="26"/>
      <c r="C295" s="26"/>
      <c r="D295" s="26"/>
      <c r="E295" s="26"/>
      <c r="F295" s="26"/>
      <c r="G295" s="26"/>
      <c r="H295" s="26"/>
      <c r="I295" s="26"/>
      <c r="J295" s="26"/>
      <c r="K295" s="26"/>
      <c r="L295" s="26"/>
      <c r="M295" s="26"/>
      <c r="N295" s="26"/>
      <c r="O295" s="26"/>
      <c r="P295" s="26"/>
    </row>
    <row r="296" spans="1:16" x14ac:dyDescent="0.2">
      <c r="A296" s="26"/>
      <c r="B296" s="26"/>
      <c r="C296" s="26"/>
      <c r="D296" s="26"/>
      <c r="E296" s="26"/>
      <c r="F296" s="26"/>
      <c r="G296" s="26"/>
      <c r="H296" s="26"/>
      <c r="I296" s="26"/>
      <c r="J296" s="26"/>
      <c r="K296" s="26"/>
      <c r="L296" s="26"/>
      <c r="M296" s="26"/>
      <c r="N296" s="26"/>
      <c r="O296" s="26"/>
      <c r="P296" s="26"/>
    </row>
    <row r="297" spans="1:16" x14ac:dyDescent="0.2">
      <c r="A297" s="26"/>
      <c r="B297" s="26"/>
      <c r="C297" s="26"/>
      <c r="D297" s="26"/>
      <c r="E297" s="26"/>
      <c r="F297" s="26"/>
      <c r="G297" s="26"/>
      <c r="H297" s="26"/>
      <c r="I297" s="26"/>
      <c r="J297" s="26"/>
      <c r="K297" s="26"/>
      <c r="L297" s="26"/>
      <c r="M297" s="26"/>
      <c r="N297" s="26"/>
      <c r="O297" s="26"/>
      <c r="P297" s="26"/>
    </row>
    <row r="298" spans="1:16" x14ac:dyDescent="0.2">
      <c r="A298" s="26"/>
      <c r="B298" s="26"/>
      <c r="C298" s="26"/>
      <c r="D298" s="26"/>
      <c r="E298" s="26"/>
      <c r="F298" s="26"/>
      <c r="G298" s="26"/>
      <c r="H298" s="26"/>
      <c r="I298" s="26"/>
      <c r="J298" s="26"/>
      <c r="K298" s="26"/>
      <c r="L298" s="26"/>
      <c r="M298" s="26"/>
      <c r="N298" s="26"/>
      <c r="O298" s="26"/>
      <c r="P298" s="26"/>
    </row>
    <row r="299" spans="1:16" x14ac:dyDescent="0.2">
      <c r="A299" s="26"/>
      <c r="B299" s="26"/>
      <c r="C299" s="26"/>
      <c r="D299" s="26"/>
      <c r="E299" s="26"/>
      <c r="F299" s="26"/>
      <c r="G299" s="26"/>
      <c r="H299" s="26"/>
      <c r="I299" s="26"/>
      <c r="J299" s="26"/>
      <c r="K299" s="26"/>
      <c r="L299" s="26"/>
      <c r="M299" s="26"/>
      <c r="N299" s="26"/>
      <c r="O299" s="26"/>
      <c r="P299" s="26"/>
    </row>
    <row r="300" spans="1:16" x14ac:dyDescent="0.2">
      <c r="A300" s="26"/>
      <c r="B300" s="26"/>
      <c r="C300" s="26"/>
      <c r="D300" s="26"/>
      <c r="E300" s="26"/>
      <c r="F300" s="26"/>
      <c r="G300" s="26"/>
      <c r="H300" s="26"/>
      <c r="I300" s="26"/>
      <c r="J300" s="26"/>
      <c r="K300" s="26"/>
      <c r="L300" s="26"/>
      <c r="M300" s="26"/>
      <c r="N300" s="26"/>
      <c r="O300" s="26"/>
      <c r="P300" s="26"/>
    </row>
    <row r="301" spans="1:16" x14ac:dyDescent="0.2">
      <c r="A301" s="26"/>
      <c r="B301" s="26"/>
      <c r="C301" s="26"/>
      <c r="D301" s="26"/>
      <c r="E301" s="26"/>
      <c r="F301" s="26"/>
      <c r="G301" s="26"/>
      <c r="H301" s="26"/>
      <c r="I301" s="26"/>
      <c r="J301" s="26"/>
      <c r="K301" s="26"/>
      <c r="L301" s="26"/>
      <c r="M301" s="26"/>
      <c r="N301" s="26"/>
      <c r="O301" s="26"/>
      <c r="P301" s="26"/>
    </row>
    <row r="302" spans="1:16" x14ac:dyDescent="0.2">
      <c r="A302" s="26"/>
      <c r="B302" s="26"/>
      <c r="C302" s="26"/>
      <c r="D302" s="26"/>
      <c r="E302" s="26"/>
      <c r="F302" s="26"/>
      <c r="G302" s="26"/>
      <c r="H302" s="26"/>
      <c r="I302" s="26"/>
      <c r="J302" s="26"/>
      <c r="K302" s="26"/>
      <c r="L302" s="26"/>
      <c r="M302" s="26"/>
      <c r="N302" s="26"/>
      <c r="O302" s="26"/>
      <c r="P302" s="26"/>
    </row>
    <row r="303" spans="1:16" x14ac:dyDescent="0.2">
      <c r="A303" s="26"/>
      <c r="B303" s="26"/>
      <c r="C303" s="26"/>
      <c r="D303" s="26"/>
      <c r="E303" s="26"/>
      <c r="F303" s="26"/>
      <c r="G303" s="26"/>
      <c r="H303" s="26"/>
      <c r="I303" s="26"/>
      <c r="J303" s="26"/>
      <c r="K303" s="26"/>
      <c r="L303" s="26"/>
      <c r="M303" s="26"/>
      <c r="N303" s="26"/>
      <c r="O303" s="26"/>
      <c r="P303" s="26"/>
    </row>
    <row r="304" spans="1:16" x14ac:dyDescent="0.2">
      <c r="A304" s="26"/>
      <c r="B304" s="26"/>
      <c r="C304" s="26"/>
      <c r="D304" s="26"/>
      <c r="E304" s="26"/>
      <c r="F304" s="26"/>
      <c r="G304" s="26"/>
      <c r="H304" s="26"/>
      <c r="I304" s="26"/>
      <c r="J304" s="26"/>
      <c r="K304" s="26"/>
      <c r="L304" s="26"/>
      <c r="M304" s="26"/>
      <c r="N304" s="26"/>
      <c r="O304" s="26"/>
      <c r="P304" s="26"/>
    </row>
    <row r="305" spans="1:16" x14ac:dyDescent="0.2">
      <c r="A305" s="26"/>
      <c r="B305" s="26"/>
      <c r="C305" s="26"/>
      <c r="D305" s="26"/>
      <c r="E305" s="26"/>
      <c r="F305" s="26"/>
      <c r="G305" s="26"/>
      <c r="H305" s="26"/>
      <c r="I305" s="26"/>
      <c r="J305" s="26"/>
      <c r="K305" s="26"/>
      <c r="L305" s="26"/>
      <c r="M305" s="26"/>
      <c r="N305" s="26"/>
      <c r="O305" s="26"/>
      <c r="P305" s="26"/>
    </row>
    <row r="306" spans="1:16" x14ac:dyDescent="0.2">
      <c r="A306" s="26"/>
      <c r="B306" s="26"/>
      <c r="C306" s="26"/>
      <c r="D306" s="26"/>
      <c r="E306" s="26"/>
      <c r="F306" s="26"/>
      <c r="G306" s="26"/>
      <c r="H306" s="26"/>
      <c r="I306" s="26"/>
      <c r="J306" s="26"/>
      <c r="K306" s="26"/>
      <c r="L306" s="26"/>
      <c r="M306" s="26"/>
      <c r="N306" s="26"/>
      <c r="O306" s="26"/>
      <c r="P306" s="26"/>
    </row>
    <row r="307" spans="1:16" x14ac:dyDescent="0.2">
      <c r="A307" s="26"/>
      <c r="B307" s="26"/>
      <c r="C307" s="26"/>
      <c r="D307" s="26"/>
      <c r="E307" s="26"/>
      <c r="F307" s="26"/>
      <c r="G307" s="26"/>
      <c r="H307" s="26"/>
      <c r="I307" s="26"/>
      <c r="J307" s="26"/>
      <c r="K307" s="26"/>
      <c r="L307" s="26"/>
      <c r="M307" s="26"/>
      <c r="N307" s="26"/>
      <c r="O307" s="26"/>
      <c r="P307" s="26"/>
    </row>
    <row r="308" spans="1:16" x14ac:dyDescent="0.2">
      <c r="A308" s="26"/>
      <c r="B308" s="26"/>
      <c r="C308" s="26"/>
      <c r="D308" s="26"/>
      <c r="E308" s="26"/>
      <c r="F308" s="26"/>
      <c r="G308" s="26"/>
      <c r="H308" s="26"/>
      <c r="I308" s="26"/>
      <c r="J308" s="26"/>
      <c r="K308" s="26"/>
      <c r="L308" s="26"/>
      <c r="M308" s="26"/>
      <c r="N308" s="26"/>
      <c r="O308" s="26"/>
      <c r="P308" s="26"/>
    </row>
    <row r="309" spans="1:16" x14ac:dyDescent="0.2">
      <c r="A309" s="26"/>
      <c r="B309" s="26"/>
      <c r="C309" s="26"/>
      <c r="D309" s="26"/>
      <c r="E309" s="26"/>
      <c r="F309" s="26"/>
      <c r="G309" s="26"/>
      <c r="H309" s="26"/>
      <c r="I309" s="26"/>
      <c r="J309" s="26"/>
      <c r="K309" s="26"/>
      <c r="L309" s="26"/>
      <c r="M309" s="26"/>
      <c r="N309" s="26"/>
      <c r="O309" s="26"/>
      <c r="P309" s="26"/>
    </row>
    <row r="310" spans="1:16" x14ac:dyDescent="0.2">
      <c r="A310" s="26"/>
      <c r="B310" s="26"/>
      <c r="C310" s="26"/>
      <c r="D310" s="26"/>
      <c r="E310" s="26"/>
      <c r="F310" s="26"/>
      <c r="G310" s="26"/>
      <c r="H310" s="26"/>
      <c r="I310" s="26"/>
      <c r="J310" s="26"/>
      <c r="K310" s="26"/>
      <c r="L310" s="26"/>
      <c r="M310" s="26"/>
      <c r="N310" s="26"/>
      <c r="O310" s="26"/>
      <c r="P310" s="26"/>
    </row>
    <row r="311" spans="1:16" x14ac:dyDescent="0.2">
      <c r="A311" s="26"/>
      <c r="B311" s="26"/>
      <c r="C311" s="26"/>
      <c r="D311" s="26"/>
      <c r="E311" s="26"/>
      <c r="F311" s="26"/>
      <c r="G311" s="26"/>
      <c r="H311" s="26"/>
      <c r="I311" s="26"/>
      <c r="J311" s="26"/>
      <c r="K311" s="26"/>
      <c r="L311" s="26"/>
      <c r="M311" s="26"/>
      <c r="N311" s="26"/>
      <c r="O311" s="26"/>
      <c r="P311" s="26"/>
    </row>
    <row r="312" spans="1:16" x14ac:dyDescent="0.2">
      <c r="A312" s="26"/>
      <c r="B312" s="26"/>
      <c r="C312" s="26"/>
      <c r="D312" s="26"/>
      <c r="E312" s="26"/>
      <c r="F312" s="26"/>
      <c r="G312" s="26"/>
      <c r="H312" s="26"/>
      <c r="I312" s="26"/>
      <c r="J312" s="26"/>
      <c r="K312" s="26"/>
      <c r="L312" s="26"/>
      <c r="M312" s="26"/>
      <c r="N312" s="26"/>
      <c r="O312" s="26"/>
      <c r="P312" s="26"/>
    </row>
    <row r="313" spans="1:16" x14ac:dyDescent="0.2">
      <c r="A313" s="26"/>
      <c r="B313" s="26"/>
      <c r="C313" s="26"/>
      <c r="D313" s="26"/>
      <c r="E313" s="26"/>
      <c r="F313" s="26"/>
      <c r="G313" s="26"/>
      <c r="H313" s="26"/>
      <c r="I313" s="26"/>
      <c r="J313" s="26"/>
      <c r="K313" s="26"/>
      <c r="L313" s="26"/>
      <c r="M313" s="26"/>
      <c r="N313" s="26"/>
      <c r="O313" s="26"/>
      <c r="P313" s="26"/>
    </row>
    <row r="314" spans="1:16" x14ac:dyDescent="0.2">
      <c r="A314" s="26"/>
      <c r="B314" s="26"/>
      <c r="C314" s="26"/>
      <c r="D314" s="26"/>
      <c r="E314" s="26"/>
      <c r="F314" s="26"/>
      <c r="G314" s="26"/>
      <c r="H314" s="26"/>
      <c r="I314" s="26"/>
      <c r="J314" s="26"/>
      <c r="K314" s="26"/>
      <c r="L314" s="26"/>
      <c r="M314" s="26"/>
      <c r="N314" s="26"/>
      <c r="O314" s="26"/>
      <c r="P314" s="26"/>
    </row>
    <row r="315" spans="1:16" x14ac:dyDescent="0.2">
      <c r="A315" s="26"/>
      <c r="B315" s="26"/>
      <c r="C315" s="26"/>
      <c r="D315" s="26"/>
      <c r="E315" s="26"/>
      <c r="F315" s="26"/>
      <c r="G315" s="26"/>
      <c r="H315" s="26"/>
      <c r="I315" s="26"/>
      <c r="J315" s="26"/>
      <c r="K315" s="26"/>
      <c r="L315" s="26"/>
      <c r="M315" s="26"/>
      <c r="N315" s="26"/>
      <c r="O315" s="26"/>
      <c r="P315" s="26"/>
    </row>
    <row r="316" spans="1:16" x14ac:dyDescent="0.2">
      <c r="A316" s="26"/>
      <c r="B316" s="26"/>
      <c r="C316" s="26"/>
      <c r="D316" s="26"/>
      <c r="E316" s="26"/>
      <c r="F316" s="26"/>
      <c r="G316" s="26"/>
      <c r="H316" s="26"/>
      <c r="I316" s="26"/>
      <c r="J316" s="26"/>
      <c r="K316" s="26"/>
      <c r="L316" s="26"/>
      <c r="M316" s="26"/>
      <c r="N316" s="26"/>
      <c r="O316" s="26"/>
      <c r="P316" s="26"/>
    </row>
    <row r="317" spans="1:16" x14ac:dyDescent="0.2">
      <c r="A317" s="26"/>
      <c r="B317" s="26"/>
      <c r="C317" s="26"/>
      <c r="D317" s="26"/>
      <c r="E317" s="26"/>
      <c r="F317" s="26"/>
      <c r="G317" s="26"/>
      <c r="H317" s="26"/>
      <c r="I317" s="26"/>
      <c r="J317" s="26"/>
      <c r="K317" s="26"/>
      <c r="L317" s="26"/>
      <c r="M317" s="26"/>
      <c r="N317" s="26"/>
      <c r="O317" s="26"/>
      <c r="P317" s="26"/>
    </row>
    <row r="318" spans="1:16" x14ac:dyDescent="0.2">
      <c r="A318" s="26"/>
      <c r="B318" s="26"/>
      <c r="C318" s="26"/>
      <c r="D318" s="26"/>
      <c r="E318" s="26"/>
      <c r="F318" s="26"/>
      <c r="G318" s="26"/>
      <c r="H318" s="26"/>
      <c r="I318" s="26"/>
      <c r="J318" s="26"/>
      <c r="K318" s="26"/>
      <c r="L318" s="26"/>
      <c r="M318" s="26"/>
      <c r="N318" s="26"/>
      <c r="O318" s="26"/>
      <c r="P318" s="26"/>
    </row>
    <row r="319" spans="1:16" x14ac:dyDescent="0.2">
      <c r="A319" s="26"/>
      <c r="B319" s="26"/>
      <c r="C319" s="26"/>
      <c r="D319" s="26"/>
      <c r="E319" s="26"/>
      <c r="F319" s="26"/>
      <c r="G319" s="26"/>
      <c r="H319" s="26"/>
      <c r="I319" s="26"/>
      <c r="J319" s="26"/>
      <c r="K319" s="26"/>
      <c r="L319" s="26"/>
      <c r="M319" s="26"/>
      <c r="N319" s="26"/>
      <c r="O319" s="26"/>
      <c r="P319" s="26"/>
    </row>
    <row r="320" spans="1:16" x14ac:dyDescent="0.2">
      <c r="A320" s="26"/>
      <c r="B320" s="26"/>
      <c r="C320" s="26"/>
      <c r="D320" s="26"/>
      <c r="E320" s="26"/>
      <c r="F320" s="26"/>
      <c r="G320" s="26"/>
      <c r="H320" s="26"/>
      <c r="I320" s="26"/>
      <c r="J320" s="26"/>
      <c r="K320" s="26"/>
      <c r="L320" s="26"/>
      <c r="M320" s="26"/>
      <c r="N320" s="26"/>
      <c r="O320" s="26"/>
      <c r="P320" s="26"/>
    </row>
    <row r="321" spans="1:16" x14ac:dyDescent="0.2">
      <c r="A321" s="26"/>
      <c r="B321" s="26"/>
      <c r="C321" s="26"/>
      <c r="D321" s="26"/>
      <c r="E321" s="26"/>
      <c r="F321" s="26"/>
      <c r="G321" s="26"/>
      <c r="H321" s="26"/>
      <c r="I321" s="26"/>
      <c r="J321" s="26"/>
      <c r="K321" s="26"/>
      <c r="L321" s="26"/>
      <c r="M321" s="26"/>
      <c r="N321" s="26"/>
      <c r="O321" s="26"/>
      <c r="P321" s="26"/>
    </row>
    <row r="322" spans="1:16" x14ac:dyDescent="0.2">
      <c r="A322" s="26"/>
      <c r="B322" s="26"/>
      <c r="C322" s="26"/>
      <c r="D322" s="26"/>
      <c r="E322" s="26"/>
      <c r="F322" s="26"/>
      <c r="G322" s="26"/>
      <c r="H322" s="26"/>
      <c r="I322" s="26"/>
      <c r="J322" s="26"/>
      <c r="K322" s="26"/>
      <c r="L322" s="26"/>
      <c r="M322" s="26"/>
      <c r="N322" s="26"/>
      <c r="O322" s="26"/>
      <c r="P322" s="26"/>
    </row>
    <row r="323" spans="1:16" x14ac:dyDescent="0.2">
      <c r="A323" s="26"/>
      <c r="B323" s="26"/>
      <c r="C323" s="26"/>
      <c r="D323" s="26"/>
      <c r="E323" s="26"/>
      <c r="F323" s="26"/>
      <c r="G323" s="26"/>
      <c r="H323" s="26"/>
      <c r="I323" s="26"/>
      <c r="J323" s="26"/>
      <c r="K323" s="26"/>
      <c r="L323" s="26"/>
      <c r="M323" s="26"/>
      <c r="N323" s="26"/>
      <c r="O323" s="26"/>
      <c r="P323" s="26"/>
    </row>
    <row r="324" spans="1:16" x14ac:dyDescent="0.2">
      <c r="A324" s="26"/>
      <c r="B324" s="26"/>
      <c r="C324" s="26"/>
      <c r="D324" s="26"/>
      <c r="E324" s="26"/>
      <c r="F324" s="26"/>
      <c r="G324" s="26"/>
      <c r="H324" s="26"/>
      <c r="I324" s="26"/>
      <c r="J324" s="26"/>
      <c r="K324" s="26"/>
      <c r="L324" s="26"/>
      <c r="M324" s="26"/>
      <c r="N324" s="26"/>
      <c r="O324" s="26"/>
      <c r="P324" s="26"/>
    </row>
    <row r="325" spans="1:16" x14ac:dyDescent="0.2">
      <c r="A325" s="26"/>
      <c r="B325" s="26"/>
      <c r="C325" s="26"/>
      <c r="D325" s="26"/>
      <c r="E325" s="26"/>
      <c r="F325" s="26"/>
      <c r="G325" s="26"/>
      <c r="H325" s="26"/>
      <c r="I325" s="26"/>
      <c r="J325" s="26"/>
      <c r="K325" s="26"/>
      <c r="L325" s="26"/>
      <c r="M325" s="26"/>
      <c r="N325" s="26"/>
      <c r="O325" s="26"/>
      <c r="P325" s="26"/>
    </row>
    <row r="326" spans="1:16" x14ac:dyDescent="0.2">
      <c r="A326" s="26"/>
      <c r="B326" s="26"/>
      <c r="C326" s="26"/>
      <c r="D326" s="26"/>
      <c r="E326" s="26"/>
      <c r="F326" s="26"/>
      <c r="G326" s="26"/>
      <c r="H326" s="26"/>
      <c r="I326" s="26"/>
      <c r="J326" s="26"/>
      <c r="K326" s="26"/>
      <c r="L326" s="26"/>
      <c r="M326" s="26"/>
      <c r="N326" s="26"/>
      <c r="O326" s="26"/>
      <c r="P326" s="26"/>
    </row>
    <row r="327" spans="1:16" x14ac:dyDescent="0.2">
      <c r="A327" s="26"/>
      <c r="B327" s="26"/>
      <c r="C327" s="26"/>
      <c r="D327" s="26"/>
      <c r="E327" s="26"/>
      <c r="F327" s="26"/>
      <c r="G327" s="26"/>
      <c r="H327" s="26"/>
      <c r="I327" s="26"/>
      <c r="J327" s="26"/>
      <c r="K327" s="26"/>
      <c r="L327" s="26"/>
      <c r="M327" s="26"/>
      <c r="N327" s="26"/>
      <c r="O327" s="26"/>
      <c r="P327" s="26"/>
    </row>
    <row r="328" spans="1:16" x14ac:dyDescent="0.2">
      <c r="A328" s="26"/>
      <c r="B328" s="26"/>
      <c r="C328" s="26"/>
      <c r="D328" s="26"/>
      <c r="E328" s="26"/>
      <c r="F328" s="26"/>
      <c r="G328" s="26"/>
      <c r="H328" s="26"/>
      <c r="I328" s="26"/>
      <c r="J328" s="26"/>
      <c r="K328" s="26"/>
      <c r="L328" s="26"/>
      <c r="M328" s="26"/>
      <c r="N328" s="26"/>
      <c r="O328" s="26"/>
      <c r="P328" s="26"/>
    </row>
    <row r="329" spans="1:16" x14ac:dyDescent="0.2">
      <c r="A329" s="26"/>
      <c r="B329" s="26"/>
      <c r="C329" s="26"/>
      <c r="D329" s="26"/>
      <c r="E329" s="26"/>
      <c r="F329" s="26"/>
      <c r="G329" s="26"/>
      <c r="H329" s="26"/>
      <c r="I329" s="26"/>
      <c r="J329" s="26"/>
      <c r="K329" s="26"/>
      <c r="L329" s="26"/>
      <c r="M329" s="26"/>
      <c r="N329" s="26"/>
      <c r="O329" s="26"/>
      <c r="P329" s="26"/>
    </row>
    <row r="330" spans="1:16" x14ac:dyDescent="0.2">
      <c r="A330" s="26"/>
      <c r="B330" s="26"/>
      <c r="C330" s="26"/>
      <c r="D330" s="26"/>
      <c r="E330" s="26"/>
      <c r="F330" s="26"/>
      <c r="G330" s="26"/>
      <c r="H330" s="26"/>
      <c r="I330" s="26"/>
      <c r="J330" s="26"/>
      <c r="K330" s="26"/>
      <c r="L330" s="26"/>
      <c r="M330" s="26"/>
      <c r="N330" s="26"/>
      <c r="O330" s="26"/>
      <c r="P330" s="26"/>
    </row>
    <row r="331" spans="1:16" x14ac:dyDescent="0.2">
      <c r="A331" s="26"/>
      <c r="B331" s="26"/>
      <c r="C331" s="26"/>
      <c r="D331" s="26"/>
      <c r="E331" s="26"/>
      <c r="F331" s="26"/>
      <c r="G331" s="26"/>
      <c r="H331" s="26"/>
      <c r="I331" s="26"/>
      <c r="J331" s="26"/>
      <c r="K331" s="26"/>
      <c r="L331" s="26"/>
      <c r="M331" s="26"/>
      <c r="N331" s="26"/>
      <c r="O331" s="26"/>
      <c r="P331" s="26"/>
    </row>
    <row r="332" spans="1:16" x14ac:dyDescent="0.2">
      <c r="A332" s="26"/>
      <c r="B332" s="26"/>
      <c r="C332" s="26"/>
      <c r="D332" s="26"/>
      <c r="E332" s="26"/>
      <c r="F332" s="26"/>
      <c r="G332" s="26"/>
      <c r="H332" s="26"/>
      <c r="I332" s="26"/>
      <c r="J332" s="26"/>
      <c r="K332" s="26"/>
      <c r="L332" s="26"/>
      <c r="M332" s="26"/>
      <c r="N332" s="26"/>
      <c r="O332" s="26"/>
      <c r="P332" s="26"/>
    </row>
    <row r="333" spans="1:16" x14ac:dyDescent="0.2">
      <c r="A333" s="26"/>
      <c r="B333" s="26"/>
      <c r="C333" s="26"/>
      <c r="D333" s="26"/>
      <c r="E333" s="26"/>
      <c r="F333" s="26"/>
      <c r="G333" s="26"/>
      <c r="H333" s="26"/>
      <c r="I333" s="26"/>
      <c r="J333" s="26"/>
      <c r="K333" s="26"/>
      <c r="L333" s="26"/>
      <c r="M333" s="26"/>
      <c r="N333" s="26"/>
      <c r="O333" s="26"/>
      <c r="P333" s="26"/>
    </row>
    <row r="334" spans="1:16" x14ac:dyDescent="0.2">
      <c r="A334" s="26"/>
      <c r="B334" s="26"/>
      <c r="C334" s="26"/>
      <c r="D334" s="26"/>
      <c r="E334" s="26"/>
      <c r="F334" s="26"/>
      <c r="G334" s="26"/>
      <c r="H334" s="26"/>
      <c r="I334" s="26"/>
      <c r="J334" s="26"/>
      <c r="K334" s="26"/>
      <c r="L334" s="26"/>
      <c r="M334" s="26"/>
      <c r="N334" s="26"/>
      <c r="O334" s="26"/>
      <c r="P334" s="26"/>
    </row>
    <row r="335" spans="1:16" x14ac:dyDescent="0.2">
      <c r="A335" s="26"/>
      <c r="B335" s="26"/>
      <c r="C335" s="26"/>
      <c r="D335" s="26"/>
      <c r="E335" s="26"/>
      <c r="F335" s="26"/>
      <c r="G335" s="26"/>
      <c r="H335" s="26"/>
      <c r="I335" s="26"/>
      <c r="J335" s="26"/>
      <c r="K335" s="26"/>
      <c r="L335" s="26"/>
      <c r="M335" s="26"/>
      <c r="N335" s="26"/>
      <c r="O335" s="26"/>
      <c r="P335" s="26"/>
    </row>
    <row r="336" spans="1:16" x14ac:dyDescent="0.2">
      <c r="A336" s="26"/>
      <c r="B336" s="26"/>
      <c r="C336" s="26"/>
      <c r="D336" s="26"/>
      <c r="E336" s="26"/>
      <c r="F336" s="26"/>
      <c r="G336" s="26"/>
      <c r="H336" s="26"/>
      <c r="I336" s="26"/>
      <c r="J336" s="26"/>
      <c r="K336" s="26"/>
      <c r="L336" s="26"/>
      <c r="M336" s="26"/>
      <c r="N336" s="26"/>
      <c r="O336" s="26"/>
      <c r="P336" s="26"/>
    </row>
    <row r="337" spans="1:16" x14ac:dyDescent="0.2">
      <c r="A337" s="26"/>
      <c r="B337" s="26"/>
      <c r="C337" s="26"/>
      <c r="D337" s="26"/>
      <c r="E337" s="26"/>
      <c r="F337" s="26"/>
      <c r="G337" s="26"/>
      <c r="H337" s="26"/>
      <c r="I337" s="26"/>
      <c r="J337" s="26"/>
      <c r="K337" s="26"/>
      <c r="L337" s="26"/>
      <c r="M337" s="26"/>
      <c r="N337" s="26"/>
      <c r="O337" s="26"/>
      <c r="P337" s="26"/>
    </row>
    <row r="338" spans="1:16" x14ac:dyDescent="0.2">
      <c r="A338" s="26"/>
      <c r="B338" s="26"/>
      <c r="C338" s="26"/>
      <c r="D338" s="26"/>
      <c r="E338" s="26"/>
      <c r="F338" s="26"/>
      <c r="G338" s="26"/>
      <c r="H338" s="26"/>
      <c r="I338" s="26"/>
      <c r="J338" s="26"/>
      <c r="K338" s="26"/>
      <c r="L338" s="26"/>
      <c r="M338" s="26"/>
      <c r="N338" s="26"/>
      <c r="O338" s="26"/>
      <c r="P338" s="26"/>
    </row>
    <row r="339" spans="1:16" x14ac:dyDescent="0.2">
      <c r="A339" s="26"/>
      <c r="B339" s="26"/>
      <c r="C339" s="26"/>
      <c r="D339" s="26"/>
      <c r="E339" s="26"/>
      <c r="F339" s="26"/>
      <c r="G339" s="26"/>
      <c r="H339" s="26"/>
      <c r="I339" s="26"/>
      <c r="J339" s="26"/>
      <c r="K339" s="26"/>
      <c r="L339" s="26"/>
      <c r="M339" s="26"/>
      <c r="N339" s="26"/>
      <c r="O339" s="26"/>
      <c r="P339" s="26"/>
    </row>
    <row r="340" spans="1:16" x14ac:dyDescent="0.2">
      <c r="A340" s="26"/>
      <c r="B340" s="26"/>
      <c r="C340" s="26"/>
      <c r="D340" s="26"/>
      <c r="E340" s="26"/>
      <c r="F340" s="26"/>
      <c r="G340" s="26"/>
      <c r="H340" s="26"/>
      <c r="I340" s="26"/>
      <c r="J340" s="26"/>
      <c r="K340" s="26"/>
      <c r="L340" s="26"/>
      <c r="M340" s="26"/>
      <c r="N340" s="26"/>
      <c r="O340" s="26"/>
      <c r="P340" s="26"/>
    </row>
    <row r="341" spans="1:16" x14ac:dyDescent="0.2">
      <c r="A341" s="26"/>
      <c r="B341" s="26"/>
      <c r="C341" s="26"/>
      <c r="D341" s="26"/>
      <c r="E341" s="26"/>
      <c r="F341" s="26"/>
      <c r="G341" s="26"/>
      <c r="H341" s="26"/>
      <c r="I341" s="26"/>
      <c r="J341" s="26"/>
      <c r="K341" s="26"/>
      <c r="L341" s="26"/>
      <c r="M341" s="26"/>
      <c r="N341" s="26"/>
      <c r="O341" s="26"/>
      <c r="P341" s="26"/>
    </row>
    <row r="342" spans="1:16" x14ac:dyDescent="0.2">
      <c r="A342" s="26"/>
      <c r="B342" s="26"/>
      <c r="C342" s="26"/>
      <c r="D342" s="26"/>
      <c r="E342" s="26"/>
      <c r="F342" s="26"/>
      <c r="G342" s="26"/>
      <c r="H342" s="26"/>
      <c r="I342" s="26"/>
      <c r="J342" s="26"/>
      <c r="K342" s="26"/>
      <c r="L342" s="26"/>
      <c r="M342" s="26"/>
      <c r="N342" s="26"/>
      <c r="O342" s="26"/>
      <c r="P342" s="26"/>
    </row>
    <row r="343" spans="1:16" x14ac:dyDescent="0.2">
      <c r="A343" s="26"/>
      <c r="B343" s="26"/>
      <c r="C343" s="26"/>
      <c r="D343" s="26"/>
      <c r="E343" s="26"/>
      <c r="F343" s="26"/>
      <c r="G343" s="26"/>
      <c r="H343" s="26"/>
      <c r="I343" s="26"/>
      <c r="J343" s="26"/>
      <c r="K343" s="26"/>
      <c r="L343" s="26"/>
      <c r="M343" s="26"/>
      <c r="N343" s="26"/>
      <c r="O343" s="26"/>
      <c r="P343" s="26"/>
    </row>
    <row r="344" spans="1:16" x14ac:dyDescent="0.2">
      <c r="A344" s="26"/>
      <c r="B344" s="26"/>
      <c r="C344" s="26"/>
      <c r="D344" s="26"/>
      <c r="E344" s="26"/>
      <c r="F344" s="26"/>
      <c r="G344" s="26"/>
      <c r="H344" s="26"/>
      <c r="I344" s="26"/>
      <c r="J344" s="26"/>
      <c r="K344" s="26"/>
      <c r="L344" s="26"/>
      <c r="M344" s="26"/>
      <c r="N344" s="26"/>
      <c r="O344" s="26"/>
      <c r="P344" s="26"/>
    </row>
    <row r="345" spans="1:16" x14ac:dyDescent="0.2">
      <c r="A345" s="26"/>
      <c r="B345" s="26"/>
      <c r="C345" s="26"/>
      <c r="D345" s="26"/>
      <c r="E345" s="26"/>
      <c r="F345" s="26"/>
      <c r="G345" s="26"/>
      <c r="H345" s="26"/>
      <c r="I345" s="26"/>
      <c r="J345" s="26"/>
      <c r="K345" s="26"/>
      <c r="L345" s="26"/>
      <c r="M345" s="26"/>
      <c r="N345" s="26"/>
      <c r="O345" s="26"/>
      <c r="P345" s="26"/>
    </row>
    <row r="346" spans="1:16" x14ac:dyDescent="0.2">
      <c r="A346" s="26"/>
      <c r="B346" s="26"/>
      <c r="C346" s="26"/>
      <c r="D346" s="26"/>
      <c r="E346" s="26"/>
      <c r="F346" s="26"/>
      <c r="G346" s="26"/>
      <c r="H346" s="26"/>
      <c r="I346" s="26"/>
      <c r="J346" s="26"/>
      <c r="K346" s="26"/>
      <c r="L346" s="26"/>
      <c r="M346" s="26"/>
      <c r="N346" s="26"/>
      <c r="O346" s="26"/>
      <c r="P346" s="26"/>
    </row>
    <row r="347" spans="1:16" x14ac:dyDescent="0.2">
      <c r="A347" s="26"/>
      <c r="B347" s="26"/>
      <c r="C347" s="26"/>
      <c r="D347" s="26"/>
      <c r="E347" s="26"/>
      <c r="F347" s="26"/>
      <c r="G347" s="26"/>
      <c r="H347" s="26"/>
      <c r="I347" s="26"/>
      <c r="J347" s="26"/>
      <c r="K347" s="26"/>
      <c r="L347" s="26"/>
      <c r="M347" s="26"/>
      <c r="N347" s="26"/>
      <c r="O347" s="26"/>
      <c r="P347" s="26"/>
    </row>
    <row r="348" spans="1:16" x14ac:dyDescent="0.2">
      <c r="A348" s="26"/>
      <c r="B348" s="26"/>
      <c r="C348" s="26"/>
      <c r="D348" s="26"/>
      <c r="E348" s="26"/>
      <c r="F348" s="26"/>
      <c r="G348" s="26"/>
      <c r="H348" s="26"/>
      <c r="I348" s="26"/>
      <c r="J348" s="26"/>
      <c r="K348" s="26"/>
      <c r="L348" s="26"/>
      <c r="M348" s="26"/>
      <c r="N348" s="26"/>
      <c r="O348" s="26"/>
      <c r="P348" s="26"/>
    </row>
    <row r="349" spans="1:16" x14ac:dyDescent="0.2">
      <c r="A349" s="26"/>
      <c r="B349" s="26"/>
      <c r="C349" s="26"/>
      <c r="D349" s="26"/>
      <c r="E349" s="26"/>
      <c r="F349" s="26"/>
      <c r="G349" s="26"/>
      <c r="H349" s="26"/>
      <c r="I349" s="26"/>
      <c r="J349" s="26"/>
      <c r="K349" s="26"/>
      <c r="L349" s="26"/>
      <c r="M349" s="26"/>
      <c r="N349" s="26"/>
      <c r="O349" s="26"/>
      <c r="P349" s="26"/>
    </row>
    <row r="350" spans="1:16" x14ac:dyDescent="0.2">
      <c r="A350" s="26"/>
      <c r="B350" s="26"/>
      <c r="C350" s="26"/>
      <c r="D350" s="26"/>
      <c r="E350" s="26"/>
      <c r="F350" s="26"/>
      <c r="G350" s="26"/>
      <c r="H350" s="26"/>
      <c r="I350" s="26"/>
      <c r="J350" s="26"/>
      <c r="K350" s="26"/>
      <c r="L350" s="26"/>
      <c r="M350" s="26"/>
      <c r="N350" s="26"/>
      <c r="O350" s="26"/>
      <c r="P350" s="26"/>
    </row>
    <row r="351" spans="1:16" x14ac:dyDescent="0.2">
      <c r="A351" s="26"/>
      <c r="B351" s="26"/>
      <c r="C351" s="26"/>
      <c r="D351" s="26"/>
      <c r="E351" s="26"/>
      <c r="F351" s="26"/>
      <c r="G351" s="26"/>
      <c r="H351" s="26"/>
      <c r="I351" s="26"/>
      <c r="J351" s="26"/>
      <c r="K351" s="26"/>
      <c r="L351" s="26"/>
      <c r="M351" s="26"/>
      <c r="N351" s="26"/>
      <c r="O351" s="26"/>
      <c r="P351" s="26"/>
    </row>
    <row r="352" spans="1:16" x14ac:dyDescent="0.2">
      <c r="A352" s="26"/>
      <c r="B352" s="26"/>
      <c r="C352" s="26"/>
      <c r="D352" s="26"/>
      <c r="E352" s="26"/>
      <c r="F352" s="26"/>
      <c r="G352" s="26"/>
      <c r="H352" s="26"/>
      <c r="I352" s="26"/>
      <c r="J352" s="26"/>
      <c r="K352" s="26"/>
      <c r="L352" s="26"/>
      <c r="M352" s="26"/>
      <c r="N352" s="26"/>
      <c r="O352" s="26"/>
      <c r="P352" s="26"/>
    </row>
    <row r="353" spans="1:16" x14ac:dyDescent="0.2">
      <c r="A353" s="26"/>
      <c r="B353" s="26"/>
      <c r="C353" s="26"/>
      <c r="D353" s="26"/>
      <c r="E353" s="26"/>
      <c r="F353" s="26"/>
      <c r="G353" s="26"/>
      <c r="H353" s="26"/>
      <c r="I353" s="26"/>
      <c r="J353" s="26"/>
      <c r="K353" s="26"/>
      <c r="L353" s="26"/>
      <c r="M353" s="26"/>
      <c r="N353" s="26"/>
      <c r="O353" s="26"/>
      <c r="P353" s="26"/>
    </row>
    <row r="354" spans="1:16" x14ac:dyDescent="0.2">
      <c r="A354" s="26"/>
      <c r="B354" s="26"/>
      <c r="C354" s="26"/>
      <c r="D354" s="26"/>
      <c r="E354" s="26"/>
      <c r="F354" s="26"/>
      <c r="G354" s="26"/>
      <c r="H354" s="26"/>
      <c r="I354" s="26"/>
      <c r="J354" s="26"/>
      <c r="K354" s="26"/>
      <c r="L354" s="26"/>
      <c r="M354" s="26"/>
      <c r="N354" s="26"/>
      <c r="O354" s="26"/>
      <c r="P354" s="26"/>
    </row>
    <row r="355" spans="1:16" x14ac:dyDescent="0.2">
      <c r="A355" s="26"/>
      <c r="B355" s="26"/>
      <c r="C355" s="26"/>
      <c r="D355" s="26"/>
      <c r="E355" s="26"/>
      <c r="F355" s="26"/>
      <c r="G355" s="26"/>
      <c r="H355" s="26"/>
      <c r="I355" s="26"/>
      <c r="J355" s="26"/>
      <c r="K355" s="26"/>
      <c r="L355" s="26"/>
      <c r="M355" s="26"/>
      <c r="N355" s="26"/>
      <c r="O355" s="26"/>
      <c r="P355" s="26"/>
    </row>
    <row r="356" spans="1:16" x14ac:dyDescent="0.2">
      <c r="A356" s="26"/>
      <c r="B356" s="26"/>
      <c r="C356" s="26"/>
      <c r="D356" s="26"/>
      <c r="E356" s="26"/>
      <c r="F356" s="26"/>
      <c r="G356" s="26"/>
      <c r="H356" s="26"/>
      <c r="I356" s="26"/>
      <c r="J356" s="26"/>
      <c r="K356" s="26"/>
      <c r="L356" s="26"/>
      <c r="M356" s="26"/>
      <c r="N356" s="26"/>
      <c r="O356" s="26"/>
      <c r="P356" s="26"/>
    </row>
    <row r="357" spans="1:16" x14ac:dyDescent="0.2">
      <c r="A357" s="26"/>
      <c r="B357" s="26"/>
      <c r="C357" s="26"/>
      <c r="D357" s="26"/>
      <c r="E357" s="26"/>
      <c r="F357" s="26"/>
      <c r="G357" s="26"/>
      <c r="H357" s="26"/>
      <c r="I357" s="26"/>
      <c r="J357" s="26"/>
      <c r="K357" s="26"/>
      <c r="L357" s="26"/>
      <c r="M357" s="26"/>
      <c r="N357" s="26"/>
      <c r="O357" s="26"/>
      <c r="P357" s="26"/>
    </row>
    <row r="358" spans="1:16" x14ac:dyDescent="0.2">
      <c r="A358" s="26"/>
      <c r="B358" s="26"/>
      <c r="C358" s="26"/>
      <c r="D358" s="26"/>
      <c r="E358" s="26"/>
      <c r="F358" s="26"/>
      <c r="G358" s="26"/>
      <c r="H358" s="26"/>
      <c r="I358" s="26"/>
      <c r="J358" s="26"/>
      <c r="K358" s="26"/>
      <c r="L358" s="26"/>
      <c r="M358" s="26"/>
      <c r="N358" s="26"/>
      <c r="O358" s="26"/>
      <c r="P358" s="26"/>
    </row>
    <row r="359" spans="1:16" x14ac:dyDescent="0.2">
      <c r="A359" s="26"/>
      <c r="B359" s="26"/>
      <c r="C359" s="26"/>
      <c r="D359" s="26"/>
      <c r="E359" s="26"/>
      <c r="F359" s="26"/>
      <c r="G359" s="26"/>
      <c r="H359" s="26"/>
      <c r="I359" s="26"/>
      <c r="J359" s="26"/>
      <c r="K359" s="26"/>
      <c r="L359" s="26"/>
      <c r="M359" s="26"/>
      <c r="N359" s="26"/>
      <c r="O359" s="26"/>
      <c r="P359" s="26"/>
    </row>
    <row r="360" spans="1:16" x14ac:dyDescent="0.2">
      <c r="A360" s="26"/>
      <c r="B360" s="26"/>
      <c r="C360" s="26"/>
      <c r="D360" s="26"/>
      <c r="E360" s="26"/>
      <c r="F360" s="26"/>
      <c r="G360" s="26"/>
      <c r="H360" s="26"/>
      <c r="I360" s="26"/>
      <c r="J360" s="26"/>
      <c r="K360" s="26"/>
      <c r="L360" s="26"/>
      <c r="M360" s="26"/>
      <c r="N360" s="26"/>
      <c r="O360" s="26"/>
      <c r="P360" s="26"/>
    </row>
    <row r="361" spans="1:16" x14ac:dyDescent="0.2">
      <c r="A361" s="26"/>
      <c r="B361" s="26"/>
      <c r="C361" s="26"/>
      <c r="D361" s="26"/>
      <c r="E361" s="26"/>
      <c r="F361" s="26"/>
      <c r="G361" s="26"/>
      <c r="H361" s="26"/>
      <c r="I361" s="26"/>
      <c r="J361" s="26"/>
      <c r="K361" s="26"/>
      <c r="L361" s="26"/>
      <c r="M361" s="26"/>
      <c r="N361" s="26"/>
      <c r="O361" s="26"/>
      <c r="P361" s="26"/>
    </row>
    <row r="362" spans="1:16" x14ac:dyDescent="0.2">
      <c r="A362" s="26"/>
      <c r="B362" s="26"/>
      <c r="C362" s="26"/>
      <c r="D362" s="26"/>
      <c r="E362" s="26"/>
      <c r="F362" s="26"/>
      <c r="G362" s="26"/>
      <c r="H362" s="26"/>
      <c r="I362" s="26"/>
      <c r="J362" s="26"/>
      <c r="K362" s="26"/>
      <c r="L362" s="26"/>
      <c r="M362" s="26"/>
      <c r="N362" s="26"/>
      <c r="O362" s="26"/>
      <c r="P362" s="26"/>
    </row>
    <row r="363" spans="1:16" x14ac:dyDescent="0.2">
      <c r="A363" s="26"/>
      <c r="B363" s="26"/>
      <c r="C363" s="26"/>
      <c r="D363" s="26"/>
      <c r="E363" s="26"/>
      <c r="F363" s="26"/>
      <c r="G363" s="26"/>
      <c r="H363" s="26"/>
      <c r="I363" s="26"/>
      <c r="J363" s="26"/>
      <c r="K363" s="26"/>
      <c r="L363" s="26"/>
      <c r="M363" s="26"/>
      <c r="N363" s="26"/>
      <c r="O363" s="26"/>
      <c r="P363" s="26"/>
    </row>
    <row r="364" spans="1:16" x14ac:dyDescent="0.2">
      <c r="A364" s="26"/>
      <c r="B364" s="26"/>
      <c r="C364" s="26"/>
      <c r="D364" s="26"/>
      <c r="E364" s="26"/>
      <c r="F364" s="26"/>
      <c r="G364" s="26"/>
      <c r="H364" s="26"/>
      <c r="I364" s="26"/>
      <c r="J364" s="26"/>
      <c r="K364" s="26"/>
      <c r="L364" s="26"/>
      <c r="M364" s="26"/>
      <c r="N364" s="26"/>
      <c r="O364" s="26"/>
      <c r="P364" s="26"/>
    </row>
    <row r="365" spans="1:16" x14ac:dyDescent="0.2">
      <c r="A365" s="26"/>
      <c r="B365" s="26"/>
      <c r="C365" s="26"/>
      <c r="D365" s="26"/>
      <c r="E365" s="26"/>
      <c r="F365" s="26"/>
      <c r="G365" s="26"/>
      <c r="H365" s="26"/>
      <c r="I365" s="26"/>
      <c r="J365" s="26"/>
      <c r="K365" s="26"/>
      <c r="L365" s="26"/>
      <c r="M365" s="26"/>
      <c r="N365" s="26"/>
      <c r="O365" s="26"/>
      <c r="P365" s="26"/>
    </row>
    <row r="366" spans="1:16" x14ac:dyDescent="0.2">
      <c r="A366" s="26"/>
      <c r="B366" s="26"/>
      <c r="C366" s="26"/>
      <c r="D366" s="26"/>
      <c r="E366" s="26"/>
      <c r="F366" s="26"/>
      <c r="G366" s="26"/>
      <c r="H366" s="26"/>
      <c r="I366" s="26"/>
      <c r="J366" s="26"/>
      <c r="K366" s="26"/>
      <c r="L366" s="26"/>
      <c r="M366" s="26"/>
      <c r="N366" s="26"/>
      <c r="O366" s="26"/>
      <c r="P366" s="26"/>
    </row>
    <row r="367" spans="1:16" x14ac:dyDescent="0.2">
      <c r="A367" s="26"/>
      <c r="B367" s="26"/>
      <c r="C367" s="26"/>
      <c r="D367" s="26"/>
      <c r="E367" s="26"/>
      <c r="F367" s="26"/>
      <c r="G367" s="26"/>
      <c r="H367" s="26"/>
      <c r="I367" s="26"/>
      <c r="J367" s="26"/>
      <c r="K367" s="26"/>
      <c r="L367" s="26"/>
      <c r="M367" s="26"/>
      <c r="N367" s="26"/>
      <c r="O367" s="26"/>
      <c r="P367" s="26"/>
    </row>
    <row r="368" spans="1:16" x14ac:dyDescent="0.2">
      <c r="A368" s="26"/>
      <c r="B368" s="26"/>
      <c r="C368" s="26"/>
      <c r="D368" s="26"/>
      <c r="E368" s="26"/>
      <c r="F368" s="26"/>
      <c r="G368" s="26"/>
      <c r="H368" s="26"/>
      <c r="I368" s="26"/>
      <c r="J368" s="26"/>
      <c r="K368" s="26"/>
      <c r="L368" s="26"/>
      <c r="M368" s="26"/>
      <c r="N368" s="26"/>
      <c r="O368" s="26"/>
      <c r="P368" s="26"/>
    </row>
    <row r="369" spans="1:16" x14ac:dyDescent="0.2">
      <c r="A369" s="26"/>
      <c r="B369" s="26"/>
      <c r="C369" s="26"/>
      <c r="D369" s="26"/>
      <c r="E369" s="26"/>
      <c r="F369" s="26"/>
      <c r="G369" s="26"/>
      <c r="H369" s="26"/>
      <c r="I369" s="26"/>
      <c r="J369" s="26"/>
      <c r="K369" s="26"/>
      <c r="L369" s="26"/>
      <c r="M369" s="26"/>
      <c r="N369" s="26"/>
      <c r="O369" s="26"/>
      <c r="P369" s="26"/>
    </row>
    <row r="370" spans="1:16" x14ac:dyDescent="0.2">
      <c r="A370" s="26"/>
      <c r="B370" s="26"/>
      <c r="C370" s="26"/>
      <c r="D370" s="26"/>
      <c r="E370" s="26"/>
      <c r="F370" s="26"/>
      <c r="G370" s="26"/>
      <c r="H370" s="26"/>
      <c r="I370" s="26"/>
      <c r="J370" s="26"/>
      <c r="K370" s="26"/>
      <c r="L370" s="26"/>
      <c r="M370" s="26"/>
      <c r="N370" s="26"/>
      <c r="O370" s="26"/>
      <c r="P370" s="26"/>
    </row>
    <row r="371" spans="1:16" x14ac:dyDescent="0.2">
      <c r="A371" s="26"/>
      <c r="B371" s="26"/>
      <c r="C371" s="26"/>
      <c r="D371" s="26"/>
      <c r="E371" s="26"/>
      <c r="F371" s="26"/>
      <c r="G371" s="26"/>
      <c r="H371" s="26"/>
      <c r="I371" s="26"/>
      <c r="J371" s="26"/>
      <c r="K371" s="26"/>
      <c r="L371" s="26"/>
      <c r="M371" s="26"/>
      <c r="N371" s="26"/>
      <c r="O371" s="26"/>
      <c r="P371" s="26"/>
    </row>
    <row r="372" spans="1:16" x14ac:dyDescent="0.2">
      <c r="A372" s="26"/>
      <c r="B372" s="26"/>
      <c r="C372" s="26"/>
      <c r="D372" s="26"/>
      <c r="E372" s="26"/>
      <c r="F372" s="26"/>
      <c r="G372" s="26"/>
      <c r="H372" s="26"/>
      <c r="I372" s="26"/>
      <c r="J372" s="26"/>
      <c r="K372" s="26"/>
      <c r="L372" s="26"/>
      <c r="M372" s="26"/>
      <c r="N372" s="26"/>
      <c r="O372" s="26"/>
      <c r="P372" s="26"/>
    </row>
    <row r="373" spans="1:16" x14ac:dyDescent="0.2">
      <c r="A373" s="26"/>
      <c r="B373" s="26"/>
      <c r="C373" s="26"/>
      <c r="D373" s="26"/>
      <c r="E373" s="26"/>
      <c r="F373" s="26"/>
      <c r="G373" s="26"/>
      <c r="H373" s="26"/>
      <c r="I373" s="26"/>
      <c r="J373" s="26"/>
      <c r="K373" s="26"/>
      <c r="L373" s="26"/>
      <c r="M373" s="26"/>
      <c r="N373" s="26"/>
      <c r="O373" s="26"/>
      <c r="P373" s="26"/>
    </row>
    <row r="374" spans="1:16" x14ac:dyDescent="0.2">
      <c r="A374" s="26"/>
      <c r="B374" s="26"/>
      <c r="C374" s="26"/>
      <c r="D374" s="26"/>
      <c r="E374" s="26"/>
      <c r="F374" s="26"/>
      <c r="G374" s="26"/>
      <c r="H374" s="26"/>
      <c r="I374" s="26"/>
      <c r="J374" s="26"/>
      <c r="K374" s="26"/>
      <c r="L374" s="26"/>
      <c r="M374" s="26"/>
      <c r="N374" s="26"/>
      <c r="O374" s="26"/>
      <c r="P374" s="26"/>
    </row>
    <row r="375" spans="1:16" x14ac:dyDescent="0.2">
      <c r="A375" s="26"/>
      <c r="B375" s="26"/>
      <c r="C375" s="26"/>
      <c r="D375" s="26"/>
      <c r="E375" s="26"/>
      <c r="F375" s="26"/>
      <c r="G375" s="26"/>
      <c r="H375" s="26"/>
      <c r="I375" s="26"/>
      <c r="J375" s="26"/>
      <c r="K375" s="26"/>
      <c r="L375" s="26"/>
      <c r="M375" s="26"/>
      <c r="N375" s="26"/>
      <c r="O375" s="26"/>
      <c r="P375" s="26"/>
    </row>
    <row r="376" spans="1:16" x14ac:dyDescent="0.2">
      <c r="A376" s="26"/>
      <c r="B376" s="26"/>
      <c r="C376" s="26"/>
      <c r="D376" s="26"/>
      <c r="E376" s="26"/>
      <c r="F376" s="26"/>
      <c r="G376" s="26"/>
      <c r="H376" s="26"/>
      <c r="I376" s="26"/>
      <c r="J376" s="26"/>
      <c r="K376" s="26"/>
      <c r="L376" s="26"/>
      <c r="M376" s="26"/>
      <c r="N376" s="26"/>
      <c r="O376" s="26"/>
      <c r="P376" s="26"/>
    </row>
    <row r="377" spans="1:16" x14ac:dyDescent="0.2">
      <c r="A377" s="26"/>
      <c r="B377" s="26"/>
      <c r="C377" s="26"/>
      <c r="D377" s="26"/>
      <c r="E377" s="26"/>
      <c r="F377" s="26"/>
      <c r="G377" s="26"/>
      <c r="H377" s="26"/>
      <c r="I377" s="26"/>
      <c r="J377" s="26"/>
      <c r="K377" s="26"/>
      <c r="L377" s="26"/>
      <c r="M377" s="26"/>
      <c r="N377" s="26"/>
      <c r="O377" s="26"/>
      <c r="P377" s="26"/>
    </row>
    <row r="378" spans="1:16" x14ac:dyDescent="0.2">
      <c r="A378" s="26"/>
      <c r="B378" s="26"/>
      <c r="C378" s="26"/>
      <c r="D378" s="26"/>
      <c r="E378" s="26"/>
      <c r="F378" s="26"/>
      <c r="G378" s="26"/>
      <c r="H378" s="26"/>
      <c r="I378" s="26"/>
      <c r="J378" s="26"/>
      <c r="K378" s="26"/>
      <c r="L378" s="26"/>
      <c r="M378" s="26"/>
      <c r="N378" s="26"/>
      <c r="O378" s="26"/>
      <c r="P378" s="26"/>
    </row>
    <row r="379" spans="1:16" x14ac:dyDescent="0.2">
      <c r="A379" s="26"/>
      <c r="B379" s="26"/>
      <c r="C379" s="26"/>
      <c r="D379" s="26"/>
      <c r="E379" s="26"/>
      <c r="F379" s="26"/>
      <c r="G379" s="26"/>
      <c r="H379" s="26"/>
      <c r="I379" s="26"/>
      <c r="J379" s="26"/>
      <c r="K379" s="26"/>
      <c r="L379" s="26"/>
      <c r="M379" s="26"/>
      <c r="N379" s="26"/>
      <c r="O379" s="26"/>
      <c r="P379" s="26"/>
    </row>
    <row r="380" spans="1:16" x14ac:dyDescent="0.2">
      <c r="A380" s="26"/>
      <c r="B380" s="26"/>
      <c r="C380" s="26"/>
      <c r="D380" s="26"/>
      <c r="E380" s="26"/>
      <c r="F380" s="26"/>
      <c r="G380" s="26"/>
      <c r="H380" s="26"/>
      <c r="I380" s="26"/>
      <c r="J380" s="26"/>
      <c r="K380" s="26"/>
      <c r="L380" s="26"/>
      <c r="M380" s="26"/>
      <c r="N380" s="26"/>
      <c r="O380" s="26"/>
      <c r="P380" s="26"/>
    </row>
    <row r="381" spans="1:16" x14ac:dyDescent="0.2">
      <c r="A381" s="26"/>
      <c r="B381" s="26"/>
      <c r="C381" s="26"/>
      <c r="D381" s="26"/>
      <c r="E381" s="26"/>
      <c r="F381" s="26"/>
      <c r="G381" s="26"/>
      <c r="H381" s="26"/>
      <c r="I381" s="26"/>
      <c r="J381" s="26"/>
      <c r="K381" s="26"/>
      <c r="L381" s="26"/>
      <c r="M381" s="26"/>
      <c r="N381" s="26"/>
      <c r="O381" s="26"/>
      <c r="P381" s="26"/>
    </row>
    <row r="382" spans="1:16" x14ac:dyDescent="0.2">
      <c r="A382" s="26"/>
      <c r="B382" s="26"/>
      <c r="C382" s="26"/>
      <c r="D382" s="26"/>
      <c r="E382" s="26"/>
      <c r="F382" s="26"/>
      <c r="G382" s="26"/>
      <c r="H382" s="26"/>
      <c r="I382" s="26"/>
      <c r="J382" s="26"/>
      <c r="K382" s="26"/>
      <c r="L382" s="26"/>
      <c r="M382" s="26"/>
      <c r="N382" s="26"/>
      <c r="O382" s="26"/>
      <c r="P382" s="26"/>
    </row>
    <row r="383" spans="1:16" x14ac:dyDescent="0.2">
      <c r="A383" s="26"/>
      <c r="B383" s="26"/>
      <c r="C383" s="26"/>
      <c r="D383" s="26"/>
      <c r="E383" s="26"/>
      <c r="F383" s="26"/>
      <c r="G383" s="26"/>
      <c r="H383" s="26"/>
      <c r="I383" s="26"/>
      <c r="J383" s="26"/>
      <c r="K383" s="26"/>
      <c r="L383" s="26"/>
      <c r="M383" s="26"/>
      <c r="N383" s="26"/>
      <c r="O383" s="26"/>
      <c r="P383" s="26"/>
    </row>
    <row r="384" spans="1:16" x14ac:dyDescent="0.2">
      <c r="A384" s="26"/>
      <c r="B384" s="26"/>
      <c r="C384" s="26"/>
      <c r="D384" s="26"/>
      <c r="E384" s="26"/>
      <c r="F384" s="26"/>
      <c r="G384" s="26"/>
      <c r="H384" s="26"/>
      <c r="I384" s="26"/>
      <c r="J384" s="26"/>
      <c r="K384" s="26"/>
      <c r="L384" s="26"/>
      <c r="M384" s="26"/>
      <c r="N384" s="26"/>
      <c r="O384" s="26"/>
      <c r="P384" s="26"/>
    </row>
    <row r="385" spans="1:16" x14ac:dyDescent="0.2">
      <c r="A385" s="26"/>
      <c r="B385" s="26"/>
      <c r="C385" s="26"/>
      <c r="D385" s="26"/>
      <c r="E385" s="26"/>
      <c r="F385" s="26"/>
      <c r="G385" s="26"/>
      <c r="H385" s="26"/>
      <c r="I385" s="26"/>
      <c r="J385" s="26"/>
      <c r="K385" s="26"/>
      <c r="L385" s="26"/>
      <c r="M385" s="26"/>
      <c r="N385" s="26"/>
      <c r="O385" s="26"/>
      <c r="P385" s="26"/>
    </row>
    <row r="386" spans="1:16" x14ac:dyDescent="0.2">
      <c r="A386" s="26"/>
      <c r="B386" s="26"/>
      <c r="C386" s="26"/>
      <c r="D386" s="26"/>
      <c r="E386" s="26"/>
      <c r="F386" s="26"/>
      <c r="G386" s="26"/>
      <c r="H386" s="26"/>
      <c r="I386" s="26"/>
      <c r="J386" s="26"/>
      <c r="K386" s="26"/>
      <c r="L386" s="26"/>
      <c r="M386" s="26"/>
      <c r="N386" s="26"/>
      <c r="O386" s="26"/>
      <c r="P386" s="26"/>
    </row>
    <row r="387" spans="1:16" x14ac:dyDescent="0.2">
      <c r="A387" s="26"/>
      <c r="B387" s="26"/>
      <c r="C387" s="26"/>
      <c r="D387" s="26"/>
      <c r="E387" s="26"/>
      <c r="F387" s="26"/>
      <c r="G387" s="26"/>
      <c r="H387" s="26"/>
      <c r="I387" s="26"/>
      <c r="J387" s="26"/>
      <c r="K387" s="26"/>
      <c r="L387" s="26"/>
      <c r="M387" s="26"/>
      <c r="N387" s="26"/>
      <c r="O387" s="26"/>
      <c r="P387" s="26"/>
    </row>
    <row r="388" spans="1:16" x14ac:dyDescent="0.2">
      <c r="A388" s="26"/>
      <c r="B388" s="26"/>
      <c r="C388" s="26"/>
      <c r="D388" s="26"/>
      <c r="E388" s="26"/>
      <c r="F388" s="26"/>
      <c r="G388" s="26"/>
      <c r="H388" s="26"/>
      <c r="I388" s="26"/>
      <c r="J388" s="26"/>
      <c r="K388" s="26"/>
      <c r="L388" s="26"/>
      <c r="M388" s="26"/>
      <c r="N388" s="26"/>
      <c r="O388" s="26"/>
      <c r="P388" s="26"/>
    </row>
    <row r="389" spans="1:16" x14ac:dyDescent="0.2">
      <c r="A389" s="26"/>
      <c r="B389" s="26"/>
      <c r="C389" s="26"/>
      <c r="D389" s="26"/>
      <c r="E389" s="26"/>
      <c r="F389" s="26"/>
      <c r="G389" s="26"/>
      <c r="H389" s="26"/>
      <c r="I389" s="26"/>
      <c r="J389" s="26"/>
      <c r="K389" s="26"/>
      <c r="L389" s="26"/>
      <c r="M389" s="26"/>
      <c r="N389" s="26"/>
      <c r="O389" s="26"/>
      <c r="P389" s="26"/>
    </row>
    <row r="390" spans="1:16" x14ac:dyDescent="0.2">
      <c r="A390" s="26"/>
      <c r="B390" s="26"/>
      <c r="C390" s="26"/>
      <c r="D390" s="26"/>
      <c r="E390" s="26"/>
      <c r="F390" s="26"/>
      <c r="G390" s="26"/>
      <c r="H390" s="26"/>
      <c r="I390" s="26"/>
      <c r="J390" s="26"/>
      <c r="K390" s="26"/>
      <c r="L390" s="26"/>
      <c r="M390" s="26"/>
      <c r="N390" s="26"/>
      <c r="O390" s="26"/>
      <c r="P390" s="26"/>
    </row>
    <row r="391" spans="1:16" x14ac:dyDescent="0.2">
      <c r="A391" s="26"/>
      <c r="B391" s="26"/>
      <c r="C391" s="26"/>
      <c r="D391" s="26"/>
      <c r="E391" s="26"/>
      <c r="F391" s="26"/>
      <c r="G391" s="26"/>
      <c r="H391" s="26"/>
      <c r="I391" s="26"/>
      <c r="J391" s="26"/>
      <c r="K391" s="26"/>
      <c r="L391" s="26"/>
      <c r="M391" s="26"/>
      <c r="N391" s="26"/>
      <c r="O391" s="26"/>
      <c r="P391" s="26"/>
    </row>
    <row r="392" spans="1:16" x14ac:dyDescent="0.2">
      <c r="A392" s="26"/>
      <c r="B392" s="26"/>
      <c r="C392" s="26"/>
      <c r="D392" s="26"/>
      <c r="E392" s="26"/>
      <c r="F392" s="26"/>
      <c r="G392" s="26"/>
      <c r="H392" s="26"/>
      <c r="I392" s="26"/>
      <c r="J392" s="26"/>
      <c r="K392" s="26"/>
      <c r="L392" s="26"/>
      <c r="M392" s="26"/>
      <c r="N392" s="26"/>
      <c r="O392" s="26"/>
      <c r="P392" s="26"/>
    </row>
    <row r="393" spans="1:16" x14ac:dyDescent="0.2">
      <c r="A393" s="26"/>
      <c r="B393" s="26"/>
      <c r="C393" s="26"/>
      <c r="D393" s="26"/>
      <c r="E393" s="26"/>
      <c r="F393" s="26"/>
      <c r="G393" s="26"/>
      <c r="H393" s="26"/>
      <c r="I393" s="26"/>
      <c r="J393" s="26"/>
      <c r="K393" s="26"/>
      <c r="L393" s="26"/>
      <c r="M393" s="26"/>
      <c r="N393" s="26"/>
      <c r="O393" s="26"/>
      <c r="P393" s="26"/>
    </row>
    <row r="394" spans="1:16" x14ac:dyDescent="0.2">
      <c r="A394" s="26"/>
      <c r="B394" s="26"/>
      <c r="C394" s="26"/>
      <c r="D394" s="26"/>
      <c r="E394" s="26"/>
      <c r="F394" s="26"/>
      <c r="G394" s="26"/>
      <c r="H394" s="26"/>
      <c r="I394" s="26"/>
      <c r="J394" s="26"/>
      <c r="K394" s="26"/>
      <c r="L394" s="26"/>
      <c r="M394" s="26"/>
      <c r="N394" s="26"/>
      <c r="O394" s="26"/>
      <c r="P394" s="26"/>
    </row>
    <row r="395" spans="1:16" x14ac:dyDescent="0.2">
      <c r="A395" s="26"/>
      <c r="B395" s="26"/>
      <c r="C395" s="26"/>
      <c r="D395" s="26"/>
      <c r="E395" s="26"/>
      <c r="F395" s="26"/>
      <c r="G395" s="26"/>
      <c r="H395" s="26"/>
      <c r="I395" s="26"/>
      <c r="J395" s="26"/>
      <c r="K395" s="26"/>
      <c r="L395" s="26"/>
      <c r="M395" s="26"/>
      <c r="N395" s="26"/>
      <c r="O395" s="26"/>
      <c r="P395" s="26"/>
    </row>
    <row r="396" spans="1:16" x14ac:dyDescent="0.2">
      <c r="A396" s="26"/>
      <c r="B396" s="26"/>
      <c r="C396" s="26"/>
      <c r="D396" s="26"/>
      <c r="E396" s="26"/>
      <c r="F396" s="26"/>
      <c r="G396" s="26"/>
      <c r="H396" s="26"/>
      <c r="I396" s="26"/>
      <c r="J396" s="26"/>
      <c r="K396" s="26"/>
      <c r="L396" s="26"/>
      <c r="M396" s="26"/>
      <c r="N396" s="26"/>
      <c r="O396" s="26"/>
      <c r="P396" s="26"/>
    </row>
    <row r="397" spans="1:16" x14ac:dyDescent="0.2">
      <c r="A397" s="26"/>
      <c r="B397" s="26"/>
      <c r="C397" s="26"/>
      <c r="D397" s="26"/>
      <c r="E397" s="26"/>
      <c r="F397" s="26"/>
      <c r="G397" s="26"/>
      <c r="H397" s="26"/>
      <c r="I397" s="26"/>
      <c r="J397" s="26"/>
      <c r="K397" s="26"/>
      <c r="L397" s="26"/>
      <c r="M397" s="26"/>
      <c r="N397" s="26"/>
      <c r="O397" s="26"/>
      <c r="P397" s="26"/>
    </row>
    <row r="398" spans="1:16" x14ac:dyDescent="0.2">
      <c r="A398" s="26"/>
      <c r="B398" s="26"/>
      <c r="C398" s="26"/>
      <c r="D398" s="26"/>
      <c r="E398" s="26"/>
      <c r="F398" s="26"/>
      <c r="G398" s="26"/>
      <c r="H398" s="26"/>
      <c r="I398" s="26"/>
      <c r="J398" s="26"/>
      <c r="K398" s="26"/>
      <c r="L398" s="26"/>
      <c r="M398" s="26"/>
      <c r="N398" s="26"/>
      <c r="O398" s="26"/>
      <c r="P398" s="26"/>
    </row>
    <row r="399" spans="1:16" x14ac:dyDescent="0.2">
      <c r="A399" s="26"/>
      <c r="B399" s="26"/>
      <c r="C399" s="26"/>
      <c r="D399" s="26"/>
      <c r="E399" s="26"/>
      <c r="F399" s="26"/>
      <c r="G399" s="26"/>
      <c r="H399" s="26"/>
      <c r="I399" s="26"/>
      <c r="J399" s="26"/>
      <c r="K399" s="26"/>
      <c r="L399" s="26"/>
      <c r="M399" s="26"/>
      <c r="N399" s="26"/>
      <c r="O399" s="26"/>
      <c r="P399" s="26"/>
    </row>
    <row r="400" spans="1:16" x14ac:dyDescent="0.2">
      <c r="A400" s="26"/>
      <c r="B400" s="26"/>
      <c r="C400" s="26"/>
      <c r="D400" s="26"/>
      <c r="E400" s="26"/>
      <c r="F400" s="26"/>
      <c r="G400" s="26"/>
      <c r="H400" s="26"/>
      <c r="I400" s="26"/>
      <c r="J400" s="26"/>
      <c r="K400" s="26"/>
      <c r="L400" s="26"/>
      <c r="M400" s="26"/>
      <c r="N400" s="26"/>
      <c r="O400" s="26"/>
      <c r="P400" s="26"/>
    </row>
    <row r="401" spans="1:16" x14ac:dyDescent="0.2">
      <c r="A401" s="26"/>
      <c r="B401" s="26"/>
      <c r="C401" s="26"/>
      <c r="D401" s="26"/>
      <c r="E401" s="26"/>
      <c r="F401" s="26"/>
      <c r="G401" s="26"/>
      <c r="H401" s="26"/>
      <c r="I401" s="26"/>
      <c r="J401" s="26"/>
      <c r="K401" s="26"/>
      <c r="L401" s="26"/>
      <c r="M401" s="26"/>
      <c r="N401" s="26"/>
      <c r="O401" s="26"/>
      <c r="P401" s="26"/>
    </row>
    <row r="402" spans="1:16" x14ac:dyDescent="0.2">
      <c r="A402" s="26"/>
      <c r="B402" s="26"/>
      <c r="C402" s="26"/>
      <c r="D402" s="26"/>
      <c r="E402" s="26"/>
      <c r="F402" s="26"/>
      <c r="G402" s="26"/>
      <c r="H402" s="26"/>
      <c r="I402" s="26"/>
      <c r="J402" s="26"/>
      <c r="K402" s="26"/>
      <c r="L402" s="26"/>
      <c r="M402" s="26"/>
      <c r="N402" s="26"/>
      <c r="O402" s="26"/>
      <c r="P402" s="26"/>
    </row>
    <row r="403" spans="1:16" x14ac:dyDescent="0.2">
      <c r="A403" s="26"/>
      <c r="B403" s="26"/>
      <c r="C403" s="26"/>
      <c r="D403" s="26"/>
      <c r="E403" s="26"/>
      <c r="F403" s="26"/>
      <c r="G403" s="26"/>
      <c r="H403" s="26"/>
      <c r="I403" s="26"/>
      <c r="J403" s="26"/>
      <c r="K403" s="26"/>
      <c r="L403" s="26"/>
      <c r="M403" s="26"/>
      <c r="N403" s="26"/>
      <c r="O403" s="26"/>
      <c r="P403" s="26"/>
    </row>
    <row r="404" spans="1:16" x14ac:dyDescent="0.2">
      <c r="A404" s="26"/>
      <c r="B404" s="26"/>
      <c r="C404" s="26"/>
      <c r="D404" s="26"/>
      <c r="E404" s="26"/>
      <c r="F404" s="26"/>
      <c r="G404" s="26"/>
      <c r="H404" s="26"/>
      <c r="I404" s="26"/>
      <c r="J404" s="26"/>
      <c r="K404" s="26"/>
      <c r="L404" s="26"/>
      <c r="M404" s="26"/>
      <c r="N404" s="26"/>
      <c r="O404" s="26"/>
      <c r="P404" s="26"/>
    </row>
    <row r="405" spans="1:16" x14ac:dyDescent="0.2">
      <c r="A405" s="26"/>
      <c r="B405" s="26"/>
      <c r="C405" s="26"/>
      <c r="D405" s="26"/>
      <c r="E405" s="26"/>
      <c r="F405" s="26"/>
      <c r="G405" s="26"/>
      <c r="H405" s="26"/>
      <c r="I405" s="26"/>
      <c r="J405" s="26"/>
      <c r="K405" s="26"/>
      <c r="L405" s="26"/>
      <c r="M405" s="26"/>
      <c r="N405" s="26"/>
      <c r="O405" s="26"/>
      <c r="P405" s="26"/>
    </row>
    <row r="406" spans="1:16" x14ac:dyDescent="0.2">
      <c r="A406" s="26"/>
      <c r="B406" s="26"/>
      <c r="C406" s="26"/>
      <c r="D406" s="26"/>
      <c r="E406" s="26"/>
      <c r="F406" s="26"/>
      <c r="G406" s="26"/>
      <c r="H406" s="26"/>
      <c r="I406" s="26"/>
      <c r="J406" s="26"/>
      <c r="K406" s="26"/>
      <c r="L406" s="26"/>
      <c r="M406" s="26"/>
      <c r="N406" s="26"/>
      <c r="O406" s="26"/>
      <c r="P406" s="26"/>
    </row>
    <row r="407" spans="1:16" x14ac:dyDescent="0.2">
      <c r="A407" s="26"/>
      <c r="B407" s="26"/>
      <c r="C407" s="26"/>
      <c r="D407" s="26"/>
      <c r="E407" s="26"/>
      <c r="F407" s="26"/>
      <c r="G407" s="26"/>
      <c r="H407" s="26"/>
      <c r="I407" s="26"/>
      <c r="J407" s="26"/>
      <c r="K407" s="26"/>
      <c r="L407" s="26"/>
      <c r="M407" s="26"/>
      <c r="N407" s="26"/>
      <c r="O407" s="26"/>
      <c r="P407" s="26"/>
    </row>
    <row r="408" spans="1:16" x14ac:dyDescent="0.2">
      <c r="A408" s="26"/>
      <c r="B408" s="26"/>
      <c r="C408" s="26"/>
      <c r="D408" s="26"/>
      <c r="E408" s="26"/>
      <c r="F408" s="26"/>
      <c r="G408" s="26"/>
      <c r="H408" s="26"/>
      <c r="I408" s="26"/>
      <c r="J408" s="26"/>
      <c r="K408" s="26"/>
      <c r="L408" s="26"/>
      <c r="M408" s="26"/>
      <c r="N408" s="26"/>
      <c r="O408" s="26"/>
      <c r="P408" s="26"/>
    </row>
    <row r="409" spans="1:16" x14ac:dyDescent="0.2">
      <c r="A409" s="26"/>
      <c r="B409" s="26"/>
      <c r="C409" s="26"/>
      <c r="D409" s="26"/>
      <c r="E409" s="26"/>
      <c r="F409" s="26"/>
      <c r="G409" s="26"/>
      <c r="H409" s="26"/>
      <c r="I409" s="26"/>
      <c r="J409" s="26"/>
      <c r="K409" s="26"/>
      <c r="L409" s="26"/>
      <c r="M409" s="26"/>
      <c r="N409" s="26"/>
      <c r="O409" s="26"/>
      <c r="P409" s="26"/>
    </row>
    <row r="410" spans="1:16" x14ac:dyDescent="0.2">
      <c r="A410" s="26"/>
      <c r="B410" s="26"/>
      <c r="C410" s="26"/>
      <c r="D410" s="26"/>
      <c r="E410" s="26"/>
      <c r="F410" s="26"/>
      <c r="G410" s="26"/>
      <c r="H410" s="26"/>
      <c r="I410" s="26"/>
      <c r="J410" s="26"/>
      <c r="K410" s="26"/>
      <c r="L410" s="26"/>
      <c r="M410" s="26"/>
      <c r="N410" s="26"/>
      <c r="O410" s="26"/>
      <c r="P410" s="26"/>
    </row>
    <row r="411" spans="1:16" x14ac:dyDescent="0.2">
      <c r="A411" s="26"/>
      <c r="B411" s="26"/>
      <c r="C411" s="26"/>
      <c r="D411" s="26"/>
      <c r="E411" s="26"/>
      <c r="F411" s="26"/>
      <c r="G411" s="26"/>
      <c r="H411" s="26"/>
      <c r="I411" s="26"/>
      <c r="J411" s="26"/>
      <c r="K411" s="26"/>
      <c r="L411" s="26"/>
      <c r="M411" s="26"/>
      <c r="N411" s="26"/>
      <c r="O411" s="26"/>
      <c r="P411" s="26"/>
    </row>
    <row r="412" spans="1:16" x14ac:dyDescent="0.2">
      <c r="A412" s="26"/>
      <c r="B412" s="26"/>
      <c r="C412" s="26"/>
      <c r="D412" s="26"/>
      <c r="E412" s="26"/>
      <c r="F412" s="26"/>
      <c r="G412" s="26"/>
      <c r="H412" s="26"/>
      <c r="I412" s="26"/>
      <c r="J412" s="26"/>
      <c r="K412" s="26"/>
      <c r="L412" s="26"/>
      <c r="M412" s="26"/>
      <c r="N412" s="26"/>
      <c r="O412" s="26"/>
      <c r="P412" s="26"/>
    </row>
    <row r="413" spans="1:16" x14ac:dyDescent="0.2">
      <c r="A413" s="26"/>
      <c r="B413" s="26"/>
      <c r="C413" s="26"/>
      <c r="D413" s="26"/>
      <c r="E413" s="26"/>
      <c r="F413" s="26"/>
      <c r="G413" s="26"/>
      <c r="H413" s="26"/>
      <c r="I413" s="26"/>
      <c r="J413" s="26"/>
      <c r="K413" s="26"/>
      <c r="L413" s="26"/>
      <c r="M413" s="26"/>
      <c r="N413" s="26"/>
      <c r="O413" s="26"/>
      <c r="P413" s="26"/>
    </row>
    <row r="414" spans="1:16" x14ac:dyDescent="0.2">
      <c r="A414" s="26"/>
      <c r="B414" s="26"/>
      <c r="C414" s="26"/>
      <c r="D414" s="26"/>
      <c r="E414" s="26"/>
      <c r="F414" s="26"/>
      <c r="G414" s="26"/>
      <c r="H414" s="26"/>
      <c r="I414" s="26"/>
      <c r="J414" s="26"/>
      <c r="K414" s="26"/>
      <c r="L414" s="26"/>
      <c r="M414" s="26"/>
      <c r="N414" s="26"/>
      <c r="O414" s="26"/>
      <c r="P414" s="26"/>
    </row>
    <row r="415" spans="1:16" x14ac:dyDescent="0.2">
      <c r="A415" s="26"/>
      <c r="B415" s="26"/>
      <c r="C415" s="26"/>
      <c r="D415" s="26"/>
      <c r="E415" s="26"/>
      <c r="F415" s="26"/>
      <c r="G415" s="26"/>
      <c r="H415" s="26"/>
      <c r="I415" s="26"/>
      <c r="J415" s="26"/>
      <c r="K415" s="26"/>
      <c r="L415" s="26"/>
      <c r="M415" s="26"/>
      <c r="N415" s="26"/>
      <c r="O415" s="26"/>
      <c r="P415" s="26"/>
    </row>
    <row r="416" spans="1:16" x14ac:dyDescent="0.2">
      <c r="A416" s="26"/>
      <c r="B416" s="26"/>
      <c r="C416" s="26"/>
      <c r="D416" s="26"/>
      <c r="E416" s="26"/>
      <c r="F416" s="26"/>
      <c r="G416" s="26"/>
      <c r="H416" s="26"/>
      <c r="I416" s="26"/>
      <c r="J416" s="26"/>
      <c r="K416" s="26"/>
      <c r="L416" s="26"/>
      <c r="M416" s="26"/>
      <c r="N416" s="26"/>
      <c r="O416" s="26"/>
      <c r="P416" s="26"/>
    </row>
    <row r="417" spans="1:16" x14ac:dyDescent="0.2">
      <c r="A417" s="26"/>
      <c r="B417" s="26"/>
      <c r="C417" s="26"/>
      <c r="D417" s="26"/>
      <c r="E417" s="26"/>
      <c r="F417" s="26"/>
      <c r="G417" s="26"/>
      <c r="H417" s="26"/>
      <c r="I417" s="26"/>
      <c r="J417" s="26"/>
      <c r="K417" s="26"/>
      <c r="L417" s="26"/>
      <c r="M417" s="26"/>
      <c r="N417" s="26"/>
      <c r="O417" s="26"/>
      <c r="P417" s="26"/>
    </row>
    <row r="418" spans="1:16" x14ac:dyDescent="0.2">
      <c r="A418" s="26"/>
      <c r="B418" s="26"/>
      <c r="C418" s="26"/>
      <c r="D418" s="26"/>
      <c r="E418" s="26"/>
      <c r="F418" s="26"/>
      <c r="G418" s="26"/>
      <c r="H418" s="26"/>
      <c r="I418" s="26"/>
      <c r="J418" s="26"/>
      <c r="K418" s="26"/>
      <c r="L418" s="26"/>
      <c r="M418" s="26"/>
      <c r="N418" s="26"/>
      <c r="O418" s="26"/>
      <c r="P418" s="26"/>
    </row>
    <row r="419" spans="1:16" x14ac:dyDescent="0.2">
      <c r="A419" s="26"/>
      <c r="B419" s="26"/>
      <c r="C419" s="26"/>
      <c r="D419" s="26"/>
      <c r="E419" s="26"/>
      <c r="F419" s="26"/>
      <c r="G419" s="26"/>
      <c r="H419" s="26"/>
      <c r="I419" s="26"/>
      <c r="J419" s="26"/>
      <c r="K419" s="26"/>
      <c r="L419" s="26"/>
      <c r="M419" s="26"/>
      <c r="N419" s="26"/>
      <c r="O419" s="26"/>
      <c r="P419" s="26"/>
    </row>
    <row r="420" spans="1:16" x14ac:dyDescent="0.2">
      <c r="A420" s="26"/>
      <c r="B420" s="26"/>
      <c r="C420" s="26"/>
      <c r="D420" s="26"/>
      <c r="E420" s="26"/>
      <c r="F420" s="26"/>
      <c r="G420" s="26"/>
      <c r="H420" s="26"/>
      <c r="I420" s="26"/>
      <c r="J420" s="26"/>
      <c r="K420" s="26"/>
      <c r="L420" s="26"/>
      <c r="M420" s="26"/>
      <c r="N420" s="26"/>
      <c r="O420" s="26"/>
      <c r="P420" s="26"/>
    </row>
    <row r="421" spans="1:16" x14ac:dyDescent="0.2">
      <c r="A421" s="26"/>
      <c r="B421" s="26"/>
      <c r="C421" s="26"/>
      <c r="D421" s="26"/>
      <c r="E421" s="26"/>
      <c r="F421" s="26"/>
      <c r="G421" s="26"/>
      <c r="H421" s="26"/>
      <c r="I421" s="26"/>
      <c r="J421" s="26"/>
      <c r="K421" s="26"/>
      <c r="L421" s="26"/>
      <c r="M421" s="26"/>
      <c r="N421" s="26"/>
      <c r="O421" s="26"/>
      <c r="P421" s="26"/>
    </row>
    <row r="422" spans="1:16" x14ac:dyDescent="0.2">
      <c r="A422" s="26"/>
      <c r="B422" s="26"/>
      <c r="C422" s="26"/>
      <c r="D422" s="26"/>
      <c r="E422" s="26"/>
      <c r="F422" s="26"/>
      <c r="G422" s="26"/>
      <c r="H422" s="26"/>
      <c r="I422" s="26"/>
      <c r="J422" s="26"/>
      <c r="K422" s="26"/>
      <c r="L422" s="26"/>
      <c r="M422" s="26"/>
      <c r="N422" s="26"/>
      <c r="O422" s="26"/>
      <c r="P422" s="26"/>
    </row>
    <row r="423" spans="1:16" x14ac:dyDescent="0.2">
      <c r="A423" s="26"/>
      <c r="B423" s="26"/>
      <c r="C423" s="26"/>
      <c r="D423" s="26"/>
      <c r="E423" s="26"/>
      <c r="F423" s="26"/>
      <c r="G423" s="26"/>
      <c r="H423" s="26"/>
      <c r="I423" s="26"/>
      <c r="J423" s="26"/>
      <c r="K423" s="26"/>
      <c r="L423" s="26"/>
      <c r="M423" s="26"/>
      <c r="N423" s="26"/>
      <c r="O423" s="26"/>
      <c r="P423" s="26"/>
    </row>
    <row r="424" spans="1:16" x14ac:dyDescent="0.2">
      <c r="A424" s="26"/>
      <c r="B424" s="26"/>
      <c r="C424" s="26"/>
      <c r="D424" s="26"/>
      <c r="E424" s="26"/>
      <c r="F424" s="26"/>
      <c r="G424" s="26"/>
      <c r="H424" s="26"/>
      <c r="I424" s="26"/>
      <c r="J424" s="26"/>
      <c r="K424" s="26"/>
      <c r="L424" s="26"/>
      <c r="M424" s="26"/>
      <c r="N424" s="26"/>
      <c r="O424" s="26"/>
      <c r="P424" s="26"/>
    </row>
    <row r="425" spans="1:16" x14ac:dyDescent="0.2">
      <c r="A425" s="26"/>
      <c r="B425" s="26"/>
      <c r="C425" s="26"/>
      <c r="D425" s="26"/>
      <c r="E425" s="26"/>
      <c r="F425" s="26"/>
      <c r="G425" s="26"/>
      <c r="H425" s="26"/>
      <c r="I425" s="26"/>
      <c r="J425" s="26"/>
      <c r="K425" s="26"/>
      <c r="L425" s="26"/>
      <c r="M425" s="26"/>
      <c r="N425" s="26"/>
      <c r="O425" s="26"/>
      <c r="P425" s="26"/>
    </row>
    <row r="426" spans="1:16" x14ac:dyDescent="0.2">
      <c r="A426" s="26"/>
      <c r="B426" s="26"/>
      <c r="C426" s="26"/>
      <c r="D426" s="26"/>
      <c r="E426" s="26"/>
      <c r="F426" s="26"/>
      <c r="G426" s="26"/>
      <c r="H426" s="26"/>
      <c r="I426" s="26"/>
      <c r="J426" s="26"/>
      <c r="K426" s="26"/>
      <c r="L426" s="26"/>
      <c r="M426" s="26"/>
      <c r="N426" s="26"/>
      <c r="O426" s="26"/>
      <c r="P426" s="26"/>
    </row>
    <row r="427" spans="1:16" x14ac:dyDescent="0.2">
      <c r="A427" s="26"/>
      <c r="B427" s="26"/>
      <c r="C427" s="26"/>
      <c r="D427" s="26"/>
      <c r="E427" s="26"/>
      <c r="F427" s="26"/>
      <c r="G427" s="26"/>
      <c r="H427" s="26"/>
      <c r="I427" s="26"/>
      <c r="J427" s="26"/>
      <c r="K427" s="26"/>
      <c r="L427" s="26"/>
      <c r="M427" s="26"/>
      <c r="N427" s="26"/>
      <c r="O427" s="26"/>
      <c r="P427" s="26"/>
    </row>
    <row r="428" spans="1:16" x14ac:dyDescent="0.2">
      <c r="A428" s="26"/>
      <c r="B428" s="26"/>
      <c r="C428" s="26"/>
      <c r="D428" s="26"/>
      <c r="E428" s="26"/>
      <c r="F428" s="26"/>
      <c r="G428" s="26"/>
      <c r="H428" s="26"/>
      <c r="I428" s="26"/>
      <c r="J428" s="26"/>
      <c r="K428" s="26"/>
      <c r="L428" s="26"/>
      <c r="M428" s="26"/>
      <c r="N428" s="26"/>
      <c r="O428" s="26"/>
      <c r="P428" s="26"/>
    </row>
    <row r="429" spans="1:16" x14ac:dyDescent="0.2">
      <c r="A429" s="26"/>
      <c r="B429" s="26"/>
      <c r="C429" s="26"/>
      <c r="D429" s="26"/>
      <c r="E429" s="26"/>
      <c r="F429" s="26"/>
      <c r="G429" s="26"/>
      <c r="H429" s="26"/>
      <c r="I429" s="26"/>
      <c r="J429" s="26"/>
      <c r="K429" s="26"/>
      <c r="L429" s="26"/>
      <c r="M429" s="26"/>
      <c r="N429" s="26"/>
      <c r="O429" s="26"/>
      <c r="P429" s="26"/>
    </row>
    <row r="430" spans="1:16" x14ac:dyDescent="0.2">
      <c r="A430" s="26"/>
      <c r="B430" s="26"/>
      <c r="C430" s="26"/>
      <c r="D430" s="26"/>
      <c r="E430" s="26"/>
      <c r="F430" s="26"/>
      <c r="G430" s="26"/>
      <c r="H430" s="26"/>
      <c r="I430" s="26"/>
      <c r="J430" s="26"/>
      <c r="K430" s="26"/>
      <c r="L430" s="26"/>
      <c r="M430" s="26"/>
      <c r="N430" s="26"/>
      <c r="O430" s="26"/>
      <c r="P430" s="26"/>
    </row>
    <row r="431" spans="1:16" x14ac:dyDescent="0.2">
      <c r="A431" s="26"/>
      <c r="B431" s="26"/>
      <c r="C431" s="26"/>
      <c r="D431" s="26"/>
      <c r="E431" s="26"/>
      <c r="F431" s="26"/>
      <c r="G431" s="26"/>
      <c r="H431" s="26"/>
      <c r="I431" s="26"/>
      <c r="J431" s="26"/>
      <c r="K431" s="26"/>
      <c r="L431" s="26"/>
      <c r="M431" s="26"/>
      <c r="N431" s="26"/>
      <c r="O431" s="26"/>
      <c r="P431" s="26"/>
    </row>
    <row r="432" spans="1:16" x14ac:dyDescent="0.2">
      <c r="A432" s="26"/>
      <c r="B432" s="26"/>
      <c r="C432" s="26"/>
      <c r="D432" s="26"/>
      <c r="E432" s="26"/>
      <c r="F432" s="26"/>
      <c r="G432" s="26"/>
      <c r="H432" s="26"/>
      <c r="I432" s="26"/>
      <c r="J432" s="26"/>
      <c r="K432" s="26"/>
      <c r="L432" s="26"/>
      <c r="M432" s="26"/>
      <c r="N432" s="26"/>
      <c r="O432" s="26"/>
      <c r="P432" s="26"/>
    </row>
    <row r="433" spans="1:16" x14ac:dyDescent="0.2">
      <c r="A433" s="26"/>
      <c r="B433" s="26"/>
      <c r="C433" s="26"/>
      <c r="D433" s="26"/>
      <c r="E433" s="26"/>
      <c r="F433" s="26"/>
      <c r="G433" s="26"/>
      <c r="H433" s="26"/>
      <c r="I433" s="26"/>
      <c r="J433" s="26"/>
      <c r="K433" s="26"/>
      <c r="L433" s="26"/>
      <c r="M433" s="26"/>
      <c r="N433" s="26"/>
      <c r="O433" s="26"/>
      <c r="P433" s="26"/>
    </row>
    <row r="434" spans="1:16" x14ac:dyDescent="0.2">
      <c r="A434" s="26"/>
      <c r="B434" s="26"/>
      <c r="C434" s="26"/>
      <c r="D434" s="26"/>
      <c r="E434" s="26"/>
      <c r="F434" s="26"/>
      <c r="G434" s="26"/>
      <c r="H434" s="26"/>
      <c r="I434" s="26"/>
      <c r="J434" s="26"/>
      <c r="K434" s="26"/>
      <c r="L434" s="26"/>
      <c r="M434" s="26"/>
      <c r="N434" s="26"/>
      <c r="O434" s="26"/>
      <c r="P434" s="26"/>
    </row>
    <row r="435" spans="1:16" x14ac:dyDescent="0.2">
      <c r="A435" s="26"/>
      <c r="B435" s="26"/>
      <c r="C435" s="26"/>
      <c r="D435" s="26"/>
      <c r="E435" s="26"/>
      <c r="F435" s="26"/>
      <c r="G435" s="26"/>
      <c r="H435" s="26"/>
      <c r="I435" s="26"/>
      <c r="J435" s="26"/>
      <c r="K435" s="26"/>
      <c r="L435" s="26"/>
      <c r="M435" s="26"/>
      <c r="N435" s="26"/>
      <c r="O435" s="26"/>
      <c r="P435" s="26"/>
    </row>
    <row r="436" spans="1:16" x14ac:dyDescent="0.2">
      <c r="A436" s="26"/>
      <c r="B436" s="26"/>
      <c r="C436" s="26"/>
      <c r="D436" s="26"/>
      <c r="E436" s="26"/>
      <c r="F436" s="26"/>
      <c r="G436" s="26"/>
      <c r="H436" s="26"/>
      <c r="I436" s="26"/>
      <c r="J436" s="26"/>
      <c r="K436" s="26"/>
      <c r="L436" s="26"/>
      <c r="M436" s="26"/>
      <c r="N436" s="26"/>
      <c r="O436" s="26"/>
      <c r="P436" s="26"/>
    </row>
    <row r="437" spans="1:16" x14ac:dyDescent="0.2">
      <c r="A437" s="26"/>
      <c r="B437" s="26"/>
      <c r="C437" s="26"/>
      <c r="D437" s="26"/>
      <c r="E437" s="26"/>
      <c r="F437" s="26"/>
      <c r="G437" s="26"/>
      <c r="H437" s="26"/>
      <c r="I437" s="26"/>
      <c r="J437" s="26"/>
      <c r="K437" s="26"/>
      <c r="L437" s="26"/>
      <c r="M437" s="26"/>
      <c r="N437" s="26"/>
      <c r="O437" s="26"/>
      <c r="P437" s="26"/>
    </row>
    <row r="438" spans="1:16" x14ac:dyDescent="0.2">
      <c r="A438" s="26"/>
      <c r="B438" s="26"/>
      <c r="C438" s="26"/>
      <c r="D438" s="26"/>
      <c r="E438" s="26"/>
      <c r="F438" s="26"/>
      <c r="G438" s="26"/>
      <c r="H438" s="26"/>
      <c r="I438" s="26"/>
      <c r="J438" s="26"/>
      <c r="K438" s="26"/>
      <c r="L438" s="26"/>
      <c r="M438" s="26"/>
      <c r="N438" s="26"/>
      <c r="O438" s="26"/>
      <c r="P438" s="26"/>
    </row>
    <row r="439" spans="1:16" x14ac:dyDescent="0.2">
      <c r="A439" s="26"/>
      <c r="B439" s="26"/>
      <c r="C439" s="26"/>
      <c r="D439" s="26"/>
      <c r="E439" s="26"/>
      <c r="F439" s="26"/>
      <c r="G439" s="26"/>
      <c r="H439" s="26"/>
      <c r="I439" s="26"/>
      <c r="J439" s="26"/>
      <c r="K439" s="26"/>
      <c r="L439" s="26"/>
      <c r="M439" s="26"/>
      <c r="N439" s="26"/>
      <c r="O439" s="26"/>
      <c r="P439" s="26"/>
    </row>
    <row r="440" spans="1:16" x14ac:dyDescent="0.2">
      <c r="A440" s="26"/>
      <c r="B440" s="26"/>
      <c r="C440" s="26"/>
      <c r="D440" s="26"/>
      <c r="E440" s="26"/>
      <c r="F440" s="26"/>
      <c r="G440" s="26"/>
      <c r="H440" s="26"/>
      <c r="I440" s="26"/>
      <c r="J440" s="26"/>
      <c r="K440" s="26"/>
      <c r="L440" s="26"/>
      <c r="M440" s="26"/>
      <c r="N440" s="26"/>
      <c r="O440" s="26"/>
      <c r="P440" s="26"/>
    </row>
    <row r="441" spans="1:16" x14ac:dyDescent="0.2">
      <c r="A441" s="26"/>
      <c r="B441" s="26"/>
      <c r="C441" s="26"/>
      <c r="D441" s="26"/>
      <c r="E441" s="26"/>
      <c r="F441" s="26"/>
      <c r="G441" s="26"/>
      <c r="H441" s="26"/>
      <c r="I441" s="26"/>
      <c r="J441" s="26"/>
      <c r="K441" s="26"/>
      <c r="L441" s="26"/>
      <c r="M441" s="26"/>
      <c r="N441" s="26"/>
      <c r="O441" s="26"/>
      <c r="P441" s="26"/>
    </row>
    <row r="442" spans="1:16" x14ac:dyDescent="0.2">
      <c r="A442" s="26"/>
      <c r="B442" s="26"/>
      <c r="C442" s="26"/>
      <c r="D442" s="26"/>
      <c r="E442" s="26"/>
      <c r="F442" s="26"/>
      <c r="G442" s="26"/>
      <c r="H442" s="26"/>
      <c r="I442" s="26"/>
      <c r="J442" s="26"/>
      <c r="K442" s="26"/>
      <c r="L442" s="26"/>
      <c r="M442" s="26"/>
      <c r="N442" s="26"/>
      <c r="O442" s="26"/>
      <c r="P442" s="26"/>
    </row>
    <row r="443" spans="1:16" x14ac:dyDescent="0.2">
      <c r="A443" s="26"/>
      <c r="B443" s="26"/>
      <c r="C443" s="26"/>
      <c r="D443" s="26"/>
      <c r="E443" s="26"/>
      <c r="F443" s="26"/>
      <c r="G443" s="26"/>
      <c r="H443" s="26"/>
      <c r="I443" s="26"/>
      <c r="J443" s="26"/>
      <c r="K443" s="26"/>
      <c r="L443" s="26"/>
      <c r="M443" s="26"/>
      <c r="N443" s="26"/>
      <c r="O443" s="26"/>
      <c r="P443" s="26"/>
    </row>
    <row r="444" spans="1:16" x14ac:dyDescent="0.2">
      <c r="A444" s="26"/>
      <c r="B444" s="26"/>
      <c r="C444" s="26"/>
      <c r="D444" s="26"/>
      <c r="E444" s="26"/>
      <c r="F444" s="26"/>
      <c r="G444" s="26"/>
      <c r="H444" s="26"/>
      <c r="I444" s="26"/>
      <c r="J444" s="26"/>
      <c r="K444" s="26"/>
      <c r="L444" s="26"/>
      <c r="M444" s="26"/>
      <c r="N444" s="26"/>
      <c r="O444" s="26"/>
      <c r="P444" s="26"/>
    </row>
    <row r="445" spans="1:16" x14ac:dyDescent="0.2">
      <c r="A445" s="26"/>
      <c r="B445" s="26"/>
      <c r="C445" s="26"/>
      <c r="D445" s="26"/>
      <c r="E445" s="26"/>
      <c r="F445" s="26"/>
      <c r="G445" s="26"/>
      <c r="H445" s="26"/>
      <c r="I445" s="26"/>
      <c r="J445" s="26"/>
      <c r="K445" s="26"/>
      <c r="L445" s="26"/>
      <c r="M445" s="26"/>
      <c r="N445" s="26"/>
      <c r="O445" s="26"/>
      <c r="P445" s="26"/>
    </row>
    <row r="446" spans="1:16" x14ac:dyDescent="0.2">
      <c r="A446" s="26"/>
      <c r="B446" s="26"/>
      <c r="C446" s="26"/>
      <c r="D446" s="26"/>
      <c r="E446" s="26"/>
      <c r="F446" s="26"/>
      <c r="G446" s="26"/>
      <c r="H446" s="26"/>
      <c r="I446" s="26"/>
      <c r="J446" s="26"/>
      <c r="K446" s="26"/>
      <c r="L446" s="26"/>
      <c r="M446" s="26"/>
      <c r="N446" s="26"/>
      <c r="O446" s="26"/>
      <c r="P446" s="26"/>
    </row>
    <row r="447" spans="1:16" x14ac:dyDescent="0.2">
      <c r="A447" s="26"/>
      <c r="B447" s="26"/>
      <c r="C447" s="26"/>
      <c r="D447" s="26"/>
      <c r="E447" s="26"/>
      <c r="F447" s="26"/>
      <c r="G447" s="26"/>
      <c r="H447" s="26"/>
      <c r="I447" s="26"/>
      <c r="J447" s="26"/>
      <c r="K447" s="26"/>
      <c r="L447" s="26"/>
      <c r="M447" s="26"/>
      <c r="N447" s="26"/>
      <c r="O447" s="26"/>
      <c r="P447" s="26"/>
    </row>
    <row r="448" spans="1:16" x14ac:dyDescent="0.2">
      <c r="A448" s="26"/>
      <c r="B448" s="26"/>
      <c r="C448" s="26"/>
      <c r="D448" s="26"/>
      <c r="E448" s="26"/>
      <c r="F448" s="26"/>
      <c r="G448" s="26"/>
      <c r="H448" s="26"/>
      <c r="I448" s="26"/>
      <c r="J448" s="26"/>
      <c r="K448" s="26"/>
      <c r="L448" s="26"/>
      <c r="M448" s="26"/>
      <c r="N448" s="26"/>
      <c r="O448" s="26"/>
      <c r="P448" s="26"/>
    </row>
    <row r="449" spans="1:16" x14ac:dyDescent="0.2">
      <c r="A449" s="26"/>
      <c r="B449" s="26"/>
      <c r="C449" s="26"/>
      <c r="D449" s="26"/>
      <c r="E449" s="26"/>
      <c r="F449" s="26"/>
      <c r="G449" s="26"/>
      <c r="H449" s="26"/>
      <c r="I449" s="26"/>
      <c r="J449" s="26"/>
      <c r="K449" s="26"/>
      <c r="L449" s="26"/>
      <c r="M449" s="26"/>
      <c r="N449" s="26"/>
      <c r="O449" s="26"/>
      <c r="P449" s="26"/>
    </row>
    <row r="450" spans="1:16" x14ac:dyDescent="0.2">
      <c r="A450" s="26"/>
      <c r="B450" s="26"/>
      <c r="C450" s="26"/>
      <c r="D450" s="26"/>
      <c r="E450" s="26"/>
      <c r="F450" s="26"/>
      <c r="G450" s="26"/>
      <c r="H450" s="26"/>
      <c r="I450" s="26"/>
      <c r="J450" s="26"/>
      <c r="K450" s="26"/>
      <c r="L450" s="26"/>
      <c r="M450" s="26"/>
      <c r="N450" s="26"/>
      <c r="O450" s="26"/>
      <c r="P450" s="26"/>
    </row>
    <row r="451" spans="1:16" x14ac:dyDescent="0.2">
      <c r="A451" s="26"/>
      <c r="B451" s="26"/>
      <c r="C451" s="26"/>
      <c r="D451" s="26"/>
      <c r="E451" s="26"/>
      <c r="F451" s="26"/>
      <c r="G451" s="26"/>
      <c r="H451" s="26"/>
      <c r="I451" s="26"/>
      <c r="J451" s="26"/>
      <c r="K451" s="26"/>
      <c r="L451" s="26"/>
      <c r="M451" s="26"/>
      <c r="N451" s="26"/>
      <c r="O451" s="26"/>
      <c r="P451" s="26"/>
    </row>
    <row r="452" spans="1:16" x14ac:dyDescent="0.2">
      <c r="A452" s="26"/>
      <c r="B452" s="26"/>
      <c r="C452" s="26"/>
      <c r="D452" s="26"/>
      <c r="E452" s="26"/>
      <c r="F452" s="26"/>
      <c r="G452" s="26"/>
      <c r="H452" s="26"/>
      <c r="I452" s="26"/>
      <c r="J452" s="26"/>
      <c r="K452" s="26"/>
      <c r="L452" s="26"/>
      <c r="M452" s="26"/>
      <c r="N452" s="26"/>
      <c r="O452" s="26"/>
      <c r="P452" s="26"/>
    </row>
    <row r="453" spans="1:16" x14ac:dyDescent="0.2">
      <c r="A453" s="26"/>
      <c r="B453" s="26"/>
      <c r="C453" s="26"/>
      <c r="D453" s="26"/>
      <c r="E453" s="26"/>
      <c r="F453" s="26"/>
      <c r="G453" s="26"/>
      <c r="H453" s="26"/>
      <c r="I453" s="26"/>
      <c r="J453" s="26"/>
      <c r="K453" s="26"/>
      <c r="L453" s="26"/>
      <c r="M453" s="26"/>
      <c r="N453" s="26"/>
      <c r="O453" s="26"/>
      <c r="P453" s="26"/>
    </row>
    <row r="454" spans="1:16" x14ac:dyDescent="0.2">
      <c r="A454" s="26"/>
      <c r="B454" s="26"/>
      <c r="C454" s="26"/>
      <c r="D454" s="26"/>
      <c r="E454" s="26"/>
      <c r="F454" s="26"/>
      <c r="G454" s="26"/>
      <c r="H454" s="26"/>
      <c r="I454" s="26"/>
      <c r="J454" s="26"/>
      <c r="K454" s="26"/>
      <c r="L454" s="26"/>
      <c r="M454" s="26"/>
      <c r="N454" s="26"/>
      <c r="O454" s="26"/>
      <c r="P454" s="26"/>
    </row>
    <row r="455" spans="1:16" x14ac:dyDescent="0.2">
      <c r="A455" s="26"/>
      <c r="B455" s="26"/>
      <c r="C455" s="26"/>
      <c r="D455" s="26"/>
      <c r="E455" s="26"/>
      <c r="F455" s="26"/>
      <c r="G455" s="26"/>
      <c r="H455" s="26"/>
      <c r="I455" s="26"/>
      <c r="J455" s="26"/>
      <c r="K455" s="26"/>
      <c r="L455" s="26"/>
      <c r="M455" s="26"/>
      <c r="N455" s="26"/>
      <c r="O455" s="26"/>
      <c r="P455" s="26"/>
    </row>
    <row r="456" spans="1:16" x14ac:dyDescent="0.2">
      <c r="A456" s="26"/>
      <c r="B456" s="26"/>
      <c r="C456" s="26"/>
      <c r="D456" s="26"/>
      <c r="E456" s="26"/>
      <c r="F456" s="26"/>
      <c r="G456" s="26"/>
      <c r="H456" s="26"/>
      <c r="I456" s="26"/>
      <c r="J456" s="26"/>
      <c r="K456" s="26"/>
      <c r="L456" s="26"/>
      <c r="M456" s="26"/>
      <c r="N456" s="26"/>
      <c r="O456" s="26"/>
      <c r="P456" s="26"/>
    </row>
    <row r="457" spans="1:16" x14ac:dyDescent="0.2">
      <c r="A457" s="26"/>
      <c r="B457" s="26"/>
      <c r="C457" s="26"/>
      <c r="D457" s="26"/>
      <c r="E457" s="26"/>
      <c r="F457" s="26"/>
      <c r="G457" s="26"/>
      <c r="H457" s="26"/>
      <c r="I457" s="26"/>
      <c r="J457" s="26"/>
      <c r="K457" s="26"/>
      <c r="L457" s="26"/>
      <c r="M457" s="26"/>
      <c r="N457" s="26"/>
      <c r="O457" s="26"/>
      <c r="P457" s="26"/>
    </row>
    <row r="458" spans="1:16" x14ac:dyDescent="0.2">
      <c r="A458" s="26"/>
      <c r="B458" s="26"/>
      <c r="C458" s="26"/>
      <c r="D458" s="26"/>
      <c r="E458" s="26"/>
      <c r="F458" s="26"/>
      <c r="G458" s="26"/>
      <c r="H458" s="26"/>
      <c r="I458" s="26"/>
      <c r="J458" s="26"/>
      <c r="K458" s="26"/>
      <c r="L458" s="26"/>
      <c r="M458" s="26"/>
      <c r="N458" s="26"/>
      <c r="O458" s="26"/>
      <c r="P458" s="26"/>
    </row>
    <row r="459" spans="1:16" x14ac:dyDescent="0.2">
      <c r="A459" s="26"/>
      <c r="B459" s="26"/>
      <c r="C459" s="26"/>
      <c r="D459" s="26"/>
      <c r="E459" s="26"/>
      <c r="F459" s="26"/>
      <c r="G459" s="26"/>
      <c r="H459" s="26"/>
      <c r="I459" s="26"/>
      <c r="J459" s="26"/>
      <c r="K459" s="26"/>
      <c r="L459" s="26"/>
      <c r="M459" s="26"/>
      <c r="N459" s="26"/>
      <c r="O459" s="26"/>
      <c r="P459" s="26"/>
    </row>
    <row r="460" spans="1:16" x14ac:dyDescent="0.2">
      <c r="A460" s="26"/>
      <c r="B460" s="26"/>
      <c r="C460" s="26"/>
      <c r="D460" s="26"/>
      <c r="E460" s="26"/>
      <c r="F460" s="26"/>
      <c r="G460" s="26"/>
      <c r="H460" s="26"/>
      <c r="I460" s="26"/>
      <c r="J460" s="26"/>
      <c r="K460" s="26"/>
      <c r="L460" s="26"/>
      <c r="M460" s="26"/>
      <c r="N460" s="26"/>
      <c r="O460" s="26"/>
      <c r="P460" s="26"/>
    </row>
    <row r="461" spans="1:16" x14ac:dyDescent="0.2">
      <c r="A461" s="26"/>
      <c r="B461" s="26"/>
      <c r="C461" s="26"/>
      <c r="D461" s="26"/>
      <c r="E461" s="26"/>
      <c r="F461" s="26"/>
      <c r="G461" s="26"/>
      <c r="H461" s="26"/>
      <c r="I461" s="26"/>
      <c r="J461" s="26"/>
      <c r="K461" s="26"/>
      <c r="L461" s="26"/>
      <c r="M461" s="26"/>
      <c r="N461" s="26"/>
      <c r="O461" s="26"/>
      <c r="P461" s="26"/>
    </row>
    <row r="462" spans="1:16" x14ac:dyDescent="0.2">
      <c r="A462" s="26"/>
      <c r="B462" s="26"/>
      <c r="C462" s="26"/>
      <c r="D462" s="26"/>
      <c r="E462" s="26"/>
      <c r="F462" s="26"/>
      <c r="G462" s="26"/>
      <c r="H462" s="26"/>
      <c r="I462" s="26"/>
      <c r="J462" s="26"/>
      <c r="K462" s="26"/>
      <c r="L462" s="26"/>
      <c r="M462" s="26"/>
      <c r="N462" s="26"/>
      <c r="O462" s="26"/>
      <c r="P462" s="26"/>
    </row>
    <row r="463" spans="1:16" x14ac:dyDescent="0.2">
      <c r="A463" s="26"/>
      <c r="B463" s="26"/>
      <c r="C463" s="26"/>
      <c r="D463" s="26"/>
      <c r="E463" s="26"/>
      <c r="F463" s="26"/>
      <c r="G463" s="26"/>
      <c r="H463" s="26"/>
      <c r="I463" s="26"/>
      <c r="J463" s="26"/>
      <c r="K463" s="26"/>
      <c r="L463" s="26"/>
      <c r="M463" s="26"/>
      <c r="N463" s="26"/>
      <c r="O463" s="26"/>
      <c r="P463" s="26"/>
    </row>
    <row r="464" spans="1:16" x14ac:dyDescent="0.2">
      <c r="A464" s="26"/>
      <c r="B464" s="26"/>
      <c r="C464" s="26"/>
      <c r="D464" s="26"/>
      <c r="E464" s="26"/>
      <c r="F464" s="26"/>
      <c r="G464" s="26"/>
      <c r="H464" s="26"/>
      <c r="I464" s="26"/>
      <c r="J464" s="26"/>
      <c r="K464" s="26"/>
      <c r="L464" s="26"/>
      <c r="M464" s="26"/>
      <c r="N464" s="26"/>
      <c r="O464" s="26"/>
      <c r="P464" s="26"/>
    </row>
    <row r="465" spans="1:16" x14ac:dyDescent="0.2">
      <c r="A465" s="26"/>
      <c r="B465" s="26"/>
      <c r="C465" s="26"/>
      <c r="D465" s="26"/>
      <c r="E465" s="26"/>
      <c r="F465" s="26"/>
      <c r="G465" s="26"/>
      <c r="H465" s="26"/>
      <c r="I465" s="26"/>
      <c r="J465" s="26"/>
      <c r="K465" s="26"/>
      <c r="L465" s="26"/>
      <c r="M465" s="26"/>
      <c r="N465" s="26"/>
      <c r="O465" s="26"/>
      <c r="P465" s="26"/>
    </row>
    <row r="466" spans="1:16" x14ac:dyDescent="0.2">
      <c r="A466" s="26"/>
      <c r="B466" s="26"/>
      <c r="C466" s="26"/>
      <c r="D466" s="26"/>
      <c r="E466" s="26"/>
      <c r="F466" s="26"/>
      <c r="G466" s="26"/>
      <c r="H466" s="26"/>
      <c r="I466" s="26"/>
      <c r="J466" s="26"/>
      <c r="K466" s="26"/>
      <c r="L466" s="26"/>
      <c r="M466" s="26"/>
      <c r="N466" s="26"/>
      <c r="O466" s="26"/>
      <c r="P466" s="26"/>
    </row>
    <row r="467" spans="1:16" x14ac:dyDescent="0.2">
      <c r="A467" s="26"/>
      <c r="B467" s="26"/>
      <c r="C467" s="26"/>
      <c r="D467" s="26"/>
      <c r="E467" s="26"/>
      <c r="F467" s="26"/>
      <c r="G467" s="26"/>
      <c r="H467" s="26"/>
      <c r="I467" s="26"/>
      <c r="J467" s="26"/>
      <c r="K467" s="26"/>
      <c r="L467" s="26"/>
      <c r="M467" s="26"/>
      <c r="N467" s="26"/>
      <c r="O467" s="26"/>
      <c r="P467" s="26"/>
    </row>
    <row r="468" spans="1:16" x14ac:dyDescent="0.2">
      <c r="A468" s="26"/>
      <c r="B468" s="26"/>
      <c r="C468" s="26"/>
      <c r="D468" s="26"/>
      <c r="E468" s="26"/>
      <c r="F468" s="26"/>
      <c r="G468" s="26"/>
      <c r="H468" s="26"/>
      <c r="I468" s="26"/>
      <c r="J468" s="26"/>
      <c r="K468" s="26"/>
      <c r="L468" s="26"/>
      <c r="M468" s="26"/>
      <c r="N468" s="26"/>
      <c r="O468" s="26"/>
      <c r="P468" s="26"/>
    </row>
    <row r="469" spans="1:16" x14ac:dyDescent="0.2">
      <c r="A469" s="26"/>
      <c r="B469" s="26"/>
      <c r="C469" s="26"/>
      <c r="D469" s="26"/>
      <c r="E469" s="26"/>
      <c r="F469" s="26"/>
      <c r="G469" s="26"/>
      <c r="H469" s="26"/>
      <c r="I469" s="26"/>
      <c r="J469" s="26"/>
      <c r="K469" s="26"/>
      <c r="L469" s="26"/>
      <c r="M469" s="26"/>
      <c r="N469" s="26"/>
      <c r="O469" s="26"/>
      <c r="P469" s="26"/>
    </row>
    <row r="470" spans="1:16" x14ac:dyDescent="0.2">
      <c r="A470" s="26"/>
      <c r="B470" s="26"/>
      <c r="C470" s="26"/>
      <c r="D470" s="26"/>
      <c r="E470" s="26"/>
      <c r="F470" s="26"/>
      <c r="G470" s="26"/>
      <c r="H470" s="26"/>
      <c r="I470" s="26"/>
      <c r="J470" s="26"/>
      <c r="K470" s="26"/>
      <c r="L470" s="26"/>
      <c r="M470" s="26"/>
      <c r="N470" s="26"/>
      <c r="O470" s="26"/>
      <c r="P470" s="26"/>
    </row>
    <row r="471" spans="1:16" x14ac:dyDescent="0.2">
      <c r="A471" s="26"/>
      <c r="B471" s="26"/>
      <c r="C471" s="26"/>
      <c r="D471" s="26"/>
      <c r="E471" s="26"/>
      <c r="F471" s="26"/>
      <c r="G471" s="26"/>
      <c r="H471" s="26"/>
      <c r="I471" s="26"/>
      <c r="J471" s="26"/>
      <c r="K471" s="26"/>
      <c r="L471" s="26"/>
      <c r="M471" s="26"/>
      <c r="N471" s="26"/>
      <c r="O471" s="26"/>
      <c r="P471" s="26"/>
    </row>
    <row r="472" spans="1:16" x14ac:dyDescent="0.2">
      <c r="A472" s="26"/>
      <c r="B472" s="26"/>
      <c r="C472" s="26"/>
      <c r="D472" s="26"/>
      <c r="E472" s="26"/>
      <c r="F472" s="26"/>
      <c r="G472" s="26"/>
      <c r="H472" s="26"/>
      <c r="I472" s="26"/>
      <c r="J472" s="26"/>
      <c r="K472" s="26"/>
      <c r="L472" s="26"/>
      <c r="M472" s="26"/>
      <c r="N472" s="26"/>
      <c r="O472" s="26"/>
      <c r="P472" s="26"/>
    </row>
    <row r="473" spans="1:16" x14ac:dyDescent="0.2">
      <c r="A473" s="26"/>
      <c r="B473" s="26"/>
      <c r="C473" s="26"/>
      <c r="D473" s="26"/>
      <c r="E473" s="26"/>
      <c r="F473" s="26"/>
      <c r="G473" s="26"/>
      <c r="H473" s="26"/>
      <c r="I473" s="26"/>
      <c r="J473" s="26"/>
      <c r="K473" s="26"/>
      <c r="L473" s="26"/>
      <c r="M473" s="26"/>
      <c r="N473" s="26"/>
      <c r="O473" s="26"/>
      <c r="P473" s="26"/>
    </row>
    <row r="474" spans="1:16" x14ac:dyDescent="0.2">
      <c r="A474" s="26"/>
      <c r="B474" s="26"/>
      <c r="C474" s="26"/>
      <c r="D474" s="26"/>
      <c r="E474" s="26"/>
      <c r="F474" s="26"/>
      <c r="G474" s="26"/>
      <c r="H474" s="26"/>
      <c r="I474" s="26"/>
      <c r="J474" s="26"/>
      <c r="K474" s="26"/>
      <c r="L474" s="26"/>
      <c r="M474" s="26"/>
      <c r="N474" s="26"/>
      <c r="O474" s="26"/>
      <c r="P474" s="26"/>
    </row>
    <row r="475" spans="1:16" x14ac:dyDescent="0.2">
      <c r="A475" s="26"/>
      <c r="B475" s="26"/>
      <c r="C475" s="26"/>
      <c r="D475" s="26"/>
      <c r="E475" s="26"/>
      <c r="F475" s="26"/>
      <c r="G475" s="26"/>
      <c r="H475" s="26"/>
      <c r="I475" s="26"/>
      <c r="J475" s="26"/>
      <c r="K475" s="26"/>
      <c r="L475" s="26"/>
      <c r="M475" s="26"/>
      <c r="N475" s="26"/>
      <c r="O475" s="26"/>
      <c r="P475" s="26"/>
    </row>
    <row r="476" spans="1:16" x14ac:dyDescent="0.2">
      <c r="A476" s="26"/>
      <c r="B476" s="26"/>
      <c r="C476" s="26"/>
      <c r="D476" s="26"/>
      <c r="E476" s="26"/>
      <c r="F476" s="26"/>
      <c r="G476" s="26"/>
      <c r="H476" s="26"/>
      <c r="I476" s="26"/>
      <c r="J476" s="26"/>
      <c r="K476" s="26"/>
      <c r="L476" s="26"/>
      <c r="M476" s="26"/>
      <c r="N476" s="26"/>
      <c r="O476" s="26"/>
      <c r="P476" s="26"/>
    </row>
    <row r="477" spans="1:16" x14ac:dyDescent="0.2">
      <c r="A477" s="26"/>
      <c r="B477" s="26"/>
      <c r="C477" s="26"/>
      <c r="D477" s="26"/>
      <c r="E477" s="26"/>
      <c r="F477" s="26"/>
      <c r="G477" s="26"/>
      <c r="H477" s="26"/>
      <c r="I477" s="26"/>
      <c r="J477" s="26"/>
      <c r="K477" s="26"/>
      <c r="L477" s="26"/>
      <c r="M477" s="26"/>
      <c r="N477" s="26"/>
      <c r="O477" s="26"/>
      <c r="P477" s="26"/>
    </row>
    <row r="478" spans="1:16" x14ac:dyDescent="0.2">
      <c r="A478" s="26"/>
      <c r="B478" s="26"/>
      <c r="C478" s="26"/>
      <c r="D478" s="26"/>
      <c r="E478" s="26"/>
      <c r="F478" s="26"/>
      <c r="G478" s="26"/>
      <c r="H478" s="26"/>
      <c r="I478" s="26"/>
      <c r="J478" s="26"/>
      <c r="K478" s="26"/>
      <c r="L478" s="26"/>
      <c r="M478" s="26"/>
      <c r="N478" s="26"/>
      <c r="O478" s="26"/>
      <c r="P478" s="26"/>
    </row>
    <row r="479" spans="1:16" x14ac:dyDescent="0.2">
      <c r="A479" s="26"/>
      <c r="B479" s="26"/>
      <c r="C479" s="26"/>
      <c r="D479" s="26"/>
      <c r="E479" s="26"/>
      <c r="F479" s="26"/>
      <c r="G479" s="26"/>
      <c r="H479" s="26"/>
      <c r="I479" s="26"/>
      <c r="J479" s="26"/>
      <c r="K479" s="26"/>
      <c r="L479" s="26"/>
      <c r="M479" s="26"/>
      <c r="N479" s="26"/>
      <c r="O479" s="26"/>
      <c r="P479" s="26"/>
    </row>
    <row r="480" spans="1:16" x14ac:dyDescent="0.2">
      <c r="A480" s="26"/>
      <c r="B480" s="26"/>
      <c r="C480" s="26"/>
      <c r="D480" s="26"/>
      <c r="E480" s="26"/>
      <c r="F480" s="26"/>
      <c r="G480" s="26"/>
      <c r="H480" s="26"/>
      <c r="I480" s="26"/>
      <c r="J480" s="26"/>
      <c r="K480" s="26"/>
      <c r="L480" s="26"/>
      <c r="M480" s="26"/>
      <c r="N480" s="26"/>
      <c r="O480" s="26"/>
      <c r="P480" s="26"/>
    </row>
    <row r="481" spans="1:16" x14ac:dyDescent="0.2">
      <c r="A481" s="26"/>
      <c r="B481" s="26"/>
      <c r="C481" s="26"/>
      <c r="D481" s="26"/>
      <c r="E481" s="26"/>
      <c r="F481" s="26"/>
      <c r="G481" s="26"/>
      <c r="H481" s="26"/>
      <c r="I481" s="26"/>
      <c r="J481" s="26"/>
      <c r="K481" s="26"/>
      <c r="L481" s="26"/>
      <c r="M481" s="26"/>
      <c r="N481" s="26"/>
      <c r="O481" s="26"/>
      <c r="P481" s="26"/>
    </row>
    <row r="482" spans="1:16" x14ac:dyDescent="0.2">
      <c r="A482" s="26"/>
      <c r="B482" s="26"/>
      <c r="C482" s="26"/>
      <c r="D482" s="26"/>
      <c r="E482" s="26"/>
      <c r="F482" s="26"/>
      <c r="G482" s="26"/>
      <c r="H482" s="26"/>
      <c r="I482" s="26"/>
      <c r="J482" s="26"/>
      <c r="K482" s="26"/>
      <c r="L482" s="26"/>
      <c r="M482" s="26"/>
      <c r="N482" s="26"/>
      <c r="O482" s="26"/>
      <c r="P482" s="26"/>
    </row>
    <row r="483" spans="1:16" x14ac:dyDescent="0.2">
      <c r="A483" s="26"/>
      <c r="B483" s="26"/>
      <c r="C483" s="26"/>
      <c r="D483" s="26"/>
      <c r="E483" s="26"/>
      <c r="F483" s="26"/>
      <c r="G483" s="26"/>
      <c r="H483" s="26"/>
      <c r="I483" s="26"/>
      <c r="J483" s="26"/>
      <c r="K483" s="26"/>
      <c r="L483" s="26"/>
      <c r="M483" s="26"/>
      <c r="N483" s="26"/>
      <c r="O483" s="26"/>
      <c r="P483" s="26"/>
    </row>
    <row r="484" spans="1:16" x14ac:dyDescent="0.2">
      <c r="A484" s="26"/>
      <c r="B484" s="26"/>
      <c r="C484" s="26"/>
      <c r="D484" s="26"/>
      <c r="E484" s="26"/>
      <c r="F484" s="26"/>
      <c r="G484" s="26"/>
      <c r="H484" s="26"/>
      <c r="I484" s="26"/>
      <c r="J484" s="26"/>
      <c r="K484" s="26"/>
      <c r="L484" s="26"/>
      <c r="M484" s="26"/>
      <c r="N484" s="26"/>
      <c r="O484" s="26"/>
      <c r="P484" s="26"/>
    </row>
    <row r="485" spans="1:16" x14ac:dyDescent="0.2">
      <c r="A485" s="26"/>
      <c r="B485" s="26"/>
      <c r="C485" s="26"/>
      <c r="D485" s="26"/>
      <c r="E485" s="26"/>
      <c r="F485" s="26"/>
      <c r="G485" s="26"/>
      <c r="H485" s="26"/>
      <c r="I485" s="26"/>
      <c r="J485" s="26"/>
      <c r="K485" s="26"/>
      <c r="L485" s="26"/>
      <c r="M485" s="26"/>
      <c r="N485" s="26"/>
      <c r="O485" s="26"/>
      <c r="P485" s="26"/>
    </row>
    <row r="486" spans="1:16" x14ac:dyDescent="0.2">
      <c r="A486" s="26"/>
      <c r="B486" s="26"/>
      <c r="C486" s="26"/>
      <c r="D486" s="26"/>
      <c r="E486" s="26"/>
      <c r="F486" s="26"/>
      <c r="G486" s="26"/>
      <c r="H486" s="26"/>
      <c r="I486" s="26"/>
      <c r="J486" s="26"/>
      <c r="K486" s="26"/>
      <c r="L486" s="26"/>
      <c r="M486" s="26"/>
      <c r="N486" s="26"/>
      <c r="O486" s="26"/>
      <c r="P486" s="26"/>
    </row>
    <row r="487" spans="1:16" x14ac:dyDescent="0.2">
      <c r="A487" s="26"/>
      <c r="B487" s="26"/>
      <c r="C487" s="26"/>
      <c r="D487" s="26"/>
      <c r="E487" s="26"/>
      <c r="F487" s="26"/>
      <c r="G487" s="26"/>
      <c r="H487" s="26"/>
      <c r="I487" s="26"/>
      <c r="J487" s="26"/>
      <c r="K487" s="26"/>
      <c r="L487" s="26"/>
      <c r="M487" s="26"/>
      <c r="N487" s="26"/>
      <c r="O487" s="26"/>
      <c r="P487" s="26"/>
    </row>
    <row r="488" spans="1:16" x14ac:dyDescent="0.2">
      <c r="A488" s="26"/>
      <c r="B488" s="26"/>
      <c r="C488" s="26"/>
      <c r="D488" s="26"/>
      <c r="E488" s="26"/>
      <c r="F488" s="26"/>
      <c r="G488" s="26"/>
      <c r="H488" s="26"/>
      <c r="I488" s="26"/>
      <c r="J488" s="26"/>
      <c r="K488" s="26"/>
      <c r="L488" s="26"/>
      <c r="M488" s="26"/>
      <c r="N488" s="26"/>
      <c r="O488" s="26"/>
      <c r="P488" s="26"/>
    </row>
    <row r="489" spans="1:16" x14ac:dyDescent="0.2">
      <c r="A489" s="26"/>
      <c r="B489" s="26"/>
      <c r="C489" s="26"/>
      <c r="D489" s="26"/>
      <c r="E489" s="26"/>
      <c r="F489" s="26"/>
      <c r="G489" s="26"/>
      <c r="H489" s="26"/>
      <c r="I489" s="26"/>
      <c r="J489" s="26"/>
      <c r="K489" s="26"/>
      <c r="L489" s="26"/>
      <c r="M489" s="26"/>
      <c r="N489" s="26"/>
      <c r="O489" s="26"/>
      <c r="P489" s="26"/>
    </row>
    <row r="490" spans="1:16" x14ac:dyDescent="0.2">
      <c r="A490" s="26"/>
      <c r="B490" s="26"/>
      <c r="C490" s="26"/>
      <c r="D490" s="26"/>
      <c r="E490" s="26"/>
      <c r="F490" s="26"/>
      <c r="G490" s="26"/>
      <c r="H490" s="26"/>
      <c r="I490" s="26"/>
      <c r="J490" s="26"/>
      <c r="K490" s="26"/>
      <c r="L490" s="26"/>
      <c r="M490" s="26"/>
      <c r="N490" s="26"/>
      <c r="O490" s="26"/>
      <c r="P490" s="26"/>
    </row>
    <row r="491" spans="1:16" x14ac:dyDescent="0.2">
      <c r="A491" s="26"/>
      <c r="B491" s="26"/>
      <c r="C491" s="26"/>
      <c r="D491" s="26"/>
      <c r="E491" s="26"/>
      <c r="F491" s="26"/>
      <c r="G491" s="26"/>
      <c r="H491" s="26"/>
      <c r="I491" s="26"/>
      <c r="J491" s="26"/>
      <c r="K491" s="26"/>
      <c r="L491" s="26"/>
      <c r="M491" s="26"/>
      <c r="N491" s="26"/>
      <c r="O491" s="26"/>
      <c r="P491" s="26"/>
    </row>
    <row r="492" spans="1:16" x14ac:dyDescent="0.2">
      <c r="A492" s="26"/>
      <c r="B492" s="26"/>
      <c r="C492" s="26"/>
      <c r="D492" s="26"/>
      <c r="E492" s="26"/>
      <c r="F492" s="26"/>
      <c r="G492" s="26"/>
      <c r="H492" s="26"/>
      <c r="I492" s="26"/>
      <c r="J492" s="26"/>
      <c r="K492" s="26"/>
      <c r="L492" s="26"/>
      <c r="M492" s="26"/>
      <c r="N492" s="26"/>
      <c r="O492" s="26"/>
      <c r="P492" s="26"/>
    </row>
    <row r="493" spans="1:16" x14ac:dyDescent="0.2">
      <c r="A493" s="26"/>
      <c r="B493" s="26"/>
      <c r="C493" s="26"/>
      <c r="D493" s="26"/>
      <c r="E493" s="26"/>
      <c r="F493" s="26"/>
      <c r="G493" s="26"/>
      <c r="H493" s="26"/>
      <c r="I493" s="26"/>
      <c r="J493" s="26"/>
      <c r="K493" s="26"/>
      <c r="L493" s="26"/>
      <c r="M493" s="26"/>
      <c r="N493" s="26"/>
      <c r="O493" s="26"/>
      <c r="P493" s="26"/>
    </row>
    <row r="494" spans="1:16" x14ac:dyDescent="0.2">
      <c r="A494" s="26"/>
      <c r="B494" s="26"/>
      <c r="C494" s="26"/>
      <c r="D494" s="26"/>
      <c r="E494" s="26"/>
      <c r="F494" s="26"/>
      <c r="G494" s="26"/>
      <c r="H494" s="26"/>
      <c r="I494" s="26"/>
      <c r="J494" s="26"/>
      <c r="K494" s="26"/>
      <c r="L494" s="26"/>
      <c r="M494" s="26"/>
      <c r="N494" s="26"/>
      <c r="O494" s="26"/>
      <c r="P494" s="26"/>
    </row>
    <row r="495" spans="1:16" x14ac:dyDescent="0.2">
      <c r="A495" s="26"/>
      <c r="B495" s="26"/>
      <c r="C495" s="26"/>
      <c r="D495" s="26"/>
      <c r="E495" s="26"/>
      <c r="F495" s="26"/>
      <c r="G495" s="26"/>
      <c r="H495" s="26"/>
      <c r="I495" s="26"/>
      <c r="J495" s="26"/>
      <c r="K495" s="26"/>
      <c r="L495" s="26"/>
      <c r="M495" s="26"/>
      <c r="N495" s="26"/>
      <c r="O495" s="26"/>
      <c r="P495" s="26"/>
    </row>
    <row r="496" spans="1:16" x14ac:dyDescent="0.2">
      <c r="A496" s="26"/>
      <c r="B496" s="26"/>
      <c r="C496" s="26"/>
      <c r="D496" s="26"/>
      <c r="E496" s="26"/>
      <c r="F496" s="26"/>
      <c r="G496" s="26"/>
      <c r="H496" s="26"/>
      <c r="I496" s="26"/>
      <c r="J496" s="26"/>
      <c r="K496" s="26"/>
      <c r="L496" s="26"/>
      <c r="M496" s="26"/>
      <c r="N496" s="26"/>
      <c r="O496" s="26"/>
      <c r="P496" s="26"/>
    </row>
    <row r="497" spans="1:16" x14ac:dyDescent="0.2">
      <c r="A497" s="26"/>
      <c r="B497" s="26"/>
      <c r="C497" s="26"/>
      <c r="D497" s="26"/>
      <c r="E497" s="26"/>
      <c r="F497" s="26"/>
      <c r="G497" s="26"/>
      <c r="H497" s="26"/>
      <c r="I497" s="26"/>
      <c r="J497" s="26"/>
      <c r="K497" s="26"/>
      <c r="L497" s="26"/>
      <c r="M497" s="26"/>
      <c r="N497" s="26"/>
      <c r="O497" s="26"/>
      <c r="P497" s="26"/>
    </row>
    <row r="498" spans="1:16" x14ac:dyDescent="0.2">
      <c r="A498" s="26"/>
      <c r="B498" s="26"/>
      <c r="C498" s="26"/>
      <c r="D498" s="26"/>
      <c r="E498" s="26"/>
      <c r="F498" s="26"/>
      <c r="G498" s="26"/>
      <c r="H498" s="26"/>
      <c r="I498" s="26"/>
      <c r="J498" s="26"/>
      <c r="K498" s="26"/>
      <c r="L498" s="26"/>
      <c r="M498" s="26"/>
      <c r="N498" s="26"/>
      <c r="O498" s="26"/>
      <c r="P498" s="26"/>
    </row>
    <row r="499" spans="1:16" x14ac:dyDescent="0.2">
      <c r="A499" s="26"/>
      <c r="B499" s="26"/>
      <c r="C499" s="26"/>
      <c r="D499" s="26"/>
      <c r="E499" s="26"/>
      <c r="F499" s="26"/>
      <c r="G499" s="26"/>
      <c r="H499" s="26"/>
      <c r="I499" s="26"/>
      <c r="J499" s="26"/>
      <c r="K499" s="26"/>
      <c r="L499" s="26"/>
      <c r="M499" s="26"/>
      <c r="N499" s="26"/>
      <c r="O499" s="26"/>
      <c r="P499" s="26"/>
    </row>
    <row r="500" spans="1:16" x14ac:dyDescent="0.2">
      <c r="A500" s="26"/>
      <c r="B500" s="26"/>
      <c r="C500" s="26"/>
      <c r="D500" s="26"/>
      <c r="E500" s="26"/>
      <c r="F500" s="26"/>
      <c r="G500" s="26"/>
      <c r="H500" s="26"/>
      <c r="I500" s="26"/>
      <c r="J500" s="26"/>
      <c r="K500" s="26"/>
      <c r="L500" s="26"/>
      <c r="M500" s="26"/>
      <c r="N500" s="26"/>
      <c r="O500" s="26"/>
      <c r="P500" s="26"/>
    </row>
    <row r="501" spans="1:16" x14ac:dyDescent="0.2">
      <c r="A501" s="26"/>
      <c r="B501" s="26"/>
      <c r="C501" s="26"/>
      <c r="D501" s="26"/>
      <c r="E501" s="26"/>
      <c r="F501" s="26"/>
      <c r="G501" s="26"/>
      <c r="H501" s="26"/>
      <c r="I501" s="26"/>
      <c r="J501" s="26"/>
      <c r="K501" s="26"/>
      <c r="L501" s="26"/>
      <c r="M501" s="26"/>
      <c r="N501" s="26"/>
      <c r="O501" s="26"/>
      <c r="P501" s="26"/>
    </row>
    <row r="502" spans="1:16" x14ac:dyDescent="0.2">
      <c r="A502" s="26"/>
      <c r="B502" s="26"/>
      <c r="C502" s="26"/>
      <c r="D502" s="26"/>
      <c r="E502" s="26"/>
      <c r="F502" s="26"/>
      <c r="G502" s="26"/>
      <c r="H502" s="26"/>
      <c r="I502" s="26"/>
      <c r="J502" s="26"/>
      <c r="K502" s="26"/>
      <c r="L502" s="26"/>
      <c r="M502" s="26"/>
      <c r="N502" s="26"/>
      <c r="O502" s="26"/>
      <c r="P502" s="26"/>
    </row>
    <row r="503" spans="1:16" x14ac:dyDescent="0.2">
      <c r="A503" s="26"/>
      <c r="B503" s="26"/>
      <c r="C503" s="26"/>
      <c r="D503" s="26"/>
      <c r="E503" s="26"/>
      <c r="F503" s="26"/>
      <c r="G503" s="26"/>
      <c r="H503" s="26"/>
      <c r="I503" s="26"/>
      <c r="J503" s="26"/>
      <c r="K503" s="26"/>
      <c r="L503" s="26"/>
      <c r="M503" s="26"/>
      <c r="N503" s="26"/>
      <c r="O503" s="26"/>
      <c r="P503" s="26"/>
    </row>
    <row r="504" spans="1:16" x14ac:dyDescent="0.2">
      <c r="A504" s="26"/>
      <c r="B504" s="26"/>
      <c r="C504" s="26"/>
      <c r="D504" s="26"/>
      <c r="E504" s="26"/>
      <c r="F504" s="26"/>
      <c r="G504" s="26"/>
      <c r="H504" s="26"/>
      <c r="I504" s="26"/>
      <c r="J504" s="26"/>
      <c r="K504" s="26"/>
      <c r="L504" s="26"/>
      <c r="M504" s="26"/>
      <c r="N504" s="26"/>
      <c r="O504" s="26"/>
      <c r="P504" s="26"/>
    </row>
    <row r="505" spans="1:16" x14ac:dyDescent="0.2">
      <c r="A505" s="26"/>
      <c r="B505" s="26"/>
      <c r="C505" s="26"/>
      <c r="D505" s="26"/>
      <c r="E505" s="26"/>
      <c r="F505" s="26"/>
      <c r="G505" s="26"/>
      <c r="H505" s="26"/>
      <c r="I505" s="26"/>
      <c r="J505" s="26"/>
      <c r="K505" s="26"/>
      <c r="L505" s="26"/>
      <c r="M505" s="26"/>
      <c r="N505" s="26"/>
      <c r="O505" s="26"/>
      <c r="P505" s="26"/>
    </row>
    <row r="506" spans="1:16" x14ac:dyDescent="0.2">
      <c r="A506" s="26"/>
      <c r="B506" s="26"/>
      <c r="C506" s="26"/>
      <c r="D506" s="26"/>
      <c r="E506" s="26"/>
      <c r="F506" s="26"/>
      <c r="G506" s="26"/>
      <c r="H506" s="26"/>
      <c r="I506" s="26"/>
      <c r="J506" s="26"/>
      <c r="K506" s="26"/>
      <c r="L506" s="26"/>
      <c r="M506" s="26"/>
      <c r="N506" s="26"/>
      <c r="O506" s="26"/>
      <c r="P506" s="26"/>
    </row>
    <row r="507" spans="1:16" x14ac:dyDescent="0.2">
      <c r="A507" s="26"/>
      <c r="B507" s="26"/>
      <c r="C507" s="26"/>
      <c r="D507" s="26"/>
      <c r="E507" s="26"/>
      <c r="F507" s="26"/>
      <c r="G507" s="26"/>
      <c r="H507" s="26"/>
      <c r="I507" s="26"/>
      <c r="J507" s="26"/>
      <c r="K507" s="26"/>
      <c r="L507" s="26"/>
      <c r="M507" s="26"/>
      <c r="N507" s="26"/>
      <c r="O507" s="26"/>
      <c r="P507" s="26"/>
    </row>
    <row r="508" spans="1:16" x14ac:dyDescent="0.2">
      <c r="A508" s="26"/>
      <c r="B508" s="26"/>
      <c r="C508" s="26"/>
      <c r="D508" s="26"/>
      <c r="E508" s="26"/>
      <c r="F508" s="26"/>
      <c r="G508" s="26"/>
      <c r="H508" s="26"/>
      <c r="I508" s="26"/>
      <c r="J508" s="26"/>
      <c r="K508" s="26"/>
      <c r="L508" s="26"/>
      <c r="M508" s="26"/>
      <c r="N508" s="26"/>
      <c r="O508" s="26"/>
      <c r="P508" s="26"/>
    </row>
    <row r="509" spans="1:16" x14ac:dyDescent="0.2">
      <c r="A509" s="26"/>
      <c r="B509" s="26"/>
      <c r="C509" s="26"/>
      <c r="D509" s="26"/>
      <c r="E509" s="26"/>
      <c r="F509" s="26"/>
      <c r="G509" s="26"/>
      <c r="H509" s="26"/>
      <c r="I509" s="26"/>
      <c r="J509" s="26"/>
      <c r="K509" s="26"/>
      <c r="L509" s="26"/>
      <c r="M509" s="26"/>
      <c r="N509" s="26"/>
      <c r="O509" s="26"/>
      <c r="P509" s="26"/>
    </row>
    <row r="510" spans="1:16" x14ac:dyDescent="0.2">
      <c r="A510" s="26"/>
      <c r="B510" s="26"/>
      <c r="C510" s="26"/>
      <c r="D510" s="26"/>
      <c r="E510" s="26"/>
      <c r="F510" s="26"/>
      <c r="G510" s="26"/>
      <c r="H510" s="26"/>
      <c r="I510" s="26"/>
      <c r="J510" s="26"/>
      <c r="K510" s="26"/>
      <c r="L510" s="26"/>
      <c r="M510" s="26"/>
      <c r="N510" s="26"/>
      <c r="O510" s="26"/>
      <c r="P510" s="26"/>
    </row>
    <row r="511" spans="1:16" x14ac:dyDescent="0.2">
      <c r="A511" s="26"/>
      <c r="B511" s="26"/>
      <c r="C511" s="26"/>
      <c r="D511" s="26"/>
      <c r="E511" s="26"/>
      <c r="F511" s="26"/>
      <c r="G511" s="26"/>
      <c r="H511" s="26"/>
      <c r="I511" s="26"/>
      <c r="J511" s="26"/>
      <c r="K511" s="26"/>
      <c r="L511" s="26"/>
      <c r="M511" s="26"/>
      <c r="N511" s="26"/>
      <c r="O511" s="26"/>
      <c r="P511" s="26"/>
    </row>
    <row r="512" spans="1:16" x14ac:dyDescent="0.2">
      <c r="A512" s="26"/>
      <c r="B512" s="26"/>
      <c r="C512" s="26"/>
      <c r="D512" s="26"/>
      <c r="E512" s="26"/>
      <c r="F512" s="26"/>
      <c r="G512" s="26"/>
      <c r="H512" s="26"/>
      <c r="I512" s="26"/>
      <c r="J512" s="26"/>
      <c r="K512" s="26"/>
      <c r="L512" s="26"/>
      <c r="M512" s="26"/>
      <c r="N512" s="26"/>
      <c r="O512" s="26"/>
      <c r="P512" s="26"/>
    </row>
    <row r="513" spans="1:16" x14ac:dyDescent="0.2">
      <c r="A513" s="26"/>
      <c r="B513" s="26"/>
      <c r="C513" s="26"/>
      <c r="D513" s="26"/>
      <c r="E513" s="26"/>
      <c r="F513" s="26"/>
      <c r="G513" s="26"/>
      <c r="H513" s="26"/>
      <c r="I513" s="26"/>
      <c r="J513" s="26"/>
      <c r="K513" s="26"/>
      <c r="L513" s="26"/>
      <c r="M513" s="26"/>
      <c r="N513" s="26"/>
      <c r="O513" s="26"/>
      <c r="P513" s="26"/>
    </row>
    <row r="514" spans="1:16" x14ac:dyDescent="0.2">
      <c r="A514" s="26"/>
      <c r="B514" s="26"/>
      <c r="C514" s="26"/>
      <c r="D514" s="26"/>
      <c r="E514" s="26"/>
      <c r="F514" s="26"/>
      <c r="G514" s="26"/>
      <c r="H514" s="26"/>
      <c r="I514" s="26"/>
      <c r="J514" s="26"/>
      <c r="K514" s="26"/>
      <c r="L514" s="26"/>
      <c r="M514" s="26"/>
      <c r="N514" s="26"/>
      <c r="O514" s="26"/>
      <c r="P514" s="26"/>
    </row>
    <row r="515" spans="1:16" x14ac:dyDescent="0.2">
      <c r="A515" s="26"/>
      <c r="B515" s="26"/>
      <c r="C515" s="26"/>
      <c r="D515" s="26"/>
      <c r="E515" s="26"/>
      <c r="F515" s="26"/>
      <c r="G515" s="26"/>
      <c r="H515" s="26"/>
      <c r="I515" s="26"/>
      <c r="J515" s="26"/>
      <c r="K515" s="26"/>
      <c r="L515" s="26"/>
      <c r="M515" s="26"/>
      <c r="N515" s="26"/>
      <c r="O515" s="26"/>
      <c r="P515" s="26"/>
    </row>
    <row r="516" spans="1:16" x14ac:dyDescent="0.2">
      <c r="A516" s="26"/>
      <c r="B516" s="26"/>
      <c r="C516" s="26"/>
      <c r="D516" s="26"/>
      <c r="E516" s="26"/>
      <c r="F516" s="26"/>
      <c r="G516" s="26"/>
      <c r="H516" s="26"/>
      <c r="I516" s="26"/>
      <c r="J516" s="26"/>
      <c r="K516" s="26"/>
      <c r="L516" s="26"/>
      <c r="M516" s="26"/>
      <c r="N516" s="26"/>
      <c r="O516" s="26"/>
      <c r="P516" s="26"/>
    </row>
    <row r="517" spans="1:16" x14ac:dyDescent="0.2">
      <c r="A517" s="26"/>
      <c r="B517" s="26"/>
      <c r="C517" s="26"/>
      <c r="D517" s="26"/>
      <c r="E517" s="26"/>
      <c r="F517" s="26"/>
      <c r="G517" s="26"/>
      <c r="H517" s="26"/>
      <c r="I517" s="26"/>
      <c r="J517" s="26"/>
      <c r="K517" s="26"/>
      <c r="L517" s="26"/>
      <c r="M517" s="26"/>
      <c r="N517" s="26"/>
      <c r="O517" s="26"/>
      <c r="P517" s="26"/>
    </row>
    <row r="518" spans="1:16" x14ac:dyDescent="0.2">
      <c r="A518" s="26"/>
      <c r="B518" s="26"/>
      <c r="C518" s="26"/>
      <c r="D518" s="26"/>
      <c r="E518" s="26"/>
      <c r="F518" s="26"/>
      <c r="G518" s="26"/>
      <c r="H518" s="26"/>
      <c r="I518" s="26"/>
      <c r="J518" s="26"/>
      <c r="K518" s="26"/>
      <c r="L518" s="26"/>
      <c r="M518" s="26"/>
      <c r="N518" s="26"/>
      <c r="O518" s="26"/>
      <c r="P518" s="26"/>
    </row>
    <row r="519" spans="1:16" x14ac:dyDescent="0.2">
      <c r="A519" s="26"/>
      <c r="B519" s="26"/>
      <c r="C519" s="26"/>
      <c r="D519" s="26"/>
      <c r="E519" s="26"/>
      <c r="F519" s="26"/>
      <c r="G519" s="26"/>
      <c r="H519" s="26"/>
      <c r="I519" s="26"/>
      <c r="J519" s="26"/>
      <c r="K519" s="26"/>
      <c r="L519" s="26"/>
      <c r="M519" s="26"/>
      <c r="N519" s="26"/>
      <c r="O519" s="26"/>
      <c r="P519" s="26"/>
    </row>
    <row r="520" spans="1:16" x14ac:dyDescent="0.2">
      <c r="A520" s="26"/>
      <c r="B520" s="26"/>
      <c r="C520" s="26"/>
      <c r="D520" s="26"/>
      <c r="E520" s="26"/>
      <c r="F520" s="26"/>
      <c r="G520" s="26"/>
      <c r="H520" s="26"/>
      <c r="I520" s="26"/>
      <c r="J520" s="26"/>
      <c r="K520" s="26"/>
      <c r="L520" s="26"/>
      <c r="M520" s="26"/>
      <c r="N520" s="26"/>
      <c r="O520" s="26"/>
      <c r="P520" s="26"/>
    </row>
    <row r="521" spans="1:16" x14ac:dyDescent="0.2">
      <c r="A521" s="26"/>
      <c r="B521" s="26"/>
      <c r="C521" s="26"/>
      <c r="D521" s="26"/>
      <c r="E521" s="26"/>
      <c r="F521" s="26"/>
      <c r="G521" s="26"/>
      <c r="H521" s="26"/>
      <c r="I521" s="26"/>
      <c r="J521" s="26"/>
      <c r="K521" s="26"/>
      <c r="L521" s="26"/>
      <c r="M521" s="26"/>
      <c r="N521" s="26"/>
      <c r="O521" s="26"/>
      <c r="P521" s="26"/>
    </row>
    <row r="522" spans="1:16" x14ac:dyDescent="0.2">
      <c r="A522" s="26"/>
      <c r="B522" s="26"/>
      <c r="C522" s="26"/>
      <c r="D522" s="26"/>
      <c r="E522" s="26"/>
      <c r="F522" s="26"/>
      <c r="G522" s="26"/>
      <c r="H522" s="26"/>
      <c r="I522" s="26"/>
      <c r="J522" s="26"/>
      <c r="K522" s="26"/>
      <c r="L522" s="26"/>
      <c r="M522" s="26"/>
      <c r="N522" s="26"/>
      <c r="O522" s="26"/>
      <c r="P522" s="26"/>
    </row>
    <row r="523" spans="1:16" x14ac:dyDescent="0.2">
      <c r="A523" s="26"/>
      <c r="B523" s="26"/>
      <c r="C523" s="26"/>
      <c r="D523" s="26"/>
      <c r="E523" s="26"/>
      <c r="F523" s="26"/>
      <c r="G523" s="26"/>
      <c r="H523" s="26"/>
      <c r="I523" s="26"/>
      <c r="J523" s="26"/>
      <c r="K523" s="26"/>
      <c r="L523" s="26"/>
      <c r="M523" s="26"/>
      <c r="N523" s="26"/>
      <c r="O523" s="26"/>
      <c r="P523" s="26"/>
    </row>
    <row r="524" spans="1:16" x14ac:dyDescent="0.2">
      <c r="A524" s="26"/>
      <c r="B524" s="26"/>
      <c r="C524" s="26"/>
      <c r="D524" s="26"/>
      <c r="E524" s="26"/>
      <c r="F524" s="26"/>
      <c r="G524" s="26"/>
      <c r="H524" s="26"/>
      <c r="I524" s="26"/>
      <c r="J524" s="26"/>
      <c r="K524" s="26"/>
      <c r="L524" s="26"/>
      <c r="M524" s="26"/>
      <c r="N524" s="26"/>
      <c r="O524" s="26"/>
      <c r="P524" s="26"/>
    </row>
    <row r="525" spans="1:16" x14ac:dyDescent="0.2">
      <c r="A525" s="26"/>
      <c r="B525" s="26"/>
      <c r="C525" s="26"/>
      <c r="D525" s="26"/>
      <c r="E525" s="26"/>
      <c r="F525" s="26"/>
      <c r="G525" s="26"/>
      <c r="H525" s="26"/>
      <c r="I525" s="26"/>
      <c r="J525" s="26"/>
      <c r="K525" s="26"/>
      <c r="L525" s="26"/>
      <c r="M525" s="26"/>
      <c r="N525" s="26"/>
      <c r="O525" s="26"/>
      <c r="P525" s="26"/>
    </row>
    <row r="526" spans="1:16" x14ac:dyDescent="0.2">
      <c r="A526" s="26"/>
      <c r="B526" s="26"/>
      <c r="C526" s="26"/>
      <c r="D526" s="26"/>
      <c r="E526" s="26"/>
      <c r="F526" s="26"/>
      <c r="G526" s="26"/>
      <c r="H526" s="26"/>
      <c r="I526" s="26"/>
      <c r="J526" s="26"/>
      <c r="K526" s="26"/>
      <c r="L526" s="26"/>
      <c r="M526" s="26"/>
      <c r="N526" s="26"/>
      <c r="O526" s="26"/>
      <c r="P526" s="26"/>
    </row>
    <row r="527" spans="1:16" x14ac:dyDescent="0.2">
      <c r="A527" s="26"/>
      <c r="B527" s="26"/>
      <c r="C527" s="26"/>
      <c r="D527" s="26"/>
      <c r="E527" s="26"/>
      <c r="F527" s="26"/>
      <c r="G527" s="26"/>
      <c r="H527" s="26"/>
      <c r="I527" s="26"/>
      <c r="J527" s="26"/>
      <c r="K527" s="26"/>
      <c r="L527" s="26"/>
      <c r="M527" s="26"/>
      <c r="N527" s="26"/>
      <c r="O527" s="26"/>
      <c r="P527" s="26"/>
    </row>
    <row r="528" spans="1:16" x14ac:dyDescent="0.2">
      <c r="A528" s="26"/>
      <c r="B528" s="26"/>
      <c r="C528" s="26"/>
      <c r="D528" s="26"/>
      <c r="E528" s="26"/>
      <c r="F528" s="26"/>
      <c r="G528" s="26"/>
      <c r="H528" s="26"/>
      <c r="I528" s="26"/>
      <c r="J528" s="26"/>
      <c r="K528" s="26"/>
      <c r="L528" s="26"/>
      <c r="M528" s="26"/>
      <c r="N528" s="26"/>
      <c r="O528" s="26"/>
      <c r="P528" s="26"/>
    </row>
    <row r="529" spans="1:16" x14ac:dyDescent="0.2">
      <c r="A529" s="26"/>
      <c r="B529" s="26"/>
      <c r="C529" s="26"/>
      <c r="D529" s="26"/>
      <c r="E529" s="26"/>
      <c r="F529" s="26"/>
      <c r="G529" s="26"/>
      <c r="H529" s="26"/>
      <c r="I529" s="26"/>
      <c r="J529" s="26"/>
      <c r="K529" s="26"/>
      <c r="L529" s="26"/>
      <c r="M529" s="26"/>
      <c r="N529" s="26"/>
      <c r="O529" s="26"/>
      <c r="P529" s="26"/>
    </row>
    <row r="530" spans="1:16" x14ac:dyDescent="0.2">
      <c r="A530" s="26"/>
      <c r="B530" s="26"/>
      <c r="C530" s="26"/>
      <c r="D530" s="26"/>
      <c r="E530" s="26"/>
      <c r="F530" s="26"/>
      <c r="G530" s="26"/>
      <c r="H530" s="26"/>
      <c r="I530" s="26"/>
      <c r="J530" s="26"/>
      <c r="K530" s="26"/>
      <c r="L530" s="26"/>
      <c r="M530" s="26"/>
      <c r="N530" s="26"/>
      <c r="O530" s="26"/>
      <c r="P530" s="26"/>
    </row>
    <row r="531" spans="1:16" x14ac:dyDescent="0.2">
      <c r="A531" s="26"/>
      <c r="B531" s="26"/>
      <c r="C531" s="26"/>
      <c r="D531" s="26"/>
      <c r="E531" s="26"/>
      <c r="F531" s="26"/>
      <c r="G531" s="26"/>
      <c r="H531" s="26"/>
      <c r="I531" s="26"/>
      <c r="J531" s="26"/>
      <c r="K531" s="26"/>
      <c r="L531" s="26"/>
      <c r="M531" s="26"/>
      <c r="N531" s="26"/>
      <c r="O531" s="26"/>
      <c r="P531" s="26"/>
    </row>
    <row r="532" spans="1:16" x14ac:dyDescent="0.2">
      <c r="A532" s="26"/>
      <c r="B532" s="26"/>
      <c r="C532" s="26"/>
      <c r="D532" s="26"/>
      <c r="E532" s="26"/>
      <c r="F532" s="26"/>
      <c r="G532" s="26"/>
      <c r="H532" s="26"/>
      <c r="I532" s="26"/>
      <c r="J532" s="26"/>
      <c r="K532" s="26"/>
      <c r="L532" s="26"/>
      <c r="M532" s="26"/>
      <c r="N532" s="26"/>
      <c r="O532" s="26"/>
      <c r="P532" s="26"/>
    </row>
    <row r="533" spans="1:16" x14ac:dyDescent="0.2">
      <c r="A533" s="26"/>
      <c r="B533" s="26"/>
      <c r="C533" s="26"/>
      <c r="D533" s="26"/>
      <c r="E533" s="26"/>
      <c r="F533" s="26"/>
      <c r="G533" s="26"/>
      <c r="H533" s="26"/>
      <c r="I533" s="26"/>
      <c r="J533" s="26"/>
      <c r="K533" s="26"/>
      <c r="L533" s="26"/>
      <c r="M533" s="26"/>
      <c r="N533" s="26"/>
      <c r="O533" s="26"/>
      <c r="P533" s="26"/>
    </row>
    <row r="534" spans="1:16" x14ac:dyDescent="0.2">
      <c r="A534" s="26"/>
      <c r="B534" s="26"/>
      <c r="C534" s="26"/>
      <c r="D534" s="26"/>
      <c r="E534" s="26"/>
      <c r="F534" s="26"/>
      <c r="G534" s="26"/>
      <c r="H534" s="26"/>
      <c r="I534" s="26"/>
      <c r="J534" s="26"/>
      <c r="K534" s="26"/>
      <c r="L534" s="26"/>
      <c r="M534" s="26"/>
      <c r="N534" s="26"/>
      <c r="O534" s="26"/>
      <c r="P534" s="26"/>
    </row>
    <row r="535" spans="1:16" x14ac:dyDescent="0.2">
      <c r="A535" s="26"/>
      <c r="B535" s="26"/>
      <c r="C535" s="26"/>
      <c r="D535" s="26"/>
      <c r="E535" s="26"/>
      <c r="F535" s="26"/>
      <c r="G535" s="26"/>
      <c r="H535" s="26"/>
      <c r="I535" s="26"/>
      <c r="J535" s="26"/>
      <c r="K535" s="26"/>
      <c r="L535" s="26"/>
      <c r="M535" s="26"/>
      <c r="N535" s="26"/>
      <c r="O535" s="26"/>
      <c r="P535" s="26"/>
    </row>
    <row r="536" spans="1:16" x14ac:dyDescent="0.2">
      <c r="A536" s="26"/>
      <c r="B536" s="26"/>
      <c r="C536" s="26"/>
      <c r="D536" s="26"/>
      <c r="E536" s="26"/>
      <c r="F536" s="26"/>
      <c r="G536" s="26"/>
      <c r="H536" s="26"/>
      <c r="I536" s="26"/>
      <c r="J536" s="26"/>
      <c r="K536" s="26"/>
      <c r="L536" s="26"/>
      <c r="M536" s="26"/>
      <c r="N536" s="26"/>
      <c r="O536" s="26"/>
      <c r="P536" s="26"/>
    </row>
    <row r="537" spans="1:16" x14ac:dyDescent="0.2">
      <c r="A537" s="26"/>
      <c r="B537" s="26"/>
      <c r="C537" s="26"/>
      <c r="D537" s="26"/>
      <c r="E537" s="26"/>
      <c r="F537" s="26"/>
      <c r="G537" s="26"/>
      <c r="H537" s="26"/>
      <c r="I537" s="26"/>
      <c r="J537" s="26"/>
      <c r="K537" s="26"/>
      <c r="L537" s="26"/>
      <c r="M537" s="26"/>
      <c r="N537" s="26"/>
      <c r="O537" s="26"/>
      <c r="P537" s="26"/>
    </row>
    <row r="538" spans="1:16" x14ac:dyDescent="0.2">
      <c r="A538" s="26"/>
      <c r="B538" s="26"/>
      <c r="C538" s="26"/>
      <c r="D538" s="26"/>
      <c r="E538" s="26"/>
      <c r="F538" s="26"/>
      <c r="G538" s="26"/>
      <c r="H538" s="26"/>
      <c r="I538" s="26"/>
      <c r="J538" s="26"/>
      <c r="K538" s="26"/>
      <c r="L538" s="26"/>
      <c r="M538" s="26"/>
      <c r="N538" s="26"/>
      <c r="O538" s="26"/>
      <c r="P538" s="26"/>
    </row>
    <row r="539" spans="1:16" x14ac:dyDescent="0.2">
      <c r="A539" s="26"/>
      <c r="B539" s="26"/>
      <c r="C539" s="26"/>
      <c r="D539" s="26"/>
      <c r="E539" s="26"/>
      <c r="F539" s="26"/>
      <c r="G539" s="26"/>
      <c r="H539" s="26"/>
      <c r="I539" s="26"/>
      <c r="J539" s="26"/>
      <c r="K539" s="26"/>
      <c r="L539" s="26"/>
      <c r="M539" s="26"/>
      <c r="N539" s="26"/>
      <c r="O539" s="26"/>
      <c r="P539" s="26"/>
    </row>
    <row r="540" spans="1:16" x14ac:dyDescent="0.2">
      <c r="A540" s="26"/>
      <c r="B540" s="26"/>
      <c r="C540" s="26"/>
      <c r="D540" s="26"/>
      <c r="E540" s="26"/>
      <c r="F540" s="26"/>
      <c r="G540" s="26"/>
      <c r="H540" s="26"/>
      <c r="I540" s="26"/>
      <c r="J540" s="26"/>
      <c r="K540" s="26"/>
      <c r="L540" s="26"/>
      <c r="M540" s="26"/>
      <c r="N540" s="26"/>
      <c r="O540" s="26"/>
      <c r="P540" s="26"/>
    </row>
    <row r="541" spans="1:16" x14ac:dyDescent="0.2">
      <c r="A541" s="26"/>
      <c r="B541" s="26"/>
      <c r="C541" s="26"/>
      <c r="D541" s="26"/>
      <c r="E541" s="26"/>
      <c r="F541" s="26"/>
      <c r="G541" s="26"/>
      <c r="H541" s="26"/>
      <c r="I541" s="26"/>
      <c r="J541" s="26"/>
      <c r="K541" s="26"/>
      <c r="L541" s="26"/>
      <c r="M541" s="26"/>
      <c r="N541" s="26"/>
      <c r="O541" s="26"/>
      <c r="P541" s="26"/>
    </row>
  </sheetData>
  <autoFilter ref="A6:P28" xr:uid="{00000000-0009-0000-0000-000014000000}"/>
  <customSheetViews>
    <customSheetView guid="{2310A218-B950-4B37-BE7C-1628B3021F33}" scale="80" showAutoFilter="1" hiddenColumns="1">
      <pane xSplit="6" ySplit="6" topLeftCell="G7" activePane="bottomRight" state="frozen"/>
      <selection pane="bottomRight" activeCell="I16" sqref="I16"/>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 guid="{567D1EB9-B60D-4E86-BE3D-657E6C99C435}" scale="80" showAutoFilter="1" hiddenColumns="1">
      <pane xSplit="6" ySplit="6" topLeftCell="G7" activePane="bottomRight" state="frozen"/>
      <selection pane="bottomRight" activeCell="I16" sqref="I16"/>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 guid="{8C2C3663-D12C-4E4C-A6D4-C71A7D822DC1}" scale="80" showAutoFilter="1" hiddenColumns="1">
      <pane xSplit="6" ySplit="6" topLeftCell="G7" activePane="bottomRight" state="frozen"/>
      <selection pane="bottomRight" activeCell="I16" sqref="I16"/>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 guid="{6427B314-5737-4833-B35F-93343DA3F12D}" scale="80" showAutoFilter="1" hiddenColumns="1">
      <pane xSplit="6" ySplit="6" topLeftCell="G7" activePane="bottomRight" state="frozen"/>
      <selection pane="bottomRight" activeCell="I16" sqref="I16"/>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s>
  <mergeCells count="6">
    <mergeCell ref="G5:P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pageSetUpPr autoPageBreaks="0"/>
  </sheetPr>
  <dimension ref="A1:W541"/>
  <sheetViews>
    <sheetView zoomScale="80" zoomScaleNormal="80" workbookViewId="0">
      <pane xSplit="6" ySplit="6" topLeftCell="G7" activePane="bottomRight" state="frozen"/>
      <selection pane="topRight" activeCell="G1" sqref="G1"/>
      <selection pane="bottomLeft" activeCell="A7" sqref="A7"/>
      <selection pane="bottomRight" activeCell="M27" sqref="M27"/>
    </sheetView>
  </sheetViews>
  <sheetFormatPr defaultColWidth="8.85546875" defaultRowHeight="14.25" x14ac:dyDescent="0.2"/>
  <cols>
    <col min="1" max="6" width="15.85546875" style="13" customWidth="1"/>
    <col min="7" max="7" width="8.5703125" style="13" customWidth="1"/>
    <col min="8" max="8" width="12.85546875" style="13" customWidth="1"/>
    <col min="9" max="9" width="10.42578125" style="13" customWidth="1"/>
    <col min="10" max="10" width="12" style="13" customWidth="1"/>
    <col min="11" max="11" width="10.42578125" style="13" customWidth="1"/>
    <col min="12" max="14" width="14.5703125" style="13" customWidth="1"/>
    <col min="15" max="15" width="16.42578125" style="13" customWidth="1"/>
    <col min="16" max="16" width="12.42578125" style="13" customWidth="1"/>
    <col min="17" max="17" width="10.42578125" style="13" customWidth="1"/>
    <col min="18" max="18" width="20.5703125" style="13" customWidth="1"/>
    <col min="19" max="19" width="10.42578125" style="13" customWidth="1"/>
    <col min="20" max="21" width="11.42578125" style="13" customWidth="1"/>
    <col min="22" max="22" width="20.42578125" style="13" customWidth="1"/>
    <col min="23" max="23" width="28.42578125" style="13" customWidth="1"/>
    <col min="24" max="16384" width="8.85546875" style="13"/>
  </cols>
  <sheetData>
    <row r="1" spans="1:23" ht="15" x14ac:dyDescent="0.2">
      <c r="A1" s="109" t="s">
        <v>660</v>
      </c>
      <c r="B1" s="619" t="str">
        <f>'EPA - Input and Summary'!E2</f>
        <v>Exit Supplier-(2019 - 2020)</v>
      </c>
      <c r="C1" s="619"/>
      <c r="D1" s="619"/>
      <c r="E1" s="619"/>
      <c r="F1" s="619"/>
      <c r="G1" s="147"/>
      <c r="H1" s="147"/>
      <c r="I1" s="147"/>
      <c r="J1" s="147"/>
      <c r="K1" s="147"/>
    </row>
    <row r="2" spans="1:23" ht="15" x14ac:dyDescent="0.25">
      <c r="A2" s="109" t="s">
        <v>661</v>
      </c>
      <c r="B2" s="619" t="str">
        <f>'EPA - Input and Summary'!E3</f>
        <v>Project Names</v>
      </c>
      <c r="C2" s="619"/>
      <c r="D2" s="619"/>
      <c r="E2" s="619"/>
      <c r="F2" s="619"/>
      <c r="G2" s="147"/>
      <c r="H2" s="147"/>
      <c r="I2" s="147"/>
      <c r="J2" s="147"/>
      <c r="K2" s="147"/>
      <c r="L2" s="123"/>
    </row>
    <row r="3" spans="1:23" ht="15" x14ac:dyDescent="0.2">
      <c r="A3" s="109"/>
      <c r="B3" s="655"/>
      <c r="C3" s="656"/>
      <c r="D3" s="656"/>
      <c r="E3" s="656"/>
      <c r="F3" s="657"/>
      <c r="G3" s="146"/>
      <c r="H3" s="146"/>
      <c r="I3" s="146"/>
      <c r="J3" s="146"/>
      <c r="K3" s="146"/>
    </row>
    <row r="4" spans="1:23" ht="24.6" customHeight="1" x14ac:dyDescent="0.2">
      <c r="A4" s="629" t="s">
        <v>816</v>
      </c>
      <c r="B4" s="630"/>
      <c r="C4" s="630"/>
      <c r="D4" s="630"/>
      <c r="E4" s="630"/>
      <c r="F4" s="630"/>
      <c r="G4" s="630"/>
      <c r="H4" s="630"/>
      <c r="I4" s="630"/>
      <c r="J4" s="630"/>
      <c r="K4" s="658"/>
    </row>
    <row r="5" spans="1:23" ht="24.6" customHeight="1" x14ac:dyDescent="0.2">
      <c r="A5" s="659" t="s">
        <v>818</v>
      </c>
      <c r="B5" s="660"/>
      <c r="C5" s="660"/>
      <c r="D5" s="660"/>
      <c r="E5" s="660"/>
      <c r="F5" s="661"/>
      <c r="G5" s="127"/>
      <c r="H5" s="127"/>
      <c r="I5" s="673" t="s">
        <v>940</v>
      </c>
      <c r="J5" s="674"/>
      <c r="K5" s="674"/>
      <c r="L5" s="654" t="s">
        <v>927</v>
      </c>
      <c r="M5" s="654"/>
      <c r="N5" s="654"/>
      <c r="O5" s="654"/>
      <c r="P5" s="654"/>
      <c r="Q5" s="654"/>
      <c r="R5" s="654"/>
      <c r="S5" s="654"/>
      <c r="T5" s="654"/>
      <c r="U5" s="654"/>
      <c r="V5" s="654"/>
      <c r="W5" s="654"/>
    </row>
    <row r="6" spans="1:23" ht="116.1" customHeight="1" x14ac:dyDescent="0.2">
      <c r="A6" s="120" t="s">
        <v>829</v>
      </c>
      <c r="B6" s="104" t="s">
        <v>815</v>
      </c>
      <c r="C6" s="104" t="s">
        <v>771</v>
      </c>
      <c r="D6" s="104" t="s">
        <v>772</v>
      </c>
      <c r="E6" s="104" t="s">
        <v>773</v>
      </c>
      <c r="F6" s="104" t="s">
        <v>887</v>
      </c>
      <c r="G6" s="104" t="s">
        <v>731</v>
      </c>
      <c r="H6" s="104" t="s">
        <v>923</v>
      </c>
      <c r="I6" s="148" t="s">
        <v>250</v>
      </c>
      <c r="J6" s="148" t="s">
        <v>251</v>
      </c>
      <c r="K6" s="148" t="s">
        <v>925</v>
      </c>
      <c r="L6" s="122" t="s">
        <v>768</v>
      </c>
      <c r="M6" s="122" t="s">
        <v>760</v>
      </c>
      <c r="N6" s="122" t="s">
        <v>765</v>
      </c>
      <c r="O6" s="122" t="s">
        <v>761</v>
      </c>
      <c r="P6" s="122" t="s">
        <v>762</v>
      </c>
      <c r="Q6" s="122" t="s">
        <v>763</v>
      </c>
      <c r="R6" s="122" t="s">
        <v>939</v>
      </c>
      <c r="S6" s="122" t="s">
        <v>764</v>
      </c>
      <c r="T6" s="122" t="s">
        <v>937</v>
      </c>
      <c r="U6" s="122" t="s">
        <v>926</v>
      </c>
      <c r="V6" s="122" t="s">
        <v>68</v>
      </c>
      <c r="W6" s="122" t="s">
        <v>938</v>
      </c>
    </row>
    <row r="7" spans="1:23" s="169" customFormat="1" ht="12.75"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149" t="e">
        <f>'EPA - Input and Summary'!#REF!</f>
        <v>#REF!</v>
      </c>
      <c r="H7" s="149" t="e">
        <f>'EPA - Input and Summary'!#REF!</f>
        <v>#REF!</v>
      </c>
      <c r="I7" s="149"/>
      <c r="J7" s="149"/>
      <c r="K7" s="149"/>
      <c r="L7" s="149"/>
      <c r="M7" s="149"/>
      <c r="N7" s="149"/>
      <c r="O7" s="149"/>
      <c r="P7" s="149"/>
      <c r="Q7" s="149"/>
      <c r="R7" s="149"/>
      <c r="S7" s="149"/>
      <c r="T7" s="149"/>
      <c r="U7" s="149" t="str">
        <f>IF(OR(ISBLANK(L7),ISBLANK(M7),ISBLANK(N7),ISBLANK(O7),ISBLANK(P7),ISBLANK(Q7),ISBLANK(S7)),"TBD",IF(OR(L7="Y",M7="Y",N7="Y",O7="Y",P7="Y",Q7="Y",S7="Y",T7="Y"),"No","Yes"))</f>
        <v>TBD</v>
      </c>
      <c r="V7" s="149"/>
      <c r="W7" s="149"/>
    </row>
    <row r="8" spans="1:23" s="169" customFormat="1" ht="12.75"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149" t="e">
        <f>'EPA - Input and Summary'!#REF!</f>
        <v>#REF!</v>
      </c>
      <c r="H8" s="149" t="e">
        <f>'EPA - Input and Summary'!#REF!</f>
        <v>#REF!</v>
      </c>
      <c r="I8" s="149"/>
      <c r="J8" s="149"/>
      <c r="K8" s="149"/>
      <c r="L8" s="149"/>
      <c r="M8" s="149"/>
      <c r="N8" s="149"/>
      <c r="O8" s="149"/>
      <c r="P8" s="149"/>
      <c r="Q8" s="149"/>
      <c r="R8" s="149"/>
      <c r="S8" s="149"/>
      <c r="T8" s="149"/>
      <c r="U8" s="149" t="str">
        <f t="shared" ref="U8:U28" si="0">IF(OR(ISBLANK(L8),ISBLANK(M8),ISBLANK(N8),ISBLANK(O8),ISBLANK(P8),ISBLANK(Q8),ISBLANK(R8),ISBLANK(S8)),"TBD",IF(OR(L8="Y",M8="Y",N8="Y",O8="Y",P8="Y",Q8="Y",R8="Y",S8="Y"),"No","Yes"))</f>
        <v>TBD</v>
      </c>
      <c r="V8" s="149"/>
      <c r="W8" s="149"/>
    </row>
    <row r="9" spans="1:23" s="169" customFormat="1" ht="12.75"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149" t="e">
        <f>'EPA - Input and Summary'!#REF!</f>
        <v>#REF!</v>
      </c>
      <c r="H9" s="149" t="e">
        <f>'EPA - Input and Summary'!#REF!</f>
        <v>#REF!</v>
      </c>
      <c r="I9" s="149"/>
      <c r="J9" s="149"/>
      <c r="K9" s="149"/>
      <c r="L9" s="149"/>
      <c r="M9" s="149"/>
      <c r="N9" s="149"/>
      <c r="O9" s="149"/>
      <c r="P9" s="149"/>
      <c r="Q9" s="149"/>
      <c r="R9" s="149"/>
      <c r="S9" s="149"/>
      <c r="T9" s="149"/>
      <c r="U9" s="149" t="str">
        <f t="shared" si="0"/>
        <v>TBD</v>
      </c>
      <c r="V9" s="149"/>
      <c r="W9" s="149"/>
    </row>
    <row r="10" spans="1:23" s="169" customFormat="1" ht="12.75"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149" t="e">
        <f>'EPA - Input and Summary'!#REF!</f>
        <v>#REF!</v>
      </c>
      <c r="H10" s="149" t="e">
        <f>'EPA - Input and Summary'!#REF!</f>
        <v>#REF!</v>
      </c>
      <c r="I10" s="149"/>
      <c r="J10" s="149"/>
      <c r="K10" s="149"/>
      <c r="L10" s="149"/>
      <c r="M10" s="149"/>
      <c r="N10" s="149"/>
      <c r="O10" s="149"/>
      <c r="P10" s="149"/>
      <c r="Q10" s="149"/>
      <c r="R10" s="149"/>
      <c r="S10" s="149"/>
      <c r="T10" s="149"/>
      <c r="U10" s="149" t="str">
        <f t="shared" si="0"/>
        <v>TBD</v>
      </c>
      <c r="V10" s="149"/>
      <c r="W10" s="149"/>
    </row>
    <row r="11" spans="1:23" s="169" customFormat="1" ht="12.75"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149" t="e">
        <f>'EPA - Input and Summary'!#REF!</f>
        <v>#REF!</v>
      </c>
      <c r="H11" s="149" t="e">
        <f>'EPA - Input and Summary'!#REF!</f>
        <v>#REF!</v>
      </c>
      <c r="I11" s="149"/>
      <c r="J11" s="149"/>
      <c r="K11" s="149"/>
      <c r="L11" s="149"/>
      <c r="M11" s="149"/>
      <c r="N11" s="149"/>
      <c r="O11" s="149"/>
      <c r="P11" s="149"/>
      <c r="Q11" s="149"/>
      <c r="R11" s="149"/>
      <c r="S11" s="149"/>
      <c r="T11" s="149"/>
      <c r="U11" s="149" t="str">
        <f t="shared" si="0"/>
        <v>TBD</v>
      </c>
      <c r="V11" s="149"/>
      <c r="W11" s="149"/>
    </row>
    <row r="12" spans="1:23" s="169" customFormat="1" ht="12.75"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149" t="e">
        <f>'EPA - Input and Summary'!#REF!</f>
        <v>#REF!</v>
      </c>
      <c r="H12" s="149" t="e">
        <f>'EPA - Input and Summary'!#REF!</f>
        <v>#REF!</v>
      </c>
      <c r="I12" s="149"/>
      <c r="J12" s="149"/>
      <c r="K12" s="149"/>
      <c r="L12" s="149"/>
      <c r="M12" s="149"/>
      <c r="N12" s="149"/>
      <c r="O12" s="149"/>
      <c r="P12" s="149"/>
      <c r="Q12" s="149"/>
      <c r="R12" s="149"/>
      <c r="S12" s="149"/>
      <c r="T12" s="149"/>
      <c r="U12" s="149" t="str">
        <f t="shared" si="0"/>
        <v>TBD</v>
      </c>
      <c r="V12" s="149"/>
      <c r="W12" s="149"/>
    </row>
    <row r="13" spans="1:23" s="169" customFormat="1" ht="12.75"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149" t="e">
        <f>'EPA - Input and Summary'!#REF!</f>
        <v>#REF!</v>
      </c>
      <c r="H13" s="149" t="e">
        <f>'EPA - Input and Summary'!#REF!</f>
        <v>#REF!</v>
      </c>
      <c r="I13" s="149"/>
      <c r="J13" s="149"/>
      <c r="K13" s="149"/>
      <c r="L13" s="149"/>
      <c r="M13" s="149"/>
      <c r="N13" s="149"/>
      <c r="O13" s="149"/>
      <c r="P13" s="149"/>
      <c r="Q13" s="149"/>
      <c r="R13" s="149"/>
      <c r="S13" s="149"/>
      <c r="T13" s="149"/>
      <c r="U13" s="149" t="str">
        <f t="shared" si="0"/>
        <v>TBD</v>
      </c>
      <c r="V13" s="149"/>
      <c r="W13" s="149"/>
    </row>
    <row r="14" spans="1:23" s="169" customFormat="1" ht="12.75"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149" t="e">
        <f>'EPA - Input and Summary'!#REF!</f>
        <v>#REF!</v>
      </c>
      <c r="H14" s="149" t="e">
        <f>'EPA - Input and Summary'!#REF!</f>
        <v>#REF!</v>
      </c>
      <c r="I14" s="149"/>
      <c r="J14" s="149"/>
      <c r="K14" s="149"/>
      <c r="L14" s="149"/>
      <c r="M14" s="149"/>
      <c r="N14" s="149"/>
      <c r="O14" s="149"/>
      <c r="P14" s="149"/>
      <c r="Q14" s="149"/>
      <c r="R14" s="149"/>
      <c r="S14" s="149"/>
      <c r="T14" s="149"/>
      <c r="U14" s="149" t="str">
        <f t="shared" si="0"/>
        <v>TBD</v>
      </c>
      <c r="V14" s="149"/>
      <c r="W14" s="149"/>
    </row>
    <row r="15" spans="1:23" s="169" customFormat="1" ht="12.75"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149" t="e">
        <f>'EPA - Input and Summary'!#REF!</f>
        <v>#REF!</v>
      </c>
      <c r="H15" s="149" t="e">
        <f>'EPA - Input and Summary'!#REF!</f>
        <v>#REF!</v>
      </c>
      <c r="I15" s="149"/>
      <c r="J15" s="149"/>
      <c r="K15" s="149"/>
      <c r="L15" s="149"/>
      <c r="M15" s="149"/>
      <c r="N15" s="149"/>
      <c r="O15" s="149"/>
      <c r="P15" s="149"/>
      <c r="Q15" s="149"/>
      <c r="R15" s="149"/>
      <c r="S15" s="149"/>
      <c r="T15" s="149"/>
      <c r="U15" s="149" t="str">
        <f t="shared" si="0"/>
        <v>TBD</v>
      </c>
      <c r="V15" s="149"/>
      <c r="W15" s="149"/>
    </row>
    <row r="16" spans="1:23" s="169" customFormat="1" ht="12.75"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149" t="e">
        <f>'EPA - Input and Summary'!#REF!</f>
        <v>#REF!</v>
      </c>
      <c r="H16" s="149" t="e">
        <f>'EPA - Input and Summary'!#REF!</f>
        <v>#REF!</v>
      </c>
      <c r="I16" s="149"/>
      <c r="J16" s="149"/>
      <c r="K16" s="149"/>
      <c r="L16" s="149"/>
      <c r="M16" s="149"/>
      <c r="N16" s="149"/>
      <c r="O16" s="149"/>
      <c r="P16" s="149"/>
      <c r="Q16" s="149"/>
      <c r="R16" s="149"/>
      <c r="S16" s="149"/>
      <c r="T16" s="149"/>
      <c r="U16" s="149" t="str">
        <f t="shared" si="0"/>
        <v>TBD</v>
      </c>
      <c r="V16" s="149"/>
      <c r="W16" s="149"/>
    </row>
    <row r="17" spans="1:23" s="169" customFormat="1" ht="12.75"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149" t="e">
        <f>'EPA - Input and Summary'!#REF!</f>
        <v>#REF!</v>
      </c>
      <c r="H17" s="149" t="e">
        <f>'EPA - Input and Summary'!#REF!</f>
        <v>#REF!</v>
      </c>
      <c r="I17" s="149"/>
      <c r="J17" s="149"/>
      <c r="K17" s="149"/>
      <c r="L17" s="149"/>
      <c r="M17" s="149"/>
      <c r="N17" s="149"/>
      <c r="O17" s="149"/>
      <c r="P17" s="149"/>
      <c r="Q17" s="149"/>
      <c r="R17" s="149"/>
      <c r="S17" s="149"/>
      <c r="T17" s="149"/>
      <c r="U17" s="149" t="str">
        <f t="shared" si="0"/>
        <v>TBD</v>
      </c>
      <c r="V17" s="149"/>
      <c r="W17" s="149"/>
    </row>
    <row r="18" spans="1:23" s="169" customFormat="1" ht="12.75"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149" t="e">
        <f>'EPA - Input and Summary'!#REF!</f>
        <v>#REF!</v>
      </c>
      <c r="H18" s="149" t="e">
        <f>'EPA - Input and Summary'!#REF!</f>
        <v>#REF!</v>
      </c>
      <c r="I18" s="149"/>
      <c r="J18" s="149"/>
      <c r="K18" s="149"/>
      <c r="L18" s="149"/>
      <c r="M18" s="149"/>
      <c r="N18" s="149"/>
      <c r="O18" s="149"/>
      <c r="P18" s="149"/>
      <c r="Q18" s="149"/>
      <c r="R18" s="149"/>
      <c r="S18" s="149"/>
      <c r="T18" s="149"/>
      <c r="U18" s="149" t="str">
        <f t="shared" si="0"/>
        <v>TBD</v>
      </c>
      <c r="V18" s="149"/>
      <c r="W18" s="149"/>
    </row>
    <row r="19" spans="1:23" s="169" customFormat="1" ht="12.75"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149" t="e">
        <f>'EPA - Input and Summary'!#REF!</f>
        <v>#REF!</v>
      </c>
      <c r="H19" s="149" t="e">
        <f>'EPA - Input and Summary'!#REF!</f>
        <v>#REF!</v>
      </c>
      <c r="I19" s="149"/>
      <c r="J19" s="149"/>
      <c r="K19" s="149"/>
      <c r="L19" s="149"/>
      <c r="M19" s="149"/>
      <c r="N19" s="149"/>
      <c r="O19" s="149"/>
      <c r="P19" s="149"/>
      <c r="Q19" s="149"/>
      <c r="R19" s="149"/>
      <c r="S19" s="149"/>
      <c r="T19" s="149"/>
      <c r="U19" s="149" t="str">
        <f t="shared" si="0"/>
        <v>TBD</v>
      </c>
      <c r="V19" s="149"/>
      <c r="W19" s="149"/>
    </row>
    <row r="20" spans="1:23" s="169" customFormat="1" ht="12.75"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149" t="e">
        <f>'EPA - Input and Summary'!#REF!</f>
        <v>#REF!</v>
      </c>
      <c r="H20" s="149" t="e">
        <f>'EPA - Input and Summary'!#REF!</f>
        <v>#REF!</v>
      </c>
      <c r="I20" s="149"/>
      <c r="J20" s="149"/>
      <c r="K20" s="149"/>
      <c r="L20" s="149"/>
      <c r="M20" s="149"/>
      <c r="N20" s="149"/>
      <c r="O20" s="149"/>
      <c r="P20" s="149"/>
      <c r="Q20" s="149"/>
      <c r="R20" s="149"/>
      <c r="S20" s="149"/>
      <c r="T20" s="149"/>
      <c r="U20" s="149" t="str">
        <f t="shared" si="0"/>
        <v>TBD</v>
      </c>
      <c r="V20" s="149"/>
      <c r="W20" s="149"/>
    </row>
    <row r="21" spans="1:23" s="169" customFormat="1" ht="12.75"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149" t="e">
        <f>'EPA - Input and Summary'!#REF!</f>
        <v>#REF!</v>
      </c>
      <c r="H21" s="149" t="e">
        <f>'EPA - Input and Summary'!#REF!</f>
        <v>#REF!</v>
      </c>
      <c r="I21" s="149"/>
      <c r="J21" s="149"/>
      <c r="K21" s="149"/>
      <c r="L21" s="149"/>
      <c r="M21" s="149"/>
      <c r="N21" s="149"/>
      <c r="O21" s="149"/>
      <c r="P21" s="149"/>
      <c r="Q21" s="149"/>
      <c r="R21" s="149"/>
      <c r="S21" s="149"/>
      <c r="T21" s="149"/>
      <c r="U21" s="149" t="str">
        <f t="shared" si="0"/>
        <v>TBD</v>
      </c>
      <c r="V21" s="149"/>
      <c r="W21" s="149"/>
    </row>
    <row r="22" spans="1:23" s="169" customFormat="1" ht="12.75"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149" t="e">
        <f>'EPA - Input and Summary'!#REF!</f>
        <v>#REF!</v>
      </c>
      <c r="H22" s="149" t="e">
        <f>'EPA - Input and Summary'!#REF!</f>
        <v>#REF!</v>
      </c>
      <c r="I22" s="149"/>
      <c r="J22" s="149"/>
      <c r="K22" s="149"/>
      <c r="L22" s="149"/>
      <c r="M22" s="149"/>
      <c r="N22" s="149"/>
      <c r="O22" s="149"/>
      <c r="P22" s="149"/>
      <c r="Q22" s="149"/>
      <c r="R22" s="149"/>
      <c r="S22" s="149"/>
      <c r="T22" s="149"/>
      <c r="U22" s="149" t="str">
        <f t="shared" si="0"/>
        <v>TBD</v>
      </c>
      <c r="V22" s="149"/>
      <c r="W22" s="149"/>
    </row>
    <row r="23" spans="1:23" s="169" customFormat="1" ht="12.75"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149" t="e">
        <f>'EPA - Input and Summary'!#REF!</f>
        <v>#REF!</v>
      </c>
      <c r="H23" s="149" t="e">
        <f>'EPA - Input and Summary'!#REF!</f>
        <v>#REF!</v>
      </c>
      <c r="I23" s="149"/>
      <c r="J23" s="149"/>
      <c r="K23" s="149"/>
      <c r="L23" s="149"/>
      <c r="M23" s="149"/>
      <c r="N23" s="149"/>
      <c r="O23" s="149"/>
      <c r="P23" s="149"/>
      <c r="Q23" s="149"/>
      <c r="R23" s="149"/>
      <c r="S23" s="149"/>
      <c r="T23" s="149"/>
      <c r="U23" s="149" t="str">
        <f t="shared" si="0"/>
        <v>TBD</v>
      </c>
      <c r="V23" s="149"/>
      <c r="W23" s="149"/>
    </row>
    <row r="24" spans="1:23" s="169" customFormat="1" ht="12.75"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149" t="e">
        <f>'EPA - Input and Summary'!#REF!</f>
        <v>#REF!</v>
      </c>
      <c r="H24" s="149" t="e">
        <f>'EPA - Input and Summary'!#REF!</f>
        <v>#REF!</v>
      </c>
      <c r="I24" s="149"/>
      <c r="J24" s="149"/>
      <c r="K24" s="149"/>
      <c r="L24" s="149"/>
      <c r="M24" s="149"/>
      <c r="N24" s="149"/>
      <c r="O24" s="149"/>
      <c r="P24" s="149"/>
      <c r="Q24" s="149"/>
      <c r="R24" s="149"/>
      <c r="S24" s="149"/>
      <c r="T24" s="149"/>
      <c r="U24" s="149" t="str">
        <f t="shared" si="0"/>
        <v>TBD</v>
      </c>
      <c r="V24" s="149"/>
      <c r="W24" s="149"/>
    </row>
    <row r="25" spans="1:23" s="169" customFormat="1" ht="12.75"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149" t="e">
        <f>'EPA - Input and Summary'!#REF!</f>
        <v>#REF!</v>
      </c>
      <c r="H25" s="149" t="e">
        <f>'EPA - Input and Summary'!#REF!</f>
        <v>#REF!</v>
      </c>
      <c r="I25" s="149"/>
      <c r="J25" s="149"/>
      <c r="K25" s="149"/>
      <c r="L25" s="149"/>
      <c r="M25" s="149"/>
      <c r="N25" s="149"/>
      <c r="O25" s="149"/>
      <c r="P25" s="149"/>
      <c r="Q25" s="149"/>
      <c r="R25" s="149"/>
      <c r="S25" s="149"/>
      <c r="T25" s="149"/>
      <c r="U25" s="149" t="str">
        <f t="shared" si="0"/>
        <v>TBD</v>
      </c>
      <c r="V25" s="149"/>
      <c r="W25" s="149"/>
    </row>
    <row r="26" spans="1:23" s="169" customFormat="1" ht="12.75"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149" t="e">
        <f>'EPA - Input and Summary'!#REF!</f>
        <v>#REF!</v>
      </c>
      <c r="H26" s="149" t="e">
        <f>'EPA - Input and Summary'!#REF!</f>
        <v>#REF!</v>
      </c>
      <c r="I26" s="149"/>
      <c r="J26" s="149"/>
      <c r="K26" s="149"/>
      <c r="L26" s="149"/>
      <c r="M26" s="149"/>
      <c r="N26" s="149"/>
      <c r="O26" s="149"/>
      <c r="P26" s="149"/>
      <c r="Q26" s="149"/>
      <c r="R26" s="149"/>
      <c r="S26" s="149"/>
      <c r="T26" s="149"/>
      <c r="U26" s="149" t="str">
        <f t="shared" si="0"/>
        <v>TBD</v>
      </c>
      <c r="V26" s="149"/>
      <c r="W26" s="149"/>
    </row>
    <row r="27" spans="1:23" s="169" customFormat="1" ht="12.75"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149" t="e">
        <f>'EPA - Input and Summary'!#REF!</f>
        <v>#REF!</v>
      </c>
      <c r="H27" s="149" t="e">
        <f>'EPA - Input and Summary'!#REF!</f>
        <v>#REF!</v>
      </c>
      <c r="I27" s="149"/>
      <c r="J27" s="149"/>
      <c r="K27" s="149"/>
      <c r="L27" s="149"/>
      <c r="M27" s="149"/>
      <c r="N27" s="149"/>
      <c r="O27" s="149"/>
      <c r="P27" s="149"/>
      <c r="Q27" s="149"/>
      <c r="R27" s="149"/>
      <c r="S27" s="149"/>
      <c r="T27" s="149"/>
      <c r="U27" s="149" t="str">
        <f t="shared" si="0"/>
        <v>TBD</v>
      </c>
      <c r="V27" s="149"/>
      <c r="W27" s="149"/>
    </row>
    <row r="28" spans="1:23" s="169" customFormat="1" ht="12.75"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149" t="e">
        <f>'EPA - Input and Summary'!#REF!</f>
        <v>#REF!</v>
      </c>
      <c r="H28" s="149" t="e">
        <f>'EPA - Input and Summary'!#REF!</f>
        <v>#REF!</v>
      </c>
      <c r="I28" s="149"/>
      <c r="J28" s="149"/>
      <c r="K28" s="149"/>
      <c r="L28" s="149"/>
      <c r="M28" s="149"/>
      <c r="N28" s="149"/>
      <c r="O28" s="149"/>
      <c r="P28" s="149"/>
      <c r="Q28" s="149"/>
      <c r="R28" s="149"/>
      <c r="S28" s="149"/>
      <c r="T28" s="149"/>
      <c r="U28" s="149" t="str">
        <f t="shared" si="0"/>
        <v>TBD</v>
      </c>
      <c r="V28" s="149"/>
      <c r="W28" s="149"/>
    </row>
    <row r="29" spans="1:23" s="169" customFormat="1" ht="12.75" x14ac:dyDescent="0.2">
      <c r="A29" s="149"/>
      <c r="B29" s="149"/>
      <c r="C29" s="149"/>
      <c r="D29" s="149"/>
      <c r="E29" s="149"/>
      <c r="F29" s="149"/>
      <c r="G29" s="149"/>
      <c r="H29" s="149"/>
      <c r="I29" s="149"/>
      <c r="J29" s="149"/>
      <c r="K29" s="149"/>
      <c r="L29" s="149"/>
      <c r="M29" s="149"/>
      <c r="N29" s="149"/>
      <c r="O29" s="149"/>
      <c r="P29" s="149"/>
      <c r="Q29" s="149"/>
      <c r="R29" s="149"/>
      <c r="S29" s="149"/>
      <c r="T29" s="149"/>
      <c r="U29" s="149"/>
      <c r="V29" s="149"/>
      <c r="W29" s="149"/>
    </row>
    <row r="30" spans="1:23" s="169" customFormat="1" ht="12.75" x14ac:dyDescent="0.2">
      <c r="A30" s="149"/>
      <c r="B30" s="149"/>
      <c r="C30" s="149"/>
      <c r="D30" s="149"/>
      <c r="E30" s="149"/>
      <c r="F30" s="149"/>
      <c r="G30" s="149"/>
      <c r="H30" s="149"/>
      <c r="I30" s="149"/>
      <c r="J30" s="149"/>
      <c r="K30" s="149"/>
      <c r="L30" s="149"/>
      <c r="M30" s="149"/>
      <c r="N30" s="149"/>
      <c r="O30" s="149"/>
      <c r="P30" s="149"/>
      <c r="Q30" s="149"/>
      <c r="R30" s="149"/>
      <c r="S30" s="149"/>
      <c r="T30" s="149"/>
      <c r="U30" s="149"/>
      <c r="V30" s="149"/>
      <c r="W30" s="149"/>
    </row>
    <row r="31" spans="1:23" s="130" customFormat="1" ht="12.75" x14ac:dyDescent="0.2">
      <c r="A31" s="82"/>
      <c r="B31" s="82"/>
      <c r="C31" s="82"/>
      <c r="D31" s="82"/>
      <c r="E31" s="82"/>
      <c r="F31" s="82"/>
      <c r="G31" s="82"/>
      <c r="H31" s="82"/>
      <c r="I31" s="82"/>
      <c r="J31" s="82"/>
      <c r="K31" s="82"/>
      <c r="L31" s="82"/>
      <c r="M31" s="82"/>
      <c r="N31" s="82"/>
      <c r="O31" s="82"/>
      <c r="P31" s="82"/>
      <c r="Q31" s="82"/>
      <c r="R31" s="82"/>
      <c r="S31" s="82"/>
      <c r="T31" s="82"/>
      <c r="U31" s="82"/>
      <c r="V31" s="82"/>
      <c r="W31" s="82"/>
    </row>
    <row r="32" spans="1:23" s="130" customFormat="1" ht="12.75" x14ac:dyDescent="0.2">
      <c r="A32" s="82"/>
      <c r="B32" s="82"/>
      <c r="C32" s="82"/>
      <c r="D32" s="82"/>
      <c r="E32" s="82"/>
      <c r="F32" s="82"/>
      <c r="G32" s="82"/>
      <c r="H32" s="82"/>
      <c r="I32" s="82"/>
      <c r="J32" s="82"/>
      <c r="K32" s="82"/>
      <c r="L32" s="82"/>
      <c r="M32" s="82"/>
      <c r="N32" s="82"/>
      <c r="O32" s="82"/>
      <c r="P32" s="82"/>
      <c r="Q32" s="82"/>
      <c r="R32" s="82"/>
      <c r="S32" s="82"/>
      <c r="T32" s="82"/>
      <c r="U32" s="82"/>
      <c r="V32" s="82"/>
      <c r="W32" s="82"/>
    </row>
    <row r="33" spans="1:23" s="130" customFormat="1" ht="12.75" x14ac:dyDescent="0.2">
      <c r="A33" s="82"/>
      <c r="B33" s="82"/>
      <c r="C33" s="82"/>
      <c r="D33" s="82"/>
      <c r="E33" s="82"/>
      <c r="F33" s="82"/>
      <c r="G33" s="82"/>
      <c r="H33" s="82"/>
      <c r="I33" s="82"/>
      <c r="J33" s="82"/>
      <c r="K33" s="82"/>
      <c r="L33" s="82"/>
      <c r="M33" s="82"/>
      <c r="N33" s="82"/>
      <c r="O33" s="82"/>
      <c r="P33" s="82"/>
      <c r="Q33" s="82"/>
      <c r="R33" s="82"/>
      <c r="S33" s="82"/>
      <c r="T33" s="82"/>
      <c r="U33" s="82"/>
      <c r="V33" s="82"/>
      <c r="W33" s="82"/>
    </row>
    <row r="34" spans="1:23" s="130" customFormat="1" ht="12.75" x14ac:dyDescent="0.2">
      <c r="A34" s="82"/>
      <c r="B34" s="82"/>
      <c r="C34" s="82"/>
      <c r="D34" s="82"/>
      <c r="E34" s="82"/>
      <c r="F34" s="82"/>
      <c r="G34" s="82"/>
      <c r="H34" s="82"/>
      <c r="I34" s="82"/>
      <c r="J34" s="82"/>
      <c r="K34" s="82"/>
      <c r="L34" s="82"/>
      <c r="M34" s="82"/>
      <c r="N34" s="82"/>
      <c r="O34" s="82"/>
      <c r="P34" s="82"/>
      <c r="Q34" s="82"/>
      <c r="R34" s="82"/>
      <c r="S34" s="82"/>
      <c r="T34" s="82"/>
      <c r="U34" s="82"/>
      <c r="V34" s="82"/>
      <c r="W34" s="82"/>
    </row>
    <row r="35" spans="1:23" s="130" customFormat="1" ht="12.75" x14ac:dyDescent="0.2">
      <c r="A35" s="82"/>
      <c r="B35" s="82"/>
      <c r="C35" s="82"/>
      <c r="D35" s="82"/>
      <c r="E35" s="82"/>
      <c r="F35" s="82"/>
      <c r="G35" s="82"/>
      <c r="H35" s="82"/>
      <c r="I35" s="82"/>
      <c r="J35" s="82"/>
      <c r="K35" s="82"/>
      <c r="L35" s="82"/>
      <c r="M35" s="82"/>
      <c r="N35" s="82"/>
      <c r="O35" s="82"/>
      <c r="P35" s="82"/>
      <c r="Q35" s="82"/>
      <c r="R35" s="82"/>
      <c r="S35" s="82"/>
      <c r="T35" s="82"/>
      <c r="U35" s="82"/>
      <c r="V35" s="82"/>
      <c r="W35" s="82"/>
    </row>
    <row r="36" spans="1:23" s="130" customFormat="1" ht="12.75" x14ac:dyDescent="0.2">
      <c r="A36" s="82"/>
      <c r="B36" s="82"/>
      <c r="C36" s="82"/>
      <c r="D36" s="82"/>
      <c r="E36" s="82"/>
      <c r="F36" s="82"/>
      <c r="G36" s="82"/>
      <c r="H36" s="82"/>
      <c r="I36" s="82"/>
      <c r="J36" s="82"/>
      <c r="K36" s="82"/>
      <c r="L36" s="82"/>
      <c r="M36" s="82"/>
      <c r="N36" s="82"/>
      <c r="O36" s="82"/>
      <c r="P36" s="82"/>
      <c r="Q36" s="82"/>
      <c r="R36" s="82"/>
      <c r="S36" s="82"/>
      <c r="T36" s="82"/>
      <c r="U36" s="82"/>
      <c r="V36" s="82"/>
      <c r="W36" s="82"/>
    </row>
    <row r="37" spans="1:23" s="130" customFormat="1" ht="12.75" x14ac:dyDescent="0.2">
      <c r="A37" s="82"/>
      <c r="B37" s="82"/>
      <c r="C37" s="82"/>
      <c r="D37" s="82"/>
      <c r="E37" s="82"/>
      <c r="F37" s="82"/>
      <c r="G37" s="82"/>
      <c r="H37" s="82"/>
      <c r="I37" s="82"/>
      <c r="J37" s="82"/>
      <c r="K37" s="82"/>
      <c r="L37" s="82"/>
      <c r="M37" s="82"/>
      <c r="N37" s="82"/>
      <c r="O37" s="82"/>
      <c r="P37" s="82"/>
      <c r="Q37" s="82"/>
      <c r="R37" s="82"/>
      <c r="S37" s="82"/>
      <c r="T37" s="82"/>
      <c r="U37" s="82"/>
      <c r="V37" s="82"/>
      <c r="W37" s="82"/>
    </row>
    <row r="38" spans="1:23" s="130" customFormat="1" ht="12.75" x14ac:dyDescent="0.2">
      <c r="A38" s="82"/>
      <c r="B38" s="82"/>
      <c r="C38" s="82"/>
      <c r="D38" s="82"/>
      <c r="E38" s="82"/>
      <c r="F38" s="82"/>
      <c r="G38" s="82"/>
      <c r="H38" s="82"/>
      <c r="I38" s="82"/>
      <c r="J38" s="82"/>
      <c r="K38" s="82"/>
      <c r="L38" s="82"/>
      <c r="M38" s="82"/>
      <c r="N38" s="82"/>
      <c r="O38" s="82"/>
      <c r="P38" s="82"/>
      <c r="Q38" s="82"/>
      <c r="R38" s="82"/>
      <c r="S38" s="82"/>
      <c r="T38" s="82"/>
      <c r="U38" s="82"/>
      <c r="V38" s="82"/>
      <c r="W38" s="82"/>
    </row>
    <row r="39" spans="1:23" s="130" customFormat="1" ht="12.75" x14ac:dyDescent="0.2">
      <c r="A39" s="82"/>
      <c r="B39" s="82"/>
      <c r="C39" s="82"/>
      <c r="D39" s="82"/>
      <c r="E39" s="82"/>
      <c r="F39" s="82"/>
      <c r="G39" s="82"/>
      <c r="H39" s="82"/>
      <c r="I39" s="82"/>
      <c r="J39" s="82"/>
      <c r="K39" s="82"/>
      <c r="L39" s="82"/>
      <c r="M39" s="82"/>
      <c r="N39" s="82"/>
      <c r="O39" s="82"/>
      <c r="P39" s="82"/>
      <c r="Q39" s="82"/>
      <c r="R39" s="82"/>
      <c r="S39" s="82"/>
      <c r="T39" s="82"/>
      <c r="U39" s="82"/>
      <c r="V39" s="82"/>
      <c r="W39" s="82"/>
    </row>
    <row r="40" spans="1:23" s="130" customFormat="1" ht="12.75" x14ac:dyDescent="0.2">
      <c r="A40" s="82"/>
      <c r="B40" s="82"/>
      <c r="C40" s="82"/>
      <c r="D40" s="82"/>
      <c r="E40" s="82"/>
      <c r="F40" s="82"/>
      <c r="G40" s="82"/>
      <c r="H40" s="82"/>
      <c r="I40" s="82"/>
      <c r="J40" s="82"/>
      <c r="K40" s="82"/>
      <c r="L40" s="82"/>
      <c r="M40" s="82"/>
      <c r="N40" s="82"/>
      <c r="O40" s="82"/>
      <c r="P40" s="82"/>
      <c r="Q40" s="82"/>
      <c r="R40" s="82"/>
      <c r="S40" s="82"/>
      <c r="T40" s="82"/>
      <c r="U40" s="82"/>
      <c r="V40" s="82"/>
      <c r="W40" s="82"/>
    </row>
    <row r="41" spans="1:23" s="130" customFormat="1" ht="12.75" x14ac:dyDescent="0.2">
      <c r="A41" s="82"/>
      <c r="B41" s="82"/>
      <c r="C41" s="82"/>
      <c r="D41" s="82"/>
      <c r="E41" s="82"/>
      <c r="F41" s="82"/>
      <c r="G41" s="82"/>
      <c r="H41" s="82"/>
      <c r="I41" s="82"/>
      <c r="J41" s="82"/>
      <c r="K41" s="82"/>
      <c r="L41" s="82"/>
      <c r="M41" s="82"/>
      <c r="N41" s="82"/>
      <c r="O41" s="82"/>
      <c r="P41" s="82"/>
      <c r="Q41" s="82"/>
      <c r="R41" s="82"/>
      <c r="S41" s="82"/>
      <c r="T41" s="82"/>
      <c r="U41" s="82"/>
      <c r="V41" s="82"/>
      <c r="W41" s="82"/>
    </row>
    <row r="42" spans="1:23" s="130" customFormat="1" ht="12.75" x14ac:dyDescent="0.2">
      <c r="A42" s="82"/>
      <c r="B42" s="82"/>
      <c r="C42" s="82"/>
      <c r="D42" s="82"/>
      <c r="E42" s="82"/>
      <c r="F42" s="82"/>
      <c r="G42" s="82"/>
      <c r="H42" s="82"/>
      <c r="I42" s="82"/>
      <c r="J42" s="82"/>
      <c r="K42" s="82"/>
      <c r="L42" s="82"/>
      <c r="M42" s="82"/>
      <c r="N42" s="82"/>
      <c r="O42" s="82"/>
      <c r="P42" s="82"/>
      <c r="Q42" s="82"/>
      <c r="R42" s="82"/>
      <c r="S42" s="82"/>
      <c r="T42" s="82"/>
      <c r="U42" s="82"/>
      <c r="V42" s="82"/>
      <c r="W42" s="82"/>
    </row>
    <row r="43" spans="1:23" s="130" customFormat="1" ht="12.75" x14ac:dyDescent="0.2">
      <c r="A43" s="82"/>
      <c r="B43" s="82"/>
      <c r="C43" s="82"/>
      <c r="D43" s="82"/>
      <c r="E43" s="82"/>
      <c r="F43" s="82"/>
      <c r="G43" s="82"/>
      <c r="H43" s="82"/>
      <c r="I43" s="82"/>
      <c r="J43" s="82"/>
      <c r="K43" s="82"/>
      <c r="L43" s="82"/>
      <c r="M43" s="82"/>
      <c r="N43" s="82"/>
      <c r="O43" s="82"/>
      <c r="P43" s="82"/>
      <c r="Q43" s="82"/>
      <c r="R43" s="82"/>
      <c r="S43" s="82"/>
      <c r="T43" s="82"/>
      <c r="U43" s="82"/>
      <c r="V43" s="82"/>
      <c r="W43" s="82"/>
    </row>
    <row r="44" spans="1:23" s="130" customFormat="1" ht="12.75" x14ac:dyDescent="0.2">
      <c r="A44" s="82"/>
      <c r="B44" s="82"/>
      <c r="C44" s="82"/>
      <c r="D44" s="82"/>
      <c r="E44" s="82"/>
      <c r="F44" s="82"/>
      <c r="G44" s="82"/>
      <c r="H44" s="82"/>
      <c r="I44" s="82"/>
      <c r="J44" s="82"/>
      <c r="K44" s="82"/>
      <c r="L44" s="82"/>
      <c r="M44" s="82"/>
      <c r="N44" s="82"/>
      <c r="O44" s="82"/>
      <c r="P44" s="82"/>
      <c r="Q44" s="82"/>
      <c r="R44" s="82"/>
      <c r="S44" s="82"/>
      <c r="T44" s="82"/>
      <c r="U44" s="82"/>
      <c r="V44" s="82"/>
      <c r="W44" s="82"/>
    </row>
    <row r="45" spans="1:23" s="130" customFormat="1" ht="12.75" x14ac:dyDescent="0.2">
      <c r="A45" s="82"/>
      <c r="B45" s="82"/>
      <c r="C45" s="82"/>
      <c r="D45" s="82"/>
      <c r="E45" s="82"/>
      <c r="F45" s="82"/>
      <c r="G45" s="82"/>
      <c r="H45" s="82"/>
      <c r="I45" s="82"/>
      <c r="J45" s="82"/>
      <c r="K45" s="82"/>
      <c r="L45" s="82"/>
      <c r="M45" s="82"/>
      <c r="N45" s="82"/>
      <c r="O45" s="82"/>
      <c r="P45" s="82"/>
      <c r="Q45" s="82"/>
      <c r="R45" s="82"/>
      <c r="S45" s="82"/>
      <c r="T45" s="82"/>
      <c r="U45" s="82"/>
      <c r="V45" s="82"/>
      <c r="W45" s="82"/>
    </row>
    <row r="46" spans="1:23" s="130" customFormat="1" ht="12.75" x14ac:dyDescent="0.2">
      <c r="A46" s="82"/>
      <c r="B46" s="82"/>
      <c r="C46" s="82"/>
      <c r="D46" s="82"/>
      <c r="E46" s="82"/>
      <c r="F46" s="82"/>
      <c r="G46" s="82"/>
      <c r="H46" s="82"/>
      <c r="I46" s="82"/>
      <c r="J46" s="82"/>
      <c r="K46" s="82"/>
      <c r="L46" s="82"/>
      <c r="M46" s="82"/>
      <c r="N46" s="82"/>
      <c r="O46" s="82"/>
      <c r="P46" s="82"/>
      <c r="Q46" s="82"/>
      <c r="R46" s="82"/>
      <c r="S46" s="82"/>
      <c r="T46" s="82"/>
      <c r="U46" s="82"/>
      <c r="V46" s="82"/>
      <c r="W46" s="82"/>
    </row>
    <row r="47" spans="1:23" s="130" customFormat="1" ht="12.75" x14ac:dyDescent="0.2">
      <c r="A47" s="82"/>
      <c r="B47" s="82"/>
      <c r="C47" s="82"/>
      <c r="D47" s="82"/>
      <c r="E47" s="82"/>
      <c r="F47" s="82"/>
      <c r="G47" s="82"/>
      <c r="H47" s="82"/>
      <c r="I47" s="82"/>
      <c r="J47" s="82"/>
      <c r="K47" s="82"/>
      <c r="L47" s="82"/>
      <c r="M47" s="82"/>
      <c r="N47" s="82"/>
      <c r="O47" s="82"/>
      <c r="P47" s="82"/>
      <c r="Q47" s="82"/>
      <c r="R47" s="82"/>
      <c r="S47" s="82"/>
      <c r="T47" s="82"/>
      <c r="U47" s="82"/>
      <c r="V47" s="82"/>
      <c r="W47" s="82"/>
    </row>
    <row r="48" spans="1:23" s="130" customFormat="1" ht="12.75" x14ac:dyDescent="0.2">
      <c r="A48" s="82"/>
      <c r="B48" s="82"/>
      <c r="C48" s="82"/>
      <c r="D48" s="82"/>
      <c r="E48" s="82"/>
      <c r="F48" s="82"/>
      <c r="G48" s="82"/>
      <c r="H48" s="82"/>
      <c r="I48" s="82"/>
      <c r="J48" s="82"/>
      <c r="K48" s="82"/>
      <c r="L48" s="82"/>
      <c r="M48" s="82"/>
      <c r="N48" s="82"/>
      <c r="O48" s="82"/>
      <c r="P48" s="82"/>
      <c r="Q48" s="82"/>
      <c r="R48" s="82"/>
      <c r="S48" s="82"/>
      <c r="T48" s="82"/>
      <c r="U48" s="82"/>
      <c r="V48" s="82"/>
      <c r="W48" s="82"/>
    </row>
    <row r="49" spans="1:23" s="130" customFormat="1" ht="12.75" x14ac:dyDescent="0.2">
      <c r="A49" s="82"/>
      <c r="B49" s="82"/>
      <c r="C49" s="82"/>
      <c r="D49" s="82"/>
      <c r="E49" s="82"/>
      <c r="F49" s="82"/>
      <c r="G49" s="82"/>
      <c r="H49" s="82"/>
      <c r="I49" s="82"/>
      <c r="J49" s="82"/>
      <c r="K49" s="82"/>
      <c r="L49" s="82"/>
      <c r="M49" s="82"/>
      <c r="N49" s="82"/>
      <c r="O49" s="82"/>
      <c r="P49" s="82"/>
      <c r="Q49" s="82"/>
      <c r="R49" s="82"/>
      <c r="S49" s="82"/>
      <c r="T49" s="82"/>
      <c r="U49" s="82"/>
      <c r="V49" s="82"/>
      <c r="W49" s="82"/>
    </row>
    <row r="50" spans="1:23" s="130" customFormat="1" ht="12.75" x14ac:dyDescent="0.2">
      <c r="A50" s="82"/>
      <c r="B50" s="82"/>
      <c r="C50" s="82"/>
      <c r="D50" s="82"/>
      <c r="E50" s="82"/>
      <c r="F50" s="82"/>
      <c r="G50" s="82"/>
      <c r="H50" s="82"/>
      <c r="I50" s="82"/>
      <c r="J50" s="82"/>
      <c r="K50" s="82"/>
      <c r="L50" s="82"/>
      <c r="M50" s="82"/>
      <c r="N50" s="82"/>
      <c r="O50" s="82"/>
      <c r="P50" s="82"/>
      <c r="Q50" s="82"/>
      <c r="R50" s="82"/>
      <c r="S50" s="82"/>
      <c r="T50" s="82"/>
      <c r="U50" s="82"/>
      <c r="V50" s="82"/>
      <c r="W50" s="82"/>
    </row>
    <row r="51" spans="1:23" s="130" customFormat="1" ht="12.75" x14ac:dyDescent="0.2">
      <c r="A51" s="82"/>
      <c r="B51" s="82"/>
      <c r="C51" s="82"/>
      <c r="D51" s="82"/>
      <c r="E51" s="82"/>
      <c r="F51" s="82"/>
      <c r="G51" s="82"/>
      <c r="H51" s="82"/>
      <c r="I51" s="82"/>
      <c r="J51" s="82"/>
      <c r="K51" s="82"/>
      <c r="L51" s="82"/>
      <c r="M51" s="82"/>
      <c r="N51" s="82"/>
      <c r="O51" s="82"/>
      <c r="P51" s="82"/>
      <c r="Q51" s="82"/>
      <c r="R51" s="82"/>
      <c r="S51" s="82"/>
      <c r="T51" s="82"/>
      <c r="U51" s="82"/>
      <c r="V51" s="82"/>
      <c r="W51" s="82"/>
    </row>
    <row r="52" spans="1:23" s="130" customFormat="1" ht="12.75" x14ac:dyDescent="0.2">
      <c r="A52" s="82"/>
      <c r="B52" s="82"/>
      <c r="C52" s="82"/>
      <c r="D52" s="82"/>
      <c r="E52" s="82"/>
      <c r="F52" s="82"/>
      <c r="G52" s="82"/>
      <c r="H52" s="82"/>
      <c r="I52" s="82"/>
      <c r="J52" s="82"/>
      <c r="K52" s="82"/>
      <c r="L52" s="82"/>
      <c r="M52" s="82"/>
      <c r="N52" s="82"/>
      <c r="O52" s="82"/>
      <c r="P52" s="82"/>
      <c r="Q52" s="82"/>
      <c r="R52" s="82"/>
      <c r="S52" s="82"/>
      <c r="T52" s="82"/>
      <c r="U52" s="82"/>
      <c r="V52" s="82"/>
      <c r="W52" s="82"/>
    </row>
    <row r="53" spans="1:23" s="130" customFormat="1" ht="12.75" x14ac:dyDescent="0.2">
      <c r="A53" s="82"/>
      <c r="B53" s="82"/>
      <c r="C53" s="82"/>
      <c r="D53" s="82"/>
      <c r="E53" s="82"/>
      <c r="F53" s="82"/>
      <c r="G53" s="82"/>
      <c r="H53" s="82"/>
      <c r="I53" s="82"/>
      <c r="J53" s="82"/>
      <c r="K53" s="82"/>
      <c r="L53" s="82"/>
      <c r="M53" s="82"/>
      <c r="N53" s="82"/>
      <c r="O53" s="82"/>
      <c r="P53" s="82"/>
      <c r="Q53" s="82"/>
      <c r="R53" s="82"/>
      <c r="S53" s="82"/>
      <c r="T53" s="82"/>
      <c r="U53" s="82"/>
      <c r="V53" s="82"/>
      <c r="W53" s="82"/>
    </row>
    <row r="54" spans="1:23" s="130" customFormat="1" ht="12.75" x14ac:dyDescent="0.2">
      <c r="A54" s="82"/>
      <c r="B54" s="82"/>
      <c r="C54" s="82"/>
      <c r="D54" s="82"/>
      <c r="E54" s="82"/>
      <c r="F54" s="82"/>
      <c r="G54" s="82"/>
      <c r="H54" s="82"/>
      <c r="I54" s="82"/>
      <c r="J54" s="82"/>
      <c r="K54" s="82"/>
      <c r="L54" s="82"/>
      <c r="M54" s="82"/>
      <c r="N54" s="82"/>
      <c r="O54" s="82"/>
      <c r="P54" s="82"/>
      <c r="Q54" s="82"/>
      <c r="R54" s="82"/>
      <c r="S54" s="82"/>
      <c r="T54" s="82"/>
      <c r="U54" s="82"/>
      <c r="V54" s="82"/>
      <c r="W54" s="82"/>
    </row>
    <row r="55" spans="1:23" s="130" customFormat="1" ht="12.75" x14ac:dyDescent="0.2">
      <c r="A55" s="82"/>
      <c r="B55" s="82"/>
      <c r="C55" s="82"/>
      <c r="D55" s="82"/>
      <c r="E55" s="82"/>
      <c r="F55" s="82"/>
      <c r="G55" s="82"/>
      <c r="H55" s="82"/>
      <c r="I55" s="82"/>
      <c r="J55" s="82"/>
      <c r="K55" s="82"/>
      <c r="L55" s="82"/>
      <c r="M55" s="82"/>
      <c r="N55" s="82"/>
      <c r="O55" s="82"/>
      <c r="P55" s="82"/>
      <c r="Q55" s="82"/>
      <c r="R55" s="82"/>
      <c r="S55" s="82"/>
      <c r="T55" s="82"/>
      <c r="U55" s="82"/>
      <c r="V55" s="82"/>
      <c r="W55" s="82"/>
    </row>
    <row r="56" spans="1:23" s="130" customFormat="1" ht="12.75" x14ac:dyDescent="0.2">
      <c r="A56" s="82"/>
      <c r="B56" s="82"/>
      <c r="C56" s="82"/>
      <c r="D56" s="82"/>
      <c r="E56" s="82"/>
      <c r="F56" s="82"/>
      <c r="G56" s="82"/>
      <c r="H56" s="82"/>
      <c r="I56" s="82"/>
      <c r="J56" s="82"/>
      <c r="K56" s="82"/>
      <c r="L56" s="82"/>
      <c r="M56" s="82"/>
      <c r="N56" s="82"/>
      <c r="O56" s="82"/>
      <c r="P56" s="82"/>
      <c r="Q56" s="82"/>
      <c r="R56" s="82"/>
      <c r="S56" s="82"/>
      <c r="T56" s="82"/>
      <c r="U56" s="82"/>
      <c r="V56" s="82"/>
      <c r="W56" s="82"/>
    </row>
    <row r="57" spans="1:23" s="130" customFormat="1" ht="12.75" x14ac:dyDescent="0.2">
      <c r="A57" s="82"/>
      <c r="B57" s="82"/>
      <c r="C57" s="82"/>
      <c r="D57" s="82"/>
      <c r="E57" s="82"/>
      <c r="F57" s="82"/>
      <c r="G57" s="82"/>
      <c r="H57" s="82"/>
      <c r="I57" s="82"/>
      <c r="J57" s="82"/>
      <c r="K57" s="82"/>
      <c r="L57" s="82"/>
      <c r="M57" s="82"/>
      <c r="N57" s="82"/>
      <c r="O57" s="82"/>
      <c r="P57" s="82"/>
      <c r="Q57" s="82"/>
      <c r="R57" s="82"/>
      <c r="S57" s="82"/>
      <c r="T57" s="82"/>
      <c r="U57" s="82"/>
      <c r="V57" s="82"/>
      <c r="W57" s="82"/>
    </row>
    <row r="58" spans="1:23" s="130" customFormat="1" ht="12.75" x14ac:dyDescent="0.2">
      <c r="A58" s="82"/>
      <c r="B58" s="82"/>
      <c r="C58" s="82"/>
      <c r="D58" s="82"/>
      <c r="E58" s="82"/>
      <c r="F58" s="82"/>
      <c r="G58" s="82"/>
      <c r="H58" s="82"/>
      <c r="I58" s="82"/>
      <c r="J58" s="82"/>
      <c r="K58" s="82"/>
      <c r="L58" s="82"/>
      <c r="M58" s="82"/>
      <c r="N58" s="82"/>
      <c r="O58" s="82"/>
      <c r="P58" s="82"/>
      <c r="Q58" s="82"/>
      <c r="R58" s="82"/>
      <c r="S58" s="82"/>
      <c r="T58" s="82"/>
      <c r="U58" s="82"/>
      <c r="V58" s="82"/>
      <c r="W58" s="82"/>
    </row>
    <row r="59" spans="1:23" s="130" customFormat="1" ht="12.75" x14ac:dyDescent="0.2">
      <c r="A59" s="82"/>
      <c r="B59" s="82"/>
      <c r="C59" s="82"/>
      <c r="D59" s="82"/>
      <c r="E59" s="82"/>
      <c r="F59" s="82"/>
      <c r="G59" s="82"/>
      <c r="H59" s="82"/>
      <c r="I59" s="82"/>
      <c r="J59" s="82"/>
      <c r="K59" s="82"/>
      <c r="L59" s="82"/>
      <c r="M59" s="82"/>
      <c r="N59" s="82"/>
      <c r="O59" s="82"/>
      <c r="P59" s="82"/>
      <c r="Q59" s="82"/>
      <c r="R59" s="82"/>
      <c r="S59" s="82"/>
      <c r="T59" s="82"/>
      <c r="U59" s="82"/>
      <c r="V59" s="82"/>
      <c r="W59" s="82"/>
    </row>
    <row r="60" spans="1:23" s="130" customFormat="1" ht="12.75" x14ac:dyDescent="0.2">
      <c r="A60" s="82"/>
      <c r="B60" s="82"/>
      <c r="C60" s="82"/>
      <c r="D60" s="82"/>
      <c r="E60" s="82"/>
      <c r="F60" s="82"/>
      <c r="G60" s="82"/>
      <c r="H60" s="82"/>
      <c r="I60" s="82"/>
      <c r="J60" s="82"/>
      <c r="K60" s="82"/>
      <c r="L60" s="82"/>
      <c r="M60" s="82"/>
      <c r="N60" s="82"/>
      <c r="O60" s="82"/>
      <c r="P60" s="82"/>
      <c r="Q60" s="82"/>
      <c r="R60" s="82"/>
      <c r="S60" s="82"/>
      <c r="T60" s="82"/>
      <c r="U60" s="82"/>
      <c r="V60" s="82"/>
      <c r="W60" s="82"/>
    </row>
    <row r="61" spans="1:23" s="130" customFormat="1" ht="12.75" x14ac:dyDescent="0.2">
      <c r="A61" s="82"/>
      <c r="B61" s="82"/>
      <c r="C61" s="82"/>
      <c r="D61" s="82"/>
      <c r="E61" s="82"/>
      <c r="F61" s="82"/>
      <c r="G61" s="82"/>
      <c r="H61" s="82"/>
      <c r="I61" s="82"/>
      <c r="J61" s="82"/>
      <c r="K61" s="82"/>
      <c r="L61" s="82"/>
      <c r="M61" s="82"/>
      <c r="N61" s="82"/>
      <c r="O61" s="82"/>
      <c r="P61" s="82"/>
      <c r="Q61" s="82"/>
      <c r="R61" s="82"/>
      <c r="S61" s="82"/>
      <c r="T61" s="82"/>
      <c r="U61" s="82"/>
      <c r="V61" s="82"/>
      <c r="W61" s="82"/>
    </row>
    <row r="62" spans="1:23" s="130" customFormat="1" ht="12.75" x14ac:dyDescent="0.2">
      <c r="A62" s="82"/>
      <c r="B62" s="82"/>
      <c r="C62" s="82"/>
      <c r="D62" s="82"/>
      <c r="E62" s="82"/>
      <c r="F62" s="82"/>
      <c r="G62" s="82"/>
      <c r="H62" s="82"/>
      <c r="I62" s="82"/>
      <c r="J62" s="82"/>
      <c r="K62" s="82"/>
      <c r="L62" s="82"/>
      <c r="M62" s="82"/>
      <c r="N62" s="82"/>
      <c r="O62" s="82"/>
      <c r="P62" s="82"/>
      <c r="Q62" s="82"/>
      <c r="R62" s="82"/>
      <c r="S62" s="82"/>
      <c r="T62" s="82"/>
      <c r="U62" s="82"/>
      <c r="V62" s="82"/>
      <c r="W62" s="82"/>
    </row>
    <row r="63" spans="1:23" s="130" customFormat="1" ht="12.75" x14ac:dyDescent="0.2">
      <c r="A63" s="82"/>
      <c r="B63" s="82"/>
      <c r="C63" s="82"/>
      <c r="D63" s="82"/>
      <c r="E63" s="82"/>
      <c r="F63" s="82"/>
      <c r="G63" s="82"/>
      <c r="H63" s="82"/>
      <c r="I63" s="82"/>
      <c r="J63" s="82"/>
      <c r="K63" s="82"/>
      <c r="L63" s="82"/>
      <c r="M63" s="82"/>
      <c r="N63" s="82"/>
      <c r="O63" s="82"/>
      <c r="P63" s="82"/>
      <c r="Q63" s="82"/>
      <c r="R63" s="82"/>
      <c r="S63" s="82"/>
      <c r="T63" s="82"/>
      <c r="U63" s="82"/>
      <c r="V63" s="82"/>
      <c r="W63" s="82"/>
    </row>
    <row r="64" spans="1:23" s="130" customFormat="1" ht="12.75" x14ac:dyDescent="0.2">
      <c r="A64" s="82"/>
      <c r="B64" s="82"/>
      <c r="C64" s="82"/>
      <c r="D64" s="82"/>
      <c r="E64" s="82"/>
      <c r="F64" s="82"/>
      <c r="G64" s="82"/>
      <c r="H64" s="82"/>
      <c r="I64" s="82"/>
      <c r="J64" s="82"/>
      <c r="K64" s="82"/>
      <c r="L64" s="82"/>
      <c r="M64" s="82"/>
      <c r="N64" s="82"/>
      <c r="O64" s="82"/>
      <c r="P64" s="82"/>
      <c r="Q64" s="82"/>
      <c r="R64" s="82"/>
      <c r="S64" s="82"/>
      <c r="T64" s="82"/>
      <c r="U64" s="82"/>
      <c r="V64" s="82"/>
      <c r="W64" s="82"/>
    </row>
    <row r="65" spans="1:23" s="130" customFormat="1" ht="12.75" x14ac:dyDescent="0.2">
      <c r="A65" s="82"/>
      <c r="B65" s="82"/>
      <c r="C65" s="82"/>
      <c r="D65" s="82"/>
      <c r="E65" s="82"/>
      <c r="F65" s="82"/>
      <c r="G65" s="82"/>
      <c r="H65" s="82"/>
      <c r="I65" s="82"/>
      <c r="J65" s="82"/>
      <c r="K65" s="82"/>
      <c r="L65" s="82"/>
      <c r="M65" s="82"/>
      <c r="N65" s="82"/>
      <c r="O65" s="82"/>
      <c r="P65" s="82"/>
      <c r="Q65" s="82"/>
      <c r="R65" s="82"/>
      <c r="S65" s="82"/>
      <c r="T65" s="82"/>
      <c r="U65" s="82"/>
      <c r="V65" s="82"/>
      <c r="W65" s="82"/>
    </row>
    <row r="66" spans="1:23" s="130" customFormat="1" ht="12.75" x14ac:dyDescent="0.2">
      <c r="A66" s="82"/>
      <c r="B66" s="82"/>
      <c r="C66" s="82"/>
      <c r="D66" s="82"/>
      <c r="E66" s="82"/>
      <c r="F66" s="82"/>
      <c r="G66" s="82"/>
      <c r="H66" s="82"/>
      <c r="I66" s="82"/>
      <c r="J66" s="82"/>
      <c r="K66" s="82"/>
      <c r="L66" s="82"/>
      <c r="M66" s="82"/>
      <c r="N66" s="82"/>
      <c r="O66" s="82"/>
      <c r="P66" s="82"/>
      <c r="Q66" s="82"/>
      <c r="R66" s="82"/>
      <c r="S66" s="82"/>
      <c r="T66" s="82"/>
      <c r="U66" s="82"/>
      <c r="V66" s="82"/>
      <c r="W66" s="82"/>
    </row>
    <row r="67" spans="1:23" s="130" customFormat="1" ht="12.75" x14ac:dyDescent="0.2">
      <c r="A67" s="82"/>
      <c r="B67" s="82"/>
      <c r="C67" s="82"/>
      <c r="D67" s="82"/>
      <c r="E67" s="82"/>
      <c r="F67" s="82"/>
      <c r="G67" s="82"/>
      <c r="H67" s="82"/>
      <c r="I67" s="82"/>
      <c r="J67" s="82"/>
      <c r="K67" s="82"/>
      <c r="L67" s="82"/>
      <c r="M67" s="82"/>
      <c r="N67" s="82"/>
      <c r="O67" s="82"/>
      <c r="P67" s="82"/>
      <c r="Q67" s="82"/>
      <c r="R67" s="82"/>
      <c r="S67" s="82"/>
      <c r="T67" s="82"/>
      <c r="U67" s="82"/>
      <c r="V67" s="82"/>
      <c r="W67" s="82"/>
    </row>
    <row r="68" spans="1:23" s="130" customFormat="1" ht="12.75" x14ac:dyDescent="0.2">
      <c r="A68" s="82"/>
      <c r="B68" s="82"/>
      <c r="C68" s="82"/>
      <c r="D68" s="82"/>
      <c r="E68" s="82"/>
      <c r="F68" s="82"/>
      <c r="G68" s="82"/>
      <c r="H68" s="82"/>
      <c r="I68" s="82"/>
      <c r="J68" s="82"/>
      <c r="K68" s="82"/>
      <c r="L68" s="82"/>
      <c r="M68" s="82"/>
      <c r="N68" s="82"/>
      <c r="O68" s="82"/>
      <c r="P68" s="82"/>
      <c r="Q68" s="82"/>
      <c r="R68" s="82"/>
      <c r="S68" s="82"/>
      <c r="T68" s="82"/>
      <c r="U68" s="82"/>
      <c r="V68" s="82"/>
      <c r="W68" s="82"/>
    </row>
    <row r="69" spans="1:23" s="130" customFormat="1" ht="12.75" x14ac:dyDescent="0.2">
      <c r="A69" s="82"/>
      <c r="B69" s="82"/>
      <c r="C69" s="82"/>
      <c r="D69" s="82"/>
      <c r="E69" s="82"/>
      <c r="F69" s="82"/>
      <c r="G69" s="82"/>
      <c r="H69" s="82"/>
      <c r="I69" s="82"/>
      <c r="J69" s="82"/>
      <c r="K69" s="82"/>
      <c r="L69" s="82"/>
      <c r="M69" s="82"/>
      <c r="N69" s="82"/>
      <c r="O69" s="82"/>
      <c r="P69" s="82"/>
      <c r="Q69" s="82"/>
      <c r="R69" s="82"/>
      <c r="S69" s="82"/>
      <c r="T69" s="82"/>
      <c r="U69" s="82"/>
      <c r="V69" s="82"/>
      <c r="W69" s="82"/>
    </row>
    <row r="70" spans="1:23" s="130" customFormat="1" ht="12.75" x14ac:dyDescent="0.2">
      <c r="A70" s="82"/>
      <c r="B70" s="82"/>
      <c r="C70" s="82"/>
      <c r="D70" s="82"/>
      <c r="E70" s="82"/>
      <c r="F70" s="82"/>
      <c r="G70" s="82"/>
      <c r="H70" s="82"/>
      <c r="I70" s="82"/>
      <c r="J70" s="82"/>
      <c r="K70" s="82"/>
      <c r="L70" s="82"/>
      <c r="M70" s="82"/>
      <c r="N70" s="82"/>
      <c r="O70" s="82"/>
      <c r="P70" s="82"/>
      <c r="Q70" s="82"/>
      <c r="R70" s="82"/>
      <c r="S70" s="82"/>
      <c r="T70" s="82"/>
      <c r="U70" s="82"/>
      <c r="V70" s="82"/>
      <c r="W70" s="82"/>
    </row>
    <row r="71" spans="1:23" s="130" customFormat="1" ht="12.75" x14ac:dyDescent="0.2">
      <c r="A71" s="82"/>
      <c r="B71" s="82"/>
      <c r="C71" s="82"/>
      <c r="D71" s="82"/>
      <c r="E71" s="82"/>
      <c r="F71" s="82"/>
      <c r="G71" s="82"/>
      <c r="H71" s="82"/>
      <c r="I71" s="82"/>
      <c r="J71" s="82"/>
      <c r="K71" s="82"/>
      <c r="L71" s="82"/>
      <c r="M71" s="82"/>
      <c r="N71" s="82"/>
      <c r="O71" s="82"/>
      <c r="P71" s="82"/>
      <c r="Q71" s="82"/>
      <c r="R71" s="82"/>
      <c r="S71" s="82"/>
      <c r="T71" s="82"/>
      <c r="U71" s="82"/>
      <c r="V71" s="82"/>
      <c r="W71" s="82"/>
    </row>
    <row r="72" spans="1:23" s="130" customFormat="1" ht="12.75" x14ac:dyDescent="0.2">
      <c r="A72" s="82"/>
      <c r="B72" s="82"/>
      <c r="C72" s="82"/>
      <c r="D72" s="82"/>
      <c r="E72" s="82"/>
      <c r="F72" s="82"/>
      <c r="G72" s="82"/>
      <c r="H72" s="82"/>
      <c r="I72" s="82"/>
      <c r="J72" s="82"/>
      <c r="K72" s="82"/>
      <c r="L72" s="82"/>
      <c r="M72" s="82"/>
      <c r="N72" s="82"/>
      <c r="O72" s="82"/>
      <c r="P72" s="82"/>
      <c r="Q72" s="82"/>
      <c r="R72" s="82"/>
      <c r="S72" s="82"/>
      <c r="T72" s="82"/>
      <c r="U72" s="82"/>
      <c r="V72" s="82"/>
      <c r="W72" s="82"/>
    </row>
    <row r="73" spans="1:23" s="130" customFormat="1" ht="12.75" x14ac:dyDescent="0.2">
      <c r="A73" s="82"/>
      <c r="B73" s="82"/>
      <c r="C73" s="82"/>
      <c r="D73" s="82"/>
      <c r="E73" s="82"/>
      <c r="F73" s="82"/>
      <c r="G73" s="82"/>
      <c r="H73" s="82"/>
      <c r="I73" s="82"/>
      <c r="J73" s="82"/>
      <c r="K73" s="82"/>
      <c r="L73" s="82"/>
      <c r="M73" s="82"/>
      <c r="N73" s="82"/>
      <c r="O73" s="82"/>
      <c r="P73" s="82"/>
      <c r="Q73" s="82"/>
      <c r="R73" s="82"/>
      <c r="S73" s="82"/>
      <c r="T73" s="82"/>
      <c r="U73" s="82"/>
      <c r="V73" s="82"/>
      <c r="W73" s="82"/>
    </row>
    <row r="74" spans="1:23" s="130" customFormat="1" ht="12.75" x14ac:dyDescent="0.2">
      <c r="A74" s="82"/>
      <c r="B74" s="82"/>
      <c r="C74" s="82"/>
      <c r="D74" s="82"/>
      <c r="E74" s="82"/>
      <c r="F74" s="82"/>
      <c r="G74" s="82"/>
      <c r="H74" s="82"/>
      <c r="I74" s="82"/>
      <c r="J74" s="82"/>
      <c r="K74" s="82"/>
      <c r="L74" s="82"/>
      <c r="M74" s="82"/>
      <c r="N74" s="82"/>
      <c r="O74" s="82"/>
      <c r="P74" s="82"/>
      <c r="Q74" s="82"/>
      <c r="R74" s="82"/>
      <c r="S74" s="82"/>
      <c r="T74" s="82"/>
      <c r="U74" s="82"/>
      <c r="V74" s="82"/>
      <c r="W74" s="82"/>
    </row>
    <row r="75" spans="1:23" s="130" customFormat="1" ht="12.75" x14ac:dyDescent="0.2">
      <c r="A75" s="82"/>
      <c r="B75" s="82"/>
      <c r="C75" s="82"/>
      <c r="D75" s="82"/>
      <c r="E75" s="82"/>
      <c r="F75" s="82"/>
      <c r="G75" s="82"/>
      <c r="H75" s="82"/>
      <c r="I75" s="82"/>
      <c r="J75" s="82"/>
      <c r="K75" s="82"/>
      <c r="L75" s="82"/>
      <c r="M75" s="82"/>
      <c r="N75" s="82"/>
      <c r="O75" s="82"/>
      <c r="P75" s="82"/>
      <c r="Q75" s="82"/>
      <c r="R75" s="82"/>
      <c r="S75" s="82"/>
      <c r="T75" s="82"/>
      <c r="U75" s="82"/>
      <c r="V75" s="82"/>
      <c r="W75" s="82"/>
    </row>
    <row r="76" spans="1:23" s="130" customFormat="1" ht="12.75" x14ac:dyDescent="0.2">
      <c r="A76" s="82"/>
      <c r="B76" s="82"/>
      <c r="C76" s="82"/>
      <c r="D76" s="82"/>
      <c r="E76" s="82"/>
      <c r="F76" s="82"/>
      <c r="G76" s="82"/>
      <c r="H76" s="82"/>
      <c r="I76" s="82"/>
      <c r="J76" s="82"/>
      <c r="K76" s="82"/>
      <c r="L76" s="82"/>
      <c r="M76" s="82"/>
      <c r="N76" s="82"/>
      <c r="O76" s="82"/>
      <c r="P76" s="82"/>
      <c r="Q76" s="82"/>
      <c r="R76" s="82"/>
      <c r="S76" s="82"/>
      <c r="T76" s="82"/>
      <c r="U76" s="82"/>
      <c r="V76" s="82"/>
      <c r="W76" s="82"/>
    </row>
    <row r="77" spans="1:23" s="130" customFormat="1" ht="12.75" x14ac:dyDescent="0.2">
      <c r="A77" s="82"/>
      <c r="B77" s="82"/>
      <c r="C77" s="82"/>
      <c r="D77" s="82"/>
      <c r="E77" s="82"/>
      <c r="F77" s="82"/>
      <c r="G77" s="82"/>
      <c r="H77" s="82"/>
      <c r="I77" s="82"/>
      <c r="J77" s="82"/>
      <c r="K77" s="82"/>
      <c r="L77" s="82"/>
      <c r="M77" s="82"/>
      <c r="N77" s="82"/>
      <c r="O77" s="82"/>
      <c r="P77" s="82"/>
      <c r="Q77" s="82"/>
      <c r="R77" s="82"/>
      <c r="S77" s="82"/>
      <c r="T77" s="82"/>
      <c r="U77" s="82"/>
      <c r="V77" s="82"/>
      <c r="W77" s="82"/>
    </row>
    <row r="78" spans="1:23" s="130" customFormat="1" ht="12.75" x14ac:dyDescent="0.2">
      <c r="A78" s="82"/>
      <c r="B78" s="82"/>
      <c r="C78" s="82"/>
      <c r="D78" s="82"/>
      <c r="E78" s="82"/>
      <c r="F78" s="82"/>
      <c r="G78" s="82"/>
      <c r="H78" s="82"/>
      <c r="I78" s="82"/>
      <c r="J78" s="82"/>
      <c r="K78" s="82"/>
      <c r="L78" s="82"/>
      <c r="M78" s="82"/>
      <c r="N78" s="82"/>
      <c r="O78" s="82"/>
      <c r="P78" s="82"/>
      <c r="Q78" s="82"/>
      <c r="R78" s="82"/>
      <c r="S78" s="82"/>
      <c r="T78" s="82"/>
      <c r="U78" s="82"/>
      <c r="V78" s="82"/>
      <c r="W78" s="82"/>
    </row>
    <row r="79" spans="1:23" s="130" customFormat="1" ht="12.75" x14ac:dyDescent="0.2">
      <c r="A79" s="82"/>
      <c r="B79" s="82"/>
      <c r="C79" s="82"/>
      <c r="D79" s="82"/>
      <c r="E79" s="82"/>
      <c r="F79" s="82"/>
      <c r="G79" s="82"/>
      <c r="H79" s="82"/>
      <c r="I79" s="82"/>
      <c r="J79" s="82"/>
      <c r="K79" s="82"/>
      <c r="L79" s="82"/>
      <c r="M79" s="82"/>
      <c r="N79" s="82"/>
      <c r="O79" s="82"/>
      <c r="P79" s="82"/>
      <c r="Q79" s="82"/>
      <c r="R79" s="82"/>
      <c r="S79" s="82"/>
      <c r="T79" s="82"/>
      <c r="U79" s="82"/>
      <c r="V79" s="82"/>
      <c r="W79" s="82"/>
    </row>
    <row r="80" spans="1:23" s="130" customFormat="1" ht="12.75" x14ac:dyDescent="0.2">
      <c r="A80" s="82"/>
      <c r="B80" s="82"/>
      <c r="C80" s="82"/>
      <c r="D80" s="82"/>
      <c r="E80" s="82"/>
      <c r="F80" s="82"/>
      <c r="G80" s="82"/>
      <c r="H80" s="82"/>
      <c r="I80" s="82"/>
      <c r="J80" s="82"/>
      <c r="K80" s="82"/>
      <c r="L80" s="82"/>
      <c r="M80" s="82"/>
      <c r="N80" s="82"/>
      <c r="O80" s="82"/>
      <c r="P80" s="82"/>
      <c r="Q80" s="82"/>
      <c r="R80" s="82"/>
      <c r="S80" s="82"/>
      <c r="T80" s="82"/>
      <c r="U80" s="82"/>
      <c r="V80" s="82"/>
      <c r="W80" s="82"/>
    </row>
    <row r="81" spans="1:23" s="130" customFormat="1" ht="12.75" x14ac:dyDescent="0.2">
      <c r="A81" s="82"/>
      <c r="B81" s="82"/>
      <c r="C81" s="82"/>
      <c r="D81" s="82"/>
      <c r="E81" s="82"/>
      <c r="F81" s="82"/>
      <c r="G81" s="82"/>
      <c r="H81" s="82"/>
      <c r="I81" s="82"/>
      <c r="J81" s="82"/>
      <c r="K81" s="82"/>
      <c r="L81" s="82"/>
      <c r="M81" s="82"/>
      <c r="N81" s="82"/>
      <c r="O81" s="82"/>
      <c r="P81" s="82"/>
      <c r="Q81" s="82"/>
      <c r="R81" s="82"/>
      <c r="S81" s="82"/>
      <c r="T81" s="82"/>
      <c r="U81" s="82"/>
      <c r="V81" s="82"/>
      <c r="W81" s="82"/>
    </row>
    <row r="82" spans="1:23" s="130" customFormat="1" ht="12.75" x14ac:dyDescent="0.2">
      <c r="A82" s="82"/>
      <c r="B82" s="82"/>
      <c r="C82" s="82"/>
      <c r="D82" s="82"/>
      <c r="E82" s="82"/>
      <c r="F82" s="82"/>
      <c r="G82" s="82"/>
      <c r="H82" s="82"/>
      <c r="I82" s="82"/>
      <c r="J82" s="82"/>
      <c r="K82" s="82"/>
      <c r="L82" s="82"/>
      <c r="M82" s="82"/>
      <c r="N82" s="82"/>
      <c r="O82" s="82"/>
      <c r="P82" s="82"/>
      <c r="Q82" s="82"/>
      <c r="R82" s="82"/>
      <c r="S82" s="82"/>
      <c r="T82" s="82"/>
      <c r="U82" s="82"/>
      <c r="V82" s="82"/>
      <c r="W82" s="82"/>
    </row>
    <row r="83" spans="1:23" s="130" customFormat="1" ht="12.75" x14ac:dyDescent="0.2">
      <c r="A83" s="82"/>
      <c r="B83" s="82"/>
      <c r="C83" s="82"/>
      <c r="D83" s="82"/>
      <c r="E83" s="82"/>
      <c r="F83" s="82"/>
      <c r="G83" s="82"/>
      <c r="H83" s="82"/>
      <c r="I83" s="82"/>
      <c r="J83" s="82"/>
      <c r="K83" s="82"/>
      <c r="L83" s="82"/>
      <c r="M83" s="82"/>
      <c r="N83" s="82"/>
      <c r="O83" s="82"/>
      <c r="P83" s="82"/>
      <c r="Q83" s="82"/>
      <c r="R83" s="82"/>
      <c r="S83" s="82"/>
      <c r="T83" s="82"/>
      <c r="U83" s="82"/>
      <c r="V83" s="82"/>
      <c r="W83" s="82"/>
    </row>
    <row r="84" spans="1:23" s="130" customFormat="1" ht="12.75" x14ac:dyDescent="0.2">
      <c r="A84" s="82"/>
      <c r="B84" s="82"/>
      <c r="C84" s="82"/>
      <c r="D84" s="82"/>
      <c r="E84" s="82"/>
      <c r="F84" s="82"/>
      <c r="G84" s="82"/>
      <c r="H84" s="82"/>
      <c r="I84" s="82"/>
      <c r="J84" s="82"/>
      <c r="K84" s="82"/>
      <c r="L84" s="82"/>
      <c r="M84" s="82"/>
      <c r="N84" s="82"/>
      <c r="O84" s="82"/>
      <c r="P84" s="82"/>
      <c r="Q84" s="82"/>
      <c r="R84" s="82"/>
      <c r="S84" s="82"/>
      <c r="T84" s="82"/>
      <c r="U84" s="82"/>
      <c r="V84" s="82"/>
      <c r="W84" s="82"/>
    </row>
    <row r="85" spans="1:23" s="130" customFormat="1" ht="12.75" x14ac:dyDescent="0.2">
      <c r="A85" s="82"/>
      <c r="B85" s="82"/>
      <c r="C85" s="82"/>
      <c r="D85" s="82"/>
      <c r="E85" s="82"/>
      <c r="F85" s="82"/>
      <c r="G85" s="82"/>
      <c r="H85" s="82"/>
      <c r="I85" s="82"/>
      <c r="J85" s="82"/>
      <c r="K85" s="82"/>
      <c r="L85" s="82"/>
      <c r="M85" s="82"/>
      <c r="N85" s="82"/>
      <c r="O85" s="82"/>
      <c r="P85" s="82"/>
      <c r="Q85" s="82"/>
      <c r="R85" s="82"/>
      <c r="S85" s="82"/>
      <c r="T85" s="82"/>
      <c r="U85" s="82"/>
      <c r="V85" s="82"/>
      <c r="W85" s="82"/>
    </row>
    <row r="86" spans="1:23" s="130" customFormat="1" ht="12.75" x14ac:dyDescent="0.2">
      <c r="A86" s="82"/>
      <c r="B86" s="82"/>
      <c r="C86" s="82"/>
      <c r="D86" s="82"/>
      <c r="E86" s="82"/>
      <c r="F86" s="82"/>
      <c r="G86" s="82"/>
      <c r="H86" s="82"/>
      <c r="I86" s="82"/>
      <c r="J86" s="82"/>
      <c r="K86" s="82"/>
      <c r="L86" s="82"/>
      <c r="M86" s="82"/>
      <c r="N86" s="82"/>
      <c r="O86" s="82"/>
      <c r="P86" s="82"/>
      <c r="Q86" s="82"/>
      <c r="R86" s="82"/>
      <c r="S86" s="82"/>
      <c r="T86" s="82"/>
      <c r="U86" s="82"/>
      <c r="V86" s="82"/>
      <c r="W86" s="82"/>
    </row>
    <row r="87" spans="1:23" s="130" customFormat="1" ht="12.75" x14ac:dyDescent="0.2">
      <c r="A87" s="82"/>
      <c r="B87" s="82"/>
      <c r="C87" s="82"/>
      <c r="D87" s="82"/>
      <c r="E87" s="82"/>
      <c r="F87" s="82"/>
      <c r="G87" s="82"/>
      <c r="H87" s="82"/>
      <c r="I87" s="82"/>
      <c r="J87" s="82"/>
      <c r="K87" s="82"/>
      <c r="L87" s="82"/>
      <c r="M87" s="82"/>
      <c r="N87" s="82"/>
      <c r="O87" s="82"/>
      <c r="P87" s="82"/>
      <c r="Q87" s="82"/>
      <c r="R87" s="82"/>
      <c r="S87" s="82"/>
      <c r="T87" s="82"/>
      <c r="U87" s="82"/>
      <c r="V87" s="82"/>
      <c r="W87" s="82"/>
    </row>
    <row r="88" spans="1:23" s="130" customFormat="1" ht="12.75" x14ac:dyDescent="0.2">
      <c r="A88" s="82"/>
      <c r="B88" s="82"/>
      <c r="C88" s="82"/>
      <c r="D88" s="82"/>
      <c r="E88" s="82"/>
      <c r="F88" s="82"/>
      <c r="G88" s="82"/>
      <c r="H88" s="82"/>
      <c r="I88" s="82"/>
      <c r="J88" s="82"/>
      <c r="K88" s="82"/>
      <c r="L88" s="82"/>
      <c r="M88" s="82"/>
      <c r="N88" s="82"/>
      <c r="O88" s="82"/>
      <c r="P88" s="82"/>
      <c r="Q88" s="82"/>
      <c r="R88" s="82"/>
      <c r="S88" s="82"/>
      <c r="T88" s="82"/>
      <c r="U88" s="82"/>
      <c r="V88" s="82"/>
      <c r="W88" s="82"/>
    </row>
    <row r="89" spans="1:23" s="130" customFormat="1" ht="12.75" x14ac:dyDescent="0.2">
      <c r="A89" s="82"/>
      <c r="B89" s="82"/>
      <c r="C89" s="82"/>
      <c r="D89" s="82"/>
      <c r="E89" s="82"/>
      <c r="F89" s="82"/>
      <c r="G89" s="82"/>
      <c r="H89" s="82"/>
      <c r="I89" s="82"/>
      <c r="J89" s="82"/>
      <c r="K89" s="82"/>
      <c r="L89" s="82"/>
      <c r="M89" s="82"/>
      <c r="N89" s="82"/>
      <c r="O89" s="82"/>
      <c r="P89" s="82"/>
      <c r="Q89" s="82"/>
      <c r="R89" s="82"/>
      <c r="S89" s="82"/>
      <c r="T89" s="82"/>
      <c r="U89" s="82"/>
      <c r="V89" s="82"/>
      <c r="W89" s="82"/>
    </row>
    <row r="90" spans="1:23" s="130" customFormat="1" ht="12.75" x14ac:dyDescent="0.2">
      <c r="A90" s="82"/>
      <c r="B90" s="82"/>
      <c r="C90" s="82"/>
      <c r="D90" s="82"/>
      <c r="E90" s="82"/>
      <c r="F90" s="82"/>
      <c r="G90" s="82"/>
      <c r="H90" s="82"/>
      <c r="I90" s="82"/>
      <c r="J90" s="82"/>
      <c r="K90" s="82"/>
      <c r="L90" s="82"/>
      <c r="M90" s="82"/>
      <c r="N90" s="82"/>
      <c r="O90" s="82"/>
      <c r="P90" s="82"/>
      <c r="Q90" s="82"/>
      <c r="R90" s="82"/>
      <c r="S90" s="82"/>
      <c r="T90" s="82"/>
      <c r="U90" s="82"/>
      <c r="V90" s="82"/>
      <c r="W90" s="82"/>
    </row>
    <row r="91" spans="1:23" s="130" customFormat="1" ht="12.75" x14ac:dyDescent="0.2">
      <c r="A91" s="82"/>
      <c r="B91" s="82"/>
      <c r="C91" s="82"/>
      <c r="D91" s="82"/>
      <c r="E91" s="82"/>
      <c r="F91" s="82"/>
      <c r="G91" s="82"/>
      <c r="H91" s="82"/>
      <c r="I91" s="82"/>
      <c r="J91" s="82"/>
      <c r="K91" s="82"/>
      <c r="L91" s="82"/>
      <c r="M91" s="82"/>
      <c r="N91" s="82"/>
      <c r="O91" s="82"/>
      <c r="P91" s="82"/>
      <c r="Q91" s="82"/>
      <c r="R91" s="82"/>
      <c r="S91" s="82"/>
      <c r="T91" s="82"/>
      <c r="U91" s="82"/>
      <c r="V91" s="82"/>
      <c r="W91" s="82"/>
    </row>
    <row r="92" spans="1:23" s="130" customFormat="1" ht="12.75" x14ac:dyDescent="0.2">
      <c r="A92" s="82"/>
      <c r="B92" s="82"/>
      <c r="C92" s="82"/>
      <c r="D92" s="82"/>
      <c r="E92" s="82"/>
      <c r="F92" s="82"/>
      <c r="G92" s="82"/>
      <c r="H92" s="82"/>
      <c r="I92" s="82"/>
      <c r="J92" s="82"/>
      <c r="K92" s="82"/>
      <c r="L92" s="82"/>
      <c r="M92" s="82"/>
      <c r="N92" s="82"/>
      <c r="O92" s="82"/>
      <c r="P92" s="82"/>
      <c r="Q92" s="82"/>
      <c r="R92" s="82"/>
      <c r="S92" s="82"/>
      <c r="T92" s="82"/>
      <c r="U92" s="82"/>
      <c r="V92" s="82"/>
      <c r="W92" s="82"/>
    </row>
    <row r="93" spans="1:23" s="130" customFormat="1" ht="12.75" x14ac:dyDescent="0.2">
      <c r="A93" s="82"/>
      <c r="B93" s="82"/>
      <c r="C93" s="82"/>
      <c r="D93" s="82"/>
      <c r="E93" s="82"/>
      <c r="F93" s="82"/>
      <c r="G93" s="82"/>
      <c r="H93" s="82"/>
      <c r="I93" s="82"/>
      <c r="J93" s="82"/>
      <c r="K93" s="82"/>
      <c r="L93" s="82"/>
      <c r="M93" s="82"/>
      <c r="N93" s="82"/>
      <c r="O93" s="82"/>
      <c r="P93" s="82"/>
      <c r="Q93" s="82"/>
      <c r="R93" s="82"/>
      <c r="S93" s="82"/>
      <c r="T93" s="82"/>
      <c r="U93" s="82"/>
      <c r="V93" s="82"/>
      <c r="W93" s="82"/>
    </row>
    <row r="94" spans="1:23" s="130" customFormat="1" ht="12.75" x14ac:dyDescent="0.2">
      <c r="A94" s="82"/>
      <c r="B94" s="82"/>
      <c r="C94" s="82"/>
      <c r="D94" s="82"/>
      <c r="E94" s="82"/>
      <c r="F94" s="82"/>
      <c r="G94" s="82"/>
      <c r="H94" s="82"/>
      <c r="I94" s="82"/>
      <c r="J94" s="82"/>
      <c r="K94" s="82"/>
      <c r="L94" s="82"/>
      <c r="M94" s="82"/>
      <c r="N94" s="82"/>
      <c r="O94" s="82"/>
      <c r="P94" s="82"/>
      <c r="Q94" s="82"/>
      <c r="R94" s="82"/>
      <c r="S94" s="82"/>
      <c r="T94" s="82"/>
      <c r="U94" s="82"/>
      <c r="V94" s="82"/>
      <c r="W94" s="82"/>
    </row>
    <row r="95" spans="1:23" s="130" customFormat="1" ht="12.75" x14ac:dyDescent="0.2">
      <c r="A95" s="82"/>
      <c r="B95" s="82"/>
      <c r="C95" s="82"/>
      <c r="D95" s="82"/>
      <c r="E95" s="82"/>
      <c r="F95" s="82"/>
      <c r="G95" s="82"/>
      <c r="H95" s="82"/>
      <c r="I95" s="82"/>
      <c r="J95" s="82"/>
      <c r="K95" s="82"/>
      <c r="L95" s="82"/>
      <c r="M95" s="82"/>
      <c r="N95" s="82"/>
      <c r="O95" s="82"/>
      <c r="P95" s="82"/>
      <c r="Q95" s="82"/>
      <c r="R95" s="82"/>
      <c r="S95" s="82"/>
      <c r="T95" s="82"/>
      <c r="U95" s="82"/>
      <c r="V95" s="82"/>
      <c r="W95" s="82"/>
    </row>
    <row r="96" spans="1:23" s="130" customFormat="1" ht="12.75" x14ac:dyDescent="0.2">
      <c r="A96" s="82"/>
      <c r="B96" s="82"/>
      <c r="C96" s="82"/>
      <c r="D96" s="82"/>
      <c r="E96" s="82"/>
      <c r="F96" s="82"/>
      <c r="G96" s="82"/>
      <c r="H96" s="82"/>
      <c r="I96" s="82"/>
      <c r="J96" s="82"/>
      <c r="K96" s="82"/>
      <c r="L96" s="82"/>
      <c r="M96" s="82"/>
      <c r="N96" s="82"/>
      <c r="O96" s="82"/>
      <c r="P96" s="82"/>
      <c r="Q96" s="82"/>
      <c r="R96" s="82"/>
      <c r="S96" s="82"/>
      <c r="T96" s="82"/>
      <c r="U96" s="82"/>
      <c r="V96" s="82"/>
      <c r="W96" s="82"/>
    </row>
    <row r="97" spans="1:23" s="130" customFormat="1" ht="12.75" x14ac:dyDescent="0.2">
      <c r="A97" s="82"/>
      <c r="B97" s="82"/>
      <c r="C97" s="82"/>
      <c r="D97" s="82"/>
      <c r="E97" s="82"/>
      <c r="F97" s="82"/>
      <c r="G97" s="82"/>
      <c r="H97" s="82"/>
      <c r="I97" s="82"/>
      <c r="J97" s="82"/>
      <c r="K97" s="82"/>
      <c r="L97" s="82"/>
      <c r="M97" s="82"/>
      <c r="N97" s="82"/>
      <c r="O97" s="82"/>
      <c r="P97" s="82"/>
      <c r="Q97" s="82"/>
      <c r="R97" s="82"/>
      <c r="S97" s="82"/>
      <c r="T97" s="82"/>
      <c r="U97" s="82"/>
      <c r="V97" s="82"/>
      <c r="W97" s="82"/>
    </row>
    <row r="98" spans="1:23" s="130" customFormat="1" ht="12.75" x14ac:dyDescent="0.2">
      <c r="A98" s="82"/>
      <c r="B98" s="82"/>
      <c r="C98" s="82"/>
      <c r="D98" s="82"/>
      <c r="E98" s="82"/>
      <c r="F98" s="82"/>
      <c r="G98" s="82"/>
      <c r="H98" s="82"/>
      <c r="I98" s="82"/>
      <c r="J98" s="82"/>
      <c r="K98" s="82"/>
      <c r="L98" s="82"/>
      <c r="M98" s="82"/>
      <c r="N98" s="82"/>
      <c r="O98" s="82"/>
      <c r="P98" s="82"/>
      <c r="Q98" s="82"/>
      <c r="R98" s="82"/>
      <c r="S98" s="82"/>
      <c r="T98" s="82"/>
      <c r="U98" s="82"/>
      <c r="V98" s="82"/>
      <c r="W98" s="82"/>
    </row>
    <row r="99" spans="1:23" s="130" customFormat="1" ht="12.75" x14ac:dyDescent="0.2">
      <c r="A99" s="82"/>
      <c r="B99" s="82"/>
      <c r="C99" s="82"/>
      <c r="D99" s="82"/>
      <c r="E99" s="82"/>
      <c r="F99" s="82"/>
      <c r="G99" s="82"/>
      <c r="H99" s="82"/>
      <c r="I99" s="82"/>
      <c r="J99" s="82"/>
      <c r="K99" s="82"/>
      <c r="L99" s="82"/>
      <c r="M99" s="82"/>
      <c r="N99" s="82"/>
      <c r="O99" s="82"/>
      <c r="P99" s="82"/>
      <c r="Q99" s="82"/>
      <c r="R99" s="82"/>
      <c r="S99" s="82"/>
      <c r="T99" s="82"/>
      <c r="U99" s="82"/>
      <c r="V99" s="82"/>
      <c r="W99" s="82"/>
    </row>
    <row r="100" spans="1:23" s="130" customFormat="1" ht="12.75" x14ac:dyDescent="0.2">
      <c r="A100" s="82"/>
      <c r="B100" s="82"/>
      <c r="C100" s="82"/>
      <c r="D100" s="82"/>
      <c r="E100" s="82"/>
      <c r="F100" s="82"/>
      <c r="G100" s="82"/>
      <c r="H100" s="82"/>
      <c r="I100" s="82"/>
      <c r="J100" s="82"/>
      <c r="K100" s="82"/>
      <c r="L100" s="82"/>
      <c r="M100" s="82"/>
      <c r="N100" s="82"/>
      <c r="O100" s="82"/>
      <c r="P100" s="82"/>
      <c r="Q100" s="82"/>
      <c r="R100" s="82"/>
      <c r="S100" s="82"/>
      <c r="T100" s="82"/>
      <c r="U100" s="82"/>
      <c r="V100" s="82"/>
      <c r="W100" s="82"/>
    </row>
    <row r="101" spans="1:23" s="130" customFormat="1" ht="12.75" x14ac:dyDescent="0.2">
      <c r="A101" s="82"/>
      <c r="B101" s="82"/>
      <c r="C101" s="82"/>
      <c r="D101" s="82"/>
      <c r="E101" s="82"/>
      <c r="F101" s="82"/>
      <c r="G101" s="82"/>
      <c r="H101" s="82"/>
      <c r="I101" s="82"/>
      <c r="J101" s="82"/>
      <c r="K101" s="82"/>
      <c r="L101" s="82"/>
      <c r="M101" s="82"/>
      <c r="N101" s="82"/>
      <c r="O101" s="82"/>
      <c r="P101" s="82"/>
      <c r="Q101" s="82"/>
      <c r="R101" s="82"/>
      <c r="S101" s="82"/>
      <c r="T101" s="82"/>
      <c r="U101" s="82"/>
      <c r="V101" s="82"/>
      <c r="W101" s="82"/>
    </row>
    <row r="102" spans="1:23" s="130" customFormat="1" ht="12.75" x14ac:dyDescent="0.2">
      <c r="A102" s="82"/>
      <c r="B102" s="82"/>
      <c r="C102" s="82"/>
      <c r="D102" s="82"/>
      <c r="E102" s="82"/>
      <c r="F102" s="82"/>
      <c r="G102" s="82"/>
      <c r="H102" s="82"/>
      <c r="I102" s="82"/>
      <c r="J102" s="82"/>
      <c r="K102" s="82"/>
      <c r="L102" s="82"/>
      <c r="M102" s="82"/>
      <c r="N102" s="82"/>
      <c r="O102" s="82"/>
      <c r="P102" s="82"/>
      <c r="Q102" s="82"/>
      <c r="R102" s="82"/>
      <c r="S102" s="82"/>
      <c r="T102" s="82"/>
      <c r="U102" s="82"/>
      <c r="V102" s="82"/>
      <c r="W102" s="82"/>
    </row>
    <row r="103" spans="1:23" s="130" customFormat="1" ht="12.75" x14ac:dyDescent="0.2">
      <c r="A103" s="82"/>
      <c r="B103" s="82"/>
      <c r="C103" s="82"/>
      <c r="D103" s="82"/>
      <c r="E103" s="82"/>
      <c r="F103" s="82"/>
      <c r="G103" s="82"/>
      <c r="H103" s="82"/>
      <c r="I103" s="82"/>
      <c r="J103" s="82"/>
      <c r="K103" s="82"/>
      <c r="L103" s="82"/>
      <c r="M103" s="82"/>
      <c r="N103" s="82"/>
      <c r="O103" s="82"/>
      <c r="P103" s="82"/>
      <c r="Q103" s="82"/>
      <c r="R103" s="82"/>
      <c r="S103" s="82"/>
      <c r="T103" s="82"/>
      <c r="U103" s="82"/>
      <c r="V103" s="82"/>
      <c r="W103" s="82"/>
    </row>
    <row r="104" spans="1:23" s="130" customFormat="1" ht="12.75" x14ac:dyDescent="0.2">
      <c r="A104" s="82"/>
      <c r="B104" s="82"/>
      <c r="C104" s="82"/>
      <c r="D104" s="82"/>
      <c r="E104" s="82"/>
      <c r="F104" s="82"/>
      <c r="G104" s="82"/>
      <c r="H104" s="82"/>
      <c r="I104" s="82"/>
      <c r="J104" s="82"/>
      <c r="K104" s="82"/>
      <c r="L104" s="82"/>
      <c r="M104" s="82"/>
      <c r="N104" s="82"/>
      <c r="O104" s="82"/>
      <c r="P104" s="82"/>
      <c r="Q104" s="82"/>
      <c r="R104" s="82"/>
      <c r="S104" s="82"/>
      <c r="T104" s="82"/>
      <c r="U104" s="82"/>
      <c r="V104" s="82"/>
      <c r="W104" s="82"/>
    </row>
    <row r="105" spans="1:23" s="130" customFormat="1" ht="12.75" x14ac:dyDescent="0.2">
      <c r="A105" s="82"/>
      <c r="B105" s="82"/>
      <c r="C105" s="82"/>
      <c r="D105" s="82"/>
      <c r="E105" s="82"/>
      <c r="F105" s="82"/>
      <c r="G105" s="82"/>
      <c r="H105" s="82"/>
      <c r="I105" s="82"/>
      <c r="J105" s="82"/>
      <c r="K105" s="82"/>
      <c r="L105" s="82"/>
      <c r="M105" s="82"/>
      <c r="N105" s="82"/>
      <c r="O105" s="82"/>
      <c r="P105" s="82"/>
      <c r="Q105" s="82"/>
      <c r="R105" s="82"/>
      <c r="S105" s="82"/>
      <c r="T105" s="82"/>
      <c r="U105" s="82"/>
      <c r="V105" s="82"/>
      <c r="W105" s="82"/>
    </row>
    <row r="106" spans="1:23" s="130" customFormat="1" ht="12.75" x14ac:dyDescent="0.2">
      <c r="A106" s="82"/>
      <c r="B106" s="82"/>
      <c r="C106" s="82"/>
      <c r="D106" s="82"/>
      <c r="E106" s="82"/>
      <c r="F106" s="82"/>
      <c r="G106" s="82"/>
      <c r="H106" s="82"/>
      <c r="I106" s="82"/>
      <c r="J106" s="82"/>
      <c r="K106" s="82"/>
      <c r="L106" s="82"/>
      <c r="M106" s="82"/>
      <c r="N106" s="82"/>
      <c r="O106" s="82"/>
      <c r="P106" s="82"/>
      <c r="Q106" s="82"/>
      <c r="R106" s="82"/>
      <c r="S106" s="82"/>
      <c r="T106" s="82"/>
      <c r="U106" s="82"/>
      <c r="V106" s="82"/>
      <c r="W106" s="82"/>
    </row>
    <row r="107" spans="1:23" s="130" customFormat="1" ht="12.75" x14ac:dyDescent="0.2">
      <c r="A107" s="82"/>
      <c r="B107" s="82"/>
      <c r="C107" s="82"/>
      <c r="D107" s="82"/>
      <c r="E107" s="82"/>
      <c r="F107" s="82"/>
      <c r="G107" s="82"/>
      <c r="H107" s="82"/>
      <c r="I107" s="82"/>
      <c r="J107" s="82"/>
      <c r="K107" s="82"/>
      <c r="L107" s="82"/>
      <c r="M107" s="82"/>
      <c r="N107" s="82"/>
      <c r="O107" s="82"/>
      <c r="P107" s="82"/>
      <c r="Q107" s="82"/>
      <c r="R107" s="82"/>
      <c r="S107" s="82"/>
      <c r="T107" s="82"/>
      <c r="U107" s="82"/>
      <c r="V107" s="82"/>
      <c r="W107" s="82"/>
    </row>
    <row r="108" spans="1:23" s="130" customFormat="1" ht="12.75" x14ac:dyDescent="0.2">
      <c r="A108" s="82"/>
      <c r="B108" s="82"/>
      <c r="C108" s="82"/>
      <c r="D108" s="82"/>
      <c r="E108" s="82"/>
      <c r="F108" s="82"/>
      <c r="G108" s="82"/>
      <c r="H108" s="82"/>
      <c r="I108" s="82"/>
      <c r="J108" s="82"/>
      <c r="K108" s="82"/>
      <c r="L108" s="82"/>
      <c r="M108" s="82"/>
      <c r="N108" s="82"/>
      <c r="O108" s="82"/>
      <c r="P108" s="82"/>
      <c r="Q108" s="82"/>
      <c r="R108" s="82"/>
      <c r="S108" s="82"/>
      <c r="T108" s="82"/>
      <c r="U108" s="82"/>
      <c r="V108" s="82"/>
      <c r="W108" s="82"/>
    </row>
    <row r="109" spans="1:23" s="130" customFormat="1" ht="12.75" x14ac:dyDescent="0.2">
      <c r="A109" s="82"/>
      <c r="B109" s="82"/>
      <c r="C109" s="82"/>
      <c r="D109" s="82"/>
      <c r="E109" s="82"/>
      <c r="F109" s="82"/>
      <c r="G109" s="82"/>
      <c r="H109" s="82"/>
      <c r="I109" s="82"/>
      <c r="J109" s="82"/>
      <c r="K109" s="82"/>
      <c r="L109" s="82"/>
      <c r="M109" s="82"/>
      <c r="N109" s="82"/>
      <c r="O109" s="82"/>
      <c r="P109" s="82"/>
      <c r="Q109" s="82"/>
      <c r="R109" s="82"/>
      <c r="S109" s="82"/>
      <c r="T109" s="82"/>
      <c r="U109" s="82"/>
      <c r="V109" s="82"/>
      <c r="W109" s="82"/>
    </row>
    <row r="110" spans="1:23" s="130" customFormat="1" ht="12.75" x14ac:dyDescent="0.2">
      <c r="A110" s="82"/>
      <c r="B110" s="82"/>
      <c r="C110" s="82"/>
      <c r="D110" s="82"/>
      <c r="E110" s="82"/>
      <c r="F110" s="82"/>
      <c r="G110" s="82"/>
      <c r="H110" s="82"/>
      <c r="I110" s="82"/>
      <c r="J110" s="82"/>
      <c r="K110" s="82"/>
      <c r="L110" s="82"/>
      <c r="M110" s="82"/>
      <c r="N110" s="82"/>
      <c r="O110" s="82"/>
      <c r="P110" s="82"/>
      <c r="Q110" s="82"/>
      <c r="R110" s="82"/>
      <c r="S110" s="82"/>
      <c r="T110" s="82"/>
      <c r="U110" s="82"/>
      <c r="V110" s="82"/>
      <c r="W110" s="82"/>
    </row>
    <row r="111" spans="1:23" s="130" customFormat="1" ht="12.75" x14ac:dyDescent="0.2">
      <c r="A111" s="82"/>
      <c r="B111" s="82"/>
      <c r="C111" s="82"/>
      <c r="D111" s="82"/>
      <c r="E111" s="82"/>
      <c r="F111" s="82"/>
      <c r="G111" s="82"/>
      <c r="H111" s="82"/>
      <c r="I111" s="82"/>
      <c r="J111" s="82"/>
      <c r="K111" s="82"/>
      <c r="L111" s="82"/>
      <c r="M111" s="82"/>
      <c r="N111" s="82"/>
      <c r="O111" s="82"/>
      <c r="P111" s="82"/>
      <c r="Q111" s="82"/>
      <c r="R111" s="82"/>
      <c r="S111" s="82"/>
      <c r="T111" s="82"/>
      <c r="U111" s="82"/>
      <c r="V111" s="82"/>
      <c r="W111" s="82"/>
    </row>
    <row r="112" spans="1:23" s="130" customFormat="1" ht="12.75" x14ac:dyDescent="0.2">
      <c r="A112" s="82"/>
      <c r="B112" s="82"/>
      <c r="C112" s="82"/>
      <c r="D112" s="82"/>
      <c r="E112" s="82"/>
      <c r="F112" s="82"/>
      <c r="G112" s="82"/>
      <c r="H112" s="82"/>
      <c r="I112" s="82"/>
      <c r="J112" s="82"/>
      <c r="K112" s="82"/>
      <c r="L112" s="82"/>
      <c r="M112" s="82"/>
      <c r="N112" s="82"/>
      <c r="O112" s="82"/>
      <c r="P112" s="82"/>
      <c r="Q112" s="82"/>
      <c r="R112" s="82"/>
      <c r="S112" s="82"/>
      <c r="T112" s="82"/>
      <c r="U112" s="82"/>
      <c r="V112" s="82"/>
      <c r="W112" s="82"/>
    </row>
    <row r="113" spans="1:23" s="130" customFormat="1" ht="12.75" x14ac:dyDescent="0.2">
      <c r="A113" s="82"/>
      <c r="B113" s="82"/>
      <c r="C113" s="82"/>
      <c r="D113" s="82"/>
      <c r="E113" s="82"/>
      <c r="F113" s="82"/>
      <c r="G113" s="82"/>
      <c r="H113" s="82"/>
      <c r="I113" s="82"/>
      <c r="J113" s="82"/>
      <c r="K113" s="82"/>
      <c r="L113" s="82"/>
      <c r="M113" s="82"/>
      <c r="N113" s="82"/>
      <c r="O113" s="82"/>
      <c r="P113" s="82"/>
      <c r="Q113" s="82"/>
      <c r="R113" s="82"/>
      <c r="S113" s="82"/>
      <c r="T113" s="82"/>
      <c r="U113" s="82"/>
      <c r="V113" s="82"/>
      <c r="W113" s="82"/>
    </row>
    <row r="114" spans="1:23" s="130" customFormat="1" ht="12.75" x14ac:dyDescent="0.2">
      <c r="A114" s="82"/>
      <c r="B114" s="82"/>
      <c r="C114" s="82"/>
      <c r="D114" s="82"/>
      <c r="E114" s="82"/>
      <c r="F114" s="82"/>
      <c r="G114" s="82"/>
      <c r="H114" s="82"/>
      <c r="I114" s="82"/>
      <c r="J114" s="82"/>
      <c r="K114" s="82"/>
      <c r="L114" s="82"/>
      <c r="M114" s="82"/>
      <c r="N114" s="82"/>
      <c r="O114" s="82"/>
      <c r="P114" s="82"/>
      <c r="Q114" s="82"/>
      <c r="R114" s="82"/>
      <c r="S114" s="82"/>
      <c r="T114" s="82"/>
      <c r="U114" s="82"/>
      <c r="V114" s="82"/>
      <c r="W114" s="82"/>
    </row>
    <row r="115" spans="1:23" s="130" customFormat="1" ht="12.75" x14ac:dyDescent="0.2">
      <c r="A115" s="82"/>
      <c r="B115" s="82"/>
      <c r="C115" s="82"/>
      <c r="D115" s="82"/>
      <c r="E115" s="82"/>
      <c r="F115" s="82"/>
      <c r="G115" s="82"/>
      <c r="H115" s="82"/>
      <c r="I115" s="82"/>
      <c r="J115" s="82"/>
      <c r="K115" s="82"/>
      <c r="L115" s="82"/>
      <c r="M115" s="82"/>
      <c r="N115" s="82"/>
      <c r="O115" s="82"/>
      <c r="P115" s="82"/>
      <c r="Q115" s="82"/>
      <c r="R115" s="82"/>
      <c r="S115" s="82"/>
      <c r="T115" s="82"/>
      <c r="U115" s="82"/>
      <c r="V115" s="82"/>
      <c r="W115" s="82"/>
    </row>
    <row r="116" spans="1:23" s="130" customFormat="1" ht="12.75" x14ac:dyDescent="0.2">
      <c r="A116" s="82"/>
      <c r="B116" s="82"/>
      <c r="C116" s="82"/>
      <c r="D116" s="82"/>
      <c r="E116" s="82"/>
      <c r="F116" s="82"/>
      <c r="G116" s="82"/>
      <c r="H116" s="82"/>
      <c r="I116" s="82"/>
      <c r="J116" s="82"/>
      <c r="K116" s="82"/>
      <c r="L116" s="82"/>
      <c r="M116" s="82"/>
      <c r="N116" s="82"/>
      <c r="O116" s="82"/>
      <c r="P116" s="82"/>
      <c r="Q116" s="82"/>
      <c r="R116" s="82"/>
      <c r="S116" s="82"/>
      <c r="T116" s="82"/>
      <c r="U116" s="82"/>
      <c r="V116" s="82"/>
      <c r="W116" s="82"/>
    </row>
    <row r="117" spans="1:23" s="130" customFormat="1" ht="12.75" x14ac:dyDescent="0.2">
      <c r="A117" s="82"/>
      <c r="B117" s="82"/>
      <c r="C117" s="82"/>
      <c r="D117" s="82"/>
      <c r="E117" s="82"/>
      <c r="F117" s="82"/>
      <c r="G117" s="82"/>
      <c r="H117" s="82"/>
      <c r="I117" s="82"/>
      <c r="J117" s="82"/>
      <c r="K117" s="82"/>
      <c r="L117" s="82"/>
      <c r="M117" s="82"/>
      <c r="N117" s="82"/>
      <c r="O117" s="82"/>
      <c r="P117" s="82"/>
      <c r="Q117" s="82"/>
      <c r="R117" s="82"/>
      <c r="S117" s="82"/>
      <c r="T117" s="82"/>
      <c r="U117" s="82"/>
      <c r="V117" s="82"/>
      <c r="W117" s="82"/>
    </row>
    <row r="118" spans="1:23" s="130" customFormat="1" ht="12.75" x14ac:dyDescent="0.2">
      <c r="A118" s="82"/>
      <c r="B118" s="82"/>
      <c r="C118" s="82"/>
      <c r="D118" s="82"/>
      <c r="E118" s="82"/>
      <c r="F118" s="82"/>
      <c r="G118" s="82"/>
      <c r="H118" s="82"/>
      <c r="I118" s="82"/>
      <c r="J118" s="82"/>
      <c r="K118" s="82"/>
      <c r="L118" s="82"/>
      <c r="M118" s="82"/>
      <c r="N118" s="82"/>
      <c r="O118" s="82"/>
      <c r="P118" s="82"/>
      <c r="Q118" s="82"/>
      <c r="R118" s="82"/>
      <c r="S118" s="82"/>
      <c r="T118" s="82"/>
      <c r="U118" s="82"/>
      <c r="V118" s="82"/>
      <c r="W118" s="82"/>
    </row>
    <row r="119" spans="1:23" s="130" customFormat="1" ht="12.75" x14ac:dyDescent="0.2">
      <c r="A119" s="82"/>
      <c r="B119" s="82"/>
      <c r="C119" s="82"/>
      <c r="D119" s="82"/>
      <c r="E119" s="82"/>
      <c r="F119" s="82"/>
      <c r="G119" s="82"/>
      <c r="H119" s="82"/>
      <c r="I119" s="82"/>
      <c r="J119" s="82"/>
      <c r="K119" s="82"/>
      <c r="L119" s="82"/>
      <c r="M119" s="82"/>
      <c r="N119" s="82"/>
      <c r="O119" s="82"/>
      <c r="P119" s="82"/>
      <c r="Q119" s="82"/>
      <c r="R119" s="82"/>
      <c r="S119" s="82"/>
      <c r="T119" s="82"/>
      <c r="U119" s="82"/>
      <c r="V119" s="82"/>
      <c r="W119" s="82"/>
    </row>
    <row r="120" spans="1:23" s="130" customFormat="1" ht="12.75" x14ac:dyDescent="0.2">
      <c r="A120" s="82"/>
      <c r="B120" s="82"/>
      <c r="C120" s="82"/>
      <c r="D120" s="82"/>
      <c r="E120" s="82"/>
      <c r="F120" s="82"/>
      <c r="G120" s="82"/>
      <c r="H120" s="82"/>
      <c r="I120" s="82"/>
      <c r="J120" s="82"/>
      <c r="K120" s="82"/>
      <c r="L120" s="82"/>
      <c r="M120" s="82"/>
      <c r="N120" s="82"/>
      <c r="O120" s="82"/>
      <c r="P120" s="82"/>
      <c r="Q120" s="82"/>
      <c r="R120" s="82"/>
      <c r="S120" s="82"/>
      <c r="T120" s="82"/>
      <c r="U120" s="82"/>
      <c r="V120" s="82"/>
      <c r="W120" s="82"/>
    </row>
    <row r="121" spans="1:23" s="130" customFormat="1" ht="12.75" x14ac:dyDescent="0.2">
      <c r="A121" s="82"/>
      <c r="B121" s="82"/>
      <c r="C121" s="82"/>
      <c r="D121" s="82"/>
      <c r="E121" s="82"/>
      <c r="F121" s="82"/>
      <c r="G121" s="82"/>
      <c r="H121" s="82"/>
      <c r="I121" s="82"/>
      <c r="J121" s="82"/>
      <c r="K121" s="82"/>
      <c r="L121" s="82"/>
      <c r="M121" s="82"/>
      <c r="N121" s="82"/>
      <c r="O121" s="82"/>
      <c r="P121" s="82"/>
      <c r="Q121" s="82"/>
      <c r="R121" s="82"/>
      <c r="S121" s="82"/>
      <c r="T121" s="82"/>
      <c r="U121" s="82"/>
      <c r="V121" s="82"/>
      <c r="W121" s="82"/>
    </row>
    <row r="122" spans="1:23" s="130" customFormat="1" ht="12.75" x14ac:dyDescent="0.2">
      <c r="A122" s="82"/>
      <c r="B122" s="82"/>
      <c r="C122" s="82"/>
      <c r="D122" s="82"/>
      <c r="E122" s="82"/>
      <c r="F122" s="82"/>
      <c r="G122" s="82"/>
      <c r="H122" s="82"/>
      <c r="I122" s="82"/>
      <c r="J122" s="82"/>
      <c r="K122" s="82"/>
      <c r="L122" s="82"/>
      <c r="M122" s="82"/>
      <c r="N122" s="82"/>
      <c r="O122" s="82"/>
      <c r="P122" s="82"/>
      <c r="Q122" s="82"/>
      <c r="R122" s="82"/>
      <c r="S122" s="82"/>
      <c r="T122" s="82"/>
      <c r="U122" s="82"/>
      <c r="V122" s="82"/>
      <c r="W122" s="82"/>
    </row>
    <row r="123" spans="1:23" s="130" customFormat="1" ht="12.75" x14ac:dyDescent="0.2">
      <c r="A123" s="82"/>
      <c r="B123" s="82"/>
      <c r="C123" s="82"/>
      <c r="D123" s="82"/>
      <c r="E123" s="82"/>
      <c r="F123" s="82"/>
      <c r="G123" s="82"/>
      <c r="H123" s="82"/>
      <c r="I123" s="82"/>
      <c r="J123" s="82"/>
      <c r="K123" s="82"/>
      <c r="L123" s="82"/>
      <c r="M123" s="82"/>
      <c r="N123" s="82"/>
      <c r="O123" s="82"/>
      <c r="P123" s="82"/>
      <c r="Q123" s="82"/>
      <c r="R123" s="82"/>
      <c r="S123" s="82"/>
      <c r="T123" s="82"/>
      <c r="U123" s="82"/>
      <c r="V123" s="82"/>
      <c r="W123" s="82"/>
    </row>
    <row r="124" spans="1:23" s="130" customFormat="1" ht="12.75" x14ac:dyDescent="0.2">
      <c r="A124" s="82"/>
      <c r="B124" s="82"/>
      <c r="C124" s="82"/>
      <c r="D124" s="82"/>
      <c r="E124" s="82"/>
      <c r="F124" s="82"/>
      <c r="G124" s="82"/>
      <c r="H124" s="82"/>
      <c r="I124" s="82"/>
      <c r="J124" s="82"/>
      <c r="K124" s="82"/>
      <c r="L124" s="82"/>
      <c r="M124" s="82"/>
      <c r="N124" s="82"/>
      <c r="O124" s="82"/>
      <c r="P124" s="82"/>
      <c r="Q124" s="82"/>
      <c r="R124" s="82"/>
      <c r="S124" s="82"/>
      <c r="T124" s="82"/>
      <c r="U124" s="82"/>
      <c r="V124" s="82"/>
      <c r="W124" s="82"/>
    </row>
    <row r="125" spans="1:23" s="130" customFormat="1" ht="12.75" x14ac:dyDescent="0.2">
      <c r="A125" s="82"/>
      <c r="B125" s="82"/>
      <c r="C125" s="82"/>
      <c r="D125" s="82"/>
      <c r="E125" s="82"/>
      <c r="F125" s="82"/>
      <c r="G125" s="82"/>
      <c r="H125" s="82"/>
      <c r="I125" s="82"/>
      <c r="J125" s="82"/>
      <c r="K125" s="82"/>
      <c r="L125" s="82"/>
      <c r="M125" s="82"/>
      <c r="N125" s="82"/>
      <c r="O125" s="82"/>
      <c r="P125" s="82"/>
      <c r="Q125" s="82"/>
      <c r="R125" s="82"/>
      <c r="S125" s="82"/>
      <c r="T125" s="82"/>
      <c r="U125" s="82"/>
      <c r="V125" s="82"/>
      <c r="W125" s="82"/>
    </row>
    <row r="126" spans="1:23" s="130" customFormat="1" ht="12.75" x14ac:dyDescent="0.2">
      <c r="A126" s="82"/>
      <c r="B126" s="82"/>
      <c r="C126" s="82"/>
      <c r="D126" s="82"/>
      <c r="E126" s="82"/>
      <c r="F126" s="82"/>
      <c r="G126" s="82"/>
      <c r="H126" s="82"/>
      <c r="I126" s="82"/>
      <c r="J126" s="82"/>
      <c r="K126" s="82"/>
      <c r="L126" s="82"/>
      <c r="M126" s="82"/>
      <c r="N126" s="82"/>
      <c r="O126" s="82"/>
      <c r="P126" s="82"/>
      <c r="Q126" s="82"/>
      <c r="R126" s="82"/>
      <c r="S126" s="82"/>
      <c r="T126" s="82"/>
      <c r="U126" s="82"/>
      <c r="V126" s="82"/>
      <c r="W126" s="82"/>
    </row>
    <row r="127" spans="1:23" s="130" customFormat="1" ht="12.75" x14ac:dyDescent="0.2">
      <c r="A127" s="82"/>
      <c r="B127" s="82"/>
      <c r="C127" s="82"/>
      <c r="D127" s="82"/>
      <c r="E127" s="82"/>
      <c r="F127" s="82"/>
      <c r="G127" s="82"/>
      <c r="H127" s="82"/>
      <c r="I127" s="82"/>
      <c r="J127" s="82"/>
      <c r="K127" s="82"/>
      <c r="L127" s="82"/>
      <c r="M127" s="82"/>
      <c r="N127" s="82"/>
      <c r="O127" s="82"/>
      <c r="P127" s="82"/>
      <c r="Q127" s="82"/>
      <c r="R127" s="82"/>
      <c r="S127" s="82"/>
      <c r="T127" s="82"/>
      <c r="U127" s="82"/>
      <c r="V127" s="82"/>
      <c r="W127" s="82"/>
    </row>
    <row r="128" spans="1:23" s="130" customFormat="1" ht="12.75" x14ac:dyDescent="0.2">
      <c r="A128" s="82"/>
      <c r="B128" s="82"/>
      <c r="C128" s="82"/>
      <c r="D128" s="82"/>
      <c r="E128" s="82"/>
      <c r="F128" s="82"/>
      <c r="G128" s="82"/>
      <c r="H128" s="82"/>
      <c r="I128" s="82"/>
      <c r="J128" s="82"/>
      <c r="K128" s="82"/>
      <c r="L128" s="82"/>
      <c r="M128" s="82"/>
      <c r="N128" s="82"/>
      <c r="O128" s="82"/>
      <c r="P128" s="82"/>
      <c r="Q128" s="82"/>
      <c r="R128" s="82"/>
      <c r="S128" s="82"/>
      <c r="T128" s="82"/>
      <c r="U128" s="82"/>
      <c r="V128" s="82"/>
      <c r="W128" s="82"/>
    </row>
    <row r="129" spans="1:23" s="130" customFormat="1" ht="12.75" x14ac:dyDescent="0.2">
      <c r="A129" s="82"/>
      <c r="B129" s="82"/>
      <c r="C129" s="82"/>
      <c r="D129" s="82"/>
      <c r="E129" s="82"/>
      <c r="F129" s="82"/>
      <c r="G129" s="82"/>
      <c r="H129" s="82"/>
      <c r="I129" s="82"/>
      <c r="J129" s="82"/>
      <c r="K129" s="82"/>
      <c r="L129" s="82"/>
      <c r="M129" s="82"/>
      <c r="N129" s="82"/>
      <c r="O129" s="82"/>
      <c r="P129" s="82"/>
      <c r="Q129" s="82"/>
      <c r="R129" s="82"/>
      <c r="S129" s="82"/>
      <c r="T129" s="82"/>
      <c r="U129" s="82"/>
      <c r="V129" s="82"/>
      <c r="W129" s="82"/>
    </row>
    <row r="130" spans="1:23" s="130" customFormat="1" ht="12.75" x14ac:dyDescent="0.2">
      <c r="A130" s="82"/>
      <c r="B130" s="82"/>
      <c r="C130" s="82"/>
      <c r="D130" s="82"/>
      <c r="E130" s="82"/>
      <c r="F130" s="82"/>
      <c r="G130" s="82"/>
      <c r="H130" s="82"/>
      <c r="I130" s="82"/>
      <c r="J130" s="82"/>
      <c r="K130" s="82"/>
      <c r="L130" s="82"/>
      <c r="M130" s="82"/>
      <c r="N130" s="82"/>
      <c r="O130" s="82"/>
      <c r="P130" s="82"/>
      <c r="Q130" s="82"/>
      <c r="R130" s="82"/>
      <c r="S130" s="82"/>
      <c r="T130" s="82"/>
      <c r="U130" s="82"/>
      <c r="V130" s="82"/>
      <c r="W130" s="82"/>
    </row>
    <row r="131" spans="1:23" s="130" customFormat="1" ht="12.75" x14ac:dyDescent="0.2">
      <c r="A131" s="82"/>
      <c r="B131" s="82"/>
      <c r="C131" s="82"/>
      <c r="D131" s="82"/>
      <c r="E131" s="82"/>
      <c r="F131" s="82"/>
      <c r="G131" s="82"/>
      <c r="H131" s="82"/>
      <c r="I131" s="82"/>
      <c r="J131" s="82"/>
      <c r="K131" s="82"/>
      <c r="L131" s="82"/>
      <c r="M131" s="82"/>
      <c r="N131" s="82"/>
      <c r="O131" s="82"/>
      <c r="P131" s="82"/>
      <c r="Q131" s="82"/>
      <c r="R131" s="82"/>
      <c r="S131" s="82"/>
      <c r="T131" s="82"/>
      <c r="U131" s="82"/>
      <c r="V131" s="82"/>
      <c r="W131" s="82"/>
    </row>
    <row r="132" spans="1:23" s="130" customFormat="1" ht="12.75" x14ac:dyDescent="0.2">
      <c r="A132" s="82"/>
      <c r="B132" s="82"/>
      <c r="C132" s="82"/>
      <c r="D132" s="82"/>
      <c r="E132" s="82"/>
      <c r="F132" s="82"/>
      <c r="G132" s="82"/>
      <c r="H132" s="82"/>
      <c r="I132" s="82"/>
      <c r="J132" s="82"/>
      <c r="K132" s="82"/>
      <c r="L132" s="82"/>
      <c r="M132" s="82"/>
      <c r="N132" s="82"/>
      <c r="O132" s="82"/>
      <c r="P132" s="82"/>
      <c r="Q132" s="82"/>
      <c r="R132" s="82"/>
      <c r="S132" s="82"/>
      <c r="T132" s="82"/>
      <c r="U132" s="82"/>
      <c r="V132" s="82"/>
      <c r="W132" s="82"/>
    </row>
    <row r="133" spans="1:23" s="130" customFormat="1" ht="12.75" x14ac:dyDescent="0.2">
      <c r="A133" s="82"/>
      <c r="B133" s="82"/>
      <c r="C133" s="82"/>
      <c r="D133" s="82"/>
      <c r="E133" s="82"/>
      <c r="F133" s="82"/>
      <c r="G133" s="82"/>
      <c r="H133" s="82"/>
      <c r="I133" s="82"/>
      <c r="J133" s="82"/>
      <c r="K133" s="82"/>
      <c r="L133" s="82"/>
      <c r="M133" s="82"/>
      <c r="N133" s="82"/>
      <c r="O133" s="82"/>
      <c r="P133" s="82"/>
      <c r="Q133" s="82"/>
      <c r="R133" s="82"/>
      <c r="S133" s="82"/>
      <c r="T133" s="82"/>
      <c r="U133" s="82"/>
      <c r="V133" s="82"/>
      <c r="W133" s="82"/>
    </row>
    <row r="134" spans="1:23" s="130" customFormat="1" ht="12.75" x14ac:dyDescent="0.2">
      <c r="A134" s="82"/>
      <c r="B134" s="82"/>
      <c r="C134" s="82"/>
      <c r="D134" s="82"/>
      <c r="E134" s="82"/>
      <c r="F134" s="82"/>
      <c r="G134" s="82"/>
      <c r="H134" s="82"/>
      <c r="I134" s="82"/>
      <c r="J134" s="82"/>
      <c r="K134" s="82"/>
      <c r="L134" s="82"/>
      <c r="M134" s="82"/>
      <c r="N134" s="82"/>
      <c r="O134" s="82"/>
      <c r="P134" s="82"/>
      <c r="Q134" s="82"/>
      <c r="R134" s="82"/>
      <c r="S134" s="82"/>
      <c r="T134" s="82"/>
      <c r="U134" s="82"/>
      <c r="V134" s="82"/>
      <c r="W134" s="82"/>
    </row>
    <row r="135" spans="1:23" s="130" customFormat="1" ht="12.75" x14ac:dyDescent="0.2">
      <c r="A135" s="82"/>
      <c r="B135" s="82"/>
      <c r="C135" s="82"/>
      <c r="D135" s="82"/>
      <c r="E135" s="82"/>
      <c r="F135" s="82"/>
      <c r="G135" s="82"/>
      <c r="H135" s="82"/>
      <c r="I135" s="82"/>
      <c r="J135" s="82"/>
      <c r="K135" s="82"/>
      <c r="L135" s="82"/>
      <c r="M135" s="82"/>
      <c r="N135" s="82"/>
      <c r="O135" s="82"/>
      <c r="P135" s="82"/>
      <c r="Q135" s="82"/>
      <c r="R135" s="82"/>
      <c r="S135" s="82"/>
      <c r="T135" s="82"/>
      <c r="U135" s="82"/>
      <c r="V135" s="82"/>
      <c r="W135" s="82"/>
    </row>
    <row r="136" spans="1:23" s="130" customFormat="1" ht="12.75" x14ac:dyDescent="0.2">
      <c r="A136" s="82"/>
      <c r="B136" s="82"/>
      <c r="C136" s="82"/>
      <c r="D136" s="82"/>
      <c r="E136" s="82"/>
      <c r="F136" s="82"/>
      <c r="G136" s="82"/>
      <c r="H136" s="82"/>
      <c r="I136" s="82"/>
      <c r="J136" s="82"/>
      <c r="K136" s="82"/>
      <c r="L136" s="82"/>
      <c r="M136" s="82"/>
      <c r="N136" s="82"/>
      <c r="O136" s="82"/>
      <c r="P136" s="82"/>
      <c r="Q136" s="82"/>
      <c r="R136" s="82"/>
      <c r="S136" s="82"/>
      <c r="T136" s="82"/>
      <c r="U136" s="82"/>
      <c r="V136" s="82"/>
      <c r="W136" s="82"/>
    </row>
    <row r="137" spans="1:23" s="130" customFormat="1" ht="12.75" x14ac:dyDescent="0.2">
      <c r="A137" s="82"/>
      <c r="B137" s="82"/>
      <c r="C137" s="82"/>
      <c r="D137" s="82"/>
      <c r="E137" s="82"/>
      <c r="F137" s="82"/>
      <c r="G137" s="82"/>
      <c r="H137" s="82"/>
      <c r="I137" s="82"/>
      <c r="J137" s="82"/>
      <c r="K137" s="82"/>
      <c r="L137" s="82"/>
      <c r="M137" s="82"/>
      <c r="N137" s="82"/>
      <c r="O137" s="82"/>
      <c r="P137" s="82"/>
      <c r="Q137" s="82"/>
      <c r="R137" s="82"/>
      <c r="S137" s="82"/>
      <c r="T137" s="82"/>
      <c r="U137" s="82"/>
      <c r="V137" s="82"/>
      <c r="W137" s="82"/>
    </row>
    <row r="138" spans="1:23" s="130" customFormat="1" ht="12.75" x14ac:dyDescent="0.2">
      <c r="A138" s="82"/>
      <c r="B138" s="82"/>
      <c r="C138" s="82"/>
      <c r="D138" s="82"/>
      <c r="E138" s="82"/>
      <c r="F138" s="82"/>
      <c r="G138" s="82"/>
      <c r="H138" s="82"/>
      <c r="I138" s="82"/>
      <c r="J138" s="82"/>
      <c r="K138" s="82"/>
      <c r="L138" s="82"/>
      <c r="M138" s="82"/>
      <c r="N138" s="82"/>
      <c r="O138" s="82"/>
      <c r="P138" s="82"/>
      <c r="Q138" s="82"/>
      <c r="R138" s="82"/>
      <c r="S138" s="82"/>
      <c r="T138" s="82"/>
      <c r="U138" s="82"/>
      <c r="V138" s="82"/>
      <c r="W138" s="82"/>
    </row>
    <row r="139" spans="1:23" s="130" customFormat="1" ht="12.75" x14ac:dyDescent="0.2">
      <c r="A139" s="82"/>
      <c r="B139" s="82"/>
      <c r="C139" s="82"/>
      <c r="D139" s="82"/>
      <c r="E139" s="82"/>
      <c r="F139" s="82"/>
      <c r="G139" s="82"/>
      <c r="H139" s="82"/>
      <c r="I139" s="82"/>
      <c r="J139" s="82"/>
      <c r="K139" s="82"/>
      <c r="L139" s="82"/>
      <c r="M139" s="82"/>
      <c r="N139" s="82"/>
      <c r="O139" s="82"/>
      <c r="P139" s="82"/>
      <c r="Q139" s="82"/>
      <c r="R139" s="82"/>
      <c r="S139" s="82"/>
      <c r="T139" s="82"/>
      <c r="U139" s="82"/>
      <c r="V139" s="82"/>
      <c r="W139" s="82"/>
    </row>
    <row r="140" spans="1:23" s="130" customFormat="1" ht="12.75" x14ac:dyDescent="0.2">
      <c r="A140" s="82"/>
      <c r="B140" s="82"/>
      <c r="C140" s="82"/>
      <c r="D140" s="82"/>
      <c r="E140" s="82"/>
      <c r="F140" s="82"/>
      <c r="G140" s="82"/>
      <c r="H140" s="82"/>
      <c r="I140" s="82"/>
      <c r="J140" s="82"/>
      <c r="K140" s="82"/>
      <c r="L140" s="82"/>
      <c r="M140" s="82"/>
      <c r="N140" s="82"/>
      <c r="O140" s="82"/>
      <c r="P140" s="82"/>
      <c r="Q140" s="82"/>
      <c r="R140" s="82"/>
      <c r="S140" s="82"/>
      <c r="T140" s="82"/>
      <c r="U140" s="82"/>
      <c r="V140" s="82"/>
      <c r="W140" s="82"/>
    </row>
    <row r="141" spans="1:23" s="130" customFormat="1" ht="12.75" x14ac:dyDescent="0.2">
      <c r="A141" s="82"/>
      <c r="B141" s="82"/>
      <c r="C141" s="82"/>
      <c r="D141" s="82"/>
      <c r="E141" s="82"/>
      <c r="F141" s="82"/>
      <c r="G141" s="82"/>
      <c r="H141" s="82"/>
      <c r="I141" s="82"/>
      <c r="J141" s="82"/>
      <c r="K141" s="82"/>
      <c r="L141" s="82"/>
      <c r="M141" s="82"/>
      <c r="N141" s="82"/>
      <c r="O141" s="82"/>
      <c r="P141" s="82"/>
      <c r="Q141" s="82"/>
      <c r="R141" s="82"/>
      <c r="S141" s="82"/>
      <c r="T141" s="82"/>
      <c r="U141" s="82"/>
      <c r="V141" s="82"/>
      <c r="W141" s="82"/>
    </row>
    <row r="142" spans="1:23" s="130" customFormat="1" ht="12.75" x14ac:dyDescent="0.2">
      <c r="A142" s="82"/>
      <c r="B142" s="82"/>
      <c r="C142" s="82"/>
      <c r="D142" s="82"/>
      <c r="E142" s="82"/>
      <c r="F142" s="82"/>
      <c r="G142" s="82"/>
      <c r="H142" s="82"/>
      <c r="I142" s="82"/>
      <c r="J142" s="82"/>
      <c r="K142" s="82"/>
      <c r="L142" s="82"/>
      <c r="M142" s="82"/>
      <c r="N142" s="82"/>
      <c r="O142" s="82"/>
      <c r="P142" s="82"/>
      <c r="Q142" s="82"/>
      <c r="R142" s="82"/>
      <c r="S142" s="82"/>
      <c r="T142" s="82"/>
      <c r="U142" s="82"/>
      <c r="V142" s="82"/>
      <c r="W142" s="82"/>
    </row>
    <row r="143" spans="1:23" s="130" customFormat="1" ht="12.75" x14ac:dyDescent="0.2">
      <c r="A143" s="82"/>
      <c r="B143" s="82"/>
      <c r="C143" s="82"/>
      <c r="D143" s="82"/>
      <c r="E143" s="82"/>
      <c r="F143" s="82"/>
      <c r="G143" s="82"/>
      <c r="H143" s="82"/>
      <c r="I143" s="82"/>
      <c r="J143" s="82"/>
      <c r="K143" s="82"/>
      <c r="L143" s="82"/>
      <c r="M143" s="82"/>
      <c r="N143" s="82"/>
      <c r="O143" s="82"/>
      <c r="P143" s="82"/>
      <c r="Q143" s="82"/>
      <c r="R143" s="82"/>
      <c r="S143" s="82"/>
      <c r="T143" s="82"/>
      <c r="U143" s="82"/>
      <c r="V143" s="82"/>
      <c r="W143" s="82"/>
    </row>
    <row r="144" spans="1:23" s="130" customFormat="1" ht="12.75" x14ac:dyDescent="0.2">
      <c r="A144" s="82"/>
      <c r="B144" s="82"/>
      <c r="C144" s="82"/>
      <c r="D144" s="82"/>
      <c r="E144" s="82"/>
      <c r="F144" s="82"/>
      <c r="G144" s="82"/>
      <c r="H144" s="82"/>
      <c r="I144" s="82"/>
      <c r="J144" s="82"/>
      <c r="K144" s="82"/>
      <c r="L144" s="82"/>
      <c r="M144" s="82"/>
      <c r="N144" s="82"/>
      <c r="O144" s="82"/>
      <c r="P144" s="82"/>
      <c r="Q144" s="82"/>
      <c r="R144" s="82"/>
      <c r="S144" s="82"/>
      <c r="T144" s="82"/>
      <c r="U144" s="82"/>
      <c r="V144" s="82"/>
      <c r="W144" s="82"/>
    </row>
    <row r="145" spans="1:23" s="130" customFormat="1" ht="12.75" x14ac:dyDescent="0.2">
      <c r="A145" s="82"/>
      <c r="B145" s="82"/>
      <c r="C145" s="82"/>
      <c r="D145" s="82"/>
      <c r="E145" s="82"/>
      <c r="F145" s="82"/>
      <c r="G145" s="82"/>
      <c r="H145" s="82"/>
      <c r="I145" s="82"/>
      <c r="J145" s="82"/>
      <c r="K145" s="82"/>
      <c r="L145" s="82"/>
      <c r="M145" s="82"/>
      <c r="N145" s="82"/>
      <c r="O145" s="82"/>
      <c r="P145" s="82"/>
      <c r="Q145" s="82"/>
      <c r="R145" s="82"/>
      <c r="S145" s="82"/>
      <c r="T145" s="82"/>
      <c r="U145" s="82"/>
      <c r="V145" s="82"/>
      <c r="W145" s="82"/>
    </row>
    <row r="146" spans="1:23" s="130" customFormat="1" ht="12.75" x14ac:dyDescent="0.2">
      <c r="A146" s="82"/>
      <c r="B146" s="82"/>
      <c r="C146" s="82"/>
      <c r="D146" s="82"/>
      <c r="E146" s="82"/>
      <c r="F146" s="82"/>
      <c r="G146" s="82"/>
      <c r="H146" s="82"/>
      <c r="I146" s="82"/>
      <c r="J146" s="82"/>
      <c r="K146" s="82"/>
      <c r="L146" s="82"/>
      <c r="M146" s="82"/>
      <c r="N146" s="82"/>
      <c r="O146" s="82"/>
      <c r="P146" s="82"/>
      <c r="Q146" s="82"/>
      <c r="R146" s="82"/>
      <c r="S146" s="82"/>
      <c r="T146" s="82"/>
      <c r="U146" s="82"/>
      <c r="V146" s="82"/>
      <c r="W146" s="82"/>
    </row>
    <row r="147" spans="1:23" s="130" customFormat="1" ht="12.75" x14ac:dyDescent="0.2">
      <c r="A147" s="82"/>
      <c r="B147" s="82"/>
      <c r="C147" s="82"/>
      <c r="D147" s="82"/>
      <c r="E147" s="82"/>
      <c r="F147" s="82"/>
      <c r="G147" s="82"/>
      <c r="H147" s="82"/>
      <c r="I147" s="82"/>
      <c r="J147" s="82"/>
      <c r="K147" s="82"/>
      <c r="L147" s="82"/>
      <c r="M147" s="82"/>
      <c r="N147" s="82"/>
      <c r="O147" s="82"/>
      <c r="P147" s="82"/>
      <c r="Q147" s="82"/>
      <c r="R147" s="82"/>
      <c r="S147" s="82"/>
      <c r="T147" s="82"/>
      <c r="U147" s="82"/>
      <c r="V147" s="82"/>
      <c r="W147" s="82"/>
    </row>
    <row r="148" spans="1:23" s="130" customFormat="1" ht="12.75" x14ac:dyDescent="0.2">
      <c r="A148" s="82"/>
      <c r="B148" s="82"/>
      <c r="C148" s="82"/>
      <c r="D148" s="82"/>
      <c r="E148" s="82"/>
      <c r="F148" s="82"/>
      <c r="G148" s="82"/>
      <c r="H148" s="82"/>
      <c r="I148" s="82"/>
      <c r="J148" s="82"/>
      <c r="K148" s="82"/>
      <c r="L148" s="82"/>
      <c r="M148" s="82"/>
      <c r="N148" s="82"/>
      <c r="O148" s="82"/>
      <c r="P148" s="82"/>
      <c r="Q148" s="82"/>
      <c r="R148" s="82"/>
      <c r="S148" s="82"/>
      <c r="T148" s="82"/>
      <c r="U148" s="82"/>
      <c r="V148" s="82"/>
      <c r="W148" s="82"/>
    </row>
    <row r="149" spans="1:23" s="130" customFormat="1" ht="12.75" x14ac:dyDescent="0.2">
      <c r="A149" s="82"/>
      <c r="B149" s="82"/>
      <c r="C149" s="82"/>
      <c r="D149" s="82"/>
      <c r="E149" s="82"/>
      <c r="F149" s="82"/>
      <c r="G149" s="82"/>
      <c r="H149" s="82"/>
      <c r="I149" s="82"/>
      <c r="J149" s="82"/>
      <c r="K149" s="82"/>
      <c r="L149" s="82"/>
      <c r="M149" s="82"/>
      <c r="N149" s="82"/>
      <c r="O149" s="82"/>
      <c r="P149" s="82"/>
      <c r="Q149" s="82"/>
      <c r="R149" s="82"/>
      <c r="S149" s="82"/>
      <c r="T149" s="82"/>
      <c r="U149" s="82"/>
      <c r="V149" s="82"/>
      <c r="W149" s="82"/>
    </row>
    <row r="150" spans="1:23" s="130" customFormat="1" ht="12.75" x14ac:dyDescent="0.2">
      <c r="A150" s="82"/>
      <c r="B150" s="82"/>
      <c r="C150" s="82"/>
      <c r="D150" s="82"/>
      <c r="E150" s="82"/>
      <c r="F150" s="82"/>
      <c r="G150" s="82"/>
      <c r="H150" s="82"/>
      <c r="I150" s="82"/>
      <c r="J150" s="82"/>
      <c r="K150" s="82"/>
      <c r="L150" s="82"/>
      <c r="M150" s="82"/>
      <c r="N150" s="82"/>
      <c r="O150" s="82"/>
      <c r="P150" s="82"/>
      <c r="Q150" s="82"/>
      <c r="R150" s="82"/>
      <c r="S150" s="82"/>
      <c r="T150" s="82"/>
      <c r="U150" s="82"/>
      <c r="V150" s="82"/>
      <c r="W150" s="82"/>
    </row>
    <row r="151" spans="1:23" s="130" customFormat="1" ht="12.75" x14ac:dyDescent="0.2">
      <c r="A151" s="82"/>
      <c r="B151" s="82"/>
      <c r="C151" s="82"/>
      <c r="D151" s="82"/>
      <c r="E151" s="82"/>
      <c r="F151" s="82"/>
      <c r="G151" s="82"/>
      <c r="H151" s="82"/>
      <c r="I151" s="82"/>
      <c r="J151" s="82"/>
      <c r="K151" s="82"/>
      <c r="L151" s="82"/>
      <c r="M151" s="82"/>
      <c r="N151" s="82"/>
      <c r="O151" s="82"/>
      <c r="P151" s="82"/>
      <c r="Q151" s="82"/>
      <c r="R151" s="82"/>
      <c r="S151" s="82"/>
      <c r="T151" s="82"/>
      <c r="U151" s="82"/>
      <c r="V151" s="82"/>
      <c r="W151" s="82"/>
    </row>
    <row r="152" spans="1:23" s="130" customFormat="1" ht="12.75" x14ac:dyDescent="0.2">
      <c r="A152" s="82"/>
      <c r="B152" s="82"/>
      <c r="C152" s="82"/>
      <c r="D152" s="82"/>
      <c r="E152" s="82"/>
      <c r="F152" s="82"/>
      <c r="G152" s="82"/>
      <c r="H152" s="82"/>
      <c r="I152" s="82"/>
      <c r="J152" s="82"/>
      <c r="K152" s="82"/>
      <c r="L152" s="82"/>
      <c r="M152" s="82"/>
      <c r="N152" s="82"/>
      <c r="O152" s="82"/>
      <c r="P152" s="82"/>
      <c r="Q152" s="82"/>
      <c r="R152" s="82"/>
      <c r="S152" s="82"/>
      <c r="T152" s="82"/>
      <c r="U152" s="82"/>
      <c r="V152" s="82"/>
      <c r="W152" s="82"/>
    </row>
    <row r="153" spans="1:23" s="130" customFormat="1" ht="12.75" x14ac:dyDescent="0.2">
      <c r="A153" s="82"/>
      <c r="B153" s="82"/>
      <c r="C153" s="82"/>
      <c r="D153" s="82"/>
      <c r="E153" s="82"/>
      <c r="F153" s="82"/>
      <c r="G153" s="82"/>
      <c r="H153" s="82"/>
      <c r="I153" s="82"/>
      <c r="J153" s="82"/>
      <c r="K153" s="82"/>
      <c r="L153" s="82"/>
      <c r="M153" s="82"/>
      <c r="N153" s="82"/>
      <c r="O153" s="82"/>
      <c r="P153" s="82"/>
      <c r="Q153" s="82"/>
      <c r="R153" s="82"/>
      <c r="S153" s="82"/>
      <c r="T153" s="82"/>
      <c r="U153" s="82"/>
      <c r="V153" s="82"/>
      <c r="W153" s="82"/>
    </row>
    <row r="154" spans="1:23" s="130" customFormat="1" ht="12.75" x14ac:dyDescent="0.2">
      <c r="A154" s="82"/>
      <c r="B154" s="82"/>
      <c r="C154" s="82"/>
      <c r="D154" s="82"/>
      <c r="E154" s="82"/>
      <c r="F154" s="82"/>
      <c r="G154" s="82"/>
      <c r="H154" s="82"/>
      <c r="I154" s="82"/>
      <c r="J154" s="82"/>
      <c r="K154" s="82"/>
      <c r="L154" s="82"/>
      <c r="M154" s="82"/>
      <c r="N154" s="82"/>
      <c r="O154" s="82"/>
      <c r="P154" s="82"/>
      <c r="Q154" s="82"/>
      <c r="R154" s="82"/>
      <c r="S154" s="82"/>
      <c r="T154" s="82"/>
      <c r="U154" s="82"/>
      <c r="V154" s="82"/>
      <c r="W154" s="82"/>
    </row>
    <row r="155" spans="1:23" s="130" customFormat="1" ht="12.75" x14ac:dyDescent="0.2">
      <c r="A155" s="82"/>
      <c r="B155" s="82"/>
      <c r="C155" s="82"/>
      <c r="D155" s="82"/>
      <c r="E155" s="82"/>
      <c r="F155" s="82"/>
      <c r="G155" s="82"/>
      <c r="H155" s="82"/>
      <c r="I155" s="82"/>
      <c r="J155" s="82"/>
      <c r="K155" s="82"/>
      <c r="L155" s="82"/>
      <c r="M155" s="82"/>
      <c r="N155" s="82"/>
      <c r="O155" s="82"/>
      <c r="P155" s="82"/>
      <c r="Q155" s="82"/>
      <c r="R155" s="82"/>
      <c r="S155" s="82"/>
      <c r="T155" s="82"/>
      <c r="U155" s="82"/>
      <c r="V155" s="82"/>
      <c r="W155" s="82"/>
    </row>
    <row r="156" spans="1:23" s="130" customFormat="1" ht="12.75" x14ac:dyDescent="0.2">
      <c r="A156" s="82"/>
      <c r="B156" s="82"/>
      <c r="C156" s="82"/>
      <c r="D156" s="82"/>
      <c r="E156" s="82"/>
      <c r="F156" s="82"/>
      <c r="G156" s="82"/>
      <c r="H156" s="82"/>
      <c r="I156" s="82"/>
      <c r="J156" s="82"/>
      <c r="K156" s="82"/>
      <c r="L156" s="82"/>
      <c r="M156" s="82"/>
      <c r="N156" s="82"/>
      <c r="O156" s="82"/>
      <c r="P156" s="82"/>
      <c r="Q156" s="82"/>
      <c r="R156" s="82"/>
      <c r="S156" s="82"/>
      <c r="T156" s="82"/>
      <c r="U156" s="82"/>
      <c r="V156" s="82"/>
      <c r="W156" s="82"/>
    </row>
    <row r="157" spans="1:23" s="130" customFormat="1" ht="12.75" x14ac:dyDescent="0.2">
      <c r="A157" s="82"/>
      <c r="B157" s="82"/>
      <c r="C157" s="82"/>
      <c r="D157" s="82"/>
      <c r="E157" s="82"/>
      <c r="F157" s="82"/>
      <c r="G157" s="82"/>
      <c r="H157" s="82"/>
      <c r="I157" s="82"/>
      <c r="J157" s="82"/>
      <c r="K157" s="82"/>
      <c r="L157" s="82"/>
      <c r="M157" s="82"/>
      <c r="N157" s="82"/>
      <c r="O157" s="82"/>
      <c r="P157" s="82"/>
      <c r="Q157" s="82"/>
      <c r="R157" s="82"/>
      <c r="S157" s="82"/>
      <c r="T157" s="82"/>
      <c r="U157" s="82"/>
      <c r="V157" s="82"/>
      <c r="W157" s="82"/>
    </row>
    <row r="158" spans="1:23" s="130" customFormat="1" ht="12.75" x14ac:dyDescent="0.2">
      <c r="A158" s="82"/>
      <c r="B158" s="82"/>
      <c r="C158" s="82"/>
      <c r="D158" s="82"/>
      <c r="E158" s="82"/>
      <c r="F158" s="82"/>
      <c r="G158" s="82"/>
      <c r="H158" s="82"/>
      <c r="I158" s="82"/>
      <c r="J158" s="82"/>
      <c r="K158" s="82"/>
      <c r="L158" s="82"/>
      <c r="M158" s="82"/>
      <c r="N158" s="82"/>
      <c r="O158" s="82"/>
      <c r="P158" s="82"/>
      <c r="Q158" s="82"/>
      <c r="R158" s="82"/>
      <c r="S158" s="82"/>
      <c r="T158" s="82"/>
      <c r="U158" s="82"/>
      <c r="V158" s="82"/>
      <c r="W158" s="82"/>
    </row>
    <row r="159" spans="1:23" s="130" customFormat="1" ht="12.75" x14ac:dyDescent="0.2">
      <c r="A159" s="82"/>
      <c r="B159" s="82"/>
      <c r="C159" s="82"/>
      <c r="D159" s="82"/>
      <c r="E159" s="82"/>
      <c r="F159" s="82"/>
      <c r="G159" s="82"/>
      <c r="H159" s="82"/>
      <c r="I159" s="82"/>
      <c r="J159" s="82"/>
      <c r="K159" s="82"/>
      <c r="L159" s="82"/>
      <c r="M159" s="82"/>
      <c r="N159" s="82"/>
      <c r="O159" s="82"/>
      <c r="P159" s="82"/>
      <c r="Q159" s="82"/>
      <c r="R159" s="82"/>
      <c r="S159" s="82"/>
      <c r="T159" s="82"/>
      <c r="U159" s="82"/>
      <c r="V159" s="82"/>
      <c r="W159" s="82"/>
    </row>
    <row r="160" spans="1:23" s="130" customFormat="1" ht="12.75" x14ac:dyDescent="0.2">
      <c r="A160" s="82"/>
      <c r="B160" s="82"/>
      <c r="C160" s="82"/>
      <c r="D160" s="82"/>
      <c r="E160" s="82"/>
      <c r="F160" s="82"/>
      <c r="G160" s="82"/>
      <c r="H160" s="82"/>
      <c r="I160" s="82"/>
      <c r="J160" s="82"/>
      <c r="K160" s="82"/>
      <c r="L160" s="82"/>
      <c r="M160" s="82"/>
      <c r="N160" s="82"/>
      <c r="O160" s="82"/>
      <c r="P160" s="82"/>
      <c r="Q160" s="82"/>
      <c r="R160" s="82"/>
      <c r="S160" s="82"/>
      <c r="T160" s="82"/>
      <c r="U160" s="82"/>
      <c r="V160" s="82"/>
      <c r="W160" s="82"/>
    </row>
    <row r="161" spans="1:23" s="130" customFormat="1" ht="12.75" x14ac:dyDescent="0.2">
      <c r="A161" s="82"/>
      <c r="B161" s="82"/>
      <c r="C161" s="82"/>
      <c r="D161" s="82"/>
      <c r="E161" s="82"/>
      <c r="F161" s="82"/>
      <c r="G161" s="82"/>
      <c r="H161" s="82"/>
      <c r="I161" s="82"/>
      <c r="J161" s="82"/>
      <c r="K161" s="82"/>
      <c r="L161" s="82"/>
      <c r="M161" s="82"/>
      <c r="N161" s="82"/>
      <c r="O161" s="82"/>
      <c r="P161" s="82"/>
      <c r="Q161" s="82"/>
      <c r="R161" s="82"/>
      <c r="S161" s="82"/>
      <c r="T161" s="82"/>
      <c r="U161" s="82"/>
      <c r="V161" s="82"/>
      <c r="W161" s="82"/>
    </row>
    <row r="162" spans="1:23" s="130" customFormat="1" ht="12.75" x14ac:dyDescent="0.2">
      <c r="A162" s="82"/>
      <c r="B162" s="82"/>
      <c r="C162" s="82"/>
      <c r="D162" s="82"/>
      <c r="E162" s="82"/>
      <c r="F162" s="82"/>
      <c r="G162" s="82"/>
      <c r="H162" s="82"/>
      <c r="I162" s="82"/>
      <c r="J162" s="82"/>
      <c r="K162" s="82"/>
      <c r="L162" s="82"/>
      <c r="M162" s="82"/>
      <c r="N162" s="82"/>
      <c r="O162" s="82"/>
      <c r="P162" s="82"/>
      <c r="Q162" s="82"/>
      <c r="R162" s="82"/>
      <c r="S162" s="82"/>
      <c r="T162" s="82"/>
      <c r="U162" s="82"/>
      <c r="V162" s="82"/>
      <c r="W162" s="82"/>
    </row>
    <row r="163" spans="1:23" s="130" customFormat="1" ht="12.75" x14ac:dyDescent="0.2">
      <c r="A163" s="82"/>
      <c r="B163" s="82"/>
      <c r="C163" s="82"/>
      <c r="D163" s="82"/>
      <c r="E163" s="82"/>
      <c r="F163" s="82"/>
      <c r="G163" s="82"/>
      <c r="H163" s="82"/>
      <c r="I163" s="82"/>
      <c r="J163" s="82"/>
      <c r="K163" s="82"/>
      <c r="L163" s="82"/>
      <c r="M163" s="82"/>
      <c r="N163" s="82"/>
      <c r="O163" s="82"/>
      <c r="P163" s="82"/>
      <c r="Q163" s="82"/>
      <c r="R163" s="82"/>
      <c r="S163" s="82"/>
      <c r="T163" s="82"/>
      <c r="U163" s="82"/>
      <c r="V163" s="82"/>
      <c r="W163" s="82"/>
    </row>
    <row r="164" spans="1:23" s="130" customFormat="1" ht="12.75" x14ac:dyDescent="0.2">
      <c r="A164" s="82"/>
      <c r="B164" s="82"/>
      <c r="C164" s="82"/>
      <c r="D164" s="82"/>
      <c r="E164" s="82"/>
      <c r="F164" s="82"/>
      <c r="G164" s="82"/>
      <c r="H164" s="82"/>
      <c r="I164" s="82"/>
      <c r="J164" s="82"/>
      <c r="K164" s="82"/>
      <c r="L164" s="82"/>
      <c r="M164" s="82"/>
      <c r="N164" s="82"/>
      <c r="O164" s="82"/>
      <c r="P164" s="82"/>
      <c r="Q164" s="82"/>
      <c r="R164" s="82"/>
      <c r="S164" s="82"/>
      <c r="T164" s="82"/>
      <c r="U164" s="82"/>
      <c r="V164" s="82"/>
      <c r="W164" s="82"/>
    </row>
    <row r="165" spans="1:23" s="130" customFormat="1" ht="12.75" x14ac:dyDescent="0.2">
      <c r="A165" s="82"/>
      <c r="B165" s="82"/>
      <c r="C165" s="82"/>
      <c r="D165" s="82"/>
      <c r="E165" s="82"/>
      <c r="F165" s="82"/>
      <c r="G165" s="82"/>
      <c r="H165" s="82"/>
      <c r="I165" s="82"/>
      <c r="J165" s="82"/>
      <c r="K165" s="82"/>
      <c r="L165" s="82"/>
      <c r="M165" s="82"/>
      <c r="N165" s="82"/>
      <c r="O165" s="82"/>
      <c r="P165" s="82"/>
      <c r="Q165" s="82"/>
      <c r="R165" s="82"/>
      <c r="S165" s="82"/>
      <c r="T165" s="82"/>
      <c r="U165" s="82"/>
      <c r="V165" s="82"/>
      <c r="W165" s="82"/>
    </row>
    <row r="166" spans="1:23" s="130" customFormat="1" ht="12.75" x14ac:dyDescent="0.2">
      <c r="A166" s="82"/>
      <c r="B166" s="82"/>
      <c r="C166" s="82"/>
      <c r="D166" s="82"/>
      <c r="E166" s="82"/>
      <c r="F166" s="82"/>
      <c r="G166" s="82"/>
      <c r="H166" s="82"/>
      <c r="I166" s="82"/>
      <c r="J166" s="82"/>
      <c r="K166" s="82"/>
      <c r="L166" s="82"/>
      <c r="M166" s="82"/>
      <c r="N166" s="82"/>
      <c r="O166" s="82"/>
      <c r="P166" s="82"/>
      <c r="Q166" s="82"/>
      <c r="R166" s="82"/>
      <c r="S166" s="82"/>
      <c r="T166" s="82"/>
      <c r="U166" s="82"/>
      <c r="V166" s="82"/>
      <c r="W166" s="82"/>
    </row>
    <row r="167" spans="1:23" s="130" customFormat="1" ht="12.75" x14ac:dyDescent="0.2">
      <c r="A167" s="82"/>
      <c r="B167" s="82"/>
      <c r="C167" s="82"/>
      <c r="D167" s="82"/>
      <c r="E167" s="82"/>
      <c r="F167" s="82"/>
      <c r="G167" s="82"/>
      <c r="H167" s="82"/>
      <c r="I167" s="82"/>
      <c r="J167" s="82"/>
      <c r="K167" s="82"/>
      <c r="L167" s="82"/>
      <c r="M167" s="82"/>
      <c r="N167" s="82"/>
      <c r="O167" s="82"/>
      <c r="P167" s="82"/>
      <c r="Q167" s="82"/>
      <c r="R167" s="82"/>
      <c r="S167" s="82"/>
      <c r="T167" s="82"/>
      <c r="U167" s="82"/>
      <c r="V167" s="82"/>
      <c r="W167" s="82"/>
    </row>
    <row r="168" spans="1:23" s="130" customFormat="1" ht="12.75" x14ac:dyDescent="0.2">
      <c r="A168" s="82"/>
      <c r="B168" s="82"/>
      <c r="C168" s="82"/>
      <c r="D168" s="82"/>
      <c r="E168" s="82"/>
      <c r="F168" s="82"/>
      <c r="G168" s="82"/>
      <c r="H168" s="82"/>
      <c r="I168" s="82"/>
      <c r="J168" s="82"/>
      <c r="K168" s="82"/>
      <c r="L168" s="82"/>
      <c r="M168" s="82"/>
      <c r="N168" s="82"/>
      <c r="O168" s="82"/>
      <c r="P168" s="82"/>
      <c r="Q168" s="82"/>
      <c r="R168" s="82"/>
      <c r="S168" s="82"/>
      <c r="T168" s="82"/>
      <c r="U168" s="82"/>
      <c r="V168" s="82"/>
      <c r="W168" s="82"/>
    </row>
    <row r="169" spans="1:23" s="130" customFormat="1" ht="12.75" x14ac:dyDescent="0.2">
      <c r="A169" s="82"/>
      <c r="B169" s="82"/>
      <c r="C169" s="82"/>
      <c r="D169" s="82"/>
      <c r="E169" s="82"/>
      <c r="F169" s="82"/>
      <c r="G169" s="82"/>
      <c r="H169" s="82"/>
      <c r="I169" s="82"/>
      <c r="J169" s="82"/>
      <c r="K169" s="82"/>
      <c r="L169" s="82"/>
      <c r="M169" s="82"/>
      <c r="N169" s="82"/>
      <c r="O169" s="82"/>
      <c r="P169" s="82"/>
      <c r="Q169" s="82"/>
      <c r="R169" s="82"/>
      <c r="S169" s="82"/>
      <c r="T169" s="82"/>
      <c r="U169" s="82"/>
      <c r="V169" s="82"/>
      <c r="W169" s="82"/>
    </row>
    <row r="170" spans="1:23" s="130" customFormat="1" ht="12.75" x14ac:dyDescent="0.2">
      <c r="A170" s="82"/>
      <c r="B170" s="82"/>
      <c r="C170" s="82"/>
      <c r="D170" s="82"/>
      <c r="E170" s="82"/>
      <c r="F170" s="82"/>
      <c r="G170" s="82"/>
      <c r="H170" s="82"/>
      <c r="I170" s="82"/>
      <c r="J170" s="82"/>
      <c r="K170" s="82"/>
      <c r="L170" s="82"/>
      <c r="M170" s="82"/>
      <c r="N170" s="82"/>
      <c r="O170" s="82"/>
      <c r="P170" s="82"/>
      <c r="Q170" s="82"/>
      <c r="R170" s="82"/>
      <c r="S170" s="82"/>
      <c r="T170" s="82"/>
      <c r="U170" s="82"/>
      <c r="V170" s="82"/>
      <c r="W170" s="82"/>
    </row>
    <row r="171" spans="1:23" s="130" customFormat="1" ht="12.75" x14ac:dyDescent="0.2">
      <c r="A171" s="82"/>
      <c r="B171" s="82"/>
      <c r="C171" s="82"/>
      <c r="D171" s="82"/>
      <c r="E171" s="82"/>
      <c r="F171" s="82"/>
      <c r="G171" s="82"/>
      <c r="H171" s="82"/>
      <c r="I171" s="82"/>
      <c r="J171" s="82"/>
      <c r="K171" s="82"/>
      <c r="L171" s="82"/>
      <c r="M171" s="82"/>
      <c r="N171" s="82"/>
      <c r="O171" s="82"/>
      <c r="P171" s="82"/>
      <c r="Q171" s="82"/>
      <c r="R171" s="82"/>
      <c r="S171" s="82"/>
      <c r="T171" s="82"/>
      <c r="U171" s="82"/>
      <c r="V171" s="82"/>
      <c r="W171" s="82"/>
    </row>
    <row r="172" spans="1:23" s="130" customFormat="1" ht="12.75" x14ac:dyDescent="0.2">
      <c r="A172" s="82"/>
      <c r="B172" s="82"/>
      <c r="C172" s="82"/>
      <c r="D172" s="82"/>
      <c r="E172" s="82"/>
      <c r="F172" s="82"/>
      <c r="G172" s="82"/>
      <c r="H172" s="82"/>
      <c r="I172" s="82"/>
      <c r="J172" s="82"/>
      <c r="K172" s="82"/>
      <c r="L172" s="82"/>
      <c r="M172" s="82"/>
      <c r="N172" s="82"/>
      <c r="O172" s="82"/>
      <c r="P172" s="82"/>
      <c r="Q172" s="82"/>
      <c r="R172" s="82"/>
      <c r="S172" s="82"/>
      <c r="T172" s="82"/>
      <c r="U172" s="82"/>
      <c r="V172" s="82"/>
      <c r="W172" s="82"/>
    </row>
    <row r="173" spans="1:23" s="130" customFormat="1" ht="12.75" x14ac:dyDescent="0.2">
      <c r="A173" s="82"/>
      <c r="B173" s="82"/>
      <c r="C173" s="82"/>
      <c r="D173" s="82"/>
      <c r="E173" s="82"/>
      <c r="F173" s="82"/>
      <c r="G173" s="82"/>
      <c r="H173" s="82"/>
      <c r="I173" s="82"/>
      <c r="J173" s="82"/>
      <c r="K173" s="82"/>
      <c r="L173" s="82"/>
      <c r="M173" s="82"/>
      <c r="N173" s="82"/>
      <c r="O173" s="82"/>
      <c r="P173" s="82"/>
      <c r="Q173" s="82"/>
      <c r="R173" s="82"/>
      <c r="S173" s="82"/>
      <c r="T173" s="82"/>
      <c r="U173" s="82"/>
      <c r="V173" s="82"/>
      <c r="W173" s="82"/>
    </row>
    <row r="174" spans="1:23" s="130" customFormat="1" ht="12.75" x14ac:dyDescent="0.2">
      <c r="A174" s="82"/>
      <c r="B174" s="82"/>
      <c r="C174" s="82"/>
      <c r="D174" s="82"/>
      <c r="E174" s="82"/>
      <c r="F174" s="82"/>
      <c r="G174" s="82"/>
      <c r="H174" s="82"/>
      <c r="I174" s="82"/>
      <c r="J174" s="82"/>
      <c r="K174" s="82"/>
      <c r="L174" s="82"/>
      <c r="M174" s="82"/>
      <c r="N174" s="82"/>
      <c r="O174" s="82"/>
      <c r="P174" s="82"/>
      <c r="Q174" s="82"/>
      <c r="R174" s="82"/>
      <c r="S174" s="82"/>
      <c r="T174" s="82"/>
      <c r="U174" s="82"/>
      <c r="V174" s="82"/>
      <c r="W174" s="82"/>
    </row>
    <row r="175" spans="1:23" s="130" customFormat="1" ht="12.75" x14ac:dyDescent="0.2">
      <c r="A175" s="82"/>
      <c r="B175" s="82"/>
      <c r="C175" s="82"/>
      <c r="D175" s="82"/>
      <c r="E175" s="82"/>
      <c r="F175" s="82"/>
      <c r="G175" s="82"/>
      <c r="H175" s="82"/>
      <c r="I175" s="82"/>
      <c r="J175" s="82"/>
      <c r="K175" s="82"/>
      <c r="L175" s="82"/>
      <c r="M175" s="82"/>
      <c r="N175" s="82"/>
      <c r="O175" s="82"/>
      <c r="P175" s="82"/>
      <c r="Q175" s="82"/>
      <c r="R175" s="82"/>
      <c r="S175" s="82"/>
      <c r="T175" s="82"/>
      <c r="U175" s="82"/>
      <c r="V175" s="82"/>
      <c r="W175" s="82"/>
    </row>
    <row r="176" spans="1:23" s="130" customFormat="1" ht="12.75" x14ac:dyDescent="0.2">
      <c r="A176" s="82"/>
      <c r="B176" s="82"/>
      <c r="C176" s="82"/>
      <c r="D176" s="82"/>
      <c r="E176" s="82"/>
      <c r="F176" s="82"/>
      <c r="G176" s="82"/>
      <c r="H176" s="82"/>
      <c r="I176" s="82"/>
      <c r="J176" s="82"/>
      <c r="K176" s="82"/>
      <c r="L176" s="82"/>
      <c r="M176" s="82"/>
      <c r="N176" s="82"/>
      <c r="O176" s="82"/>
      <c r="P176" s="82"/>
      <c r="Q176" s="82"/>
      <c r="R176" s="82"/>
      <c r="S176" s="82"/>
      <c r="T176" s="82"/>
      <c r="U176" s="82"/>
      <c r="V176" s="82"/>
      <c r="W176" s="82"/>
    </row>
    <row r="177" spans="1:23" s="130" customFormat="1" ht="12.75" x14ac:dyDescent="0.2">
      <c r="A177" s="82"/>
      <c r="B177" s="82"/>
      <c r="C177" s="82"/>
      <c r="D177" s="82"/>
      <c r="E177" s="82"/>
      <c r="F177" s="82"/>
      <c r="G177" s="82"/>
      <c r="H177" s="82"/>
      <c r="I177" s="82"/>
      <c r="J177" s="82"/>
      <c r="K177" s="82"/>
      <c r="L177" s="82"/>
      <c r="M177" s="82"/>
      <c r="N177" s="82"/>
      <c r="O177" s="82"/>
      <c r="P177" s="82"/>
      <c r="Q177" s="82"/>
      <c r="R177" s="82"/>
      <c r="S177" s="82"/>
      <c r="T177" s="82"/>
      <c r="U177" s="82"/>
      <c r="V177" s="82"/>
      <c r="W177" s="82"/>
    </row>
    <row r="178" spans="1:23" s="130" customFormat="1" ht="12.75" x14ac:dyDescent="0.2">
      <c r="A178" s="82"/>
      <c r="B178" s="82"/>
      <c r="C178" s="82"/>
      <c r="D178" s="82"/>
      <c r="E178" s="82"/>
      <c r="F178" s="82"/>
      <c r="G178" s="82"/>
      <c r="H178" s="82"/>
      <c r="I178" s="82"/>
      <c r="J178" s="82"/>
      <c r="K178" s="82"/>
      <c r="L178" s="82"/>
      <c r="M178" s="82"/>
      <c r="N178" s="82"/>
      <c r="O178" s="82"/>
      <c r="P178" s="82"/>
      <c r="Q178" s="82"/>
      <c r="R178" s="82"/>
      <c r="S178" s="82"/>
      <c r="T178" s="82"/>
      <c r="U178" s="82"/>
      <c r="V178" s="82"/>
      <c r="W178" s="82"/>
    </row>
    <row r="179" spans="1:23" s="130" customFormat="1" ht="12.75" x14ac:dyDescent="0.2">
      <c r="A179" s="82"/>
      <c r="B179" s="82"/>
      <c r="C179" s="82"/>
      <c r="D179" s="82"/>
      <c r="E179" s="82"/>
      <c r="F179" s="82"/>
      <c r="G179" s="82"/>
      <c r="H179" s="82"/>
      <c r="I179" s="82"/>
      <c r="J179" s="82"/>
      <c r="K179" s="82"/>
      <c r="L179" s="82"/>
      <c r="M179" s="82"/>
      <c r="N179" s="82"/>
      <c r="O179" s="82"/>
      <c r="P179" s="82"/>
      <c r="Q179" s="82"/>
      <c r="R179" s="82"/>
      <c r="S179" s="82"/>
      <c r="T179" s="82"/>
      <c r="U179" s="82"/>
      <c r="V179" s="82"/>
      <c r="W179" s="82"/>
    </row>
    <row r="180" spans="1:23" s="130" customFormat="1" ht="12.75" x14ac:dyDescent="0.2">
      <c r="A180" s="82"/>
      <c r="B180" s="82"/>
      <c r="C180" s="82"/>
      <c r="D180" s="82"/>
      <c r="E180" s="82"/>
      <c r="F180" s="82"/>
      <c r="G180" s="82"/>
      <c r="H180" s="82"/>
      <c r="I180" s="82"/>
      <c r="J180" s="82"/>
      <c r="K180" s="82"/>
      <c r="L180" s="82"/>
      <c r="M180" s="82"/>
      <c r="N180" s="82"/>
      <c r="O180" s="82"/>
      <c r="P180" s="82"/>
      <c r="Q180" s="82"/>
      <c r="R180" s="82"/>
      <c r="S180" s="82"/>
      <c r="T180" s="82"/>
      <c r="U180" s="82"/>
      <c r="V180" s="82"/>
      <c r="W180" s="82"/>
    </row>
    <row r="181" spans="1:23" s="130" customFormat="1" ht="12.75" x14ac:dyDescent="0.2">
      <c r="A181" s="82"/>
      <c r="B181" s="82"/>
      <c r="C181" s="82"/>
      <c r="D181" s="82"/>
      <c r="E181" s="82"/>
      <c r="F181" s="82"/>
      <c r="G181" s="82"/>
      <c r="H181" s="82"/>
      <c r="I181" s="82"/>
      <c r="J181" s="82"/>
      <c r="K181" s="82"/>
      <c r="L181" s="82"/>
      <c r="M181" s="82"/>
      <c r="N181" s="82"/>
      <c r="O181" s="82"/>
      <c r="P181" s="82"/>
      <c r="Q181" s="82"/>
      <c r="R181" s="82"/>
      <c r="S181" s="82"/>
      <c r="T181" s="82"/>
      <c r="U181" s="82"/>
      <c r="V181" s="82"/>
      <c r="W181" s="82"/>
    </row>
    <row r="182" spans="1:23" s="130" customFormat="1" ht="12.75" x14ac:dyDescent="0.2">
      <c r="A182" s="82"/>
      <c r="B182" s="82"/>
      <c r="C182" s="82"/>
      <c r="D182" s="82"/>
      <c r="E182" s="82"/>
      <c r="F182" s="82"/>
      <c r="G182" s="82"/>
      <c r="H182" s="82"/>
      <c r="I182" s="82"/>
      <c r="J182" s="82"/>
      <c r="K182" s="82"/>
      <c r="L182" s="82"/>
      <c r="M182" s="82"/>
      <c r="N182" s="82"/>
      <c r="O182" s="82"/>
      <c r="P182" s="82"/>
      <c r="Q182" s="82"/>
      <c r="R182" s="82"/>
      <c r="S182" s="82"/>
      <c r="T182" s="82"/>
      <c r="U182" s="82"/>
      <c r="V182" s="82"/>
      <c r="W182" s="82"/>
    </row>
    <row r="183" spans="1:23" s="130" customFormat="1" ht="12.75" x14ac:dyDescent="0.2">
      <c r="A183" s="82"/>
      <c r="B183" s="82"/>
      <c r="C183" s="82"/>
      <c r="D183" s="82"/>
      <c r="E183" s="82"/>
      <c r="F183" s="82"/>
      <c r="G183" s="82"/>
      <c r="H183" s="82"/>
      <c r="I183" s="82"/>
      <c r="J183" s="82"/>
      <c r="K183" s="82"/>
      <c r="L183" s="82"/>
      <c r="M183" s="82"/>
      <c r="N183" s="82"/>
      <c r="O183" s="82"/>
      <c r="P183" s="82"/>
      <c r="Q183" s="82"/>
      <c r="R183" s="82"/>
      <c r="S183" s="82"/>
      <c r="T183" s="82"/>
      <c r="U183" s="82"/>
      <c r="V183" s="82"/>
      <c r="W183" s="82"/>
    </row>
    <row r="184" spans="1:23" s="130" customFormat="1" ht="12.75" x14ac:dyDescent="0.2">
      <c r="A184" s="82"/>
      <c r="B184" s="82"/>
      <c r="C184" s="82"/>
      <c r="D184" s="82"/>
      <c r="E184" s="82"/>
      <c r="F184" s="82"/>
      <c r="G184" s="82"/>
      <c r="H184" s="82"/>
      <c r="I184" s="82"/>
      <c r="J184" s="82"/>
      <c r="K184" s="82"/>
      <c r="L184" s="82"/>
      <c r="M184" s="82"/>
      <c r="N184" s="82"/>
      <c r="O184" s="82"/>
      <c r="P184" s="82"/>
      <c r="Q184" s="82"/>
      <c r="R184" s="82"/>
      <c r="S184" s="82"/>
      <c r="T184" s="82"/>
      <c r="U184" s="82"/>
      <c r="V184" s="82"/>
      <c r="W184" s="82"/>
    </row>
    <row r="185" spans="1:23" s="130" customFormat="1" ht="12.75" x14ac:dyDescent="0.2">
      <c r="A185" s="82"/>
      <c r="B185" s="82"/>
      <c r="C185" s="82"/>
      <c r="D185" s="82"/>
      <c r="E185" s="82"/>
      <c r="F185" s="82"/>
      <c r="G185" s="82"/>
      <c r="H185" s="82"/>
      <c r="I185" s="82"/>
      <c r="J185" s="82"/>
      <c r="K185" s="82"/>
      <c r="L185" s="82"/>
      <c r="M185" s="82"/>
      <c r="N185" s="82"/>
      <c r="O185" s="82"/>
      <c r="P185" s="82"/>
      <c r="Q185" s="82"/>
      <c r="R185" s="82"/>
      <c r="S185" s="82"/>
      <c r="T185" s="82"/>
      <c r="U185" s="82"/>
      <c r="V185" s="82"/>
      <c r="W185" s="82"/>
    </row>
    <row r="186" spans="1:23" s="130" customFormat="1" ht="12.75" x14ac:dyDescent="0.2">
      <c r="A186" s="82"/>
      <c r="B186" s="82"/>
      <c r="C186" s="82"/>
      <c r="D186" s="82"/>
      <c r="E186" s="82"/>
      <c r="F186" s="82"/>
      <c r="G186" s="82"/>
      <c r="H186" s="82"/>
      <c r="I186" s="82"/>
      <c r="J186" s="82"/>
      <c r="K186" s="82"/>
      <c r="L186" s="82"/>
      <c r="M186" s="82"/>
      <c r="N186" s="82"/>
      <c r="O186" s="82"/>
      <c r="P186" s="82"/>
      <c r="Q186" s="82"/>
      <c r="R186" s="82"/>
      <c r="S186" s="82"/>
      <c r="T186" s="82"/>
      <c r="U186" s="82"/>
      <c r="V186" s="82"/>
      <c r="W186" s="82"/>
    </row>
    <row r="187" spans="1:23" s="130" customFormat="1" ht="12.75" x14ac:dyDescent="0.2">
      <c r="A187" s="82"/>
      <c r="B187" s="82"/>
      <c r="C187" s="82"/>
      <c r="D187" s="82"/>
      <c r="E187" s="82"/>
      <c r="F187" s="82"/>
      <c r="G187" s="82"/>
      <c r="H187" s="82"/>
      <c r="I187" s="82"/>
      <c r="J187" s="82"/>
      <c r="K187" s="82"/>
      <c r="L187" s="82"/>
      <c r="M187" s="82"/>
      <c r="N187" s="82"/>
      <c r="O187" s="82"/>
      <c r="P187" s="82"/>
      <c r="Q187" s="82"/>
      <c r="R187" s="82"/>
      <c r="S187" s="82"/>
      <c r="T187" s="82"/>
      <c r="U187" s="82"/>
      <c r="V187" s="82"/>
      <c r="W187" s="82"/>
    </row>
    <row r="188" spans="1:23" s="130" customFormat="1" ht="12.75" x14ac:dyDescent="0.2">
      <c r="A188" s="82"/>
      <c r="B188" s="82"/>
      <c r="C188" s="82"/>
      <c r="D188" s="82"/>
      <c r="E188" s="82"/>
      <c r="F188" s="82"/>
      <c r="G188" s="82"/>
      <c r="H188" s="82"/>
      <c r="I188" s="82"/>
      <c r="J188" s="82"/>
      <c r="K188" s="82"/>
      <c r="L188" s="82"/>
      <c r="M188" s="82"/>
      <c r="N188" s="82"/>
      <c r="O188" s="82"/>
      <c r="P188" s="82"/>
      <c r="Q188" s="82"/>
      <c r="R188" s="82"/>
      <c r="S188" s="82"/>
      <c r="T188" s="82"/>
      <c r="U188" s="82"/>
      <c r="V188" s="82"/>
      <c r="W188" s="82"/>
    </row>
    <row r="189" spans="1:23" s="130" customFormat="1" ht="12.75" x14ac:dyDescent="0.2">
      <c r="A189" s="82"/>
      <c r="B189" s="82"/>
      <c r="C189" s="82"/>
      <c r="D189" s="82"/>
      <c r="E189" s="82"/>
      <c r="F189" s="82"/>
      <c r="G189" s="82"/>
      <c r="H189" s="82"/>
      <c r="I189" s="82"/>
      <c r="J189" s="82"/>
      <c r="K189" s="82"/>
      <c r="L189" s="82"/>
      <c r="M189" s="82"/>
      <c r="N189" s="82"/>
      <c r="O189" s="82"/>
      <c r="P189" s="82"/>
      <c r="Q189" s="82"/>
      <c r="R189" s="82"/>
      <c r="S189" s="82"/>
      <c r="T189" s="82"/>
      <c r="U189" s="82"/>
      <c r="V189" s="82"/>
      <c r="W189" s="82"/>
    </row>
    <row r="190" spans="1:23" s="130" customFormat="1" ht="12.75" x14ac:dyDescent="0.2">
      <c r="A190" s="82"/>
      <c r="B190" s="82"/>
      <c r="C190" s="82"/>
      <c r="D190" s="82"/>
      <c r="E190" s="82"/>
      <c r="F190" s="82"/>
      <c r="G190" s="82"/>
      <c r="H190" s="82"/>
      <c r="I190" s="82"/>
      <c r="J190" s="82"/>
      <c r="K190" s="82"/>
      <c r="L190" s="82"/>
      <c r="M190" s="82"/>
      <c r="N190" s="82"/>
      <c r="O190" s="82"/>
      <c r="P190" s="82"/>
      <c r="Q190" s="82"/>
      <c r="R190" s="82"/>
      <c r="S190" s="82"/>
      <c r="T190" s="82"/>
      <c r="U190" s="82"/>
      <c r="V190" s="82"/>
      <c r="W190" s="82"/>
    </row>
    <row r="191" spans="1:23" s="130" customFormat="1" ht="12.75" x14ac:dyDescent="0.2">
      <c r="A191" s="82"/>
      <c r="B191" s="82"/>
      <c r="C191" s="82"/>
      <c r="D191" s="82"/>
      <c r="E191" s="82"/>
      <c r="F191" s="82"/>
      <c r="G191" s="82"/>
      <c r="H191" s="82"/>
      <c r="I191" s="82"/>
      <c r="J191" s="82"/>
      <c r="K191" s="82"/>
      <c r="L191" s="82"/>
      <c r="M191" s="82"/>
      <c r="N191" s="82"/>
      <c r="O191" s="82"/>
      <c r="P191" s="82"/>
      <c r="Q191" s="82"/>
      <c r="R191" s="82"/>
      <c r="S191" s="82"/>
      <c r="T191" s="82"/>
      <c r="U191" s="82"/>
      <c r="V191" s="82"/>
      <c r="W191" s="82"/>
    </row>
    <row r="192" spans="1:23" s="130" customFormat="1" ht="12.75" x14ac:dyDescent="0.2">
      <c r="A192" s="82"/>
      <c r="B192" s="82"/>
      <c r="C192" s="82"/>
      <c r="D192" s="82"/>
      <c r="E192" s="82"/>
      <c r="F192" s="82"/>
      <c r="G192" s="82"/>
      <c r="H192" s="82"/>
      <c r="I192" s="82"/>
      <c r="J192" s="82"/>
      <c r="K192" s="82"/>
      <c r="L192" s="82"/>
      <c r="M192" s="82"/>
      <c r="N192" s="82"/>
      <c r="O192" s="82"/>
      <c r="P192" s="82"/>
      <c r="Q192" s="82"/>
      <c r="R192" s="82"/>
      <c r="S192" s="82"/>
      <c r="T192" s="82"/>
      <c r="U192" s="82"/>
      <c r="V192" s="82"/>
      <c r="W192" s="82"/>
    </row>
    <row r="193" spans="1:23" s="130" customFormat="1" ht="12.75" x14ac:dyDescent="0.2">
      <c r="A193" s="82"/>
      <c r="B193" s="82"/>
      <c r="C193" s="82"/>
      <c r="D193" s="82"/>
      <c r="E193" s="82"/>
      <c r="F193" s="82"/>
      <c r="G193" s="82"/>
      <c r="H193" s="82"/>
      <c r="I193" s="82"/>
      <c r="J193" s="82"/>
      <c r="K193" s="82"/>
      <c r="L193" s="82"/>
      <c r="M193" s="82"/>
      <c r="N193" s="82"/>
      <c r="O193" s="82"/>
      <c r="P193" s="82"/>
      <c r="Q193" s="82"/>
      <c r="R193" s="82"/>
      <c r="S193" s="82"/>
      <c r="T193" s="82"/>
      <c r="U193" s="82"/>
      <c r="V193" s="82"/>
      <c r="W193" s="82"/>
    </row>
    <row r="194" spans="1:23" s="130" customFormat="1" ht="12.75" x14ac:dyDescent="0.2">
      <c r="A194" s="82"/>
      <c r="B194" s="82"/>
      <c r="C194" s="82"/>
      <c r="D194" s="82"/>
      <c r="E194" s="82"/>
      <c r="F194" s="82"/>
      <c r="G194" s="82"/>
      <c r="H194" s="82"/>
      <c r="I194" s="82"/>
      <c r="J194" s="82"/>
      <c r="K194" s="82"/>
      <c r="L194" s="82"/>
      <c r="M194" s="82"/>
      <c r="N194" s="82"/>
      <c r="O194" s="82"/>
      <c r="P194" s="82"/>
      <c r="Q194" s="82"/>
      <c r="R194" s="82"/>
      <c r="S194" s="82"/>
      <c r="T194" s="82"/>
      <c r="U194" s="82"/>
      <c r="V194" s="82"/>
      <c r="W194" s="82"/>
    </row>
    <row r="195" spans="1:23" s="130" customFormat="1" ht="12.75" x14ac:dyDescent="0.2">
      <c r="A195" s="82"/>
      <c r="B195" s="82"/>
      <c r="C195" s="82"/>
      <c r="D195" s="82"/>
      <c r="E195" s="82"/>
      <c r="F195" s="82"/>
      <c r="G195" s="82"/>
      <c r="H195" s="82"/>
      <c r="I195" s="82"/>
      <c r="J195" s="82"/>
      <c r="K195" s="82"/>
      <c r="L195" s="82"/>
      <c r="M195" s="82"/>
      <c r="N195" s="82"/>
      <c r="O195" s="82"/>
      <c r="P195" s="82"/>
      <c r="Q195" s="82"/>
      <c r="R195" s="82"/>
      <c r="S195" s="82"/>
      <c r="T195" s="82"/>
      <c r="U195" s="82"/>
      <c r="V195" s="82"/>
      <c r="W195" s="82"/>
    </row>
    <row r="196" spans="1:23" s="130" customFormat="1" ht="12.75" x14ac:dyDescent="0.2">
      <c r="A196" s="82"/>
      <c r="B196" s="82"/>
      <c r="C196" s="82"/>
      <c r="D196" s="82"/>
      <c r="E196" s="82"/>
      <c r="F196" s="82"/>
      <c r="G196" s="82"/>
      <c r="H196" s="82"/>
      <c r="I196" s="82"/>
      <c r="J196" s="82"/>
      <c r="K196" s="82"/>
      <c r="L196" s="82"/>
      <c r="M196" s="82"/>
      <c r="N196" s="82"/>
      <c r="O196" s="82"/>
      <c r="P196" s="82"/>
      <c r="Q196" s="82"/>
      <c r="R196" s="82"/>
      <c r="S196" s="82"/>
      <c r="T196" s="82"/>
      <c r="U196" s="82"/>
      <c r="V196" s="82"/>
      <c r="W196" s="82"/>
    </row>
    <row r="197" spans="1:23" s="130" customFormat="1" ht="12.75" x14ac:dyDescent="0.2">
      <c r="A197" s="82"/>
      <c r="B197" s="82"/>
      <c r="C197" s="82"/>
      <c r="D197" s="82"/>
      <c r="E197" s="82"/>
      <c r="F197" s="82"/>
      <c r="G197" s="82"/>
      <c r="H197" s="82"/>
      <c r="I197" s="82"/>
      <c r="J197" s="82"/>
      <c r="K197" s="82"/>
      <c r="L197" s="82"/>
      <c r="M197" s="82"/>
      <c r="N197" s="82"/>
      <c r="O197" s="82"/>
      <c r="P197" s="82"/>
      <c r="Q197" s="82"/>
      <c r="R197" s="82"/>
      <c r="S197" s="82"/>
      <c r="T197" s="82"/>
      <c r="U197" s="82"/>
      <c r="V197" s="82"/>
      <c r="W197" s="82"/>
    </row>
    <row r="198" spans="1:23" s="130" customFormat="1" ht="12.75" x14ac:dyDescent="0.2">
      <c r="A198" s="82"/>
      <c r="B198" s="82"/>
      <c r="C198" s="82"/>
      <c r="D198" s="82"/>
      <c r="E198" s="82"/>
      <c r="F198" s="82"/>
      <c r="G198" s="82"/>
      <c r="H198" s="82"/>
      <c r="I198" s="82"/>
      <c r="J198" s="82"/>
      <c r="K198" s="82"/>
      <c r="L198" s="82"/>
      <c r="M198" s="82"/>
      <c r="N198" s="82"/>
      <c r="O198" s="82"/>
      <c r="P198" s="82"/>
      <c r="Q198" s="82"/>
      <c r="R198" s="82"/>
      <c r="S198" s="82"/>
      <c r="T198" s="82"/>
      <c r="U198" s="82"/>
      <c r="V198" s="82"/>
      <c r="W198" s="82"/>
    </row>
    <row r="199" spans="1:23" s="130" customFormat="1" ht="12.75" x14ac:dyDescent="0.2">
      <c r="A199" s="82"/>
      <c r="B199" s="82"/>
      <c r="C199" s="82"/>
      <c r="D199" s="82"/>
      <c r="E199" s="82"/>
      <c r="F199" s="82"/>
      <c r="G199" s="82"/>
      <c r="H199" s="82"/>
      <c r="I199" s="82"/>
      <c r="J199" s="82"/>
      <c r="K199" s="82"/>
      <c r="L199" s="82"/>
      <c r="M199" s="82"/>
      <c r="N199" s="82"/>
      <c r="O199" s="82"/>
      <c r="P199" s="82"/>
      <c r="Q199" s="82"/>
      <c r="R199" s="82"/>
      <c r="S199" s="82"/>
      <c r="T199" s="82"/>
      <c r="U199" s="82"/>
      <c r="V199" s="82"/>
      <c r="W199" s="82"/>
    </row>
    <row r="200" spans="1:23" s="130" customFormat="1" ht="12.75" x14ac:dyDescent="0.2">
      <c r="A200" s="82"/>
      <c r="B200" s="82"/>
      <c r="C200" s="82"/>
      <c r="D200" s="82"/>
      <c r="E200" s="82"/>
      <c r="F200" s="82"/>
      <c r="G200" s="82"/>
      <c r="H200" s="82"/>
      <c r="I200" s="82"/>
      <c r="J200" s="82"/>
      <c r="K200" s="82"/>
      <c r="L200" s="82"/>
      <c r="M200" s="82"/>
      <c r="N200" s="82"/>
      <c r="O200" s="82"/>
      <c r="P200" s="82"/>
      <c r="Q200" s="82"/>
      <c r="R200" s="82"/>
      <c r="S200" s="82"/>
      <c r="T200" s="82"/>
      <c r="U200" s="82"/>
      <c r="V200" s="82"/>
      <c r="W200" s="82"/>
    </row>
    <row r="201" spans="1:23" s="130" customFormat="1" ht="12.75" x14ac:dyDescent="0.2">
      <c r="A201" s="82"/>
      <c r="B201" s="82"/>
      <c r="C201" s="82"/>
      <c r="D201" s="82"/>
      <c r="E201" s="82"/>
      <c r="F201" s="82"/>
      <c r="G201" s="82"/>
      <c r="H201" s="82"/>
      <c r="I201" s="82"/>
      <c r="J201" s="82"/>
      <c r="K201" s="82"/>
      <c r="L201" s="82"/>
      <c r="M201" s="82"/>
      <c r="N201" s="82"/>
      <c r="O201" s="82"/>
      <c r="P201" s="82"/>
      <c r="Q201" s="82"/>
      <c r="R201" s="82"/>
      <c r="S201" s="82"/>
      <c r="T201" s="82"/>
      <c r="U201" s="82"/>
      <c r="V201" s="82"/>
      <c r="W201" s="82"/>
    </row>
    <row r="202" spans="1:23" s="130" customFormat="1" ht="12.75" x14ac:dyDescent="0.2">
      <c r="A202" s="82"/>
      <c r="B202" s="82"/>
      <c r="C202" s="82"/>
      <c r="D202" s="82"/>
      <c r="E202" s="82"/>
      <c r="F202" s="82"/>
      <c r="G202" s="82"/>
      <c r="H202" s="82"/>
      <c r="I202" s="82"/>
      <c r="J202" s="82"/>
      <c r="K202" s="82"/>
      <c r="L202" s="82"/>
      <c r="M202" s="82"/>
      <c r="N202" s="82"/>
      <c r="O202" s="82"/>
      <c r="P202" s="82"/>
      <c r="Q202" s="82"/>
      <c r="R202" s="82"/>
      <c r="S202" s="82"/>
      <c r="T202" s="82"/>
      <c r="U202" s="82"/>
      <c r="V202" s="82"/>
      <c r="W202" s="82"/>
    </row>
    <row r="203" spans="1:23" s="130" customFormat="1" ht="12.75" x14ac:dyDescent="0.2">
      <c r="A203" s="82"/>
      <c r="B203" s="82"/>
      <c r="C203" s="82"/>
      <c r="D203" s="82"/>
      <c r="E203" s="82"/>
      <c r="F203" s="82"/>
      <c r="G203" s="82"/>
      <c r="H203" s="82"/>
      <c r="I203" s="82"/>
      <c r="J203" s="82"/>
      <c r="K203" s="82"/>
      <c r="L203" s="82"/>
      <c r="M203" s="82"/>
      <c r="N203" s="82"/>
      <c r="O203" s="82"/>
      <c r="P203" s="82"/>
      <c r="Q203" s="82"/>
      <c r="R203" s="82"/>
      <c r="S203" s="82"/>
      <c r="T203" s="82"/>
      <c r="U203" s="82"/>
      <c r="V203" s="82"/>
      <c r="W203" s="82"/>
    </row>
    <row r="204" spans="1:23" s="130" customFormat="1" ht="12.75" x14ac:dyDescent="0.2">
      <c r="A204" s="82"/>
      <c r="B204" s="82"/>
      <c r="C204" s="82"/>
      <c r="D204" s="82"/>
      <c r="E204" s="82"/>
      <c r="F204" s="82"/>
      <c r="G204" s="82"/>
      <c r="H204" s="82"/>
      <c r="I204" s="82"/>
      <c r="J204" s="82"/>
      <c r="K204" s="82"/>
      <c r="L204" s="82"/>
      <c r="M204" s="82"/>
      <c r="N204" s="82"/>
      <c r="O204" s="82"/>
      <c r="P204" s="82"/>
      <c r="Q204" s="82"/>
      <c r="R204" s="82"/>
      <c r="S204" s="82"/>
      <c r="T204" s="82"/>
      <c r="U204" s="82"/>
      <c r="V204" s="82"/>
      <c r="W204" s="82"/>
    </row>
    <row r="205" spans="1:23" s="130" customFormat="1" ht="12.75" x14ac:dyDescent="0.2">
      <c r="A205" s="82"/>
      <c r="B205" s="82"/>
      <c r="C205" s="82"/>
      <c r="D205" s="82"/>
      <c r="E205" s="82"/>
      <c r="F205" s="82"/>
      <c r="G205" s="82"/>
      <c r="H205" s="82"/>
      <c r="I205" s="82"/>
      <c r="J205" s="82"/>
      <c r="K205" s="82"/>
      <c r="L205" s="82"/>
      <c r="M205" s="82"/>
      <c r="N205" s="82"/>
      <c r="O205" s="82"/>
      <c r="P205" s="82"/>
      <c r="Q205" s="82"/>
      <c r="R205" s="82"/>
      <c r="S205" s="82"/>
      <c r="T205" s="82"/>
      <c r="U205" s="82"/>
      <c r="V205" s="82"/>
      <c r="W205" s="82"/>
    </row>
    <row r="206" spans="1:23" s="130" customFormat="1" ht="12.75" x14ac:dyDescent="0.2">
      <c r="A206" s="82"/>
      <c r="B206" s="82"/>
      <c r="C206" s="82"/>
      <c r="D206" s="82"/>
      <c r="E206" s="82"/>
      <c r="F206" s="82"/>
      <c r="G206" s="82"/>
      <c r="H206" s="82"/>
      <c r="I206" s="82"/>
      <c r="J206" s="82"/>
      <c r="K206" s="82"/>
      <c r="L206" s="82"/>
      <c r="M206" s="82"/>
      <c r="N206" s="82"/>
      <c r="O206" s="82"/>
      <c r="P206" s="82"/>
      <c r="Q206" s="82"/>
      <c r="R206" s="82"/>
      <c r="S206" s="82"/>
      <c r="T206" s="82"/>
      <c r="U206" s="82"/>
      <c r="V206" s="82"/>
      <c r="W206" s="82"/>
    </row>
    <row r="207" spans="1:23" s="130" customFormat="1" ht="12.75" x14ac:dyDescent="0.2">
      <c r="A207" s="82"/>
      <c r="B207" s="82"/>
      <c r="C207" s="82"/>
      <c r="D207" s="82"/>
      <c r="E207" s="82"/>
      <c r="F207" s="82"/>
      <c r="G207" s="82"/>
      <c r="H207" s="82"/>
      <c r="I207" s="82"/>
      <c r="J207" s="82"/>
      <c r="K207" s="82"/>
      <c r="L207" s="82"/>
      <c r="M207" s="82"/>
      <c r="N207" s="82"/>
      <c r="O207" s="82"/>
      <c r="P207" s="82"/>
      <c r="Q207" s="82"/>
      <c r="R207" s="82"/>
      <c r="S207" s="82"/>
      <c r="T207" s="82"/>
      <c r="U207" s="82"/>
      <c r="V207" s="82"/>
      <c r="W207" s="82"/>
    </row>
    <row r="208" spans="1:23" s="130" customFormat="1" ht="12.75" x14ac:dyDescent="0.2">
      <c r="A208" s="82"/>
      <c r="B208" s="82"/>
      <c r="C208" s="82"/>
      <c r="D208" s="82"/>
      <c r="E208" s="82"/>
      <c r="F208" s="82"/>
      <c r="G208" s="82"/>
      <c r="H208" s="82"/>
      <c r="I208" s="82"/>
      <c r="J208" s="82"/>
      <c r="K208" s="82"/>
      <c r="L208" s="82"/>
      <c r="M208" s="82"/>
      <c r="N208" s="82"/>
      <c r="O208" s="82"/>
      <c r="P208" s="82"/>
      <c r="Q208" s="82"/>
      <c r="R208" s="82"/>
      <c r="S208" s="82"/>
      <c r="T208" s="82"/>
      <c r="U208" s="82"/>
      <c r="V208" s="82"/>
      <c r="W208" s="82"/>
    </row>
    <row r="209" spans="1:23" s="130" customFormat="1" ht="12.75" x14ac:dyDescent="0.2">
      <c r="A209" s="82"/>
      <c r="B209" s="82"/>
      <c r="C209" s="82"/>
      <c r="D209" s="82"/>
      <c r="E209" s="82"/>
      <c r="F209" s="82"/>
      <c r="G209" s="82"/>
      <c r="H209" s="82"/>
      <c r="I209" s="82"/>
      <c r="J209" s="82"/>
      <c r="K209" s="82"/>
      <c r="L209" s="82"/>
      <c r="M209" s="82"/>
      <c r="N209" s="82"/>
      <c r="O209" s="82"/>
      <c r="P209" s="82"/>
      <c r="Q209" s="82"/>
      <c r="R209" s="82"/>
      <c r="S209" s="82"/>
      <c r="T209" s="82"/>
      <c r="U209" s="82"/>
      <c r="V209" s="82"/>
      <c r="W209" s="82"/>
    </row>
    <row r="210" spans="1:23" s="130" customFormat="1" ht="12.75" x14ac:dyDescent="0.2">
      <c r="A210" s="82"/>
      <c r="B210" s="82"/>
      <c r="C210" s="82"/>
      <c r="D210" s="82"/>
      <c r="E210" s="82"/>
      <c r="F210" s="82"/>
      <c r="G210" s="82"/>
      <c r="H210" s="82"/>
      <c r="I210" s="82"/>
      <c r="J210" s="82"/>
      <c r="K210" s="82"/>
      <c r="L210" s="82"/>
      <c r="M210" s="82"/>
      <c r="N210" s="82"/>
      <c r="O210" s="82"/>
      <c r="P210" s="82"/>
      <c r="Q210" s="82"/>
      <c r="R210" s="82"/>
      <c r="S210" s="82"/>
      <c r="T210" s="82"/>
      <c r="U210" s="82"/>
      <c r="V210" s="82"/>
      <c r="W210" s="82"/>
    </row>
    <row r="211" spans="1:23" s="130" customFormat="1" ht="12.75" x14ac:dyDescent="0.2">
      <c r="A211" s="82"/>
      <c r="B211" s="82"/>
      <c r="C211" s="82"/>
      <c r="D211" s="82"/>
      <c r="E211" s="82"/>
      <c r="F211" s="82"/>
      <c r="G211" s="82"/>
      <c r="H211" s="82"/>
      <c r="I211" s="82"/>
      <c r="J211" s="82"/>
      <c r="K211" s="82"/>
      <c r="L211" s="82"/>
      <c r="M211" s="82"/>
      <c r="N211" s="82"/>
      <c r="O211" s="82"/>
      <c r="P211" s="82"/>
      <c r="Q211" s="82"/>
      <c r="R211" s="82"/>
      <c r="S211" s="82"/>
      <c r="T211" s="82"/>
      <c r="U211" s="82"/>
      <c r="V211" s="82"/>
      <c r="W211" s="82"/>
    </row>
    <row r="212" spans="1:23" s="130" customFormat="1" ht="12.75" x14ac:dyDescent="0.2">
      <c r="A212" s="82"/>
      <c r="B212" s="82"/>
      <c r="C212" s="82"/>
      <c r="D212" s="82"/>
      <c r="E212" s="82"/>
      <c r="F212" s="82"/>
      <c r="G212" s="82"/>
      <c r="H212" s="82"/>
      <c r="I212" s="82"/>
      <c r="J212" s="82"/>
      <c r="K212" s="82"/>
      <c r="L212" s="82"/>
      <c r="M212" s="82"/>
      <c r="N212" s="82"/>
      <c r="O212" s="82"/>
      <c r="P212" s="82"/>
      <c r="Q212" s="82"/>
      <c r="R212" s="82"/>
      <c r="S212" s="82"/>
      <c r="T212" s="82"/>
      <c r="U212" s="82"/>
      <c r="V212" s="82"/>
      <c r="W212" s="82"/>
    </row>
    <row r="213" spans="1:23" s="130" customFormat="1" ht="12.75" x14ac:dyDescent="0.2">
      <c r="A213" s="82"/>
      <c r="B213" s="82"/>
      <c r="C213" s="82"/>
      <c r="D213" s="82"/>
      <c r="E213" s="82"/>
      <c r="F213" s="82"/>
      <c r="G213" s="82"/>
      <c r="H213" s="82"/>
      <c r="I213" s="82"/>
      <c r="J213" s="82"/>
      <c r="K213" s="82"/>
      <c r="L213" s="82"/>
      <c r="M213" s="82"/>
      <c r="N213" s="82"/>
      <c r="O213" s="82"/>
      <c r="P213" s="82"/>
      <c r="Q213" s="82"/>
      <c r="R213" s="82"/>
      <c r="S213" s="82"/>
      <c r="T213" s="82"/>
      <c r="U213" s="82"/>
      <c r="V213" s="82"/>
      <c r="W213" s="82"/>
    </row>
    <row r="214" spans="1:23" s="130" customFormat="1" ht="12.75" x14ac:dyDescent="0.2">
      <c r="A214" s="82"/>
      <c r="B214" s="82"/>
      <c r="C214" s="82"/>
      <c r="D214" s="82"/>
      <c r="E214" s="82"/>
      <c r="F214" s="82"/>
      <c r="G214" s="82"/>
      <c r="H214" s="82"/>
      <c r="I214" s="82"/>
      <c r="J214" s="82"/>
      <c r="K214" s="82"/>
      <c r="L214" s="82"/>
      <c r="M214" s="82"/>
      <c r="N214" s="82"/>
      <c r="O214" s="82"/>
      <c r="P214" s="82"/>
      <c r="Q214" s="82"/>
      <c r="R214" s="82"/>
      <c r="S214" s="82"/>
      <c r="T214" s="82"/>
      <c r="U214" s="82"/>
      <c r="V214" s="82"/>
      <c r="W214" s="82"/>
    </row>
    <row r="215" spans="1:23" s="130" customFormat="1" ht="12.75" x14ac:dyDescent="0.2">
      <c r="A215" s="82"/>
      <c r="B215" s="82"/>
      <c r="C215" s="82"/>
      <c r="D215" s="82"/>
      <c r="E215" s="82"/>
      <c r="F215" s="82"/>
      <c r="G215" s="82"/>
      <c r="H215" s="82"/>
      <c r="I215" s="82"/>
      <c r="J215" s="82"/>
      <c r="K215" s="82"/>
      <c r="L215" s="82"/>
      <c r="M215" s="82"/>
      <c r="N215" s="82"/>
      <c r="O215" s="82"/>
      <c r="P215" s="82"/>
      <c r="Q215" s="82"/>
      <c r="R215" s="82"/>
      <c r="S215" s="82"/>
      <c r="T215" s="82"/>
      <c r="U215" s="82"/>
      <c r="V215" s="82"/>
      <c r="W215" s="82"/>
    </row>
    <row r="216" spans="1:23" s="130" customFormat="1" ht="12.75" x14ac:dyDescent="0.2">
      <c r="A216" s="82"/>
      <c r="B216" s="82"/>
      <c r="C216" s="82"/>
      <c r="D216" s="82"/>
      <c r="E216" s="82"/>
      <c r="F216" s="82"/>
      <c r="G216" s="82"/>
      <c r="H216" s="82"/>
      <c r="I216" s="82"/>
      <c r="J216" s="82"/>
      <c r="K216" s="82"/>
      <c r="L216" s="82"/>
      <c r="M216" s="82"/>
      <c r="N216" s="82"/>
      <c r="O216" s="82"/>
      <c r="P216" s="82"/>
      <c r="Q216" s="82"/>
      <c r="R216" s="82"/>
      <c r="S216" s="82"/>
      <c r="T216" s="82"/>
      <c r="U216" s="82"/>
      <c r="V216" s="82"/>
      <c r="W216" s="82"/>
    </row>
    <row r="217" spans="1:23" s="130" customFormat="1" ht="12.75" x14ac:dyDescent="0.2">
      <c r="A217" s="82"/>
      <c r="B217" s="82"/>
      <c r="C217" s="82"/>
      <c r="D217" s="82"/>
      <c r="E217" s="82"/>
      <c r="F217" s="82"/>
      <c r="G217" s="82"/>
      <c r="H217" s="82"/>
      <c r="I217" s="82"/>
      <c r="J217" s="82"/>
      <c r="K217" s="82"/>
      <c r="L217" s="82"/>
      <c r="M217" s="82"/>
      <c r="N217" s="82"/>
      <c r="O217" s="82"/>
      <c r="P217" s="82"/>
      <c r="Q217" s="82"/>
      <c r="R217" s="82"/>
      <c r="S217" s="82"/>
      <c r="T217" s="82"/>
      <c r="U217" s="82"/>
      <c r="V217" s="82"/>
      <c r="W217" s="82"/>
    </row>
    <row r="218" spans="1:23" s="130" customFormat="1" ht="12.75" x14ac:dyDescent="0.2">
      <c r="A218" s="82"/>
      <c r="B218" s="82"/>
      <c r="C218" s="82"/>
      <c r="D218" s="82"/>
      <c r="E218" s="82"/>
      <c r="F218" s="82"/>
      <c r="G218" s="82"/>
      <c r="H218" s="82"/>
      <c r="I218" s="82"/>
      <c r="J218" s="82"/>
      <c r="K218" s="82"/>
      <c r="L218" s="82"/>
      <c r="M218" s="82"/>
      <c r="N218" s="82"/>
      <c r="O218" s="82"/>
      <c r="P218" s="82"/>
      <c r="Q218" s="82"/>
      <c r="R218" s="82"/>
      <c r="S218" s="82"/>
      <c r="T218" s="82"/>
      <c r="U218" s="82"/>
      <c r="V218" s="82"/>
      <c r="W218" s="82"/>
    </row>
    <row r="219" spans="1:23" s="130" customFormat="1" ht="12.75" x14ac:dyDescent="0.2">
      <c r="A219" s="82"/>
      <c r="B219" s="82"/>
      <c r="C219" s="82"/>
      <c r="D219" s="82"/>
      <c r="E219" s="82"/>
      <c r="F219" s="82"/>
      <c r="G219" s="82"/>
      <c r="H219" s="82"/>
      <c r="I219" s="82"/>
      <c r="J219" s="82"/>
      <c r="K219" s="82"/>
      <c r="L219" s="82"/>
      <c r="M219" s="82"/>
      <c r="N219" s="82"/>
      <c r="O219" s="82"/>
      <c r="P219" s="82"/>
      <c r="Q219" s="82"/>
      <c r="R219" s="82"/>
      <c r="S219" s="82"/>
      <c r="T219" s="82"/>
      <c r="U219" s="82"/>
      <c r="V219" s="82"/>
      <c r="W219" s="82"/>
    </row>
    <row r="220" spans="1:23" s="130" customFormat="1" ht="12.75" x14ac:dyDescent="0.2">
      <c r="A220" s="82"/>
      <c r="B220" s="82"/>
      <c r="C220" s="82"/>
      <c r="D220" s="82"/>
      <c r="E220" s="82"/>
      <c r="F220" s="82"/>
      <c r="G220" s="82"/>
      <c r="H220" s="82"/>
      <c r="I220" s="82"/>
      <c r="J220" s="82"/>
      <c r="K220" s="82"/>
      <c r="L220" s="82"/>
      <c r="M220" s="82"/>
      <c r="N220" s="82"/>
      <c r="O220" s="82"/>
      <c r="P220" s="82"/>
      <c r="Q220" s="82"/>
      <c r="R220" s="82"/>
      <c r="S220" s="82"/>
      <c r="T220" s="82"/>
      <c r="U220" s="82"/>
      <c r="V220" s="82"/>
      <c r="W220" s="82"/>
    </row>
    <row r="221" spans="1:23" s="130" customFormat="1" ht="12.75" x14ac:dyDescent="0.2">
      <c r="A221" s="82"/>
      <c r="B221" s="82"/>
      <c r="C221" s="82"/>
      <c r="D221" s="82"/>
      <c r="E221" s="82"/>
      <c r="F221" s="82"/>
      <c r="G221" s="82"/>
      <c r="H221" s="82"/>
      <c r="I221" s="82"/>
      <c r="J221" s="82"/>
      <c r="K221" s="82"/>
      <c r="L221" s="82"/>
      <c r="M221" s="82"/>
      <c r="N221" s="82"/>
      <c r="O221" s="82"/>
      <c r="P221" s="82"/>
      <c r="Q221" s="82"/>
      <c r="R221" s="82"/>
      <c r="S221" s="82"/>
      <c r="T221" s="82"/>
      <c r="U221" s="82"/>
      <c r="V221" s="82"/>
      <c r="W221" s="82"/>
    </row>
    <row r="222" spans="1:23" s="130" customFormat="1" ht="12.75" x14ac:dyDescent="0.2">
      <c r="A222" s="82"/>
      <c r="B222" s="82"/>
      <c r="C222" s="82"/>
      <c r="D222" s="82"/>
      <c r="E222" s="82"/>
      <c r="F222" s="82"/>
      <c r="G222" s="82"/>
      <c r="H222" s="82"/>
      <c r="I222" s="82"/>
      <c r="J222" s="82"/>
      <c r="K222" s="82"/>
      <c r="L222" s="82"/>
      <c r="M222" s="82"/>
      <c r="N222" s="82"/>
      <c r="O222" s="82"/>
      <c r="P222" s="82"/>
      <c r="Q222" s="82"/>
      <c r="R222" s="82"/>
      <c r="S222" s="82"/>
      <c r="T222" s="82"/>
      <c r="U222" s="82"/>
      <c r="V222" s="82"/>
      <c r="W222" s="82"/>
    </row>
    <row r="223" spans="1:23" s="130" customFormat="1" ht="12.75" x14ac:dyDescent="0.2">
      <c r="A223" s="82"/>
      <c r="B223" s="82"/>
      <c r="C223" s="82"/>
      <c r="D223" s="82"/>
      <c r="E223" s="82"/>
      <c r="F223" s="82"/>
      <c r="G223" s="82"/>
      <c r="H223" s="82"/>
      <c r="I223" s="82"/>
      <c r="J223" s="82"/>
      <c r="K223" s="82"/>
      <c r="L223" s="82"/>
      <c r="M223" s="82"/>
      <c r="N223" s="82"/>
      <c r="O223" s="82"/>
      <c r="P223" s="82"/>
      <c r="Q223" s="82"/>
      <c r="R223" s="82"/>
      <c r="S223" s="82"/>
      <c r="T223" s="82"/>
      <c r="U223" s="82"/>
      <c r="V223" s="82"/>
      <c r="W223" s="82"/>
    </row>
    <row r="224" spans="1:23" s="130" customFormat="1" ht="12.75" x14ac:dyDescent="0.2">
      <c r="A224" s="82"/>
      <c r="B224" s="82"/>
      <c r="C224" s="82"/>
      <c r="D224" s="82"/>
      <c r="E224" s="82"/>
      <c r="F224" s="82"/>
      <c r="G224" s="82"/>
      <c r="H224" s="82"/>
      <c r="I224" s="82"/>
      <c r="J224" s="82"/>
      <c r="K224" s="82"/>
      <c r="L224" s="82"/>
      <c r="M224" s="82"/>
      <c r="N224" s="82"/>
      <c r="O224" s="82"/>
      <c r="P224" s="82"/>
      <c r="Q224" s="82"/>
      <c r="R224" s="82"/>
      <c r="S224" s="82"/>
      <c r="T224" s="82"/>
      <c r="U224" s="82"/>
      <c r="V224" s="82"/>
      <c r="W224" s="82"/>
    </row>
    <row r="225" spans="1:23" s="130" customFormat="1" ht="12.75" x14ac:dyDescent="0.2">
      <c r="A225" s="82"/>
      <c r="B225" s="82"/>
      <c r="C225" s="82"/>
      <c r="D225" s="82"/>
      <c r="E225" s="82"/>
      <c r="F225" s="82"/>
      <c r="G225" s="82"/>
      <c r="H225" s="82"/>
      <c r="I225" s="82"/>
      <c r="J225" s="82"/>
      <c r="K225" s="82"/>
      <c r="L225" s="82"/>
      <c r="M225" s="82"/>
      <c r="N225" s="82"/>
      <c r="O225" s="82"/>
      <c r="P225" s="82"/>
      <c r="Q225" s="82"/>
      <c r="R225" s="82"/>
      <c r="S225" s="82"/>
      <c r="T225" s="82"/>
      <c r="U225" s="82"/>
      <c r="V225" s="82"/>
      <c r="W225" s="82"/>
    </row>
    <row r="226" spans="1:23" s="130" customFormat="1" ht="12.75" x14ac:dyDescent="0.2">
      <c r="A226" s="82"/>
      <c r="B226" s="82"/>
      <c r="C226" s="82"/>
      <c r="D226" s="82"/>
      <c r="E226" s="82"/>
      <c r="F226" s="82"/>
      <c r="G226" s="82"/>
      <c r="H226" s="82"/>
      <c r="I226" s="82"/>
      <c r="J226" s="82"/>
      <c r="K226" s="82"/>
      <c r="L226" s="82"/>
      <c r="M226" s="82"/>
      <c r="N226" s="82"/>
      <c r="O226" s="82"/>
      <c r="P226" s="82"/>
      <c r="Q226" s="82"/>
      <c r="R226" s="82"/>
      <c r="S226" s="82"/>
      <c r="T226" s="82"/>
      <c r="U226" s="82"/>
      <c r="V226" s="82"/>
      <c r="W226" s="82"/>
    </row>
    <row r="227" spans="1:23" s="130" customFormat="1" ht="12.75" x14ac:dyDescent="0.2">
      <c r="A227" s="82"/>
      <c r="B227" s="82"/>
      <c r="C227" s="82"/>
      <c r="D227" s="82"/>
      <c r="E227" s="82"/>
      <c r="F227" s="82"/>
      <c r="G227" s="82"/>
      <c r="H227" s="82"/>
      <c r="I227" s="82"/>
      <c r="J227" s="82"/>
      <c r="K227" s="82"/>
      <c r="L227" s="82"/>
      <c r="M227" s="82"/>
      <c r="N227" s="82"/>
      <c r="O227" s="82"/>
      <c r="P227" s="82"/>
      <c r="Q227" s="82"/>
      <c r="R227" s="82"/>
      <c r="S227" s="82"/>
      <c r="T227" s="82"/>
      <c r="U227" s="82"/>
      <c r="V227" s="82"/>
      <c r="W227" s="82"/>
    </row>
    <row r="228" spans="1:23" s="130" customFormat="1" ht="12.75" x14ac:dyDescent="0.2">
      <c r="A228" s="82"/>
      <c r="B228" s="82"/>
      <c r="C228" s="82"/>
      <c r="D228" s="82"/>
      <c r="E228" s="82"/>
      <c r="F228" s="82"/>
      <c r="G228" s="82"/>
      <c r="H228" s="82"/>
      <c r="I228" s="82"/>
      <c r="J228" s="82"/>
      <c r="K228" s="82"/>
      <c r="L228" s="82"/>
      <c r="M228" s="82"/>
      <c r="N228" s="82"/>
      <c r="O228" s="82"/>
      <c r="P228" s="82"/>
      <c r="Q228" s="82"/>
      <c r="R228" s="82"/>
      <c r="S228" s="82"/>
      <c r="T228" s="82"/>
      <c r="U228" s="82"/>
      <c r="V228" s="82"/>
      <c r="W228" s="82"/>
    </row>
    <row r="229" spans="1:23" s="130" customFormat="1" ht="12.75" x14ac:dyDescent="0.2">
      <c r="A229" s="82"/>
      <c r="B229" s="82"/>
      <c r="C229" s="82"/>
      <c r="D229" s="82"/>
      <c r="E229" s="82"/>
      <c r="F229" s="82"/>
      <c r="G229" s="82"/>
      <c r="H229" s="82"/>
      <c r="I229" s="82"/>
      <c r="J229" s="82"/>
      <c r="K229" s="82"/>
      <c r="L229" s="82"/>
      <c r="M229" s="82"/>
      <c r="N229" s="82"/>
      <c r="O229" s="82"/>
      <c r="P229" s="82"/>
      <c r="Q229" s="82"/>
      <c r="R229" s="82"/>
      <c r="S229" s="82"/>
      <c r="T229" s="82"/>
      <c r="U229" s="82"/>
      <c r="V229" s="82"/>
      <c r="W229" s="82"/>
    </row>
    <row r="230" spans="1:23" s="130" customFormat="1" ht="12.75" x14ac:dyDescent="0.2">
      <c r="A230" s="82"/>
      <c r="B230" s="82"/>
      <c r="C230" s="82"/>
      <c r="D230" s="82"/>
      <c r="E230" s="82"/>
      <c r="F230" s="82"/>
      <c r="G230" s="82"/>
      <c r="H230" s="82"/>
      <c r="I230" s="82"/>
      <c r="J230" s="82"/>
      <c r="K230" s="82"/>
      <c r="L230" s="82"/>
      <c r="M230" s="82"/>
      <c r="N230" s="82"/>
      <c r="O230" s="82"/>
      <c r="P230" s="82"/>
      <c r="Q230" s="82"/>
      <c r="R230" s="82"/>
      <c r="S230" s="82"/>
      <c r="T230" s="82"/>
      <c r="U230" s="82"/>
      <c r="V230" s="82"/>
      <c r="W230" s="82"/>
    </row>
    <row r="231" spans="1:23" s="130" customFormat="1" ht="12.75" x14ac:dyDescent="0.2">
      <c r="A231" s="82"/>
      <c r="B231" s="82"/>
      <c r="C231" s="82"/>
      <c r="D231" s="82"/>
      <c r="E231" s="82"/>
      <c r="F231" s="82"/>
      <c r="G231" s="82"/>
      <c r="H231" s="82"/>
      <c r="I231" s="82"/>
      <c r="J231" s="82"/>
      <c r="K231" s="82"/>
      <c r="L231" s="82"/>
      <c r="M231" s="82"/>
      <c r="N231" s="82"/>
      <c r="O231" s="82"/>
      <c r="P231" s="82"/>
      <c r="Q231" s="82"/>
      <c r="R231" s="82"/>
      <c r="S231" s="82"/>
      <c r="T231" s="82"/>
      <c r="U231" s="82"/>
      <c r="V231" s="82"/>
      <c r="W231" s="82"/>
    </row>
    <row r="232" spans="1:23" s="130" customFormat="1" ht="12.75" x14ac:dyDescent="0.2">
      <c r="A232" s="82"/>
      <c r="B232" s="82"/>
      <c r="C232" s="82"/>
      <c r="D232" s="82"/>
      <c r="E232" s="82"/>
      <c r="F232" s="82"/>
      <c r="G232" s="82"/>
      <c r="H232" s="82"/>
      <c r="I232" s="82"/>
      <c r="J232" s="82"/>
      <c r="K232" s="82"/>
      <c r="L232" s="82"/>
      <c r="M232" s="82"/>
      <c r="N232" s="82"/>
      <c r="O232" s="82"/>
      <c r="P232" s="82"/>
      <c r="Q232" s="82"/>
      <c r="R232" s="82"/>
      <c r="S232" s="82"/>
      <c r="T232" s="82"/>
      <c r="U232" s="82"/>
      <c r="V232" s="82"/>
      <c r="W232" s="82"/>
    </row>
    <row r="233" spans="1:23" s="130" customFormat="1" ht="12.75" x14ac:dyDescent="0.2">
      <c r="A233" s="82"/>
      <c r="B233" s="82"/>
      <c r="C233" s="82"/>
      <c r="D233" s="82"/>
      <c r="E233" s="82"/>
      <c r="F233" s="82"/>
      <c r="G233" s="82"/>
      <c r="H233" s="82"/>
      <c r="I233" s="82"/>
      <c r="J233" s="82"/>
      <c r="K233" s="82"/>
      <c r="L233" s="82"/>
      <c r="M233" s="82"/>
      <c r="N233" s="82"/>
      <c r="O233" s="82"/>
      <c r="P233" s="82"/>
      <c r="Q233" s="82"/>
      <c r="R233" s="82"/>
      <c r="S233" s="82"/>
      <c r="T233" s="82"/>
      <c r="U233" s="82"/>
      <c r="V233" s="82"/>
      <c r="W233" s="82"/>
    </row>
    <row r="234" spans="1:23" s="130" customFormat="1" ht="12.75" x14ac:dyDescent="0.2">
      <c r="A234" s="82"/>
      <c r="B234" s="82"/>
      <c r="C234" s="82"/>
      <c r="D234" s="82"/>
      <c r="E234" s="82"/>
      <c r="F234" s="82"/>
      <c r="G234" s="82"/>
      <c r="H234" s="82"/>
      <c r="I234" s="82"/>
      <c r="J234" s="82"/>
      <c r="K234" s="82"/>
      <c r="L234" s="82"/>
      <c r="M234" s="82"/>
      <c r="N234" s="82"/>
      <c r="O234" s="82"/>
      <c r="P234" s="82"/>
      <c r="Q234" s="82"/>
      <c r="R234" s="82"/>
      <c r="S234" s="82"/>
      <c r="T234" s="82"/>
      <c r="U234" s="82"/>
      <c r="V234" s="82"/>
      <c r="W234" s="82"/>
    </row>
    <row r="235" spans="1:23" s="130" customFormat="1" ht="12.75" x14ac:dyDescent="0.2">
      <c r="A235" s="82"/>
      <c r="B235" s="82"/>
      <c r="C235" s="82"/>
      <c r="D235" s="82"/>
      <c r="E235" s="82"/>
      <c r="F235" s="82"/>
      <c r="G235" s="82"/>
      <c r="H235" s="82"/>
      <c r="I235" s="82"/>
      <c r="J235" s="82"/>
      <c r="K235" s="82"/>
      <c r="L235" s="82"/>
      <c r="M235" s="82"/>
      <c r="N235" s="82"/>
      <c r="O235" s="82"/>
      <c r="P235" s="82"/>
      <c r="Q235" s="82"/>
      <c r="R235" s="82"/>
      <c r="S235" s="82"/>
      <c r="T235" s="82"/>
      <c r="U235" s="82"/>
      <c r="V235" s="82"/>
      <c r="W235" s="82"/>
    </row>
    <row r="236" spans="1:23" s="130" customFormat="1" ht="12.75" x14ac:dyDescent="0.2">
      <c r="A236" s="82"/>
      <c r="B236" s="82"/>
      <c r="C236" s="82"/>
      <c r="D236" s="82"/>
      <c r="E236" s="82"/>
      <c r="F236" s="82"/>
      <c r="G236" s="82"/>
      <c r="H236" s="82"/>
      <c r="I236" s="82"/>
      <c r="J236" s="82"/>
      <c r="K236" s="82"/>
      <c r="L236" s="82"/>
      <c r="M236" s="82"/>
      <c r="N236" s="82"/>
      <c r="O236" s="82"/>
      <c r="P236" s="82"/>
      <c r="Q236" s="82"/>
      <c r="R236" s="82"/>
      <c r="S236" s="82"/>
      <c r="T236" s="82"/>
      <c r="U236" s="82"/>
      <c r="V236" s="82"/>
      <c r="W236" s="82"/>
    </row>
    <row r="237" spans="1:23" s="130" customFormat="1" ht="12.75" x14ac:dyDescent="0.2">
      <c r="A237" s="82"/>
      <c r="B237" s="82"/>
      <c r="C237" s="82"/>
      <c r="D237" s="82"/>
      <c r="E237" s="82"/>
      <c r="F237" s="82"/>
      <c r="G237" s="82"/>
      <c r="H237" s="82"/>
      <c r="I237" s="82"/>
      <c r="J237" s="82"/>
      <c r="K237" s="82"/>
      <c r="L237" s="82"/>
      <c r="M237" s="82"/>
      <c r="N237" s="82"/>
      <c r="O237" s="82"/>
      <c r="P237" s="82"/>
      <c r="Q237" s="82"/>
      <c r="R237" s="82"/>
      <c r="S237" s="82"/>
      <c r="T237" s="82"/>
      <c r="U237" s="82"/>
      <c r="V237" s="82"/>
      <c r="W237" s="82"/>
    </row>
    <row r="238" spans="1:23" s="130" customFormat="1" ht="12.75" x14ac:dyDescent="0.2">
      <c r="A238" s="82"/>
      <c r="B238" s="82"/>
      <c r="C238" s="82"/>
      <c r="D238" s="82"/>
      <c r="E238" s="82"/>
      <c r="F238" s="82"/>
      <c r="G238" s="82"/>
      <c r="H238" s="82"/>
      <c r="I238" s="82"/>
      <c r="J238" s="82"/>
      <c r="K238" s="82"/>
      <c r="L238" s="82"/>
      <c r="M238" s="82"/>
      <c r="N238" s="82"/>
      <c r="O238" s="82"/>
      <c r="P238" s="82"/>
      <c r="Q238" s="82"/>
      <c r="R238" s="82"/>
      <c r="S238" s="82"/>
      <c r="T238" s="82"/>
      <c r="U238" s="82"/>
      <c r="V238" s="82"/>
      <c r="W238" s="82"/>
    </row>
    <row r="239" spans="1:23" s="130" customFormat="1" ht="12.75" x14ac:dyDescent="0.2">
      <c r="A239" s="82"/>
      <c r="B239" s="82"/>
      <c r="C239" s="82"/>
      <c r="D239" s="82"/>
      <c r="E239" s="82"/>
      <c r="F239" s="82"/>
      <c r="G239" s="82"/>
      <c r="H239" s="82"/>
      <c r="I239" s="82"/>
      <c r="J239" s="82"/>
      <c r="K239" s="82"/>
      <c r="L239" s="82"/>
      <c r="M239" s="82"/>
      <c r="N239" s="82"/>
      <c r="O239" s="82"/>
      <c r="P239" s="82"/>
      <c r="Q239" s="82"/>
      <c r="R239" s="82"/>
      <c r="S239" s="82"/>
      <c r="T239" s="82"/>
      <c r="U239" s="82"/>
      <c r="V239" s="82"/>
      <c r="W239" s="82"/>
    </row>
    <row r="240" spans="1:23" s="130" customFormat="1" ht="12.75" x14ac:dyDescent="0.2">
      <c r="A240" s="82"/>
      <c r="B240" s="82"/>
      <c r="C240" s="82"/>
      <c r="D240" s="82"/>
      <c r="E240" s="82"/>
      <c r="F240" s="82"/>
      <c r="G240" s="82"/>
      <c r="H240" s="82"/>
      <c r="I240" s="82"/>
      <c r="J240" s="82"/>
      <c r="K240" s="82"/>
      <c r="L240" s="82"/>
      <c r="M240" s="82"/>
      <c r="N240" s="82"/>
      <c r="O240" s="82"/>
      <c r="P240" s="82"/>
      <c r="Q240" s="82"/>
      <c r="R240" s="82"/>
      <c r="S240" s="82"/>
      <c r="T240" s="82"/>
      <c r="U240" s="82"/>
      <c r="V240" s="82"/>
      <c r="W240" s="82"/>
    </row>
    <row r="241" spans="1:23" s="130" customFormat="1" ht="12.75" x14ac:dyDescent="0.2">
      <c r="A241" s="82"/>
      <c r="B241" s="82"/>
      <c r="C241" s="82"/>
      <c r="D241" s="82"/>
      <c r="E241" s="82"/>
      <c r="F241" s="82"/>
      <c r="G241" s="82"/>
      <c r="H241" s="82"/>
      <c r="I241" s="82"/>
      <c r="J241" s="82"/>
      <c r="K241" s="82"/>
      <c r="L241" s="82"/>
      <c r="M241" s="82"/>
      <c r="N241" s="82"/>
      <c r="O241" s="82"/>
      <c r="P241" s="82"/>
      <c r="Q241" s="82"/>
      <c r="R241" s="82"/>
      <c r="S241" s="82"/>
      <c r="T241" s="82"/>
      <c r="U241" s="82"/>
      <c r="V241" s="82"/>
      <c r="W241" s="82"/>
    </row>
    <row r="242" spans="1:23" s="130" customFormat="1" ht="12.75" x14ac:dyDescent="0.2">
      <c r="A242" s="82"/>
      <c r="B242" s="82"/>
      <c r="C242" s="82"/>
      <c r="D242" s="82"/>
      <c r="E242" s="82"/>
      <c r="F242" s="82"/>
      <c r="G242" s="82"/>
      <c r="H242" s="82"/>
      <c r="I242" s="82"/>
      <c r="J242" s="82"/>
      <c r="K242" s="82"/>
      <c r="L242" s="82"/>
      <c r="M242" s="82"/>
      <c r="N242" s="82"/>
      <c r="O242" s="82"/>
      <c r="P242" s="82"/>
      <c r="Q242" s="82"/>
      <c r="R242" s="82"/>
      <c r="S242" s="82"/>
      <c r="T242" s="82"/>
      <c r="U242" s="82"/>
      <c r="V242" s="82"/>
      <c r="W242" s="82"/>
    </row>
    <row r="243" spans="1:23" s="130" customFormat="1" ht="12.75" x14ac:dyDescent="0.2">
      <c r="A243" s="82"/>
      <c r="B243" s="82"/>
      <c r="C243" s="82"/>
      <c r="D243" s="82"/>
      <c r="E243" s="82"/>
      <c r="F243" s="82"/>
      <c r="G243" s="82"/>
      <c r="H243" s="82"/>
      <c r="I243" s="82"/>
      <c r="J243" s="82"/>
      <c r="K243" s="82"/>
      <c r="L243" s="82"/>
      <c r="M243" s="82"/>
      <c r="N243" s="82"/>
      <c r="O243" s="82"/>
      <c r="P243" s="82"/>
      <c r="Q243" s="82"/>
      <c r="R243" s="82"/>
      <c r="S243" s="82"/>
      <c r="T243" s="82"/>
      <c r="U243" s="82"/>
      <c r="V243" s="82"/>
      <c r="W243" s="82"/>
    </row>
    <row r="244" spans="1:23" s="130" customFormat="1" ht="12.75" x14ac:dyDescent="0.2">
      <c r="A244" s="82"/>
      <c r="B244" s="82"/>
      <c r="C244" s="82"/>
      <c r="D244" s="82"/>
      <c r="E244" s="82"/>
      <c r="F244" s="82"/>
      <c r="G244" s="82"/>
      <c r="H244" s="82"/>
      <c r="I244" s="82"/>
      <c r="J244" s="82"/>
      <c r="K244" s="82"/>
      <c r="L244" s="82"/>
      <c r="M244" s="82"/>
      <c r="N244" s="82"/>
      <c r="O244" s="82"/>
      <c r="P244" s="82"/>
      <c r="Q244" s="82"/>
      <c r="R244" s="82"/>
      <c r="S244" s="82"/>
      <c r="T244" s="82"/>
      <c r="U244" s="82"/>
      <c r="V244" s="82"/>
      <c r="W244" s="82"/>
    </row>
    <row r="245" spans="1:23" s="130" customFormat="1" ht="12.75" x14ac:dyDescent="0.2">
      <c r="A245" s="82"/>
      <c r="B245" s="82"/>
      <c r="C245" s="82"/>
      <c r="D245" s="82"/>
      <c r="E245" s="82"/>
      <c r="F245" s="82"/>
      <c r="G245" s="82"/>
      <c r="H245" s="82"/>
      <c r="I245" s="82"/>
      <c r="J245" s="82"/>
      <c r="K245" s="82"/>
      <c r="L245" s="82"/>
      <c r="M245" s="82"/>
      <c r="N245" s="82"/>
      <c r="O245" s="82"/>
      <c r="P245" s="82"/>
      <c r="Q245" s="82"/>
      <c r="R245" s="82"/>
      <c r="S245" s="82"/>
      <c r="T245" s="82"/>
      <c r="U245" s="82"/>
      <c r="V245" s="82"/>
      <c r="W245" s="82"/>
    </row>
    <row r="246" spans="1:23" s="130" customFormat="1" ht="12.75" x14ac:dyDescent="0.2">
      <c r="A246" s="82"/>
      <c r="B246" s="82"/>
      <c r="C246" s="82"/>
      <c r="D246" s="82"/>
      <c r="E246" s="82"/>
      <c r="F246" s="82"/>
      <c r="G246" s="82"/>
      <c r="H246" s="82"/>
      <c r="I246" s="82"/>
      <c r="J246" s="82"/>
      <c r="K246" s="82"/>
      <c r="L246" s="82"/>
      <c r="M246" s="82"/>
      <c r="N246" s="82"/>
      <c r="O246" s="82"/>
      <c r="P246" s="82"/>
      <c r="Q246" s="82"/>
      <c r="R246" s="82"/>
      <c r="S246" s="82"/>
      <c r="T246" s="82"/>
      <c r="U246" s="82"/>
      <c r="V246" s="82"/>
      <c r="W246" s="82"/>
    </row>
    <row r="247" spans="1:23" s="130" customFormat="1" ht="12.75" x14ac:dyDescent="0.2">
      <c r="A247" s="82"/>
      <c r="B247" s="82"/>
      <c r="C247" s="82"/>
      <c r="D247" s="82"/>
      <c r="E247" s="82"/>
      <c r="F247" s="82"/>
      <c r="G247" s="82"/>
      <c r="H247" s="82"/>
      <c r="I247" s="82"/>
      <c r="J247" s="82"/>
      <c r="K247" s="82"/>
      <c r="L247" s="82"/>
      <c r="M247" s="82"/>
      <c r="N247" s="82"/>
      <c r="O247" s="82"/>
      <c r="P247" s="82"/>
      <c r="Q247" s="82"/>
      <c r="R247" s="82"/>
      <c r="S247" s="82"/>
      <c r="T247" s="82"/>
      <c r="U247" s="82"/>
      <c r="V247" s="82"/>
      <c r="W247" s="82"/>
    </row>
    <row r="248" spans="1:23" s="130" customFormat="1" ht="12.75" x14ac:dyDescent="0.2">
      <c r="A248" s="82"/>
      <c r="B248" s="82"/>
      <c r="C248" s="82"/>
      <c r="D248" s="82"/>
      <c r="E248" s="82"/>
      <c r="F248" s="82"/>
      <c r="G248" s="82"/>
      <c r="H248" s="82"/>
      <c r="I248" s="82"/>
      <c r="J248" s="82"/>
      <c r="K248" s="82"/>
      <c r="L248" s="82"/>
      <c r="M248" s="82"/>
      <c r="N248" s="82"/>
      <c r="O248" s="82"/>
      <c r="P248" s="82"/>
      <c r="Q248" s="82"/>
      <c r="R248" s="82"/>
      <c r="S248" s="82"/>
      <c r="T248" s="82"/>
      <c r="U248" s="82"/>
      <c r="V248" s="82"/>
      <c r="W248" s="82"/>
    </row>
    <row r="249" spans="1:23" s="130" customFormat="1" ht="12.75" x14ac:dyDescent="0.2">
      <c r="A249" s="82"/>
      <c r="B249" s="82"/>
      <c r="C249" s="82"/>
      <c r="D249" s="82"/>
      <c r="E249" s="82"/>
      <c r="F249" s="82"/>
      <c r="G249" s="82"/>
      <c r="H249" s="82"/>
      <c r="I249" s="82"/>
      <c r="J249" s="82"/>
      <c r="K249" s="82"/>
      <c r="L249" s="82"/>
      <c r="M249" s="82"/>
      <c r="N249" s="82"/>
      <c r="O249" s="82"/>
      <c r="P249" s="82"/>
      <c r="Q249" s="82"/>
      <c r="R249" s="82"/>
      <c r="S249" s="82"/>
      <c r="T249" s="82"/>
      <c r="U249" s="82"/>
      <c r="V249" s="82"/>
      <c r="W249" s="82"/>
    </row>
    <row r="250" spans="1:23" s="130" customFormat="1" ht="12.75" x14ac:dyDescent="0.2">
      <c r="A250" s="82"/>
      <c r="B250" s="82"/>
      <c r="C250" s="82"/>
      <c r="D250" s="82"/>
      <c r="E250" s="82"/>
      <c r="F250" s="82"/>
      <c r="G250" s="82"/>
      <c r="H250" s="82"/>
      <c r="I250" s="82"/>
      <c r="J250" s="82"/>
      <c r="K250" s="82"/>
      <c r="L250" s="82"/>
      <c r="M250" s="82"/>
      <c r="N250" s="82"/>
      <c r="O250" s="82"/>
      <c r="P250" s="82"/>
      <c r="Q250" s="82"/>
      <c r="R250" s="82"/>
      <c r="S250" s="82"/>
      <c r="T250" s="82"/>
      <c r="U250" s="82"/>
      <c r="V250" s="82"/>
      <c r="W250" s="82"/>
    </row>
    <row r="251" spans="1:23" s="130" customFormat="1" ht="12.75" x14ac:dyDescent="0.2">
      <c r="A251" s="82"/>
      <c r="B251" s="82"/>
      <c r="C251" s="82"/>
      <c r="D251" s="82"/>
      <c r="E251" s="82"/>
      <c r="F251" s="82"/>
      <c r="G251" s="82"/>
      <c r="H251" s="82"/>
      <c r="I251" s="82"/>
      <c r="J251" s="82"/>
      <c r="K251" s="82"/>
      <c r="L251" s="82"/>
      <c r="M251" s="82"/>
      <c r="N251" s="82"/>
      <c r="O251" s="82"/>
      <c r="P251" s="82"/>
      <c r="Q251" s="82"/>
      <c r="R251" s="82"/>
      <c r="S251" s="82"/>
      <c r="T251" s="82"/>
      <c r="U251" s="82"/>
      <c r="V251" s="82"/>
      <c r="W251" s="82"/>
    </row>
    <row r="252" spans="1:23" s="130" customFormat="1" ht="12.75" x14ac:dyDescent="0.2">
      <c r="A252" s="82"/>
      <c r="B252" s="82"/>
      <c r="C252" s="82"/>
      <c r="D252" s="82"/>
      <c r="E252" s="82"/>
      <c r="F252" s="82"/>
      <c r="G252" s="82"/>
      <c r="H252" s="82"/>
      <c r="I252" s="82"/>
      <c r="J252" s="82"/>
      <c r="K252" s="82"/>
      <c r="L252" s="82"/>
      <c r="M252" s="82"/>
      <c r="N252" s="82"/>
      <c r="O252" s="82"/>
      <c r="P252" s="82"/>
      <c r="Q252" s="82"/>
      <c r="R252" s="82"/>
      <c r="S252" s="82"/>
      <c r="T252" s="82"/>
      <c r="U252" s="82"/>
      <c r="V252" s="82"/>
      <c r="W252" s="82"/>
    </row>
    <row r="253" spans="1:23" s="130" customFormat="1" ht="12.75" x14ac:dyDescent="0.2">
      <c r="A253" s="82"/>
      <c r="B253" s="82"/>
      <c r="C253" s="82"/>
      <c r="D253" s="82"/>
      <c r="E253" s="82"/>
      <c r="F253" s="82"/>
      <c r="G253" s="82"/>
      <c r="H253" s="82"/>
      <c r="I253" s="82"/>
      <c r="J253" s="82"/>
      <c r="K253" s="82"/>
      <c r="L253" s="82"/>
      <c r="M253" s="82"/>
      <c r="N253" s="82"/>
      <c r="O253" s="82"/>
      <c r="P253" s="82"/>
      <c r="Q253" s="82"/>
      <c r="R253" s="82"/>
      <c r="S253" s="82"/>
      <c r="T253" s="82"/>
      <c r="U253" s="82"/>
      <c r="V253" s="82"/>
      <c r="W253" s="82"/>
    </row>
    <row r="254" spans="1:23" s="130" customFormat="1" ht="12.75" x14ac:dyDescent="0.2">
      <c r="A254" s="82"/>
      <c r="B254" s="82"/>
      <c r="C254" s="82"/>
      <c r="D254" s="82"/>
      <c r="E254" s="82"/>
      <c r="F254" s="82"/>
      <c r="G254" s="82"/>
      <c r="H254" s="82"/>
      <c r="I254" s="82"/>
      <c r="J254" s="82"/>
      <c r="K254" s="82"/>
      <c r="L254" s="82"/>
      <c r="M254" s="82"/>
      <c r="N254" s="82"/>
      <c r="O254" s="82"/>
      <c r="P254" s="82"/>
      <c r="Q254" s="82"/>
      <c r="R254" s="82"/>
      <c r="S254" s="82"/>
      <c r="T254" s="82"/>
      <c r="U254" s="82"/>
      <c r="V254" s="82"/>
      <c r="W254" s="82"/>
    </row>
    <row r="255" spans="1:23" s="130" customFormat="1" ht="12.75" x14ac:dyDescent="0.2">
      <c r="A255" s="82"/>
      <c r="B255" s="82"/>
      <c r="C255" s="82"/>
      <c r="D255" s="82"/>
      <c r="E255" s="82"/>
      <c r="F255" s="82"/>
      <c r="G255" s="82"/>
      <c r="H255" s="82"/>
      <c r="I255" s="82"/>
      <c r="J255" s="82"/>
      <c r="K255" s="82"/>
      <c r="L255" s="82"/>
      <c r="M255" s="82"/>
      <c r="N255" s="82"/>
      <c r="O255" s="82"/>
      <c r="P255" s="82"/>
      <c r="Q255" s="82"/>
      <c r="R255" s="82"/>
      <c r="S255" s="82"/>
      <c r="T255" s="82"/>
      <c r="U255" s="82"/>
      <c r="V255" s="82"/>
      <c r="W255" s="82"/>
    </row>
    <row r="256" spans="1:23" s="130" customFormat="1" ht="12.75" x14ac:dyDescent="0.2">
      <c r="A256" s="82"/>
      <c r="B256" s="82"/>
      <c r="C256" s="82"/>
      <c r="D256" s="82"/>
      <c r="E256" s="82"/>
      <c r="F256" s="82"/>
      <c r="G256" s="82"/>
      <c r="H256" s="82"/>
      <c r="I256" s="82"/>
      <c r="J256" s="82"/>
      <c r="K256" s="82"/>
      <c r="L256" s="82"/>
      <c r="M256" s="82"/>
      <c r="N256" s="82"/>
      <c r="O256" s="82"/>
      <c r="P256" s="82"/>
      <c r="Q256" s="82"/>
      <c r="R256" s="82"/>
      <c r="S256" s="82"/>
      <c r="T256" s="82"/>
      <c r="U256" s="82"/>
      <c r="V256" s="82"/>
      <c r="W256" s="82"/>
    </row>
    <row r="257" spans="1:23" s="130" customFormat="1" ht="12.75" x14ac:dyDescent="0.2">
      <c r="A257" s="82"/>
      <c r="B257" s="82"/>
      <c r="C257" s="82"/>
      <c r="D257" s="82"/>
      <c r="E257" s="82"/>
      <c r="F257" s="82"/>
      <c r="G257" s="82"/>
      <c r="H257" s="82"/>
      <c r="I257" s="82"/>
      <c r="J257" s="82"/>
      <c r="K257" s="82"/>
      <c r="L257" s="82"/>
      <c r="M257" s="82"/>
      <c r="N257" s="82"/>
      <c r="O257" s="82"/>
      <c r="P257" s="82"/>
      <c r="Q257" s="82"/>
      <c r="R257" s="82"/>
      <c r="S257" s="82"/>
      <c r="T257" s="82"/>
      <c r="U257" s="82"/>
      <c r="V257" s="82"/>
      <c r="W257" s="82"/>
    </row>
    <row r="258" spans="1:23" s="130" customFormat="1" ht="12.75" x14ac:dyDescent="0.2">
      <c r="A258" s="82"/>
      <c r="B258" s="82"/>
      <c r="C258" s="82"/>
      <c r="D258" s="82"/>
      <c r="E258" s="82"/>
      <c r="F258" s="82"/>
      <c r="G258" s="82"/>
      <c r="H258" s="82"/>
      <c r="I258" s="82"/>
      <c r="J258" s="82"/>
      <c r="K258" s="82"/>
      <c r="L258" s="82"/>
      <c r="M258" s="82"/>
      <c r="N258" s="82"/>
      <c r="O258" s="82"/>
      <c r="P258" s="82"/>
      <c r="Q258" s="82"/>
      <c r="R258" s="82"/>
      <c r="S258" s="82"/>
      <c r="T258" s="82"/>
      <c r="U258" s="82"/>
      <c r="V258" s="82"/>
      <c r="W258" s="82"/>
    </row>
    <row r="259" spans="1:23" s="130" customFormat="1" ht="12.75" x14ac:dyDescent="0.2">
      <c r="A259" s="82"/>
      <c r="B259" s="82"/>
      <c r="C259" s="82"/>
      <c r="D259" s="82"/>
      <c r="E259" s="82"/>
      <c r="F259" s="82"/>
      <c r="G259" s="82"/>
      <c r="H259" s="82"/>
      <c r="I259" s="82"/>
      <c r="J259" s="82"/>
      <c r="K259" s="82"/>
      <c r="L259" s="82"/>
      <c r="M259" s="82"/>
      <c r="N259" s="82"/>
      <c r="O259" s="82"/>
      <c r="P259" s="82"/>
      <c r="Q259" s="82"/>
      <c r="R259" s="82"/>
      <c r="S259" s="82"/>
      <c r="T259" s="82"/>
      <c r="U259" s="82"/>
      <c r="V259" s="82"/>
      <c r="W259" s="82"/>
    </row>
    <row r="260" spans="1:23" s="130" customFormat="1" ht="12.75" x14ac:dyDescent="0.2">
      <c r="A260" s="82"/>
      <c r="B260" s="82"/>
      <c r="C260" s="82"/>
      <c r="D260" s="82"/>
      <c r="E260" s="82"/>
      <c r="F260" s="82"/>
      <c r="G260" s="82"/>
      <c r="H260" s="82"/>
      <c r="I260" s="82"/>
      <c r="J260" s="82"/>
      <c r="K260" s="82"/>
      <c r="L260" s="82"/>
      <c r="M260" s="82"/>
      <c r="N260" s="82"/>
      <c r="O260" s="82"/>
      <c r="P260" s="82"/>
      <c r="Q260" s="82"/>
      <c r="R260" s="82"/>
      <c r="S260" s="82"/>
      <c r="T260" s="82"/>
      <c r="U260" s="82"/>
      <c r="V260" s="82"/>
      <c r="W260" s="82"/>
    </row>
    <row r="261" spans="1:23" s="130" customFormat="1" ht="12.75" x14ac:dyDescent="0.2">
      <c r="A261" s="82"/>
      <c r="B261" s="82"/>
      <c r="C261" s="82"/>
      <c r="D261" s="82"/>
      <c r="E261" s="82"/>
      <c r="F261" s="82"/>
      <c r="G261" s="82"/>
      <c r="H261" s="82"/>
      <c r="I261" s="82"/>
      <c r="J261" s="82"/>
      <c r="K261" s="82"/>
      <c r="L261" s="82"/>
      <c r="M261" s="82"/>
      <c r="N261" s="82"/>
      <c r="O261" s="82"/>
      <c r="P261" s="82"/>
      <c r="Q261" s="82"/>
      <c r="R261" s="82"/>
      <c r="S261" s="82"/>
      <c r="T261" s="82"/>
      <c r="U261" s="82"/>
      <c r="V261" s="82"/>
      <c r="W261" s="82"/>
    </row>
    <row r="262" spans="1:23" s="130" customFormat="1" ht="12.75" x14ac:dyDescent="0.2">
      <c r="A262" s="82"/>
      <c r="B262" s="82"/>
      <c r="C262" s="82"/>
      <c r="D262" s="82"/>
      <c r="E262" s="82"/>
      <c r="F262" s="82"/>
      <c r="G262" s="82"/>
      <c r="H262" s="82"/>
      <c r="I262" s="82"/>
      <c r="J262" s="82"/>
      <c r="K262" s="82"/>
      <c r="L262" s="82"/>
      <c r="M262" s="82"/>
      <c r="N262" s="82"/>
      <c r="O262" s="82"/>
      <c r="P262" s="82"/>
      <c r="Q262" s="82"/>
      <c r="R262" s="82"/>
      <c r="S262" s="82"/>
      <c r="T262" s="82"/>
      <c r="U262" s="82"/>
      <c r="V262" s="82"/>
      <c r="W262" s="82"/>
    </row>
    <row r="263" spans="1:23" s="130" customFormat="1" ht="12.75" x14ac:dyDescent="0.2">
      <c r="A263" s="82"/>
      <c r="B263" s="82"/>
      <c r="C263" s="82"/>
      <c r="D263" s="82"/>
      <c r="E263" s="82"/>
      <c r="F263" s="82"/>
      <c r="G263" s="82"/>
      <c r="H263" s="82"/>
      <c r="I263" s="82"/>
      <c r="J263" s="82"/>
      <c r="K263" s="82"/>
      <c r="L263" s="82"/>
      <c r="M263" s="82"/>
      <c r="N263" s="82"/>
      <c r="O263" s="82"/>
      <c r="P263" s="82"/>
      <c r="Q263" s="82"/>
      <c r="R263" s="82"/>
      <c r="S263" s="82"/>
      <c r="T263" s="82"/>
      <c r="U263" s="82"/>
      <c r="V263" s="82"/>
      <c r="W263" s="82"/>
    </row>
    <row r="264" spans="1:23" s="130" customFormat="1" ht="12.75" x14ac:dyDescent="0.2">
      <c r="A264" s="82"/>
      <c r="B264" s="82"/>
      <c r="C264" s="82"/>
      <c r="D264" s="82"/>
      <c r="E264" s="82"/>
      <c r="F264" s="82"/>
      <c r="G264" s="82"/>
      <c r="H264" s="82"/>
      <c r="I264" s="82"/>
      <c r="J264" s="82"/>
      <c r="K264" s="82"/>
      <c r="L264" s="82"/>
      <c r="M264" s="82"/>
      <c r="N264" s="82"/>
      <c r="O264" s="82"/>
      <c r="P264" s="82"/>
      <c r="Q264" s="82"/>
      <c r="R264" s="82"/>
      <c r="S264" s="82"/>
      <c r="T264" s="82"/>
      <c r="U264" s="82"/>
      <c r="V264" s="82"/>
      <c r="W264" s="82"/>
    </row>
    <row r="265" spans="1:23" s="130" customFormat="1" ht="12.75" x14ac:dyDescent="0.2">
      <c r="A265" s="82"/>
      <c r="B265" s="82"/>
      <c r="C265" s="82"/>
      <c r="D265" s="82"/>
      <c r="E265" s="82"/>
      <c r="F265" s="82"/>
      <c r="G265" s="82"/>
      <c r="H265" s="82"/>
      <c r="I265" s="82"/>
      <c r="J265" s="82"/>
      <c r="K265" s="82"/>
      <c r="L265" s="82"/>
      <c r="M265" s="82"/>
      <c r="N265" s="82"/>
      <c r="O265" s="82"/>
      <c r="P265" s="82"/>
      <c r="Q265" s="82"/>
      <c r="R265" s="82"/>
      <c r="S265" s="82"/>
      <c r="T265" s="82"/>
      <c r="U265" s="82"/>
      <c r="V265" s="82"/>
      <c r="W265" s="82"/>
    </row>
    <row r="266" spans="1:23" s="130" customFormat="1" ht="12.75" x14ac:dyDescent="0.2">
      <c r="A266" s="82"/>
      <c r="B266" s="82"/>
      <c r="C266" s="82"/>
      <c r="D266" s="82"/>
      <c r="E266" s="82"/>
      <c r="F266" s="82"/>
      <c r="G266" s="82"/>
      <c r="H266" s="82"/>
      <c r="I266" s="82"/>
      <c r="J266" s="82"/>
      <c r="K266" s="82"/>
      <c r="L266" s="82"/>
      <c r="M266" s="82"/>
      <c r="N266" s="82"/>
      <c r="O266" s="82"/>
      <c r="P266" s="82"/>
      <c r="Q266" s="82"/>
      <c r="R266" s="82"/>
      <c r="S266" s="82"/>
      <c r="T266" s="82"/>
      <c r="U266" s="82"/>
      <c r="V266" s="82"/>
      <c r="W266" s="82"/>
    </row>
    <row r="267" spans="1:23" s="130" customFormat="1" ht="12.75" x14ac:dyDescent="0.2">
      <c r="A267" s="82"/>
      <c r="B267" s="82"/>
      <c r="C267" s="82"/>
      <c r="D267" s="82"/>
      <c r="E267" s="82"/>
      <c r="F267" s="82"/>
      <c r="G267" s="82"/>
      <c r="H267" s="82"/>
      <c r="I267" s="82"/>
      <c r="J267" s="82"/>
      <c r="K267" s="82"/>
      <c r="L267" s="82"/>
      <c r="M267" s="82"/>
      <c r="N267" s="82"/>
      <c r="O267" s="82"/>
      <c r="P267" s="82"/>
      <c r="Q267" s="82"/>
      <c r="R267" s="82"/>
      <c r="S267" s="82"/>
      <c r="T267" s="82"/>
      <c r="U267" s="82"/>
      <c r="V267" s="82"/>
      <c r="W267" s="82"/>
    </row>
    <row r="268" spans="1:23" s="130" customFormat="1" ht="12.75" x14ac:dyDescent="0.2">
      <c r="A268" s="82"/>
      <c r="B268" s="82"/>
      <c r="C268" s="82"/>
      <c r="D268" s="82"/>
      <c r="E268" s="82"/>
      <c r="F268" s="82"/>
      <c r="G268" s="82"/>
      <c r="H268" s="82"/>
      <c r="I268" s="82"/>
      <c r="J268" s="82"/>
      <c r="K268" s="82"/>
      <c r="L268" s="82"/>
      <c r="M268" s="82"/>
      <c r="N268" s="82"/>
      <c r="O268" s="82"/>
      <c r="P268" s="82"/>
      <c r="Q268" s="82"/>
      <c r="R268" s="82"/>
      <c r="S268" s="82"/>
      <c r="T268" s="82"/>
      <c r="U268" s="82"/>
      <c r="V268" s="82"/>
      <c r="W268" s="82"/>
    </row>
    <row r="269" spans="1:23" s="130" customFormat="1" ht="12.75" x14ac:dyDescent="0.2">
      <c r="A269" s="82"/>
      <c r="B269" s="82"/>
      <c r="C269" s="82"/>
      <c r="D269" s="82"/>
      <c r="E269" s="82"/>
      <c r="F269" s="82"/>
      <c r="G269" s="82"/>
      <c r="H269" s="82"/>
      <c r="I269" s="82"/>
      <c r="J269" s="82"/>
      <c r="K269" s="82"/>
      <c r="L269" s="82"/>
      <c r="M269" s="82"/>
      <c r="N269" s="82"/>
      <c r="O269" s="82"/>
      <c r="P269" s="82"/>
      <c r="Q269" s="82"/>
      <c r="R269" s="82"/>
      <c r="S269" s="82"/>
      <c r="T269" s="82"/>
      <c r="U269" s="82"/>
      <c r="V269" s="82"/>
      <c r="W269" s="82"/>
    </row>
    <row r="270" spans="1:23" s="130" customFormat="1" ht="12.75" x14ac:dyDescent="0.2">
      <c r="A270" s="82"/>
      <c r="B270" s="82"/>
      <c r="C270" s="82"/>
      <c r="D270" s="82"/>
      <c r="E270" s="82"/>
      <c r="F270" s="82"/>
      <c r="G270" s="82"/>
      <c r="H270" s="82"/>
      <c r="I270" s="82"/>
      <c r="J270" s="82"/>
      <c r="K270" s="82"/>
      <c r="L270" s="82"/>
      <c r="M270" s="82"/>
      <c r="N270" s="82"/>
      <c r="O270" s="82"/>
      <c r="P270" s="82"/>
      <c r="Q270" s="82"/>
      <c r="R270" s="82"/>
      <c r="S270" s="82"/>
      <c r="T270" s="82"/>
      <c r="U270" s="82"/>
      <c r="V270" s="82"/>
      <c r="W270" s="82"/>
    </row>
    <row r="271" spans="1:23" s="130" customFormat="1" ht="12.75" x14ac:dyDescent="0.2">
      <c r="A271" s="82"/>
      <c r="B271" s="82"/>
      <c r="C271" s="82"/>
      <c r="D271" s="82"/>
      <c r="E271" s="82"/>
      <c r="F271" s="82"/>
      <c r="G271" s="82"/>
      <c r="H271" s="82"/>
      <c r="I271" s="82"/>
      <c r="J271" s="82"/>
      <c r="K271" s="82"/>
      <c r="L271" s="82"/>
      <c r="M271" s="82"/>
      <c r="N271" s="82"/>
      <c r="O271" s="82"/>
      <c r="P271" s="82"/>
      <c r="Q271" s="82"/>
      <c r="R271" s="82"/>
      <c r="S271" s="82"/>
      <c r="T271" s="82"/>
      <c r="U271" s="82"/>
      <c r="V271" s="82"/>
      <c r="W271" s="82"/>
    </row>
    <row r="272" spans="1:23" s="130" customFormat="1" ht="12.75" x14ac:dyDescent="0.2">
      <c r="A272" s="82"/>
      <c r="B272" s="82"/>
      <c r="C272" s="82"/>
      <c r="D272" s="82"/>
      <c r="E272" s="82"/>
      <c r="F272" s="82"/>
      <c r="G272" s="82"/>
      <c r="H272" s="82"/>
      <c r="I272" s="82"/>
      <c r="J272" s="82"/>
      <c r="K272" s="82"/>
      <c r="L272" s="82"/>
      <c r="M272" s="82"/>
      <c r="N272" s="82"/>
      <c r="O272" s="82"/>
      <c r="P272" s="82"/>
      <c r="Q272" s="82"/>
      <c r="R272" s="82"/>
      <c r="S272" s="82"/>
      <c r="T272" s="82"/>
      <c r="U272" s="82"/>
      <c r="V272" s="82"/>
      <c r="W272" s="82"/>
    </row>
    <row r="273" spans="1:23" s="130" customFormat="1" ht="12.75" x14ac:dyDescent="0.2">
      <c r="A273" s="82"/>
      <c r="B273" s="82"/>
      <c r="C273" s="82"/>
      <c r="D273" s="82"/>
      <c r="E273" s="82"/>
      <c r="F273" s="82"/>
      <c r="G273" s="82"/>
      <c r="H273" s="82"/>
      <c r="I273" s="82"/>
      <c r="J273" s="82"/>
      <c r="K273" s="82"/>
      <c r="L273" s="82"/>
      <c r="M273" s="82"/>
      <c r="N273" s="82"/>
      <c r="O273" s="82"/>
      <c r="P273" s="82"/>
      <c r="Q273" s="82"/>
      <c r="R273" s="82"/>
      <c r="S273" s="82"/>
      <c r="T273" s="82"/>
      <c r="U273" s="82"/>
      <c r="V273" s="82"/>
      <c r="W273" s="82"/>
    </row>
    <row r="274" spans="1:23" s="130" customFormat="1" ht="12.75" x14ac:dyDescent="0.2">
      <c r="A274" s="82"/>
      <c r="B274" s="82"/>
      <c r="C274" s="82"/>
      <c r="D274" s="82"/>
      <c r="E274" s="82"/>
      <c r="F274" s="82"/>
      <c r="G274" s="82"/>
      <c r="H274" s="82"/>
      <c r="I274" s="82"/>
      <c r="J274" s="82"/>
      <c r="K274" s="82"/>
      <c r="L274" s="82"/>
      <c r="M274" s="82"/>
      <c r="N274" s="82"/>
      <c r="O274" s="82"/>
      <c r="P274" s="82"/>
      <c r="Q274" s="82"/>
      <c r="R274" s="82"/>
      <c r="S274" s="82"/>
      <c r="T274" s="82"/>
      <c r="U274" s="82"/>
      <c r="V274" s="82"/>
      <c r="W274" s="82"/>
    </row>
    <row r="275" spans="1:23" s="130" customFormat="1" ht="12.75" x14ac:dyDescent="0.2">
      <c r="A275" s="82"/>
      <c r="B275" s="82"/>
      <c r="C275" s="82"/>
      <c r="D275" s="82"/>
      <c r="E275" s="82"/>
      <c r="F275" s="82"/>
      <c r="G275" s="82"/>
      <c r="H275" s="82"/>
      <c r="I275" s="82"/>
      <c r="J275" s="82"/>
      <c r="K275" s="82"/>
      <c r="L275" s="82"/>
      <c r="M275" s="82"/>
      <c r="N275" s="82"/>
      <c r="O275" s="82"/>
      <c r="P275" s="82"/>
      <c r="Q275" s="82"/>
      <c r="R275" s="82"/>
      <c r="S275" s="82"/>
      <c r="T275" s="82"/>
      <c r="U275" s="82"/>
      <c r="V275" s="82"/>
      <c r="W275" s="82"/>
    </row>
    <row r="276" spans="1:23" s="130" customFormat="1" ht="12.75" x14ac:dyDescent="0.2">
      <c r="A276" s="82"/>
      <c r="B276" s="82"/>
      <c r="C276" s="82"/>
      <c r="D276" s="82"/>
      <c r="E276" s="82"/>
      <c r="F276" s="82"/>
      <c r="G276" s="82"/>
      <c r="H276" s="82"/>
      <c r="I276" s="82"/>
      <c r="J276" s="82"/>
      <c r="K276" s="82"/>
      <c r="L276" s="82"/>
      <c r="M276" s="82"/>
      <c r="N276" s="82"/>
      <c r="O276" s="82"/>
      <c r="P276" s="82"/>
      <c r="Q276" s="82"/>
      <c r="R276" s="82"/>
      <c r="S276" s="82"/>
      <c r="T276" s="82"/>
      <c r="U276" s="82"/>
      <c r="V276" s="82"/>
      <c r="W276" s="82"/>
    </row>
    <row r="277" spans="1:23" s="130" customFormat="1" ht="12.75" x14ac:dyDescent="0.2">
      <c r="A277" s="82"/>
      <c r="B277" s="82"/>
      <c r="C277" s="82"/>
      <c r="D277" s="82"/>
      <c r="E277" s="82"/>
      <c r="F277" s="82"/>
      <c r="G277" s="82"/>
      <c r="H277" s="82"/>
      <c r="I277" s="82"/>
      <c r="J277" s="82"/>
      <c r="K277" s="82"/>
      <c r="L277" s="82"/>
      <c r="M277" s="82"/>
      <c r="N277" s="82"/>
      <c r="O277" s="82"/>
      <c r="P277" s="82"/>
      <c r="Q277" s="82"/>
      <c r="R277" s="82"/>
      <c r="S277" s="82"/>
      <c r="T277" s="82"/>
      <c r="U277" s="82"/>
      <c r="V277" s="82"/>
      <c r="W277" s="82"/>
    </row>
    <row r="278" spans="1:23" s="130" customFormat="1" ht="12.75" x14ac:dyDescent="0.2">
      <c r="A278" s="82"/>
      <c r="B278" s="82"/>
      <c r="C278" s="82"/>
      <c r="D278" s="82"/>
      <c r="E278" s="82"/>
      <c r="F278" s="82"/>
      <c r="G278" s="82"/>
      <c r="H278" s="82"/>
      <c r="I278" s="82"/>
      <c r="J278" s="82"/>
      <c r="K278" s="82"/>
      <c r="L278" s="82"/>
      <c r="M278" s="82"/>
      <c r="N278" s="82"/>
      <c r="O278" s="82"/>
      <c r="P278" s="82"/>
      <c r="Q278" s="82"/>
      <c r="R278" s="82"/>
      <c r="S278" s="82"/>
      <c r="T278" s="82"/>
      <c r="U278" s="82"/>
      <c r="V278" s="82"/>
      <c r="W278" s="82"/>
    </row>
    <row r="279" spans="1:23" s="130" customFormat="1" ht="12.75" x14ac:dyDescent="0.2">
      <c r="A279" s="82"/>
      <c r="B279" s="82"/>
      <c r="C279" s="82"/>
      <c r="D279" s="82"/>
      <c r="E279" s="82"/>
      <c r="F279" s="82"/>
      <c r="G279" s="82"/>
      <c r="H279" s="82"/>
      <c r="I279" s="82"/>
      <c r="J279" s="82"/>
      <c r="K279" s="82"/>
      <c r="L279" s="82"/>
      <c r="M279" s="82"/>
      <c r="N279" s="82"/>
      <c r="O279" s="82"/>
      <c r="P279" s="82"/>
      <c r="Q279" s="82"/>
      <c r="R279" s="82"/>
      <c r="S279" s="82"/>
      <c r="T279" s="82"/>
      <c r="U279" s="82"/>
      <c r="V279" s="82"/>
      <c r="W279" s="82"/>
    </row>
    <row r="280" spans="1:23" s="130" customFormat="1" ht="12.75" x14ac:dyDescent="0.2">
      <c r="A280" s="82"/>
      <c r="B280" s="82"/>
      <c r="C280" s="82"/>
      <c r="D280" s="82"/>
      <c r="E280" s="82"/>
      <c r="F280" s="82"/>
      <c r="G280" s="82"/>
      <c r="H280" s="82"/>
      <c r="I280" s="82"/>
      <c r="J280" s="82"/>
      <c r="K280" s="82"/>
      <c r="L280" s="82"/>
      <c r="M280" s="82"/>
      <c r="N280" s="82"/>
      <c r="O280" s="82"/>
      <c r="P280" s="82"/>
      <c r="Q280" s="82"/>
      <c r="R280" s="82"/>
      <c r="S280" s="82"/>
      <c r="T280" s="82"/>
      <c r="U280" s="82"/>
      <c r="V280" s="82"/>
      <c r="W280" s="82"/>
    </row>
    <row r="281" spans="1:23" s="130" customFormat="1" ht="12.75" x14ac:dyDescent="0.2">
      <c r="A281" s="82"/>
      <c r="B281" s="82"/>
      <c r="C281" s="82"/>
      <c r="D281" s="82"/>
      <c r="E281" s="82"/>
      <c r="F281" s="82"/>
      <c r="G281" s="82"/>
      <c r="H281" s="82"/>
      <c r="I281" s="82"/>
      <c r="J281" s="82"/>
      <c r="K281" s="82"/>
      <c r="L281" s="82"/>
      <c r="M281" s="82"/>
      <c r="N281" s="82"/>
      <c r="O281" s="82"/>
      <c r="P281" s="82"/>
      <c r="Q281" s="82"/>
      <c r="R281" s="82"/>
      <c r="S281" s="82"/>
      <c r="T281" s="82"/>
      <c r="U281" s="82"/>
      <c r="V281" s="82"/>
      <c r="W281" s="82"/>
    </row>
    <row r="282" spans="1:23" s="130" customFormat="1" ht="12.75" x14ac:dyDescent="0.2">
      <c r="A282" s="82"/>
      <c r="B282" s="82"/>
      <c r="C282" s="82"/>
      <c r="D282" s="82"/>
      <c r="E282" s="82"/>
      <c r="F282" s="82"/>
      <c r="G282" s="82"/>
      <c r="H282" s="82"/>
      <c r="I282" s="82"/>
      <c r="J282" s="82"/>
      <c r="K282" s="82"/>
      <c r="L282" s="82"/>
      <c r="M282" s="82"/>
      <c r="N282" s="82"/>
      <c r="O282" s="82"/>
      <c r="P282" s="82"/>
      <c r="Q282" s="82"/>
      <c r="R282" s="82"/>
      <c r="S282" s="82"/>
      <c r="T282" s="82"/>
      <c r="U282" s="82"/>
      <c r="V282" s="82"/>
      <c r="W282" s="82"/>
    </row>
    <row r="283" spans="1:23" s="130" customFormat="1" ht="12.75" x14ac:dyDescent="0.2">
      <c r="A283" s="82"/>
      <c r="B283" s="82"/>
      <c r="C283" s="82"/>
      <c r="D283" s="82"/>
      <c r="E283" s="82"/>
      <c r="F283" s="82"/>
      <c r="G283" s="82"/>
      <c r="H283" s="82"/>
      <c r="I283" s="82"/>
      <c r="J283" s="82"/>
      <c r="K283" s="82"/>
      <c r="L283" s="82"/>
      <c r="M283" s="82"/>
      <c r="N283" s="82"/>
      <c r="O283" s="82"/>
      <c r="P283" s="82"/>
      <c r="Q283" s="82"/>
      <c r="R283" s="82"/>
      <c r="S283" s="82"/>
      <c r="T283" s="82"/>
      <c r="U283" s="82"/>
      <c r="V283" s="82"/>
      <c r="W283" s="82"/>
    </row>
    <row r="284" spans="1:23" s="130" customFormat="1" ht="12.75" x14ac:dyDescent="0.2">
      <c r="A284" s="82"/>
      <c r="B284" s="82"/>
      <c r="C284" s="82"/>
      <c r="D284" s="82"/>
      <c r="E284" s="82"/>
      <c r="F284" s="82"/>
      <c r="G284" s="82"/>
      <c r="H284" s="82"/>
      <c r="I284" s="82"/>
      <c r="J284" s="82"/>
      <c r="K284" s="82"/>
      <c r="L284" s="82"/>
      <c r="M284" s="82"/>
      <c r="N284" s="82"/>
      <c r="O284" s="82"/>
      <c r="P284" s="82"/>
      <c r="Q284" s="82"/>
      <c r="R284" s="82"/>
      <c r="S284" s="82"/>
      <c r="T284" s="82"/>
      <c r="U284" s="82"/>
      <c r="V284" s="82"/>
      <c r="W284" s="82"/>
    </row>
    <row r="285" spans="1:23" s="130" customFormat="1" ht="12.75" x14ac:dyDescent="0.2">
      <c r="A285" s="82"/>
      <c r="B285" s="82"/>
      <c r="C285" s="82"/>
      <c r="D285" s="82"/>
      <c r="E285" s="82"/>
      <c r="F285" s="82"/>
      <c r="G285" s="82"/>
      <c r="H285" s="82"/>
      <c r="I285" s="82"/>
      <c r="J285" s="82"/>
      <c r="K285" s="82"/>
      <c r="L285" s="82"/>
      <c r="M285" s="82"/>
      <c r="N285" s="82"/>
      <c r="O285" s="82"/>
      <c r="P285" s="82"/>
      <c r="Q285" s="82"/>
      <c r="R285" s="82"/>
      <c r="S285" s="82"/>
      <c r="T285" s="82"/>
      <c r="U285" s="82"/>
      <c r="V285" s="82"/>
      <c r="W285" s="82"/>
    </row>
    <row r="286" spans="1:23" s="130" customFormat="1" ht="12.75" x14ac:dyDescent="0.2">
      <c r="A286" s="82"/>
      <c r="B286" s="82"/>
      <c r="C286" s="82"/>
      <c r="D286" s="82"/>
      <c r="E286" s="82"/>
      <c r="F286" s="82"/>
      <c r="G286" s="82"/>
      <c r="H286" s="82"/>
      <c r="I286" s="82"/>
      <c r="J286" s="82"/>
      <c r="K286" s="82"/>
      <c r="L286" s="82"/>
      <c r="M286" s="82"/>
      <c r="N286" s="82"/>
      <c r="O286" s="82"/>
      <c r="P286" s="82"/>
      <c r="Q286" s="82"/>
      <c r="R286" s="82"/>
      <c r="S286" s="82"/>
      <c r="T286" s="82"/>
      <c r="U286" s="82"/>
      <c r="V286" s="82"/>
      <c r="W286" s="82"/>
    </row>
    <row r="287" spans="1:23" s="130" customFormat="1" ht="12.75" x14ac:dyDescent="0.2">
      <c r="A287" s="82"/>
      <c r="B287" s="82"/>
      <c r="C287" s="82"/>
      <c r="D287" s="82"/>
      <c r="E287" s="82"/>
      <c r="F287" s="82"/>
      <c r="G287" s="82"/>
      <c r="H287" s="82"/>
      <c r="I287" s="82"/>
      <c r="J287" s="82"/>
      <c r="K287" s="82"/>
      <c r="L287" s="82"/>
      <c r="M287" s="82"/>
      <c r="N287" s="82"/>
      <c r="O287" s="82"/>
      <c r="P287" s="82"/>
      <c r="Q287" s="82"/>
      <c r="R287" s="82"/>
      <c r="S287" s="82"/>
      <c r="T287" s="82"/>
      <c r="U287" s="82"/>
      <c r="V287" s="82"/>
      <c r="W287" s="82"/>
    </row>
    <row r="288" spans="1:23" s="130" customFormat="1" ht="12.75" x14ac:dyDescent="0.2">
      <c r="A288" s="82"/>
      <c r="B288" s="82"/>
      <c r="C288" s="82"/>
      <c r="D288" s="82"/>
      <c r="E288" s="82"/>
      <c r="F288" s="82"/>
      <c r="G288" s="82"/>
      <c r="H288" s="82"/>
      <c r="I288" s="82"/>
      <c r="J288" s="82"/>
      <c r="K288" s="82"/>
      <c r="L288" s="82"/>
      <c r="M288" s="82"/>
      <c r="N288" s="82"/>
      <c r="O288" s="82"/>
      <c r="P288" s="82"/>
      <c r="Q288" s="82"/>
      <c r="R288" s="82"/>
      <c r="S288" s="82"/>
      <c r="T288" s="82"/>
      <c r="U288" s="82"/>
      <c r="V288" s="82"/>
      <c r="W288" s="82"/>
    </row>
    <row r="289" spans="1:23" s="130" customFormat="1" ht="12.75" x14ac:dyDescent="0.2">
      <c r="A289" s="82"/>
      <c r="B289" s="82"/>
      <c r="C289" s="82"/>
      <c r="D289" s="82"/>
      <c r="E289" s="82"/>
      <c r="F289" s="82"/>
      <c r="G289" s="82"/>
      <c r="H289" s="82"/>
      <c r="I289" s="82"/>
      <c r="J289" s="82"/>
      <c r="K289" s="82"/>
      <c r="L289" s="82"/>
      <c r="M289" s="82"/>
      <c r="N289" s="82"/>
      <c r="O289" s="82"/>
      <c r="P289" s="82"/>
      <c r="Q289" s="82"/>
      <c r="R289" s="82"/>
      <c r="S289" s="82"/>
      <c r="T289" s="82"/>
      <c r="U289" s="82"/>
      <c r="V289" s="82"/>
      <c r="W289" s="82"/>
    </row>
    <row r="290" spans="1:23" s="130" customFormat="1" ht="12.75" x14ac:dyDescent="0.2">
      <c r="A290" s="82"/>
      <c r="B290" s="82"/>
      <c r="C290" s="82"/>
      <c r="D290" s="82"/>
      <c r="E290" s="82"/>
      <c r="F290" s="82"/>
      <c r="G290" s="82"/>
      <c r="H290" s="82"/>
      <c r="I290" s="82"/>
      <c r="J290" s="82"/>
      <c r="K290" s="82"/>
      <c r="L290" s="82"/>
      <c r="M290" s="82"/>
      <c r="N290" s="82"/>
      <c r="O290" s="82"/>
      <c r="P290" s="82"/>
      <c r="Q290" s="82"/>
      <c r="R290" s="82"/>
      <c r="S290" s="82"/>
      <c r="T290" s="82"/>
      <c r="U290" s="82"/>
      <c r="V290" s="82"/>
      <c r="W290" s="82"/>
    </row>
    <row r="291" spans="1:23" s="130" customFormat="1" ht="12.75" x14ac:dyDescent="0.2">
      <c r="A291" s="82"/>
      <c r="B291" s="82"/>
      <c r="C291" s="82"/>
      <c r="D291" s="82"/>
      <c r="E291" s="82"/>
      <c r="F291" s="82"/>
      <c r="G291" s="82"/>
      <c r="H291" s="82"/>
      <c r="I291" s="82"/>
      <c r="J291" s="82"/>
      <c r="K291" s="82"/>
      <c r="L291" s="82"/>
      <c r="M291" s="82"/>
      <c r="N291" s="82"/>
      <c r="O291" s="82"/>
      <c r="P291" s="82"/>
      <c r="Q291" s="82"/>
      <c r="R291" s="82"/>
      <c r="S291" s="82"/>
      <c r="T291" s="82"/>
      <c r="U291" s="82"/>
      <c r="V291" s="82"/>
      <c r="W291" s="82"/>
    </row>
    <row r="292" spans="1:23" s="130" customFormat="1" ht="12.75" x14ac:dyDescent="0.2">
      <c r="A292" s="82"/>
      <c r="B292" s="82"/>
      <c r="C292" s="82"/>
      <c r="D292" s="82"/>
      <c r="E292" s="82"/>
      <c r="F292" s="82"/>
      <c r="G292" s="82"/>
      <c r="H292" s="82"/>
      <c r="I292" s="82"/>
      <c r="J292" s="82"/>
      <c r="K292" s="82"/>
      <c r="L292" s="82"/>
      <c r="M292" s="82"/>
      <c r="N292" s="82"/>
      <c r="O292" s="82"/>
      <c r="P292" s="82"/>
      <c r="Q292" s="82"/>
      <c r="R292" s="82"/>
      <c r="S292" s="82"/>
      <c r="T292" s="82"/>
      <c r="U292" s="82"/>
      <c r="V292" s="82"/>
      <c r="W292" s="82"/>
    </row>
    <row r="293" spans="1:23" s="130" customFormat="1" ht="12.75" x14ac:dyDescent="0.2">
      <c r="A293" s="82"/>
      <c r="B293" s="82"/>
      <c r="C293" s="82"/>
      <c r="D293" s="82"/>
      <c r="E293" s="82"/>
      <c r="F293" s="82"/>
      <c r="G293" s="82"/>
      <c r="H293" s="82"/>
      <c r="I293" s="82"/>
      <c r="J293" s="82"/>
      <c r="K293" s="82"/>
      <c r="L293" s="82"/>
      <c r="M293" s="82"/>
      <c r="N293" s="82"/>
      <c r="O293" s="82"/>
      <c r="P293" s="82"/>
      <c r="Q293" s="82"/>
      <c r="R293" s="82"/>
      <c r="S293" s="82"/>
      <c r="T293" s="82"/>
      <c r="U293" s="82"/>
      <c r="V293" s="82"/>
      <c r="W293" s="82"/>
    </row>
    <row r="294" spans="1:23" s="130" customFormat="1" ht="12.75" x14ac:dyDescent="0.2">
      <c r="A294" s="82"/>
      <c r="B294" s="82"/>
      <c r="C294" s="82"/>
      <c r="D294" s="82"/>
      <c r="E294" s="82"/>
      <c r="F294" s="82"/>
      <c r="G294" s="82"/>
      <c r="H294" s="82"/>
      <c r="I294" s="82"/>
      <c r="J294" s="82"/>
      <c r="K294" s="82"/>
      <c r="L294" s="82"/>
      <c r="M294" s="82"/>
      <c r="N294" s="82"/>
      <c r="O294" s="82"/>
      <c r="P294" s="82"/>
      <c r="Q294" s="82"/>
      <c r="R294" s="82"/>
      <c r="S294" s="82"/>
      <c r="T294" s="82"/>
      <c r="U294" s="82"/>
      <c r="V294" s="82"/>
      <c r="W294" s="82"/>
    </row>
    <row r="295" spans="1:23" s="130" customFormat="1" ht="12.75" x14ac:dyDescent="0.2">
      <c r="A295" s="82"/>
      <c r="B295" s="82"/>
      <c r="C295" s="82"/>
      <c r="D295" s="82"/>
      <c r="E295" s="82"/>
      <c r="F295" s="82"/>
      <c r="G295" s="82"/>
      <c r="H295" s="82"/>
      <c r="I295" s="82"/>
      <c r="J295" s="82"/>
      <c r="K295" s="82"/>
      <c r="L295" s="82"/>
      <c r="M295" s="82"/>
      <c r="N295" s="82"/>
      <c r="O295" s="82"/>
      <c r="P295" s="82"/>
      <c r="Q295" s="82"/>
      <c r="R295" s="82"/>
      <c r="S295" s="82"/>
      <c r="T295" s="82"/>
      <c r="U295" s="82"/>
      <c r="V295" s="82"/>
      <c r="W295" s="82"/>
    </row>
    <row r="296" spans="1:23" s="130" customFormat="1" ht="12.75" x14ac:dyDescent="0.2">
      <c r="A296" s="82"/>
      <c r="B296" s="82"/>
      <c r="C296" s="82"/>
      <c r="D296" s="82"/>
      <c r="E296" s="82"/>
      <c r="F296" s="82"/>
      <c r="G296" s="82"/>
      <c r="H296" s="82"/>
      <c r="I296" s="82"/>
      <c r="J296" s="82"/>
      <c r="K296" s="82"/>
      <c r="L296" s="82"/>
      <c r="M296" s="82"/>
      <c r="N296" s="82"/>
      <c r="O296" s="82"/>
      <c r="P296" s="82"/>
      <c r="Q296" s="82"/>
      <c r="R296" s="82"/>
      <c r="S296" s="82"/>
      <c r="T296" s="82"/>
      <c r="U296" s="82"/>
      <c r="V296" s="82"/>
      <c r="W296" s="82"/>
    </row>
    <row r="297" spans="1:23" s="130" customFormat="1" ht="12.75" x14ac:dyDescent="0.2">
      <c r="A297" s="82"/>
      <c r="B297" s="82"/>
      <c r="C297" s="82"/>
      <c r="D297" s="82"/>
      <c r="E297" s="82"/>
      <c r="F297" s="82"/>
      <c r="G297" s="82"/>
      <c r="H297" s="82"/>
      <c r="I297" s="82"/>
      <c r="J297" s="82"/>
      <c r="K297" s="82"/>
      <c r="L297" s="82"/>
      <c r="M297" s="82"/>
      <c r="N297" s="82"/>
      <c r="O297" s="82"/>
      <c r="P297" s="82"/>
      <c r="Q297" s="82"/>
      <c r="R297" s="82"/>
      <c r="S297" s="82"/>
      <c r="T297" s="82"/>
      <c r="U297" s="82"/>
      <c r="V297" s="82"/>
      <c r="W297" s="82"/>
    </row>
    <row r="298" spans="1:23" s="130" customFormat="1" ht="12.75" x14ac:dyDescent="0.2">
      <c r="A298" s="82"/>
      <c r="B298" s="82"/>
      <c r="C298" s="82"/>
      <c r="D298" s="82"/>
      <c r="E298" s="82"/>
      <c r="F298" s="82"/>
      <c r="G298" s="82"/>
      <c r="H298" s="82"/>
      <c r="I298" s="82"/>
      <c r="J298" s="82"/>
      <c r="K298" s="82"/>
      <c r="L298" s="82"/>
      <c r="M298" s="82"/>
      <c r="N298" s="82"/>
      <c r="O298" s="82"/>
      <c r="P298" s="82"/>
      <c r="Q298" s="82"/>
      <c r="R298" s="82"/>
      <c r="S298" s="82"/>
      <c r="T298" s="82"/>
      <c r="U298" s="82"/>
      <c r="V298" s="82"/>
      <c r="W298" s="82"/>
    </row>
    <row r="299" spans="1:23" s="130" customFormat="1" ht="12.75" x14ac:dyDescent="0.2">
      <c r="A299" s="82"/>
      <c r="B299" s="82"/>
      <c r="C299" s="82"/>
      <c r="D299" s="82"/>
      <c r="E299" s="82"/>
      <c r="F299" s="82"/>
      <c r="G299" s="82"/>
      <c r="H299" s="82"/>
      <c r="I299" s="82"/>
      <c r="J299" s="82"/>
      <c r="K299" s="82"/>
      <c r="L299" s="82"/>
      <c r="M299" s="82"/>
      <c r="N299" s="82"/>
      <c r="O299" s="82"/>
      <c r="P299" s="82"/>
      <c r="Q299" s="82"/>
      <c r="R299" s="82"/>
      <c r="S299" s="82"/>
      <c r="T299" s="82"/>
      <c r="U299" s="82"/>
      <c r="V299" s="82"/>
      <c r="W299" s="82"/>
    </row>
    <row r="300" spans="1:23" s="130" customFormat="1" ht="12.75" x14ac:dyDescent="0.2">
      <c r="A300" s="82"/>
      <c r="B300" s="82"/>
      <c r="C300" s="82"/>
      <c r="D300" s="82"/>
      <c r="E300" s="82"/>
      <c r="F300" s="82"/>
      <c r="G300" s="82"/>
      <c r="H300" s="82"/>
      <c r="I300" s="82"/>
      <c r="J300" s="82"/>
      <c r="K300" s="82"/>
      <c r="L300" s="82"/>
      <c r="M300" s="82"/>
      <c r="N300" s="82"/>
      <c r="O300" s="82"/>
      <c r="P300" s="82"/>
      <c r="Q300" s="82"/>
      <c r="R300" s="82"/>
      <c r="S300" s="82"/>
      <c r="T300" s="82"/>
      <c r="U300" s="82"/>
      <c r="V300" s="82"/>
      <c r="W300" s="82"/>
    </row>
    <row r="301" spans="1:23" s="130" customFormat="1" ht="12.75" x14ac:dyDescent="0.2">
      <c r="A301" s="82"/>
      <c r="B301" s="82"/>
      <c r="C301" s="82"/>
      <c r="D301" s="82"/>
      <c r="E301" s="82"/>
      <c r="F301" s="82"/>
      <c r="G301" s="82"/>
      <c r="H301" s="82"/>
      <c r="I301" s="82"/>
      <c r="J301" s="82"/>
      <c r="K301" s="82"/>
      <c r="L301" s="82"/>
      <c r="M301" s="82"/>
      <c r="N301" s="82"/>
      <c r="O301" s="82"/>
      <c r="P301" s="82"/>
      <c r="Q301" s="82"/>
      <c r="R301" s="82"/>
      <c r="S301" s="82"/>
      <c r="T301" s="82"/>
      <c r="U301" s="82"/>
      <c r="V301" s="82"/>
      <c r="W301" s="82"/>
    </row>
    <row r="302" spans="1:23" s="130" customFormat="1" ht="12.75" x14ac:dyDescent="0.2">
      <c r="A302" s="82"/>
      <c r="B302" s="82"/>
      <c r="C302" s="82"/>
      <c r="D302" s="82"/>
      <c r="E302" s="82"/>
      <c r="F302" s="82"/>
      <c r="G302" s="82"/>
      <c r="H302" s="82"/>
      <c r="I302" s="82"/>
      <c r="J302" s="82"/>
      <c r="K302" s="82"/>
      <c r="L302" s="82"/>
      <c r="M302" s="82"/>
      <c r="N302" s="82"/>
      <c r="O302" s="82"/>
      <c r="P302" s="82"/>
      <c r="Q302" s="82"/>
      <c r="R302" s="82"/>
      <c r="S302" s="82"/>
      <c r="T302" s="82"/>
      <c r="U302" s="82"/>
      <c r="V302" s="82"/>
      <c r="W302" s="82"/>
    </row>
    <row r="303" spans="1:23" s="130" customFormat="1" ht="12.75" x14ac:dyDescent="0.2">
      <c r="A303" s="82"/>
      <c r="B303" s="82"/>
      <c r="C303" s="82"/>
      <c r="D303" s="82"/>
      <c r="E303" s="82"/>
      <c r="F303" s="82"/>
      <c r="G303" s="82"/>
      <c r="H303" s="82"/>
      <c r="I303" s="82"/>
      <c r="J303" s="82"/>
      <c r="K303" s="82"/>
      <c r="L303" s="82"/>
      <c r="M303" s="82"/>
      <c r="N303" s="82"/>
      <c r="O303" s="82"/>
      <c r="P303" s="82"/>
      <c r="Q303" s="82"/>
      <c r="R303" s="82"/>
      <c r="S303" s="82"/>
      <c r="T303" s="82"/>
      <c r="U303" s="82"/>
      <c r="V303" s="82"/>
      <c r="W303" s="82"/>
    </row>
    <row r="304" spans="1:23" s="130" customFormat="1" ht="12.75" x14ac:dyDescent="0.2">
      <c r="A304" s="82"/>
      <c r="B304" s="82"/>
      <c r="C304" s="82"/>
      <c r="D304" s="82"/>
      <c r="E304" s="82"/>
      <c r="F304" s="82"/>
      <c r="G304" s="82"/>
      <c r="H304" s="82"/>
      <c r="I304" s="82"/>
      <c r="J304" s="82"/>
      <c r="K304" s="82"/>
      <c r="L304" s="82"/>
      <c r="M304" s="82"/>
      <c r="N304" s="82"/>
      <c r="O304" s="82"/>
      <c r="P304" s="82"/>
      <c r="Q304" s="82"/>
      <c r="R304" s="82"/>
      <c r="S304" s="82"/>
      <c r="T304" s="82"/>
      <c r="U304" s="82"/>
      <c r="V304" s="82"/>
      <c r="W304" s="82"/>
    </row>
    <row r="305" spans="1:23" s="130" customFormat="1" ht="12.75" x14ac:dyDescent="0.2">
      <c r="A305" s="82"/>
      <c r="B305" s="82"/>
      <c r="C305" s="82"/>
      <c r="D305" s="82"/>
      <c r="E305" s="82"/>
      <c r="F305" s="82"/>
      <c r="G305" s="82"/>
      <c r="H305" s="82"/>
      <c r="I305" s="82"/>
      <c r="J305" s="82"/>
      <c r="K305" s="82"/>
      <c r="L305" s="82"/>
      <c r="M305" s="82"/>
      <c r="N305" s="82"/>
      <c r="O305" s="82"/>
      <c r="P305" s="82"/>
      <c r="Q305" s="82"/>
      <c r="R305" s="82"/>
      <c r="S305" s="82"/>
      <c r="T305" s="82"/>
      <c r="U305" s="82"/>
      <c r="V305" s="82"/>
      <c r="W305" s="82"/>
    </row>
    <row r="306" spans="1:23" s="130" customFormat="1" ht="12.75" x14ac:dyDescent="0.2">
      <c r="A306" s="82"/>
      <c r="B306" s="82"/>
      <c r="C306" s="82"/>
      <c r="D306" s="82"/>
      <c r="E306" s="82"/>
      <c r="F306" s="82"/>
      <c r="G306" s="82"/>
      <c r="H306" s="82"/>
      <c r="I306" s="82"/>
      <c r="J306" s="82"/>
      <c r="K306" s="82"/>
      <c r="L306" s="82"/>
      <c r="M306" s="82"/>
      <c r="N306" s="82"/>
      <c r="O306" s="82"/>
      <c r="P306" s="82"/>
      <c r="Q306" s="82"/>
      <c r="R306" s="82"/>
      <c r="S306" s="82"/>
      <c r="T306" s="82"/>
      <c r="U306" s="82"/>
      <c r="V306" s="82"/>
      <c r="W306" s="82"/>
    </row>
    <row r="307" spans="1:23" s="130" customFormat="1" ht="12.75" x14ac:dyDescent="0.2">
      <c r="A307" s="82"/>
      <c r="B307" s="82"/>
      <c r="C307" s="82"/>
      <c r="D307" s="82"/>
      <c r="E307" s="82"/>
      <c r="F307" s="82"/>
      <c r="G307" s="82"/>
      <c r="H307" s="82"/>
      <c r="I307" s="82"/>
      <c r="J307" s="82"/>
      <c r="K307" s="82"/>
      <c r="L307" s="82"/>
      <c r="M307" s="82"/>
      <c r="N307" s="82"/>
      <c r="O307" s="82"/>
      <c r="P307" s="82"/>
      <c r="Q307" s="82"/>
      <c r="R307" s="82"/>
      <c r="S307" s="82"/>
      <c r="T307" s="82"/>
      <c r="U307" s="82"/>
      <c r="V307" s="82"/>
      <c r="W307" s="82"/>
    </row>
    <row r="308" spans="1:23" s="130" customFormat="1" ht="12.75" x14ac:dyDescent="0.2">
      <c r="A308" s="82"/>
      <c r="B308" s="82"/>
      <c r="C308" s="82"/>
      <c r="D308" s="82"/>
      <c r="E308" s="82"/>
      <c r="F308" s="82"/>
      <c r="G308" s="82"/>
      <c r="H308" s="82"/>
      <c r="I308" s="82"/>
      <c r="J308" s="82"/>
      <c r="K308" s="82"/>
      <c r="L308" s="82"/>
      <c r="M308" s="82"/>
      <c r="N308" s="82"/>
      <c r="O308" s="82"/>
      <c r="P308" s="82"/>
      <c r="Q308" s="82"/>
      <c r="R308" s="82"/>
      <c r="S308" s="82"/>
      <c r="T308" s="82"/>
      <c r="U308" s="82"/>
      <c r="V308" s="82"/>
      <c r="W308" s="82"/>
    </row>
    <row r="309" spans="1:23" s="130" customFormat="1" ht="12.75" x14ac:dyDescent="0.2">
      <c r="A309" s="82"/>
      <c r="B309" s="82"/>
      <c r="C309" s="82"/>
      <c r="D309" s="82"/>
      <c r="E309" s="82"/>
      <c r="F309" s="82"/>
      <c r="G309" s="82"/>
      <c r="H309" s="82"/>
      <c r="I309" s="82"/>
      <c r="J309" s="82"/>
      <c r="K309" s="82"/>
      <c r="L309" s="82"/>
      <c r="M309" s="82"/>
      <c r="N309" s="82"/>
      <c r="O309" s="82"/>
      <c r="P309" s="82"/>
      <c r="Q309" s="82"/>
      <c r="R309" s="82"/>
      <c r="S309" s="82"/>
      <c r="T309" s="82"/>
      <c r="U309" s="82"/>
      <c r="V309" s="82"/>
      <c r="W309" s="82"/>
    </row>
    <row r="310" spans="1:23" s="130" customFormat="1" ht="12.75" x14ac:dyDescent="0.2">
      <c r="A310" s="82"/>
      <c r="B310" s="82"/>
      <c r="C310" s="82"/>
      <c r="D310" s="82"/>
      <c r="E310" s="82"/>
      <c r="F310" s="82"/>
      <c r="G310" s="82"/>
      <c r="H310" s="82"/>
      <c r="I310" s="82"/>
      <c r="J310" s="82"/>
      <c r="K310" s="82"/>
      <c r="L310" s="82"/>
      <c r="M310" s="82"/>
      <c r="N310" s="82"/>
      <c r="O310" s="82"/>
      <c r="P310" s="82"/>
      <c r="Q310" s="82"/>
      <c r="R310" s="82"/>
      <c r="S310" s="82"/>
      <c r="T310" s="82"/>
      <c r="U310" s="82"/>
      <c r="V310" s="82"/>
      <c r="W310" s="82"/>
    </row>
    <row r="311" spans="1:23" s="130" customFormat="1" ht="12.75" x14ac:dyDescent="0.2">
      <c r="A311" s="82"/>
      <c r="B311" s="82"/>
      <c r="C311" s="82"/>
      <c r="D311" s="82"/>
      <c r="E311" s="82"/>
      <c r="F311" s="82"/>
      <c r="G311" s="82"/>
      <c r="H311" s="82"/>
      <c r="I311" s="82"/>
      <c r="J311" s="82"/>
      <c r="K311" s="82"/>
      <c r="L311" s="82"/>
      <c r="M311" s="82"/>
      <c r="N311" s="82"/>
      <c r="O311" s="82"/>
      <c r="P311" s="82"/>
      <c r="Q311" s="82"/>
      <c r="R311" s="82"/>
      <c r="S311" s="82"/>
      <c r="T311" s="82"/>
      <c r="U311" s="82"/>
      <c r="V311" s="82"/>
      <c r="W311" s="82"/>
    </row>
    <row r="312" spans="1:23" s="130" customFormat="1" ht="12.75" x14ac:dyDescent="0.2">
      <c r="A312" s="82"/>
      <c r="B312" s="82"/>
      <c r="C312" s="82"/>
      <c r="D312" s="82"/>
      <c r="E312" s="82"/>
      <c r="F312" s="82"/>
      <c r="G312" s="82"/>
      <c r="H312" s="82"/>
      <c r="I312" s="82"/>
      <c r="J312" s="82"/>
      <c r="K312" s="82"/>
      <c r="L312" s="82"/>
      <c r="M312" s="82"/>
      <c r="N312" s="82"/>
      <c r="O312" s="82"/>
      <c r="P312" s="82"/>
      <c r="Q312" s="82"/>
      <c r="R312" s="82"/>
      <c r="S312" s="82"/>
      <c r="T312" s="82"/>
      <c r="U312" s="82"/>
      <c r="V312" s="82"/>
      <c r="W312" s="82"/>
    </row>
    <row r="313" spans="1:23" s="130" customFormat="1" ht="12.75" x14ac:dyDescent="0.2">
      <c r="A313" s="82"/>
      <c r="B313" s="82"/>
      <c r="C313" s="82"/>
      <c r="D313" s="82"/>
      <c r="E313" s="82"/>
      <c r="F313" s="82"/>
      <c r="G313" s="82"/>
      <c r="H313" s="82"/>
      <c r="I313" s="82"/>
      <c r="J313" s="82"/>
      <c r="K313" s="82"/>
      <c r="L313" s="82"/>
      <c r="M313" s="82"/>
      <c r="N313" s="82"/>
      <c r="O313" s="82"/>
      <c r="P313" s="82"/>
      <c r="Q313" s="82"/>
      <c r="R313" s="82"/>
      <c r="S313" s="82"/>
      <c r="T313" s="82"/>
      <c r="U313" s="82"/>
      <c r="V313" s="82"/>
      <c r="W313" s="82"/>
    </row>
    <row r="314" spans="1:23" s="130" customFormat="1" ht="12.75" x14ac:dyDescent="0.2">
      <c r="A314" s="82"/>
      <c r="B314" s="82"/>
      <c r="C314" s="82"/>
      <c r="D314" s="82"/>
      <c r="E314" s="82"/>
      <c r="F314" s="82"/>
      <c r="G314" s="82"/>
      <c r="H314" s="82"/>
      <c r="I314" s="82"/>
      <c r="J314" s="82"/>
      <c r="K314" s="82"/>
      <c r="L314" s="82"/>
      <c r="M314" s="82"/>
      <c r="N314" s="82"/>
      <c r="O314" s="82"/>
      <c r="P314" s="82"/>
      <c r="Q314" s="82"/>
      <c r="R314" s="82"/>
      <c r="S314" s="82"/>
      <c r="T314" s="82"/>
      <c r="U314" s="82"/>
      <c r="V314" s="82"/>
      <c r="W314" s="82"/>
    </row>
    <row r="315" spans="1:23" s="130" customFormat="1" ht="12.75" x14ac:dyDescent="0.2">
      <c r="A315" s="82"/>
      <c r="B315" s="82"/>
      <c r="C315" s="82"/>
      <c r="D315" s="82"/>
      <c r="E315" s="82"/>
      <c r="F315" s="82"/>
      <c r="G315" s="82"/>
      <c r="H315" s="82"/>
      <c r="I315" s="82"/>
      <c r="J315" s="82"/>
      <c r="K315" s="82"/>
      <c r="L315" s="82"/>
      <c r="M315" s="82"/>
      <c r="N315" s="82"/>
      <c r="O315" s="82"/>
      <c r="P315" s="82"/>
      <c r="Q315" s="82"/>
      <c r="R315" s="82"/>
      <c r="S315" s="82"/>
      <c r="T315" s="82"/>
      <c r="U315" s="82"/>
      <c r="V315" s="82"/>
      <c r="W315" s="82"/>
    </row>
    <row r="316" spans="1:23" s="130" customFormat="1" ht="12.75" x14ac:dyDescent="0.2">
      <c r="A316" s="82"/>
      <c r="B316" s="82"/>
      <c r="C316" s="82"/>
      <c r="D316" s="82"/>
      <c r="E316" s="82"/>
      <c r="F316" s="82"/>
      <c r="G316" s="82"/>
      <c r="H316" s="82"/>
      <c r="I316" s="82"/>
      <c r="J316" s="82"/>
      <c r="K316" s="82"/>
      <c r="L316" s="82"/>
      <c r="M316" s="82"/>
      <c r="N316" s="82"/>
      <c r="O316" s="82"/>
      <c r="P316" s="82"/>
      <c r="Q316" s="82"/>
      <c r="R316" s="82"/>
      <c r="S316" s="82"/>
      <c r="T316" s="82"/>
      <c r="U316" s="82"/>
      <c r="V316" s="82"/>
      <c r="W316" s="82"/>
    </row>
    <row r="317" spans="1:23" s="130" customFormat="1" ht="12.75" x14ac:dyDescent="0.2">
      <c r="A317" s="82"/>
      <c r="B317" s="82"/>
      <c r="C317" s="82"/>
      <c r="D317" s="82"/>
      <c r="E317" s="82"/>
      <c r="F317" s="82"/>
      <c r="G317" s="82"/>
      <c r="H317" s="82"/>
      <c r="I317" s="82"/>
      <c r="J317" s="82"/>
      <c r="K317" s="82"/>
      <c r="L317" s="82"/>
      <c r="M317" s="82"/>
      <c r="N317" s="82"/>
      <c r="O317" s="82"/>
      <c r="P317" s="82"/>
      <c r="Q317" s="82"/>
      <c r="R317" s="82"/>
      <c r="S317" s="82"/>
      <c r="T317" s="82"/>
      <c r="U317" s="82"/>
      <c r="V317" s="82"/>
      <c r="W317" s="82"/>
    </row>
    <row r="318" spans="1:23" s="130" customFormat="1" ht="12.75" x14ac:dyDescent="0.2">
      <c r="A318" s="82"/>
      <c r="B318" s="82"/>
      <c r="C318" s="82"/>
      <c r="D318" s="82"/>
      <c r="E318" s="82"/>
      <c r="F318" s="82"/>
      <c r="G318" s="82"/>
      <c r="H318" s="82"/>
      <c r="I318" s="82"/>
      <c r="J318" s="82"/>
      <c r="K318" s="82"/>
      <c r="L318" s="82"/>
      <c r="M318" s="82"/>
      <c r="N318" s="82"/>
      <c r="O318" s="82"/>
      <c r="P318" s="82"/>
      <c r="Q318" s="82"/>
      <c r="R318" s="82"/>
      <c r="S318" s="82"/>
      <c r="T318" s="82"/>
      <c r="U318" s="82"/>
      <c r="V318" s="82"/>
      <c r="W318" s="82"/>
    </row>
    <row r="319" spans="1:23" s="130" customFormat="1" ht="12.75" x14ac:dyDescent="0.2">
      <c r="A319" s="82"/>
      <c r="B319" s="82"/>
      <c r="C319" s="82"/>
      <c r="D319" s="82"/>
      <c r="E319" s="82"/>
      <c r="F319" s="82"/>
      <c r="G319" s="82"/>
      <c r="H319" s="82"/>
      <c r="I319" s="82"/>
      <c r="J319" s="82"/>
      <c r="K319" s="82"/>
      <c r="L319" s="82"/>
      <c r="M319" s="82"/>
      <c r="N319" s="82"/>
      <c r="O319" s="82"/>
      <c r="P319" s="82"/>
      <c r="Q319" s="82"/>
      <c r="R319" s="82"/>
      <c r="S319" s="82"/>
      <c r="T319" s="82"/>
      <c r="U319" s="82"/>
      <c r="V319" s="82"/>
      <c r="W319" s="82"/>
    </row>
    <row r="320" spans="1:23" s="130" customFormat="1" ht="12.75" x14ac:dyDescent="0.2">
      <c r="A320" s="82"/>
      <c r="B320" s="82"/>
      <c r="C320" s="82"/>
      <c r="D320" s="82"/>
      <c r="E320" s="82"/>
      <c r="F320" s="82"/>
      <c r="G320" s="82"/>
      <c r="H320" s="82"/>
      <c r="I320" s="82"/>
      <c r="J320" s="82"/>
      <c r="K320" s="82"/>
      <c r="L320" s="82"/>
      <c r="M320" s="82"/>
      <c r="N320" s="82"/>
      <c r="O320" s="82"/>
      <c r="P320" s="82"/>
      <c r="Q320" s="82"/>
      <c r="R320" s="82"/>
      <c r="S320" s="82"/>
      <c r="T320" s="82"/>
      <c r="U320" s="82"/>
      <c r="V320" s="82"/>
      <c r="W320" s="82"/>
    </row>
    <row r="321" spans="1:23" s="130" customFormat="1" ht="12.75" x14ac:dyDescent="0.2">
      <c r="A321" s="82"/>
      <c r="B321" s="82"/>
      <c r="C321" s="82"/>
      <c r="D321" s="82"/>
      <c r="E321" s="82"/>
      <c r="F321" s="82"/>
      <c r="G321" s="82"/>
      <c r="H321" s="82"/>
      <c r="I321" s="82"/>
      <c r="J321" s="82"/>
      <c r="K321" s="82"/>
      <c r="L321" s="82"/>
      <c r="M321" s="82"/>
      <c r="N321" s="82"/>
      <c r="O321" s="82"/>
      <c r="P321" s="82"/>
      <c r="Q321" s="82"/>
      <c r="R321" s="82"/>
      <c r="S321" s="82"/>
      <c r="T321" s="82"/>
      <c r="U321" s="82"/>
      <c r="V321" s="82"/>
      <c r="W321" s="82"/>
    </row>
    <row r="322" spans="1:23" s="130" customFormat="1" ht="12.75" x14ac:dyDescent="0.2">
      <c r="A322" s="82"/>
      <c r="B322" s="82"/>
      <c r="C322" s="82"/>
      <c r="D322" s="82"/>
      <c r="E322" s="82"/>
      <c r="F322" s="82"/>
      <c r="G322" s="82"/>
      <c r="H322" s="82"/>
      <c r="I322" s="82"/>
      <c r="J322" s="82"/>
      <c r="K322" s="82"/>
      <c r="L322" s="82"/>
      <c r="M322" s="82"/>
      <c r="N322" s="82"/>
      <c r="O322" s="82"/>
      <c r="P322" s="82"/>
      <c r="Q322" s="82"/>
      <c r="R322" s="82"/>
      <c r="S322" s="82"/>
      <c r="T322" s="82"/>
      <c r="U322" s="82"/>
      <c r="V322" s="82"/>
      <c r="W322" s="82"/>
    </row>
    <row r="323" spans="1:23" s="130" customFormat="1" ht="12.75" x14ac:dyDescent="0.2">
      <c r="A323" s="82"/>
      <c r="B323" s="82"/>
      <c r="C323" s="82"/>
      <c r="D323" s="82"/>
      <c r="E323" s="82"/>
      <c r="F323" s="82"/>
      <c r="G323" s="82"/>
      <c r="H323" s="82"/>
      <c r="I323" s="82"/>
      <c r="J323" s="82"/>
      <c r="K323" s="82"/>
      <c r="L323" s="82"/>
      <c r="M323" s="82"/>
      <c r="N323" s="82"/>
      <c r="O323" s="82"/>
      <c r="P323" s="82"/>
      <c r="Q323" s="82"/>
      <c r="R323" s="82"/>
      <c r="S323" s="82"/>
      <c r="T323" s="82"/>
      <c r="U323" s="82"/>
      <c r="V323" s="82"/>
      <c r="W323" s="82"/>
    </row>
    <row r="324" spans="1:23" s="130" customFormat="1" ht="12.75" x14ac:dyDescent="0.2">
      <c r="A324" s="82"/>
      <c r="B324" s="82"/>
      <c r="C324" s="82"/>
      <c r="D324" s="82"/>
      <c r="E324" s="82"/>
      <c r="F324" s="82"/>
      <c r="G324" s="82"/>
      <c r="H324" s="82"/>
      <c r="I324" s="82"/>
      <c r="J324" s="82"/>
      <c r="K324" s="82"/>
      <c r="L324" s="82"/>
      <c r="M324" s="82"/>
      <c r="N324" s="82"/>
      <c r="O324" s="82"/>
      <c r="P324" s="82"/>
      <c r="Q324" s="82"/>
      <c r="R324" s="82"/>
      <c r="S324" s="82"/>
      <c r="T324" s="82"/>
      <c r="U324" s="82"/>
      <c r="V324" s="82"/>
      <c r="W324" s="82"/>
    </row>
    <row r="325" spans="1:23" s="130" customFormat="1" ht="12.75" x14ac:dyDescent="0.2">
      <c r="A325" s="82"/>
      <c r="B325" s="82"/>
      <c r="C325" s="82"/>
      <c r="D325" s="82"/>
      <c r="E325" s="82"/>
      <c r="F325" s="82"/>
      <c r="G325" s="82"/>
      <c r="H325" s="82"/>
      <c r="I325" s="82"/>
      <c r="J325" s="82"/>
      <c r="K325" s="82"/>
      <c r="L325" s="82"/>
      <c r="M325" s="82"/>
      <c r="N325" s="82"/>
      <c r="O325" s="82"/>
      <c r="P325" s="82"/>
      <c r="Q325" s="82"/>
      <c r="R325" s="82"/>
      <c r="S325" s="82"/>
      <c r="T325" s="82"/>
      <c r="U325" s="82"/>
      <c r="V325" s="82"/>
      <c r="W325" s="82"/>
    </row>
    <row r="326" spans="1:23" s="130" customFormat="1" ht="12.75" x14ac:dyDescent="0.2">
      <c r="A326" s="82"/>
      <c r="B326" s="82"/>
      <c r="C326" s="82"/>
      <c r="D326" s="82"/>
      <c r="E326" s="82"/>
      <c r="F326" s="82"/>
      <c r="G326" s="82"/>
      <c r="H326" s="82"/>
      <c r="I326" s="82"/>
      <c r="J326" s="82"/>
      <c r="K326" s="82"/>
      <c r="L326" s="82"/>
      <c r="M326" s="82"/>
      <c r="N326" s="82"/>
      <c r="O326" s="82"/>
      <c r="P326" s="82"/>
      <c r="Q326" s="82"/>
      <c r="R326" s="82"/>
      <c r="S326" s="82"/>
      <c r="T326" s="82"/>
      <c r="U326" s="82"/>
      <c r="V326" s="82"/>
      <c r="W326" s="82"/>
    </row>
    <row r="327" spans="1:23" s="130" customFormat="1" ht="12.75" x14ac:dyDescent="0.2">
      <c r="A327" s="82"/>
      <c r="B327" s="82"/>
      <c r="C327" s="82"/>
      <c r="D327" s="82"/>
      <c r="E327" s="82"/>
      <c r="F327" s="82"/>
      <c r="G327" s="82"/>
      <c r="H327" s="82"/>
      <c r="I327" s="82"/>
      <c r="J327" s="82"/>
      <c r="K327" s="82"/>
      <c r="L327" s="82"/>
      <c r="M327" s="82"/>
      <c r="N327" s="82"/>
      <c r="O327" s="82"/>
      <c r="P327" s="82"/>
      <c r="Q327" s="82"/>
      <c r="R327" s="82"/>
      <c r="S327" s="82"/>
      <c r="T327" s="82"/>
      <c r="U327" s="82"/>
      <c r="V327" s="82"/>
      <c r="W327" s="82"/>
    </row>
    <row r="328" spans="1:23" s="130" customFormat="1" ht="12.75" x14ac:dyDescent="0.2">
      <c r="A328" s="82"/>
      <c r="B328" s="82"/>
      <c r="C328" s="82"/>
      <c r="D328" s="82"/>
      <c r="E328" s="82"/>
      <c r="F328" s="82"/>
      <c r="G328" s="82"/>
      <c r="H328" s="82"/>
      <c r="I328" s="82"/>
      <c r="J328" s="82"/>
      <c r="K328" s="82"/>
      <c r="L328" s="82"/>
      <c r="M328" s="82"/>
      <c r="N328" s="82"/>
      <c r="O328" s="82"/>
      <c r="P328" s="82"/>
      <c r="Q328" s="82"/>
      <c r="R328" s="82"/>
      <c r="S328" s="82"/>
      <c r="T328" s="82"/>
      <c r="U328" s="82"/>
      <c r="V328" s="82"/>
      <c r="W328" s="82"/>
    </row>
    <row r="329" spans="1:23" s="130" customFormat="1" ht="12.75" x14ac:dyDescent="0.2">
      <c r="A329" s="82"/>
      <c r="B329" s="82"/>
      <c r="C329" s="82"/>
      <c r="D329" s="82"/>
      <c r="E329" s="82"/>
      <c r="F329" s="82"/>
      <c r="G329" s="82"/>
      <c r="H329" s="82"/>
      <c r="I329" s="82"/>
      <c r="J329" s="82"/>
      <c r="K329" s="82"/>
      <c r="L329" s="82"/>
      <c r="M329" s="82"/>
      <c r="N329" s="82"/>
      <c r="O329" s="82"/>
      <c r="P329" s="82"/>
      <c r="Q329" s="82"/>
      <c r="R329" s="82"/>
      <c r="S329" s="82"/>
      <c r="T329" s="82"/>
      <c r="U329" s="82"/>
      <c r="V329" s="82"/>
      <c r="W329" s="82"/>
    </row>
    <row r="330" spans="1:23" s="130" customFormat="1" ht="12.75" x14ac:dyDescent="0.2">
      <c r="A330" s="82"/>
      <c r="B330" s="82"/>
      <c r="C330" s="82"/>
      <c r="D330" s="82"/>
      <c r="E330" s="82"/>
      <c r="F330" s="82"/>
      <c r="G330" s="82"/>
      <c r="H330" s="82"/>
      <c r="I330" s="82"/>
      <c r="J330" s="82"/>
      <c r="K330" s="82"/>
      <c r="L330" s="82"/>
      <c r="M330" s="82"/>
      <c r="N330" s="82"/>
      <c r="O330" s="82"/>
      <c r="P330" s="82"/>
      <c r="Q330" s="82"/>
      <c r="R330" s="82"/>
      <c r="S330" s="82"/>
      <c r="T330" s="82"/>
      <c r="U330" s="82"/>
      <c r="V330" s="82"/>
      <c r="W330" s="82"/>
    </row>
    <row r="331" spans="1:23" s="130" customFormat="1" ht="12.75" x14ac:dyDescent="0.2">
      <c r="A331" s="82"/>
      <c r="B331" s="82"/>
      <c r="C331" s="82"/>
      <c r="D331" s="82"/>
      <c r="E331" s="82"/>
      <c r="F331" s="82"/>
      <c r="G331" s="82"/>
      <c r="H331" s="82"/>
      <c r="I331" s="82"/>
      <c r="J331" s="82"/>
      <c r="K331" s="82"/>
      <c r="L331" s="82"/>
      <c r="M331" s="82"/>
      <c r="N331" s="82"/>
      <c r="O331" s="82"/>
      <c r="P331" s="82"/>
      <c r="Q331" s="82"/>
      <c r="R331" s="82"/>
      <c r="S331" s="82"/>
      <c r="T331" s="82"/>
      <c r="U331" s="82"/>
      <c r="V331" s="82"/>
      <c r="W331" s="82"/>
    </row>
    <row r="332" spans="1:23" s="130" customFormat="1" ht="12.75" x14ac:dyDescent="0.2">
      <c r="A332" s="82"/>
      <c r="B332" s="82"/>
      <c r="C332" s="82"/>
      <c r="D332" s="82"/>
      <c r="E332" s="82"/>
      <c r="F332" s="82"/>
      <c r="G332" s="82"/>
      <c r="H332" s="82"/>
      <c r="I332" s="82"/>
      <c r="J332" s="82"/>
      <c r="K332" s="82"/>
      <c r="L332" s="82"/>
      <c r="M332" s="82"/>
      <c r="N332" s="82"/>
      <c r="O332" s="82"/>
      <c r="P332" s="82"/>
      <c r="Q332" s="82"/>
      <c r="R332" s="82"/>
      <c r="S332" s="82"/>
      <c r="T332" s="82"/>
      <c r="U332" s="82"/>
      <c r="V332" s="82"/>
      <c r="W332" s="82"/>
    </row>
    <row r="333" spans="1:23" s="130" customFormat="1" ht="12.75" x14ac:dyDescent="0.2">
      <c r="A333" s="82"/>
      <c r="B333" s="82"/>
      <c r="C333" s="82"/>
      <c r="D333" s="82"/>
      <c r="E333" s="82"/>
      <c r="F333" s="82"/>
      <c r="G333" s="82"/>
      <c r="H333" s="82"/>
      <c r="I333" s="82"/>
      <c r="J333" s="82"/>
      <c r="K333" s="82"/>
      <c r="L333" s="82"/>
      <c r="M333" s="82"/>
      <c r="N333" s="82"/>
      <c r="O333" s="82"/>
      <c r="P333" s="82"/>
      <c r="Q333" s="82"/>
      <c r="R333" s="82"/>
      <c r="S333" s="82"/>
      <c r="T333" s="82"/>
      <c r="U333" s="82"/>
      <c r="V333" s="82"/>
      <c r="W333" s="82"/>
    </row>
    <row r="334" spans="1:23" s="130" customFormat="1" ht="12.75" x14ac:dyDescent="0.2">
      <c r="A334" s="82"/>
      <c r="B334" s="82"/>
      <c r="C334" s="82"/>
      <c r="D334" s="82"/>
      <c r="E334" s="82"/>
      <c r="F334" s="82"/>
      <c r="G334" s="82"/>
      <c r="H334" s="82"/>
      <c r="I334" s="82"/>
      <c r="J334" s="82"/>
      <c r="K334" s="82"/>
      <c r="L334" s="82"/>
      <c r="M334" s="82"/>
      <c r="N334" s="82"/>
      <c r="O334" s="82"/>
      <c r="P334" s="82"/>
      <c r="Q334" s="82"/>
      <c r="R334" s="82"/>
      <c r="S334" s="82"/>
      <c r="T334" s="82"/>
      <c r="U334" s="82"/>
      <c r="V334" s="82"/>
      <c r="W334" s="82"/>
    </row>
    <row r="335" spans="1:23" s="130" customFormat="1" ht="12.75" x14ac:dyDescent="0.2">
      <c r="A335" s="82"/>
      <c r="B335" s="82"/>
      <c r="C335" s="82"/>
      <c r="D335" s="82"/>
      <c r="E335" s="82"/>
      <c r="F335" s="82"/>
      <c r="G335" s="82"/>
      <c r="H335" s="82"/>
      <c r="I335" s="82"/>
      <c r="J335" s="82"/>
      <c r="K335" s="82"/>
      <c r="L335" s="82"/>
      <c r="M335" s="82"/>
      <c r="N335" s="82"/>
      <c r="O335" s="82"/>
      <c r="P335" s="82"/>
      <c r="Q335" s="82"/>
      <c r="R335" s="82"/>
      <c r="S335" s="82"/>
      <c r="T335" s="82"/>
      <c r="U335" s="82"/>
      <c r="V335" s="82"/>
      <c r="W335" s="82"/>
    </row>
    <row r="336" spans="1:23" s="130" customFormat="1" ht="12.75" x14ac:dyDescent="0.2">
      <c r="A336" s="82"/>
      <c r="B336" s="82"/>
      <c r="C336" s="82"/>
      <c r="D336" s="82"/>
      <c r="E336" s="82"/>
      <c r="F336" s="82"/>
      <c r="G336" s="82"/>
      <c r="H336" s="82"/>
      <c r="I336" s="82"/>
      <c r="J336" s="82"/>
      <c r="K336" s="82"/>
      <c r="L336" s="82"/>
      <c r="M336" s="82"/>
      <c r="N336" s="82"/>
      <c r="O336" s="82"/>
      <c r="P336" s="82"/>
      <c r="Q336" s="82"/>
      <c r="R336" s="82"/>
      <c r="S336" s="82"/>
      <c r="T336" s="82"/>
      <c r="U336" s="82"/>
      <c r="V336" s="82"/>
      <c r="W336" s="82"/>
    </row>
    <row r="337" spans="1:23" s="130" customFormat="1" ht="12.75" x14ac:dyDescent="0.2">
      <c r="A337" s="82"/>
      <c r="B337" s="82"/>
      <c r="C337" s="82"/>
      <c r="D337" s="82"/>
      <c r="E337" s="82"/>
      <c r="F337" s="82"/>
      <c r="G337" s="82"/>
      <c r="H337" s="82"/>
      <c r="I337" s="82"/>
      <c r="J337" s="82"/>
      <c r="K337" s="82"/>
      <c r="L337" s="82"/>
      <c r="M337" s="82"/>
      <c r="N337" s="82"/>
      <c r="O337" s="82"/>
      <c r="P337" s="82"/>
      <c r="Q337" s="82"/>
      <c r="R337" s="82"/>
      <c r="S337" s="82"/>
      <c r="T337" s="82"/>
      <c r="U337" s="82"/>
      <c r="V337" s="82"/>
      <c r="W337" s="82"/>
    </row>
    <row r="338" spans="1:23" s="130" customFormat="1" ht="12.75" x14ac:dyDescent="0.2">
      <c r="A338" s="82"/>
      <c r="B338" s="82"/>
      <c r="C338" s="82"/>
      <c r="D338" s="82"/>
      <c r="E338" s="82"/>
      <c r="F338" s="82"/>
      <c r="G338" s="82"/>
      <c r="H338" s="82"/>
      <c r="I338" s="82"/>
      <c r="J338" s="82"/>
      <c r="K338" s="82"/>
      <c r="L338" s="82"/>
      <c r="M338" s="82"/>
      <c r="N338" s="82"/>
      <c r="O338" s="82"/>
      <c r="P338" s="82"/>
      <c r="Q338" s="82"/>
      <c r="R338" s="82"/>
      <c r="S338" s="82"/>
      <c r="T338" s="82"/>
      <c r="U338" s="82"/>
      <c r="V338" s="82"/>
      <c r="W338" s="82"/>
    </row>
    <row r="339" spans="1:23" s="130" customFormat="1" ht="12.75" x14ac:dyDescent="0.2">
      <c r="A339" s="82"/>
      <c r="B339" s="82"/>
      <c r="C339" s="82"/>
      <c r="D339" s="82"/>
      <c r="E339" s="82"/>
      <c r="F339" s="82"/>
      <c r="G339" s="82"/>
      <c r="H339" s="82"/>
      <c r="I339" s="82"/>
      <c r="J339" s="82"/>
      <c r="K339" s="82"/>
      <c r="L339" s="82"/>
      <c r="M339" s="82"/>
      <c r="N339" s="82"/>
      <c r="O339" s="82"/>
      <c r="P339" s="82"/>
      <c r="Q339" s="82"/>
      <c r="R339" s="82"/>
      <c r="S339" s="82"/>
      <c r="T339" s="82"/>
      <c r="U339" s="82"/>
      <c r="V339" s="82"/>
      <c r="W339" s="82"/>
    </row>
    <row r="340" spans="1:23" s="130" customFormat="1" ht="12.75" x14ac:dyDescent="0.2">
      <c r="A340" s="82"/>
      <c r="B340" s="82"/>
      <c r="C340" s="82"/>
      <c r="D340" s="82"/>
      <c r="E340" s="82"/>
      <c r="F340" s="82"/>
      <c r="G340" s="82"/>
      <c r="H340" s="82"/>
      <c r="I340" s="82"/>
      <c r="J340" s="82"/>
      <c r="K340" s="82"/>
      <c r="L340" s="82"/>
      <c r="M340" s="82"/>
      <c r="N340" s="82"/>
      <c r="O340" s="82"/>
      <c r="P340" s="82"/>
      <c r="Q340" s="82"/>
      <c r="R340" s="82"/>
      <c r="S340" s="82"/>
      <c r="T340" s="82"/>
      <c r="U340" s="82"/>
      <c r="V340" s="82"/>
      <c r="W340" s="82"/>
    </row>
    <row r="341" spans="1:23" s="130" customFormat="1" ht="12.75" x14ac:dyDescent="0.2">
      <c r="A341" s="82"/>
      <c r="B341" s="82"/>
      <c r="C341" s="82"/>
      <c r="D341" s="82"/>
      <c r="E341" s="82"/>
      <c r="F341" s="82"/>
      <c r="G341" s="82"/>
      <c r="H341" s="82"/>
      <c r="I341" s="82"/>
      <c r="J341" s="82"/>
      <c r="K341" s="82"/>
      <c r="L341" s="82"/>
      <c r="M341" s="82"/>
      <c r="N341" s="82"/>
      <c r="O341" s="82"/>
      <c r="P341" s="82"/>
      <c r="Q341" s="82"/>
      <c r="R341" s="82"/>
      <c r="S341" s="82"/>
      <c r="T341" s="82"/>
      <c r="U341" s="82"/>
      <c r="V341" s="82"/>
      <c r="W341" s="82"/>
    </row>
    <row r="342" spans="1:23" s="130" customFormat="1" ht="12.75" x14ac:dyDescent="0.2">
      <c r="A342" s="82"/>
      <c r="B342" s="82"/>
      <c r="C342" s="82"/>
      <c r="D342" s="82"/>
      <c r="E342" s="82"/>
      <c r="F342" s="82"/>
      <c r="G342" s="82"/>
      <c r="H342" s="82"/>
      <c r="I342" s="82"/>
      <c r="J342" s="82"/>
      <c r="K342" s="82"/>
      <c r="L342" s="82"/>
      <c r="M342" s="82"/>
      <c r="N342" s="82"/>
      <c r="O342" s="82"/>
      <c r="P342" s="82"/>
      <c r="Q342" s="82"/>
      <c r="R342" s="82"/>
      <c r="S342" s="82"/>
      <c r="T342" s="82"/>
      <c r="U342" s="82"/>
      <c r="V342" s="82"/>
      <c r="W342" s="82"/>
    </row>
    <row r="343" spans="1:23" s="130" customFormat="1" ht="12.75" x14ac:dyDescent="0.2">
      <c r="A343" s="82"/>
      <c r="B343" s="82"/>
      <c r="C343" s="82"/>
      <c r="D343" s="82"/>
      <c r="E343" s="82"/>
      <c r="F343" s="82"/>
      <c r="G343" s="82"/>
      <c r="H343" s="82"/>
      <c r="I343" s="82"/>
      <c r="J343" s="82"/>
      <c r="K343" s="82"/>
      <c r="L343" s="82"/>
      <c r="M343" s="82"/>
      <c r="N343" s="82"/>
      <c r="O343" s="82"/>
      <c r="P343" s="82"/>
      <c r="Q343" s="82"/>
      <c r="R343" s="82"/>
      <c r="S343" s="82"/>
      <c r="T343" s="82"/>
      <c r="U343" s="82"/>
      <c r="V343" s="82"/>
      <c r="W343" s="82"/>
    </row>
    <row r="344" spans="1:23" s="130" customFormat="1" ht="12.75" x14ac:dyDescent="0.2">
      <c r="A344" s="82"/>
      <c r="B344" s="82"/>
      <c r="C344" s="82"/>
      <c r="D344" s="82"/>
      <c r="E344" s="82"/>
      <c r="F344" s="82"/>
      <c r="G344" s="82"/>
      <c r="H344" s="82"/>
      <c r="I344" s="82"/>
      <c r="J344" s="82"/>
      <c r="K344" s="82"/>
      <c r="L344" s="82"/>
      <c r="M344" s="82"/>
      <c r="N344" s="82"/>
      <c r="O344" s="82"/>
      <c r="P344" s="82"/>
      <c r="Q344" s="82"/>
      <c r="R344" s="82"/>
      <c r="S344" s="82"/>
      <c r="T344" s="82"/>
      <c r="U344" s="82"/>
      <c r="V344" s="82"/>
      <c r="W344" s="82"/>
    </row>
    <row r="345" spans="1:23" s="130" customFormat="1" ht="12.75" x14ac:dyDescent="0.2">
      <c r="A345" s="82"/>
      <c r="B345" s="82"/>
      <c r="C345" s="82"/>
      <c r="D345" s="82"/>
      <c r="E345" s="82"/>
      <c r="F345" s="82"/>
      <c r="G345" s="82"/>
      <c r="H345" s="82"/>
      <c r="I345" s="82"/>
      <c r="J345" s="82"/>
      <c r="K345" s="82"/>
      <c r="L345" s="82"/>
      <c r="M345" s="82"/>
      <c r="N345" s="82"/>
      <c r="O345" s="82"/>
      <c r="P345" s="82"/>
      <c r="Q345" s="82"/>
      <c r="R345" s="82"/>
      <c r="S345" s="82"/>
      <c r="T345" s="82"/>
      <c r="U345" s="82"/>
      <c r="V345" s="82"/>
      <c r="W345" s="82"/>
    </row>
    <row r="346" spans="1:23" s="130" customFormat="1" ht="12.75" x14ac:dyDescent="0.2">
      <c r="A346" s="82"/>
      <c r="B346" s="82"/>
      <c r="C346" s="82"/>
      <c r="D346" s="82"/>
      <c r="E346" s="82"/>
      <c r="F346" s="82"/>
      <c r="G346" s="82"/>
      <c r="H346" s="82"/>
      <c r="I346" s="82"/>
      <c r="J346" s="82"/>
      <c r="K346" s="82"/>
      <c r="L346" s="82"/>
      <c r="M346" s="82"/>
      <c r="N346" s="82"/>
      <c r="O346" s="82"/>
      <c r="P346" s="82"/>
      <c r="Q346" s="82"/>
      <c r="R346" s="82"/>
      <c r="S346" s="82"/>
      <c r="T346" s="82"/>
      <c r="U346" s="82"/>
      <c r="V346" s="82"/>
      <c r="W346" s="82"/>
    </row>
    <row r="347" spans="1:23" s="130" customFormat="1" ht="12.75" x14ac:dyDescent="0.2">
      <c r="A347" s="82"/>
      <c r="B347" s="82"/>
      <c r="C347" s="82"/>
      <c r="D347" s="82"/>
      <c r="E347" s="82"/>
      <c r="F347" s="82"/>
      <c r="G347" s="82"/>
      <c r="H347" s="82"/>
      <c r="I347" s="82"/>
      <c r="J347" s="82"/>
      <c r="K347" s="82"/>
      <c r="L347" s="82"/>
      <c r="M347" s="82"/>
      <c r="N347" s="82"/>
      <c r="O347" s="82"/>
      <c r="P347" s="82"/>
      <c r="Q347" s="82"/>
      <c r="R347" s="82"/>
      <c r="S347" s="82"/>
      <c r="T347" s="82"/>
      <c r="U347" s="82"/>
      <c r="V347" s="82"/>
      <c r="W347" s="82"/>
    </row>
    <row r="348" spans="1:23" s="130" customFormat="1" ht="12.75" x14ac:dyDescent="0.2">
      <c r="A348" s="82"/>
      <c r="B348" s="82"/>
      <c r="C348" s="82"/>
      <c r="D348" s="82"/>
      <c r="E348" s="82"/>
      <c r="F348" s="82"/>
      <c r="G348" s="82"/>
      <c r="H348" s="82"/>
      <c r="I348" s="82"/>
      <c r="J348" s="82"/>
      <c r="K348" s="82"/>
      <c r="L348" s="82"/>
      <c r="M348" s="82"/>
      <c r="N348" s="82"/>
      <c r="O348" s="82"/>
      <c r="P348" s="82"/>
      <c r="Q348" s="82"/>
      <c r="R348" s="82"/>
      <c r="S348" s="82"/>
      <c r="T348" s="82"/>
      <c r="U348" s="82"/>
      <c r="V348" s="82"/>
      <c r="W348" s="82"/>
    </row>
    <row r="349" spans="1:23" s="130" customFormat="1" ht="12.75" x14ac:dyDescent="0.2">
      <c r="A349" s="82"/>
      <c r="B349" s="82"/>
      <c r="C349" s="82"/>
      <c r="D349" s="82"/>
      <c r="E349" s="82"/>
      <c r="F349" s="82"/>
      <c r="G349" s="82"/>
      <c r="H349" s="82"/>
      <c r="I349" s="82"/>
      <c r="J349" s="82"/>
      <c r="K349" s="82"/>
      <c r="L349" s="82"/>
      <c r="M349" s="82"/>
      <c r="N349" s="82"/>
      <c r="O349" s="82"/>
      <c r="P349" s="82"/>
      <c r="Q349" s="82"/>
      <c r="R349" s="82"/>
      <c r="S349" s="82"/>
      <c r="T349" s="82"/>
      <c r="U349" s="82"/>
      <c r="V349" s="82"/>
      <c r="W349" s="82"/>
    </row>
    <row r="350" spans="1:23" s="130" customFormat="1" ht="12.75" x14ac:dyDescent="0.2">
      <c r="A350" s="82"/>
      <c r="B350" s="82"/>
      <c r="C350" s="82"/>
      <c r="D350" s="82"/>
      <c r="E350" s="82"/>
      <c r="F350" s="82"/>
      <c r="G350" s="82"/>
      <c r="H350" s="82"/>
      <c r="I350" s="82"/>
      <c r="J350" s="82"/>
      <c r="K350" s="82"/>
      <c r="L350" s="82"/>
      <c r="M350" s="82"/>
      <c r="N350" s="82"/>
      <c r="O350" s="82"/>
      <c r="P350" s="82"/>
      <c r="Q350" s="82"/>
      <c r="R350" s="82"/>
      <c r="S350" s="82"/>
      <c r="T350" s="82"/>
      <c r="U350" s="82"/>
      <c r="V350" s="82"/>
      <c r="W350" s="82"/>
    </row>
    <row r="351" spans="1:23" s="130" customFormat="1" ht="12.75" x14ac:dyDescent="0.2">
      <c r="A351" s="82"/>
      <c r="B351" s="82"/>
      <c r="C351" s="82"/>
      <c r="D351" s="82"/>
      <c r="E351" s="82"/>
      <c r="F351" s="82"/>
      <c r="G351" s="82"/>
      <c r="H351" s="82"/>
      <c r="I351" s="82"/>
      <c r="J351" s="82"/>
      <c r="K351" s="82"/>
      <c r="L351" s="82"/>
      <c r="M351" s="82"/>
      <c r="N351" s="82"/>
      <c r="O351" s="82"/>
      <c r="P351" s="82"/>
      <c r="Q351" s="82"/>
      <c r="R351" s="82"/>
      <c r="S351" s="82"/>
      <c r="T351" s="82"/>
      <c r="U351" s="82"/>
      <c r="V351" s="82"/>
      <c r="W351" s="82"/>
    </row>
    <row r="352" spans="1:23" s="130" customFormat="1" ht="12.75" x14ac:dyDescent="0.2">
      <c r="A352" s="82"/>
      <c r="B352" s="82"/>
      <c r="C352" s="82"/>
      <c r="D352" s="82"/>
      <c r="E352" s="82"/>
      <c r="F352" s="82"/>
      <c r="G352" s="82"/>
      <c r="H352" s="82"/>
      <c r="I352" s="82"/>
      <c r="J352" s="82"/>
      <c r="K352" s="82"/>
      <c r="L352" s="82"/>
      <c r="M352" s="82"/>
      <c r="N352" s="82"/>
      <c r="O352" s="82"/>
      <c r="P352" s="82"/>
      <c r="Q352" s="82"/>
      <c r="R352" s="82"/>
      <c r="S352" s="82"/>
      <c r="T352" s="82"/>
      <c r="U352" s="82"/>
      <c r="V352" s="82"/>
      <c r="W352" s="82"/>
    </row>
    <row r="353" spans="1:23" s="130" customFormat="1" ht="12.75" x14ac:dyDescent="0.2">
      <c r="A353" s="82"/>
      <c r="B353" s="82"/>
      <c r="C353" s="82"/>
      <c r="D353" s="82"/>
      <c r="E353" s="82"/>
      <c r="F353" s="82"/>
      <c r="G353" s="82"/>
      <c r="H353" s="82"/>
      <c r="I353" s="82"/>
      <c r="J353" s="82"/>
      <c r="K353" s="82"/>
      <c r="L353" s="82"/>
      <c r="M353" s="82"/>
      <c r="N353" s="82"/>
      <c r="O353" s="82"/>
      <c r="P353" s="82"/>
      <c r="Q353" s="82"/>
      <c r="R353" s="82"/>
      <c r="S353" s="82"/>
      <c r="T353" s="82"/>
      <c r="U353" s="82"/>
      <c r="V353" s="82"/>
      <c r="W353" s="82"/>
    </row>
    <row r="354" spans="1:23" s="130" customFormat="1" ht="12.75" x14ac:dyDescent="0.2">
      <c r="A354" s="82"/>
      <c r="B354" s="82"/>
      <c r="C354" s="82"/>
      <c r="D354" s="82"/>
      <c r="E354" s="82"/>
      <c r="F354" s="82"/>
      <c r="G354" s="82"/>
      <c r="H354" s="82"/>
      <c r="I354" s="82"/>
      <c r="J354" s="82"/>
      <c r="K354" s="82"/>
      <c r="L354" s="82"/>
      <c r="M354" s="82"/>
      <c r="N354" s="82"/>
      <c r="O354" s="82"/>
      <c r="P354" s="82"/>
      <c r="Q354" s="82"/>
      <c r="R354" s="82"/>
      <c r="S354" s="82"/>
      <c r="T354" s="82"/>
      <c r="U354" s="82"/>
      <c r="V354" s="82"/>
      <c r="W354" s="82"/>
    </row>
    <row r="355" spans="1:23" s="130" customFormat="1" ht="12.75" x14ac:dyDescent="0.2">
      <c r="A355" s="82"/>
      <c r="B355" s="82"/>
      <c r="C355" s="82"/>
      <c r="D355" s="82"/>
      <c r="E355" s="82"/>
      <c r="F355" s="82"/>
      <c r="G355" s="82"/>
      <c r="H355" s="82"/>
      <c r="I355" s="82"/>
      <c r="J355" s="82"/>
      <c r="K355" s="82"/>
      <c r="L355" s="82"/>
      <c r="M355" s="82"/>
      <c r="N355" s="82"/>
      <c r="O355" s="82"/>
      <c r="P355" s="82"/>
      <c r="Q355" s="82"/>
      <c r="R355" s="82"/>
      <c r="S355" s="82"/>
      <c r="T355" s="82"/>
      <c r="U355" s="82"/>
      <c r="V355" s="82"/>
      <c r="W355" s="82"/>
    </row>
    <row r="356" spans="1:23" s="130" customFormat="1" ht="12.75" x14ac:dyDescent="0.2">
      <c r="A356" s="82"/>
      <c r="B356" s="82"/>
      <c r="C356" s="82"/>
      <c r="D356" s="82"/>
      <c r="E356" s="82"/>
      <c r="F356" s="82"/>
      <c r="G356" s="82"/>
      <c r="H356" s="82"/>
      <c r="I356" s="82"/>
      <c r="J356" s="82"/>
      <c r="K356" s="82"/>
      <c r="L356" s="82"/>
      <c r="M356" s="82"/>
      <c r="N356" s="82"/>
      <c r="O356" s="82"/>
      <c r="P356" s="82"/>
      <c r="Q356" s="82"/>
      <c r="R356" s="82"/>
      <c r="S356" s="82"/>
      <c r="T356" s="82"/>
      <c r="U356" s="82"/>
      <c r="V356" s="82"/>
      <c r="W356" s="82"/>
    </row>
    <row r="357" spans="1:23" s="130" customFormat="1" ht="12.75" x14ac:dyDescent="0.2">
      <c r="A357" s="82"/>
      <c r="B357" s="82"/>
      <c r="C357" s="82"/>
      <c r="D357" s="82"/>
      <c r="E357" s="82"/>
      <c r="F357" s="82"/>
      <c r="G357" s="82"/>
      <c r="H357" s="82"/>
      <c r="I357" s="82"/>
      <c r="J357" s="82"/>
      <c r="K357" s="82"/>
      <c r="L357" s="82"/>
      <c r="M357" s="82"/>
      <c r="N357" s="82"/>
      <c r="O357" s="82"/>
      <c r="P357" s="82"/>
      <c r="Q357" s="82"/>
      <c r="R357" s="82"/>
      <c r="S357" s="82"/>
      <c r="T357" s="82"/>
      <c r="U357" s="82"/>
      <c r="V357" s="82"/>
      <c r="W357" s="82"/>
    </row>
    <row r="358" spans="1:23" s="130" customFormat="1" ht="12.75" x14ac:dyDescent="0.2">
      <c r="A358" s="82"/>
      <c r="B358" s="82"/>
      <c r="C358" s="82"/>
      <c r="D358" s="82"/>
      <c r="E358" s="82"/>
      <c r="F358" s="82"/>
      <c r="G358" s="82"/>
      <c r="H358" s="82"/>
      <c r="I358" s="82"/>
      <c r="J358" s="82"/>
      <c r="K358" s="82"/>
      <c r="L358" s="82"/>
      <c r="M358" s="82"/>
      <c r="N358" s="82"/>
      <c r="O358" s="82"/>
      <c r="P358" s="82"/>
      <c r="Q358" s="82"/>
      <c r="R358" s="82"/>
      <c r="S358" s="82"/>
      <c r="T358" s="82"/>
      <c r="U358" s="82"/>
      <c r="V358" s="82"/>
      <c r="W358" s="82"/>
    </row>
    <row r="359" spans="1:23" s="130" customFormat="1" ht="12.75" x14ac:dyDescent="0.2">
      <c r="A359" s="82"/>
      <c r="B359" s="82"/>
      <c r="C359" s="82"/>
      <c r="D359" s="82"/>
      <c r="E359" s="82"/>
      <c r="F359" s="82"/>
      <c r="G359" s="82"/>
      <c r="H359" s="82"/>
      <c r="I359" s="82"/>
      <c r="J359" s="82"/>
      <c r="K359" s="82"/>
      <c r="L359" s="82"/>
      <c r="M359" s="82"/>
      <c r="N359" s="82"/>
      <c r="O359" s="82"/>
      <c r="P359" s="82"/>
      <c r="Q359" s="82"/>
      <c r="R359" s="82"/>
      <c r="S359" s="82"/>
      <c r="T359" s="82"/>
      <c r="U359" s="82"/>
      <c r="V359" s="82"/>
      <c r="W359" s="82"/>
    </row>
    <row r="360" spans="1:23" s="130" customFormat="1" ht="12.75" x14ac:dyDescent="0.2">
      <c r="A360" s="82"/>
      <c r="B360" s="82"/>
      <c r="C360" s="82"/>
      <c r="D360" s="82"/>
      <c r="E360" s="82"/>
      <c r="F360" s="82"/>
      <c r="G360" s="82"/>
      <c r="H360" s="82"/>
      <c r="I360" s="82"/>
      <c r="J360" s="82"/>
      <c r="K360" s="82"/>
      <c r="L360" s="82"/>
      <c r="M360" s="82"/>
      <c r="N360" s="82"/>
      <c r="O360" s="82"/>
      <c r="P360" s="82"/>
      <c r="Q360" s="82"/>
      <c r="R360" s="82"/>
      <c r="S360" s="82"/>
      <c r="T360" s="82"/>
      <c r="U360" s="82"/>
      <c r="V360" s="82"/>
      <c r="W360" s="82"/>
    </row>
    <row r="361" spans="1:23" s="130" customFormat="1" ht="12.75" x14ac:dyDescent="0.2">
      <c r="A361" s="82"/>
      <c r="B361" s="82"/>
      <c r="C361" s="82"/>
      <c r="D361" s="82"/>
      <c r="E361" s="82"/>
      <c r="F361" s="82"/>
      <c r="G361" s="82"/>
      <c r="H361" s="82"/>
      <c r="I361" s="82"/>
      <c r="J361" s="82"/>
      <c r="K361" s="82"/>
      <c r="L361" s="82"/>
      <c r="M361" s="82"/>
      <c r="N361" s="82"/>
      <c r="O361" s="82"/>
      <c r="P361" s="82"/>
      <c r="Q361" s="82"/>
      <c r="R361" s="82"/>
      <c r="S361" s="82"/>
      <c r="T361" s="82"/>
      <c r="U361" s="82"/>
      <c r="V361" s="82"/>
      <c r="W361" s="82"/>
    </row>
    <row r="362" spans="1:23" s="130" customFormat="1" ht="12.75" x14ac:dyDescent="0.2">
      <c r="A362" s="82"/>
      <c r="B362" s="82"/>
      <c r="C362" s="82"/>
      <c r="D362" s="82"/>
      <c r="E362" s="82"/>
      <c r="F362" s="82"/>
      <c r="G362" s="82"/>
      <c r="H362" s="82"/>
      <c r="I362" s="82"/>
      <c r="J362" s="82"/>
      <c r="K362" s="82"/>
      <c r="L362" s="82"/>
      <c r="M362" s="82"/>
      <c r="N362" s="82"/>
      <c r="O362" s="82"/>
      <c r="P362" s="82"/>
      <c r="Q362" s="82"/>
      <c r="R362" s="82"/>
      <c r="S362" s="82"/>
      <c r="T362" s="82"/>
      <c r="U362" s="82"/>
      <c r="V362" s="82"/>
      <c r="W362" s="82"/>
    </row>
    <row r="363" spans="1:23" s="130" customFormat="1" ht="12.75" x14ac:dyDescent="0.2">
      <c r="A363" s="82"/>
      <c r="B363" s="82"/>
      <c r="C363" s="82"/>
      <c r="D363" s="82"/>
      <c r="E363" s="82"/>
      <c r="F363" s="82"/>
      <c r="G363" s="82"/>
      <c r="H363" s="82"/>
      <c r="I363" s="82"/>
      <c r="J363" s="82"/>
      <c r="K363" s="82"/>
      <c r="L363" s="82"/>
      <c r="M363" s="82"/>
      <c r="N363" s="82"/>
      <c r="O363" s="82"/>
      <c r="P363" s="82"/>
      <c r="Q363" s="82"/>
      <c r="R363" s="82"/>
      <c r="S363" s="82"/>
      <c r="T363" s="82"/>
      <c r="U363" s="82"/>
      <c r="V363" s="82"/>
      <c r="W363" s="82"/>
    </row>
    <row r="364" spans="1:23" s="130" customFormat="1" ht="12.75" x14ac:dyDescent="0.2">
      <c r="A364" s="82"/>
      <c r="B364" s="82"/>
      <c r="C364" s="82"/>
      <c r="D364" s="82"/>
      <c r="E364" s="82"/>
      <c r="F364" s="82"/>
      <c r="G364" s="82"/>
      <c r="H364" s="82"/>
      <c r="I364" s="82"/>
      <c r="J364" s="82"/>
      <c r="K364" s="82"/>
      <c r="L364" s="82"/>
      <c r="M364" s="82"/>
      <c r="N364" s="82"/>
      <c r="O364" s="82"/>
      <c r="P364" s="82"/>
      <c r="Q364" s="82"/>
      <c r="R364" s="82"/>
      <c r="S364" s="82"/>
      <c r="T364" s="82"/>
      <c r="U364" s="82"/>
      <c r="V364" s="82"/>
      <c r="W364" s="82"/>
    </row>
    <row r="365" spans="1:23" s="130" customFormat="1" ht="12.75" x14ac:dyDescent="0.2">
      <c r="A365" s="82"/>
      <c r="B365" s="82"/>
      <c r="C365" s="82"/>
      <c r="D365" s="82"/>
      <c r="E365" s="82"/>
      <c r="F365" s="82"/>
      <c r="G365" s="82"/>
      <c r="H365" s="82"/>
      <c r="I365" s="82"/>
      <c r="J365" s="82"/>
      <c r="K365" s="82"/>
      <c r="L365" s="82"/>
      <c r="M365" s="82"/>
      <c r="N365" s="82"/>
      <c r="O365" s="82"/>
      <c r="P365" s="82"/>
      <c r="Q365" s="82"/>
      <c r="R365" s="82"/>
      <c r="S365" s="82"/>
      <c r="T365" s="82"/>
      <c r="U365" s="82"/>
      <c r="V365" s="82"/>
      <c r="W365" s="82"/>
    </row>
    <row r="366" spans="1:23" s="130" customFormat="1" ht="12.75" x14ac:dyDescent="0.2">
      <c r="A366" s="82"/>
      <c r="B366" s="82"/>
      <c r="C366" s="82"/>
      <c r="D366" s="82"/>
      <c r="E366" s="82"/>
      <c r="F366" s="82"/>
      <c r="G366" s="82"/>
      <c r="H366" s="82"/>
      <c r="I366" s="82"/>
      <c r="J366" s="82"/>
      <c r="K366" s="82"/>
      <c r="L366" s="82"/>
      <c r="M366" s="82"/>
      <c r="N366" s="82"/>
      <c r="O366" s="82"/>
      <c r="P366" s="82"/>
      <c r="Q366" s="82"/>
      <c r="R366" s="82"/>
      <c r="S366" s="82"/>
      <c r="T366" s="82"/>
      <c r="U366" s="82"/>
      <c r="V366" s="82"/>
      <c r="W366" s="82"/>
    </row>
    <row r="367" spans="1:23" s="130" customFormat="1" ht="12.75" x14ac:dyDescent="0.2">
      <c r="A367" s="82"/>
      <c r="B367" s="82"/>
      <c r="C367" s="82"/>
      <c r="D367" s="82"/>
      <c r="E367" s="82"/>
      <c r="F367" s="82"/>
      <c r="G367" s="82"/>
      <c r="H367" s="82"/>
      <c r="I367" s="82"/>
      <c r="J367" s="82"/>
      <c r="K367" s="82"/>
      <c r="L367" s="82"/>
      <c r="M367" s="82"/>
      <c r="N367" s="82"/>
      <c r="O367" s="82"/>
      <c r="P367" s="82"/>
      <c r="Q367" s="82"/>
      <c r="R367" s="82"/>
      <c r="S367" s="82"/>
      <c r="T367" s="82"/>
      <c r="U367" s="82"/>
      <c r="V367" s="82"/>
      <c r="W367" s="82"/>
    </row>
    <row r="368" spans="1:23" s="130" customFormat="1" ht="12.75" x14ac:dyDescent="0.2">
      <c r="A368" s="82"/>
      <c r="B368" s="82"/>
      <c r="C368" s="82"/>
      <c r="D368" s="82"/>
      <c r="E368" s="82"/>
      <c r="F368" s="82"/>
      <c r="G368" s="82"/>
      <c r="H368" s="82"/>
      <c r="I368" s="82"/>
      <c r="J368" s="82"/>
      <c r="K368" s="82"/>
      <c r="L368" s="82"/>
      <c r="M368" s="82"/>
      <c r="N368" s="82"/>
      <c r="O368" s="82"/>
      <c r="P368" s="82"/>
      <c r="Q368" s="82"/>
      <c r="R368" s="82"/>
      <c r="S368" s="82"/>
      <c r="T368" s="82"/>
      <c r="U368" s="82"/>
      <c r="V368" s="82"/>
      <c r="W368" s="82"/>
    </row>
    <row r="369" spans="1:23" s="130" customFormat="1" ht="12.75" x14ac:dyDescent="0.2">
      <c r="A369" s="82"/>
      <c r="B369" s="82"/>
      <c r="C369" s="82"/>
      <c r="D369" s="82"/>
      <c r="E369" s="82"/>
      <c r="F369" s="82"/>
      <c r="G369" s="82"/>
      <c r="H369" s="82"/>
      <c r="I369" s="82"/>
      <c r="J369" s="82"/>
      <c r="K369" s="82"/>
      <c r="L369" s="82"/>
      <c r="M369" s="82"/>
      <c r="N369" s="82"/>
      <c r="O369" s="82"/>
      <c r="P369" s="82"/>
      <c r="Q369" s="82"/>
      <c r="R369" s="82"/>
      <c r="S369" s="82"/>
      <c r="T369" s="82"/>
      <c r="U369" s="82"/>
      <c r="V369" s="82"/>
      <c r="W369" s="82"/>
    </row>
    <row r="370" spans="1:23" s="130" customFormat="1" ht="12.75" x14ac:dyDescent="0.2">
      <c r="A370" s="82"/>
      <c r="B370" s="82"/>
      <c r="C370" s="82"/>
      <c r="D370" s="82"/>
      <c r="E370" s="82"/>
      <c r="F370" s="82"/>
      <c r="G370" s="82"/>
      <c r="H370" s="82"/>
      <c r="I370" s="82"/>
      <c r="J370" s="82"/>
      <c r="K370" s="82"/>
      <c r="L370" s="82"/>
      <c r="M370" s="82"/>
      <c r="N370" s="82"/>
      <c r="O370" s="82"/>
      <c r="P370" s="82"/>
      <c r="Q370" s="82"/>
      <c r="R370" s="82"/>
      <c r="S370" s="82"/>
      <c r="T370" s="82"/>
      <c r="U370" s="82"/>
      <c r="V370" s="82"/>
      <c r="W370" s="82"/>
    </row>
    <row r="371" spans="1:23" s="130" customFormat="1" ht="12.75" x14ac:dyDescent="0.2">
      <c r="A371" s="82"/>
      <c r="B371" s="82"/>
      <c r="C371" s="82"/>
      <c r="D371" s="82"/>
      <c r="E371" s="82"/>
      <c r="F371" s="82"/>
      <c r="G371" s="82"/>
      <c r="H371" s="82"/>
      <c r="I371" s="82"/>
      <c r="J371" s="82"/>
      <c r="K371" s="82"/>
      <c r="L371" s="82"/>
      <c r="M371" s="82"/>
      <c r="N371" s="82"/>
      <c r="O371" s="82"/>
      <c r="P371" s="82"/>
      <c r="Q371" s="82"/>
      <c r="R371" s="82"/>
      <c r="S371" s="82"/>
      <c r="T371" s="82"/>
      <c r="U371" s="82"/>
      <c r="V371" s="82"/>
      <c r="W371" s="82"/>
    </row>
    <row r="372" spans="1:23" s="130" customFormat="1" ht="12.75" x14ac:dyDescent="0.2">
      <c r="A372" s="82"/>
      <c r="B372" s="82"/>
      <c r="C372" s="82"/>
      <c r="D372" s="82"/>
      <c r="E372" s="82"/>
      <c r="F372" s="82"/>
      <c r="G372" s="82"/>
      <c r="H372" s="82"/>
      <c r="I372" s="82"/>
      <c r="J372" s="82"/>
      <c r="K372" s="82"/>
      <c r="L372" s="82"/>
      <c r="M372" s="82"/>
      <c r="N372" s="82"/>
      <c r="O372" s="82"/>
      <c r="P372" s="82"/>
      <c r="Q372" s="82"/>
      <c r="R372" s="82"/>
      <c r="S372" s="82"/>
      <c r="T372" s="82"/>
      <c r="U372" s="82"/>
      <c r="V372" s="82"/>
      <c r="W372" s="82"/>
    </row>
    <row r="373" spans="1:23" s="130" customFormat="1" ht="12.75" x14ac:dyDescent="0.2">
      <c r="A373" s="82"/>
      <c r="B373" s="82"/>
      <c r="C373" s="82"/>
      <c r="D373" s="82"/>
      <c r="E373" s="82"/>
      <c r="F373" s="82"/>
      <c r="G373" s="82"/>
      <c r="H373" s="82"/>
      <c r="I373" s="82"/>
      <c r="J373" s="82"/>
      <c r="K373" s="82"/>
      <c r="L373" s="82"/>
      <c r="M373" s="82"/>
      <c r="N373" s="82"/>
      <c r="O373" s="82"/>
      <c r="P373" s="82"/>
      <c r="Q373" s="82"/>
      <c r="R373" s="82"/>
      <c r="S373" s="82"/>
      <c r="T373" s="82"/>
      <c r="U373" s="82"/>
      <c r="V373" s="82"/>
      <c r="W373" s="82"/>
    </row>
    <row r="374" spans="1:23" s="130" customFormat="1" ht="12.75" x14ac:dyDescent="0.2">
      <c r="A374" s="82"/>
      <c r="B374" s="82"/>
      <c r="C374" s="82"/>
      <c r="D374" s="82"/>
      <c r="E374" s="82"/>
      <c r="F374" s="82"/>
      <c r="G374" s="82"/>
      <c r="H374" s="82"/>
      <c r="I374" s="82"/>
      <c r="J374" s="82"/>
      <c r="K374" s="82"/>
      <c r="L374" s="82"/>
      <c r="M374" s="82"/>
      <c r="N374" s="82"/>
      <c r="O374" s="82"/>
      <c r="P374" s="82"/>
      <c r="Q374" s="82"/>
      <c r="R374" s="82"/>
      <c r="S374" s="82"/>
      <c r="T374" s="82"/>
      <c r="U374" s="82"/>
      <c r="V374" s="82"/>
      <c r="W374" s="82"/>
    </row>
    <row r="375" spans="1:23" s="130" customFormat="1" ht="12.75" x14ac:dyDescent="0.2">
      <c r="A375" s="82"/>
      <c r="B375" s="82"/>
      <c r="C375" s="82"/>
      <c r="D375" s="82"/>
      <c r="E375" s="82"/>
      <c r="F375" s="82"/>
      <c r="G375" s="82"/>
      <c r="H375" s="82"/>
      <c r="I375" s="82"/>
      <c r="J375" s="82"/>
      <c r="K375" s="82"/>
      <c r="L375" s="82"/>
      <c r="M375" s="82"/>
      <c r="N375" s="82"/>
      <c r="O375" s="82"/>
      <c r="P375" s="82"/>
      <c r="Q375" s="82"/>
      <c r="R375" s="82"/>
      <c r="S375" s="82"/>
      <c r="T375" s="82"/>
      <c r="U375" s="82"/>
      <c r="V375" s="82"/>
      <c r="W375" s="82"/>
    </row>
    <row r="376" spans="1:23" s="130" customFormat="1" ht="12.75" x14ac:dyDescent="0.2">
      <c r="A376" s="82"/>
      <c r="B376" s="82"/>
      <c r="C376" s="82"/>
      <c r="D376" s="82"/>
      <c r="E376" s="82"/>
      <c r="F376" s="82"/>
      <c r="G376" s="82"/>
      <c r="H376" s="82"/>
      <c r="I376" s="82"/>
      <c r="J376" s="82"/>
      <c r="K376" s="82"/>
      <c r="L376" s="82"/>
      <c r="M376" s="82"/>
      <c r="N376" s="82"/>
      <c r="O376" s="82"/>
      <c r="P376" s="82"/>
      <c r="Q376" s="82"/>
      <c r="R376" s="82"/>
      <c r="S376" s="82"/>
      <c r="T376" s="82"/>
      <c r="U376" s="82"/>
      <c r="V376" s="82"/>
      <c r="W376" s="82"/>
    </row>
    <row r="377" spans="1:23" s="130" customFormat="1" ht="12.75" x14ac:dyDescent="0.2">
      <c r="A377" s="82"/>
      <c r="B377" s="82"/>
      <c r="C377" s="82"/>
      <c r="D377" s="82"/>
      <c r="E377" s="82"/>
      <c r="F377" s="82"/>
      <c r="G377" s="82"/>
      <c r="H377" s="82"/>
      <c r="I377" s="82"/>
      <c r="J377" s="82"/>
      <c r="K377" s="82"/>
      <c r="L377" s="82"/>
      <c r="M377" s="82"/>
      <c r="N377" s="82"/>
      <c r="O377" s="82"/>
      <c r="P377" s="82"/>
      <c r="Q377" s="82"/>
      <c r="R377" s="82"/>
      <c r="S377" s="82"/>
      <c r="T377" s="82"/>
      <c r="U377" s="82"/>
      <c r="V377" s="82"/>
      <c r="W377" s="82"/>
    </row>
    <row r="378" spans="1:23" s="130" customFormat="1" ht="12.75" x14ac:dyDescent="0.2">
      <c r="A378" s="82"/>
      <c r="B378" s="82"/>
      <c r="C378" s="82"/>
      <c r="D378" s="82"/>
      <c r="E378" s="82"/>
      <c r="F378" s="82"/>
      <c r="G378" s="82"/>
      <c r="H378" s="82"/>
      <c r="I378" s="82"/>
      <c r="J378" s="82"/>
      <c r="K378" s="82"/>
      <c r="L378" s="82"/>
      <c r="M378" s="82"/>
      <c r="N378" s="82"/>
      <c r="O378" s="82"/>
      <c r="P378" s="82"/>
      <c r="Q378" s="82"/>
      <c r="R378" s="82"/>
      <c r="S378" s="82"/>
      <c r="T378" s="82"/>
      <c r="U378" s="82"/>
      <c r="V378" s="82"/>
      <c r="W378" s="82"/>
    </row>
    <row r="379" spans="1:23" s="130" customFormat="1" ht="12.75" x14ac:dyDescent="0.2">
      <c r="A379" s="82"/>
      <c r="B379" s="82"/>
      <c r="C379" s="82"/>
      <c r="D379" s="82"/>
      <c r="E379" s="82"/>
      <c r="F379" s="82"/>
      <c r="G379" s="82"/>
      <c r="H379" s="82"/>
      <c r="I379" s="82"/>
      <c r="J379" s="82"/>
      <c r="K379" s="82"/>
      <c r="L379" s="82"/>
      <c r="M379" s="82"/>
      <c r="N379" s="82"/>
      <c r="O379" s="82"/>
      <c r="P379" s="82"/>
      <c r="Q379" s="82"/>
      <c r="R379" s="82"/>
      <c r="S379" s="82"/>
      <c r="T379" s="82"/>
      <c r="U379" s="82"/>
      <c r="V379" s="82"/>
      <c r="W379" s="82"/>
    </row>
    <row r="380" spans="1:23" s="130" customFormat="1" ht="12.75" x14ac:dyDescent="0.2">
      <c r="A380" s="82"/>
      <c r="B380" s="82"/>
      <c r="C380" s="82"/>
      <c r="D380" s="82"/>
      <c r="E380" s="82"/>
      <c r="F380" s="82"/>
      <c r="G380" s="82"/>
      <c r="H380" s="82"/>
      <c r="I380" s="82"/>
      <c r="J380" s="82"/>
      <c r="K380" s="82"/>
      <c r="L380" s="82"/>
      <c r="M380" s="82"/>
      <c r="N380" s="82"/>
      <c r="O380" s="82"/>
      <c r="P380" s="82"/>
      <c r="Q380" s="82"/>
      <c r="R380" s="82"/>
      <c r="S380" s="82"/>
      <c r="T380" s="82"/>
      <c r="U380" s="82"/>
      <c r="V380" s="82"/>
      <c r="W380" s="82"/>
    </row>
    <row r="381" spans="1:23" s="130" customFormat="1" ht="12.75" x14ac:dyDescent="0.2">
      <c r="A381" s="82"/>
      <c r="B381" s="82"/>
      <c r="C381" s="82"/>
      <c r="D381" s="82"/>
      <c r="E381" s="82"/>
      <c r="F381" s="82"/>
      <c r="G381" s="82"/>
      <c r="H381" s="82"/>
      <c r="I381" s="82"/>
      <c r="J381" s="82"/>
      <c r="K381" s="82"/>
      <c r="L381" s="82"/>
      <c r="M381" s="82"/>
      <c r="N381" s="82"/>
      <c r="O381" s="82"/>
      <c r="P381" s="82"/>
      <c r="Q381" s="82"/>
      <c r="R381" s="82"/>
      <c r="S381" s="82"/>
      <c r="T381" s="82"/>
      <c r="U381" s="82"/>
      <c r="V381" s="82"/>
      <c r="W381" s="82"/>
    </row>
    <row r="382" spans="1:23" s="130" customFormat="1" ht="12.75" x14ac:dyDescent="0.2">
      <c r="A382" s="82"/>
      <c r="B382" s="82"/>
      <c r="C382" s="82"/>
      <c r="D382" s="82"/>
      <c r="E382" s="82"/>
      <c r="F382" s="82"/>
      <c r="G382" s="82"/>
      <c r="H382" s="82"/>
      <c r="I382" s="82"/>
      <c r="J382" s="82"/>
      <c r="K382" s="82"/>
      <c r="L382" s="82"/>
      <c r="M382" s="82"/>
      <c r="N382" s="82"/>
      <c r="O382" s="82"/>
      <c r="P382" s="82"/>
      <c r="Q382" s="82"/>
      <c r="R382" s="82"/>
      <c r="S382" s="82"/>
      <c r="T382" s="82"/>
      <c r="U382" s="82"/>
      <c r="V382" s="82"/>
      <c r="W382" s="82"/>
    </row>
    <row r="383" spans="1:23" s="130" customFormat="1" ht="12.75" x14ac:dyDescent="0.2">
      <c r="A383" s="82"/>
      <c r="B383" s="82"/>
      <c r="C383" s="82"/>
      <c r="D383" s="82"/>
      <c r="E383" s="82"/>
      <c r="F383" s="82"/>
      <c r="G383" s="82"/>
      <c r="H383" s="82"/>
      <c r="I383" s="82"/>
      <c r="J383" s="82"/>
      <c r="K383" s="82"/>
      <c r="L383" s="82"/>
      <c r="M383" s="82"/>
      <c r="N383" s="82"/>
      <c r="O383" s="82"/>
      <c r="P383" s="82"/>
      <c r="Q383" s="82"/>
      <c r="R383" s="82"/>
      <c r="S383" s="82"/>
      <c r="T383" s="82"/>
      <c r="U383" s="82"/>
      <c r="V383" s="82"/>
      <c r="W383" s="82"/>
    </row>
    <row r="384" spans="1:23" s="130" customFormat="1" ht="12.75" x14ac:dyDescent="0.2">
      <c r="A384" s="82"/>
      <c r="B384" s="82"/>
      <c r="C384" s="82"/>
      <c r="D384" s="82"/>
      <c r="E384" s="82"/>
      <c r="F384" s="82"/>
      <c r="G384" s="82"/>
      <c r="H384" s="82"/>
      <c r="I384" s="82"/>
      <c r="J384" s="82"/>
      <c r="K384" s="82"/>
      <c r="L384" s="82"/>
      <c r="M384" s="82"/>
      <c r="N384" s="82"/>
      <c r="O384" s="82"/>
      <c r="P384" s="82"/>
      <c r="Q384" s="82"/>
      <c r="R384" s="82"/>
      <c r="S384" s="82"/>
      <c r="T384" s="82"/>
      <c r="U384" s="82"/>
      <c r="V384" s="82"/>
      <c r="W384" s="82"/>
    </row>
    <row r="385" spans="1:23" s="130" customFormat="1" ht="12.75" x14ac:dyDescent="0.2">
      <c r="A385" s="82"/>
      <c r="B385" s="82"/>
      <c r="C385" s="82"/>
      <c r="D385" s="82"/>
      <c r="E385" s="82"/>
      <c r="F385" s="82"/>
      <c r="G385" s="82"/>
      <c r="H385" s="82"/>
      <c r="I385" s="82"/>
      <c r="J385" s="82"/>
      <c r="K385" s="82"/>
      <c r="L385" s="82"/>
      <c r="M385" s="82"/>
      <c r="N385" s="82"/>
      <c r="O385" s="82"/>
      <c r="P385" s="82"/>
      <c r="Q385" s="82"/>
      <c r="R385" s="82"/>
      <c r="S385" s="82"/>
      <c r="T385" s="82"/>
      <c r="U385" s="82"/>
      <c r="V385" s="82"/>
      <c r="W385" s="82"/>
    </row>
    <row r="386" spans="1:23" s="130" customFormat="1" ht="12.75" x14ac:dyDescent="0.2">
      <c r="A386" s="82"/>
      <c r="B386" s="82"/>
      <c r="C386" s="82"/>
      <c r="D386" s="82"/>
      <c r="E386" s="82"/>
      <c r="F386" s="82"/>
      <c r="G386" s="82"/>
      <c r="H386" s="82"/>
      <c r="I386" s="82"/>
      <c r="J386" s="82"/>
      <c r="K386" s="82"/>
      <c r="L386" s="82"/>
      <c r="M386" s="82"/>
      <c r="N386" s="82"/>
      <c r="O386" s="82"/>
      <c r="P386" s="82"/>
      <c r="Q386" s="82"/>
      <c r="R386" s="82"/>
      <c r="S386" s="82"/>
      <c r="T386" s="82"/>
      <c r="U386" s="82"/>
      <c r="V386" s="82"/>
      <c r="W386" s="82"/>
    </row>
    <row r="387" spans="1:23" s="130" customFormat="1" ht="12.75" x14ac:dyDescent="0.2">
      <c r="A387" s="82"/>
      <c r="B387" s="82"/>
      <c r="C387" s="82"/>
      <c r="D387" s="82"/>
      <c r="E387" s="82"/>
      <c r="F387" s="82"/>
      <c r="G387" s="82"/>
      <c r="H387" s="82"/>
      <c r="I387" s="82"/>
      <c r="J387" s="82"/>
      <c r="K387" s="82"/>
      <c r="L387" s="82"/>
      <c r="M387" s="82"/>
      <c r="N387" s="82"/>
      <c r="O387" s="82"/>
      <c r="P387" s="82"/>
      <c r="Q387" s="82"/>
      <c r="R387" s="82"/>
      <c r="S387" s="82"/>
      <c r="T387" s="82"/>
      <c r="U387" s="82"/>
      <c r="V387" s="82"/>
      <c r="W387" s="82"/>
    </row>
    <row r="388" spans="1:23" s="130" customFormat="1" ht="12.75" x14ac:dyDescent="0.2">
      <c r="A388" s="82"/>
      <c r="B388" s="82"/>
      <c r="C388" s="82"/>
      <c r="D388" s="82"/>
      <c r="E388" s="82"/>
      <c r="F388" s="82"/>
      <c r="G388" s="82"/>
      <c r="H388" s="82"/>
      <c r="I388" s="82"/>
      <c r="J388" s="82"/>
      <c r="K388" s="82"/>
      <c r="L388" s="82"/>
      <c r="M388" s="82"/>
      <c r="N388" s="82"/>
      <c r="O388" s="82"/>
      <c r="P388" s="82"/>
      <c r="Q388" s="82"/>
      <c r="R388" s="82"/>
      <c r="S388" s="82"/>
      <c r="T388" s="82"/>
      <c r="U388" s="82"/>
      <c r="V388" s="82"/>
      <c r="W388" s="82"/>
    </row>
    <row r="389" spans="1:23" s="130" customFormat="1" ht="12.75" x14ac:dyDescent="0.2">
      <c r="A389" s="82"/>
      <c r="B389" s="82"/>
      <c r="C389" s="82"/>
      <c r="D389" s="82"/>
      <c r="E389" s="82"/>
      <c r="F389" s="82"/>
      <c r="G389" s="82"/>
      <c r="H389" s="82"/>
      <c r="I389" s="82"/>
      <c r="J389" s="82"/>
      <c r="K389" s="82"/>
      <c r="L389" s="82"/>
      <c r="M389" s="82"/>
      <c r="N389" s="82"/>
      <c r="O389" s="82"/>
      <c r="P389" s="82"/>
      <c r="Q389" s="82"/>
      <c r="R389" s="82"/>
      <c r="S389" s="82"/>
      <c r="T389" s="82"/>
      <c r="U389" s="82"/>
      <c r="V389" s="82"/>
      <c r="W389" s="82"/>
    </row>
    <row r="390" spans="1:23" s="130" customFormat="1" ht="12.75" x14ac:dyDescent="0.2">
      <c r="A390" s="82"/>
      <c r="B390" s="82"/>
      <c r="C390" s="82"/>
      <c r="D390" s="82"/>
      <c r="E390" s="82"/>
      <c r="F390" s="82"/>
      <c r="G390" s="82"/>
      <c r="H390" s="82"/>
      <c r="I390" s="82"/>
      <c r="J390" s="82"/>
      <c r="K390" s="82"/>
      <c r="L390" s="82"/>
      <c r="M390" s="82"/>
      <c r="N390" s="82"/>
      <c r="O390" s="82"/>
      <c r="P390" s="82"/>
      <c r="Q390" s="82"/>
      <c r="R390" s="82"/>
      <c r="S390" s="82"/>
      <c r="T390" s="82"/>
      <c r="U390" s="82"/>
      <c r="V390" s="82"/>
      <c r="W390" s="82"/>
    </row>
    <row r="391" spans="1:23" s="130" customFormat="1" ht="12.75" x14ac:dyDescent="0.2">
      <c r="A391" s="82"/>
      <c r="B391" s="82"/>
      <c r="C391" s="82"/>
      <c r="D391" s="82"/>
      <c r="E391" s="82"/>
      <c r="F391" s="82"/>
      <c r="G391" s="82"/>
      <c r="H391" s="82"/>
      <c r="I391" s="82"/>
      <c r="J391" s="82"/>
      <c r="K391" s="82"/>
      <c r="L391" s="82"/>
      <c r="M391" s="82"/>
      <c r="N391" s="82"/>
      <c r="O391" s="82"/>
      <c r="P391" s="82"/>
      <c r="Q391" s="82"/>
      <c r="R391" s="82"/>
      <c r="S391" s="82"/>
      <c r="T391" s="82"/>
      <c r="U391" s="82"/>
      <c r="V391" s="82"/>
      <c r="W391" s="82"/>
    </row>
    <row r="392" spans="1:23" s="130" customFormat="1" ht="12.75" x14ac:dyDescent="0.2">
      <c r="A392" s="82"/>
      <c r="B392" s="82"/>
      <c r="C392" s="82"/>
      <c r="D392" s="82"/>
      <c r="E392" s="82"/>
      <c r="F392" s="82"/>
      <c r="G392" s="82"/>
      <c r="H392" s="82"/>
      <c r="I392" s="82"/>
      <c r="J392" s="82"/>
      <c r="K392" s="82"/>
      <c r="L392" s="82"/>
      <c r="M392" s="82"/>
      <c r="N392" s="82"/>
      <c r="O392" s="82"/>
      <c r="P392" s="82"/>
      <c r="Q392" s="82"/>
      <c r="R392" s="82"/>
      <c r="S392" s="82"/>
      <c r="T392" s="82"/>
      <c r="U392" s="82"/>
      <c r="V392" s="82"/>
      <c r="W392" s="82"/>
    </row>
    <row r="393" spans="1:23" s="130" customFormat="1" ht="12.75" x14ac:dyDescent="0.2">
      <c r="A393" s="82"/>
      <c r="B393" s="82"/>
      <c r="C393" s="82"/>
      <c r="D393" s="82"/>
      <c r="E393" s="82"/>
      <c r="F393" s="82"/>
      <c r="G393" s="82"/>
      <c r="H393" s="82"/>
      <c r="I393" s="82"/>
      <c r="J393" s="82"/>
      <c r="K393" s="82"/>
      <c r="L393" s="82"/>
      <c r="M393" s="82"/>
      <c r="N393" s="82"/>
      <c r="O393" s="82"/>
      <c r="P393" s="82"/>
      <c r="Q393" s="82"/>
      <c r="R393" s="82"/>
      <c r="S393" s="82"/>
      <c r="T393" s="82"/>
      <c r="U393" s="82"/>
      <c r="V393" s="82"/>
      <c r="W393" s="82"/>
    </row>
    <row r="394" spans="1:23" s="130" customFormat="1" ht="12.75" x14ac:dyDescent="0.2">
      <c r="A394" s="82"/>
      <c r="B394" s="82"/>
      <c r="C394" s="82"/>
      <c r="D394" s="82"/>
      <c r="E394" s="82"/>
      <c r="F394" s="82"/>
      <c r="G394" s="82"/>
      <c r="H394" s="82"/>
      <c r="I394" s="82"/>
      <c r="J394" s="82"/>
      <c r="K394" s="82"/>
      <c r="L394" s="82"/>
      <c r="M394" s="82"/>
      <c r="N394" s="82"/>
      <c r="O394" s="82"/>
      <c r="P394" s="82"/>
      <c r="Q394" s="82"/>
      <c r="R394" s="82"/>
      <c r="S394" s="82"/>
      <c r="T394" s="82"/>
      <c r="U394" s="82"/>
      <c r="V394" s="82"/>
      <c r="W394" s="82"/>
    </row>
    <row r="395" spans="1:23" s="130" customFormat="1" ht="12.75" x14ac:dyDescent="0.2">
      <c r="A395" s="82"/>
      <c r="B395" s="82"/>
      <c r="C395" s="82"/>
      <c r="D395" s="82"/>
      <c r="E395" s="82"/>
      <c r="F395" s="82"/>
      <c r="G395" s="82"/>
      <c r="H395" s="82"/>
      <c r="I395" s="82"/>
      <c r="J395" s="82"/>
      <c r="K395" s="82"/>
      <c r="L395" s="82"/>
      <c r="M395" s="82"/>
      <c r="N395" s="82"/>
      <c r="O395" s="82"/>
      <c r="P395" s="82"/>
      <c r="Q395" s="82"/>
      <c r="R395" s="82"/>
      <c r="S395" s="82"/>
      <c r="T395" s="82"/>
      <c r="U395" s="82"/>
      <c r="V395" s="82"/>
      <c r="W395" s="82"/>
    </row>
    <row r="396" spans="1:23" s="130" customFormat="1" ht="12.75" x14ac:dyDescent="0.2">
      <c r="A396" s="82"/>
      <c r="B396" s="82"/>
      <c r="C396" s="82"/>
      <c r="D396" s="82"/>
      <c r="E396" s="82"/>
      <c r="F396" s="82"/>
      <c r="G396" s="82"/>
      <c r="H396" s="82"/>
      <c r="I396" s="82"/>
      <c r="J396" s="82"/>
      <c r="K396" s="82"/>
      <c r="L396" s="82"/>
      <c r="M396" s="82"/>
      <c r="N396" s="82"/>
      <c r="O396" s="82"/>
      <c r="P396" s="82"/>
      <c r="Q396" s="82"/>
      <c r="R396" s="82"/>
      <c r="S396" s="82"/>
      <c r="T396" s="82"/>
      <c r="U396" s="82"/>
      <c r="V396" s="82"/>
      <c r="W396" s="82"/>
    </row>
    <row r="397" spans="1:23" s="130" customFormat="1" ht="12.75" x14ac:dyDescent="0.2">
      <c r="A397" s="82"/>
      <c r="B397" s="82"/>
      <c r="C397" s="82"/>
      <c r="D397" s="82"/>
      <c r="E397" s="82"/>
      <c r="F397" s="82"/>
      <c r="G397" s="82"/>
      <c r="H397" s="82"/>
      <c r="I397" s="82"/>
      <c r="J397" s="82"/>
      <c r="K397" s="82"/>
      <c r="L397" s="82"/>
      <c r="M397" s="82"/>
      <c r="N397" s="82"/>
      <c r="O397" s="82"/>
      <c r="P397" s="82"/>
      <c r="Q397" s="82"/>
      <c r="R397" s="82"/>
      <c r="S397" s="82"/>
      <c r="T397" s="82"/>
      <c r="U397" s="82"/>
      <c r="V397" s="82"/>
      <c r="W397" s="82"/>
    </row>
    <row r="398" spans="1:23" s="130" customFormat="1" ht="12.75" x14ac:dyDescent="0.2">
      <c r="A398" s="82"/>
      <c r="B398" s="82"/>
      <c r="C398" s="82"/>
      <c r="D398" s="82"/>
      <c r="E398" s="82"/>
      <c r="F398" s="82"/>
      <c r="G398" s="82"/>
      <c r="H398" s="82"/>
      <c r="I398" s="82"/>
      <c r="J398" s="82"/>
      <c r="K398" s="82"/>
      <c r="L398" s="82"/>
      <c r="M398" s="82"/>
      <c r="N398" s="82"/>
      <c r="O398" s="82"/>
      <c r="P398" s="82"/>
      <c r="Q398" s="82"/>
      <c r="R398" s="82"/>
      <c r="S398" s="82"/>
      <c r="T398" s="82"/>
      <c r="U398" s="82"/>
      <c r="V398" s="82"/>
      <c r="W398" s="82"/>
    </row>
    <row r="399" spans="1:23" s="130" customFormat="1" ht="12.75" x14ac:dyDescent="0.2">
      <c r="A399" s="82"/>
      <c r="B399" s="82"/>
      <c r="C399" s="82"/>
      <c r="D399" s="82"/>
      <c r="E399" s="82"/>
      <c r="F399" s="82"/>
      <c r="G399" s="82"/>
      <c r="H399" s="82"/>
      <c r="I399" s="82"/>
      <c r="J399" s="82"/>
      <c r="K399" s="82"/>
      <c r="L399" s="82"/>
      <c r="M399" s="82"/>
      <c r="N399" s="82"/>
      <c r="O399" s="82"/>
      <c r="P399" s="82"/>
      <c r="Q399" s="82"/>
      <c r="R399" s="82"/>
      <c r="S399" s="82"/>
      <c r="T399" s="82"/>
      <c r="U399" s="82"/>
      <c r="V399" s="82"/>
      <c r="W399" s="82"/>
    </row>
    <row r="400" spans="1:23" s="130" customFormat="1" ht="12.75" x14ac:dyDescent="0.2">
      <c r="A400" s="82"/>
      <c r="B400" s="82"/>
      <c r="C400" s="82"/>
      <c r="D400" s="82"/>
      <c r="E400" s="82"/>
      <c r="F400" s="82"/>
      <c r="G400" s="82"/>
      <c r="H400" s="82"/>
      <c r="I400" s="82"/>
      <c r="J400" s="82"/>
      <c r="K400" s="82"/>
      <c r="L400" s="82"/>
      <c r="M400" s="82"/>
      <c r="N400" s="82"/>
      <c r="O400" s="82"/>
      <c r="P400" s="82"/>
      <c r="Q400" s="82"/>
      <c r="R400" s="82"/>
      <c r="S400" s="82"/>
      <c r="T400" s="82"/>
      <c r="U400" s="82"/>
      <c r="V400" s="82"/>
      <c r="W400" s="82"/>
    </row>
    <row r="401" spans="1:23" s="130" customFormat="1" ht="12.75" x14ac:dyDescent="0.2">
      <c r="A401" s="82"/>
      <c r="B401" s="82"/>
      <c r="C401" s="82"/>
      <c r="D401" s="82"/>
      <c r="E401" s="82"/>
      <c r="F401" s="82"/>
      <c r="G401" s="82"/>
      <c r="H401" s="82"/>
      <c r="I401" s="82"/>
      <c r="J401" s="82"/>
      <c r="K401" s="82"/>
      <c r="L401" s="82"/>
      <c r="M401" s="82"/>
      <c r="N401" s="82"/>
      <c r="O401" s="82"/>
      <c r="P401" s="82"/>
      <c r="Q401" s="82"/>
      <c r="R401" s="82"/>
      <c r="S401" s="82"/>
      <c r="T401" s="82"/>
      <c r="U401" s="82"/>
      <c r="V401" s="82"/>
      <c r="W401" s="82"/>
    </row>
    <row r="402" spans="1:23" s="130" customFormat="1" ht="12.75" x14ac:dyDescent="0.2">
      <c r="A402" s="82"/>
      <c r="B402" s="82"/>
      <c r="C402" s="82"/>
      <c r="D402" s="82"/>
      <c r="E402" s="82"/>
      <c r="F402" s="82"/>
      <c r="G402" s="82"/>
      <c r="H402" s="82"/>
      <c r="I402" s="82"/>
      <c r="J402" s="82"/>
      <c r="K402" s="82"/>
      <c r="L402" s="82"/>
      <c r="M402" s="82"/>
      <c r="N402" s="82"/>
      <c r="O402" s="82"/>
      <c r="P402" s="82"/>
      <c r="Q402" s="82"/>
      <c r="R402" s="82"/>
      <c r="S402" s="82"/>
      <c r="T402" s="82"/>
      <c r="U402" s="82"/>
      <c r="V402" s="82"/>
      <c r="W402" s="82"/>
    </row>
    <row r="403" spans="1:23" s="130" customFormat="1" ht="12.75" x14ac:dyDescent="0.2">
      <c r="A403" s="82"/>
      <c r="B403" s="82"/>
      <c r="C403" s="82"/>
      <c r="D403" s="82"/>
      <c r="E403" s="82"/>
      <c r="F403" s="82"/>
      <c r="G403" s="82"/>
      <c r="H403" s="82"/>
      <c r="I403" s="82"/>
      <c r="J403" s="82"/>
      <c r="K403" s="82"/>
      <c r="L403" s="82"/>
      <c r="M403" s="82"/>
      <c r="N403" s="82"/>
      <c r="O403" s="82"/>
      <c r="P403" s="82"/>
      <c r="Q403" s="82"/>
      <c r="R403" s="82"/>
      <c r="S403" s="82"/>
      <c r="T403" s="82"/>
      <c r="U403" s="82"/>
      <c r="V403" s="82"/>
      <c r="W403" s="82"/>
    </row>
    <row r="404" spans="1:23" s="130" customFormat="1" ht="12.75" x14ac:dyDescent="0.2">
      <c r="A404" s="82"/>
      <c r="B404" s="82"/>
      <c r="C404" s="82"/>
      <c r="D404" s="82"/>
      <c r="E404" s="82"/>
      <c r="F404" s="82"/>
      <c r="G404" s="82"/>
      <c r="H404" s="82"/>
      <c r="I404" s="82"/>
      <c r="J404" s="82"/>
      <c r="K404" s="82"/>
      <c r="L404" s="82"/>
      <c r="M404" s="82"/>
      <c r="N404" s="82"/>
      <c r="O404" s="82"/>
      <c r="P404" s="82"/>
      <c r="Q404" s="82"/>
      <c r="R404" s="82"/>
      <c r="S404" s="82"/>
      <c r="T404" s="82"/>
      <c r="U404" s="82"/>
      <c r="V404" s="82"/>
      <c r="W404" s="82"/>
    </row>
    <row r="405" spans="1:23" s="130" customFormat="1" ht="12.75" x14ac:dyDescent="0.2">
      <c r="A405" s="82"/>
      <c r="B405" s="82"/>
      <c r="C405" s="82"/>
      <c r="D405" s="82"/>
      <c r="E405" s="82"/>
      <c r="F405" s="82"/>
      <c r="G405" s="82"/>
      <c r="H405" s="82"/>
      <c r="I405" s="82"/>
      <c r="J405" s="82"/>
      <c r="K405" s="82"/>
      <c r="L405" s="82"/>
      <c r="M405" s="82"/>
      <c r="N405" s="82"/>
      <c r="O405" s="82"/>
      <c r="P405" s="82"/>
      <c r="Q405" s="82"/>
      <c r="R405" s="82"/>
      <c r="S405" s="82"/>
      <c r="T405" s="82"/>
      <c r="U405" s="82"/>
      <c r="V405" s="82"/>
      <c r="W405" s="82"/>
    </row>
    <row r="406" spans="1:23" s="130" customFormat="1" ht="12.75" x14ac:dyDescent="0.2">
      <c r="A406" s="82"/>
      <c r="B406" s="82"/>
      <c r="C406" s="82"/>
      <c r="D406" s="82"/>
      <c r="E406" s="82"/>
      <c r="F406" s="82"/>
      <c r="G406" s="82"/>
      <c r="H406" s="82"/>
      <c r="I406" s="82"/>
      <c r="J406" s="82"/>
      <c r="K406" s="82"/>
      <c r="L406" s="82"/>
      <c r="M406" s="82"/>
      <c r="N406" s="82"/>
      <c r="O406" s="82"/>
      <c r="P406" s="82"/>
      <c r="Q406" s="82"/>
      <c r="R406" s="82"/>
      <c r="S406" s="82"/>
      <c r="T406" s="82"/>
      <c r="U406" s="82"/>
      <c r="V406" s="82"/>
      <c r="W406" s="82"/>
    </row>
    <row r="407" spans="1:23" s="130" customFormat="1" ht="12.75" x14ac:dyDescent="0.2">
      <c r="A407" s="82"/>
      <c r="B407" s="82"/>
      <c r="C407" s="82"/>
      <c r="D407" s="82"/>
      <c r="E407" s="82"/>
      <c r="F407" s="82"/>
      <c r="G407" s="82"/>
      <c r="H407" s="82"/>
      <c r="I407" s="82"/>
      <c r="J407" s="82"/>
      <c r="K407" s="82"/>
      <c r="L407" s="82"/>
      <c r="M407" s="82"/>
      <c r="N407" s="82"/>
      <c r="O407" s="82"/>
      <c r="P407" s="82"/>
      <c r="Q407" s="82"/>
      <c r="R407" s="82"/>
      <c r="S407" s="82"/>
      <c r="T407" s="82"/>
      <c r="U407" s="82"/>
      <c r="V407" s="82"/>
      <c r="W407" s="82"/>
    </row>
    <row r="408" spans="1:23" s="130" customFormat="1" ht="12.75" x14ac:dyDescent="0.2">
      <c r="A408" s="82"/>
      <c r="B408" s="82"/>
      <c r="C408" s="82"/>
      <c r="D408" s="82"/>
      <c r="E408" s="82"/>
      <c r="F408" s="82"/>
      <c r="G408" s="82"/>
      <c r="H408" s="82"/>
      <c r="I408" s="82"/>
      <c r="J408" s="82"/>
      <c r="K408" s="82"/>
      <c r="L408" s="82"/>
      <c r="M408" s="82"/>
      <c r="N408" s="82"/>
      <c r="O408" s="82"/>
      <c r="P408" s="82"/>
      <c r="Q408" s="82"/>
      <c r="R408" s="82"/>
      <c r="S408" s="82"/>
      <c r="T408" s="82"/>
      <c r="U408" s="82"/>
      <c r="V408" s="82"/>
      <c r="W408" s="82"/>
    </row>
    <row r="409" spans="1:23" s="130" customFormat="1" ht="12.75" x14ac:dyDescent="0.2">
      <c r="A409" s="82"/>
      <c r="B409" s="82"/>
      <c r="C409" s="82"/>
      <c r="D409" s="82"/>
      <c r="E409" s="82"/>
      <c r="F409" s="82"/>
      <c r="G409" s="82"/>
      <c r="H409" s="82"/>
      <c r="I409" s="82"/>
      <c r="J409" s="82"/>
      <c r="K409" s="82"/>
      <c r="L409" s="82"/>
      <c r="M409" s="82"/>
      <c r="N409" s="82"/>
      <c r="O409" s="82"/>
      <c r="P409" s="82"/>
      <c r="Q409" s="82"/>
      <c r="R409" s="82"/>
      <c r="S409" s="82"/>
      <c r="T409" s="82"/>
      <c r="U409" s="82"/>
      <c r="V409" s="82"/>
      <c r="W409" s="82"/>
    </row>
    <row r="410" spans="1:23" s="130" customFormat="1" ht="12.75" x14ac:dyDescent="0.2">
      <c r="A410" s="82"/>
      <c r="B410" s="82"/>
      <c r="C410" s="82"/>
      <c r="D410" s="82"/>
      <c r="E410" s="82"/>
      <c r="F410" s="82"/>
      <c r="G410" s="82"/>
      <c r="H410" s="82"/>
      <c r="I410" s="82"/>
      <c r="J410" s="82"/>
      <c r="K410" s="82"/>
      <c r="L410" s="82"/>
      <c r="M410" s="82"/>
      <c r="N410" s="82"/>
      <c r="O410" s="82"/>
      <c r="P410" s="82"/>
      <c r="Q410" s="82"/>
      <c r="R410" s="82"/>
      <c r="S410" s="82"/>
      <c r="T410" s="82"/>
      <c r="U410" s="82"/>
      <c r="V410" s="82"/>
      <c r="W410" s="82"/>
    </row>
    <row r="411" spans="1:23" s="130" customFormat="1" ht="12.75" x14ac:dyDescent="0.2">
      <c r="A411" s="82"/>
      <c r="B411" s="82"/>
      <c r="C411" s="82"/>
      <c r="D411" s="82"/>
      <c r="E411" s="82"/>
      <c r="F411" s="82"/>
      <c r="G411" s="82"/>
      <c r="H411" s="82"/>
      <c r="I411" s="82"/>
      <c r="J411" s="82"/>
      <c r="K411" s="82"/>
      <c r="L411" s="82"/>
      <c r="M411" s="82"/>
      <c r="N411" s="82"/>
      <c r="O411" s="82"/>
      <c r="P411" s="82"/>
      <c r="Q411" s="82"/>
      <c r="R411" s="82"/>
      <c r="S411" s="82"/>
      <c r="T411" s="82"/>
      <c r="U411" s="82"/>
      <c r="V411" s="82"/>
      <c r="W411" s="82"/>
    </row>
    <row r="412" spans="1:23" s="130" customFormat="1" ht="12.75" x14ac:dyDescent="0.2">
      <c r="A412" s="82"/>
      <c r="B412" s="82"/>
      <c r="C412" s="82"/>
      <c r="D412" s="82"/>
      <c r="E412" s="82"/>
      <c r="F412" s="82"/>
      <c r="G412" s="82"/>
      <c r="H412" s="82"/>
      <c r="I412" s="82"/>
      <c r="J412" s="82"/>
      <c r="K412" s="82"/>
      <c r="L412" s="82"/>
      <c r="M412" s="82"/>
      <c r="N412" s="82"/>
      <c r="O412" s="82"/>
      <c r="P412" s="82"/>
      <c r="Q412" s="82"/>
      <c r="R412" s="82"/>
      <c r="S412" s="82"/>
      <c r="T412" s="82"/>
      <c r="U412" s="82"/>
      <c r="V412" s="82"/>
      <c r="W412" s="82"/>
    </row>
    <row r="413" spans="1:23" s="130" customFormat="1" ht="12.75" x14ac:dyDescent="0.2">
      <c r="A413" s="82"/>
      <c r="B413" s="82"/>
      <c r="C413" s="82"/>
      <c r="D413" s="82"/>
      <c r="E413" s="82"/>
      <c r="F413" s="82"/>
      <c r="G413" s="82"/>
      <c r="H413" s="82"/>
      <c r="I413" s="82"/>
      <c r="J413" s="82"/>
      <c r="K413" s="82"/>
      <c r="L413" s="82"/>
      <c r="M413" s="82"/>
      <c r="N413" s="82"/>
      <c r="O413" s="82"/>
      <c r="P413" s="82"/>
      <c r="Q413" s="82"/>
      <c r="R413" s="82"/>
      <c r="S413" s="82"/>
      <c r="T413" s="82"/>
      <c r="U413" s="82"/>
      <c r="V413" s="82"/>
      <c r="W413" s="82"/>
    </row>
    <row r="414" spans="1:23" s="130" customFormat="1" ht="12.75" x14ac:dyDescent="0.2">
      <c r="A414" s="82"/>
      <c r="B414" s="82"/>
      <c r="C414" s="82"/>
      <c r="D414" s="82"/>
      <c r="E414" s="82"/>
      <c r="F414" s="82"/>
      <c r="G414" s="82"/>
      <c r="H414" s="82"/>
      <c r="I414" s="82"/>
      <c r="J414" s="82"/>
      <c r="K414" s="82"/>
      <c r="L414" s="82"/>
      <c r="M414" s="82"/>
      <c r="N414" s="82"/>
      <c r="O414" s="82"/>
      <c r="P414" s="82"/>
      <c r="Q414" s="82"/>
      <c r="R414" s="82"/>
      <c r="S414" s="82"/>
      <c r="T414" s="82"/>
      <c r="U414" s="82"/>
      <c r="V414" s="82"/>
      <c r="W414" s="82"/>
    </row>
    <row r="415" spans="1:23" s="130" customFormat="1" ht="12.75" x14ac:dyDescent="0.2">
      <c r="A415" s="82"/>
      <c r="B415" s="82"/>
      <c r="C415" s="82"/>
      <c r="D415" s="82"/>
      <c r="E415" s="82"/>
      <c r="F415" s="82"/>
      <c r="G415" s="82"/>
      <c r="H415" s="82"/>
      <c r="I415" s="82"/>
      <c r="J415" s="82"/>
      <c r="K415" s="82"/>
      <c r="L415" s="82"/>
      <c r="M415" s="82"/>
      <c r="N415" s="82"/>
      <c r="O415" s="82"/>
      <c r="P415" s="82"/>
      <c r="Q415" s="82"/>
      <c r="R415" s="82"/>
      <c r="S415" s="82"/>
      <c r="T415" s="82"/>
      <c r="U415" s="82"/>
      <c r="V415" s="82"/>
      <c r="W415" s="82"/>
    </row>
    <row r="416" spans="1:23" s="130" customFormat="1" ht="12.75" x14ac:dyDescent="0.2">
      <c r="A416" s="82"/>
      <c r="B416" s="82"/>
      <c r="C416" s="82"/>
      <c r="D416" s="82"/>
      <c r="E416" s="82"/>
      <c r="F416" s="82"/>
      <c r="G416" s="82"/>
      <c r="H416" s="82"/>
      <c r="I416" s="82"/>
      <c r="J416" s="82"/>
      <c r="K416" s="82"/>
      <c r="L416" s="82"/>
      <c r="M416" s="82"/>
      <c r="N416" s="82"/>
      <c r="O416" s="82"/>
      <c r="P416" s="82"/>
      <c r="Q416" s="82"/>
      <c r="R416" s="82"/>
      <c r="S416" s="82"/>
      <c r="T416" s="82"/>
      <c r="U416" s="82"/>
      <c r="V416" s="82"/>
      <c r="W416" s="82"/>
    </row>
    <row r="417" spans="1:23" s="130" customFormat="1" ht="12.75" x14ac:dyDescent="0.2">
      <c r="A417" s="82"/>
      <c r="B417" s="82"/>
      <c r="C417" s="82"/>
      <c r="D417" s="82"/>
      <c r="E417" s="82"/>
      <c r="F417" s="82"/>
      <c r="G417" s="82"/>
      <c r="H417" s="82"/>
      <c r="I417" s="82"/>
      <c r="J417" s="82"/>
      <c r="K417" s="82"/>
      <c r="L417" s="82"/>
      <c r="M417" s="82"/>
      <c r="N417" s="82"/>
      <c r="O417" s="82"/>
      <c r="P417" s="82"/>
      <c r="Q417" s="82"/>
      <c r="R417" s="82"/>
      <c r="S417" s="82"/>
      <c r="T417" s="82"/>
      <c r="U417" s="82"/>
      <c r="V417" s="82"/>
      <c r="W417" s="82"/>
    </row>
    <row r="418" spans="1:23" s="130" customFormat="1" ht="12.75" x14ac:dyDescent="0.2">
      <c r="A418" s="82"/>
      <c r="B418" s="82"/>
      <c r="C418" s="82"/>
      <c r="D418" s="82"/>
      <c r="E418" s="82"/>
      <c r="F418" s="82"/>
      <c r="G418" s="82"/>
      <c r="H418" s="82"/>
      <c r="I418" s="82"/>
      <c r="J418" s="82"/>
      <c r="K418" s="82"/>
      <c r="L418" s="82"/>
      <c r="M418" s="82"/>
      <c r="N418" s="82"/>
      <c r="O418" s="82"/>
      <c r="P418" s="82"/>
      <c r="Q418" s="82"/>
      <c r="R418" s="82"/>
      <c r="S418" s="82"/>
      <c r="T418" s="82"/>
      <c r="U418" s="82"/>
      <c r="V418" s="82"/>
      <c r="W418" s="82"/>
    </row>
    <row r="419" spans="1:23" s="130" customFormat="1" ht="12.75" x14ac:dyDescent="0.2">
      <c r="A419" s="82"/>
      <c r="B419" s="82"/>
      <c r="C419" s="82"/>
      <c r="D419" s="82"/>
      <c r="E419" s="82"/>
      <c r="F419" s="82"/>
      <c r="G419" s="82"/>
      <c r="H419" s="82"/>
      <c r="I419" s="82"/>
      <c r="J419" s="82"/>
      <c r="K419" s="82"/>
      <c r="L419" s="82"/>
      <c r="M419" s="82"/>
      <c r="N419" s="82"/>
      <c r="O419" s="82"/>
      <c r="P419" s="82"/>
      <c r="Q419" s="82"/>
      <c r="R419" s="82"/>
      <c r="S419" s="82"/>
      <c r="T419" s="82"/>
      <c r="U419" s="82"/>
      <c r="V419" s="82"/>
      <c r="W419" s="82"/>
    </row>
    <row r="420" spans="1:23" s="130" customFormat="1" ht="12.75" x14ac:dyDescent="0.2">
      <c r="A420" s="82"/>
      <c r="B420" s="82"/>
      <c r="C420" s="82"/>
      <c r="D420" s="82"/>
      <c r="E420" s="82"/>
      <c r="F420" s="82"/>
      <c r="G420" s="82"/>
      <c r="H420" s="82"/>
      <c r="I420" s="82"/>
      <c r="J420" s="82"/>
      <c r="K420" s="82"/>
      <c r="L420" s="82"/>
      <c r="M420" s="82"/>
      <c r="N420" s="82"/>
      <c r="O420" s="82"/>
      <c r="P420" s="82"/>
      <c r="Q420" s="82"/>
      <c r="R420" s="82"/>
      <c r="S420" s="82"/>
      <c r="T420" s="82"/>
      <c r="U420" s="82"/>
      <c r="V420" s="82"/>
      <c r="W420" s="82"/>
    </row>
    <row r="421" spans="1:23" s="130" customFormat="1" ht="12.75" x14ac:dyDescent="0.2">
      <c r="A421" s="82"/>
      <c r="B421" s="82"/>
      <c r="C421" s="82"/>
      <c r="D421" s="82"/>
      <c r="E421" s="82"/>
      <c r="F421" s="82"/>
      <c r="G421" s="82"/>
      <c r="H421" s="82"/>
      <c r="I421" s="82"/>
      <c r="J421" s="82"/>
      <c r="K421" s="82"/>
      <c r="L421" s="82"/>
      <c r="M421" s="82"/>
      <c r="N421" s="82"/>
      <c r="O421" s="82"/>
      <c r="P421" s="82"/>
      <c r="Q421" s="82"/>
      <c r="R421" s="82"/>
      <c r="S421" s="82"/>
      <c r="T421" s="82"/>
      <c r="U421" s="82"/>
      <c r="V421" s="82"/>
      <c r="W421" s="82"/>
    </row>
    <row r="422" spans="1:23" s="130" customFormat="1" ht="12.75" x14ac:dyDescent="0.2">
      <c r="A422" s="82"/>
      <c r="B422" s="82"/>
      <c r="C422" s="82"/>
      <c r="D422" s="82"/>
      <c r="E422" s="82"/>
      <c r="F422" s="82"/>
      <c r="G422" s="82"/>
      <c r="H422" s="82"/>
      <c r="I422" s="82"/>
      <c r="J422" s="82"/>
      <c r="K422" s="82"/>
      <c r="L422" s="82"/>
      <c r="M422" s="82"/>
      <c r="N422" s="82"/>
      <c r="O422" s="82"/>
      <c r="P422" s="82"/>
      <c r="Q422" s="82"/>
      <c r="R422" s="82"/>
      <c r="S422" s="82"/>
      <c r="T422" s="82"/>
      <c r="U422" s="82"/>
      <c r="V422" s="82"/>
      <c r="W422" s="82"/>
    </row>
    <row r="423" spans="1:23" s="130" customFormat="1" ht="12.75" x14ac:dyDescent="0.2">
      <c r="A423" s="82"/>
      <c r="B423" s="82"/>
      <c r="C423" s="82"/>
      <c r="D423" s="82"/>
      <c r="E423" s="82"/>
      <c r="F423" s="82"/>
      <c r="G423" s="82"/>
      <c r="H423" s="82"/>
      <c r="I423" s="82"/>
      <c r="J423" s="82"/>
      <c r="K423" s="82"/>
      <c r="L423" s="82"/>
      <c r="M423" s="82"/>
      <c r="N423" s="82"/>
      <c r="O423" s="82"/>
      <c r="P423" s="82"/>
      <c r="Q423" s="82"/>
      <c r="R423" s="82"/>
      <c r="S423" s="82"/>
      <c r="T423" s="82"/>
      <c r="U423" s="82"/>
      <c r="V423" s="82"/>
      <c r="W423" s="82"/>
    </row>
    <row r="424" spans="1:23" s="130" customFormat="1" ht="12.75" x14ac:dyDescent="0.2">
      <c r="A424" s="82"/>
      <c r="B424" s="82"/>
      <c r="C424" s="82"/>
      <c r="D424" s="82"/>
      <c r="E424" s="82"/>
      <c r="F424" s="82"/>
      <c r="G424" s="82"/>
      <c r="H424" s="82"/>
      <c r="I424" s="82"/>
      <c r="J424" s="82"/>
      <c r="K424" s="82"/>
      <c r="L424" s="82"/>
      <c r="M424" s="82"/>
      <c r="N424" s="82"/>
      <c r="O424" s="82"/>
      <c r="P424" s="82"/>
      <c r="Q424" s="82"/>
      <c r="R424" s="82"/>
      <c r="S424" s="82"/>
      <c r="T424" s="82"/>
      <c r="U424" s="82"/>
      <c r="V424" s="82"/>
      <c r="W424" s="82"/>
    </row>
    <row r="425" spans="1:23" s="130" customFormat="1" ht="12.75" x14ac:dyDescent="0.2">
      <c r="A425" s="82"/>
      <c r="B425" s="82"/>
      <c r="C425" s="82"/>
      <c r="D425" s="82"/>
      <c r="E425" s="82"/>
      <c r="F425" s="82"/>
      <c r="G425" s="82"/>
      <c r="H425" s="82"/>
      <c r="I425" s="82"/>
      <c r="J425" s="82"/>
      <c r="K425" s="82"/>
      <c r="L425" s="82"/>
      <c r="M425" s="82"/>
      <c r="N425" s="82"/>
      <c r="O425" s="82"/>
      <c r="P425" s="82"/>
      <c r="Q425" s="82"/>
      <c r="R425" s="82"/>
      <c r="S425" s="82"/>
      <c r="T425" s="82"/>
      <c r="U425" s="82"/>
      <c r="V425" s="82"/>
      <c r="W425" s="82"/>
    </row>
    <row r="426" spans="1:23" s="130" customFormat="1" ht="12.75" x14ac:dyDescent="0.2">
      <c r="A426" s="82"/>
      <c r="B426" s="82"/>
      <c r="C426" s="82"/>
      <c r="D426" s="82"/>
      <c r="E426" s="82"/>
      <c r="F426" s="82"/>
      <c r="G426" s="82"/>
      <c r="H426" s="82"/>
      <c r="I426" s="82"/>
      <c r="J426" s="82"/>
      <c r="K426" s="82"/>
      <c r="L426" s="82"/>
      <c r="M426" s="82"/>
      <c r="N426" s="82"/>
      <c r="O426" s="82"/>
      <c r="P426" s="82"/>
      <c r="Q426" s="82"/>
      <c r="R426" s="82"/>
      <c r="S426" s="82"/>
      <c r="T426" s="82"/>
      <c r="U426" s="82"/>
      <c r="V426" s="82"/>
      <c r="W426" s="82"/>
    </row>
    <row r="427" spans="1:23" s="130" customFormat="1" ht="12.75" x14ac:dyDescent="0.2">
      <c r="A427" s="82"/>
      <c r="B427" s="82"/>
      <c r="C427" s="82"/>
      <c r="D427" s="82"/>
      <c r="E427" s="82"/>
      <c r="F427" s="82"/>
      <c r="G427" s="82"/>
      <c r="H427" s="82"/>
      <c r="I427" s="82"/>
      <c r="J427" s="82"/>
      <c r="K427" s="82"/>
      <c r="L427" s="82"/>
      <c r="M427" s="82"/>
      <c r="N427" s="82"/>
      <c r="O427" s="82"/>
      <c r="P427" s="82"/>
      <c r="Q427" s="82"/>
      <c r="R427" s="82"/>
      <c r="S427" s="82"/>
      <c r="T427" s="82"/>
      <c r="U427" s="82"/>
      <c r="V427" s="82"/>
      <c r="W427" s="82"/>
    </row>
    <row r="428" spans="1:23" s="130" customFormat="1" ht="12.75" x14ac:dyDescent="0.2">
      <c r="A428" s="82"/>
      <c r="B428" s="82"/>
      <c r="C428" s="82"/>
      <c r="D428" s="82"/>
      <c r="E428" s="82"/>
      <c r="F428" s="82"/>
      <c r="G428" s="82"/>
      <c r="H428" s="82"/>
      <c r="I428" s="82"/>
      <c r="J428" s="82"/>
      <c r="K428" s="82"/>
      <c r="L428" s="82"/>
      <c r="M428" s="82"/>
      <c r="N428" s="82"/>
      <c r="O428" s="82"/>
      <c r="P428" s="82"/>
      <c r="Q428" s="82"/>
      <c r="R428" s="82"/>
      <c r="S428" s="82"/>
      <c r="T428" s="82"/>
      <c r="U428" s="82"/>
      <c r="V428" s="82"/>
      <c r="W428" s="82"/>
    </row>
    <row r="429" spans="1:23" s="130" customFormat="1" ht="12.75" x14ac:dyDescent="0.2">
      <c r="A429" s="82"/>
      <c r="B429" s="82"/>
      <c r="C429" s="82"/>
      <c r="D429" s="82"/>
      <c r="E429" s="82"/>
      <c r="F429" s="82"/>
      <c r="G429" s="82"/>
      <c r="H429" s="82"/>
      <c r="I429" s="82"/>
      <c r="J429" s="82"/>
      <c r="K429" s="82"/>
      <c r="L429" s="82"/>
      <c r="M429" s="82"/>
      <c r="N429" s="82"/>
      <c r="O429" s="82"/>
      <c r="P429" s="82"/>
      <c r="Q429" s="82"/>
      <c r="R429" s="82"/>
      <c r="S429" s="82"/>
      <c r="T429" s="82"/>
      <c r="U429" s="82"/>
      <c r="V429" s="82"/>
      <c r="W429" s="82"/>
    </row>
    <row r="430" spans="1:23" s="130" customFormat="1" ht="12.75" x14ac:dyDescent="0.2">
      <c r="A430" s="82"/>
      <c r="B430" s="82"/>
      <c r="C430" s="82"/>
      <c r="D430" s="82"/>
      <c r="E430" s="82"/>
      <c r="F430" s="82"/>
      <c r="G430" s="82"/>
      <c r="H430" s="82"/>
      <c r="I430" s="82"/>
      <c r="J430" s="82"/>
      <c r="K430" s="82"/>
      <c r="L430" s="82"/>
      <c r="M430" s="82"/>
      <c r="N430" s="82"/>
      <c r="O430" s="82"/>
      <c r="P430" s="82"/>
      <c r="Q430" s="82"/>
      <c r="R430" s="82"/>
      <c r="S430" s="82"/>
      <c r="T430" s="82"/>
      <c r="U430" s="82"/>
      <c r="V430" s="82"/>
      <c r="W430" s="82"/>
    </row>
    <row r="431" spans="1:23" s="130" customFormat="1" ht="12.75" x14ac:dyDescent="0.2">
      <c r="A431" s="82"/>
      <c r="B431" s="82"/>
      <c r="C431" s="82"/>
      <c r="D431" s="82"/>
      <c r="E431" s="82"/>
      <c r="F431" s="82"/>
      <c r="G431" s="82"/>
      <c r="H431" s="82"/>
      <c r="I431" s="82"/>
      <c r="J431" s="82"/>
      <c r="K431" s="82"/>
      <c r="L431" s="82"/>
      <c r="M431" s="82"/>
      <c r="N431" s="82"/>
      <c r="O431" s="82"/>
      <c r="P431" s="82"/>
      <c r="Q431" s="82"/>
      <c r="R431" s="82"/>
      <c r="S431" s="82"/>
      <c r="T431" s="82"/>
      <c r="U431" s="82"/>
      <c r="V431" s="82"/>
      <c r="W431" s="82"/>
    </row>
    <row r="432" spans="1:23" s="130" customFormat="1" ht="12.75" x14ac:dyDescent="0.2">
      <c r="A432" s="82"/>
      <c r="B432" s="82"/>
      <c r="C432" s="82"/>
      <c r="D432" s="82"/>
      <c r="E432" s="82"/>
      <c r="F432" s="82"/>
      <c r="G432" s="82"/>
      <c r="H432" s="82"/>
      <c r="I432" s="82"/>
      <c r="J432" s="82"/>
      <c r="K432" s="82"/>
      <c r="L432" s="82"/>
      <c r="M432" s="82"/>
      <c r="N432" s="82"/>
      <c r="O432" s="82"/>
      <c r="P432" s="82"/>
      <c r="Q432" s="82"/>
      <c r="R432" s="82"/>
      <c r="S432" s="82"/>
      <c r="T432" s="82"/>
      <c r="U432" s="82"/>
      <c r="V432" s="82"/>
      <c r="W432" s="82"/>
    </row>
    <row r="433" spans="1:23" s="130" customFormat="1" ht="12.75" x14ac:dyDescent="0.2">
      <c r="A433" s="82"/>
      <c r="B433" s="82"/>
      <c r="C433" s="82"/>
      <c r="D433" s="82"/>
      <c r="E433" s="82"/>
      <c r="F433" s="82"/>
      <c r="G433" s="82"/>
      <c r="H433" s="82"/>
      <c r="I433" s="82"/>
      <c r="J433" s="82"/>
      <c r="K433" s="82"/>
      <c r="L433" s="82"/>
      <c r="M433" s="82"/>
      <c r="N433" s="82"/>
      <c r="O433" s="82"/>
      <c r="P433" s="82"/>
      <c r="Q433" s="82"/>
      <c r="R433" s="82"/>
      <c r="S433" s="82"/>
      <c r="T433" s="82"/>
      <c r="U433" s="82"/>
      <c r="V433" s="82"/>
      <c r="W433" s="82"/>
    </row>
    <row r="434" spans="1:23" s="130" customFormat="1" ht="12.75" x14ac:dyDescent="0.2">
      <c r="A434" s="82"/>
      <c r="B434" s="82"/>
      <c r="C434" s="82"/>
      <c r="D434" s="82"/>
      <c r="E434" s="82"/>
      <c r="F434" s="82"/>
      <c r="G434" s="82"/>
      <c r="H434" s="82"/>
      <c r="I434" s="82"/>
      <c r="J434" s="82"/>
      <c r="K434" s="82"/>
      <c r="L434" s="82"/>
      <c r="M434" s="82"/>
      <c r="N434" s="82"/>
      <c r="O434" s="82"/>
      <c r="P434" s="82"/>
      <c r="Q434" s="82"/>
      <c r="R434" s="82"/>
      <c r="S434" s="82"/>
      <c r="T434" s="82"/>
      <c r="U434" s="82"/>
      <c r="V434" s="82"/>
      <c r="W434" s="82"/>
    </row>
    <row r="435" spans="1:23" s="130" customFormat="1" ht="12.75" x14ac:dyDescent="0.2">
      <c r="A435" s="82"/>
      <c r="B435" s="82"/>
      <c r="C435" s="82"/>
      <c r="D435" s="82"/>
      <c r="E435" s="82"/>
      <c r="F435" s="82"/>
      <c r="G435" s="82"/>
      <c r="H435" s="82"/>
      <c r="I435" s="82"/>
      <c r="J435" s="82"/>
      <c r="K435" s="82"/>
      <c r="L435" s="82"/>
      <c r="M435" s="82"/>
      <c r="N435" s="82"/>
      <c r="O435" s="82"/>
      <c r="P435" s="82"/>
      <c r="Q435" s="82"/>
      <c r="R435" s="82"/>
      <c r="S435" s="82"/>
      <c r="T435" s="82"/>
      <c r="U435" s="82"/>
      <c r="V435" s="82"/>
      <c r="W435" s="82"/>
    </row>
    <row r="436" spans="1:23" s="130" customFormat="1" ht="12.75" x14ac:dyDescent="0.2">
      <c r="A436" s="82"/>
      <c r="B436" s="82"/>
      <c r="C436" s="82"/>
      <c r="D436" s="82"/>
      <c r="E436" s="82"/>
      <c r="F436" s="82"/>
      <c r="G436" s="82"/>
      <c r="H436" s="82"/>
      <c r="I436" s="82"/>
      <c r="J436" s="82"/>
      <c r="K436" s="82"/>
      <c r="L436" s="82"/>
      <c r="M436" s="82"/>
      <c r="N436" s="82"/>
      <c r="O436" s="82"/>
      <c r="P436" s="82"/>
      <c r="Q436" s="82"/>
      <c r="R436" s="82"/>
      <c r="S436" s="82"/>
      <c r="T436" s="82"/>
      <c r="U436" s="82"/>
      <c r="V436" s="82"/>
      <c r="W436" s="82"/>
    </row>
    <row r="437" spans="1:23" s="130" customFormat="1" ht="12.75" x14ac:dyDescent="0.2">
      <c r="A437" s="82"/>
      <c r="B437" s="82"/>
      <c r="C437" s="82"/>
      <c r="D437" s="82"/>
      <c r="E437" s="82"/>
      <c r="F437" s="82"/>
      <c r="G437" s="82"/>
      <c r="H437" s="82"/>
      <c r="I437" s="82"/>
      <c r="J437" s="82"/>
      <c r="K437" s="82"/>
      <c r="L437" s="82"/>
      <c r="M437" s="82"/>
      <c r="N437" s="82"/>
      <c r="O437" s="82"/>
      <c r="P437" s="82"/>
      <c r="Q437" s="82"/>
      <c r="R437" s="82"/>
      <c r="S437" s="82"/>
      <c r="T437" s="82"/>
      <c r="U437" s="82"/>
      <c r="V437" s="82"/>
      <c r="W437" s="82"/>
    </row>
    <row r="438" spans="1:23" s="130" customFormat="1" ht="12.75" x14ac:dyDescent="0.2">
      <c r="A438" s="82"/>
      <c r="B438" s="82"/>
      <c r="C438" s="82"/>
      <c r="D438" s="82"/>
      <c r="E438" s="82"/>
      <c r="F438" s="82"/>
      <c r="G438" s="82"/>
      <c r="H438" s="82"/>
      <c r="I438" s="82"/>
      <c r="J438" s="82"/>
      <c r="K438" s="82"/>
      <c r="L438" s="82"/>
      <c r="M438" s="82"/>
      <c r="N438" s="82"/>
      <c r="O438" s="82"/>
      <c r="P438" s="82"/>
      <c r="Q438" s="82"/>
      <c r="R438" s="82"/>
      <c r="S438" s="82"/>
      <c r="T438" s="82"/>
      <c r="U438" s="82"/>
      <c r="V438" s="82"/>
      <c r="W438" s="82"/>
    </row>
    <row r="439" spans="1:23" s="130" customFormat="1" ht="12.75" x14ac:dyDescent="0.2">
      <c r="A439" s="82"/>
      <c r="B439" s="82"/>
      <c r="C439" s="82"/>
      <c r="D439" s="82"/>
      <c r="E439" s="82"/>
      <c r="F439" s="82"/>
      <c r="G439" s="82"/>
      <c r="H439" s="82"/>
      <c r="I439" s="82"/>
      <c r="J439" s="82"/>
      <c r="K439" s="82"/>
      <c r="L439" s="82"/>
      <c r="M439" s="82"/>
      <c r="N439" s="82"/>
      <c r="O439" s="82"/>
      <c r="P439" s="82"/>
      <c r="Q439" s="82"/>
      <c r="R439" s="82"/>
      <c r="S439" s="82"/>
      <c r="T439" s="82"/>
      <c r="U439" s="82"/>
      <c r="V439" s="82"/>
      <c r="W439" s="82"/>
    </row>
    <row r="440" spans="1:23" s="130" customFormat="1" ht="12.75" x14ac:dyDescent="0.2">
      <c r="A440" s="82"/>
      <c r="B440" s="82"/>
      <c r="C440" s="82"/>
      <c r="D440" s="82"/>
      <c r="E440" s="82"/>
      <c r="F440" s="82"/>
      <c r="G440" s="82"/>
      <c r="H440" s="82"/>
      <c r="I440" s="82"/>
      <c r="J440" s="82"/>
      <c r="K440" s="82"/>
      <c r="L440" s="82"/>
      <c r="M440" s="82"/>
      <c r="N440" s="82"/>
      <c r="O440" s="82"/>
      <c r="P440" s="82"/>
      <c r="Q440" s="82"/>
      <c r="R440" s="82"/>
      <c r="S440" s="82"/>
      <c r="T440" s="82"/>
      <c r="U440" s="82"/>
      <c r="V440" s="82"/>
      <c r="W440" s="82"/>
    </row>
    <row r="441" spans="1:23" s="130" customFormat="1" ht="12.75" x14ac:dyDescent="0.2">
      <c r="A441" s="82"/>
      <c r="B441" s="82"/>
      <c r="C441" s="82"/>
      <c r="D441" s="82"/>
      <c r="E441" s="82"/>
      <c r="F441" s="82"/>
      <c r="G441" s="82"/>
      <c r="H441" s="82"/>
      <c r="I441" s="82"/>
      <c r="J441" s="82"/>
      <c r="K441" s="82"/>
      <c r="L441" s="82"/>
      <c r="M441" s="82"/>
      <c r="N441" s="82"/>
      <c r="O441" s="82"/>
      <c r="P441" s="82"/>
      <c r="Q441" s="82"/>
      <c r="R441" s="82"/>
      <c r="S441" s="82"/>
      <c r="T441" s="82"/>
      <c r="U441" s="82"/>
      <c r="V441" s="82"/>
      <c r="W441" s="82"/>
    </row>
    <row r="442" spans="1:23" s="130" customFormat="1" ht="12.75" x14ac:dyDescent="0.2">
      <c r="A442" s="82"/>
      <c r="B442" s="82"/>
      <c r="C442" s="82"/>
      <c r="D442" s="82"/>
      <c r="E442" s="82"/>
      <c r="F442" s="82"/>
      <c r="G442" s="82"/>
      <c r="H442" s="82"/>
      <c r="I442" s="82"/>
      <c r="J442" s="82"/>
      <c r="K442" s="82"/>
      <c r="L442" s="82"/>
      <c r="M442" s="82"/>
      <c r="N442" s="82"/>
      <c r="O442" s="82"/>
      <c r="P442" s="82"/>
      <c r="Q442" s="82"/>
      <c r="R442" s="82"/>
      <c r="S442" s="82"/>
      <c r="T442" s="82"/>
      <c r="U442" s="82"/>
      <c r="V442" s="82"/>
      <c r="W442" s="82"/>
    </row>
    <row r="443" spans="1:23" s="130" customFormat="1" ht="12.75" x14ac:dyDescent="0.2">
      <c r="A443" s="82"/>
      <c r="B443" s="82"/>
      <c r="C443" s="82"/>
      <c r="D443" s="82"/>
      <c r="E443" s="82"/>
      <c r="F443" s="82"/>
      <c r="G443" s="82"/>
      <c r="H443" s="82"/>
      <c r="I443" s="82"/>
      <c r="J443" s="82"/>
      <c r="K443" s="82"/>
      <c r="L443" s="82"/>
      <c r="M443" s="82"/>
      <c r="N443" s="82"/>
      <c r="O443" s="82"/>
      <c r="P443" s="82"/>
      <c r="Q443" s="82"/>
      <c r="R443" s="82"/>
      <c r="S443" s="82"/>
      <c r="T443" s="82"/>
      <c r="U443" s="82"/>
      <c r="V443" s="82"/>
      <c r="W443" s="82"/>
    </row>
    <row r="444" spans="1:23" s="130" customFormat="1" ht="12.75" x14ac:dyDescent="0.2">
      <c r="A444" s="82"/>
      <c r="B444" s="82"/>
      <c r="C444" s="82"/>
      <c r="D444" s="82"/>
      <c r="E444" s="82"/>
      <c r="F444" s="82"/>
      <c r="G444" s="82"/>
      <c r="H444" s="82"/>
      <c r="I444" s="82"/>
      <c r="J444" s="82"/>
      <c r="K444" s="82"/>
      <c r="L444" s="82"/>
      <c r="M444" s="82"/>
      <c r="N444" s="82"/>
      <c r="O444" s="82"/>
      <c r="P444" s="82"/>
      <c r="Q444" s="82"/>
      <c r="R444" s="82"/>
      <c r="S444" s="82"/>
      <c r="T444" s="82"/>
      <c r="U444" s="82"/>
      <c r="V444" s="82"/>
      <c r="W444" s="82"/>
    </row>
    <row r="445" spans="1:23" s="130" customFormat="1" ht="12.75" x14ac:dyDescent="0.2">
      <c r="A445" s="82"/>
      <c r="B445" s="82"/>
      <c r="C445" s="82"/>
      <c r="D445" s="82"/>
      <c r="E445" s="82"/>
      <c r="F445" s="82"/>
      <c r="G445" s="82"/>
      <c r="H445" s="82"/>
      <c r="I445" s="82"/>
      <c r="J445" s="82"/>
      <c r="K445" s="82"/>
      <c r="L445" s="82"/>
      <c r="M445" s="82"/>
      <c r="N445" s="82"/>
      <c r="O445" s="82"/>
      <c r="P445" s="82"/>
      <c r="Q445" s="82"/>
      <c r="R445" s="82"/>
      <c r="S445" s="82"/>
      <c r="T445" s="82"/>
      <c r="U445" s="82"/>
      <c r="V445" s="82"/>
      <c r="W445" s="82"/>
    </row>
    <row r="446" spans="1:23" s="130" customFormat="1" ht="12.75" x14ac:dyDescent="0.2">
      <c r="A446" s="82"/>
      <c r="B446" s="82"/>
      <c r="C446" s="82"/>
      <c r="D446" s="82"/>
      <c r="E446" s="82"/>
      <c r="F446" s="82"/>
      <c r="G446" s="82"/>
      <c r="H446" s="82"/>
      <c r="I446" s="82"/>
      <c r="J446" s="82"/>
      <c r="K446" s="82"/>
      <c r="L446" s="82"/>
      <c r="M446" s="82"/>
      <c r="N446" s="82"/>
      <c r="O446" s="82"/>
      <c r="P446" s="82"/>
      <c r="Q446" s="82"/>
      <c r="R446" s="82"/>
      <c r="S446" s="82"/>
      <c r="T446" s="82"/>
      <c r="U446" s="82"/>
      <c r="V446" s="82"/>
      <c r="W446" s="82"/>
    </row>
    <row r="447" spans="1:23" s="130" customFormat="1" ht="12.75" x14ac:dyDescent="0.2">
      <c r="A447" s="82"/>
      <c r="B447" s="82"/>
      <c r="C447" s="82"/>
      <c r="D447" s="82"/>
      <c r="E447" s="82"/>
      <c r="F447" s="82"/>
      <c r="G447" s="82"/>
      <c r="H447" s="82"/>
      <c r="I447" s="82"/>
      <c r="J447" s="82"/>
      <c r="K447" s="82"/>
      <c r="L447" s="82"/>
      <c r="M447" s="82"/>
      <c r="N447" s="82"/>
      <c r="O447" s="82"/>
      <c r="P447" s="82"/>
      <c r="Q447" s="82"/>
      <c r="R447" s="82"/>
      <c r="S447" s="82"/>
      <c r="T447" s="82"/>
      <c r="U447" s="82"/>
      <c r="V447" s="82"/>
      <c r="W447" s="82"/>
    </row>
    <row r="448" spans="1:23" s="130" customFormat="1" ht="12.75" x14ac:dyDescent="0.2">
      <c r="A448" s="82"/>
      <c r="B448" s="82"/>
      <c r="C448" s="82"/>
      <c r="D448" s="82"/>
      <c r="E448" s="82"/>
      <c r="F448" s="82"/>
      <c r="G448" s="82"/>
      <c r="H448" s="82"/>
      <c r="I448" s="82"/>
      <c r="J448" s="82"/>
      <c r="K448" s="82"/>
      <c r="L448" s="82"/>
      <c r="M448" s="82"/>
      <c r="N448" s="82"/>
      <c r="O448" s="82"/>
      <c r="P448" s="82"/>
      <c r="Q448" s="82"/>
      <c r="R448" s="82"/>
      <c r="S448" s="82"/>
      <c r="T448" s="82"/>
      <c r="U448" s="82"/>
      <c r="V448" s="82"/>
      <c r="W448" s="82"/>
    </row>
    <row r="449" spans="1:23" s="130" customFormat="1" ht="12.75" x14ac:dyDescent="0.2">
      <c r="A449" s="82"/>
      <c r="B449" s="82"/>
      <c r="C449" s="82"/>
      <c r="D449" s="82"/>
      <c r="E449" s="82"/>
      <c r="F449" s="82"/>
      <c r="G449" s="82"/>
      <c r="H449" s="82"/>
      <c r="I449" s="82"/>
      <c r="J449" s="82"/>
      <c r="K449" s="82"/>
      <c r="L449" s="82"/>
      <c r="M449" s="82"/>
      <c r="N449" s="82"/>
      <c r="O449" s="82"/>
      <c r="P449" s="82"/>
      <c r="Q449" s="82"/>
      <c r="R449" s="82"/>
      <c r="S449" s="82"/>
      <c r="T449" s="82"/>
      <c r="U449" s="82"/>
      <c r="V449" s="82"/>
      <c r="W449" s="82"/>
    </row>
    <row r="450" spans="1:23" s="130" customFormat="1" ht="12.75" x14ac:dyDescent="0.2">
      <c r="A450" s="82"/>
      <c r="B450" s="82"/>
      <c r="C450" s="82"/>
      <c r="D450" s="82"/>
      <c r="E450" s="82"/>
      <c r="F450" s="82"/>
      <c r="G450" s="82"/>
      <c r="H450" s="82"/>
      <c r="I450" s="82"/>
      <c r="J450" s="82"/>
      <c r="K450" s="82"/>
      <c r="L450" s="82"/>
      <c r="M450" s="82"/>
      <c r="N450" s="82"/>
      <c r="O450" s="82"/>
      <c r="P450" s="82"/>
      <c r="Q450" s="82"/>
      <c r="R450" s="82"/>
      <c r="S450" s="82"/>
      <c r="T450" s="82"/>
      <c r="U450" s="82"/>
      <c r="V450" s="82"/>
      <c r="W450" s="82"/>
    </row>
    <row r="451" spans="1:23" s="130" customFormat="1" ht="12.75" x14ac:dyDescent="0.2">
      <c r="A451" s="82"/>
      <c r="B451" s="82"/>
      <c r="C451" s="82"/>
      <c r="D451" s="82"/>
      <c r="E451" s="82"/>
      <c r="F451" s="82"/>
      <c r="G451" s="82"/>
      <c r="H451" s="82"/>
      <c r="I451" s="82"/>
      <c r="J451" s="82"/>
      <c r="K451" s="82"/>
      <c r="L451" s="82"/>
      <c r="M451" s="82"/>
      <c r="N451" s="82"/>
      <c r="O451" s="82"/>
      <c r="P451" s="82"/>
      <c r="Q451" s="82"/>
      <c r="R451" s="82"/>
      <c r="S451" s="82"/>
      <c r="T451" s="82"/>
      <c r="U451" s="82"/>
      <c r="V451" s="82"/>
      <c r="W451" s="82"/>
    </row>
    <row r="452" spans="1:23" s="130" customFormat="1" ht="12.75" x14ac:dyDescent="0.2">
      <c r="A452" s="82"/>
      <c r="B452" s="82"/>
      <c r="C452" s="82"/>
      <c r="D452" s="82"/>
      <c r="E452" s="82"/>
      <c r="F452" s="82"/>
      <c r="G452" s="82"/>
      <c r="H452" s="82"/>
      <c r="I452" s="82"/>
      <c r="J452" s="82"/>
      <c r="K452" s="82"/>
      <c r="L452" s="82"/>
      <c r="M452" s="82"/>
      <c r="N452" s="82"/>
      <c r="O452" s="82"/>
      <c r="P452" s="82"/>
      <c r="Q452" s="82"/>
      <c r="R452" s="82"/>
      <c r="S452" s="82"/>
      <c r="T452" s="82"/>
      <c r="U452" s="82"/>
      <c r="V452" s="82"/>
      <c r="W452" s="82"/>
    </row>
    <row r="453" spans="1:23" s="130" customFormat="1" ht="12.75" x14ac:dyDescent="0.2">
      <c r="A453" s="82"/>
      <c r="B453" s="82"/>
      <c r="C453" s="82"/>
      <c r="D453" s="82"/>
      <c r="E453" s="82"/>
      <c r="F453" s="82"/>
      <c r="G453" s="82"/>
      <c r="H453" s="82"/>
      <c r="I453" s="82"/>
      <c r="J453" s="82"/>
      <c r="K453" s="82"/>
      <c r="L453" s="82"/>
      <c r="M453" s="82"/>
      <c r="N453" s="82"/>
      <c r="O453" s="82"/>
      <c r="P453" s="82"/>
      <c r="Q453" s="82"/>
      <c r="R453" s="82"/>
      <c r="S453" s="82"/>
      <c r="T453" s="82"/>
      <c r="U453" s="82"/>
      <c r="V453" s="82"/>
      <c r="W453" s="82"/>
    </row>
    <row r="454" spans="1:23" s="130" customFormat="1" ht="12.75" x14ac:dyDescent="0.2">
      <c r="A454" s="82"/>
      <c r="B454" s="82"/>
      <c r="C454" s="82"/>
      <c r="D454" s="82"/>
      <c r="E454" s="82"/>
      <c r="F454" s="82"/>
      <c r="G454" s="82"/>
      <c r="H454" s="82"/>
      <c r="I454" s="82"/>
      <c r="J454" s="82"/>
      <c r="K454" s="82"/>
      <c r="L454" s="82"/>
      <c r="M454" s="82"/>
      <c r="N454" s="82"/>
      <c r="O454" s="82"/>
      <c r="P454" s="82"/>
      <c r="Q454" s="82"/>
      <c r="R454" s="82"/>
      <c r="S454" s="82"/>
      <c r="T454" s="82"/>
      <c r="U454" s="82"/>
      <c r="V454" s="82"/>
      <c r="W454" s="82"/>
    </row>
    <row r="455" spans="1:23" s="130" customFormat="1" ht="12.75" x14ac:dyDescent="0.2">
      <c r="A455" s="82"/>
      <c r="B455" s="82"/>
      <c r="C455" s="82"/>
      <c r="D455" s="82"/>
      <c r="E455" s="82"/>
      <c r="F455" s="82"/>
      <c r="G455" s="82"/>
      <c r="H455" s="82"/>
      <c r="I455" s="82"/>
      <c r="J455" s="82"/>
      <c r="K455" s="82"/>
      <c r="L455" s="82"/>
      <c r="M455" s="82"/>
      <c r="N455" s="82"/>
      <c r="O455" s="82"/>
      <c r="P455" s="82"/>
      <c r="Q455" s="82"/>
      <c r="R455" s="82"/>
      <c r="S455" s="82"/>
      <c r="T455" s="82"/>
      <c r="U455" s="82"/>
      <c r="V455" s="82"/>
      <c r="W455" s="82"/>
    </row>
    <row r="456" spans="1:23" s="130" customFormat="1" ht="12.75" x14ac:dyDescent="0.2">
      <c r="A456" s="82"/>
      <c r="B456" s="82"/>
      <c r="C456" s="82"/>
      <c r="D456" s="82"/>
      <c r="E456" s="82"/>
      <c r="F456" s="82"/>
      <c r="G456" s="82"/>
      <c r="H456" s="82"/>
      <c r="I456" s="82"/>
      <c r="J456" s="82"/>
      <c r="K456" s="82"/>
      <c r="L456" s="82"/>
      <c r="M456" s="82"/>
      <c r="N456" s="82"/>
      <c r="O456" s="82"/>
      <c r="P456" s="82"/>
      <c r="Q456" s="82"/>
      <c r="R456" s="82"/>
      <c r="S456" s="82"/>
      <c r="T456" s="82"/>
      <c r="U456" s="82"/>
      <c r="V456" s="82"/>
      <c r="W456" s="82"/>
    </row>
    <row r="457" spans="1:23" s="130" customFormat="1" ht="12.75" x14ac:dyDescent="0.2">
      <c r="A457" s="82"/>
      <c r="B457" s="82"/>
      <c r="C457" s="82"/>
      <c r="D457" s="82"/>
      <c r="E457" s="82"/>
      <c r="F457" s="82"/>
      <c r="G457" s="82"/>
      <c r="H457" s="82"/>
      <c r="I457" s="82"/>
      <c r="J457" s="82"/>
      <c r="K457" s="82"/>
      <c r="L457" s="82"/>
      <c r="M457" s="82"/>
      <c r="N457" s="82"/>
      <c r="O457" s="82"/>
      <c r="P457" s="82"/>
      <c r="Q457" s="82"/>
      <c r="R457" s="82"/>
      <c r="S457" s="82"/>
      <c r="T457" s="82"/>
      <c r="U457" s="82"/>
      <c r="V457" s="82"/>
      <c r="W457" s="82"/>
    </row>
    <row r="458" spans="1:23" s="130" customFormat="1" ht="12.75" x14ac:dyDescent="0.2">
      <c r="A458" s="82"/>
      <c r="B458" s="82"/>
      <c r="C458" s="82"/>
      <c r="D458" s="82"/>
      <c r="E458" s="82"/>
      <c r="F458" s="82"/>
      <c r="G458" s="82"/>
      <c r="H458" s="82"/>
      <c r="I458" s="82"/>
      <c r="J458" s="82"/>
      <c r="K458" s="82"/>
      <c r="L458" s="82"/>
      <c r="M458" s="82"/>
      <c r="N458" s="82"/>
      <c r="O458" s="82"/>
      <c r="P458" s="82"/>
      <c r="Q458" s="82"/>
      <c r="R458" s="82"/>
      <c r="S458" s="82"/>
      <c r="T458" s="82"/>
      <c r="U458" s="82"/>
      <c r="V458" s="82"/>
      <c r="W458" s="82"/>
    </row>
    <row r="459" spans="1:23" s="130" customFormat="1" ht="12.75" x14ac:dyDescent="0.2">
      <c r="A459" s="82"/>
      <c r="B459" s="82"/>
      <c r="C459" s="82"/>
      <c r="D459" s="82"/>
      <c r="E459" s="82"/>
      <c r="F459" s="82"/>
      <c r="G459" s="82"/>
      <c r="H459" s="82"/>
      <c r="I459" s="82"/>
      <c r="J459" s="82"/>
      <c r="K459" s="82"/>
      <c r="L459" s="82"/>
      <c r="M459" s="82"/>
      <c r="N459" s="82"/>
      <c r="O459" s="82"/>
      <c r="P459" s="82"/>
      <c r="Q459" s="82"/>
      <c r="R459" s="82"/>
      <c r="S459" s="82"/>
      <c r="T459" s="82"/>
      <c r="U459" s="82"/>
      <c r="V459" s="82"/>
      <c r="W459" s="82"/>
    </row>
    <row r="460" spans="1:23" s="130" customFormat="1" ht="12.75" x14ac:dyDescent="0.2">
      <c r="A460" s="82"/>
      <c r="B460" s="82"/>
      <c r="C460" s="82"/>
      <c r="D460" s="82"/>
      <c r="E460" s="82"/>
      <c r="F460" s="82"/>
      <c r="G460" s="82"/>
      <c r="H460" s="82"/>
      <c r="I460" s="82"/>
      <c r="J460" s="82"/>
      <c r="K460" s="82"/>
      <c r="L460" s="82"/>
      <c r="M460" s="82"/>
      <c r="N460" s="82"/>
      <c r="O460" s="82"/>
      <c r="P460" s="82"/>
      <c r="Q460" s="82"/>
      <c r="R460" s="82"/>
      <c r="S460" s="82"/>
      <c r="T460" s="82"/>
      <c r="U460" s="82"/>
      <c r="V460" s="82"/>
      <c r="W460" s="82"/>
    </row>
    <row r="461" spans="1:23" s="130" customFormat="1" ht="12.75" x14ac:dyDescent="0.2">
      <c r="A461" s="82"/>
      <c r="B461" s="82"/>
      <c r="C461" s="82"/>
      <c r="D461" s="82"/>
      <c r="E461" s="82"/>
      <c r="F461" s="82"/>
      <c r="G461" s="82"/>
      <c r="H461" s="82"/>
      <c r="I461" s="82"/>
      <c r="J461" s="82"/>
      <c r="K461" s="82"/>
      <c r="L461" s="82"/>
      <c r="M461" s="82"/>
      <c r="N461" s="82"/>
      <c r="O461" s="82"/>
      <c r="P461" s="82"/>
      <c r="Q461" s="82"/>
      <c r="R461" s="82"/>
      <c r="S461" s="82"/>
      <c r="T461" s="82"/>
      <c r="U461" s="82"/>
      <c r="V461" s="82"/>
      <c r="W461" s="82"/>
    </row>
    <row r="462" spans="1:23" s="130" customFormat="1" ht="12.75" x14ac:dyDescent="0.2">
      <c r="A462" s="82"/>
      <c r="B462" s="82"/>
      <c r="C462" s="82"/>
      <c r="D462" s="82"/>
      <c r="E462" s="82"/>
      <c r="F462" s="82"/>
      <c r="G462" s="82"/>
      <c r="H462" s="82"/>
      <c r="I462" s="82"/>
      <c r="J462" s="82"/>
      <c r="K462" s="82"/>
      <c r="L462" s="82"/>
      <c r="M462" s="82"/>
      <c r="N462" s="82"/>
      <c r="O462" s="82"/>
      <c r="P462" s="82"/>
      <c r="Q462" s="82"/>
      <c r="R462" s="82"/>
      <c r="S462" s="82"/>
      <c r="T462" s="82"/>
      <c r="U462" s="82"/>
      <c r="V462" s="82"/>
      <c r="W462" s="82"/>
    </row>
    <row r="463" spans="1:23" s="130" customFormat="1" ht="12.75" x14ac:dyDescent="0.2">
      <c r="A463" s="82"/>
      <c r="B463" s="82"/>
      <c r="C463" s="82"/>
      <c r="D463" s="82"/>
      <c r="E463" s="82"/>
      <c r="F463" s="82"/>
      <c r="G463" s="82"/>
      <c r="H463" s="82"/>
      <c r="I463" s="82"/>
      <c r="J463" s="82"/>
      <c r="K463" s="82"/>
      <c r="L463" s="82"/>
      <c r="M463" s="82"/>
      <c r="N463" s="82"/>
      <c r="O463" s="82"/>
      <c r="P463" s="82"/>
      <c r="Q463" s="82"/>
      <c r="R463" s="82"/>
      <c r="S463" s="82"/>
      <c r="T463" s="82"/>
      <c r="U463" s="82"/>
      <c r="V463" s="82"/>
      <c r="W463" s="82"/>
    </row>
    <row r="464" spans="1:23" s="130" customFormat="1" ht="12.75" x14ac:dyDescent="0.2">
      <c r="A464" s="82"/>
      <c r="B464" s="82"/>
      <c r="C464" s="82"/>
      <c r="D464" s="82"/>
      <c r="E464" s="82"/>
      <c r="F464" s="82"/>
      <c r="G464" s="82"/>
      <c r="H464" s="82"/>
      <c r="I464" s="82"/>
      <c r="J464" s="82"/>
      <c r="K464" s="82"/>
      <c r="L464" s="82"/>
      <c r="M464" s="82"/>
      <c r="N464" s="82"/>
      <c r="O464" s="82"/>
      <c r="P464" s="82"/>
      <c r="Q464" s="82"/>
      <c r="R464" s="82"/>
      <c r="S464" s="82"/>
      <c r="T464" s="82"/>
      <c r="U464" s="82"/>
      <c r="V464" s="82"/>
      <c r="W464" s="82"/>
    </row>
    <row r="465" spans="1:23" s="130" customFormat="1" ht="12.75" x14ac:dyDescent="0.2">
      <c r="A465" s="82"/>
      <c r="B465" s="82"/>
      <c r="C465" s="82"/>
      <c r="D465" s="82"/>
      <c r="E465" s="82"/>
      <c r="F465" s="82"/>
      <c r="G465" s="82"/>
      <c r="H465" s="82"/>
      <c r="I465" s="82"/>
      <c r="J465" s="82"/>
      <c r="K465" s="82"/>
      <c r="L465" s="82"/>
      <c r="M465" s="82"/>
      <c r="N465" s="82"/>
      <c r="O465" s="82"/>
      <c r="P465" s="82"/>
      <c r="Q465" s="82"/>
      <c r="R465" s="82"/>
      <c r="S465" s="82"/>
      <c r="T465" s="82"/>
      <c r="U465" s="82"/>
      <c r="V465" s="82"/>
      <c r="W465" s="82"/>
    </row>
    <row r="466" spans="1:23" s="130" customFormat="1" ht="12.75" x14ac:dyDescent="0.2">
      <c r="A466" s="82"/>
      <c r="B466" s="82"/>
      <c r="C466" s="82"/>
      <c r="D466" s="82"/>
      <c r="E466" s="82"/>
      <c r="F466" s="82"/>
      <c r="G466" s="82"/>
      <c r="H466" s="82"/>
      <c r="I466" s="82"/>
      <c r="J466" s="82"/>
      <c r="K466" s="82"/>
      <c r="L466" s="82"/>
      <c r="M466" s="82"/>
      <c r="N466" s="82"/>
      <c r="O466" s="82"/>
      <c r="P466" s="82"/>
      <c r="Q466" s="82"/>
      <c r="R466" s="82"/>
      <c r="S466" s="82"/>
      <c r="T466" s="82"/>
      <c r="U466" s="82"/>
      <c r="V466" s="82"/>
      <c r="W466" s="82"/>
    </row>
    <row r="467" spans="1:23" s="130" customFormat="1" ht="12.75" x14ac:dyDescent="0.2">
      <c r="A467" s="82"/>
      <c r="B467" s="82"/>
      <c r="C467" s="82"/>
      <c r="D467" s="82"/>
      <c r="E467" s="82"/>
      <c r="F467" s="82"/>
      <c r="G467" s="82"/>
      <c r="H467" s="82"/>
      <c r="I467" s="82"/>
      <c r="J467" s="82"/>
      <c r="K467" s="82"/>
      <c r="L467" s="82"/>
      <c r="M467" s="82"/>
      <c r="N467" s="82"/>
      <c r="O467" s="82"/>
      <c r="P467" s="82"/>
      <c r="Q467" s="82"/>
      <c r="R467" s="82"/>
      <c r="S467" s="82"/>
      <c r="T467" s="82"/>
      <c r="U467" s="82"/>
      <c r="V467" s="82"/>
      <c r="W467" s="82"/>
    </row>
    <row r="468" spans="1:23" s="130" customFormat="1" ht="12.75" x14ac:dyDescent="0.2">
      <c r="A468" s="82"/>
      <c r="B468" s="82"/>
      <c r="C468" s="82"/>
      <c r="D468" s="82"/>
      <c r="E468" s="82"/>
      <c r="F468" s="82"/>
      <c r="G468" s="82"/>
      <c r="H468" s="82"/>
      <c r="I468" s="82"/>
      <c r="J468" s="82"/>
      <c r="K468" s="82"/>
      <c r="L468" s="82"/>
      <c r="M468" s="82"/>
      <c r="N468" s="82"/>
      <c r="O468" s="82"/>
      <c r="P468" s="82"/>
      <c r="Q468" s="82"/>
      <c r="R468" s="82"/>
      <c r="S468" s="82"/>
      <c r="T468" s="82"/>
      <c r="U468" s="82"/>
      <c r="V468" s="82"/>
      <c r="W468" s="82"/>
    </row>
    <row r="469" spans="1:23" s="130" customFormat="1" ht="12.75" x14ac:dyDescent="0.2">
      <c r="A469" s="82"/>
      <c r="B469" s="82"/>
      <c r="C469" s="82"/>
      <c r="D469" s="82"/>
      <c r="E469" s="82"/>
      <c r="F469" s="82"/>
      <c r="G469" s="82"/>
      <c r="H469" s="82"/>
      <c r="I469" s="82"/>
      <c r="J469" s="82"/>
      <c r="K469" s="82"/>
      <c r="L469" s="82"/>
      <c r="M469" s="82"/>
      <c r="N469" s="82"/>
      <c r="O469" s="82"/>
      <c r="P469" s="82"/>
      <c r="Q469" s="82"/>
      <c r="R469" s="82"/>
      <c r="S469" s="82"/>
      <c r="T469" s="82"/>
      <c r="U469" s="82"/>
      <c r="V469" s="82"/>
      <c r="W469" s="82"/>
    </row>
    <row r="470" spans="1:23" s="130" customFormat="1" ht="12.75" x14ac:dyDescent="0.2">
      <c r="A470" s="82"/>
      <c r="B470" s="82"/>
      <c r="C470" s="82"/>
      <c r="D470" s="82"/>
      <c r="E470" s="82"/>
      <c r="F470" s="82"/>
      <c r="G470" s="82"/>
      <c r="H470" s="82"/>
      <c r="I470" s="82"/>
      <c r="J470" s="82"/>
      <c r="K470" s="82"/>
      <c r="L470" s="82"/>
      <c r="M470" s="82"/>
      <c r="N470" s="82"/>
      <c r="O470" s="82"/>
      <c r="P470" s="82"/>
      <c r="Q470" s="82"/>
      <c r="R470" s="82"/>
      <c r="S470" s="82"/>
      <c r="T470" s="82"/>
      <c r="U470" s="82"/>
      <c r="V470" s="82"/>
      <c r="W470" s="82"/>
    </row>
    <row r="471" spans="1:23" s="130" customFormat="1" ht="12.75" x14ac:dyDescent="0.2">
      <c r="A471" s="82"/>
      <c r="B471" s="82"/>
      <c r="C471" s="82"/>
      <c r="D471" s="82"/>
      <c r="E471" s="82"/>
      <c r="F471" s="82"/>
      <c r="G471" s="82"/>
      <c r="H471" s="82"/>
      <c r="I471" s="82"/>
      <c r="J471" s="82"/>
      <c r="K471" s="82"/>
      <c r="L471" s="82"/>
      <c r="M471" s="82"/>
      <c r="N471" s="82"/>
      <c r="O471" s="82"/>
      <c r="P471" s="82"/>
      <c r="Q471" s="82"/>
      <c r="R471" s="82"/>
      <c r="S471" s="82"/>
      <c r="T471" s="82"/>
      <c r="U471" s="82"/>
      <c r="V471" s="82"/>
      <c r="W471" s="82"/>
    </row>
    <row r="472" spans="1:23" s="130" customFormat="1" ht="12.75" x14ac:dyDescent="0.2">
      <c r="A472" s="82"/>
      <c r="B472" s="82"/>
      <c r="C472" s="82"/>
      <c r="D472" s="82"/>
      <c r="E472" s="82"/>
      <c r="F472" s="82"/>
      <c r="G472" s="82"/>
      <c r="H472" s="82"/>
      <c r="I472" s="82"/>
      <c r="J472" s="82"/>
      <c r="K472" s="82"/>
      <c r="L472" s="82"/>
      <c r="M472" s="82"/>
      <c r="N472" s="82"/>
      <c r="O472" s="82"/>
      <c r="P472" s="82"/>
      <c r="Q472" s="82"/>
      <c r="R472" s="82"/>
      <c r="S472" s="82"/>
      <c r="T472" s="82"/>
      <c r="U472" s="82"/>
      <c r="V472" s="82"/>
      <c r="W472" s="82"/>
    </row>
    <row r="473" spans="1:23" s="130" customFormat="1" ht="12.75" x14ac:dyDescent="0.2">
      <c r="A473" s="82"/>
      <c r="B473" s="82"/>
      <c r="C473" s="82"/>
      <c r="D473" s="82"/>
      <c r="E473" s="82"/>
      <c r="F473" s="82"/>
      <c r="G473" s="82"/>
      <c r="H473" s="82"/>
      <c r="I473" s="82"/>
      <c r="J473" s="82"/>
      <c r="K473" s="82"/>
      <c r="L473" s="82"/>
      <c r="M473" s="82"/>
      <c r="N473" s="82"/>
      <c r="O473" s="82"/>
      <c r="P473" s="82"/>
      <c r="Q473" s="82"/>
      <c r="R473" s="82"/>
      <c r="S473" s="82"/>
      <c r="T473" s="82"/>
      <c r="U473" s="82"/>
      <c r="V473" s="82"/>
      <c r="W473" s="82"/>
    </row>
    <row r="474" spans="1:23" s="130" customFormat="1" ht="12.75" x14ac:dyDescent="0.2">
      <c r="A474" s="82"/>
      <c r="B474" s="82"/>
      <c r="C474" s="82"/>
      <c r="D474" s="82"/>
      <c r="E474" s="82"/>
      <c r="F474" s="82"/>
      <c r="G474" s="82"/>
      <c r="H474" s="82"/>
      <c r="I474" s="82"/>
      <c r="J474" s="82"/>
      <c r="K474" s="82"/>
      <c r="L474" s="82"/>
      <c r="M474" s="82"/>
      <c r="N474" s="82"/>
      <c r="O474" s="82"/>
      <c r="P474" s="82"/>
      <c r="Q474" s="82"/>
      <c r="R474" s="82"/>
      <c r="S474" s="82"/>
      <c r="T474" s="82"/>
      <c r="U474" s="82"/>
      <c r="V474" s="82"/>
      <c r="W474" s="82"/>
    </row>
    <row r="475" spans="1:23" s="130" customFormat="1" ht="12.75" x14ac:dyDescent="0.2">
      <c r="A475" s="82"/>
      <c r="B475" s="82"/>
      <c r="C475" s="82"/>
      <c r="D475" s="82"/>
      <c r="E475" s="82"/>
      <c r="F475" s="82"/>
      <c r="G475" s="82"/>
      <c r="H475" s="82"/>
      <c r="I475" s="82"/>
      <c r="J475" s="82"/>
      <c r="K475" s="82"/>
      <c r="L475" s="82"/>
      <c r="M475" s="82"/>
      <c r="N475" s="82"/>
      <c r="O475" s="82"/>
      <c r="P475" s="82"/>
      <c r="Q475" s="82"/>
      <c r="R475" s="82"/>
      <c r="S475" s="82"/>
      <c r="T475" s="82"/>
      <c r="U475" s="82"/>
      <c r="V475" s="82"/>
      <c r="W475" s="82"/>
    </row>
    <row r="476" spans="1:23" s="130" customFormat="1" ht="12.75" x14ac:dyDescent="0.2">
      <c r="A476" s="82"/>
      <c r="B476" s="82"/>
      <c r="C476" s="82"/>
      <c r="D476" s="82"/>
      <c r="E476" s="82"/>
      <c r="F476" s="82"/>
      <c r="G476" s="82"/>
      <c r="H476" s="82"/>
      <c r="I476" s="82"/>
      <c r="J476" s="82"/>
      <c r="K476" s="82"/>
      <c r="L476" s="82"/>
      <c r="M476" s="82"/>
      <c r="N476" s="82"/>
      <c r="O476" s="82"/>
      <c r="P476" s="82"/>
      <c r="Q476" s="82"/>
      <c r="R476" s="82"/>
      <c r="S476" s="82"/>
      <c r="T476" s="82"/>
      <c r="U476" s="82"/>
      <c r="V476" s="82"/>
      <c r="W476" s="82"/>
    </row>
    <row r="477" spans="1:23" s="130" customFormat="1" ht="12.75" x14ac:dyDescent="0.2">
      <c r="A477" s="82"/>
      <c r="B477" s="82"/>
      <c r="C477" s="82"/>
      <c r="D477" s="82"/>
      <c r="E477" s="82"/>
      <c r="F477" s="82"/>
      <c r="G477" s="82"/>
      <c r="H477" s="82"/>
      <c r="I477" s="82"/>
      <c r="J477" s="82"/>
      <c r="K477" s="82"/>
      <c r="L477" s="82"/>
      <c r="M477" s="82"/>
      <c r="N477" s="82"/>
      <c r="O477" s="82"/>
      <c r="P477" s="82"/>
      <c r="Q477" s="82"/>
      <c r="R477" s="82"/>
      <c r="S477" s="82"/>
      <c r="T477" s="82"/>
      <c r="U477" s="82"/>
      <c r="V477" s="82"/>
      <c r="W477" s="82"/>
    </row>
    <row r="478" spans="1:23" s="130" customFormat="1" ht="12.75" x14ac:dyDescent="0.2">
      <c r="A478" s="82"/>
      <c r="B478" s="82"/>
      <c r="C478" s="82"/>
      <c r="D478" s="82"/>
      <c r="E478" s="82"/>
      <c r="F478" s="82"/>
      <c r="G478" s="82"/>
      <c r="H478" s="82"/>
      <c r="I478" s="82"/>
      <c r="J478" s="82"/>
      <c r="K478" s="82"/>
      <c r="L478" s="82"/>
      <c r="M478" s="82"/>
      <c r="N478" s="82"/>
      <c r="O478" s="82"/>
      <c r="P478" s="82"/>
      <c r="Q478" s="82"/>
      <c r="R478" s="82"/>
      <c r="S478" s="82"/>
      <c r="T478" s="82"/>
      <c r="U478" s="82"/>
      <c r="V478" s="82"/>
      <c r="W478" s="82"/>
    </row>
    <row r="479" spans="1:23" s="130" customFormat="1" ht="12.75" x14ac:dyDescent="0.2">
      <c r="A479" s="82"/>
      <c r="B479" s="82"/>
      <c r="C479" s="82"/>
      <c r="D479" s="82"/>
      <c r="E479" s="82"/>
      <c r="F479" s="82"/>
      <c r="G479" s="82"/>
      <c r="H479" s="82"/>
      <c r="I479" s="82"/>
      <c r="J479" s="82"/>
      <c r="K479" s="82"/>
      <c r="L479" s="82"/>
      <c r="M479" s="82"/>
      <c r="N479" s="82"/>
      <c r="O479" s="82"/>
      <c r="P479" s="82"/>
      <c r="Q479" s="82"/>
      <c r="R479" s="82"/>
      <c r="S479" s="82"/>
      <c r="T479" s="82"/>
      <c r="U479" s="82"/>
      <c r="V479" s="82"/>
      <c r="W479" s="82"/>
    </row>
    <row r="480" spans="1:23" s="130" customFormat="1" ht="12.75" x14ac:dyDescent="0.2">
      <c r="A480" s="82"/>
      <c r="B480" s="82"/>
      <c r="C480" s="82"/>
      <c r="D480" s="82"/>
      <c r="E480" s="82"/>
      <c r="F480" s="82"/>
      <c r="G480" s="82"/>
      <c r="H480" s="82"/>
      <c r="I480" s="82"/>
      <c r="J480" s="82"/>
      <c r="K480" s="82"/>
      <c r="L480" s="82"/>
      <c r="M480" s="82"/>
      <c r="N480" s="82"/>
      <c r="O480" s="82"/>
      <c r="P480" s="82"/>
      <c r="Q480" s="82"/>
      <c r="R480" s="82"/>
      <c r="S480" s="82"/>
      <c r="T480" s="82"/>
      <c r="U480" s="82"/>
      <c r="V480" s="82"/>
      <c r="W480" s="82"/>
    </row>
    <row r="481" spans="1:23" s="130" customFormat="1" ht="12.75" x14ac:dyDescent="0.2">
      <c r="A481" s="82"/>
      <c r="B481" s="82"/>
      <c r="C481" s="82"/>
      <c r="D481" s="82"/>
      <c r="E481" s="82"/>
      <c r="F481" s="82"/>
      <c r="G481" s="82"/>
      <c r="H481" s="82"/>
      <c r="I481" s="82"/>
      <c r="J481" s="82"/>
      <c r="K481" s="82"/>
      <c r="L481" s="82"/>
      <c r="M481" s="82"/>
      <c r="N481" s="82"/>
      <c r="O481" s="82"/>
      <c r="P481" s="82"/>
      <c r="Q481" s="82"/>
      <c r="R481" s="82"/>
      <c r="S481" s="82"/>
      <c r="T481" s="82"/>
      <c r="U481" s="82"/>
      <c r="V481" s="82"/>
      <c r="W481" s="82"/>
    </row>
    <row r="482" spans="1:23" s="130" customFormat="1" ht="12.75" x14ac:dyDescent="0.2">
      <c r="A482" s="82"/>
      <c r="B482" s="82"/>
      <c r="C482" s="82"/>
      <c r="D482" s="82"/>
      <c r="E482" s="82"/>
      <c r="F482" s="82"/>
      <c r="G482" s="82"/>
      <c r="H482" s="82"/>
      <c r="I482" s="82"/>
      <c r="J482" s="82"/>
      <c r="K482" s="82"/>
      <c r="L482" s="82"/>
      <c r="M482" s="82"/>
      <c r="N482" s="82"/>
      <c r="O482" s="82"/>
      <c r="P482" s="82"/>
      <c r="Q482" s="82"/>
      <c r="R482" s="82"/>
      <c r="S482" s="82"/>
      <c r="T482" s="82"/>
      <c r="U482" s="82"/>
      <c r="V482" s="82"/>
      <c r="W482" s="82"/>
    </row>
    <row r="483" spans="1:23" s="130" customFormat="1" ht="12.75" x14ac:dyDescent="0.2">
      <c r="A483" s="82"/>
      <c r="B483" s="82"/>
      <c r="C483" s="82"/>
      <c r="D483" s="82"/>
      <c r="E483" s="82"/>
      <c r="F483" s="82"/>
      <c r="G483" s="82"/>
      <c r="H483" s="82"/>
      <c r="I483" s="82"/>
      <c r="J483" s="82"/>
      <c r="K483" s="82"/>
      <c r="L483" s="82"/>
      <c r="M483" s="82"/>
      <c r="N483" s="82"/>
      <c r="O483" s="82"/>
      <c r="P483" s="82"/>
      <c r="Q483" s="82"/>
      <c r="R483" s="82"/>
      <c r="S483" s="82"/>
      <c r="T483" s="82"/>
      <c r="U483" s="82"/>
      <c r="V483" s="82"/>
      <c r="W483" s="82"/>
    </row>
    <row r="484" spans="1:23" s="130" customFormat="1" ht="12.75" x14ac:dyDescent="0.2">
      <c r="A484" s="82"/>
      <c r="B484" s="82"/>
      <c r="C484" s="82"/>
      <c r="D484" s="82"/>
      <c r="E484" s="82"/>
      <c r="F484" s="82"/>
      <c r="G484" s="82"/>
      <c r="H484" s="82"/>
      <c r="I484" s="82"/>
      <c r="J484" s="82"/>
      <c r="K484" s="82"/>
      <c r="L484" s="82"/>
      <c r="M484" s="82"/>
      <c r="N484" s="82"/>
      <c r="O484" s="82"/>
      <c r="P484" s="82"/>
      <c r="Q484" s="82"/>
      <c r="R484" s="82"/>
      <c r="S484" s="82"/>
      <c r="T484" s="82"/>
      <c r="U484" s="82"/>
      <c r="V484" s="82"/>
      <c r="W484" s="82"/>
    </row>
    <row r="485" spans="1:23" s="130" customFormat="1" ht="12.75" x14ac:dyDescent="0.2">
      <c r="A485" s="82"/>
      <c r="B485" s="82"/>
      <c r="C485" s="82"/>
      <c r="D485" s="82"/>
      <c r="E485" s="82"/>
      <c r="F485" s="82"/>
      <c r="G485" s="82"/>
      <c r="H485" s="82"/>
      <c r="I485" s="82"/>
      <c r="J485" s="82"/>
      <c r="K485" s="82"/>
      <c r="L485" s="82"/>
      <c r="M485" s="82"/>
      <c r="N485" s="82"/>
      <c r="O485" s="82"/>
      <c r="P485" s="82"/>
      <c r="Q485" s="82"/>
      <c r="R485" s="82"/>
      <c r="S485" s="82"/>
      <c r="T485" s="82"/>
      <c r="U485" s="82"/>
      <c r="V485" s="82"/>
      <c r="W485" s="82"/>
    </row>
    <row r="486" spans="1:23" s="130" customFormat="1" ht="12.75" x14ac:dyDescent="0.2">
      <c r="A486" s="82"/>
      <c r="B486" s="82"/>
      <c r="C486" s="82"/>
      <c r="D486" s="82"/>
      <c r="E486" s="82"/>
      <c r="F486" s="82"/>
      <c r="G486" s="82"/>
      <c r="H486" s="82"/>
      <c r="I486" s="82"/>
      <c r="J486" s="82"/>
      <c r="K486" s="82"/>
      <c r="L486" s="82"/>
      <c r="M486" s="82"/>
      <c r="N486" s="82"/>
      <c r="O486" s="82"/>
      <c r="P486" s="82"/>
      <c r="Q486" s="82"/>
      <c r="R486" s="82"/>
      <c r="S486" s="82"/>
      <c r="T486" s="82"/>
      <c r="U486" s="82"/>
      <c r="V486" s="82"/>
      <c r="W486" s="82"/>
    </row>
    <row r="487" spans="1:23" s="130" customFormat="1" ht="12.75" x14ac:dyDescent="0.2">
      <c r="A487" s="82"/>
      <c r="B487" s="82"/>
      <c r="C487" s="82"/>
      <c r="D487" s="82"/>
      <c r="E487" s="82"/>
      <c r="F487" s="82"/>
      <c r="G487" s="82"/>
      <c r="H487" s="82"/>
      <c r="I487" s="82"/>
      <c r="J487" s="82"/>
      <c r="K487" s="82"/>
      <c r="L487" s="82"/>
      <c r="M487" s="82"/>
      <c r="N487" s="82"/>
      <c r="O487" s="82"/>
      <c r="P487" s="82"/>
      <c r="Q487" s="82"/>
      <c r="R487" s="82"/>
      <c r="S487" s="82"/>
      <c r="T487" s="82"/>
      <c r="U487" s="82"/>
      <c r="V487" s="82"/>
      <c r="W487" s="82"/>
    </row>
    <row r="488" spans="1:23" s="130" customFormat="1" ht="12.75" x14ac:dyDescent="0.2">
      <c r="A488" s="82"/>
      <c r="B488" s="82"/>
      <c r="C488" s="82"/>
      <c r="D488" s="82"/>
      <c r="E488" s="82"/>
      <c r="F488" s="82"/>
      <c r="G488" s="82"/>
      <c r="H488" s="82"/>
      <c r="I488" s="82"/>
      <c r="J488" s="82"/>
      <c r="K488" s="82"/>
      <c r="L488" s="82"/>
      <c r="M488" s="82"/>
      <c r="N488" s="82"/>
      <c r="O488" s="82"/>
      <c r="P488" s="82"/>
      <c r="Q488" s="82"/>
      <c r="R488" s="82"/>
      <c r="S488" s="82"/>
      <c r="T488" s="82"/>
      <c r="U488" s="82"/>
      <c r="V488" s="82"/>
      <c r="W488" s="82"/>
    </row>
    <row r="489" spans="1:23" s="130" customFormat="1" ht="12.75" x14ac:dyDescent="0.2">
      <c r="A489" s="82"/>
      <c r="B489" s="82"/>
      <c r="C489" s="82"/>
      <c r="D489" s="82"/>
      <c r="E489" s="82"/>
      <c r="F489" s="82"/>
      <c r="G489" s="82"/>
      <c r="H489" s="82"/>
      <c r="I489" s="82"/>
      <c r="J489" s="82"/>
      <c r="K489" s="82"/>
      <c r="L489" s="82"/>
      <c r="M489" s="82"/>
      <c r="N489" s="82"/>
      <c r="O489" s="82"/>
      <c r="P489" s="82"/>
      <c r="Q489" s="82"/>
      <c r="R489" s="82"/>
      <c r="S489" s="82"/>
      <c r="T489" s="82"/>
      <c r="U489" s="82"/>
      <c r="V489" s="82"/>
      <c r="W489" s="82"/>
    </row>
    <row r="490" spans="1:23" s="130" customFormat="1" ht="12.75" x14ac:dyDescent="0.2">
      <c r="A490" s="82"/>
      <c r="B490" s="82"/>
      <c r="C490" s="82"/>
      <c r="D490" s="82"/>
      <c r="E490" s="82"/>
      <c r="F490" s="82"/>
      <c r="G490" s="82"/>
      <c r="H490" s="82"/>
      <c r="I490" s="82"/>
      <c r="J490" s="82"/>
      <c r="K490" s="82"/>
      <c r="L490" s="82"/>
      <c r="M490" s="82"/>
      <c r="N490" s="82"/>
      <c r="O490" s="82"/>
      <c r="P490" s="82"/>
      <c r="Q490" s="82"/>
      <c r="R490" s="82"/>
      <c r="S490" s="82"/>
      <c r="T490" s="82"/>
      <c r="U490" s="82"/>
      <c r="V490" s="82"/>
      <c r="W490" s="82"/>
    </row>
    <row r="491" spans="1:23" s="130" customFormat="1" ht="12.75" x14ac:dyDescent="0.2">
      <c r="A491" s="82"/>
      <c r="B491" s="82"/>
      <c r="C491" s="82"/>
      <c r="D491" s="82"/>
      <c r="E491" s="82"/>
      <c r="F491" s="82"/>
      <c r="G491" s="82"/>
      <c r="H491" s="82"/>
      <c r="I491" s="82"/>
      <c r="J491" s="82"/>
      <c r="K491" s="82"/>
      <c r="L491" s="82"/>
      <c r="M491" s="82"/>
      <c r="N491" s="82"/>
      <c r="O491" s="82"/>
      <c r="P491" s="82"/>
      <c r="Q491" s="82"/>
      <c r="R491" s="82"/>
      <c r="S491" s="82"/>
      <c r="T491" s="82"/>
      <c r="U491" s="82"/>
      <c r="V491" s="82"/>
      <c r="W491" s="82"/>
    </row>
    <row r="492" spans="1:23" s="130" customFormat="1" ht="12.75" x14ac:dyDescent="0.2">
      <c r="A492" s="82"/>
      <c r="B492" s="82"/>
      <c r="C492" s="82"/>
      <c r="D492" s="82"/>
      <c r="E492" s="82"/>
      <c r="F492" s="82"/>
      <c r="G492" s="82"/>
      <c r="H492" s="82"/>
      <c r="I492" s="82"/>
      <c r="J492" s="82"/>
      <c r="K492" s="82"/>
      <c r="L492" s="82"/>
      <c r="M492" s="82"/>
      <c r="N492" s="82"/>
      <c r="O492" s="82"/>
      <c r="P492" s="82"/>
      <c r="Q492" s="82"/>
      <c r="R492" s="82"/>
      <c r="S492" s="82"/>
      <c r="T492" s="82"/>
      <c r="U492" s="82"/>
      <c r="V492" s="82"/>
      <c r="W492" s="82"/>
    </row>
    <row r="493" spans="1:23" s="130" customFormat="1" ht="12.75" x14ac:dyDescent="0.2">
      <c r="A493" s="82"/>
      <c r="B493" s="82"/>
      <c r="C493" s="82"/>
      <c r="D493" s="82"/>
      <c r="E493" s="82"/>
      <c r="F493" s="82"/>
      <c r="G493" s="82"/>
      <c r="H493" s="82"/>
      <c r="I493" s="82"/>
      <c r="J493" s="82"/>
      <c r="K493" s="82"/>
      <c r="L493" s="82"/>
      <c r="M493" s="82"/>
      <c r="N493" s="82"/>
      <c r="O493" s="82"/>
      <c r="P493" s="82"/>
      <c r="Q493" s="82"/>
      <c r="R493" s="82"/>
      <c r="S493" s="82"/>
      <c r="T493" s="82"/>
      <c r="U493" s="82"/>
      <c r="V493" s="82"/>
      <c r="W493" s="82"/>
    </row>
    <row r="494" spans="1:23" s="130" customFormat="1" ht="12.75" x14ac:dyDescent="0.2">
      <c r="A494" s="82"/>
      <c r="B494" s="82"/>
      <c r="C494" s="82"/>
      <c r="D494" s="82"/>
      <c r="E494" s="82"/>
      <c r="F494" s="82"/>
      <c r="G494" s="82"/>
      <c r="H494" s="82"/>
      <c r="I494" s="82"/>
      <c r="J494" s="82"/>
      <c r="K494" s="82"/>
      <c r="L494" s="82"/>
      <c r="M494" s="82"/>
      <c r="N494" s="82"/>
      <c r="O494" s="82"/>
      <c r="P494" s="82"/>
      <c r="Q494" s="82"/>
      <c r="R494" s="82"/>
      <c r="S494" s="82"/>
      <c r="T494" s="82"/>
      <c r="U494" s="82"/>
      <c r="V494" s="82"/>
      <c r="W494" s="82"/>
    </row>
    <row r="495" spans="1:23" s="130" customFormat="1" ht="12.75" x14ac:dyDescent="0.2">
      <c r="A495" s="82"/>
      <c r="B495" s="82"/>
      <c r="C495" s="82"/>
      <c r="D495" s="82"/>
      <c r="E495" s="82"/>
      <c r="F495" s="82"/>
      <c r="G495" s="82"/>
      <c r="H495" s="82"/>
      <c r="I495" s="82"/>
      <c r="J495" s="82"/>
      <c r="K495" s="82"/>
      <c r="L495" s="82"/>
      <c r="M495" s="82"/>
      <c r="N495" s="82"/>
      <c r="O495" s="82"/>
      <c r="P495" s="82"/>
      <c r="Q495" s="82"/>
      <c r="R495" s="82"/>
      <c r="S495" s="82"/>
      <c r="T495" s="82"/>
      <c r="U495" s="82"/>
      <c r="V495" s="82"/>
      <c r="W495" s="82"/>
    </row>
    <row r="496" spans="1:23" s="130" customFormat="1" ht="12.75" x14ac:dyDescent="0.2">
      <c r="A496" s="82"/>
      <c r="B496" s="82"/>
      <c r="C496" s="82"/>
      <c r="D496" s="82"/>
      <c r="E496" s="82"/>
      <c r="F496" s="82"/>
      <c r="G496" s="82"/>
      <c r="H496" s="82"/>
      <c r="I496" s="82"/>
      <c r="J496" s="82"/>
      <c r="K496" s="82"/>
      <c r="L496" s="82"/>
      <c r="M496" s="82"/>
      <c r="N496" s="82"/>
      <c r="O496" s="82"/>
      <c r="P496" s="82"/>
      <c r="Q496" s="82"/>
      <c r="R496" s="82"/>
      <c r="S496" s="82"/>
      <c r="T496" s="82"/>
      <c r="U496" s="82"/>
      <c r="V496" s="82"/>
      <c r="W496" s="82"/>
    </row>
    <row r="497" spans="1:23" s="130" customFormat="1" ht="12.75" x14ac:dyDescent="0.2">
      <c r="A497" s="82"/>
      <c r="B497" s="82"/>
      <c r="C497" s="82"/>
      <c r="D497" s="82"/>
      <c r="E497" s="82"/>
      <c r="F497" s="82"/>
      <c r="G497" s="82"/>
      <c r="H497" s="82"/>
      <c r="I497" s="82"/>
      <c r="J497" s="82"/>
      <c r="K497" s="82"/>
      <c r="L497" s="82"/>
      <c r="M497" s="82"/>
      <c r="N497" s="82"/>
      <c r="O497" s="82"/>
      <c r="P497" s="82"/>
      <c r="Q497" s="82"/>
      <c r="R497" s="82"/>
      <c r="S497" s="82"/>
      <c r="T497" s="82"/>
      <c r="U497" s="82"/>
      <c r="V497" s="82"/>
      <c r="W497" s="82"/>
    </row>
    <row r="498" spans="1:23" s="130" customFormat="1" ht="12.75" x14ac:dyDescent="0.2">
      <c r="A498" s="82"/>
      <c r="B498" s="82"/>
      <c r="C498" s="82"/>
      <c r="D498" s="82"/>
      <c r="E498" s="82"/>
      <c r="F498" s="82"/>
      <c r="G498" s="82"/>
      <c r="H498" s="82"/>
      <c r="I498" s="82"/>
      <c r="J498" s="82"/>
      <c r="K498" s="82"/>
      <c r="L498" s="82"/>
      <c r="M498" s="82"/>
      <c r="N498" s="82"/>
      <c r="O498" s="82"/>
      <c r="P498" s="82"/>
      <c r="Q498" s="82"/>
      <c r="R498" s="82"/>
      <c r="S498" s="82"/>
      <c r="T498" s="82"/>
      <c r="U498" s="82"/>
      <c r="V498" s="82"/>
      <c r="W498" s="82"/>
    </row>
    <row r="499" spans="1:23" s="130" customFormat="1" ht="12.75" x14ac:dyDescent="0.2">
      <c r="A499" s="82"/>
      <c r="B499" s="82"/>
      <c r="C499" s="82"/>
      <c r="D499" s="82"/>
      <c r="E499" s="82"/>
      <c r="F499" s="82"/>
      <c r="G499" s="82"/>
      <c r="H499" s="82"/>
      <c r="I499" s="82"/>
      <c r="J499" s="82"/>
      <c r="K499" s="82"/>
      <c r="L499" s="82"/>
      <c r="M499" s="82"/>
      <c r="N499" s="82"/>
      <c r="O499" s="82"/>
      <c r="P499" s="82"/>
      <c r="Q499" s="82"/>
      <c r="R499" s="82"/>
      <c r="S499" s="82"/>
      <c r="T499" s="82"/>
      <c r="U499" s="82"/>
      <c r="V499" s="82"/>
      <c r="W499" s="82"/>
    </row>
    <row r="500" spans="1:23" s="130" customFormat="1" ht="12.75" x14ac:dyDescent="0.2">
      <c r="A500" s="82"/>
      <c r="B500" s="82"/>
      <c r="C500" s="82"/>
      <c r="D500" s="82"/>
      <c r="E500" s="82"/>
      <c r="F500" s="82"/>
      <c r="G500" s="82"/>
      <c r="H500" s="82"/>
      <c r="I500" s="82"/>
      <c r="J500" s="82"/>
      <c r="K500" s="82"/>
      <c r="L500" s="82"/>
      <c r="M500" s="82"/>
      <c r="N500" s="82"/>
      <c r="O500" s="82"/>
      <c r="P500" s="82"/>
      <c r="Q500" s="82"/>
      <c r="R500" s="82"/>
      <c r="S500" s="82"/>
      <c r="T500" s="82"/>
      <c r="U500" s="82"/>
      <c r="V500" s="82"/>
      <c r="W500" s="82"/>
    </row>
    <row r="501" spans="1:23" s="130" customFormat="1" ht="12.75" x14ac:dyDescent="0.2">
      <c r="A501" s="82"/>
      <c r="B501" s="82"/>
      <c r="C501" s="82"/>
      <c r="D501" s="82"/>
      <c r="E501" s="82"/>
      <c r="F501" s="82"/>
      <c r="G501" s="82"/>
      <c r="H501" s="82"/>
      <c r="I501" s="82"/>
      <c r="J501" s="82"/>
      <c r="K501" s="82"/>
      <c r="L501" s="82"/>
      <c r="M501" s="82"/>
      <c r="N501" s="82"/>
      <c r="O501" s="82"/>
      <c r="P501" s="82"/>
      <c r="Q501" s="82"/>
      <c r="R501" s="82"/>
      <c r="S501" s="82"/>
      <c r="T501" s="82"/>
      <c r="U501" s="82"/>
      <c r="V501" s="82"/>
      <c r="W501" s="82"/>
    </row>
    <row r="502" spans="1:23" s="130" customFormat="1" ht="12.75" x14ac:dyDescent="0.2">
      <c r="A502" s="82"/>
      <c r="B502" s="82"/>
      <c r="C502" s="82"/>
      <c r="D502" s="82"/>
      <c r="E502" s="82"/>
      <c r="F502" s="82"/>
      <c r="G502" s="82"/>
      <c r="H502" s="82"/>
      <c r="I502" s="82"/>
      <c r="J502" s="82"/>
      <c r="K502" s="82"/>
      <c r="L502" s="82"/>
      <c r="M502" s="82"/>
      <c r="N502" s="82"/>
      <c r="O502" s="82"/>
      <c r="P502" s="82"/>
      <c r="Q502" s="82"/>
      <c r="R502" s="82"/>
      <c r="S502" s="82"/>
      <c r="T502" s="82"/>
      <c r="U502" s="82"/>
      <c r="V502" s="82"/>
      <c r="W502" s="82"/>
    </row>
    <row r="503" spans="1:23" s="130" customFormat="1" ht="12.75" x14ac:dyDescent="0.2">
      <c r="A503" s="82"/>
      <c r="B503" s="82"/>
      <c r="C503" s="82"/>
      <c r="D503" s="82"/>
      <c r="E503" s="82"/>
      <c r="F503" s="82"/>
      <c r="G503" s="82"/>
      <c r="H503" s="82"/>
      <c r="I503" s="82"/>
      <c r="J503" s="82"/>
      <c r="K503" s="82"/>
      <c r="L503" s="82"/>
      <c r="M503" s="82"/>
      <c r="N503" s="82"/>
      <c r="O503" s="82"/>
      <c r="P503" s="82"/>
      <c r="Q503" s="82"/>
      <c r="R503" s="82"/>
      <c r="S503" s="82"/>
      <c r="T503" s="82"/>
      <c r="U503" s="82"/>
      <c r="V503" s="82"/>
      <c r="W503" s="82"/>
    </row>
    <row r="504" spans="1:23" s="130" customFormat="1" ht="12.75" x14ac:dyDescent="0.2">
      <c r="A504" s="82"/>
      <c r="B504" s="82"/>
      <c r="C504" s="82"/>
      <c r="D504" s="82"/>
      <c r="E504" s="82"/>
      <c r="F504" s="82"/>
      <c r="G504" s="82"/>
      <c r="H504" s="82"/>
      <c r="I504" s="82"/>
      <c r="J504" s="82"/>
      <c r="K504" s="82"/>
      <c r="L504" s="82"/>
      <c r="M504" s="82"/>
      <c r="N504" s="82"/>
      <c r="O504" s="82"/>
      <c r="P504" s="82"/>
      <c r="Q504" s="82"/>
      <c r="R504" s="82"/>
      <c r="S504" s="82"/>
      <c r="T504" s="82"/>
      <c r="U504" s="82"/>
      <c r="V504" s="82"/>
      <c r="W504" s="82"/>
    </row>
    <row r="505" spans="1:23" s="130" customFormat="1" ht="12.75" x14ac:dyDescent="0.2">
      <c r="A505" s="82"/>
      <c r="B505" s="82"/>
      <c r="C505" s="82"/>
      <c r="D505" s="82"/>
      <c r="E505" s="82"/>
      <c r="F505" s="82"/>
      <c r="G505" s="82"/>
      <c r="H505" s="82"/>
      <c r="I505" s="82"/>
      <c r="J505" s="82"/>
      <c r="K505" s="82"/>
      <c r="L505" s="82"/>
      <c r="M505" s="82"/>
      <c r="N505" s="82"/>
      <c r="O505" s="82"/>
      <c r="P505" s="82"/>
      <c r="Q505" s="82"/>
      <c r="R505" s="82"/>
      <c r="S505" s="82"/>
      <c r="T505" s="82"/>
      <c r="U505" s="82"/>
      <c r="V505" s="82"/>
      <c r="W505" s="82"/>
    </row>
    <row r="506" spans="1:23" s="130" customFormat="1" ht="12.75" x14ac:dyDescent="0.2">
      <c r="A506" s="82"/>
      <c r="B506" s="82"/>
      <c r="C506" s="82"/>
      <c r="D506" s="82"/>
      <c r="E506" s="82"/>
      <c r="F506" s="82"/>
      <c r="G506" s="82"/>
      <c r="H506" s="82"/>
      <c r="I506" s="82"/>
      <c r="J506" s="82"/>
      <c r="K506" s="82"/>
      <c r="L506" s="82"/>
      <c r="M506" s="82"/>
      <c r="N506" s="82"/>
      <c r="O506" s="82"/>
      <c r="P506" s="82"/>
      <c r="Q506" s="82"/>
      <c r="R506" s="82"/>
      <c r="S506" s="82"/>
      <c r="T506" s="82"/>
      <c r="U506" s="82"/>
      <c r="V506" s="82"/>
      <c r="W506" s="82"/>
    </row>
    <row r="507" spans="1:23" s="130" customFormat="1" ht="12.75" x14ac:dyDescent="0.2">
      <c r="A507" s="82"/>
      <c r="B507" s="82"/>
      <c r="C507" s="82"/>
      <c r="D507" s="82"/>
      <c r="E507" s="82"/>
      <c r="F507" s="82"/>
      <c r="G507" s="82"/>
      <c r="H507" s="82"/>
      <c r="I507" s="82"/>
      <c r="J507" s="82"/>
      <c r="K507" s="82"/>
      <c r="L507" s="82"/>
      <c r="M507" s="82"/>
      <c r="N507" s="82"/>
      <c r="O507" s="82"/>
      <c r="P507" s="82"/>
      <c r="Q507" s="82"/>
      <c r="R507" s="82"/>
      <c r="S507" s="82"/>
      <c r="T507" s="82"/>
      <c r="U507" s="82"/>
      <c r="V507" s="82"/>
      <c r="W507" s="82"/>
    </row>
    <row r="508" spans="1:23" s="130" customFormat="1" ht="12.75" x14ac:dyDescent="0.2">
      <c r="A508" s="82"/>
      <c r="B508" s="82"/>
      <c r="C508" s="82"/>
      <c r="D508" s="82"/>
      <c r="E508" s="82"/>
      <c r="F508" s="82"/>
      <c r="G508" s="82"/>
      <c r="H508" s="82"/>
      <c r="I508" s="82"/>
      <c r="J508" s="82"/>
      <c r="K508" s="82"/>
      <c r="L508" s="82"/>
      <c r="M508" s="82"/>
      <c r="N508" s="82"/>
      <c r="O508" s="82"/>
      <c r="P508" s="82"/>
      <c r="Q508" s="82"/>
      <c r="R508" s="82"/>
      <c r="S508" s="82"/>
      <c r="T508" s="82"/>
      <c r="U508" s="82"/>
      <c r="V508" s="82"/>
      <c r="W508" s="82"/>
    </row>
    <row r="509" spans="1:23" s="130" customFormat="1" ht="12.75" x14ac:dyDescent="0.2">
      <c r="A509" s="82"/>
      <c r="B509" s="82"/>
      <c r="C509" s="82"/>
      <c r="D509" s="82"/>
      <c r="E509" s="82"/>
      <c r="F509" s="82"/>
      <c r="G509" s="82"/>
      <c r="H509" s="82"/>
      <c r="I509" s="82"/>
      <c r="J509" s="82"/>
      <c r="K509" s="82"/>
      <c r="L509" s="82"/>
      <c r="M509" s="82"/>
      <c r="N509" s="82"/>
      <c r="O509" s="82"/>
      <c r="P509" s="82"/>
      <c r="Q509" s="82"/>
      <c r="R509" s="82"/>
      <c r="S509" s="82"/>
      <c r="T509" s="82"/>
      <c r="U509" s="82"/>
      <c r="V509" s="82"/>
      <c r="W509" s="82"/>
    </row>
    <row r="510" spans="1:23" s="130" customFormat="1" ht="12.75" x14ac:dyDescent="0.2">
      <c r="A510" s="82"/>
      <c r="B510" s="82"/>
      <c r="C510" s="82"/>
      <c r="D510" s="82"/>
      <c r="E510" s="82"/>
      <c r="F510" s="82"/>
      <c r="G510" s="82"/>
      <c r="H510" s="82"/>
      <c r="I510" s="82"/>
      <c r="J510" s="82"/>
      <c r="K510" s="82"/>
      <c r="L510" s="82"/>
      <c r="M510" s="82"/>
      <c r="N510" s="82"/>
      <c r="O510" s="82"/>
      <c r="P510" s="82"/>
      <c r="Q510" s="82"/>
      <c r="R510" s="82"/>
      <c r="S510" s="82"/>
      <c r="T510" s="82"/>
      <c r="U510" s="82"/>
      <c r="V510" s="82"/>
      <c r="W510" s="82"/>
    </row>
    <row r="511" spans="1:23" s="130" customFormat="1" ht="12.75" x14ac:dyDescent="0.2">
      <c r="A511" s="82"/>
      <c r="B511" s="82"/>
      <c r="C511" s="82"/>
      <c r="D511" s="82"/>
      <c r="E511" s="82"/>
      <c r="F511" s="82"/>
      <c r="G511" s="82"/>
      <c r="H511" s="82"/>
      <c r="I511" s="82"/>
      <c r="J511" s="82"/>
      <c r="K511" s="82"/>
      <c r="L511" s="82"/>
      <c r="M511" s="82"/>
      <c r="N511" s="82"/>
      <c r="O511" s="82"/>
      <c r="P511" s="82"/>
      <c r="Q511" s="82"/>
      <c r="R511" s="82"/>
      <c r="S511" s="82"/>
      <c r="T511" s="82"/>
      <c r="U511" s="82"/>
      <c r="V511" s="82"/>
      <c r="W511" s="82"/>
    </row>
    <row r="512" spans="1:23" s="130" customFormat="1" ht="12.75" x14ac:dyDescent="0.2">
      <c r="A512" s="82"/>
      <c r="B512" s="82"/>
      <c r="C512" s="82"/>
      <c r="D512" s="82"/>
      <c r="E512" s="82"/>
      <c r="F512" s="82"/>
      <c r="G512" s="82"/>
      <c r="H512" s="82"/>
      <c r="I512" s="82"/>
      <c r="J512" s="82"/>
      <c r="K512" s="82"/>
      <c r="L512" s="82"/>
      <c r="M512" s="82"/>
      <c r="N512" s="82"/>
      <c r="O512" s="82"/>
      <c r="P512" s="82"/>
      <c r="Q512" s="82"/>
      <c r="R512" s="82"/>
      <c r="S512" s="82"/>
      <c r="T512" s="82"/>
      <c r="U512" s="82"/>
      <c r="V512" s="82"/>
      <c r="W512" s="82"/>
    </row>
    <row r="513" spans="1:23" s="130" customFormat="1" ht="12.75" x14ac:dyDescent="0.2">
      <c r="A513" s="82"/>
      <c r="B513" s="82"/>
      <c r="C513" s="82"/>
      <c r="D513" s="82"/>
      <c r="E513" s="82"/>
      <c r="F513" s="82"/>
      <c r="G513" s="82"/>
      <c r="H513" s="82"/>
      <c r="I513" s="82"/>
      <c r="J513" s="82"/>
      <c r="K513" s="82"/>
      <c r="L513" s="82"/>
      <c r="M513" s="82"/>
      <c r="N513" s="82"/>
      <c r="O513" s="82"/>
      <c r="P513" s="82"/>
      <c r="Q513" s="82"/>
      <c r="R513" s="82"/>
      <c r="S513" s="82"/>
      <c r="T513" s="82"/>
      <c r="U513" s="82"/>
      <c r="V513" s="82"/>
      <c r="W513" s="82"/>
    </row>
    <row r="514" spans="1:23" s="130" customFormat="1" ht="12.75" x14ac:dyDescent="0.2">
      <c r="A514" s="82"/>
      <c r="B514" s="82"/>
      <c r="C514" s="82"/>
      <c r="D514" s="82"/>
      <c r="E514" s="82"/>
      <c r="F514" s="82"/>
      <c r="G514" s="82"/>
      <c r="H514" s="82"/>
      <c r="I514" s="82"/>
      <c r="J514" s="82"/>
      <c r="K514" s="82"/>
      <c r="L514" s="82"/>
      <c r="M514" s="82"/>
      <c r="N514" s="82"/>
      <c r="O514" s="82"/>
      <c r="P514" s="82"/>
      <c r="Q514" s="82"/>
      <c r="R514" s="82"/>
      <c r="S514" s="82"/>
      <c r="T514" s="82"/>
      <c r="U514" s="82"/>
      <c r="V514" s="82"/>
      <c r="W514" s="82"/>
    </row>
    <row r="515" spans="1:23" s="130" customFormat="1" ht="12.75" x14ac:dyDescent="0.2">
      <c r="A515" s="82"/>
      <c r="B515" s="82"/>
      <c r="C515" s="82"/>
      <c r="D515" s="82"/>
      <c r="E515" s="82"/>
      <c r="F515" s="82"/>
      <c r="G515" s="82"/>
      <c r="H515" s="82"/>
      <c r="I515" s="82"/>
      <c r="J515" s="82"/>
      <c r="K515" s="82"/>
      <c r="L515" s="82"/>
      <c r="M515" s="82"/>
      <c r="N515" s="82"/>
      <c r="O515" s="82"/>
      <c r="P515" s="82"/>
      <c r="Q515" s="82"/>
      <c r="R515" s="82"/>
      <c r="S515" s="82"/>
      <c r="T515" s="82"/>
      <c r="U515" s="82"/>
      <c r="V515" s="82"/>
      <c r="W515" s="82"/>
    </row>
    <row r="516" spans="1:23" s="130" customFormat="1" ht="12.75" x14ac:dyDescent="0.2">
      <c r="A516" s="82"/>
      <c r="B516" s="82"/>
      <c r="C516" s="82"/>
      <c r="D516" s="82"/>
      <c r="E516" s="82"/>
      <c r="F516" s="82"/>
      <c r="G516" s="82"/>
      <c r="H516" s="82"/>
      <c r="I516" s="82"/>
      <c r="J516" s="82"/>
      <c r="K516" s="82"/>
      <c r="L516" s="82"/>
      <c r="M516" s="82"/>
      <c r="N516" s="82"/>
      <c r="O516" s="82"/>
      <c r="P516" s="82"/>
      <c r="Q516" s="82"/>
      <c r="R516" s="82"/>
      <c r="S516" s="82"/>
      <c r="T516" s="82"/>
      <c r="U516" s="82"/>
      <c r="V516" s="82"/>
      <c r="W516" s="82"/>
    </row>
    <row r="517" spans="1:23" s="130" customFormat="1" ht="12.75" x14ac:dyDescent="0.2">
      <c r="A517" s="82"/>
      <c r="B517" s="82"/>
      <c r="C517" s="82"/>
      <c r="D517" s="82"/>
      <c r="E517" s="82"/>
      <c r="F517" s="82"/>
      <c r="G517" s="82"/>
      <c r="H517" s="82"/>
      <c r="I517" s="82"/>
      <c r="J517" s="82"/>
      <c r="K517" s="82"/>
      <c r="L517" s="82"/>
      <c r="M517" s="82"/>
      <c r="N517" s="82"/>
      <c r="O517" s="82"/>
      <c r="P517" s="82"/>
      <c r="Q517" s="82"/>
      <c r="R517" s="82"/>
      <c r="S517" s="82"/>
      <c r="T517" s="82"/>
      <c r="U517" s="82"/>
      <c r="V517" s="82"/>
      <c r="W517" s="82"/>
    </row>
    <row r="518" spans="1:23" s="130" customFormat="1" ht="12.75" x14ac:dyDescent="0.2">
      <c r="A518" s="82"/>
      <c r="B518" s="82"/>
      <c r="C518" s="82"/>
      <c r="D518" s="82"/>
      <c r="E518" s="82"/>
      <c r="F518" s="82"/>
      <c r="G518" s="82"/>
      <c r="H518" s="82"/>
      <c r="I518" s="82"/>
      <c r="J518" s="82"/>
      <c r="K518" s="82"/>
      <c r="L518" s="82"/>
      <c r="M518" s="82"/>
      <c r="N518" s="82"/>
      <c r="O518" s="82"/>
      <c r="P518" s="82"/>
      <c r="Q518" s="82"/>
      <c r="R518" s="82"/>
      <c r="S518" s="82"/>
      <c r="T518" s="82"/>
      <c r="U518" s="82"/>
      <c r="V518" s="82"/>
      <c r="W518" s="82"/>
    </row>
    <row r="519" spans="1:23" s="130" customFormat="1" ht="12.75" x14ac:dyDescent="0.2">
      <c r="A519" s="82"/>
      <c r="B519" s="82"/>
      <c r="C519" s="82"/>
      <c r="D519" s="82"/>
      <c r="E519" s="82"/>
      <c r="F519" s="82"/>
      <c r="G519" s="82"/>
      <c r="H519" s="82"/>
      <c r="I519" s="82"/>
      <c r="J519" s="82"/>
      <c r="K519" s="82"/>
      <c r="L519" s="82"/>
      <c r="M519" s="82"/>
      <c r="N519" s="82"/>
      <c r="O519" s="82"/>
      <c r="P519" s="82"/>
      <c r="Q519" s="82"/>
      <c r="R519" s="82"/>
      <c r="S519" s="82"/>
      <c r="T519" s="82"/>
      <c r="U519" s="82"/>
      <c r="V519" s="82"/>
      <c r="W519" s="82"/>
    </row>
    <row r="520" spans="1:23" s="130" customFormat="1" ht="12.75" x14ac:dyDescent="0.2">
      <c r="A520" s="82"/>
      <c r="B520" s="82"/>
      <c r="C520" s="82"/>
      <c r="D520" s="82"/>
      <c r="E520" s="82"/>
      <c r="F520" s="82"/>
      <c r="G520" s="82"/>
      <c r="H520" s="82"/>
      <c r="I520" s="82"/>
      <c r="J520" s="82"/>
      <c r="K520" s="82"/>
      <c r="L520" s="82"/>
      <c r="M520" s="82"/>
      <c r="N520" s="82"/>
      <c r="O520" s="82"/>
      <c r="P520" s="82"/>
      <c r="Q520" s="82"/>
      <c r="R520" s="82"/>
      <c r="S520" s="82"/>
      <c r="T520" s="82"/>
      <c r="U520" s="82"/>
      <c r="V520" s="82"/>
      <c r="W520" s="82"/>
    </row>
    <row r="521" spans="1:23" s="130" customFormat="1" ht="12.75" x14ac:dyDescent="0.2">
      <c r="A521" s="82"/>
      <c r="B521" s="82"/>
      <c r="C521" s="82"/>
      <c r="D521" s="82"/>
      <c r="E521" s="82"/>
      <c r="F521" s="82"/>
      <c r="G521" s="82"/>
      <c r="H521" s="82"/>
      <c r="I521" s="82"/>
      <c r="J521" s="82"/>
      <c r="K521" s="82"/>
      <c r="L521" s="82"/>
      <c r="M521" s="82"/>
      <c r="N521" s="82"/>
      <c r="O521" s="82"/>
      <c r="P521" s="82"/>
      <c r="Q521" s="82"/>
      <c r="R521" s="82"/>
      <c r="S521" s="82"/>
      <c r="T521" s="82"/>
      <c r="U521" s="82"/>
      <c r="V521" s="82"/>
      <c r="W521" s="82"/>
    </row>
    <row r="522" spans="1:23" s="130" customFormat="1" ht="12.75" x14ac:dyDescent="0.2">
      <c r="A522" s="82"/>
      <c r="B522" s="82"/>
      <c r="C522" s="82"/>
      <c r="D522" s="82"/>
      <c r="E522" s="82"/>
      <c r="F522" s="82"/>
      <c r="G522" s="82"/>
      <c r="H522" s="82"/>
      <c r="I522" s="82"/>
      <c r="J522" s="82"/>
      <c r="K522" s="82"/>
      <c r="L522" s="82"/>
      <c r="M522" s="82"/>
      <c r="N522" s="82"/>
      <c r="O522" s="82"/>
      <c r="P522" s="82"/>
      <c r="Q522" s="82"/>
      <c r="R522" s="82"/>
      <c r="S522" s="82"/>
      <c r="T522" s="82"/>
      <c r="U522" s="82"/>
      <c r="V522" s="82"/>
      <c r="W522" s="82"/>
    </row>
    <row r="523" spans="1:23" s="130" customFormat="1" ht="12.75" x14ac:dyDescent="0.2">
      <c r="A523" s="82"/>
      <c r="B523" s="82"/>
      <c r="C523" s="82"/>
      <c r="D523" s="82"/>
      <c r="E523" s="82"/>
      <c r="F523" s="82"/>
      <c r="G523" s="82"/>
      <c r="H523" s="82"/>
      <c r="I523" s="82"/>
      <c r="J523" s="82"/>
      <c r="K523" s="82"/>
      <c r="L523" s="82"/>
      <c r="M523" s="82"/>
      <c r="N523" s="82"/>
      <c r="O523" s="82"/>
      <c r="P523" s="82"/>
      <c r="Q523" s="82"/>
      <c r="R523" s="82"/>
      <c r="S523" s="82"/>
      <c r="T523" s="82"/>
      <c r="U523" s="82"/>
      <c r="V523" s="82"/>
      <c r="W523" s="82"/>
    </row>
    <row r="524" spans="1:23" s="130" customFormat="1" ht="12.75" x14ac:dyDescent="0.2">
      <c r="A524" s="82"/>
      <c r="B524" s="82"/>
      <c r="C524" s="82"/>
      <c r="D524" s="82"/>
      <c r="E524" s="82"/>
      <c r="F524" s="82"/>
      <c r="G524" s="82"/>
      <c r="H524" s="82"/>
      <c r="I524" s="82"/>
      <c r="J524" s="82"/>
      <c r="K524" s="82"/>
      <c r="L524" s="82"/>
      <c r="M524" s="82"/>
      <c r="N524" s="82"/>
      <c r="O524" s="82"/>
      <c r="P524" s="82"/>
      <c r="Q524" s="82"/>
      <c r="R524" s="82"/>
      <c r="S524" s="82"/>
      <c r="T524" s="82"/>
      <c r="U524" s="82"/>
      <c r="V524" s="82"/>
      <c r="W524" s="82"/>
    </row>
    <row r="525" spans="1:23" s="130" customFormat="1" ht="12.75" x14ac:dyDescent="0.2">
      <c r="A525" s="82"/>
      <c r="B525" s="82"/>
      <c r="C525" s="82"/>
      <c r="D525" s="82"/>
      <c r="E525" s="82"/>
      <c r="F525" s="82"/>
      <c r="G525" s="82"/>
      <c r="H525" s="82"/>
      <c r="I525" s="82"/>
      <c r="J525" s="82"/>
      <c r="K525" s="82"/>
      <c r="L525" s="82"/>
      <c r="M525" s="82"/>
      <c r="N525" s="82"/>
      <c r="O525" s="82"/>
      <c r="P525" s="82"/>
      <c r="Q525" s="82"/>
      <c r="R525" s="82"/>
      <c r="S525" s="82"/>
      <c r="T525" s="82"/>
      <c r="U525" s="82"/>
      <c r="V525" s="82"/>
      <c r="W525" s="82"/>
    </row>
    <row r="526" spans="1:23" s="130" customFormat="1" ht="12.75" x14ac:dyDescent="0.2">
      <c r="A526" s="82"/>
      <c r="B526" s="82"/>
      <c r="C526" s="82"/>
      <c r="D526" s="82"/>
      <c r="E526" s="82"/>
      <c r="F526" s="82"/>
      <c r="G526" s="82"/>
      <c r="H526" s="82"/>
      <c r="I526" s="82"/>
      <c r="J526" s="82"/>
      <c r="K526" s="82"/>
      <c r="L526" s="82"/>
      <c r="M526" s="82"/>
      <c r="N526" s="82"/>
      <c r="O526" s="82"/>
      <c r="P526" s="82"/>
      <c r="Q526" s="82"/>
      <c r="R526" s="82"/>
      <c r="S526" s="82"/>
      <c r="T526" s="82"/>
      <c r="U526" s="82"/>
      <c r="V526" s="82"/>
      <c r="W526" s="82"/>
    </row>
    <row r="527" spans="1:23" s="130" customFormat="1" ht="12.75" x14ac:dyDescent="0.2">
      <c r="A527" s="82"/>
      <c r="B527" s="82"/>
      <c r="C527" s="82"/>
      <c r="D527" s="82"/>
      <c r="E527" s="82"/>
      <c r="F527" s="82"/>
      <c r="G527" s="82"/>
      <c r="H527" s="82"/>
      <c r="I527" s="82"/>
      <c r="J527" s="82"/>
      <c r="K527" s="82"/>
      <c r="L527" s="82"/>
      <c r="M527" s="82"/>
      <c r="N527" s="82"/>
      <c r="O527" s="82"/>
      <c r="P527" s="82"/>
      <c r="Q527" s="82"/>
      <c r="R527" s="82"/>
      <c r="S527" s="82"/>
      <c r="T527" s="82"/>
      <c r="U527" s="82"/>
      <c r="V527" s="82"/>
      <c r="W527" s="82"/>
    </row>
    <row r="528" spans="1:23" s="130" customFormat="1" ht="12.75" x14ac:dyDescent="0.2">
      <c r="A528" s="82"/>
      <c r="B528" s="82"/>
      <c r="C528" s="82"/>
      <c r="D528" s="82"/>
      <c r="E528" s="82"/>
      <c r="F528" s="82"/>
      <c r="G528" s="82"/>
      <c r="H528" s="82"/>
      <c r="I528" s="82"/>
      <c r="J528" s="82"/>
      <c r="K528" s="82"/>
      <c r="L528" s="82"/>
      <c r="M528" s="82"/>
      <c r="N528" s="82"/>
      <c r="O528" s="82"/>
      <c r="P528" s="82"/>
      <c r="Q528" s="82"/>
      <c r="R528" s="82"/>
      <c r="S528" s="82"/>
      <c r="T528" s="82"/>
      <c r="U528" s="82"/>
      <c r="V528" s="82"/>
      <c r="W528" s="82"/>
    </row>
    <row r="529" spans="1:23" s="130" customFormat="1" ht="12.75" x14ac:dyDescent="0.2">
      <c r="A529" s="82"/>
      <c r="B529" s="82"/>
      <c r="C529" s="82"/>
      <c r="D529" s="82"/>
      <c r="E529" s="82"/>
      <c r="F529" s="82"/>
      <c r="G529" s="82"/>
      <c r="H529" s="82"/>
      <c r="I529" s="82"/>
      <c r="J529" s="82"/>
      <c r="K529" s="82"/>
      <c r="L529" s="82"/>
      <c r="M529" s="82"/>
      <c r="N529" s="82"/>
      <c r="O529" s="82"/>
      <c r="P529" s="82"/>
      <c r="Q529" s="82"/>
      <c r="R529" s="82"/>
      <c r="S529" s="82"/>
      <c r="T529" s="82"/>
      <c r="U529" s="82"/>
      <c r="V529" s="82"/>
      <c r="W529" s="82"/>
    </row>
    <row r="530" spans="1:23" s="130" customFormat="1" ht="12.75" x14ac:dyDescent="0.2">
      <c r="A530" s="82"/>
      <c r="B530" s="82"/>
      <c r="C530" s="82"/>
      <c r="D530" s="82"/>
      <c r="E530" s="82"/>
      <c r="F530" s="82"/>
      <c r="G530" s="82"/>
      <c r="H530" s="82"/>
      <c r="I530" s="82"/>
      <c r="J530" s="82"/>
      <c r="K530" s="82"/>
      <c r="L530" s="82"/>
      <c r="M530" s="82"/>
      <c r="N530" s="82"/>
      <c r="O530" s="82"/>
      <c r="P530" s="82"/>
      <c r="Q530" s="82"/>
      <c r="R530" s="82"/>
      <c r="S530" s="82"/>
      <c r="T530" s="82"/>
      <c r="U530" s="82"/>
      <c r="V530" s="82"/>
      <c r="W530" s="82"/>
    </row>
    <row r="531" spans="1:23" s="130" customFormat="1" ht="12.75" x14ac:dyDescent="0.2">
      <c r="A531" s="82"/>
      <c r="B531" s="82"/>
      <c r="C531" s="82"/>
      <c r="D531" s="82"/>
      <c r="E531" s="82"/>
      <c r="F531" s="82"/>
      <c r="G531" s="82"/>
      <c r="H531" s="82"/>
      <c r="I531" s="82"/>
      <c r="J531" s="82"/>
      <c r="K531" s="82"/>
      <c r="L531" s="82"/>
      <c r="M531" s="82"/>
      <c r="N531" s="82"/>
      <c r="O531" s="82"/>
      <c r="P531" s="82"/>
      <c r="Q531" s="82"/>
      <c r="R531" s="82"/>
      <c r="S531" s="82"/>
      <c r="T531" s="82"/>
      <c r="U531" s="82"/>
      <c r="V531" s="82"/>
      <c r="W531" s="82"/>
    </row>
    <row r="532" spans="1:23" s="130" customFormat="1" ht="12.75" x14ac:dyDescent="0.2">
      <c r="A532" s="82"/>
      <c r="B532" s="82"/>
      <c r="C532" s="82"/>
      <c r="D532" s="82"/>
      <c r="E532" s="82"/>
      <c r="F532" s="82"/>
      <c r="G532" s="82"/>
      <c r="H532" s="82"/>
      <c r="I532" s="82"/>
      <c r="J532" s="82"/>
      <c r="K532" s="82"/>
      <c r="L532" s="82"/>
      <c r="M532" s="82"/>
      <c r="N532" s="82"/>
      <c r="O532" s="82"/>
      <c r="P532" s="82"/>
      <c r="Q532" s="82"/>
      <c r="R532" s="82"/>
      <c r="S532" s="82"/>
      <c r="T532" s="82"/>
      <c r="U532" s="82"/>
      <c r="V532" s="82"/>
      <c r="W532" s="82"/>
    </row>
    <row r="533" spans="1:23" s="130" customFormat="1" ht="12.75" x14ac:dyDescent="0.2">
      <c r="A533" s="82"/>
      <c r="B533" s="82"/>
      <c r="C533" s="82"/>
      <c r="D533" s="82"/>
      <c r="E533" s="82"/>
      <c r="F533" s="82"/>
      <c r="G533" s="82"/>
      <c r="H533" s="82"/>
      <c r="I533" s="82"/>
      <c r="J533" s="82"/>
      <c r="K533" s="82"/>
      <c r="L533" s="82"/>
      <c r="M533" s="82"/>
      <c r="N533" s="82"/>
      <c r="O533" s="82"/>
      <c r="P533" s="82"/>
      <c r="Q533" s="82"/>
      <c r="R533" s="82"/>
      <c r="S533" s="82"/>
      <c r="T533" s="82"/>
      <c r="U533" s="82"/>
      <c r="V533" s="82"/>
      <c r="W533" s="82"/>
    </row>
    <row r="534" spans="1:23" s="130" customFormat="1" ht="12.75" x14ac:dyDescent="0.2">
      <c r="A534" s="82"/>
      <c r="B534" s="82"/>
      <c r="C534" s="82"/>
      <c r="D534" s="82"/>
      <c r="E534" s="82"/>
      <c r="F534" s="82"/>
      <c r="G534" s="82"/>
      <c r="H534" s="82"/>
      <c r="I534" s="82"/>
      <c r="J534" s="82"/>
      <c r="K534" s="82"/>
      <c r="L534" s="82"/>
      <c r="M534" s="82"/>
      <c r="N534" s="82"/>
      <c r="O534" s="82"/>
      <c r="P534" s="82"/>
      <c r="Q534" s="82"/>
      <c r="R534" s="82"/>
      <c r="S534" s="82"/>
      <c r="T534" s="82"/>
      <c r="U534" s="82"/>
      <c r="V534" s="82"/>
      <c r="W534" s="82"/>
    </row>
    <row r="535" spans="1:23" s="130" customFormat="1" ht="12.75" x14ac:dyDescent="0.2">
      <c r="A535" s="82"/>
      <c r="B535" s="82"/>
      <c r="C535" s="82"/>
      <c r="D535" s="82"/>
      <c r="E535" s="82"/>
      <c r="F535" s="82"/>
      <c r="G535" s="82"/>
      <c r="H535" s="82"/>
      <c r="I535" s="82"/>
      <c r="J535" s="82"/>
      <c r="K535" s="82"/>
      <c r="L535" s="82"/>
      <c r="M535" s="82"/>
      <c r="N535" s="82"/>
      <c r="O535" s="82"/>
      <c r="P535" s="82"/>
      <c r="Q535" s="82"/>
      <c r="R535" s="82"/>
      <c r="S535" s="82"/>
      <c r="T535" s="82"/>
      <c r="U535" s="82"/>
      <c r="V535" s="82"/>
      <c r="W535" s="82"/>
    </row>
    <row r="536" spans="1:23"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row>
    <row r="537" spans="1:23"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row>
    <row r="538" spans="1:23"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row>
    <row r="539" spans="1:23"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row>
    <row r="540" spans="1:23"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row>
    <row r="541" spans="1:23"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row>
  </sheetData>
  <autoFilter ref="A6:W28" xr:uid="{00000000-0009-0000-0000-000015000000}"/>
  <customSheetViews>
    <customSheetView guid="{2310A218-B950-4B37-BE7C-1628B3021F33}" scale="80" showAutoFilter="1">
      <pane xSplit="6" ySplit="6" topLeftCell="G7" activePane="bottomRight" state="frozen"/>
      <selection pane="bottomRight" activeCell="M27" sqref="M27"/>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W28" xr:uid="{00000000-0000-0000-0000-000000000000}"/>
    </customSheetView>
    <customSheetView guid="{567D1EB9-B60D-4E86-BE3D-657E6C99C435}" scale="80" showAutoFilter="1">
      <pane xSplit="6" ySplit="6" topLeftCell="G7" activePane="bottomRight" state="frozen"/>
      <selection pane="bottomRight" activeCell="M27" sqref="M27"/>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W28" xr:uid="{00000000-0000-0000-0000-000000000000}"/>
    </customSheetView>
    <customSheetView guid="{8C2C3663-D12C-4E4C-A6D4-C71A7D822DC1}" scale="80" showAutoFilter="1">
      <pane xSplit="6" ySplit="6" topLeftCell="G7" activePane="bottomRight" state="frozen"/>
      <selection pane="bottomRight" activeCell="M27" sqref="M27"/>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W28" xr:uid="{00000000-0000-0000-0000-000000000000}"/>
    </customSheetView>
    <customSheetView guid="{6427B314-5737-4833-B35F-93343DA3F12D}" scale="80" showAutoFilter="1">
      <pane xSplit="6" ySplit="6" topLeftCell="G7" activePane="bottomRight" state="frozen"/>
      <selection pane="bottomRight" activeCell="M27" sqref="M27"/>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W28" xr:uid="{00000000-0000-0000-0000-000000000000}"/>
    </customSheetView>
  </customSheetViews>
  <mergeCells count="7">
    <mergeCell ref="L5:W5"/>
    <mergeCell ref="I5:K5"/>
    <mergeCell ref="A4:K4"/>
    <mergeCell ref="B1:F1"/>
    <mergeCell ref="B2:F2"/>
    <mergeCell ref="B3:F3"/>
    <mergeCell ref="A5:F5"/>
  </mergeCells>
  <conditionalFormatting sqref="L7:U7">
    <cfRule type="cellIs" dxfId="5" priority="5" operator="equal">
      <formula>"Y"</formula>
    </cfRule>
  </conditionalFormatting>
  <conditionalFormatting sqref="U7">
    <cfRule type="cellIs" dxfId="4" priority="4" operator="equal">
      <formula>"Yes"</formula>
    </cfRule>
  </conditionalFormatting>
  <conditionalFormatting sqref="U8:U28">
    <cfRule type="cellIs" dxfId="3" priority="3" operator="equal">
      <formula>"Y"</formula>
    </cfRule>
  </conditionalFormatting>
  <conditionalFormatting sqref="U8:U28">
    <cfRule type="cellIs" dxfId="2" priority="2" operator="equal">
      <formula>"Yes"</formula>
    </cfRule>
  </conditionalFormatting>
  <conditionalFormatting sqref="L8:T8">
    <cfRule type="cellIs" dxfId="1" priority="1" operator="equal">
      <formula>"Y"</formula>
    </cfRule>
  </conditionalFormatting>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00"/>
    <pageSetUpPr autoPageBreaks="0"/>
  </sheetPr>
  <dimension ref="A1:AQ541"/>
  <sheetViews>
    <sheetView zoomScale="80" zoomScaleNormal="80" workbookViewId="0">
      <pane xSplit="6" ySplit="6" topLeftCell="G7" activePane="bottomRight" state="frozen"/>
      <selection pane="topRight" activeCell="G1" sqref="G1"/>
      <selection pane="bottomLeft" activeCell="A7" sqref="A7"/>
      <selection pane="bottomRight" activeCell="L1" sqref="L1"/>
    </sheetView>
  </sheetViews>
  <sheetFormatPr defaultColWidth="8.85546875" defaultRowHeight="14.25" x14ac:dyDescent="0.2"/>
  <cols>
    <col min="1" max="1" width="15.85546875" style="13" customWidth="1"/>
    <col min="2" max="5" width="19.5703125" style="13" customWidth="1"/>
    <col min="6" max="6" width="15.42578125" style="13" customWidth="1"/>
    <col min="7" max="7" width="8.85546875" style="11" customWidth="1"/>
    <col min="8" max="8" width="10.42578125" style="11" customWidth="1"/>
    <col min="9" max="9" width="12.42578125" style="11" customWidth="1"/>
    <col min="10" max="10" width="11.85546875" style="11" customWidth="1"/>
    <col min="11" max="11" width="12.42578125" style="11" customWidth="1"/>
    <col min="12" max="12" width="22.42578125" style="13" customWidth="1"/>
    <col min="13" max="13" width="20.42578125" style="13" customWidth="1"/>
    <col min="14" max="14" width="21.42578125" style="13" customWidth="1"/>
    <col min="15" max="20" width="20.42578125" style="13" customWidth="1"/>
    <col min="21" max="21" width="22.5703125" style="13" customWidth="1"/>
    <col min="22" max="22" width="22.42578125" style="13" customWidth="1"/>
    <col min="23" max="27" width="20.42578125" style="13" customWidth="1"/>
    <col min="28" max="28" width="24.140625" style="13" customWidth="1"/>
    <col min="29" max="43" width="20.42578125" style="13" customWidth="1"/>
    <col min="44" max="16384" width="8.85546875" style="13"/>
  </cols>
  <sheetData>
    <row r="1" spans="1:43" ht="15" x14ac:dyDescent="0.2">
      <c r="A1" s="109" t="s">
        <v>660</v>
      </c>
      <c r="B1" s="619" t="e">
        <f>'EPA - Input and Summary'!E2:F2</f>
        <v>#VALUE!</v>
      </c>
      <c r="C1" s="619"/>
      <c r="D1" s="619"/>
      <c r="E1" s="619"/>
    </row>
    <row r="2" spans="1:43" ht="15" x14ac:dyDescent="0.25">
      <c r="A2" s="109" t="s">
        <v>661</v>
      </c>
      <c r="B2" s="619" t="e">
        <f>'EPA - Input and Summary'!E3:F3</f>
        <v>#VALUE!</v>
      </c>
      <c r="C2" s="619"/>
      <c r="D2" s="619"/>
      <c r="E2" s="619"/>
      <c r="F2" s="123"/>
    </row>
    <row r="3" spans="1:43" ht="15" x14ac:dyDescent="0.2">
      <c r="A3" s="128"/>
      <c r="B3" s="129"/>
      <c r="C3" s="129"/>
      <c r="D3" s="129"/>
      <c r="E3" s="129"/>
    </row>
    <row r="4" spans="1:43" ht="24.6" customHeight="1" x14ac:dyDescent="0.2">
      <c r="A4" s="623" t="s">
        <v>816</v>
      </c>
      <c r="B4" s="623"/>
      <c r="C4" s="623"/>
      <c r="D4" s="623"/>
      <c r="E4" s="623"/>
      <c r="F4" s="623"/>
      <c r="G4" s="654" t="s">
        <v>951</v>
      </c>
      <c r="H4" s="654"/>
      <c r="I4" s="654"/>
      <c r="J4" s="654"/>
      <c r="K4" s="654"/>
      <c r="L4" s="654"/>
      <c r="M4" s="654"/>
      <c r="N4" s="654"/>
      <c r="O4" s="654"/>
      <c r="P4" s="654"/>
      <c r="Q4" s="654"/>
      <c r="R4" s="654"/>
      <c r="S4" s="654"/>
      <c r="T4" s="654"/>
      <c r="U4" s="654"/>
      <c r="V4" s="654"/>
      <c r="W4" s="654"/>
      <c r="X4" s="654"/>
      <c r="Y4" s="654"/>
      <c r="Z4" s="654"/>
      <c r="AA4" s="654"/>
      <c r="AB4" s="654"/>
      <c r="AC4" s="654"/>
      <c r="AD4" s="654"/>
      <c r="AE4" s="654"/>
      <c r="AF4" s="654"/>
      <c r="AG4" s="654"/>
      <c r="AH4" s="654"/>
      <c r="AI4" s="654"/>
      <c r="AJ4" s="654"/>
      <c r="AK4" s="654"/>
      <c r="AL4" s="654"/>
      <c r="AM4" s="654"/>
      <c r="AN4" s="654"/>
      <c r="AO4" s="654"/>
      <c r="AP4" s="654"/>
      <c r="AQ4" s="654"/>
    </row>
    <row r="5" spans="1:43" ht="24.6" customHeight="1" x14ac:dyDescent="0.2">
      <c r="A5" s="659" t="s">
        <v>818</v>
      </c>
      <c r="B5" s="660"/>
      <c r="C5" s="660"/>
      <c r="D5" s="660"/>
      <c r="E5" s="661"/>
      <c r="F5" s="127"/>
      <c r="G5" s="675" t="s">
        <v>944</v>
      </c>
      <c r="H5" s="670"/>
      <c r="I5" s="670"/>
      <c r="J5" s="670"/>
      <c r="K5" s="670"/>
      <c r="L5" s="670"/>
      <c r="M5" s="670"/>
      <c r="N5" s="670"/>
      <c r="O5" s="670"/>
      <c r="P5" s="670"/>
      <c r="Q5" s="670"/>
      <c r="R5" s="670"/>
      <c r="S5" s="670"/>
      <c r="T5" s="670"/>
      <c r="U5" s="670"/>
      <c r="V5" s="670"/>
      <c r="W5" s="670"/>
      <c r="X5" s="670"/>
      <c r="Y5" s="670"/>
      <c r="Z5" s="670"/>
      <c r="AA5" s="670"/>
      <c r="AB5" s="670"/>
      <c r="AC5" s="670"/>
      <c r="AD5" s="676"/>
      <c r="AE5" s="673" t="s">
        <v>945</v>
      </c>
      <c r="AF5" s="674"/>
      <c r="AG5" s="674"/>
      <c r="AH5" s="674"/>
      <c r="AI5" s="674"/>
      <c r="AJ5" s="674"/>
      <c r="AK5" s="674"/>
      <c r="AL5" s="674"/>
      <c r="AM5" s="674"/>
      <c r="AN5" s="674"/>
      <c r="AO5" s="674"/>
      <c r="AP5" s="674"/>
      <c r="AQ5" s="674"/>
    </row>
    <row r="6" spans="1:43" ht="73.900000000000006" customHeight="1" x14ac:dyDescent="0.2">
      <c r="A6" s="120" t="s">
        <v>829</v>
      </c>
      <c r="B6" s="104" t="s">
        <v>815</v>
      </c>
      <c r="C6" s="104" t="s">
        <v>771</v>
      </c>
      <c r="D6" s="104" t="s">
        <v>772</v>
      </c>
      <c r="E6" s="104" t="s">
        <v>773</v>
      </c>
      <c r="F6" s="104" t="s">
        <v>776</v>
      </c>
      <c r="G6" s="98" t="s">
        <v>943</v>
      </c>
      <c r="H6" s="98" t="s">
        <v>828</v>
      </c>
      <c r="I6" s="98" t="s">
        <v>895</v>
      </c>
      <c r="J6" s="98" t="s">
        <v>897</v>
      </c>
      <c r="K6" s="98" t="s">
        <v>896</v>
      </c>
      <c r="L6" s="137" t="s">
        <v>62</v>
      </c>
      <c r="M6" s="137" t="s">
        <v>216</v>
      </c>
      <c r="N6" s="137" t="s">
        <v>885</v>
      </c>
      <c r="O6" s="137" t="s">
        <v>882</v>
      </c>
      <c r="P6" s="137" t="s">
        <v>880</v>
      </c>
      <c r="Q6" s="137" t="s">
        <v>881</v>
      </c>
      <c r="R6" s="137" t="s">
        <v>857</v>
      </c>
      <c r="S6" s="137" t="s">
        <v>849</v>
      </c>
      <c r="T6" s="137" t="s">
        <v>850</v>
      </c>
      <c r="U6" s="137" t="s">
        <v>855</v>
      </c>
      <c r="V6" s="137" t="s">
        <v>858</v>
      </c>
      <c r="W6" s="137" t="s">
        <v>878</v>
      </c>
      <c r="X6" s="137" t="s">
        <v>879</v>
      </c>
      <c r="Y6" s="137" t="s">
        <v>626</v>
      </c>
      <c r="Z6" s="137" t="s">
        <v>627</v>
      </c>
      <c r="AA6" s="137" t="s">
        <v>883</v>
      </c>
      <c r="AB6" s="137" t="s">
        <v>886</v>
      </c>
      <c r="AC6" s="137" t="s">
        <v>884</v>
      </c>
      <c r="AD6" s="137" t="s">
        <v>942</v>
      </c>
      <c r="AE6" s="137"/>
      <c r="AF6" s="137"/>
      <c r="AG6" s="137"/>
      <c r="AH6" s="137"/>
      <c r="AI6" s="137"/>
      <c r="AJ6" s="137"/>
      <c r="AK6" s="137"/>
      <c r="AL6" s="137"/>
      <c r="AM6" s="137"/>
      <c r="AN6" s="137"/>
      <c r="AO6" s="137"/>
      <c r="AP6" s="137"/>
      <c r="AQ6" s="137"/>
    </row>
    <row r="7" spans="1:43" s="146" customFormat="1" x14ac:dyDescent="0.2">
      <c r="A7" s="94" t="e">
        <f>'EPA - Input and Summary'!#REF!</f>
        <v>#REF!</v>
      </c>
      <c r="B7" s="94" t="e">
        <f>'EPA - Input and Summary'!#REF!</f>
        <v>#REF!</v>
      </c>
      <c r="C7" s="94" t="e">
        <f>'EPA - Input and Summary'!#REF!</f>
        <v>#REF!</v>
      </c>
      <c r="D7" s="94" t="e">
        <f>'EPA - Input and Summary'!#REF!</f>
        <v>#REF!</v>
      </c>
      <c r="E7" s="94" t="e">
        <f>'EPA - Input and Summary'!#REF!</f>
        <v>#REF!</v>
      </c>
      <c r="F7" s="94" t="e">
        <f>'EPA - Input and Summary'!#REF!</f>
        <v>#REF!</v>
      </c>
      <c r="G7" s="149" t="e">
        <f>'EPA - Input and Summary'!#REF!</f>
        <v>#REF!</v>
      </c>
      <c r="H7" s="149" t="e">
        <f>'EPA - Input and Summary'!#REF!</f>
        <v>#REF!</v>
      </c>
      <c r="I7" s="149">
        <f>'ASL, SCS, STICs, MTR, FTR, &amp;FP '!I7</f>
        <v>0</v>
      </c>
      <c r="J7" s="149"/>
      <c r="K7" s="149"/>
      <c r="L7" s="94" t="e">
        <f>'EPA - Input and Summary'!#REF!</f>
        <v>#REF!</v>
      </c>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c r="AQ7" s="94"/>
    </row>
    <row r="8" spans="1:43" s="146" customFormat="1" x14ac:dyDescent="0.2">
      <c r="A8" s="94" t="e">
        <f>'EPA - Input and Summary'!#REF!</f>
        <v>#REF!</v>
      </c>
      <c r="B8" s="94" t="e">
        <f>'EPA - Input and Summary'!#REF!</f>
        <v>#REF!</v>
      </c>
      <c r="C8" s="94" t="e">
        <f>'EPA - Input and Summary'!#REF!</f>
        <v>#REF!</v>
      </c>
      <c r="D8" s="94" t="e">
        <f>'EPA - Input and Summary'!#REF!</f>
        <v>#REF!</v>
      </c>
      <c r="E8" s="94" t="e">
        <f>'EPA - Input and Summary'!#REF!</f>
        <v>#REF!</v>
      </c>
      <c r="F8" s="94" t="e">
        <f>'EPA - Input and Summary'!#REF!</f>
        <v>#REF!</v>
      </c>
      <c r="G8" s="149" t="e">
        <f>'EPA - Input and Summary'!#REF!</f>
        <v>#REF!</v>
      </c>
      <c r="H8" s="149" t="e">
        <f>'EPA - Input and Summary'!#REF!</f>
        <v>#REF!</v>
      </c>
      <c r="I8" s="149">
        <f>'ASL, SCS, STICs, MTR, FTR, &amp;FP '!I8</f>
        <v>0</v>
      </c>
      <c r="J8" s="149"/>
      <c r="K8" s="149"/>
      <c r="L8" s="94" t="e">
        <f>'EPA - Input and Summary'!#REF!</f>
        <v>#REF!</v>
      </c>
      <c r="M8" s="94"/>
      <c r="N8" s="94"/>
      <c r="O8" s="94"/>
      <c r="P8" s="94"/>
      <c r="Q8" s="94"/>
      <c r="R8" s="94"/>
      <c r="S8" s="94"/>
      <c r="T8" s="94"/>
      <c r="U8" s="94"/>
      <c r="V8" s="94"/>
      <c r="W8" s="94"/>
      <c r="X8" s="94"/>
      <c r="Y8" s="94"/>
      <c r="Z8" s="94"/>
      <c r="AA8" s="94"/>
      <c r="AB8" s="94"/>
      <c r="AC8" s="94"/>
      <c r="AD8" s="94"/>
      <c r="AE8" s="94"/>
      <c r="AF8" s="94"/>
      <c r="AG8" s="94"/>
      <c r="AH8" s="94"/>
      <c r="AI8" s="94"/>
      <c r="AJ8" s="94"/>
      <c r="AK8" s="94"/>
      <c r="AL8" s="94"/>
      <c r="AM8" s="94"/>
      <c r="AN8" s="94"/>
      <c r="AO8" s="94"/>
      <c r="AP8" s="94"/>
      <c r="AQ8" s="94"/>
    </row>
    <row r="9" spans="1:43" s="146" customFormat="1" x14ac:dyDescent="0.2">
      <c r="A9" s="94" t="e">
        <f>'EPA - Input and Summary'!#REF!</f>
        <v>#REF!</v>
      </c>
      <c r="B9" s="94" t="e">
        <f>'EPA - Input and Summary'!#REF!</f>
        <v>#REF!</v>
      </c>
      <c r="C9" s="94" t="e">
        <f>'EPA - Input and Summary'!#REF!</f>
        <v>#REF!</v>
      </c>
      <c r="D9" s="94" t="e">
        <f>'EPA - Input and Summary'!#REF!</f>
        <v>#REF!</v>
      </c>
      <c r="E9" s="94" t="e">
        <f>'EPA - Input and Summary'!#REF!</f>
        <v>#REF!</v>
      </c>
      <c r="F9" s="94" t="e">
        <f>'EPA - Input and Summary'!#REF!</f>
        <v>#REF!</v>
      </c>
      <c r="G9" s="149" t="e">
        <f>'EPA - Input and Summary'!#REF!</f>
        <v>#REF!</v>
      </c>
      <c r="H9" s="149" t="e">
        <f>'EPA - Input and Summary'!#REF!</f>
        <v>#REF!</v>
      </c>
      <c r="I9" s="149">
        <f>'ASL, SCS, STICs, MTR, FTR, &amp;FP '!I9</f>
        <v>0</v>
      </c>
      <c r="J9" s="149"/>
      <c r="K9" s="149"/>
      <c r="L9" s="94" t="e">
        <f>'EPA - Input and Summary'!#REF!</f>
        <v>#REF!</v>
      </c>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c r="AQ9" s="94"/>
    </row>
    <row r="10" spans="1:43" s="146" customFormat="1" x14ac:dyDescent="0.2">
      <c r="A10" s="94" t="e">
        <f>'EPA - Input and Summary'!#REF!</f>
        <v>#REF!</v>
      </c>
      <c r="B10" s="94" t="e">
        <f>'EPA - Input and Summary'!#REF!</f>
        <v>#REF!</v>
      </c>
      <c r="C10" s="94" t="e">
        <f>'EPA - Input and Summary'!#REF!</f>
        <v>#REF!</v>
      </c>
      <c r="D10" s="94" t="e">
        <f>'EPA - Input and Summary'!#REF!</f>
        <v>#REF!</v>
      </c>
      <c r="E10" s="94" t="e">
        <f>'EPA - Input and Summary'!#REF!</f>
        <v>#REF!</v>
      </c>
      <c r="F10" s="94" t="e">
        <f>'EPA - Input and Summary'!#REF!</f>
        <v>#REF!</v>
      </c>
      <c r="G10" s="149" t="e">
        <f>'EPA - Input and Summary'!#REF!</f>
        <v>#REF!</v>
      </c>
      <c r="H10" s="149" t="e">
        <f>'EPA - Input and Summary'!#REF!</f>
        <v>#REF!</v>
      </c>
      <c r="I10" s="149">
        <f>'ASL, SCS, STICs, MTR, FTR, &amp;FP '!I10</f>
        <v>0</v>
      </c>
      <c r="J10" s="149"/>
      <c r="K10" s="149"/>
      <c r="L10" s="94" t="e">
        <f>'EPA - Input and Summary'!#REF!</f>
        <v>#REF!</v>
      </c>
      <c r="M10" s="94"/>
      <c r="N10" s="94"/>
      <c r="O10" s="94"/>
      <c r="P10" s="94"/>
      <c r="Q10" s="94"/>
      <c r="R10" s="94"/>
      <c r="S10" s="94"/>
      <c r="T10" s="94"/>
      <c r="U10" s="94"/>
      <c r="V10" s="94"/>
      <c r="W10" s="94"/>
      <c r="X10" s="94"/>
      <c r="Y10" s="94"/>
      <c r="Z10" s="94"/>
      <c r="AA10" s="94"/>
      <c r="AB10" s="94"/>
      <c r="AC10" s="94"/>
      <c r="AD10" s="94"/>
      <c r="AE10" s="94"/>
      <c r="AF10" s="94"/>
      <c r="AG10" s="94"/>
      <c r="AH10" s="94"/>
      <c r="AI10" s="94"/>
      <c r="AJ10" s="94"/>
      <c r="AK10" s="94"/>
      <c r="AL10" s="94"/>
      <c r="AM10" s="94"/>
      <c r="AN10" s="94"/>
      <c r="AO10" s="94"/>
      <c r="AP10" s="94"/>
      <c r="AQ10" s="94"/>
    </row>
    <row r="11" spans="1:43" s="146" customFormat="1" x14ac:dyDescent="0.2">
      <c r="A11" s="94" t="e">
        <f>'EPA - Input and Summary'!#REF!</f>
        <v>#REF!</v>
      </c>
      <c r="B11" s="94" t="e">
        <f>'EPA - Input and Summary'!#REF!</f>
        <v>#REF!</v>
      </c>
      <c r="C11" s="94" t="e">
        <f>'EPA - Input and Summary'!#REF!</f>
        <v>#REF!</v>
      </c>
      <c r="D11" s="94" t="e">
        <f>'EPA - Input and Summary'!#REF!</f>
        <v>#REF!</v>
      </c>
      <c r="E11" s="94" t="e">
        <f>'EPA - Input and Summary'!#REF!</f>
        <v>#REF!</v>
      </c>
      <c r="F11" s="94" t="e">
        <f>'EPA - Input and Summary'!#REF!</f>
        <v>#REF!</v>
      </c>
      <c r="G11" s="149" t="e">
        <f>'EPA - Input and Summary'!#REF!</f>
        <v>#REF!</v>
      </c>
      <c r="H11" s="149" t="e">
        <f>'EPA - Input and Summary'!#REF!</f>
        <v>#REF!</v>
      </c>
      <c r="I11" s="149">
        <f>'ASL, SCS, STICs, MTR, FTR, &amp;FP '!I11</f>
        <v>0</v>
      </c>
      <c r="J11" s="149"/>
      <c r="K11" s="149"/>
      <c r="L11" s="94" t="e">
        <f>'EPA - Input and Summary'!#REF!</f>
        <v>#REF!</v>
      </c>
      <c r="M11" s="94"/>
      <c r="N11" s="94"/>
      <c r="O11" s="94"/>
      <c r="P11" s="94"/>
      <c r="Q11" s="94"/>
      <c r="R11" s="94"/>
      <c r="S11" s="94"/>
      <c r="T11" s="94"/>
      <c r="U11" s="94"/>
      <c r="V11" s="94"/>
      <c r="W11" s="94"/>
      <c r="X11" s="94"/>
      <c r="Y11" s="94"/>
      <c r="Z11" s="94"/>
      <c r="AA11" s="94"/>
      <c r="AB11" s="94"/>
      <c r="AC11" s="94"/>
      <c r="AD11" s="94"/>
      <c r="AE11" s="94"/>
      <c r="AF11" s="94"/>
      <c r="AG11" s="94"/>
      <c r="AH11" s="94"/>
      <c r="AI11" s="94"/>
      <c r="AJ11" s="94"/>
      <c r="AK11" s="94"/>
      <c r="AL11" s="94"/>
      <c r="AM11" s="94"/>
      <c r="AN11" s="94"/>
      <c r="AO11" s="94"/>
      <c r="AP11" s="94"/>
      <c r="AQ11" s="94"/>
    </row>
    <row r="12" spans="1:43" s="146" customFormat="1" x14ac:dyDescent="0.2">
      <c r="A12" s="94" t="e">
        <f>'EPA - Input and Summary'!#REF!</f>
        <v>#REF!</v>
      </c>
      <c r="B12" s="94" t="e">
        <f>'EPA - Input and Summary'!#REF!</f>
        <v>#REF!</v>
      </c>
      <c r="C12" s="94" t="e">
        <f>'EPA - Input and Summary'!#REF!</f>
        <v>#REF!</v>
      </c>
      <c r="D12" s="94" t="e">
        <f>'EPA - Input and Summary'!#REF!</f>
        <v>#REF!</v>
      </c>
      <c r="E12" s="94" t="e">
        <f>'EPA - Input and Summary'!#REF!</f>
        <v>#REF!</v>
      </c>
      <c r="F12" s="94" t="e">
        <f>'EPA - Input and Summary'!#REF!</f>
        <v>#REF!</v>
      </c>
      <c r="G12" s="149" t="e">
        <f>'EPA - Input and Summary'!#REF!</f>
        <v>#REF!</v>
      </c>
      <c r="H12" s="149" t="e">
        <f>'EPA - Input and Summary'!#REF!</f>
        <v>#REF!</v>
      </c>
      <c r="I12" s="149">
        <f>'ASL, SCS, STICs, MTR, FTR, &amp;FP '!I12</f>
        <v>0</v>
      </c>
      <c r="J12" s="149"/>
      <c r="K12" s="149"/>
      <c r="L12" s="94" t="e">
        <f>'EPA - Input and Summary'!#REF!</f>
        <v>#REF!</v>
      </c>
      <c r="M12" s="94"/>
      <c r="N12" s="94"/>
      <c r="O12" s="94"/>
      <c r="P12" s="94"/>
      <c r="Q12" s="94"/>
      <c r="R12" s="94"/>
      <c r="S12" s="94"/>
      <c r="T12" s="94"/>
      <c r="U12" s="94"/>
      <c r="V12" s="94"/>
      <c r="W12" s="94"/>
      <c r="X12" s="94"/>
      <c r="Y12" s="94"/>
      <c r="Z12" s="94"/>
      <c r="AA12" s="94"/>
      <c r="AB12" s="94"/>
      <c r="AC12" s="94"/>
      <c r="AD12" s="94"/>
      <c r="AE12" s="94"/>
      <c r="AF12" s="94"/>
      <c r="AG12" s="94"/>
      <c r="AH12" s="94"/>
      <c r="AI12" s="94"/>
      <c r="AJ12" s="94"/>
      <c r="AK12" s="94"/>
      <c r="AL12" s="94"/>
      <c r="AM12" s="94"/>
      <c r="AN12" s="94"/>
      <c r="AO12" s="94"/>
      <c r="AP12" s="94"/>
      <c r="AQ12" s="94"/>
    </row>
    <row r="13" spans="1:43" s="146" customFormat="1" x14ac:dyDescent="0.2">
      <c r="A13" s="94" t="e">
        <f>'EPA - Input and Summary'!#REF!</f>
        <v>#REF!</v>
      </c>
      <c r="B13" s="94" t="e">
        <f>'EPA - Input and Summary'!#REF!</f>
        <v>#REF!</v>
      </c>
      <c r="C13" s="94" t="e">
        <f>'EPA - Input and Summary'!#REF!</f>
        <v>#REF!</v>
      </c>
      <c r="D13" s="94" t="e">
        <f>'EPA - Input and Summary'!#REF!</f>
        <v>#REF!</v>
      </c>
      <c r="E13" s="94" t="e">
        <f>'EPA - Input and Summary'!#REF!</f>
        <v>#REF!</v>
      </c>
      <c r="F13" s="94" t="e">
        <f>'EPA - Input and Summary'!#REF!</f>
        <v>#REF!</v>
      </c>
      <c r="G13" s="149" t="e">
        <f>'EPA - Input and Summary'!#REF!</f>
        <v>#REF!</v>
      </c>
      <c r="H13" s="149" t="e">
        <f>'EPA - Input and Summary'!#REF!</f>
        <v>#REF!</v>
      </c>
      <c r="I13" s="149">
        <f>'ASL, SCS, STICs, MTR, FTR, &amp;FP '!I13</f>
        <v>0</v>
      </c>
      <c r="J13" s="149"/>
      <c r="K13" s="149"/>
      <c r="L13" s="94" t="e">
        <f>'EPA - Input and Summary'!#REF!</f>
        <v>#REF!</v>
      </c>
      <c r="M13" s="94"/>
      <c r="N13" s="94"/>
      <c r="O13" s="94"/>
      <c r="P13" s="94"/>
      <c r="Q13" s="94"/>
      <c r="R13" s="94"/>
      <c r="S13" s="94"/>
      <c r="T13" s="94"/>
      <c r="U13" s="94"/>
      <c r="V13" s="94"/>
      <c r="W13" s="94"/>
      <c r="X13" s="94"/>
      <c r="Y13" s="94"/>
      <c r="Z13" s="94"/>
      <c r="AA13" s="94"/>
      <c r="AB13" s="94"/>
      <c r="AC13" s="94"/>
      <c r="AD13" s="94"/>
      <c r="AE13" s="94"/>
      <c r="AF13" s="94"/>
      <c r="AG13" s="94"/>
      <c r="AH13" s="94"/>
      <c r="AI13" s="94"/>
      <c r="AJ13" s="94"/>
      <c r="AK13" s="94"/>
      <c r="AL13" s="94"/>
      <c r="AM13" s="94"/>
      <c r="AN13" s="94"/>
      <c r="AO13" s="94"/>
      <c r="AP13" s="94"/>
      <c r="AQ13" s="94"/>
    </row>
    <row r="14" spans="1:43" s="146" customFormat="1" x14ac:dyDescent="0.2">
      <c r="A14" s="94" t="e">
        <f>'EPA - Input and Summary'!#REF!</f>
        <v>#REF!</v>
      </c>
      <c r="B14" s="94" t="e">
        <f>'EPA - Input and Summary'!#REF!</f>
        <v>#REF!</v>
      </c>
      <c r="C14" s="94" t="e">
        <f>'EPA - Input and Summary'!#REF!</f>
        <v>#REF!</v>
      </c>
      <c r="D14" s="94" t="e">
        <f>'EPA - Input and Summary'!#REF!</f>
        <v>#REF!</v>
      </c>
      <c r="E14" s="94" t="e">
        <f>'EPA - Input and Summary'!#REF!</f>
        <v>#REF!</v>
      </c>
      <c r="F14" s="94" t="e">
        <f>'EPA - Input and Summary'!#REF!</f>
        <v>#REF!</v>
      </c>
      <c r="G14" s="149" t="e">
        <f>'EPA - Input and Summary'!#REF!</f>
        <v>#REF!</v>
      </c>
      <c r="H14" s="149" t="e">
        <f>'EPA - Input and Summary'!#REF!</f>
        <v>#REF!</v>
      </c>
      <c r="I14" s="149">
        <f>'ASL, SCS, STICs, MTR, FTR, &amp;FP '!I14</f>
        <v>0</v>
      </c>
      <c r="J14" s="149"/>
      <c r="K14" s="149"/>
      <c r="L14" s="94" t="e">
        <f>'EPA - Input and Summary'!#REF!</f>
        <v>#REF!</v>
      </c>
      <c r="M14" s="94"/>
      <c r="N14" s="94"/>
      <c r="O14" s="94"/>
      <c r="P14" s="94"/>
      <c r="Q14" s="94"/>
      <c r="R14" s="94"/>
      <c r="S14" s="94"/>
      <c r="T14" s="94"/>
      <c r="U14" s="94"/>
      <c r="V14" s="94"/>
      <c r="W14" s="94"/>
      <c r="X14" s="94"/>
      <c r="Y14" s="94"/>
      <c r="Z14" s="94"/>
      <c r="AA14" s="94"/>
      <c r="AB14" s="94"/>
      <c r="AC14" s="94"/>
      <c r="AD14" s="94"/>
      <c r="AE14" s="94"/>
      <c r="AF14" s="94"/>
      <c r="AG14" s="94"/>
      <c r="AH14" s="94"/>
      <c r="AI14" s="94"/>
      <c r="AJ14" s="94"/>
      <c r="AK14" s="94"/>
      <c r="AL14" s="94"/>
      <c r="AM14" s="94"/>
      <c r="AN14" s="94"/>
      <c r="AO14" s="94"/>
      <c r="AP14" s="94"/>
      <c r="AQ14" s="94"/>
    </row>
    <row r="15" spans="1:43" s="146" customFormat="1" x14ac:dyDescent="0.2">
      <c r="A15" s="94" t="e">
        <f>'EPA - Input and Summary'!#REF!</f>
        <v>#REF!</v>
      </c>
      <c r="B15" s="94" t="e">
        <f>'EPA - Input and Summary'!#REF!</f>
        <v>#REF!</v>
      </c>
      <c r="C15" s="94" t="e">
        <f>'EPA - Input and Summary'!#REF!</f>
        <v>#REF!</v>
      </c>
      <c r="D15" s="94" t="e">
        <f>'EPA - Input and Summary'!#REF!</f>
        <v>#REF!</v>
      </c>
      <c r="E15" s="94" t="e">
        <f>'EPA - Input and Summary'!#REF!</f>
        <v>#REF!</v>
      </c>
      <c r="F15" s="94" t="e">
        <f>'EPA - Input and Summary'!#REF!</f>
        <v>#REF!</v>
      </c>
      <c r="G15" s="149" t="e">
        <f>'EPA - Input and Summary'!#REF!</f>
        <v>#REF!</v>
      </c>
      <c r="H15" s="149" t="e">
        <f>'EPA - Input and Summary'!#REF!</f>
        <v>#REF!</v>
      </c>
      <c r="I15" s="149">
        <f>'ASL, SCS, STICs, MTR, FTR, &amp;FP '!I15</f>
        <v>0</v>
      </c>
      <c r="J15" s="149"/>
      <c r="K15" s="149"/>
      <c r="L15" s="94" t="e">
        <f>'EPA - Input and Summary'!#REF!</f>
        <v>#REF!</v>
      </c>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c r="AP15" s="94"/>
      <c r="AQ15" s="94"/>
    </row>
    <row r="16" spans="1:43" s="146" customFormat="1" x14ac:dyDescent="0.2">
      <c r="A16" s="94" t="e">
        <f>'EPA - Input and Summary'!#REF!</f>
        <v>#REF!</v>
      </c>
      <c r="B16" s="94" t="e">
        <f>'EPA - Input and Summary'!#REF!</f>
        <v>#REF!</v>
      </c>
      <c r="C16" s="94" t="e">
        <f>'EPA - Input and Summary'!#REF!</f>
        <v>#REF!</v>
      </c>
      <c r="D16" s="94" t="e">
        <f>'EPA - Input and Summary'!#REF!</f>
        <v>#REF!</v>
      </c>
      <c r="E16" s="94" t="e">
        <f>'EPA - Input and Summary'!#REF!</f>
        <v>#REF!</v>
      </c>
      <c r="F16" s="94" t="e">
        <f>'EPA - Input and Summary'!#REF!</f>
        <v>#REF!</v>
      </c>
      <c r="G16" s="149" t="e">
        <f>'EPA - Input and Summary'!#REF!</f>
        <v>#REF!</v>
      </c>
      <c r="H16" s="149" t="e">
        <f>'EPA - Input and Summary'!#REF!</f>
        <v>#REF!</v>
      </c>
      <c r="I16" s="149">
        <f>'ASL, SCS, STICs, MTR, FTR, &amp;FP '!I16</f>
        <v>0</v>
      </c>
      <c r="J16" s="149"/>
      <c r="K16" s="149"/>
      <c r="L16" s="94" t="e">
        <f>'EPA - Input and Summary'!#REF!</f>
        <v>#REF!</v>
      </c>
      <c r="M16" s="94"/>
      <c r="N16" s="94"/>
      <c r="O16" s="94"/>
      <c r="P16" s="94"/>
      <c r="Q16" s="94"/>
      <c r="R16" s="94"/>
      <c r="S16" s="94"/>
      <c r="T16" s="94"/>
      <c r="U16" s="94"/>
      <c r="V16" s="94"/>
      <c r="W16" s="94"/>
      <c r="X16" s="94"/>
      <c r="Y16" s="94"/>
      <c r="Z16" s="94"/>
      <c r="AA16" s="94"/>
      <c r="AB16" s="94"/>
      <c r="AC16" s="94"/>
      <c r="AD16" s="94"/>
      <c r="AE16" s="94"/>
      <c r="AF16" s="94"/>
      <c r="AG16" s="94"/>
      <c r="AH16" s="94"/>
      <c r="AI16" s="94"/>
      <c r="AJ16" s="94"/>
      <c r="AK16" s="94"/>
      <c r="AL16" s="94"/>
      <c r="AM16" s="94"/>
      <c r="AN16" s="94"/>
      <c r="AO16" s="94"/>
      <c r="AP16" s="94"/>
      <c r="AQ16" s="94"/>
    </row>
    <row r="17" spans="1:43" s="146" customFormat="1" x14ac:dyDescent="0.2">
      <c r="A17" s="94" t="e">
        <f>'EPA - Input and Summary'!#REF!</f>
        <v>#REF!</v>
      </c>
      <c r="B17" s="94" t="e">
        <f>'EPA - Input and Summary'!#REF!</f>
        <v>#REF!</v>
      </c>
      <c r="C17" s="94" t="e">
        <f>'EPA - Input and Summary'!#REF!</f>
        <v>#REF!</v>
      </c>
      <c r="D17" s="94" t="e">
        <f>'EPA - Input and Summary'!#REF!</f>
        <v>#REF!</v>
      </c>
      <c r="E17" s="94" t="e">
        <f>'EPA - Input and Summary'!#REF!</f>
        <v>#REF!</v>
      </c>
      <c r="F17" s="94" t="e">
        <f>'EPA - Input and Summary'!#REF!</f>
        <v>#REF!</v>
      </c>
      <c r="G17" s="149" t="e">
        <f>'EPA - Input and Summary'!#REF!</f>
        <v>#REF!</v>
      </c>
      <c r="H17" s="149" t="e">
        <f>'EPA - Input and Summary'!#REF!</f>
        <v>#REF!</v>
      </c>
      <c r="I17" s="149">
        <f>'ASL, SCS, STICs, MTR, FTR, &amp;FP '!I17</f>
        <v>0</v>
      </c>
      <c r="J17" s="149"/>
      <c r="K17" s="149"/>
      <c r="L17" s="94" t="e">
        <f>'EPA - Input and Summary'!#REF!</f>
        <v>#REF!</v>
      </c>
      <c r="M17" s="94"/>
      <c r="N17" s="94"/>
      <c r="O17" s="94"/>
      <c r="P17" s="94"/>
      <c r="Q17" s="94"/>
      <c r="R17" s="94"/>
      <c r="S17" s="94"/>
      <c r="T17" s="94"/>
      <c r="U17" s="94"/>
      <c r="V17" s="94"/>
      <c r="W17" s="94"/>
      <c r="X17" s="94"/>
      <c r="Y17" s="94"/>
      <c r="Z17" s="94"/>
      <c r="AA17" s="94"/>
      <c r="AB17" s="94"/>
      <c r="AC17" s="94"/>
      <c r="AD17" s="94"/>
      <c r="AE17" s="94"/>
      <c r="AF17" s="94"/>
      <c r="AG17" s="94"/>
      <c r="AH17" s="94"/>
      <c r="AI17" s="94"/>
      <c r="AJ17" s="94"/>
      <c r="AK17" s="94"/>
      <c r="AL17" s="94"/>
      <c r="AM17" s="94"/>
      <c r="AN17" s="94"/>
      <c r="AO17" s="94"/>
      <c r="AP17" s="94"/>
      <c r="AQ17" s="94"/>
    </row>
    <row r="18" spans="1:43" s="146" customFormat="1" ht="15" x14ac:dyDescent="0.2">
      <c r="A18" s="94" t="e">
        <f>'EPA - Input and Summary'!#REF!</f>
        <v>#REF!</v>
      </c>
      <c r="B18" s="94" t="e">
        <f>'EPA - Input and Summary'!#REF!</f>
        <v>#REF!</v>
      </c>
      <c r="C18" s="94" t="e">
        <f>'EPA - Input and Summary'!#REF!</f>
        <v>#REF!</v>
      </c>
      <c r="D18" s="94" t="e">
        <f>'EPA - Input and Summary'!#REF!</f>
        <v>#REF!</v>
      </c>
      <c r="E18" s="94" t="e">
        <f>'EPA - Input and Summary'!#REF!</f>
        <v>#REF!</v>
      </c>
      <c r="F18" s="94" t="e">
        <f>'EPA - Input and Summary'!#REF!</f>
        <v>#REF!</v>
      </c>
      <c r="G18" s="149" t="e">
        <f>'EPA - Input and Summary'!#REF!</f>
        <v>#REF!</v>
      </c>
      <c r="H18" s="149" t="e">
        <f>'EPA - Input and Summary'!#REF!</f>
        <v>#REF!</v>
      </c>
      <c r="I18" s="149">
        <f>'ASL, SCS, STICs, MTR, FTR, &amp;FP '!I18</f>
        <v>0</v>
      </c>
      <c r="J18" s="149"/>
      <c r="K18" s="149"/>
      <c r="L18" s="94" t="e">
        <f>'EPA - Input and Summary'!#REF!</f>
        <v>#REF!</v>
      </c>
      <c r="M18" s="94"/>
      <c r="N18" s="170"/>
      <c r="O18" s="170"/>
      <c r="P18" s="170"/>
      <c r="Q18" s="171"/>
      <c r="R18" s="94"/>
      <c r="S18" s="94"/>
      <c r="T18" s="94"/>
      <c r="U18" s="94"/>
      <c r="V18" s="94"/>
      <c r="W18" s="94"/>
      <c r="X18" s="94"/>
      <c r="Y18" s="94"/>
      <c r="Z18" s="94"/>
      <c r="AA18" s="94"/>
      <c r="AB18" s="94"/>
      <c r="AC18" s="94"/>
      <c r="AD18" s="94"/>
      <c r="AE18" s="94"/>
      <c r="AF18" s="94"/>
      <c r="AG18" s="94"/>
      <c r="AH18" s="94"/>
      <c r="AI18" s="94"/>
      <c r="AJ18" s="94"/>
      <c r="AK18" s="94"/>
      <c r="AL18" s="94"/>
      <c r="AM18" s="94"/>
      <c r="AN18" s="94"/>
      <c r="AO18" s="94"/>
      <c r="AP18" s="94"/>
      <c r="AQ18" s="94"/>
    </row>
    <row r="19" spans="1:43" s="146" customFormat="1" x14ac:dyDescent="0.2">
      <c r="A19" s="94" t="e">
        <f>'EPA - Input and Summary'!#REF!</f>
        <v>#REF!</v>
      </c>
      <c r="B19" s="94" t="e">
        <f>'EPA - Input and Summary'!#REF!</f>
        <v>#REF!</v>
      </c>
      <c r="C19" s="94" t="e">
        <f>'EPA - Input and Summary'!#REF!</f>
        <v>#REF!</v>
      </c>
      <c r="D19" s="94" t="e">
        <f>'EPA - Input and Summary'!#REF!</f>
        <v>#REF!</v>
      </c>
      <c r="E19" s="94" t="e">
        <f>'EPA - Input and Summary'!#REF!</f>
        <v>#REF!</v>
      </c>
      <c r="F19" s="94" t="e">
        <f>'EPA - Input and Summary'!#REF!</f>
        <v>#REF!</v>
      </c>
      <c r="G19" s="149" t="e">
        <f>'EPA - Input and Summary'!#REF!</f>
        <v>#REF!</v>
      </c>
      <c r="H19" s="149" t="e">
        <f>'EPA - Input and Summary'!#REF!</f>
        <v>#REF!</v>
      </c>
      <c r="I19" s="149">
        <f>'ASL, SCS, STICs, MTR, FTR, &amp;FP '!I19</f>
        <v>0</v>
      </c>
      <c r="J19" s="149"/>
      <c r="K19" s="149"/>
      <c r="L19" s="94" t="e">
        <f>'EPA - Input and Summary'!#REF!</f>
        <v>#REF!</v>
      </c>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c r="AQ19" s="94"/>
    </row>
    <row r="20" spans="1:43" s="146" customFormat="1" x14ac:dyDescent="0.2">
      <c r="A20" s="94" t="e">
        <f>'EPA - Input and Summary'!#REF!</f>
        <v>#REF!</v>
      </c>
      <c r="B20" s="94" t="e">
        <f>'EPA - Input and Summary'!#REF!</f>
        <v>#REF!</v>
      </c>
      <c r="C20" s="94" t="e">
        <f>'EPA - Input and Summary'!#REF!</f>
        <v>#REF!</v>
      </c>
      <c r="D20" s="94" t="e">
        <f>'EPA - Input and Summary'!#REF!</f>
        <v>#REF!</v>
      </c>
      <c r="E20" s="94" t="e">
        <f>'EPA - Input and Summary'!#REF!</f>
        <v>#REF!</v>
      </c>
      <c r="F20" s="94" t="e">
        <f>'EPA - Input and Summary'!#REF!</f>
        <v>#REF!</v>
      </c>
      <c r="G20" s="149" t="e">
        <f>'EPA - Input and Summary'!#REF!</f>
        <v>#REF!</v>
      </c>
      <c r="H20" s="149" t="e">
        <f>'EPA - Input and Summary'!#REF!</f>
        <v>#REF!</v>
      </c>
      <c r="I20" s="149">
        <f>'ASL, SCS, STICs, MTR, FTR, &amp;FP '!I20</f>
        <v>0</v>
      </c>
      <c r="J20" s="149"/>
      <c r="K20" s="149"/>
      <c r="L20" s="94" t="e">
        <f>'EPA - Input and Summary'!#REF!</f>
        <v>#REF!</v>
      </c>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row>
    <row r="21" spans="1:43" s="146" customFormat="1" x14ac:dyDescent="0.2">
      <c r="A21" s="94" t="e">
        <f>'EPA - Input and Summary'!#REF!</f>
        <v>#REF!</v>
      </c>
      <c r="B21" s="94" t="e">
        <f>'EPA - Input and Summary'!#REF!</f>
        <v>#REF!</v>
      </c>
      <c r="C21" s="94" t="e">
        <f>'EPA - Input and Summary'!#REF!</f>
        <v>#REF!</v>
      </c>
      <c r="D21" s="94" t="e">
        <f>'EPA - Input and Summary'!#REF!</f>
        <v>#REF!</v>
      </c>
      <c r="E21" s="94" t="e">
        <f>'EPA - Input and Summary'!#REF!</f>
        <v>#REF!</v>
      </c>
      <c r="F21" s="94" t="e">
        <f>'EPA - Input and Summary'!#REF!</f>
        <v>#REF!</v>
      </c>
      <c r="G21" s="149" t="e">
        <f>'EPA - Input and Summary'!#REF!</f>
        <v>#REF!</v>
      </c>
      <c r="H21" s="149" t="e">
        <f>'EPA - Input and Summary'!#REF!</f>
        <v>#REF!</v>
      </c>
      <c r="I21" s="149">
        <f>'ASL, SCS, STICs, MTR, FTR, &amp;FP '!I21</f>
        <v>0</v>
      </c>
      <c r="J21" s="149"/>
      <c r="K21" s="149"/>
      <c r="L21" s="94" t="e">
        <f>'EPA - Input and Summary'!#REF!</f>
        <v>#REF!</v>
      </c>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row>
    <row r="22" spans="1:43" s="146" customFormat="1" x14ac:dyDescent="0.2">
      <c r="A22" s="94" t="e">
        <f>'EPA - Input and Summary'!#REF!</f>
        <v>#REF!</v>
      </c>
      <c r="B22" s="94" t="e">
        <f>'EPA - Input and Summary'!#REF!</f>
        <v>#REF!</v>
      </c>
      <c r="C22" s="94" t="e">
        <f>'EPA - Input and Summary'!#REF!</f>
        <v>#REF!</v>
      </c>
      <c r="D22" s="94" t="e">
        <f>'EPA - Input and Summary'!#REF!</f>
        <v>#REF!</v>
      </c>
      <c r="E22" s="94" t="e">
        <f>'EPA - Input and Summary'!#REF!</f>
        <v>#REF!</v>
      </c>
      <c r="F22" s="94" t="e">
        <f>'EPA - Input and Summary'!#REF!</f>
        <v>#REF!</v>
      </c>
      <c r="G22" s="149" t="e">
        <f>'EPA - Input and Summary'!#REF!</f>
        <v>#REF!</v>
      </c>
      <c r="H22" s="149" t="e">
        <f>'EPA - Input and Summary'!#REF!</f>
        <v>#REF!</v>
      </c>
      <c r="I22" s="149">
        <f>'ASL, SCS, STICs, MTR, FTR, &amp;FP '!I22</f>
        <v>0</v>
      </c>
      <c r="J22" s="149"/>
      <c r="K22" s="149"/>
      <c r="L22" s="94" t="e">
        <f>'EPA - Input and Summary'!#REF!</f>
        <v>#REF!</v>
      </c>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c r="AQ22" s="94"/>
    </row>
    <row r="23" spans="1:43" s="146" customFormat="1" x14ac:dyDescent="0.2">
      <c r="A23" s="94" t="e">
        <f>'EPA - Input and Summary'!#REF!</f>
        <v>#REF!</v>
      </c>
      <c r="B23" s="94" t="e">
        <f>'EPA - Input and Summary'!#REF!</f>
        <v>#REF!</v>
      </c>
      <c r="C23" s="94" t="e">
        <f>'EPA - Input and Summary'!#REF!</f>
        <v>#REF!</v>
      </c>
      <c r="D23" s="94" t="e">
        <f>'EPA - Input and Summary'!#REF!</f>
        <v>#REF!</v>
      </c>
      <c r="E23" s="94" t="e">
        <f>'EPA - Input and Summary'!#REF!</f>
        <v>#REF!</v>
      </c>
      <c r="F23" s="94" t="e">
        <f>'EPA - Input and Summary'!#REF!</f>
        <v>#REF!</v>
      </c>
      <c r="G23" s="149" t="e">
        <f>'EPA - Input and Summary'!#REF!</f>
        <v>#REF!</v>
      </c>
      <c r="H23" s="149" t="e">
        <f>'EPA - Input and Summary'!#REF!</f>
        <v>#REF!</v>
      </c>
      <c r="I23" s="149">
        <f>'ASL, SCS, STICs, MTR, FTR, &amp;FP '!I23</f>
        <v>0</v>
      </c>
      <c r="J23" s="149"/>
      <c r="K23" s="149"/>
      <c r="L23" s="94" t="e">
        <f>'EPA - Input and Summary'!#REF!</f>
        <v>#REF!</v>
      </c>
      <c r="M23" s="94"/>
      <c r="N23" s="94"/>
      <c r="O23" s="94"/>
      <c r="P23" s="94"/>
      <c r="Q23" s="94"/>
      <c r="R23" s="94"/>
      <c r="S23" s="94"/>
      <c r="T23" s="94"/>
      <c r="U23" s="94"/>
      <c r="V23" s="94"/>
      <c r="W23" s="94"/>
      <c r="X23" s="94"/>
      <c r="Y23" s="94"/>
      <c r="Z23" s="94"/>
      <c r="AA23" s="94"/>
      <c r="AB23" s="94"/>
      <c r="AC23" s="94"/>
      <c r="AD23" s="94"/>
      <c r="AE23" s="94"/>
      <c r="AF23" s="94"/>
      <c r="AG23" s="94"/>
      <c r="AH23" s="94"/>
      <c r="AI23" s="94"/>
      <c r="AJ23" s="94"/>
      <c r="AK23" s="94"/>
      <c r="AL23" s="94"/>
      <c r="AM23" s="94"/>
      <c r="AN23" s="94"/>
      <c r="AO23" s="94"/>
      <c r="AP23" s="94"/>
      <c r="AQ23" s="94"/>
    </row>
    <row r="24" spans="1:43" s="146" customFormat="1" x14ac:dyDescent="0.2">
      <c r="A24" s="94" t="e">
        <f>'EPA - Input and Summary'!#REF!</f>
        <v>#REF!</v>
      </c>
      <c r="B24" s="94" t="e">
        <f>'EPA - Input and Summary'!#REF!</f>
        <v>#REF!</v>
      </c>
      <c r="C24" s="94" t="e">
        <f>'EPA - Input and Summary'!#REF!</f>
        <v>#REF!</v>
      </c>
      <c r="D24" s="94" t="e">
        <f>'EPA - Input and Summary'!#REF!</f>
        <v>#REF!</v>
      </c>
      <c r="E24" s="94" t="e">
        <f>'EPA - Input and Summary'!#REF!</f>
        <v>#REF!</v>
      </c>
      <c r="F24" s="94" t="e">
        <f>'EPA - Input and Summary'!#REF!</f>
        <v>#REF!</v>
      </c>
      <c r="G24" s="149" t="e">
        <f>'EPA - Input and Summary'!#REF!</f>
        <v>#REF!</v>
      </c>
      <c r="H24" s="149" t="e">
        <f>'EPA - Input and Summary'!#REF!</f>
        <v>#REF!</v>
      </c>
      <c r="I24" s="149">
        <f>'ASL, SCS, STICs, MTR, FTR, &amp;FP '!I24</f>
        <v>0</v>
      </c>
      <c r="J24" s="149"/>
      <c r="K24" s="149"/>
      <c r="L24" s="94" t="e">
        <f>'EPA - Input and Summary'!#REF!</f>
        <v>#REF!</v>
      </c>
      <c r="M24" s="94"/>
      <c r="N24" s="94"/>
      <c r="O24" s="94"/>
      <c r="P24" s="94"/>
      <c r="Q24" s="94"/>
      <c r="R24" s="94"/>
      <c r="S24" s="94"/>
      <c r="T24" s="94"/>
      <c r="U24" s="94"/>
      <c r="V24" s="94"/>
      <c r="W24" s="94"/>
      <c r="X24" s="94"/>
      <c r="Y24" s="94"/>
      <c r="Z24" s="94"/>
      <c r="AA24" s="94"/>
      <c r="AB24" s="94"/>
      <c r="AC24" s="94"/>
      <c r="AD24" s="94"/>
      <c r="AE24" s="94"/>
      <c r="AF24" s="94"/>
      <c r="AG24" s="94"/>
      <c r="AH24" s="94"/>
      <c r="AI24" s="94"/>
      <c r="AJ24" s="94"/>
      <c r="AK24" s="94"/>
      <c r="AL24" s="94"/>
      <c r="AM24" s="94"/>
      <c r="AN24" s="94"/>
      <c r="AO24" s="94"/>
      <c r="AP24" s="94"/>
      <c r="AQ24" s="94"/>
    </row>
    <row r="25" spans="1:43" s="146" customFormat="1" x14ac:dyDescent="0.2">
      <c r="A25" s="94" t="e">
        <f>'EPA - Input and Summary'!#REF!</f>
        <v>#REF!</v>
      </c>
      <c r="B25" s="94" t="e">
        <f>'EPA - Input and Summary'!#REF!</f>
        <v>#REF!</v>
      </c>
      <c r="C25" s="94" t="e">
        <f>'EPA - Input and Summary'!#REF!</f>
        <v>#REF!</v>
      </c>
      <c r="D25" s="94" t="e">
        <f>'EPA - Input and Summary'!#REF!</f>
        <v>#REF!</v>
      </c>
      <c r="E25" s="94" t="e">
        <f>'EPA - Input and Summary'!#REF!</f>
        <v>#REF!</v>
      </c>
      <c r="F25" s="94" t="e">
        <f>'EPA - Input and Summary'!#REF!</f>
        <v>#REF!</v>
      </c>
      <c r="G25" s="149" t="e">
        <f>'EPA - Input and Summary'!#REF!</f>
        <v>#REF!</v>
      </c>
      <c r="H25" s="149" t="e">
        <f>'EPA - Input and Summary'!#REF!</f>
        <v>#REF!</v>
      </c>
      <c r="I25" s="149">
        <f>'ASL, SCS, STICs, MTR, FTR, &amp;FP '!I25</f>
        <v>0</v>
      </c>
      <c r="J25" s="149"/>
      <c r="K25" s="149"/>
      <c r="L25" s="94" t="e">
        <f>'EPA - Input and Summary'!#REF!</f>
        <v>#REF!</v>
      </c>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4"/>
      <c r="AM25" s="94"/>
      <c r="AN25" s="94"/>
      <c r="AO25" s="94"/>
      <c r="AP25" s="94"/>
      <c r="AQ25" s="94"/>
    </row>
    <row r="26" spans="1:43" s="146" customFormat="1" x14ac:dyDescent="0.2">
      <c r="A26" s="94" t="e">
        <f>'EPA - Input and Summary'!#REF!</f>
        <v>#REF!</v>
      </c>
      <c r="B26" s="94" t="e">
        <f>'EPA - Input and Summary'!#REF!</f>
        <v>#REF!</v>
      </c>
      <c r="C26" s="94" t="e">
        <f>'EPA - Input and Summary'!#REF!</f>
        <v>#REF!</v>
      </c>
      <c r="D26" s="94" t="e">
        <f>'EPA - Input and Summary'!#REF!</f>
        <v>#REF!</v>
      </c>
      <c r="E26" s="94" t="e">
        <f>'EPA - Input and Summary'!#REF!</f>
        <v>#REF!</v>
      </c>
      <c r="F26" s="94" t="e">
        <f>'EPA - Input and Summary'!#REF!</f>
        <v>#REF!</v>
      </c>
      <c r="G26" s="149" t="e">
        <f>'EPA - Input and Summary'!#REF!</f>
        <v>#REF!</v>
      </c>
      <c r="H26" s="149" t="e">
        <f>'EPA - Input and Summary'!#REF!</f>
        <v>#REF!</v>
      </c>
      <c r="I26" s="149">
        <f>'ASL, SCS, STICs, MTR, FTR, &amp;FP '!I26</f>
        <v>0</v>
      </c>
      <c r="J26" s="149"/>
      <c r="K26" s="149"/>
      <c r="L26" s="94" t="e">
        <f>'EPA - Input and Summary'!#REF!</f>
        <v>#REF!</v>
      </c>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c r="AQ26" s="94"/>
    </row>
    <row r="27" spans="1:43" s="146" customFormat="1" x14ac:dyDescent="0.2">
      <c r="A27" s="94" t="e">
        <f>'EPA - Input and Summary'!#REF!</f>
        <v>#REF!</v>
      </c>
      <c r="B27" s="94" t="e">
        <f>'EPA - Input and Summary'!#REF!</f>
        <v>#REF!</v>
      </c>
      <c r="C27" s="94" t="e">
        <f>'EPA - Input and Summary'!#REF!</f>
        <v>#REF!</v>
      </c>
      <c r="D27" s="94" t="e">
        <f>'EPA - Input and Summary'!#REF!</f>
        <v>#REF!</v>
      </c>
      <c r="E27" s="94" t="e">
        <f>'EPA - Input and Summary'!#REF!</f>
        <v>#REF!</v>
      </c>
      <c r="F27" s="94" t="e">
        <f>'EPA - Input and Summary'!#REF!</f>
        <v>#REF!</v>
      </c>
      <c r="G27" s="149" t="e">
        <f>'EPA - Input and Summary'!#REF!</f>
        <v>#REF!</v>
      </c>
      <c r="H27" s="149" t="e">
        <f>'EPA - Input and Summary'!#REF!</f>
        <v>#REF!</v>
      </c>
      <c r="I27" s="149">
        <f>'ASL, SCS, STICs, MTR, FTR, &amp;FP '!I27</f>
        <v>0</v>
      </c>
      <c r="J27" s="149"/>
      <c r="K27" s="149"/>
      <c r="L27" s="94" t="e">
        <f>'EPA - Input and Summary'!#REF!</f>
        <v>#REF!</v>
      </c>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c r="AQ27" s="94"/>
    </row>
    <row r="28" spans="1:43" s="146" customFormat="1" x14ac:dyDescent="0.2">
      <c r="A28" s="94" t="e">
        <f>'EPA - Input and Summary'!#REF!</f>
        <v>#REF!</v>
      </c>
      <c r="B28" s="94" t="e">
        <f>'EPA - Input and Summary'!#REF!</f>
        <v>#REF!</v>
      </c>
      <c r="C28" s="94" t="e">
        <f>'EPA - Input and Summary'!#REF!</f>
        <v>#REF!</v>
      </c>
      <c r="D28" s="94" t="e">
        <f>'EPA - Input and Summary'!#REF!</f>
        <v>#REF!</v>
      </c>
      <c r="E28" s="94" t="e">
        <f>'EPA - Input and Summary'!#REF!</f>
        <v>#REF!</v>
      </c>
      <c r="F28" s="94" t="e">
        <f>'EPA - Input and Summary'!#REF!</f>
        <v>#REF!</v>
      </c>
      <c r="G28" s="149" t="e">
        <f>'EPA - Input and Summary'!#REF!</f>
        <v>#REF!</v>
      </c>
      <c r="H28" s="149" t="e">
        <f>'EPA - Input and Summary'!#REF!</f>
        <v>#REF!</v>
      </c>
      <c r="I28" s="149">
        <f>'ASL, SCS, STICs, MTR, FTR, &amp;FP '!I28</f>
        <v>0</v>
      </c>
      <c r="J28" s="149"/>
      <c r="K28" s="149"/>
      <c r="L28" s="94" t="e">
        <f>'EPA - Input and Summary'!#REF!</f>
        <v>#REF!</v>
      </c>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c r="AQ28" s="94"/>
    </row>
    <row r="29" spans="1:43" s="146" customFormat="1" x14ac:dyDescent="0.2">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c r="AQ29" s="94"/>
    </row>
    <row r="30" spans="1:43" x14ac:dyDescent="0.2">
      <c r="A30" s="26"/>
      <c r="B30" s="26"/>
      <c r="C30" s="26"/>
      <c r="D30" s="26"/>
      <c r="E30" s="26"/>
      <c r="F30" s="26"/>
      <c r="G30" s="33"/>
      <c r="H30" s="33"/>
      <c r="I30" s="33"/>
      <c r="J30" s="33"/>
      <c r="K30" s="33"/>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row>
    <row r="31" spans="1:43" x14ac:dyDescent="0.2">
      <c r="A31" s="26"/>
      <c r="B31" s="26"/>
      <c r="C31" s="26"/>
      <c r="D31" s="26"/>
      <c r="E31" s="26"/>
      <c r="F31" s="26"/>
      <c r="G31" s="33"/>
      <c r="H31" s="33"/>
      <c r="I31" s="33"/>
      <c r="J31" s="33"/>
      <c r="K31" s="33"/>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row>
    <row r="32" spans="1:43" x14ac:dyDescent="0.2">
      <c r="A32" s="26"/>
      <c r="B32" s="26"/>
      <c r="C32" s="26"/>
      <c r="D32" s="26"/>
      <c r="E32" s="26"/>
      <c r="F32" s="26"/>
      <c r="G32" s="33"/>
      <c r="H32" s="33"/>
      <c r="I32" s="33"/>
      <c r="J32" s="33"/>
      <c r="K32" s="33"/>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row>
    <row r="33" spans="1:43" x14ac:dyDescent="0.2">
      <c r="A33" s="26"/>
      <c r="B33" s="26"/>
      <c r="C33" s="26"/>
      <c r="D33" s="26"/>
      <c r="E33" s="26"/>
      <c r="F33" s="26"/>
      <c r="G33" s="33"/>
      <c r="H33" s="33"/>
      <c r="I33" s="33"/>
      <c r="J33" s="33"/>
      <c r="K33" s="33"/>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row>
    <row r="34" spans="1:43" x14ac:dyDescent="0.2">
      <c r="A34" s="26"/>
      <c r="B34" s="26"/>
      <c r="C34" s="26"/>
      <c r="D34" s="26"/>
      <c r="E34" s="26"/>
      <c r="F34" s="26"/>
      <c r="G34" s="33"/>
      <c r="H34" s="33"/>
      <c r="I34" s="33"/>
      <c r="J34" s="33"/>
      <c r="K34" s="33"/>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row>
    <row r="35" spans="1:43" x14ac:dyDescent="0.2">
      <c r="A35" s="26"/>
      <c r="B35" s="26"/>
      <c r="C35" s="26"/>
      <c r="D35" s="26"/>
      <c r="E35" s="26"/>
      <c r="F35" s="26"/>
      <c r="G35" s="33"/>
      <c r="H35" s="33"/>
      <c r="I35" s="33"/>
      <c r="J35" s="33"/>
      <c r="K35" s="33"/>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row>
    <row r="36" spans="1:43" x14ac:dyDescent="0.2">
      <c r="A36" s="26"/>
      <c r="B36" s="26"/>
      <c r="C36" s="26"/>
      <c r="D36" s="26"/>
      <c r="E36" s="26"/>
      <c r="F36" s="26"/>
      <c r="G36" s="33"/>
      <c r="H36" s="33"/>
      <c r="I36" s="33"/>
      <c r="J36" s="33"/>
      <c r="K36" s="33"/>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row>
    <row r="37" spans="1:43" x14ac:dyDescent="0.2">
      <c r="A37" s="26"/>
      <c r="B37" s="26"/>
      <c r="C37" s="26"/>
      <c r="D37" s="26"/>
      <c r="E37" s="26"/>
      <c r="F37" s="26"/>
      <c r="G37" s="33"/>
      <c r="H37" s="33"/>
      <c r="I37" s="33"/>
      <c r="J37" s="33"/>
      <c r="K37" s="33"/>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row>
    <row r="38" spans="1:43" x14ac:dyDescent="0.2">
      <c r="A38" s="26"/>
      <c r="B38" s="26"/>
      <c r="C38" s="26"/>
      <c r="D38" s="26"/>
      <c r="E38" s="26"/>
      <c r="F38" s="26"/>
      <c r="G38" s="33"/>
      <c r="H38" s="33"/>
      <c r="I38" s="33"/>
      <c r="J38" s="33"/>
      <c r="K38" s="33"/>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row>
    <row r="39" spans="1:43" x14ac:dyDescent="0.2">
      <c r="A39" s="26"/>
      <c r="B39" s="26"/>
      <c r="C39" s="26"/>
      <c r="D39" s="26"/>
      <c r="E39" s="26"/>
      <c r="F39" s="26"/>
      <c r="G39" s="33"/>
      <c r="H39" s="33"/>
      <c r="I39" s="33"/>
      <c r="J39" s="33"/>
      <c r="K39" s="33"/>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row>
    <row r="40" spans="1:43" x14ac:dyDescent="0.2">
      <c r="A40" s="26"/>
      <c r="B40" s="26"/>
      <c r="C40" s="26"/>
      <c r="D40" s="26"/>
      <c r="E40" s="26"/>
      <c r="F40" s="26"/>
      <c r="G40" s="33"/>
      <c r="H40" s="33"/>
      <c r="I40" s="33"/>
      <c r="J40" s="33"/>
      <c r="K40" s="33"/>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row>
    <row r="41" spans="1:43" x14ac:dyDescent="0.2">
      <c r="A41" s="26"/>
      <c r="B41" s="26"/>
      <c r="C41" s="26"/>
      <c r="D41" s="26"/>
      <c r="E41" s="26"/>
      <c r="F41" s="26"/>
      <c r="G41" s="33"/>
      <c r="H41" s="33"/>
      <c r="I41" s="33"/>
      <c r="J41" s="33"/>
      <c r="K41" s="33"/>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row>
    <row r="42" spans="1:43" x14ac:dyDescent="0.2">
      <c r="A42" s="26"/>
      <c r="B42" s="26"/>
      <c r="C42" s="26"/>
      <c r="D42" s="26"/>
      <c r="E42" s="26"/>
      <c r="F42" s="26"/>
      <c r="G42" s="33"/>
      <c r="H42" s="33"/>
      <c r="I42" s="33"/>
      <c r="J42" s="33"/>
      <c r="K42" s="33"/>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row>
    <row r="43" spans="1:43" x14ac:dyDescent="0.2">
      <c r="A43" s="26"/>
      <c r="B43" s="26"/>
      <c r="C43" s="26"/>
      <c r="D43" s="26"/>
      <c r="E43" s="26"/>
      <c r="F43" s="26"/>
      <c r="G43" s="33"/>
      <c r="H43" s="33"/>
      <c r="I43" s="33"/>
      <c r="J43" s="33"/>
      <c r="K43" s="33"/>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row>
    <row r="44" spans="1:43" x14ac:dyDescent="0.2">
      <c r="A44" s="26"/>
      <c r="B44" s="26"/>
      <c r="C44" s="26"/>
      <c r="D44" s="26"/>
      <c r="E44" s="26"/>
      <c r="F44" s="26"/>
      <c r="G44" s="33"/>
      <c r="H44" s="33"/>
      <c r="I44" s="33"/>
      <c r="J44" s="33"/>
      <c r="K44" s="33"/>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row>
    <row r="45" spans="1:43" x14ac:dyDescent="0.2">
      <c r="A45" s="26"/>
      <c r="B45" s="26"/>
      <c r="C45" s="26"/>
      <c r="D45" s="26"/>
      <c r="E45" s="26"/>
      <c r="F45" s="26"/>
      <c r="G45" s="33"/>
      <c r="H45" s="33"/>
      <c r="I45" s="33"/>
      <c r="J45" s="33"/>
      <c r="K45" s="33"/>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row>
    <row r="46" spans="1:43" x14ac:dyDescent="0.2">
      <c r="A46" s="26"/>
      <c r="B46" s="26"/>
      <c r="C46" s="26"/>
      <c r="D46" s="26"/>
      <c r="E46" s="26"/>
      <c r="F46" s="26"/>
      <c r="G46" s="33"/>
      <c r="H46" s="33"/>
      <c r="I46" s="33"/>
      <c r="J46" s="33"/>
      <c r="K46" s="33"/>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row>
    <row r="47" spans="1:43" x14ac:dyDescent="0.2">
      <c r="A47" s="26"/>
      <c r="B47" s="26"/>
      <c r="C47" s="26"/>
      <c r="D47" s="26"/>
      <c r="E47" s="26"/>
      <c r="F47" s="26"/>
      <c r="G47" s="33"/>
      <c r="H47" s="33"/>
      <c r="I47" s="33"/>
      <c r="J47" s="33"/>
      <c r="K47" s="33"/>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row>
    <row r="48" spans="1:43" x14ac:dyDescent="0.2">
      <c r="A48" s="26"/>
      <c r="B48" s="26"/>
      <c r="C48" s="26"/>
      <c r="D48" s="26"/>
      <c r="E48" s="26"/>
      <c r="F48" s="26"/>
      <c r="G48" s="33"/>
      <c r="H48" s="33"/>
      <c r="I48" s="33"/>
      <c r="J48" s="33"/>
      <c r="K48" s="33"/>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row>
    <row r="49" spans="1:43" x14ac:dyDescent="0.2">
      <c r="A49" s="26"/>
      <c r="B49" s="26"/>
      <c r="C49" s="26"/>
      <c r="D49" s="26"/>
      <c r="E49" s="26"/>
      <c r="F49" s="26"/>
      <c r="G49" s="33"/>
      <c r="H49" s="33"/>
      <c r="I49" s="33"/>
      <c r="J49" s="33"/>
      <c r="K49" s="33"/>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row>
    <row r="50" spans="1:43" x14ac:dyDescent="0.2">
      <c r="A50" s="26"/>
      <c r="B50" s="26"/>
      <c r="C50" s="26"/>
      <c r="D50" s="26"/>
      <c r="E50" s="26"/>
      <c r="F50" s="26"/>
      <c r="G50" s="33"/>
      <c r="H50" s="33"/>
      <c r="I50" s="33"/>
      <c r="J50" s="33"/>
      <c r="K50" s="33"/>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row>
    <row r="51" spans="1:43" x14ac:dyDescent="0.2">
      <c r="A51" s="26"/>
      <c r="B51" s="26"/>
      <c r="C51" s="26"/>
      <c r="D51" s="26"/>
      <c r="E51" s="26"/>
      <c r="F51" s="26"/>
      <c r="G51" s="33"/>
      <c r="H51" s="33"/>
      <c r="I51" s="33"/>
      <c r="J51" s="33"/>
      <c r="K51" s="33"/>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row>
    <row r="52" spans="1:43" x14ac:dyDescent="0.2">
      <c r="A52" s="26"/>
      <c r="B52" s="26"/>
      <c r="C52" s="26"/>
      <c r="D52" s="26"/>
      <c r="E52" s="26"/>
      <c r="F52" s="26"/>
      <c r="G52" s="33"/>
      <c r="H52" s="33"/>
      <c r="I52" s="33"/>
      <c r="J52" s="33"/>
      <c r="K52" s="33"/>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row>
    <row r="53" spans="1:43" x14ac:dyDescent="0.2">
      <c r="A53" s="26"/>
      <c r="B53" s="26"/>
      <c r="C53" s="26"/>
      <c r="D53" s="26"/>
      <c r="E53" s="26"/>
      <c r="F53" s="26"/>
      <c r="G53" s="33"/>
      <c r="H53" s="33"/>
      <c r="I53" s="33"/>
      <c r="J53" s="33"/>
      <c r="K53" s="33"/>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row>
    <row r="54" spans="1:43" x14ac:dyDescent="0.2">
      <c r="A54" s="26"/>
      <c r="B54" s="26"/>
      <c r="C54" s="26"/>
      <c r="D54" s="26"/>
      <c r="E54" s="26"/>
      <c r="F54" s="26"/>
      <c r="G54" s="33"/>
      <c r="H54" s="33"/>
      <c r="I54" s="33"/>
      <c r="J54" s="33"/>
      <c r="K54" s="33"/>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row>
    <row r="55" spans="1:43" x14ac:dyDescent="0.2">
      <c r="A55" s="26"/>
      <c r="B55" s="26"/>
      <c r="C55" s="26"/>
      <c r="D55" s="26"/>
      <c r="E55" s="26"/>
      <c r="F55" s="26"/>
      <c r="G55" s="33"/>
      <c r="H55" s="33"/>
      <c r="I55" s="33"/>
      <c r="J55" s="33"/>
      <c r="K55" s="33"/>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row>
    <row r="56" spans="1:43" x14ac:dyDescent="0.2">
      <c r="A56" s="26"/>
      <c r="B56" s="26"/>
      <c r="C56" s="26"/>
      <c r="D56" s="26"/>
      <c r="E56" s="26"/>
      <c r="F56" s="26"/>
      <c r="G56" s="33"/>
      <c r="H56" s="33"/>
      <c r="I56" s="33"/>
      <c r="J56" s="33"/>
      <c r="K56" s="33"/>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row>
    <row r="57" spans="1:43" x14ac:dyDescent="0.2">
      <c r="A57" s="26"/>
      <c r="B57" s="26"/>
      <c r="C57" s="26"/>
      <c r="D57" s="26"/>
      <c r="E57" s="26"/>
      <c r="F57" s="26"/>
      <c r="G57" s="33"/>
      <c r="H57" s="33"/>
      <c r="I57" s="33"/>
      <c r="J57" s="33"/>
      <c r="K57" s="33"/>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row>
    <row r="58" spans="1:43" x14ac:dyDescent="0.2">
      <c r="A58" s="26"/>
      <c r="B58" s="26"/>
      <c r="C58" s="26"/>
      <c r="D58" s="26"/>
      <c r="E58" s="26"/>
      <c r="F58" s="26"/>
      <c r="G58" s="33"/>
      <c r="H58" s="33"/>
      <c r="I58" s="33"/>
      <c r="J58" s="33"/>
      <c r="K58" s="33"/>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row>
    <row r="59" spans="1:43" x14ac:dyDescent="0.2">
      <c r="A59" s="26"/>
      <c r="B59" s="26"/>
      <c r="C59" s="26"/>
      <c r="D59" s="26"/>
      <c r="E59" s="26"/>
      <c r="F59" s="26"/>
      <c r="G59" s="33"/>
      <c r="H59" s="33"/>
      <c r="I59" s="33"/>
      <c r="J59" s="33"/>
      <c r="K59" s="33"/>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row>
    <row r="60" spans="1:43" x14ac:dyDescent="0.2">
      <c r="A60" s="26"/>
      <c r="B60" s="26"/>
      <c r="C60" s="26"/>
      <c r="D60" s="26"/>
      <c r="E60" s="26"/>
      <c r="F60" s="26"/>
      <c r="G60" s="33"/>
      <c r="H60" s="33"/>
      <c r="I60" s="33"/>
      <c r="J60" s="33"/>
      <c r="K60" s="33"/>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row>
    <row r="61" spans="1:43" x14ac:dyDescent="0.2">
      <c r="A61" s="26"/>
      <c r="B61" s="26"/>
      <c r="C61" s="26"/>
      <c r="D61" s="26"/>
      <c r="E61" s="26"/>
      <c r="F61" s="26"/>
      <c r="G61" s="33"/>
      <c r="H61" s="33"/>
      <c r="I61" s="33"/>
      <c r="J61" s="33"/>
      <c r="K61" s="33"/>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row>
    <row r="62" spans="1:43" x14ac:dyDescent="0.2">
      <c r="A62" s="26"/>
      <c r="B62" s="26"/>
      <c r="C62" s="26"/>
      <c r="D62" s="26"/>
      <c r="E62" s="26"/>
      <c r="F62" s="26"/>
      <c r="G62" s="33"/>
      <c r="H62" s="33"/>
      <c r="I62" s="33"/>
      <c r="J62" s="33"/>
      <c r="K62" s="33"/>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row>
    <row r="63" spans="1:43" x14ac:dyDescent="0.2">
      <c r="A63" s="26"/>
      <c r="B63" s="26"/>
      <c r="C63" s="26"/>
      <c r="D63" s="26"/>
      <c r="E63" s="26"/>
      <c r="F63" s="26"/>
      <c r="G63" s="33"/>
      <c r="H63" s="33"/>
      <c r="I63" s="33"/>
      <c r="J63" s="33"/>
      <c r="K63" s="33"/>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row>
    <row r="64" spans="1:43" x14ac:dyDescent="0.2">
      <c r="A64" s="26"/>
      <c r="B64" s="26"/>
      <c r="C64" s="26"/>
      <c r="D64" s="26"/>
      <c r="E64" s="26"/>
      <c r="F64" s="26"/>
      <c r="G64" s="33"/>
      <c r="H64" s="33"/>
      <c r="I64" s="33"/>
      <c r="J64" s="33"/>
      <c r="K64" s="33"/>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row>
    <row r="65" spans="1:43" x14ac:dyDescent="0.2">
      <c r="A65" s="26"/>
      <c r="B65" s="26"/>
      <c r="C65" s="26"/>
      <c r="D65" s="26"/>
      <c r="E65" s="26"/>
      <c r="F65" s="26"/>
      <c r="G65" s="33"/>
      <c r="H65" s="33"/>
      <c r="I65" s="33"/>
      <c r="J65" s="33"/>
      <c r="K65" s="33"/>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row>
    <row r="66" spans="1:43" x14ac:dyDescent="0.2">
      <c r="A66" s="26"/>
      <c r="B66" s="26"/>
      <c r="C66" s="26"/>
      <c r="D66" s="26"/>
      <c r="E66" s="26"/>
      <c r="F66" s="26"/>
      <c r="G66" s="33"/>
      <c r="H66" s="33"/>
      <c r="I66" s="33"/>
      <c r="J66" s="33"/>
      <c r="K66" s="33"/>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row>
    <row r="67" spans="1:43" x14ac:dyDescent="0.2">
      <c r="A67" s="26"/>
      <c r="B67" s="26"/>
      <c r="C67" s="26"/>
      <c r="D67" s="26"/>
      <c r="E67" s="26"/>
      <c r="F67" s="26"/>
      <c r="G67" s="33"/>
      <c r="H67" s="33"/>
      <c r="I67" s="33"/>
      <c r="J67" s="33"/>
      <c r="K67" s="33"/>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row>
    <row r="68" spans="1:43" x14ac:dyDescent="0.2">
      <c r="A68" s="26"/>
      <c r="B68" s="26"/>
      <c r="C68" s="26"/>
      <c r="D68" s="26"/>
      <c r="E68" s="26"/>
      <c r="F68" s="26"/>
      <c r="G68" s="33"/>
      <c r="H68" s="33"/>
      <c r="I68" s="33"/>
      <c r="J68" s="33"/>
      <c r="K68" s="33"/>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row>
    <row r="69" spans="1:43" x14ac:dyDescent="0.2">
      <c r="A69" s="26"/>
      <c r="B69" s="26"/>
      <c r="C69" s="26"/>
      <c r="D69" s="26"/>
      <c r="E69" s="26"/>
      <c r="F69" s="26"/>
      <c r="G69" s="33"/>
      <c r="H69" s="33"/>
      <c r="I69" s="33"/>
      <c r="J69" s="33"/>
      <c r="K69" s="33"/>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row>
    <row r="70" spans="1:43" x14ac:dyDescent="0.2">
      <c r="A70" s="26"/>
      <c r="B70" s="26"/>
      <c r="C70" s="26"/>
      <c r="D70" s="26"/>
      <c r="E70" s="26"/>
      <c r="F70" s="26"/>
      <c r="G70" s="33"/>
      <c r="H70" s="33"/>
      <c r="I70" s="33"/>
      <c r="J70" s="33"/>
      <c r="K70" s="33"/>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row>
    <row r="71" spans="1:43" x14ac:dyDescent="0.2">
      <c r="A71" s="26"/>
      <c r="B71" s="26"/>
      <c r="C71" s="26"/>
      <c r="D71" s="26"/>
      <c r="E71" s="26"/>
      <c r="F71" s="26"/>
      <c r="G71" s="33"/>
      <c r="H71" s="33"/>
      <c r="I71" s="33"/>
      <c r="J71" s="33"/>
      <c r="K71" s="33"/>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row>
    <row r="72" spans="1:43" x14ac:dyDescent="0.2">
      <c r="A72" s="26"/>
      <c r="B72" s="26"/>
      <c r="C72" s="26"/>
      <c r="D72" s="26"/>
      <c r="E72" s="26"/>
      <c r="F72" s="26"/>
      <c r="G72" s="33"/>
      <c r="H72" s="33"/>
      <c r="I72" s="33"/>
      <c r="J72" s="33"/>
      <c r="K72" s="33"/>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row>
    <row r="73" spans="1:43" x14ac:dyDescent="0.2">
      <c r="A73" s="26"/>
      <c r="B73" s="26"/>
      <c r="C73" s="26"/>
      <c r="D73" s="26"/>
      <c r="E73" s="26"/>
      <c r="F73" s="26"/>
      <c r="G73" s="33"/>
      <c r="H73" s="33"/>
      <c r="I73" s="33"/>
      <c r="J73" s="33"/>
      <c r="K73" s="33"/>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row>
    <row r="74" spans="1:43" x14ac:dyDescent="0.2">
      <c r="A74" s="26"/>
      <c r="B74" s="26"/>
      <c r="C74" s="26"/>
      <c r="D74" s="26"/>
      <c r="E74" s="26"/>
      <c r="F74" s="26"/>
      <c r="G74" s="33"/>
      <c r="H74" s="33"/>
      <c r="I74" s="33"/>
      <c r="J74" s="33"/>
      <c r="K74" s="33"/>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row>
    <row r="75" spans="1:43" x14ac:dyDescent="0.2">
      <c r="A75" s="26"/>
      <c r="B75" s="26"/>
      <c r="C75" s="26"/>
      <c r="D75" s="26"/>
      <c r="E75" s="26"/>
      <c r="F75" s="26"/>
      <c r="G75" s="33"/>
      <c r="H75" s="33"/>
      <c r="I75" s="33"/>
      <c r="J75" s="33"/>
      <c r="K75" s="33"/>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row>
    <row r="76" spans="1:43" x14ac:dyDescent="0.2">
      <c r="A76" s="26"/>
      <c r="B76" s="26"/>
      <c r="C76" s="26"/>
      <c r="D76" s="26"/>
      <c r="E76" s="26"/>
      <c r="F76" s="26"/>
      <c r="G76" s="33"/>
      <c r="H76" s="33"/>
      <c r="I76" s="33"/>
      <c r="J76" s="33"/>
      <c r="K76" s="33"/>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row>
    <row r="77" spans="1:43" x14ac:dyDescent="0.2">
      <c r="A77" s="26"/>
      <c r="B77" s="26"/>
      <c r="C77" s="26"/>
      <c r="D77" s="26"/>
      <c r="E77" s="26"/>
      <c r="F77" s="26"/>
      <c r="G77" s="33"/>
      <c r="H77" s="33"/>
      <c r="I77" s="33"/>
      <c r="J77" s="33"/>
      <c r="K77" s="33"/>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row>
    <row r="78" spans="1:43" x14ac:dyDescent="0.2">
      <c r="A78" s="26"/>
      <c r="B78" s="26"/>
      <c r="C78" s="26"/>
      <c r="D78" s="26"/>
      <c r="E78" s="26"/>
      <c r="F78" s="26"/>
      <c r="G78" s="33"/>
      <c r="H78" s="33"/>
      <c r="I78" s="33"/>
      <c r="J78" s="33"/>
      <c r="K78" s="33"/>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row>
    <row r="79" spans="1:43" x14ac:dyDescent="0.2">
      <c r="A79" s="26"/>
      <c r="B79" s="26"/>
      <c r="C79" s="26"/>
      <c r="D79" s="26"/>
      <c r="E79" s="26"/>
      <c r="F79" s="26"/>
      <c r="G79" s="33"/>
      <c r="H79" s="33"/>
      <c r="I79" s="33"/>
      <c r="J79" s="33"/>
      <c r="K79" s="33"/>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row>
    <row r="80" spans="1:43" x14ac:dyDescent="0.2">
      <c r="A80" s="26"/>
      <c r="B80" s="26"/>
      <c r="C80" s="26"/>
      <c r="D80" s="26"/>
      <c r="E80" s="26"/>
      <c r="F80" s="26"/>
      <c r="G80" s="33"/>
      <c r="H80" s="33"/>
      <c r="I80" s="33"/>
      <c r="J80" s="33"/>
      <c r="K80" s="33"/>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row>
    <row r="81" spans="1:43" x14ac:dyDescent="0.2">
      <c r="A81" s="26"/>
      <c r="B81" s="26"/>
      <c r="C81" s="26"/>
      <c r="D81" s="26"/>
      <c r="E81" s="26"/>
      <c r="F81" s="26"/>
      <c r="G81" s="33"/>
      <c r="H81" s="33"/>
      <c r="I81" s="33"/>
      <c r="J81" s="33"/>
      <c r="K81" s="33"/>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row>
    <row r="82" spans="1:43" x14ac:dyDescent="0.2">
      <c r="A82" s="26"/>
      <c r="B82" s="26"/>
      <c r="C82" s="26"/>
      <c r="D82" s="26"/>
      <c r="E82" s="26"/>
      <c r="F82" s="26"/>
      <c r="G82" s="33"/>
      <c r="H82" s="33"/>
      <c r="I82" s="33"/>
      <c r="J82" s="33"/>
      <c r="K82" s="33"/>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row>
    <row r="83" spans="1:43" x14ac:dyDescent="0.2">
      <c r="A83" s="26"/>
      <c r="B83" s="26"/>
      <c r="C83" s="26"/>
      <c r="D83" s="26"/>
      <c r="E83" s="26"/>
      <c r="F83" s="26"/>
      <c r="G83" s="33"/>
      <c r="H83" s="33"/>
      <c r="I83" s="33"/>
      <c r="J83" s="33"/>
      <c r="K83" s="33"/>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row>
    <row r="84" spans="1:43" x14ac:dyDescent="0.2">
      <c r="A84" s="26"/>
      <c r="B84" s="26"/>
      <c r="C84" s="26"/>
      <c r="D84" s="26"/>
      <c r="E84" s="26"/>
      <c r="F84" s="26"/>
      <c r="G84" s="33"/>
      <c r="H84" s="33"/>
      <c r="I84" s="33"/>
      <c r="J84" s="33"/>
      <c r="K84" s="33"/>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row>
    <row r="85" spans="1:43" x14ac:dyDescent="0.2">
      <c r="A85" s="26"/>
      <c r="B85" s="26"/>
      <c r="C85" s="26"/>
      <c r="D85" s="26"/>
      <c r="E85" s="26"/>
      <c r="F85" s="26"/>
      <c r="G85" s="33"/>
      <c r="H85" s="33"/>
      <c r="I85" s="33"/>
      <c r="J85" s="33"/>
      <c r="K85" s="33"/>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row>
    <row r="86" spans="1:43" x14ac:dyDescent="0.2">
      <c r="A86" s="26"/>
      <c r="B86" s="26"/>
      <c r="C86" s="26"/>
      <c r="D86" s="26"/>
      <c r="E86" s="26"/>
      <c r="F86" s="26"/>
      <c r="G86" s="33"/>
      <c r="H86" s="33"/>
      <c r="I86" s="33"/>
      <c r="J86" s="33"/>
      <c r="K86" s="33"/>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row>
    <row r="87" spans="1:43" x14ac:dyDescent="0.2">
      <c r="A87" s="26"/>
      <c r="B87" s="26"/>
      <c r="C87" s="26"/>
      <c r="D87" s="26"/>
      <c r="E87" s="26"/>
      <c r="F87" s="26"/>
      <c r="G87" s="33"/>
      <c r="H87" s="33"/>
      <c r="I87" s="33"/>
      <c r="J87" s="33"/>
      <c r="K87" s="33"/>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row>
    <row r="88" spans="1:43" x14ac:dyDescent="0.2">
      <c r="A88" s="26"/>
      <c r="B88" s="26"/>
      <c r="C88" s="26"/>
      <c r="D88" s="26"/>
      <c r="E88" s="26"/>
      <c r="F88" s="26"/>
      <c r="G88" s="33"/>
      <c r="H88" s="33"/>
      <c r="I88" s="33"/>
      <c r="J88" s="33"/>
      <c r="K88" s="33"/>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row>
    <row r="89" spans="1:43" x14ac:dyDescent="0.2">
      <c r="A89" s="26"/>
      <c r="B89" s="26"/>
      <c r="C89" s="26"/>
      <c r="D89" s="26"/>
      <c r="E89" s="26"/>
      <c r="F89" s="26"/>
      <c r="G89" s="33"/>
      <c r="H89" s="33"/>
      <c r="I89" s="33"/>
      <c r="J89" s="33"/>
      <c r="K89" s="33"/>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row>
    <row r="90" spans="1:43" x14ac:dyDescent="0.2">
      <c r="A90" s="26"/>
      <c r="B90" s="26"/>
      <c r="C90" s="26"/>
      <c r="D90" s="26"/>
      <c r="E90" s="26"/>
      <c r="F90" s="26"/>
      <c r="G90" s="33"/>
      <c r="H90" s="33"/>
      <c r="I90" s="33"/>
      <c r="J90" s="33"/>
      <c r="K90" s="33"/>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row>
    <row r="91" spans="1:43" x14ac:dyDescent="0.2">
      <c r="A91" s="26"/>
      <c r="B91" s="26"/>
      <c r="C91" s="26"/>
      <c r="D91" s="26"/>
      <c r="E91" s="26"/>
      <c r="F91" s="26"/>
      <c r="G91" s="33"/>
      <c r="H91" s="33"/>
      <c r="I91" s="33"/>
      <c r="J91" s="33"/>
      <c r="K91" s="33"/>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row>
    <row r="92" spans="1:43" x14ac:dyDescent="0.2">
      <c r="A92" s="26"/>
      <c r="B92" s="26"/>
      <c r="C92" s="26"/>
      <c r="D92" s="26"/>
      <c r="E92" s="26"/>
      <c r="F92" s="26"/>
      <c r="G92" s="33"/>
      <c r="H92" s="33"/>
      <c r="I92" s="33"/>
      <c r="J92" s="33"/>
      <c r="K92" s="33"/>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row>
    <row r="93" spans="1:43" x14ac:dyDescent="0.2">
      <c r="A93" s="26"/>
      <c r="B93" s="26"/>
      <c r="C93" s="26"/>
      <c r="D93" s="26"/>
      <c r="E93" s="26"/>
      <c r="F93" s="26"/>
      <c r="G93" s="33"/>
      <c r="H93" s="33"/>
      <c r="I93" s="33"/>
      <c r="J93" s="33"/>
      <c r="K93" s="33"/>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row>
    <row r="94" spans="1:43" x14ac:dyDescent="0.2">
      <c r="A94" s="26"/>
      <c r="B94" s="26"/>
      <c r="C94" s="26"/>
      <c r="D94" s="26"/>
      <c r="E94" s="26"/>
      <c r="F94" s="26"/>
      <c r="G94" s="33"/>
      <c r="H94" s="33"/>
      <c r="I94" s="33"/>
      <c r="J94" s="33"/>
      <c r="K94" s="33"/>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row>
    <row r="95" spans="1:43" x14ac:dyDescent="0.2">
      <c r="A95" s="26"/>
      <c r="B95" s="26"/>
      <c r="C95" s="26"/>
      <c r="D95" s="26"/>
      <c r="E95" s="26"/>
      <c r="F95" s="26"/>
      <c r="G95" s="33"/>
      <c r="H95" s="33"/>
      <c r="I95" s="33"/>
      <c r="J95" s="33"/>
      <c r="K95" s="33"/>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row>
    <row r="96" spans="1:43" x14ac:dyDescent="0.2">
      <c r="A96" s="26"/>
      <c r="B96" s="26"/>
      <c r="C96" s="26"/>
      <c r="D96" s="26"/>
      <c r="E96" s="26"/>
      <c r="F96" s="26"/>
      <c r="G96" s="33"/>
      <c r="H96" s="33"/>
      <c r="I96" s="33"/>
      <c r="J96" s="33"/>
      <c r="K96" s="33"/>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row>
    <row r="97" spans="1:43" x14ac:dyDescent="0.2">
      <c r="A97" s="26"/>
      <c r="B97" s="26"/>
      <c r="C97" s="26"/>
      <c r="D97" s="26"/>
      <c r="E97" s="26"/>
      <c r="F97" s="26"/>
      <c r="G97" s="33"/>
      <c r="H97" s="33"/>
      <c r="I97" s="33"/>
      <c r="J97" s="33"/>
      <c r="K97" s="33"/>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row>
    <row r="98" spans="1:43" x14ac:dyDescent="0.2">
      <c r="A98" s="26"/>
      <c r="B98" s="26"/>
      <c r="C98" s="26"/>
      <c r="D98" s="26"/>
      <c r="E98" s="26"/>
      <c r="F98" s="26"/>
      <c r="G98" s="33"/>
      <c r="H98" s="33"/>
      <c r="I98" s="33"/>
      <c r="J98" s="33"/>
      <c r="K98" s="33"/>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row>
    <row r="99" spans="1:43" x14ac:dyDescent="0.2">
      <c r="A99" s="26"/>
      <c r="B99" s="26"/>
      <c r="C99" s="26"/>
      <c r="D99" s="26"/>
      <c r="E99" s="26"/>
      <c r="F99" s="26"/>
      <c r="G99" s="33"/>
      <c r="H99" s="33"/>
      <c r="I99" s="33"/>
      <c r="J99" s="33"/>
      <c r="K99" s="33"/>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row>
    <row r="100" spans="1:43" x14ac:dyDescent="0.2">
      <c r="A100" s="26"/>
      <c r="B100" s="26"/>
      <c r="C100" s="26"/>
      <c r="D100" s="26"/>
      <c r="E100" s="26"/>
      <c r="F100" s="26"/>
      <c r="G100" s="33"/>
      <c r="H100" s="33"/>
      <c r="I100" s="33"/>
      <c r="J100" s="33"/>
      <c r="K100" s="33"/>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row>
    <row r="101" spans="1:43" x14ac:dyDescent="0.2">
      <c r="A101" s="26"/>
      <c r="B101" s="26"/>
      <c r="C101" s="26"/>
      <c r="D101" s="26"/>
      <c r="E101" s="26"/>
      <c r="F101" s="26"/>
      <c r="G101" s="33"/>
      <c r="H101" s="33"/>
      <c r="I101" s="33"/>
      <c r="J101" s="33"/>
      <c r="K101" s="33"/>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row>
    <row r="102" spans="1:43" x14ac:dyDescent="0.2">
      <c r="A102" s="26"/>
      <c r="B102" s="26"/>
      <c r="C102" s="26"/>
      <c r="D102" s="26"/>
      <c r="E102" s="26"/>
      <c r="F102" s="26"/>
      <c r="G102" s="33"/>
      <c r="H102" s="33"/>
      <c r="I102" s="33"/>
      <c r="J102" s="33"/>
      <c r="K102" s="33"/>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row>
    <row r="103" spans="1:43" x14ac:dyDescent="0.2">
      <c r="A103" s="26"/>
      <c r="B103" s="26"/>
      <c r="C103" s="26"/>
      <c r="D103" s="26"/>
      <c r="E103" s="26"/>
      <c r="F103" s="26"/>
      <c r="G103" s="33"/>
      <c r="H103" s="33"/>
      <c r="I103" s="33"/>
      <c r="J103" s="33"/>
      <c r="K103" s="33"/>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row>
    <row r="104" spans="1:43" x14ac:dyDescent="0.2">
      <c r="A104" s="26"/>
      <c r="B104" s="26"/>
      <c r="C104" s="26"/>
      <c r="D104" s="26"/>
      <c r="E104" s="26"/>
      <c r="F104" s="26"/>
      <c r="G104" s="33"/>
      <c r="H104" s="33"/>
      <c r="I104" s="33"/>
      <c r="J104" s="33"/>
      <c r="K104" s="33"/>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row>
    <row r="105" spans="1:43" x14ac:dyDescent="0.2">
      <c r="A105" s="26"/>
      <c r="B105" s="26"/>
      <c r="C105" s="26"/>
      <c r="D105" s="26"/>
      <c r="E105" s="26"/>
      <c r="F105" s="26"/>
      <c r="G105" s="33"/>
      <c r="H105" s="33"/>
      <c r="I105" s="33"/>
      <c r="J105" s="33"/>
      <c r="K105" s="33"/>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row>
    <row r="106" spans="1:43" x14ac:dyDescent="0.2">
      <c r="A106" s="26"/>
      <c r="B106" s="26"/>
      <c r="C106" s="26"/>
      <c r="D106" s="26"/>
      <c r="E106" s="26"/>
      <c r="F106" s="26"/>
      <c r="G106" s="33"/>
      <c r="H106" s="33"/>
      <c r="I106" s="33"/>
      <c r="J106" s="33"/>
      <c r="K106" s="33"/>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row>
    <row r="107" spans="1:43" x14ac:dyDescent="0.2">
      <c r="A107" s="26"/>
      <c r="B107" s="26"/>
      <c r="C107" s="26"/>
      <c r="D107" s="26"/>
      <c r="E107" s="26"/>
      <c r="F107" s="26"/>
      <c r="G107" s="33"/>
      <c r="H107" s="33"/>
      <c r="I107" s="33"/>
      <c r="J107" s="33"/>
      <c r="K107" s="33"/>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row>
    <row r="108" spans="1:43" x14ac:dyDescent="0.2">
      <c r="A108" s="26"/>
      <c r="B108" s="26"/>
      <c r="C108" s="26"/>
      <c r="D108" s="26"/>
      <c r="E108" s="26"/>
      <c r="F108" s="26"/>
      <c r="G108" s="33"/>
      <c r="H108" s="33"/>
      <c r="I108" s="33"/>
      <c r="J108" s="33"/>
      <c r="K108" s="33"/>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row>
    <row r="109" spans="1:43" x14ac:dyDescent="0.2">
      <c r="A109" s="26"/>
      <c r="B109" s="26"/>
      <c r="C109" s="26"/>
      <c r="D109" s="26"/>
      <c r="E109" s="26"/>
      <c r="F109" s="26"/>
      <c r="G109" s="33"/>
      <c r="H109" s="33"/>
      <c r="I109" s="33"/>
      <c r="J109" s="33"/>
      <c r="K109" s="33"/>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row>
    <row r="110" spans="1:43" x14ac:dyDescent="0.2">
      <c r="A110" s="26"/>
      <c r="B110" s="26"/>
      <c r="C110" s="26"/>
      <c r="D110" s="26"/>
      <c r="E110" s="26"/>
      <c r="F110" s="26"/>
      <c r="G110" s="33"/>
      <c r="H110" s="33"/>
      <c r="I110" s="33"/>
      <c r="J110" s="33"/>
      <c r="K110" s="33"/>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row>
    <row r="111" spans="1:43" x14ac:dyDescent="0.2">
      <c r="A111" s="26"/>
      <c r="B111" s="26"/>
      <c r="C111" s="26"/>
      <c r="D111" s="26"/>
      <c r="E111" s="26"/>
      <c r="F111" s="26"/>
      <c r="G111" s="33"/>
      <c r="H111" s="33"/>
      <c r="I111" s="33"/>
      <c r="J111" s="33"/>
      <c r="K111" s="33"/>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row>
    <row r="112" spans="1:43" x14ac:dyDescent="0.2">
      <c r="A112" s="26"/>
      <c r="B112" s="26"/>
      <c r="C112" s="26"/>
      <c r="D112" s="26"/>
      <c r="E112" s="26"/>
      <c r="F112" s="26"/>
      <c r="G112" s="33"/>
      <c r="H112" s="33"/>
      <c r="I112" s="33"/>
      <c r="J112" s="33"/>
      <c r="K112" s="33"/>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row>
    <row r="113" spans="1:43" x14ac:dyDescent="0.2">
      <c r="A113" s="26"/>
      <c r="B113" s="26"/>
      <c r="C113" s="26"/>
      <c r="D113" s="26"/>
      <c r="E113" s="26"/>
      <c r="F113" s="26"/>
      <c r="G113" s="33"/>
      <c r="H113" s="33"/>
      <c r="I113" s="33"/>
      <c r="J113" s="33"/>
      <c r="K113" s="33"/>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row>
    <row r="114" spans="1:43" x14ac:dyDescent="0.2">
      <c r="A114" s="26"/>
      <c r="B114" s="26"/>
      <c r="C114" s="26"/>
      <c r="D114" s="26"/>
      <c r="E114" s="26"/>
      <c r="F114" s="26"/>
      <c r="G114" s="33"/>
      <c r="H114" s="33"/>
      <c r="I114" s="33"/>
      <c r="J114" s="33"/>
      <c r="K114" s="33"/>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row>
    <row r="115" spans="1:43" x14ac:dyDescent="0.2">
      <c r="A115" s="26"/>
      <c r="B115" s="26"/>
      <c r="C115" s="26"/>
      <c r="D115" s="26"/>
      <c r="E115" s="26"/>
      <c r="F115" s="26"/>
      <c r="G115" s="33"/>
      <c r="H115" s="33"/>
      <c r="I115" s="33"/>
      <c r="J115" s="33"/>
      <c r="K115" s="33"/>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row>
    <row r="116" spans="1:43" x14ac:dyDescent="0.2">
      <c r="A116" s="26"/>
      <c r="B116" s="26"/>
      <c r="C116" s="26"/>
      <c r="D116" s="26"/>
      <c r="E116" s="26"/>
      <c r="F116" s="26"/>
      <c r="G116" s="33"/>
      <c r="H116" s="33"/>
      <c r="I116" s="33"/>
      <c r="J116" s="33"/>
      <c r="K116" s="33"/>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row>
    <row r="117" spans="1:43" x14ac:dyDescent="0.2">
      <c r="A117" s="26"/>
      <c r="B117" s="26"/>
      <c r="C117" s="26"/>
      <c r="D117" s="26"/>
      <c r="E117" s="26"/>
      <c r="F117" s="26"/>
      <c r="G117" s="33"/>
      <c r="H117" s="33"/>
      <c r="I117" s="33"/>
      <c r="J117" s="33"/>
      <c r="K117" s="33"/>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row>
    <row r="118" spans="1:43" x14ac:dyDescent="0.2">
      <c r="A118" s="26"/>
      <c r="B118" s="26"/>
      <c r="C118" s="26"/>
      <c r="D118" s="26"/>
      <c r="E118" s="26"/>
      <c r="F118" s="26"/>
      <c r="G118" s="33"/>
      <c r="H118" s="33"/>
      <c r="I118" s="33"/>
      <c r="J118" s="33"/>
      <c r="K118" s="33"/>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row>
    <row r="119" spans="1:43" x14ac:dyDescent="0.2">
      <c r="A119" s="26"/>
      <c r="B119" s="26"/>
      <c r="C119" s="26"/>
      <c r="D119" s="26"/>
      <c r="E119" s="26"/>
      <c r="F119" s="26"/>
      <c r="G119" s="33"/>
      <c r="H119" s="33"/>
      <c r="I119" s="33"/>
      <c r="J119" s="33"/>
      <c r="K119" s="33"/>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row>
    <row r="120" spans="1:43" x14ac:dyDescent="0.2">
      <c r="A120" s="26"/>
      <c r="B120" s="26"/>
      <c r="C120" s="26"/>
      <c r="D120" s="26"/>
      <c r="E120" s="26"/>
      <c r="F120" s="26"/>
      <c r="G120" s="33"/>
      <c r="H120" s="33"/>
      <c r="I120" s="33"/>
      <c r="J120" s="33"/>
      <c r="K120" s="33"/>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row>
    <row r="121" spans="1:43" x14ac:dyDescent="0.2">
      <c r="A121" s="26"/>
      <c r="B121" s="26"/>
      <c r="C121" s="26"/>
      <c r="D121" s="26"/>
      <c r="E121" s="26"/>
      <c r="F121" s="26"/>
      <c r="G121" s="33"/>
      <c r="H121" s="33"/>
      <c r="I121" s="33"/>
      <c r="J121" s="33"/>
      <c r="K121" s="33"/>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row>
    <row r="122" spans="1:43" x14ac:dyDescent="0.2">
      <c r="A122" s="26"/>
      <c r="B122" s="26"/>
      <c r="C122" s="26"/>
      <c r="D122" s="26"/>
      <c r="E122" s="26"/>
      <c r="F122" s="26"/>
      <c r="G122" s="33"/>
      <c r="H122" s="33"/>
      <c r="I122" s="33"/>
      <c r="J122" s="33"/>
      <c r="K122" s="33"/>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row>
    <row r="123" spans="1:43" x14ac:dyDescent="0.2">
      <c r="A123" s="26"/>
      <c r="B123" s="26"/>
      <c r="C123" s="26"/>
      <c r="D123" s="26"/>
      <c r="E123" s="26"/>
      <c r="F123" s="26"/>
      <c r="G123" s="33"/>
      <c r="H123" s="33"/>
      <c r="I123" s="33"/>
      <c r="J123" s="33"/>
      <c r="K123" s="33"/>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row>
    <row r="124" spans="1:43" x14ac:dyDescent="0.2">
      <c r="A124" s="26"/>
      <c r="B124" s="26"/>
      <c r="C124" s="26"/>
      <c r="D124" s="26"/>
      <c r="E124" s="26"/>
      <c r="F124" s="26"/>
      <c r="G124" s="33"/>
      <c r="H124" s="33"/>
      <c r="I124" s="33"/>
      <c r="J124" s="33"/>
      <c r="K124" s="33"/>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row>
    <row r="125" spans="1:43" x14ac:dyDescent="0.2">
      <c r="A125" s="26"/>
      <c r="B125" s="26"/>
      <c r="C125" s="26"/>
      <c r="D125" s="26"/>
      <c r="E125" s="26"/>
      <c r="F125" s="26"/>
      <c r="G125" s="33"/>
      <c r="H125" s="33"/>
      <c r="I125" s="33"/>
      <c r="J125" s="33"/>
      <c r="K125" s="33"/>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row>
    <row r="126" spans="1:43" x14ac:dyDescent="0.2">
      <c r="A126" s="26"/>
      <c r="B126" s="26"/>
      <c r="C126" s="26"/>
      <c r="D126" s="26"/>
      <c r="E126" s="26"/>
      <c r="F126" s="26"/>
      <c r="G126" s="33"/>
      <c r="H126" s="33"/>
      <c r="I126" s="33"/>
      <c r="J126" s="33"/>
      <c r="K126" s="33"/>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row>
    <row r="127" spans="1:43" x14ac:dyDescent="0.2">
      <c r="A127" s="26"/>
      <c r="B127" s="26"/>
      <c r="C127" s="26"/>
      <c r="D127" s="26"/>
      <c r="E127" s="26"/>
      <c r="F127" s="26"/>
      <c r="G127" s="33"/>
      <c r="H127" s="33"/>
      <c r="I127" s="33"/>
      <c r="J127" s="33"/>
      <c r="K127" s="33"/>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row>
    <row r="128" spans="1:43" x14ac:dyDescent="0.2">
      <c r="A128" s="26"/>
      <c r="B128" s="26"/>
      <c r="C128" s="26"/>
      <c r="D128" s="26"/>
      <c r="E128" s="26"/>
      <c r="F128" s="26"/>
      <c r="G128" s="33"/>
      <c r="H128" s="33"/>
      <c r="I128" s="33"/>
      <c r="J128" s="33"/>
      <c r="K128" s="33"/>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row>
    <row r="129" spans="1:43" x14ac:dyDescent="0.2">
      <c r="A129" s="26"/>
      <c r="B129" s="26"/>
      <c r="C129" s="26"/>
      <c r="D129" s="26"/>
      <c r="E129" s="26"/>
      <c r="F129" s="26"/>
      <c r="G129" s="33"/>
      <c r="H129" s="33"/>
      <c r="I129" s="33"/>
      <c r="J129" s="33"/>
      <c r="K129" s="33"/>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row>
    <row r="130" spans="1:43" x14ac:dyDescent="0.2">
      <c r="A130" s="26"/>
      <c r="B130" s="26"/>
      <c r="C130" s="26"/>
      <c r="D130" s="26"/>
      <c r="E130" s="26"/>
      <c r="F130" s="26"/>
      <c r="G130" s="33"/>
      <c r="H130" s="33"/>
      <c r="I130" s="33"/>
      <c r="J130" s="33"/>
      <c r="K130" s="33"/>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row>
    <row r="131" spans="1:43" x14ac:dyDescent="0.2">
      <c r="A131" s="26"/>
      <c r="B131" s="26"/>
      <c r="C131" s="26"/>
      <c r="D131" s="26"/>
      <c r="E131" s="26"/>
      <c r="F131" s="26"/>
      <c r="G131" s="33"/>
      <c r="H131" s="33"/>
      <c r="I131" s="33"/>
      <c r="J131" s="33"/>
      <c r="K131" s="33"/>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row>
    <row r="132" spans="1:43" x14ac:dyDescent="0.2">
      <c r="A132" s="26"/>
      <c r="B132" s="26"/>
      <c r="C132" s="26"/>
      <c r="D132" s="26"/>
      <c r="E132" s="26"/>
      <c r="F132" s="26"/>
      <c r="G132" s="33"/>
      <c r="H132" s="33"/>
      <c r="I132" s="33"/>
      <c r="J132" s="33"/>
      <c r="K132" s="33"/>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row>
    <row r="133" spans="1:43" x14ac:dyDescent="0.2">
      <c r="A133" s="26"/>
      <c r="B133" s="26"/>
      <c r="C133" s="26"/>
      <c r="D133" s="26"/>
      <c r="E133" s="26"/>
      <c r="F133" s="26"/>
      <c r="G133" s="33"/>
      <c r="H133" s="33"/>
      <c r="I133" s="33"/>
      <c r="J133" s="33"/>
      <c r="K133" s="33"/>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row>
    <row r="134" spans="1:43" x14ac:dyDescent="0.2">
      <c r="A134" s="26"/>
      <c r="B134" s="26"/>
      <c r="C134" s="26"/>
      <c r="D134" s="26"/>
      <c r="E134" s="26"/>
      <c r="F134" s="26"/>
      <c r="G134" s="33"/>
      <c r="H134" s="33"/>
      <c r="I134" s="33"/>
      <c r="J134" s="33"/>
      <c r="K134" s="33"/>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row>
    <row r="135" spans="1:43" x14ac:dyDescent="0.2">
      <c r="A135" s="26"/>
      <c r="B135" s="26"/>
      <c r="C135" s="26"/>
      <c r="D135" s="26"/>
      <c r="E135" s="26"/>
      <c r="F135" s="26"/>
      <c r="G135" s="33"/>
      <c r="H135" s="33"/>
      <c r="I135" s="33"/>
      <c r="J135" s="33"/>
      <c r="K135" s="33"/>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row>
    <row r="136" spans="1:43" x14ac:dyDescent="0.2">
      <c r="A136" s="26"/>
      <c r="B136" s="26"/>
      <c r="C136" s="26"/>
      <c r="D136" s="26"/>
      <c r="E136" s="26"/>
      <c r="F136" s="26"/>
      <c r="G136" s="33"/>
      <c r="H136" s="33"/>
      <c r="I136" s="33"/>
      <c r="J136" s="33"/>
      <c r="K136" s="33"/>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row>
    <row r="137" spans="1:43" x14ac:dyDescent="0.2">
      <c r="A137" s="26"/>
      <c r="B137" s="26"/>
      <c r="C137" s="26"/>
      <c r="D137" s="26"/>
      <c r="E137" s="26"/>
      <c r="F137" s="26"/>
      <c r="G137" s="33"/>
      <c r="H137" s="33"/>
      <c r="I137" s="33"/>
      <c r="J137" s="33"/>
      <c r="K137" s="33"/>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row>
    <row r="138" spans="1:43" x14ac:dyDescent="0.2">
      <c r="A138" s="26"/>
      <c r="B138" s="26"/>
      <c r="C138" s="26"/>
      <c r="D138" s="26"/>
      <c r="E138" s="26"/>
      <c r="F138" s="26"/>
      <c r="G138" s="33"/>
      <c r="H138" s="33"/>
      <c r="I138" s="33"/>
      <c r="J138" s="33"/>
      <c r="K138" s="33"/>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row>
    <row r="139" spans="1:43" x14ac:dyDescent="0.2">
      <c r="A139" s="26"/>
      <c r="B139" s="26"/>
      <c r="C139" s="26"/>
      <c r="D139" s="26"/>
      <c r="E139" s="26"/>
      <c r="F139" s="26"/>
      <c r="G139" s="33"/>
      <c r="H139" s="33"/>
      <c r="I139" s="33"/>
      <c r="J139" s="33"/>
      <c r="K139" s="33"/>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row>
    <row r="140" spans="1:43" x14ac:dyDescent="0.2">
      <c r="A140" s="26"/>
      <c r="B140" s="26"/>
      <c r="C140" s="26"/>
      <c r="D140" s="26"/>
      <c r="E140" s="26"/>
      <c r="F140" s="26"/>
      <c r="G140" s="33"/>
      <c r="H140" s="33"/>
      <c r="I140" s="33"/>
      <c r="J140" s="33"/>
      <c r="K140" s="33"/>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row>
    <row r="141" spans="1:43" x14ac:dyDescent="0.2">
      <c r="A141" s="26"/>
      <c r="B141" s="26"/>
      <c r="C141" s="26"/>
      <c r="D141" s="26"/>
      <c r="E141" s="26"/>
      <c r="F141" s="26"/>
      <c r="G141" s="33"/>
      <c r="H141" s="33"/>
      <c r="I141" s="33"/>
      <c r="J141" s="33"/>
      <c r="K141" s="33"/>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row>
    <row r="142" spans="1:43" x14ac:dyDescent="0.2">
      <c r="A142" s="26"/>
      <c r="B142" s="26"/>
      <c r="C142" s="26"/>
      <c r="D142" s="26"/>
      <c r="E142" s="26"/>
      <c r="F142" s="26"/>
      <c r="G142" s="33"/>
      <c r="H142" s="33"/>
      <c r="I142" s="33"/>
      <c r="J142" s="33"/>
      <c r="K142" s="33"/>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row>
    <row r="143" spans="1:43" x14ac:dyDescent="0.2">
      <c r="A143" s="26"/>
      <c r="B143" s="26"/>
      <c r="C143" s="26"/>
      <c r="D143" s="26"/>
      <c r="E143" s="26"/>
      <c r="F143" s="26"/>
      <c r="G143" s="33"/>
      <c r="H143" s="33"/>
      <c r="I143" s="33"/>
      <c r="J143" s="33"/>
      <c r="K143" s="33"/>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row>
    <row r="144" spans="1:43" x14ac:dyDescent="0.2">
      <c r="A144" s="26"/>
      <c r="B144" s="26"/>
      <c r="C144" s="26"/>
      <c r="D144" s="26"/>
      <c r="E144" s="26"/>
      <c r="F144" s="26"/>
      <c r="G144" s="33"/>
      <c r="H144" s="33"/>
      <c r="I144" s="33"/>
      <c r="J144" s="33"/>
      <c r="K144" s="33"/>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row>
    <row r="145" spans="1:43" x14ac:dyDescent="0.2">
      <c r="A145" s="26"/>
      <c r="B145" s="26"/>
      <c r="C145" s="26"/>
      <c r="D145" s="26"/>
      <c r="E145" s="26"/>
      <c r="F145" s="26"/>
      <c r="G145" s="33"/>
      <c r="H145" s="33"/>
      <c r="I145" s="33"/>
      <c r="J145" s="33"/>
      <c r="K145" s="33"/>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row>
    <row r="146" spans="1:43" x14ac:dyDescent="0.2">
      <c r="A146" s="26"/>
      <c r="B146" s="26"/>
      <c r="C146" s="26"/>
      <c r="D146" s="26"/>
      <c r="E146" s="26"/>
      <c r="F146" s="26"/>
      <c r="G146" s="33"/>
      <c r="H146" s="33"/>
      <c r="I146" s="33"/>
      <c r="J146" s="33"/>
      <c r="K146" s="33"/>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row>
    <row r="147" spans="1:43" x14ac:dyDescent="0.2">
      <c r="A147" s="26"/>
      <c r="B147" s="26"/>
      <c r="C147" s="26"/>
      <c r="D147" s="26"/>
      <c r="E147" s="26"/>
      <c r="F147" s="26"/>
      <c r="G147" s="33"/>
      <c r="H147" s="33"/>
      <c r="I147" s="33"/>
      <c r="J147" s="33"/>
      <c r="K147" s="33"/>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row>
    <row r="148" spans="1:43" x14ac:dyDescent="0.2">
      <c r="A148" s="26"/>
      <c r="B148" s="26"/>
      <c r="C148" s="26"/>
      <c r="D148" s="26"/>
      <c r="E148" s="26"/>
      <c r="F148" s="26"/>
      <c r="G148" s="33"/>
      <c r="H148" s="33"/>
      <c r="I148" s="33"/>
      <c r="J148" s="33"/>
      <c r="K148" s="33"/>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row>
    <row r="149" spans="1:43" x14ac:dyDescent="0.2">
      <c r="A149" s="26"/>
      <c r="B149" s="26"/>
      <c r="C149" s="26"/>
      <c r="D149" s="26"/>
      <c r="E149" s="26"/>
      <c r="F149" s="26"/>
      <c r="G149" s="33"/>
      <c r="H149" s="33"/>
      <c r="I149" s="33"/>
      <c r="J149" s="33"/>
      <c r="K149" s="33"/>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row>
    <row r="150" spans="1:43" x14ac:dyDescent="0.2">
      <c r="A150" s="26"/>
      <c r="B150" s="26"/>
      <c r="C150" s="26"/>
      <c r="D150" s="26"/>
      <c r="E150" s="26"/>
      <c r="F150" s="26"/>
      <c r="G150" s="33"/>
      <c r="H150" s="33"/>
      <c r="I150" s="33"/>
      <c r="J150" s="33"/>
      <c r="K150" s="33"/>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row>
    <row r="151" spans="1:43" x14ac:dyDescent="0.2">
      <c r="A151" s="26"/>
      <c r="B151" s="26"/>
      <c r="C151" s="26"/>
      <c r="D151" s="26"/>
      <c r="E151" s="26"/>
      <c r="F151" s="26"/>
      <c r="G151" s="33"/>
      <c r="H151" s="33"/>
      <c r="I151" s="33"/>
      <c r="J151" s="33"/>
      <c r="K151" s="33"/>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row>
    <row r="152" spans="1:43" x14ac:dyDescent="0.2">
      <c r="A152" s="26"/>
      <c r="B152" s="26"/>
      <c r="C152" s="26"/>
      <c r="D152" s="26"/>
      <c r="E152" s="26"/>
      <c r="F152" s="26"/>
      <c r="G152" s="33"/>
      <c r="H152" s="33"/>
      <c r="I152" s="33"/>
      <c r="J152" s="33"/>
      <c r="K152" s="33"/>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row>
    <row r="153" spans="1:43" x14ac:dyDescent="0.2">
      <c r="A153" s="26"/>
      <c r="B153" s="26"/>
      <c r="C153" s="26"/>
      <c r="D153" s="26"/>
      <c r="E153" s="26"/>
      <c r="F153" s="26"/>
      <c r="G153" s="33"/>
      <c r="H153" s="33"/>
      <c r="I153" s="33"/>
      <c r="J153" s="33"/>
      <c r="K153" s="33"/>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row>
    <row r="154" spans="1:43" x14ac:dyDescent="0.2">
      <c r="A154" s="26"/>
      <c r="B154" s="26"/>
      <c r="C154" s="26"/>
      <c r="D154" s="26"/>
      <c r="E154" s="26"/>
      <c r="F154" s="26"/>
      <c r="G154" s="33"/>
      <c r="H154" s="33"/>
      <c r="I154" s="33"/>
      <c r="J154" s="33"/>
      <c r="K154" s="33"/>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row>
    <row r="155" spans="1:43" x14ac:dyDescent="0.2">
      <c r="A155" s="26"/>
      <c r="B155" s="26"/>
      <c r="C155" s="26"/>
      <c r="D155" s="26"/>
      <c r="E155" s="26"/>
      <c r="F155" s="26"/>
      <c r="G155" s="33"/>
      <c r="H155" s="33"/>
      <c r="I155" s="33"/>
      <c r="J155" s="33"/>
      <c r="K155" s="33"/>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row>
    <row r="156" spans="1:43" x14ac:dyDescent="0.2">
      <c r="A156" s="26"/>
      <c r="B156" s="26"/>
      <c r="C156" s="26"/>
      <c r="D156" s="26"/>
      <c r="E156" s="26"/>
      <c r="F156" s="26"/>
      <c r="G156" s="33"/>
      <c r="H156" s="33"/>
      <c r="I156" s="33"/>
      <c r="J156" s="33"/>
      <c r="K156" s="33"/>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row>
    <row r="157" spans="1:43" x14ac:dyDescent="0.2">
      <c r="A157" s="26"/>
      <c r="B157" s="26"/>
      <c r="C157" s="26"/>
      <c r="D157" s="26"/>
      <c r="E157" s="26"/>
      <c r="F157" s="26"/>
      <c r="G157" s="33"/>
      <c r="H157" s="33"/>
      <c r="I157" s="33"/>
      <c r="J157" s="33"/>
      <c r="K157" s="33"/>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row>
    <row r="158" spans="1:43" x14ac:dyDescent="0.2">
      <c r="A158" s="26"/>
      <c r="B158" s="26"/>
      <c r="C158" s="26"/>
      <c r="D158" s="26"/>
      <c r="E158" s="26"/>
      <c r="F158" s="26"/>
      <c r="G158" s="33"/>
      <c r="H158" s="33"/>
      <c r="I158" s="33"/>
      <c r="J158" s="33"/>
      <c r="K158" s="33"/>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row>
    <row r="159" spans="1:43" x14ac:dyDescent="0.2">
      <c r="A159" s="26"/>
      <c r="B159" s="26"/>
      <c r="C159" s="26"/>
      <c r="D159" s="26"/>
      <c r="E159" s="26"/>
      <c r="F159" s="26"/>
      <c r="G159" s="33"/>
      <c r="H159" s="33"/>
      <c r="I159" s="33"/>
      <c r="J159" s="33"/>
      <c r="K159" s="33"/>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row>
    <row r="160" spans="1:43" x14ac:dyDescent="0.2">
      <c r="A160" s="26"/>
      <c r="B160" s="26"/>
      <c r="C160" s="26"/>
      <c r="D160" s="26"/>
      <c r="E160" s="26"/>
      <c r="F160" s="26"/>
      <c r="G160" s="33"/>
      <c r="H160" s="33"/>
      <c r="I160" s="33"/>
      <c r="J160" s="33"/>
      <c r="K160" s="33"/>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row>
    <row r="161" spans="1:43" x14ac:dyDescent="0.2">
      <c r="A161" s="26"/>
      <c r="B161" s="26"/>
      <c r="C161" s="26"/>
      <c r="D161" s="26"/>
      <c r="E161" s="26"/>
      <c r="F161" s="26"/>
      <c r="G161" s="33"/>
      <c r="H161" s="33"/>
      <c r="I161" s="33"/>
      <c r="J161" s="33"/>
      <c r="K161" s="33"/>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row>
    <row r="162" spans="1:43" x14ac:dyDescent="0.2">
      <c r="A162" s="26"/>
      <c r="B162" s="26"/>
      <c r="C162" s="26"/>
      <c r="D162" s="26"/>
      <c r="E162" s="26"/>
      <c r="F162" s="26"/>
      <c r="G162" s="33"/>
      <c r="H162" s="33"/>
      <c r="I162" s="33"/>
      <c r="J162" s="33"/>
      <c r="K162" s="33"/>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row>
    <row r="163" spans="1:43" x14ac:dyDescent="0.2">
      <c r="A163" s="26"/>
      <c r="B163" s="26"/>
      <c r="C163" s="26"/>
      <c r="D163" s="26"/>
      <c r="E163" s="26"/>
      <c r="F163" s="26"/>
      <c r="G163" s="33"/>
      <c r="H163" s="33"/>
      <c r="I163" s="33"/>
      <c r="J163" s="33"/>
      <c r="K163" s="33"/>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row>
    <row r="164" spans="1:43" x14ac:dyDescent="0.2">
      <c r="A164" s="26"/>
      <c r="B164" s="26"/>
      <c r="C164" s="26"/>
      <c r="D164" s="26"/>
      <c r="E164" s="26"/>
      <c r="F164" s="26"/>
      <c r="G164" s="33"/>
      <c r="H164" s="33"/>
      <c r="I164" s="33"/>
      <c r="J164" s="33"/>
      <c r="K164" s="33"/>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row>
    <row r="165" spans="1:43" x14ac:dyDescent="0.2">
      <c r="A165" s="26"/>
      <c r="B165" s="26"/>
      <c r="C165" s="26"/>
      <c r="D165" s="26"/>
      <c r="E165" s="26"/>
      <c r="F165" s="26"/>
      <c r="G165" s="33"/>
      <c r="H165" s="33"/>
      <c r="I165" s="33"/>
      <c r="J165" s="33"/>
      <c r="K165" s="33"/>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row>
    <row r="166" spans="1:43" x14ac:dyDescent="0.2">
      <c r="A166" s="26"/>
      <c r="B166" s="26"/>
      <c r="C166" s="26"/>
      <c r="D166" s="26"/>
      <c r="E166" s="26"/>
      <c r="F166" s="26"/>
      <c r="G166" s="33"/>
      <c r="H166" s="33"/>
      <c r="I166" s="33"/>
      <c r="J166" s="33"/>
      <c r="K166" s="33"/>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row>
    <row r="167" spans="1:43" x14ac:dyDescent="0.2">
      <c r="A167" s="26"/>
      <c r="B167" s="26"/>
      <c r="C167" s="26"/>
      <c r="D167" s="26"/>
      <c r="E167" s="26"/>
      <c r="F167" s="26"/>
      <c r="G167" s="33"/>
      <c r="H167" s="33"/>
      <c r="I167" s="33"/>
      <c r="J167" s="33"/>
      <c r="K167" s="33"/>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row>
    <row r="168" spans="1:43" x14ac:dyDescent="0.2">
      <c r="A168" s="26"/>
      <c r="B168" s="26"/>
      <c r="C168" s="26"/>
      <c r="D168" s="26"/>
      <c r="E168" s="26"/>
      <c r="F168" s="26"/>
      <c r="G168" s="33"/>
      <c r="H168" s="33"/>
      <c r="I168" s="33"/>
      <c r="J168" s="33"/>
      <c r="K168" s="33"/>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row>
    <row r="169" spans="1:43" x14ac:dyDescent="0.2">
      <c r="A169" s="26"/>
      <c r="B169" s="26"/>
      <c r="C169" s="26"/>
      <c r="D169" s="26"/>
      <c r="E169" s="26"/>
      <c r="F169" s="26"/>
      <c r="G169" s="33"/>
      <c r="H169" s="33"/>
      <c r="I169" s="33"/>
      <c r="J169" s="33"/>
      <c r="K169" s="33"/>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row>
    <row r="170" spans="1:43" x14ac:dyDescent="0.2">
      <c r="A170" s="26"/>
      <c r="B170" s="26"/>
      <c r="C170" s="26"/>
      <c r="D170" s="26"/>
      <c r="E170" s="26"/>
      <c r="F170" s="26"/>
      <c r="G170" s="33"/>
      <c r="H170" s="33"/>
      <c r="I170" s="33"/>
      <c r="J170" s="33"/>
      <c r="K170" s="33"/>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row>
    <row r="171" spans="1:43" x14ac:dyDescent="0.2">
      <c r="A171" s="26"/>
      <c r="B171" s="26"/>
      <c r="C171" s="26"/>
      <c r="D171" s="26"/>
      <c r="E171" s="26"/>
      <c r="F171" s="26"/>
      <c r="G171" s="33"/>
      <c r="H171" s="33"/>
      <c r="I171" s="33"/>
      <c r="J171" s="33"/>
      <c r="K171" s="33"/>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row>
    <row r="172" spans="1:43" x14ac:dyDescent="0.2">
      <c r="A172" s="26"/>
      <c r="B172" s="26"/>
      <c r="C172" s="26"/>
      <c r="D172" s="26"/>
      <c r="E172" s="26"/>
      <c r="F172" s="26"/>
      <c r="G172" s="33"/>
      <c r="H172" s="33"/>
      <c r="I172" s="33"/>
      <c r="J172" s="33"/>
      <c r="K172" s="33"/>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row>
    <row r="173" spans="1:43" x14ac:dyDescent="0.2">
      <c r="A173" s="26"/>
      <c r="B173" s="26"/>
      <c r="C173" s="26"/>
      <c r="D173" s="26"/>
      <c r="E173" s="26"/>
      <c r="F173" s="26"/>
      <c r="G173" s="33"/>
      <c r="H173" s="33"/>
      <c r="I173" s="33"/>
      <c r="J173" s="33"/>
      <c r="K173" s="33"/>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row>
    <row r="174" spans="1:43" x14ac:dyDescent="0.2">
      <c r="A174" s="26"/>
      <c r="B174" s="26"/>
      <c r="C174" s="26"/>
      <c r="D174" s="26"/>
      <c r="E174" s="26"/>
      <c r="F174" s="26"/>
      <c r="G174" s="33"/>
      <c r="H174" s="33"/>
      <c r="I174" s="33"/>
      <c r="J174" s="33"/>
      <c r="K174" s="33"/>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row>
    <row r="175" spans="1:43" x14ac:dyDescent="0.2">
      <c r="A175" s="26"/>
      <c r="B175" s="26"/>
      <c r="C175" s="26"/>
      <c r="D175" s="26"/>
      <c r="E175" s="26"/>
      <c r="F175" s="26"/>
      <c r="G175" s="33"/>
      <c r="H175" s="33"/>
      <c r="I175" s="33"/>
      <c r="J175" s="33"/>
      <c r="K175" s="33"/>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row>
    <row r="176" spans="1:43" x14ac:dyDescent="0.2">
      <c r="A176" s="26"/>
      <c r="B176" s="26"/>
      <c r="C176" s="26"/>
      <c r="D176" s="26"/>
      <c r="E176" s="26"/>
      <c r="F176" s="26"/>
      <c r="G176" s="33"/>
      <c r="H176" s="33"/>
      <c r="I176" s="33"/>
      <c r="J176" s="33"/>
      <c r="K176" s="33"/>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row>
    <row r="177" spans="1:43" x14ac:dyDescent="0.2">
      <c r="A177" s="26"/>
      <c r="B177" s="26"/>
      <c r="C177" s="26"/>
      <c r="D177" s="26"/>
      <c r="E177" s="26"/>
      <c r="F177" s="26"/>
      <c r="G177" s="33"/>
      <c r="H177" s="33"/>
      <c r="I177" s="33"/>
      <c r="J177" s="33"/>
      <c r="K177" s="33"/>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row>
    <row r="178" spans="1:43" x14ac:dyDescent="0.2">
      <c r="A178" s="26"/>
      <c r="B178" s="26"/>
      <c r="C178" s="26"/>
      <c r="D178" s="26"/>
      <c r="E178" s="26"/>
      <c r="F178" s="26"/>
      <c r="G178" s="33"/>
      <c r="H178" s="33"/>
      <c r="I178" s="33"/>
      <c r="J178" s="33"/>
      <c r="K178" s="33"/>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row>
    <row r="179" spans="1:43" x14ac:dyDescent="0.2">
      <c r="A179" s="26"/>
      <c r="B179" s="26"/>
      <c r="C179" s="26"/>
      <c r="D179" s="26"/>
      <c r="E179" s="26"/>
      <c r="F179" s="26"/>
      <c r="G179" s="33"/>
      <c r="H179" s="33"/>
      <c r="I179" s="33"/>
      <c r="J179" s="33"/>
      <c r="K179" s="33"/>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row>
    <row r="180" spans="1:43" x14ac:dyDescent="0.2">
      <c r="A180" s="26"/>
      <c r="B180" s="26"/>
      <c r="C180" s="26"/>
      <c r="D180" s="26"/>
      <c r="E180" s="26"/>
      <c r="F180" s="26"/>
      <c r="G180" s="33"/>
      <c r="H180" s="33"/>
      <c r="I180" s="33"/>
      <c r="J180" s="33"/>
      <c r="K180" s="33"/>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row>
    <row r="181" spans="1:43" x14ac:dyDescent="0.2">
      <c r="A181" s="26"/>
      <c r="B181" s="26"/>
      <c r="C181" s="26"/>
      <c r="D181" s="26"/>
      <c r="E181" s="26"/>
      <c r="F181" s="26"/>
      <c r="G181" s="33"/>
      <c r="H181" s="33"/>
      <c r="I181" s="33"/>
      <c r="J181" s="33"/>
      <c r="K181" s="33"/>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row>
    <row r="182" spans="1:43" x14ac:dyDescent="0.2">
      <c r="A182" s="26"/>
      <c r="B182" s="26"/>
      <c r="C182" s="26"/>
      <c r="D182" s="26"/>
      <c r="E182" s="26"/>
      <c r="F182" s="26"/>
      <c r="G182" s="33"/>
      <c r="H182" s="33"/>
      <c r="I182" s="33"/>
      <c r="J182" s="33"/>
      <c r="K182" s="33"/>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row>
    <row r="183" spans="1:43" x14ac:dyDescent="0.2">
      <c r="A183" s="26"/>
      <c r="B183" s="26"/>
      <c r="C183" s="26"/>
      <c r="D183" s="26"/>
      <c r="E183" s="26"/>
      <c r="F183" s="26"/>
      <c r="G183" s="33"/>
      <c r="H183" s="33"/>
      <c r="I183" s="33"/>
      <c r="J183" s="33"/>
      <c r="K183" s="33"/>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row>
    <row r="184" spans="1:43" x14ac:dyDescent="0.2">
      <c r="A184" s="26"/>
      <c r="B184" s="26"/>
      <c r="C184" s="26"/>
      <c r="D184" s="26"/>
      <c r="E184" s="26"/>
      <c r="F184" s="26"/>
      <c r="G184" s="33"/>
      <c r="H184" s="33"/>
      <c r="I184" s="33"/>
      <c r="J184" s="33"/>
      <c r="K184" s="33"/>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row>
    <row r="185" spans="1:43" x14ac:dyDescent="0.2">
      <c r="A185" s="26"/>
      <c r="B185" s="26"/>
      <c r="C185" s="26"/>
      <c r="D185" s="26"/>
      <c r="E185" s="26"/>
      <c r="F185" s="26"/>
      <c r="G185" s="33"/>
      <c r="H185" s="33"/>
      <c r="I185" s="33"/>
      <c r="J185" s="33"/>
      <c r="K185" s="33"/>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row>
    <row r="186" spans="1:43" x14ac:dyDescent="0.2">
      <c r="A186" s="26"/>
      <c r="B186" s="26"/>
      <c r="C186" s="26"/>
      <c r="D186" s="26"/>
      <c r="E186" s="26"/>
      <c r="F186" s="26"/>
      <c r="G186" s="33"/>
      <c r="H186" s="33"/>
      <c r="I186" s="33"/>
      <c r="J186" s="33"/>
      <c r="K186" s="33"/>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row>
    <row r="187" spans="1:43" x14ac:dyDescent="0.2">
      <c r="A187" s="26"/>
      <c r="B187" s="26"/>
      <c r="C187" s="26"/>
      <c r="D187" s="26"/>
      <c r="E187" s="26"/>
      <c r="F187" s="26"/>
      <c r="G187" s="33"/>
      <c r="H187" s="33"/>
      <c r="I187" s="33"/>
      <c r="J187" s="33"/>
      <c r="K187" s="33"/>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row>
    <row r="188" spans="1:43" x14ac:dyDescent="0.2">
      <c r="A188" s="26"/>
      <c r="B188" s="26"/>
      <c r="C188" s="26"/>
      <c r="D188" s="26"/>
      <c r="E188" s="26"/>
      <c r="F188" s="26"/>
      <c r="G188" s="33"/>
      <c r="H188" s="33"/>
      <c r="I188" s="33"/>
      <c r="J188" s="33"/>
      <c r="K188" s="33"/>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row>
    <row r="189" spans="1:43" x14ac:dyDescent="0.2">
      <c r="A189" s="26"/>
      <c r="B189" s="26"/>
      <c r="C189" s="26"/>
      <c r="D189" s="26"/>
      <c r="E189" s="26"/>
      <c r="F189" s="26"/>
      <c r="G189" s="33"/>
      <c r="H189" s="33"/>
      <c r="I189" s="33"/>
      <c r="J189" s="33"/>
      <c r="K189" s="33"/>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row>
    <row r="190" spans="1:43" x14ac:dyDescent="0.2">
      <c r="A190" s="26"/>
      <c r="B190" s="26"/>
      <c r="C190" s="26"/>
      <c r="D190" s="26"/>
      <c r="E190" s="26"/>
      <c r="F190" s="26"/>
      <c r="G190" s="33"/>
      <c r="H190" s="33"/>
      <c r="I190" s="33"/>
      <c r="J190" s="33"/>
      <c r="K190" s="33"/>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row>
    <row r="191" spans="1:43" x14ac:dyDescent="0.2">
      <c r="A191" s="26"/>
      <c r="B191" s="26"/>
      <c r="C191" s="26"/>
      <c r="D191" s="26"/>
      <c r="E191" s="26"/>
      <c r="F191" s="26"/>
      <c r="G191" s="33"/>
      <c r="H191" s="33"/>
      <c r="I191" s="33"/>
      <c r="J191" s="33"/>
      <c r="K191" s="33"/>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row>
    <row r="192" spans="1:43" x14ac:dyDescent="0.2">
      <c r="A192" s="26"/>
      <c r="B192" s="26"/>
      <c r="C192" s="26"/>
      <c r="D192" s="26"/>
      <c r="E192" s="26"/>
      <c r="F192" s="26"/>
      <c r="G192" s="33"/>
      <c r="H192" s="33"/>
      <c r="I192" s="33"/>
      <c r="J192" s="33"/>
      <c r="K192" s="33"/>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row>
    <row r="193" spans="1:43" x14ac:dyDescent="0.2">
      <c r="A193" s="26"/>
      <c r="B193" s="26"/>
      <c r="C193" s="26"/>
      <c r="D193" s="26"/>
      <c r="E193" s="26"/>
      <c r="F193" s="26"/>
      <c r="G193" s="33"/>
      <c r="H193" s="33"/>
      <c r="I193" s="33"/>
      <c r="J193" s="33"/>
      <c r="K193" s="33"/>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row>
    <row r="194" spans="1:43" x14ac:dyDescent="0.2">
      <c r="A194" s="26"/>
      <c r="B194" s="26"/>
      <c r="C194" s="26"/>
      <c r="D194" s="26"/>
      <c r="E194" s="26"/>
      <c r="F194" s="26"/>
      <c r="G194" s="33"/>
      <c r="H194" s="33"/>
      <c r="I194" s="33"/>
      <c r="J194" s="33"/>
      <c r="K194" s="33"/>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row>
    <row r="195" spans="1:43" x14ac:dyDescent="0.2">
      <c r="A195" s="26"/>
      <c r="B195" s="26"/>
      <c r="C195" s="26"/>
      <c r="D195" s="26"/>
      <c r="E195" s="26"/>
      <c r="F195" s="26"/>
      <c r="G195" s="33"/>
      <c r="H195" s="33"/>
      <c r="I195" s="33"/>
      <c r="J195" s="33"/>
      <c r="K195" s="33"/>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row>
    <row r="196" spans="1:43" x14ac:dyDescent="0.2">
      <c r="A196" s="26"/>
      <c r="B196" s="26"/>
      <c r="C196" s="26"/>
      <c r="D196" s="26"/>
      <c r="E196" s="26"/>
      <c r="F196" s="26"/>
      <c r="G196" s="33"/>
      <c r="H196" s="33"/>
      <c r="I196" s="33"/>
      <c r="J196" s="33"/>
      <c r="K196" s="33"/>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row>
    <row r="197" spans="1:43" x14ac:dyDescent="0.2">
      <c r="A197" s="26"/>
      <c r="B197" s="26"/>
      <c r="C197" s="26"/>
      <c r="D197" s="26"/>
      <c r="E197" s="26"/>
      <c r="F197" s="26"/>
      <c r="G197" s="33"/>
      <c r="H197" s="33"/>
      <c r="I197" s="33"/>
      <c r="J197" s="33"/>
      <c r="K197" s="33"/>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row>
    <row r="198" spans="1:43" x14ac:dyDescent="0.2">
      <c r="A198" s="26"/>
      <c r="B198" s="26"/>
      <c r="C198" s="26"/>
      <c r="D198" s="26"/>
      <c r="E198" s="26"/>
      <c r="F198" s="26"/>
      <c r="G198" s="33"/>
      <c r="H198" s="33"/>
      <c r="I198" s="33"/>
      <c r="J198" s="33"/>
      <c r="K198" s="33"/>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row>
    <row r="199" spans="1:43" x14ac:dyDescent="0.2">
      <c r="A199" s="26"/>
      <c r="B199" s="26"/>
      <c r="C199" s="26"/>
      <c r="D199" s="26"/>
      <c r="E199" s="26"/>
      <c r="F199" s="26"/>
      <c r="G199" s="33"/>
      <c r="H199" s="33"/>
      <c r="I199" s="33"/>
      <c r="J199" s="33"/>
      <c r="K199" s="33"/>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row>
    <row r="200" spans="1:43" x14ac:dyDescent="0.2">
      <c r="A200" s="26"/>
      <c r="B200" s="26"/>
      <c r="C200" s="26"/>
      <c r="D200" s="26"/>
      <c r="E200" s="26"/>
      <c r="F200" s="26"/>
      <c r="G200" s="33"/>
      <c r="H200" s="33"/>
      <c r="I200" s="33"/>
      <c r="J200" s="33"/>
      <c r="K200" s="33"/>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row>
    <row r="201" spans="1:43" x14ac:dyDescent="0.2">
      <c r="A201" s="26"/>
      <c r="B201" s="26"/>
      <c r="C201" s="26"/>
      <c r="D201" s="26"/>
      <c r="E201" s="26"/>
      <c r="F201" s="26"/>
      <c r="G201" s="33"/>
      <c r="H201" s="33"/>
      <c r="I201" s="33"/>
      <c r="J201" s="33"/>
      <c r="K201" s="33"/>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row>
    <row r="202" spans="1:43" x14ac:dyDescent="0.2">
      <c r="A202" s="26"/>
      <c r="B202" s="26"/>
      <c r="C202" s="26"/>
      <c r="D202" s="26"/>
      <c r="E202" s="26"/>
      <c r="F202" s="26"/>
      <c r="G202" s="33"/>
      <c r="H202" s="33"/>
      <c r="I202" s="33"/>
      <c r="J202" s="33"/>
      <c r="K202" s="33"/>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row>
    <row r="203" spans="1:43" x14ac:dyDescent="0.2">
      <c r="A203" s="26"/>
      <c r="B203" s="26"/>
      <c r="C203" s="26"/>
      <c r="D203" s="26"/>
      <c r="E203" s="26"/>
      <c r="F203" s="26"/>
      <c r="G203" s="33"/>
      <c r="H203" s="33"/>
      <c r="I203" s="33"/>
      <c r="J203" s="33"/>
      <c r="K203" s="33"/>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row>
    <row r="204" spans="1:43" x14ac:dyDescent="0.2">
      <c r="A204" s="26"/>
      <c r="B204" s="26"/>
      <c r="C204" s="26"/>
      <c r="D204" s="26"/>
      <c r="E204" s="26"/>
      <c r="F204" s="26"/>
      <c r="G204" s="33"/>
      <c r="H204" s="33"/>
      <c r="I204" s="33"/>
      <c r="J204" s="33"/>
      <c r="K204" s="33"/>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row>
    <row r="205" spans="1:43" x14ac:dyDescent="0.2">
      <c r="A205" s="26"/>
      <c r="B205" s="26"/>
      <c r="C205" s="26"/>
      <c r="D205" s="26"/>
      <c r="E205" s="26"/>
      <c r="F205" s="26"/>
      <c r="G205" s="33"/>
      <c r="H205" s="33"/>
      <c r="I205" s="33"/>
      <c r="J205" s="33"/>
      <c r="K205" s="33"/>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row>
    <row r="206" spans="1:43" x14ac:dyDescent="0.2">
      <c r="A206" s="26"/>
      <c r="B206" s="26"/>
      <c r="C206" s="26"/>
      <c r="D206" s="26"/>
      <c r="E206" s="26"/>
      <c r="F206" s="26"/>
      <c r="G206" s="33"/>
      <c r="H206" s="33"/>
      <c r="I206" s="33"/>
      <c r="J206" s="33"/>
      <c r="K206" s="33"/>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row>
    <row r="207" spans="1:43" x14ac:dyDescent="0.2">
      <c r="A207" s="26"/>
      <c r="B207" s="26"/>
      <c r="C207" s="26"/>
      <c r="D207" s="26"/>
      <c r="E207" s="26"/>
      <c r="F207" s="26"/>
      <c r="G207" s="33"/>
      <c r="H207" s="33"/>
      <c r="I207" s="33"/>
      <c r="J207" s="33"/>
      <c r="K207" s="33"/>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row>
    <row r="208" spans="1:43" x14ac:dyDescent="0.2">
      <c r="A208" s="26"/>
      <c r="B208" s="26"/>
      <c r="C208" s="26"/>
      <c r="D208" s="26"/>
      <c r="E208" s="26"/>
      <c r="F208" s="26"/>
      <c r="G208" s="33"/>
      <c r="H208" s="33"/>
      <c r="I208" s="33"/>
      <c r="J208" s="33"/>
      <c r="K208" s="33"/>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row>
    <row r="209" spans="1:43" x14ac:dyDescent="0.2">
      <c r="A209" s="26"/>
      <c r="B209" s="26"/>
      <c r="C209" s="26"/>
      <c r="D209" s="26"/>
      <c r="E209" s="26"/>
      <c r="F209" s="26"/>
      <c r="G209" s="33"/>
      <c r="H209" s="33"/>
      <c r="I209" s="33"/>
      <c r="J209" s="33"/>
      <c r="K209" s="33"/>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row>
    <row r="210" spans="1:43" x14ac:dyDescent="0.2">
      <c r="A210" s="26"/>
      <c r="B210" s="26"/>
      <c r="C210" s="26"/>
      <c r="D210" s="26"/>
      <c r="E210" s="26"/>
      <c r="F210" s="26"/>
      <c r="G210" s="33"/>
      <c r="H210" s="33"/>
      <c r="I210" s="33"/>
      <c r="J210" s="33"/>
      <c r="K210" s="33"/>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row>
    <row r="211" spans="1:43" x14ac:dyDescent="0.2">
      <c r="A211" s="26"/>
      <c r="B211" s="26"/>
      <c r="C211" s="26"/>
      <c r="D211" s="26"/>
      <c r="E211" s="26"/>
      <c r="F211" s="26"/>
      <c r="G211" s="33"/>
      <c r="H211" s="33"/>
      <c r="I211" s="33"/>
      <c r="J211" s="33"/>
      <c r="K211" s="33"/>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row>
    <row r="212" spans="1:43" x14ac:dyDescent="0.2">
      <c r="A212" s="26"/>
      <c r="B212" s="26"/>
      <c r="C212" s="26"/>
      <c r="D212" s="26"/>
      <c r="E212" s="26"/>
      <c r="F212" s="26"/>
      <c r="G212" s="33"/>
      <c r="H212" s="33"/>
      <c r="I212" s="33"/>
      <c r="J212" s="33"/>
      <c r="K212" s="33"/>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row>
    <row r="213" spans="1:43" x14ac:dyDescent="0.2">
      <c r="A213" s="26"/>
      <c r="B213" s="26"/>
      <c r="C213" s="26"/>
      <c r="D213" s="26"/>
      <c r="E213" s="26"/>
      <c r="F213" s="26"/>
      <c r="G213" s="33"/>
      <c r="H213" s="33"/>
      <c r="I213" s="33"/>
      <c r="J213" s="33"/>
      <c r="K213" s="33"/>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row>
    <row r="214" spans="1:43" x14ac:dyDescent="0.2">
      <c r="A214" s="26"/>
      <c r="B214" s="26"/>
      <c r="C214" s="26"/>
      <c r="D214" s="26"/>
      <c r="E214" s="26"/>
      <c r="F214" s="26"/>
      <c r="G214" s="33"/>
      <c r="H214" s="33"/>
      <c r="I214" s="33"/>
      <c r="J214" s="33"/>
      <c r="K214" s="33"/>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row>
    <row r="215" spans="1:43" x14ac:dyDescent="0.2">
      <c r="A215" s="26"/>
      <c r="B215" s="26"/>
      <c r="C215" s="26"/>
      <c r="D215" s="26"/>
      <c r="E215" s="26"/>
      <c r="F215" s="26"/>
      <c r="G215" s="33"/>
      <c r="H215" s="33"/>
      <c r="I215" s="33"/>
      <c r="J215" s="33"/>
      <c r="K215" s="33"/>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row>
    <row r="216" spans="1:43" x14ac:dyDescent="0.2">
      <c r="A216" s="26"/>
      <c r="B216" s="26"/>
      <c r="C216" s="26"/>
      <c r="D216" s="26"/>
      <c r="E216" s="26"/>
      <c r="F216" s="26"/>
      <c r="G216" s="33"/>
      <c r="H216" s="33"/>
      <c r="I216" s="33"/>
      <c r="J216" s="33"/>
      <c r="K216" s="33"/>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row>
    <row r="217" spans="1:43" x14ac:dyDescent="0.2">
      <c r="A217" s="26"/>
      <c r="B217" s="26"/>
      <c r="C217" s="26"/>
      <c r="D217" s="26"/>
      <c r="E217" s="26"/>
      <c r="F217" s="26"/>
      <c r="G217" s="33"/>
      <c r="H217" s="33"/>
      <c r="I217" s="33"/>
      <c r="J217" s="33"/>
      <c r="K217" s="33"/>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row>
    <row r="218" spans="1:43" x14ac:dyDescent="0.2">
      <c r="A218" s="26"/>
      <c r="B218" s="26"/>
      <c r="C218" s="26"/>
      <c r="D218" s="26"/>
      <c r="E218" s="26"/>
      <c r="F218" s="26"/>
      <c r="G218" s="33"/>
      <c r="H218" s="33"/>
      <c r="I218" s="33"/>
      <c r="J218" s="33"/>
      <c r="K218" s="33"/>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row>
    <row r="219" spans="1:43" x14ac:dyDescent="0.2">
      <c r="A219" s="26"/>
      <c r="B219" s="26"/>
      <c r="C219" s="26"/>
      <c r="D219" s="26"/>
      <c r="E219" s="26"/>
      <c r="F219" s="26"/>
      <c r="G219" s="33"/>
      <c r="H219" s="33"/>
      <c r="I219" s="33"/>
      <c r="J219" s="33"/>
      <c r="K219" s="33"/>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row>
    <row r="220" spans="1:43" x14ac:dyDescent="0.2">
      <c r="A220" s="26"/>
      <c r="B220" s="26"/>
      <c r="C220" s="26"/>
      <c r="D220" s="26"/>
      <c r="E220" s="26"/>
      <c r="F220" s="26"/>
      <c r="G220" s="33"/>
      <c r="H220" s="33"/>
      <c r="I220" s="33"/>
      <c r="J220" s="33"/>
      <c r="K220" s="33"/>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row>
    <row r="221" spans="1:43" x14ac:dyDescent="0.2">
      <c r="A221" s="26"/>
      <c r="B221" s="26"/>
      <c r="C221" s="26"/>
      <c r="D221" s="26"/>
      <c r="E221" s="26"/>
      <c r="F221" s="26"/>
      <c r="G221" s="33"/>
      <c r="H221" s="33"/>
      <c r="I221" s="33"/>
      <c r="J221" s="33"/>
      <c r="K221" s="33"/>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row>
    <row r="222" spans="1:43" x14ac:dyDescent="0.2">
      <c r="A222" s="26"/>
      <c r="B222" s="26"/>
      <c r="C222" s="26"/>
      <c r="D222" s="26"/>
      <c r="E222" s="26"/>
      <c r="F222" s="26"/>
      <c r="G222" s="33"/>
      <c r="H222" s="33"/>
      <c r="I222" s="33"/>
      <c r="J222" s="33"/>
      <c r="K222" s="33"/>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row>
    <row r="223" spans="1:43" x14ac:dyDescent="0.2">
      <c r="A223" s="26"/>
      <c r="B223" s="26"/>
      <c r="C223" s="26"/>
      <c r="D223" s="26"/>
      <c r="E223" s="26"/>
      <c r="F223" s="26"/>
      <c r="G223" s="33"/>
      <c r="H223" s="33"/>
      <c r="I223" s="33"/>
      <c r="J223" s="33"/>
      <c r="K223" s="33"/>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row>
    <row r="224" spans="1:43" x14ac:dyDescent="0.2">
      <c r="A224" s="26"/>
      <c r="B224" s="26"/>
      <c r="C224" s="26"/>
      <c r="D224" s="26"/>
      <c r="E224" s="26"/>
      <c r="F224" s="26"/>
      <c r="G224" s="33"/>
      <c r="H224" s="33"/>
      <c r="I224" s="33"/>
      <c r="J224" s="33"/>
      <c r="K224" s="33"/>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row>
    <row r="225" spans="1:43" x14ac:dyDescent="0.2">
      <c r="A225" s="26"/>
      <c r="B225" s="26"/>
      <c r="C225" s="26"/>
      <c r="D225" s="26"/>
      <c r="E225" s="26"/>
      <c r="F225" s="26"/>
      <c r="G225" s="33"/>
      <c r="H225" s="33"/>
      <c r="I225" s="33"/>
      <c r="J225" s="33"/>
      <c r="K225" s="33"/>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row>
    <row r="226" spans="1:43" x14ac:dyDescent="0.2">
      <c r="A226" s="26"/>
      <c r="B226" s="26"/>
      <c r="C226" s="26"/>
      <c r="D226" s="26"/>
      <c r="E226" s="26"/>
      <c r="F226" s="26"/>
      <c r="G226" s="33"/>
      <c r="H226" s="33"/>
      <c r="I226" s="33"/>
      <c r="J226" s="33"/>
      <c r="K226" s="33"/>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row>
    <row r="227" spans="1:43" x14ac:dyDescent="0.2">
      <c r="A227" s="26"/>
      <c r="B227" s="26"/>
      <c r="C227" s="26"/>
      <c r="D227" s="26"/>
      <c r="E227" s="26"/>
      <c r="F227" s="26"/>
      <c r="G227" s="33"/>
      <c r="H227" s="33"/>
      <c r="I227" s="33"/>
      <c r="J227" s="33"/>
      <c r="K227" s="33"/>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row>
    <row r="228" spans="1:43" x14ac:dyDescent="0.2">
      <c r="A228" s="26"/>
      <c r="B228" s="26"/>
      <c r="C228" s="26"/>
      <c r="D228" s="26"/>
      <c r="E228" s="26"/>
      <c r="F228" s="26"/>
      <c r="G228" s="33"/>
      <c r="H228" s="33"/>
      <c r="I228" s="33"/>
      <c r="J228" s="33"/>
      <c r="K228" s="33"/>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row>
    <row r="229" spans="1:43" x14ac:dyDescent="0.2">
      <c r="A229" s="26"/>
      <c r="B229" s="26"/>
      <c r="C229" s="26"/>
      <c r="D229" s="26"/>
      <c r="E229" s="26"/>
      <c r="F229" s="26"/>
      <c r="G229" s="33"/>
      <c r="H229" s="33"/>
      <c r="I229" s="33"/>
      <c r="J229" s="33"/>
      <c r="K229" s="33"/>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row>
    <row r="230" spans="1:43" x14ac:dyDescent="0.2">
      <c r="A230" s="26"/>
      <c r="B230" s="26"/>
      <c r="C230" s="26"/>
      <c r="D230" s="26"/>
      <c r="E230" s="26"/>
      <c r="F230" s="26"/>
      <c r="G230" s="33"/>
      <c r="H230" s="33"/>
      <c r="I230" s="33"/>
      <c r="J230" s="33"/>
      <c r="K230" s="33"/>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row>
    <row r="231" spans="1:43" x14ac:dyDescent="0.2">
      <c r="A231" s="26"/>
      <c r="B231" s="26"/>
      <c r="C231" s="26"/>
      <c r="D231" s="26"/>
      <c r="E231" s="26"/>
      <c r="F231" s="26"/>
      <c r="G231" s="33"/>
      <c r="H231" s="33"/>
      <c r="I231" s="33"/>
      <c r="J231" s="33"/>
      <c r="K231" s="33"/>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row>
    <row r="232" spans="1:43" x14ac:dyDescent="0.2">
      <c r="A232" s="26"/>
      <c r="B232" s="26"/>
      <c r="C232" s="26"/>
      <c r="D232" s="26"/>
      <c r="E232" s="26"/>
      <c r="F232" s="26"/>
      <c r="G232" s="33"/>
      <c r="H232" s="33"/>
      <c r="I232" s="33"/>
      <c r="J232" s="33"/>
      <c r="K232" s="33"/>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row>
    <row r="233" spans="1:43" x14ac:dyDescent="0.2">
      <c r="A233" s="26"/>
      <c r="B233" s="26"/>
      <c r="C233" s="26"/>
      <c r="D233" s="26"/>
      <c r="E233" s="26"/>
      <c r="F233" s="26"/>
      <c r="G233" s="33"/>
      <c r="H233" s="33"/>
      <c r="I233" s="33"/>
      <c r="J233" s="33"/>
      <c r="K233" s="33"/>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row>
    <row r="234" spans="1:43" x14ac:dyDescent="0.2">
      <c r="A234" s="26"/>
      <c r="B234" s="26"/>
      <c r="C234" s="26"/>
      <c r="D234" s="26"/>
      <c r="E234" s="26"/>
      <c r="F234" s="26"/>
      <c r="G234" s="33"/>
      <c r="H234" s="33"/>
      <c r="I234" s="33"/>
      <c r="J234" s="33"/>
      <c r="K234" s="33"/>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row>
    <row r="235" spans="1:43" x14ac:dyDescent="0.2">
      <c r="A235" s="26"/>
      <c r="B235" s="26"/>
      <c r="C235" s="26"/>
      <c r="D235" s="26"/>
      <c r="E235" s="26"/>
      <c r="F235" s="26"/>
      <c r="G235" s="33"/>
      <c r="H235" s="33"/>
      <c r="I235" s="33"/>
      <c r="J235" s="33"/>
      <c r="K235" s="33"/>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row>
    <row r="236" spans="1:43" x14ac:dyDescent="0.2">
      <c r="A236" s="26"/>
      <c r="B236" s="26"/>
      <c r="C236" s="26"/>
      <c r="D236" s="26"/>
      <c r="E236" s="26"/>
      <c r="F236" s="26"/>
      <c r="G236" s="33"/>
      <c r="H236" s="33"/>
      <c r="I236" s="33"/>
      <c r="J236" s="33"/>
      <c r="K236" s="33"/>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row>
    <row r="237" spans="1:43" x14ac:dyDescent="0.2">
      <c r="A237" s="26"/>
      <c r="B237" s="26"/>
      <c r="C237" s="26"/>
      <c r="D237" s="26"/>
      <c r="E237" s="26"/>
      <c r="F237" s="26"/>
      <c r="G237" s="33"/>
      <c r="H237" s="33"/>
      <c r="I237" s="33"/>
      <c r="J237" s="33"/>
      <c r="K237" s="33"/>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row>
    <row r="238" spans="1:43" x14ac:dyDescent="0.2">
      <c r="A238" s="26"/>
      <c r="B238" s="26"/>
      <c r="C238" s="26"/>
      <c r="D238" s="26"/>
      <c r="E238" s="26"/>
      <c r="F238" s="26"/>
      <c r="G238" s="33"/>
      <c r="H238" s="33"/>
      <c r="I238" s="33"/>
      <c r="J238" s="33"/>
      <c r="K238" s="33"/>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row>
    <row r="239" spans="1:43" x14ac:dyDescent="0.2">
      <c r="A239" s="26"/>
      <c r="B239" s="26"/>
      <c r="C239" s="26"/>
      <c r="D239" s="26"/>
      <c r="E239" s="26"/>
      <c r="F239" s="26"/>
      <c r="G239" s="33"/>
      <c r="H239" s="33"/>
      <c r="I239" s="33"/>
      <c r="J239" s="33"/>
      <c r="K239" s="33"/>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row>
    <row r="240" spans="1:43" x14ac:dyDescent="0.2">
      <c r="A240" s="26"/>
      <c r="B240" s="26"/>
      <c r="C240" s="26"/>
      <c r="D240" s="26"/>
      <c r="E240" s="26"/>
      <c r="F240" s="26"/>
      <c r="G240" s="33"/>
      <c r="H240" s="33"/>
      <c r="I240" s="33"/>
      <c r="J240" s="33"/>
      <c r="K240" s="33"/>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row>
    <row r="241" spans="1:43" x14ac:dyDescent="0.2">
      <c r="A241" s="26"/>
      <c r="B241" s="26"/>
      <c r="C241" s="26"/>
      <c r="D241" s="26"/>
      <c r="E241" s="26"/>
      <c r="F241" s="26"/>
      <c r="G241" s="33"/>
      <c r="H241" s="33"/>
      <c r="I241" s="33"/>
      <c r="J241" s="33"/>
      <c r="K241" s="33"/>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row>
    <row r="242" spans="1:43" x14ac:dyDescent="0.2">
      <c r="A242" s="26"/>
      <c r="B242" s="26"/>
      <c r="C242" s="26"/>
      <c r="D242" s="26"/>
      <c r="E242" s="26"/>
      <c r="F242" s="26"/>
      <c r="G242" s="33"/>
      <c r="H242" s="33"/>
      <c r="I242" s="33"/>
      <c r="J242" s="33"/>
      <c r="K242" s="33"/>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row>
    <row r="243" spans="1:43" x14ac:dyDescent="0.2">
      <c r="A243" s="26"/>
      <c r="B243" s="26"/>
      <c r="C243" s="26"/>
      <c r="D243" s="26"/>
      <c r="E243" s="26"/>
      <c r="F243" s="26"/>
      <c r="G243" s="33"/>
      <c r="H243" s="33"/>
      <c r="I243" s="33"/>
      <c r="J243" s="33"/>
      <c r="K243" s="33"/>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row>
    <row r="244" spans="1:43" x14ac:dyDescent="0.2">
      <c r="A244" s="26"/>
      <c r="B244" s="26"/>
      <c r="C244" s="26"/>
      <c r="D244" s="26"/>
      <c r="E244" s="26"/>
      <c r="F244" s="26"/>
      <c r="G244" s="33"/>
      <c r="H244" s="33"/>
      <c r="I244" s="33"/>
      <c r="J244" s="33"/>
      <c r="K244" s="33"/>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row>
    <row r="245" spans="1:43" x14ac:dyDescent="0.2">
      <c r="A245" s="26"/>
      <c r="B245" s="26"/>
      <c r="C245" s="26"/>
      <c r="D245" s="26"/>
      <c r="E245" s="26"/>
      <c r="F245" s="26"/>
      <c r="G245" s="33"/>
      <c r="H245" s="33"/>
      <c r="I245" s="33"/>
      <c r="J245" s="33"/>
      <c r="K245" s="33"/>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row>
    <row r="246" spans="1:43" x14ac:dyDescent="0.2">
      <c r="A246" s="26"/>
      <c r="B246" s="26"/>
      <c r="C246" s="26"/>
      <c r="D246" s="26"/>
      <c r="E246" s="26"/>
      <c r="F246" s="26"/>
      <c r="G246" s="33"/>
      <c r="H246" s="33"/>
      <c r="I246" s="33"/>
      <c r="J246" s="33"/>
      <c r="K246" s="33"/>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row>
    <row r="247" spans="1:43" x14ac:dyDescent="0.2">
      <c r="A247" s="26"/>
      <c r="B247" s="26"/>
      <c r="C247" s="26"/>
      <c r="D247" s="26"/>
      <c r="E247" s="26"/>
      <c r="F247" s="26"/>
      <c r="G247" s="33"/>
      <c r="H247" s="33"/>
      <c r="I247" s="33"/>
      <c r="J247" s="33"/>
      <c r="K247" s="33"/>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row>
    <row r="248" spans="1:43" x14ac:dyDescent="0.2">
      <c r="A248" s="26"/>
      <c r="B248" s="26"/>
      <c r="C248" s="26"/>
      <c r="D248" s="26"/>
      <c r="E248" s="26"/>
      <c r="F248" s="26"/>
      <c r="G248" s="33"/>
      <c r="H248" s="33"/>
      <c r="I248" s="33"/>
      <c r="J248" s="33"/>
      <c r="K248" s="33"/>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row>
    <row r="249" spans="1:43" x14ac:dyDescent="0.2">
      <c r="A249" s="26"/>
      <c r="B249" s="26"/>
      <c r="C249" s="26"/>
      <c r="D249" s="26"/>
      <c r="E249" s="26"/>
      <c r="F249" s="26"/>
      <c r="G249" s="33"/>
      <c r="H249" s="33"/>
      <c r="I249" s="33"/>
      <c r="J249" s="33"/>
      <c r="K249" s="33"/>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row>
    <row r="250" spans="1:43" x14ac:dyDescent="0.2">
      <c r="A250" s="26"/>
      <c r="B250" s="26"/>
      <c r="C250" s="26"/>
      <c r="D250" s="26"/>
      <c r="E250" s="26"/>
      <c r="F250" s="26"/>
      <c r="G250" s="33"/>
      <c r="H250" s="33"/>
      <c r="I250" s="33"/>
      <c r="J250" s="33"/>
      <c r="K250" s="33"/>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row>
    <row r="251" spans="1:43" x14ac:dyDescent="0.2">
      <c r="A251" s="26"/>
      <c r="B251" s="26"/>
      <c r="C251" s="26"/>
      <c r="D251" s="26"/>
      <c r="E251" s="26"/>
      <c r="F251" s="26"/>
      <c r="G251" s="33"/>
      <c r="H251" s="33"/>
      <c r="I251" s="33"/>
      <c r="J251" s="33"/>
      <c r="K251" s="33"/>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row>
    <row r="252" spans="1:43" x14ac:dyDescent="0.2">
      <c r="A252" s="26"/>
      <c r="B252" s="26"/>
      <c r="C252" s="26"/>
      <c r="D252" s="26"/>
      <c r="E252" s="26"/>
      <c r="F252" s="26"/>
      <c r="G252" s="33"/>
      <c r="H252" s="33"/>
      <c r="I252" s="33"/>
      <c r="J252" s="33"/>
      <c r="K252" s="33"/>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row>
    <row r="253" spans="1:43" x14ac:dyDescent="0.2">
      <c r="A253" s="26"/>
      <c r="B253" s="26"/>
      <c r="C253" s="26"/>
      <c r="D253" s="26"/>
      <c r="E253" s="26"/>
      <c r="F253" s="26"/>
      <c r="G253" s="33"/>
      <c r="H253" s="33"/>
      <c r="I253" s="33"/>
      <c r="J253" s="33"/>
      <c r="K253" s="33"/>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row>
    <row r="254" spans="1:43" x14ac:dyDescent="0.2">
      <c r="A254" s="26"/>
      <c r="B254" s="26"/>
      <c r="C254" s="26"/>
      <c r="D254" s="26"/>
      <c r="E254" s="26"/>
      <c r="F254" s="26"/>
      <c r="G254" s="33"/>
      <c r="H254" s="33"/>
      <c r="I254" s="33"/>
      <c r="J254" s="33"/>
      <c r="K254" s="33"/>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row>
    <row r="255" spans="1:43" x14ac:dyDescent="0.2">
      <c r="A255" s="26"/>
      <c r="B255" s="26"/>
      <c r="C255" s="26"/>
      <c r="D255" s="26"/>
      <c r="E255" s="26"/>
      <c r="F255" s="26"/>
      <c r="G255" s="33"/>
      <c r="H255" s="33"/>
      <c r="I255" s="33"/>
      <c r="J255" s="33"/>
      <c r="K255" s="33"/>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row>
    <row r="256" spans="1:43" x14ac:dyDescent="0.2">
      <c r="A256" s="26"/>
      <c r="B256" s="26"/>
      <c r="C256" s="26"/>
      <c r="D256" s="26"/>
      <c r="E256" s="26"/>
      <c r="F256" s="26"/>
      <c r="G256" s="33"/>
      <c r="H256" s="33"/>
      <c r="I256" s="33"/>
      <c r="J256" s="33"/>
      <c r="K256" s="33"/>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row>
    <row r="257" spans="1:43" x14ac:dyDescent="0.2">
      <c r="A257" s="26"/>
      <c r="B257" s="26"/>
      <c r="C257" s="26"/>
      <c r="D257" s="26"/>
      <c r="E257" s="26"/>
      <c r="F257" s="26"/>
      <c r="G257" s="33"/>
      <c r="H257" s="33"/>
      <c r="I257" s="33"/>
      <c r="J257" s="33"/>
      <c r="K257" s="33"/>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row>
    <row r="258" spans="1:43" x14ac:dyDescent="0.2">
      <c r="A258" s="26"/>
      <c r="B258" s="26"/>
      <c r="C258" s="26"/>
      <c r="D258" s="26"/>
      <c r="E258" s="26"/>
      <c r="F258" s="26"/>
      <c r="G258" s="33"/>
      <c r="H258" s="33"/>
      <c r="I258" s="33"/>
      <c r="J258" s="33"/>
      <c r="K258" s="33"/>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row>
    <row r="259" spans="1:43" x14ac:dyDescent="0.2">
      <c r="A259" s="26"/>
      <c r="B259" s="26"/>
      <c r="C259" s="26"/>
      <c r="D259" s="26"/>
      <c r="E259" s="26"/>
      <c r="F259" s="26"/>
      <c r="G259" s="33"/>
      <c r="H259" s="33"/>
      <c r="I259" s="33"/>
      <c r="J259" s="33"/>
      <c r="K259" s="33"/>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row>
    <row r="260" spans="1:43" x14ac:dyDescent="0.2">
      <c r="A260" s="26"/>
      <c r="B260" s="26"/>
      <c r="C260" s="26"/>
      <c r="D260" s="26"/>
      <c r="E260" s="26"/>
      <c r="F260" s="26"/>
      <c r="G260" s="33"/>
      <c r="H260" s="33"/>
      <c r="I260" s="33"/>
      <c r="J260" s="33"/>
      <c r="K260" s="33"/>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row>
    <row r="261" spans="1:43" x14ac:dyDescent="0.2">
      <c r="A261" s="26"/>
      <c r="B261" s="26"/>
      <c r="C261" s="26"/>
      <c r="D261" s="26"/>
      <c r="E261" s="26"/>
      <c r="F261" s="26"/>
      <c r="G261" s="33"/>
      <c r="H261" s="33"/>
      <c r="I261" s="33"/>
      <c r="J261" s="33"/>
      <c r="K261" s="33"/>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row>
    <row r="262" spans="1:43" x14ac:dyDescent="0.2">
      <c r="A262" s="26"/>
      <c r="B262" s="26"/>
      <c r="C262" s="26"/>
      <c r="D262" s="26"/>
      <c r="E262" s="26"/>
      <c r="F262" s="26"/>
      <c r="G262" s="33"/>
      <c r="H262" s="33"/>
      <c r="I262" s="33"/>
      <c r="J262" s="33"/>
      <c r="K262" s="33"/>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row>
    <row r="263" spans="1:43" x14ac:dyDescent="0.2">
      <c r="A263" s="26"/>
      <c r="B263" s="26"/>
      <c r="C263" s="26"/>
      <c r="D263" s="26"/>
      <c r="E263" s="26"/>
      <c r="F263" s="26"/>
      <c r="G263" s="33"/>
      <c r="H263" s="33"/>
      <c r="I263" s="33"/>
      <c r="J263" s="33"/>
      <c r="K263" s="33"/>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row>
    <row r="264" spans="1:43" x14ac:dyDescent="0.2">
      <c r="A264" s="26"/>
      <c r="B264" s="26"/>
      <c r="C264" s="26"/>
      <c r="D264" s="26"/>
      <c r="E264" s="26"/>
      <c r="F264" s="26"/>
      <c r="G264" s="33"/>
      <c r="H264" s="33"/>
      <c r="I264" s="33"/>
      <c r="J264" s="33"/>
      <c r="K264" s="33"/>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row>
    <row r="265" spans="1:43" x14ac:dyDescent="0.2">
      <c r="A265" s="26"/>
      <c r="B265" s="26"/>
      <c r="C265" s="26"/>
      <c r="D265" s="26"/>
      <c r="E265" s="26"/>
      <c r="F265" s="26"/>
      <c r="G265" s="33"/>
      <c r="H265" s="33"/>
      <c r="I265" s="33"/>
      <c r="J265" s="33"/>
      <c r="K265" s="33"/>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row>
    <row r="266" spans="1:43" x14ac:dyDescent="0.2">
      <c r="A266" s="26"/>
      <c r="B266" s="26"/>
      <c r="C266" s="26"/>
      <c r="D266" s="26"/>
      <c r="E266" s="26"/>
      <c r="F266" s="26"/>
      <c r="G266" s="33"/>
      <c r="H266" s="33"/>
      <c r="I266" s="33"/>
      <c r="J266" s="33"/>
      <c r="K266" s="33"/>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row>
    <row r="267" spans="1:43" x14ac:dyDescent="0.2">
      <c r="A267" s="26"/>
      <c r="B267" s="26"/>
      <c r="C267" s="26"/>
      <c r="D267" s="26"/>
      <c r="E267" s="26"/>
      <c r="F267" s="26"/>
      <c r="G267" s="33"/>
      <c r="H267" s="33"/>
      <c r="I267" s="33"/>
      <c r="J267" s="33"/>
      <c r="K267" s="33"/>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row>
    <row r="268" spans="1:43" x14ac:dyDescent="0.2">
      <c r="A268" s="26"/>
      <c r="B268" s="26"/>
      <c r="C268" s="26"/>
      <c r="D268" s="26"/>
      <c r="E268" s="26"/>
      <c r="F268" s="26"/>
      <c r="G268" s="33"/>
      <c r="H268" s="33"/>
      <c r="I268" s="33"/>
      <c r="J268" s="33"/>
      <c r="K268" s="33"/>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row>
    <row r="269" spans="1:43" x14ac:dyDescent="0.2">
      <c r="A269" s="26"/>
      <c r="B269" s="26"/>
      <c r="C269" s="26"/>
      <c r="D269" s="26"/>
      <c r="E269" s="26"/>
      <c r="F269" s="26"/>
      <c r="G269" s="33"/>
      <c r="H269" s="33"/>
      <c r="I269" s="33"/>
      <c r="J269" s="33"/>
      <c r="K269" s="33"/>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row>
    <row r="270" spans="1:43" x14ac:dyDescent="0.2">
      <c r="A270" s="26"/>
      <c r="B270" s="26"/>
      <c r="C270" s="26"/>
      <c r="D270" s="26"/>
      <c r="E270" s="26"/>
      <c r="F270" s="26"/>
      <c r="G270" s="33"/>
      <c r="H270" s="33"/>
      <c r="I270" s="33"/>
      <c r="J270" s="33"/>
      <c r="K270" s="33"/>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row>
    <row r="271" spans="1:43" x14ac:dyDescent="0.2">
      <c r="A271" s="26"/>
      <c r="B271" s="26"/>
      <c r="C271" s="26"/>
      <c r="D271" s="26"/>
      <c r="E271" s="26"/>
      <c r="F271" s="26"/>
      <c r="G271" s="33"/>
      <c r="H271" s="33"/>
      <c r="I271" s="33"/>
      <c r="J271" s="33"/>
      <c r="K271" s="33"/>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row>
    <row r="272" spans="1:43" x14ac:dyDescent="0.2">
      <c r="A272" s="26"/>
      <c r="B272" s="26"/>
      <c r="C272" s="26"/>
      <c r="D272" s="26"/>
      <c r="E272" s="26"/>
      <c r="F272" s="26"/>
      <c r="G272" s="33"/>
      <c r="H272" s="33"/>
      <c r="I272" s="33"/>
      <c r="J272" s="33"/>
      <c r="K272" s="33"/>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row>
    <row r="273" spans="1:43" x14ac:dyDescent="0.2">
      <c r="A273" s="26"/>
      <c r="B273" s="26"/>
      <c r="C273" s="26"/>
      <c r="D273" s="26"/>
      <c r="E273" s="26"/>
      <c r="F273" s="26"/>
      <c r="G273" s="33"/>
      <c r="H273" s="33"/>
      <c r="I273" s="33"/>
      <c r="J273" s="33"/>
      <c r="K273" s="33"/>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row>
    <row r="274" spans="1:43" x14ac:dyDescent="0.2">
      <c r="A274" s="26"/>
      <c r="B274" s="26"/>
      <c r="C274" s="26"/>
      <c r="D274" s="26"/>
      <c r="E274" s="26"/>
      <c r="F274" s="26"/>
      <c r="G274" s="33"/>
      <c r="H274" s="33"/>
      <c r="I274" s="33"/>
      <c r="J274" s="33"/>
      <c r="K274" s="33"/>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row>
    <row r="275" spans="1:43" x14ac:dyDescent="0.2">
      <c r="A275" s="26"/>
      <c r="B275" s="26"/>
      <c r="C275" s="26"/>
      <c r="D275" s="26"/>
      <c r="E275" s="26"/>
      <c r="F275" s="26"/>
      <c r="G275" s="33"/>
      <c r="H275" s="33"/>
      <c r="I275" s="33"/>
      <c r="J275" s="33"/>
      <c r="K275" s="33"/>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row>
    <row r="276" spans="1:43" x14ac:dyDescent="0.2">
      <c r="A276" s="26"/>
      <c r="B276" s="26"/>
      <c r="C276" s="26"/>
      <c r="D276" s="26"/>
      <c r="E276" s="26"/>
      <c r="F276" s="26"/>
      <c r="G276" s="33"/>
      <c r="H276" s="33"/>
      <c r="I276" s="33"/>
      <c r="J276" s="33"/>
      <c r="K276" s="33"/>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row>
    <row r="277" spans="1:43" x14ac:dyDescent="0.2">
      <c r="A277" s="26"/>
      <c r="B277" s="26"/>
      <c r="C277" s="26"/>
      <c r="D277" s="26"/>
      <c r="E277" s="26"/>
      <c r="F277" s="26"/>
      <c r="G277" s="33"/>
      <c r="H277" s="33"/>
      <c r="I277" s="33"/>
      <c r="J277" s="33"/>
      <c r="K277" s="33"/>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row>
    <row r="278" spans="1:43" x14ac:dyDescent="0.2">
      <c r="A278" s="26"/>
      <c r="B278" s="26"/>
      <c r="C278" s="26"/>
      <c r="D278" s="26"/>
      <c r="E278" s="26"/>
      <c r="F278" s="26"/>
      <c r="G278" s="33"/>
      <c r="H278" s="33"/>
      <c r="I278" s="33"/>
      <c r="J278" s="33"/>
      <c r="K278" s="33"/>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row>
    <row r="279" spans="1:43" x14ac:dyDescent="0.2">
      <c r="A279" s="26"/>
      <c r="B279" s="26"/>
      <c r="C279" s="26"/>
      <c r="D279" s="26"/>
      <c r="E279" s="26"/>
      <c r="F279" s="26"/>
      <c r="G279" s="33"/>
      <c r="H279" s="33"/>
      <c r="I279" s="33"/>
      <c r="J279" s="33"/>
      <c r="K279" s="33"/>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row>
    <row r="280" spans="1:43" x14ac:dyDescent="0.2">
      <c r="A280" s="26"/>
      <c r="B280" s="26"/>
      <c r="C280" s="26"/>
      <c r="D280" s="26"/>
      <c r="E280" s="26"/>
      <c r="F280" s="26"/>
      <c r="G280" s="33"/>
      <c r="H280" s="33"/>
      <c r="I280" s="33"/>
      <c r="J280" s="33"/>
      <c r="K280" s="33"/>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row>
    <row r="281" spans="1:43" x14ac:dyDescent="0.2">
      <c r="A281" s="26"/>
      <c r="B281" s="26"/>
      <c r="C281" s="26"/>
      <c r="D281" s="26"/>
      <c r="E281" s="26"/>
      <c r="F281" s="26"/>
      <c r="G281" s="33"/>
      <c r="H281" s="33"/>
      <c r="I281" s="33"/>
      <c r="J281" s="33"/>
      <c r="K281" s="33"/>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row>
    <row r="282" spans="1:43" x14ac:dyDescent="0.2">
      <c r="A282" s="26"/>
      <c r="B282" s="26"/>
      <c r="C282" s="26"/>
      <c r="D282" s="26"/>
      <c r="E282" s="26"/>
      <c r="F282" s="26"/>
      <c r="G282" s="33"/>
      <c r="H282" s="33"/>
      <c r="I282" s="33"/>
      <c r="J282" s="33"/>
      <c r="K282" s="33"/>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row>
    <row r="283" spans="1:43" x14ac:dyDescent="0.2">
      <c r="A283" s="26"/>
      <c r="B283" s="26"/>
      <c r="C283" s="26"/>
      <c r="D283" s="26"/>
      <c r="E283" s="26"/>
      <c r="F283" s="26"/>
      <c r="G283" s="33"/>
      <c r="H283" s="33"/>
      <c r="I283" s="33"/>
      <c r="J283" s="33"/>
      <c r="K283" s="33"/>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row>
    <row r="284" spans="1:43" x14ac:dyDescent="0.2">
      <c r="A284" s="26"/>
      <c r="B284" s="26"/>
      <c r="C284" s="26"/>
      <c r="D284" s="26"/>
      <c r="E284" s="26"/>
      <c r="F284" s="26"/>
      <c r="G284" s="33"/>
      <c r="H284" s="33"/>
      <c r="I284" s="33"/>
      <c r="J284" s="33"/>
      <c r="K284" s="33"/>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row>
    <row r="285" spans="1:43" x14ac:dyDescent="0.2">
      <c r="A285" s="26"/>
      <c r="B285" s="26"/>
      <c r="C285" s="26"/>
      <c r="D285" s="26"/>
      <c r="E285" s="26"/>
      <c r="F285" s="26"/>
      <c r="G285" s="33"/>
      <c r="H285" s="33"/>
      <c r="I285" s="33"/>
      <c r="J285" s="33"/>
      <c r="K285" s="33"/>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row>
    <row r="286" spans="1:43" x14ac:dyDescent="0.2">
      <c r="A286" s="26"/>
      <c r="B286" s="26"/>
      <c r="C286" s="26"/>
      <c r="D286" s="26"/>
      <c r="E286" s="26"/>
      <c r="F286" s="26"/>
      <c r="G286" s="33"/>
      <c r="H286" s="33"/>
      <c r="I286" s="33"/>
      <c r="J286" s="33"/>
      <c r="K286" s="33"/>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row>
    <row r="287" spans="1:43" x14ac:dyDescent="0.2">
      <c r="A287" s="26"/>
      <c r="B287" s="26"/>
      <c r="C287" s="26"/>
      <c r="D287" s="26"/>
      <c r="E287" s="26"/>
      <c r="F287" s="26"/>
      <c r="G287" s="33"/>
      <c r="H287" s="33"/>
      <c r="I287" s="33"/>
      <c r="J287" s="33"/>
      <c r="K287" s="33"/>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row>
    <row r="288" spans="1:43" x14ac:dyDescent="0.2">
      <c r="A288" s="26"/>
      <c r="B288" s="26"/>
      <c r="C288" s="26"/>
      <c r="D288" s="26"/>
      <c r="E288" s="26"/>
      <c r="F288" s="26"/>
      <c r="G288" s="33"/>
      <c r="H288" s="33"/>
      <c r="I288" s="33"/>
      <c r="J288" s="33"/>
      <c r="K288" s="33"/>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row>
    <row r="289" spans="1:43" x14ac:dyDescent="0.2">
      <c r="A289" s="26"/>
      <c r="B289" s="26"/>
      <c r="C289" s="26"/>
      <c r="D289" s="26"/>
      <c r="E289" s="26"/>
      <c r="F289" s="26"/>
      <c r="G289" s="33"/>
      <c r="H289" s="33"/>
      <c r="I289" s="33"/>
      <c r="J289" s="33"/>
      <c r="K289" s="33"/>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row>
    <row r="290" spans="1:43" x14ac:dyDescent="0.2">
      <c r="A290" s="26"/>
      <c r="B290" s="26"/>
      <c r="C290" s="26"/>
      <c r="D290" s="26"/>
      <c r="E290" s="26"/>
      <c r="F290" s="26"/>
      <c r="G290" s="33"/>
      <c r="H290" s="33"/>
      <c r="I290" s="33"/>
      <c r="J290" s="33"/>
      <c r="K290" s="33"/>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row>
    <row r="291" spans="1:43" x14ac:dyDescent="0.2">
      <c r="A291" s="26"/>
      <c r="B291" s="26"/>
      <c r="C291" s="26"/>
      <c r="D291" s="26"/>
      <c r="E291" s="26"/>
      <c r="F291" s="26"/>
      <c r="G291" s="33"/>
      <c r="H291" s="33"/>
      <c r="I291" s="33"/>
      <c r="J291" s="33"/>
      <c r="K291" s="33"/>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row>
    <row r="292" spans="1:43" x14ac:dyDescent="0.2">
      <c r="A292" s="26"/>
      <c r="B292" s="26"/>
      <c r="C292" s="26"/>
      <c r="D292" s="26"/>
      <c r="E292" s="26"/>
      <c r="F292" s="26"/>
      <c r="G292" s="33"/>
      <c r="H292" s="33"/>
      <c r="I292" s="33"/>
      <c r="J292" s="33"/>
      <c r="K292" s="33"/>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row>
    <row r="293" spans="1:43" x14ac:dyDescent="0.2">
      <c r="A293" s="26"/>
      <c r="B293" s="26"/>
      <c r="C293" s="26"/>
      <c r="D293" s="26"/>
      <c r="E293" s="26"/>
      <c r="F293" s="26"/>
      <c r="G293" s="33"/>
      <c r="H293" s="33"/>
      <c r="I293" s="33"/>
      <c r="J293" s="33"/>
      <c r="K293" s="33"/>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row>
    <row r="294" spans="1:43" x14ac:dyDescent="0.2">
      <c r="A294" s="26"/>
      <c r="B294" s="26"/>
      <c r="C294" s="26"/>
      <c r="D294" s="26"/>
      <c r="E294" s="26"/>
      <c r="F294" s="26"/>
      <c r="G294" s="33"/>
      <c r="H294" s="33"/>
      <c r="I294" s="33"/>
      <c r="J294" s="33"/>
      <c r="K294" s="33"/>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row>
    <row r="295" spans="1:43" x14ac:dyDescent="0.2">
      <c r="A295" s="26"/>
      <c r="B295" s="26"/>
      <c r="C295" s="26"/>
      <c r="D295" s="26"/>
      <c r="E295" s="26"/>
      <c r="F295" s="26"/>
      <c r="G295" s="33"/>
      <c r="H295" s="33"/>
      <c r="I295" s="33"/>
      <c r="J295" s="33"/>
      <c r="K295" s="33"/>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row>
    <row r="296" spans="1:43" x14ac:dyDescent="0.2">
      <c r="A296" s="26"/>
      <c r="B296" s="26"/>
      <c r="C296" s="26"/>
      <c r="D296" s="26"/>
      <c r="E296" s="26"/>
      <c r="F296" s="26"/>
      <c r="G296" s="33"/>
      <c r="H296" s="33"/>
      <c r="I296" s="33"/>
      <c r="J296" s="33"/>
      <c r="K296" s="33"/>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row>
    <row r="297" spans="1:43" x14ac:dyDescent="0.2">
      <c r="A297" s="26"/>
      <c r="B297" s="26"/>
      <c r="C297" s="26"/>
      <c r="D297" s="26"/>
      <c r="E297" s="26"/>
      <c r="F297" s="26"/>
      <c r="G297" s="33"/>
      <c r="H297" s="33"/>
      <c r="I297" s="33"/>
      <c r="J297" s="33"/>
      <c r="K297" s="33"/>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row>
    <row r="298" spans="1:43" x14ac:dyDescent="0.2">
      <c r="A298" s="26"/>
      <c r="B298" s="26"/>
      <c r="C298" s="26"/>
      <c r="D298" s="26"/>
      <c r="E298" s="26"/>
      <c r="F298" s="26"/>
      <c r="G298" s="33"/>
      <c r="H298" s="33"/>
      <c r="I298" s="33"/>
      <c r="J298" s="33"/>
      <c r="K298" s="33"/>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row>
    <row r="299" spans="1:43" x14ac:dyDescent="0.2">
      <c r="A299" s="26"/>
      <c r="B299" s="26"/>
      <c r="C299" s="26"/>
      <c r="D299" s="26"/>
      <c r="E299" s="26"/>
      <c r="F299" s="26"/>
      <c r="G299" s="33"/>
      <c r="H299" s="33"/>
      <c r="I299" s="33"/>
      <c r="J299" s="33"/>
      <c r="K299" s="33"/>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row>
    <row r="300" spans="1:43" x14ac:dyDescent="0.2">
      <c r="A300" s="26"/>
      <c r="B300" s="26"/>
      <c r="C300" s="26"/>
      <c r="D300" s="26"/>
      <c r="E300" s="26"/>
      <c r="F300" s="26"/>
      <c r="G300" s="33"/>
      <c r="H300" s="33"/>
      <c r="I300" s="33"/>
      <c r="J300" s="33"/>
      <c r="K300" s="33"/>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row>
    <row r="301" spans="1:43" x14ac:dyDescent="0.2">
      <c r="A301" s="26"/>
      <c r="B301" s="26"/>
      <c r="C301" s="26"/>
      <c r="D301" s="26"/>
      <c r="E301" s="26"/>
      <c r="F301" s="26"/>
      <c r="G301" s="33"/>
      <c r="H301" s="33"/>
      <c r="I301" s="33"/>
      <c r="J301" s="33"/>
      <c r="K301" s="33"/>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row>
    <row r="302" spans="1:43" x14ac:dyDescent="0.2">
      <c r="A302" s="26"/>
      <c r="B302" s="26"/>
      <c r="C302" s="26"/>
      <c r="D302" s="26"/>
      <c r="E302" s="26"/>
      <c r="F302" s="26"/>
      <c r="G302" s="33"/>
      <c r="H302" s="33"/>
      <c r="I302" s="33"/>
      <c r="J302" s="33"/>
      <c r="K302" s="33"/>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row>
    <row r="303" spans="1:43" x14ac:dyDescent="0.2">
      <c r="A303" s="26"/>
      <c r="B303" s="26"/>
      <c r="C303" s="26"/>
      <c r="D303" s="26"/>
      <c r="E303" s="26"/>
      <c r="F303" s="26"/>
      <c r="G303" s="33"/>
      <c r="H303" s="33"/>
      <c r="I303" s="33"/>
      <c r="J303" s="33"/>
      <c r="K303" s="33"/>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row>
    <row r="304" spans="1:43" x14ac:dyDescent="0.2">
      <c r="A304" s="26"/>
      <c r="B304" s="26"/>
      <c r="C304" s="26"/>
      <c r="D304" s="26"/>
      <c r="E304" s="26"/>
      <c r="F304" s="26"/>
      <c r="G304" s="33"/>
      <c r="H304" s="33"/>
      <c r="I304" s="33"/>
      <c r="J304" s="33"/>
      <c r="K304" s="33"/>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row>
    <row r="305" spans="1:43" x14ac:dyDescent="0.2">
      <c r="A305" s="26"/>
      <c r="B305" s="26"/>
      <c r="C305" s="26"/>
      <c r="D305" s="26"/>
      <c r="E305" s="26"/>
      <c r="F305" s="26"/>
      <c r="G305" s="33"/>
      <c r="H305" s="33"/>
      <c r="I305" s="33"/>
      <c r="J305" s="33"/>
      <c r="K305" s="33"/>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row>
    <row r="306" spans="1:43" x14ac:dyDescent="0.2">
      <c r="A306" s="26"/>
      <c r="B306" s="26"/>
      <c r="C306" s="26"/>
      <c r="D306" s="26"/>
      <c r="E306" s="26"/>
      <c r="F306" s="26"/>
      <c r="G306" s="33"/>
      <c r="H306" s="33"/>
      <c r="I306" s="33"/>
      <c r="J306" s="33"/>
      <c r="K306" s="33"/>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row>
    <row r="307" spans="1:43" x14ac:dyDescent="0.2">
      <c r="A307" s="26"/>
      <c r="B307" s="26"/>
      <c r="C307" s="26"/>
      <c r="D307" s="26"/>
      <c r="E307" s="26"/>
      <c r="F307" s="26"/>
      <c r="G307" s="33"/>
      <c r="H307" s="33"/>
      <c r="I307" s="33"/>
      <c r="J307" s="33"/>
      <c r="K307" s="33"/>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row>
    <row r="308" spans="1:43" x14ac:dyDescent="0.2">
      <c r="A308" s="26"/>
      <c r="B308" s="26"/>
      <c r="C308" s="26"/>
      <c r="D308" s="26"/>
      <c r="E308" s="26"/>
      <c r="F308" s="26"/>
      <c r="G308" s="33"/>
      <c r="H308" s="33"/>
      <c r="I308" s="33"/>
      <c r="J308" s="33"/>
      <c r="K308" s="33"/>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row>
    <row r="309" spans="1:43" x14ac:dyDescent="0.2">
      <c r="A309" s="26"/>
      <c r="B309" s="26"/>
      <c r="C309" s="26"/>
      <c r="D309" s="26"/>
      <c r="E309" s="26"/>
      <c r="F309" s="26"/>
      <c r="G309" s="33"/>
      <c r="H309" s="33"/>
      <c r="I309" s="33"/>
      <c r="J309" s="33"/>
      <c r="K309" s="33"/>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row>
    <row r="310" spans="1:43" x14ac:dyDescent="0.2">
      <c r="A310" s="26"/>
      <c r="B310" s="26"/>
      <c r="C310" s="26"/>
      <c r="D310" s="26"/>
      <c r="E310" s="26"/>
      <c r="F310" s="26"/>
      <c r="G310" s="33"/>
      <c r="H310" s="33"/>
      <c r="I310" s="33"/>
      <c r="J310" s="33"/>
      <c r="K310" s="33"/>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row>
    <row r="311" spans="1:43" x14ac:dyDescent="0.2">
      <c r="A311" s="26"/>
      <c r="B311" s="26"/>
      <c r="C311" s="26"/>
      <c r="D311" s="26"/>
      <c r="E311" s="26"/>
      <c r="F311" s="26"/>
      <c r="G311" s="33"/>
      <c r="H311" s="33"/>
      <c r="I311" s="33"/>
      <c r="J311" s="33"/>
      <c r="K311" s="33"/>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row>
    <row r="312" spans="1:43" x14ac:dyDescent="0.2">
      <c r="A312" s="26"/>
      <c r="B312" s="26"/>
      <c r="C312" s="26"/>
      <c r="D312" s="26"/>
      <c r="E312" s="26"/>
      <c r="F312" s="26"/>
      <c r="G312" s="33"/>
      <c r="H312" s="33"/>
      <c r="I312" s="33"/>
      <c r="J312" s="33"/>
      <c r="K312" s="33"/>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row>
    <row r="313" spans="1:43" x14ac:dyDescent="0.2">
      <c r="A313" s="26"/>
      <c r="B313" s="26"/>
      <c r="C313" s="26"/>
      <c r="D313" s="26"/>
      <c r="E313" s="26"/>
      <c r="F313" s="26"/>
      <c r="G313" s="33"/>
      <c r="H313" s="33"/>
      <c r="I313" s="33"/>
      <c r="J313" s="33"/>
      <c r="K313" s="33"/>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row>
    <row r="314" spans="1:43" x14ac:dyDescent="0.2">
      <c r="A314" s="26"/>
      <c r="B314" s="26"/>
      <c r="C314" s="26"/>
      <c r="D314" s="26"/>
      <c r="E314" s="26"/>
      <c r="F314" s="26"/>
      <c r="G314" s="33"/>
      <c r="H314" s="33"/>
      <c r="I314" s="33"/>
      <c r="J314" s="33"/>
      <c r="K314" s="33"/>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row>
    <row r="315" spans="1:43" x14ac:dyDescent="0.2">
      <c r="A315" s="26"/>
      <c r="B315" s="26"/>
      <c r="C315" s="26"/>
      <c r="D315" s="26"/>
      <c r="E315" s="26"/>
      <c r="F315" s="26"/>
      <c r="G315" s="33"/>
      <c r="H315" s="33"/>
      <c r="I315" s="33"/>
      <c r="J315" s="33"/>
      <c r="K315" s="33"/>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row>
    <row r="316" spans="1:43" x14ac:dyDescent="0.2">
      <c r="A316" s="26"/>
      <c r="B316" s="26"/>
      <c r="C316" s="26"/>
      <c r="D316" s="26"/>
      <c r="E316" s="26"/>
      <c r="F316" s="26"/>
      <c r="G316" s="33"/>
      <c r="H316" s="33"/>
      <c r="I316" s="33"/>
      <c r="J316" s="33"/>
      <c r="K316" s="33"/>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row>
    <row r="317" spans="1:43" x14ac:dyDescent="0.2">
      <c r="A317" s="26"/>
      <c r="B317" s="26"/>
      <c r="C317" s="26"/>
      <c r="D317" s="26"/>
      <c r="E317" s="26"/>
      <c r="F317" s="26"/>
      <c r="G317" s="33"/>
      <c r="H317" s="33"/>
      <c r="I317" s="33"/>
      <c r="J317" s="33"/>
      <c r="K317" s="33"/>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row>
    <row r="318" spans="1:43" x14ac:dyDescent="0.2">
      <c r="A318" s="26"/>
      <c r="B318" s="26"/>
      <c r="C318" s="26"/>
      <c r="D318" s="26"/>
      <c r="E318" s="26"/>
      <c r="F318" s="26"/>
      <c r="G318" s="33"/>
      <c r="H318" s="33"/>
      <c r="I318" s="33"/>
      <c r="J318" s="33"/>
      <c r="K318" s="33"/>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row>
    <row r="319" spans="1:43" x14ac:dyDescent="0.2">
      <c r="A319" s="26"/>
      <c r="B319" s="26"/>
      <c r="C319" s="26"/>
      <c r="D319" s="26"/>
      <c r="E319" s="26"/>
      <c r="F319" s="26"/>
      <c r="G319" s="33"/>
      <c r="H319" s="33"/>
      <c r="I319" s="33"/>
      <c r="J319" s="33"/>
      <c r="K319" s="33"/>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row>
    <row r="320" spans="1:43" x14ac:dyDescent="0.2">
      <c r="A320" s="26"/>
      <c r="B320" s="26"/>
      <c r="C320" s="26"/>
      <c r="D320" s="26"/>
      <c r="E320" s="26"/>
      <c r="F320" s="26"/>
      <c r="G320" s="33"/>
      <c r="H320" s="33"/>
      <c r="I320" s="33"/>
      <c r="J320" s="33"/>
      <c r="K320" s="33"/>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row>
    <row r="321" spans="1:43" x14ac:dyDescent="0.2">
      <c r="A321" s="26"/>
      <c r="B321" s="26"/>
      <c r="C321" s="26"/>
      <c r="D321" s="26"/>
      <c r="E321" s="26"/>
      <c r="F321" s="26"/>
      <c r="G321" s="33"/>
      <c r="H321" s="33"/>
      <c r="I321" s="33"/>
      <c r="J321" s="33"/>
      <c r="K321" s="33"/>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row>
    <row r="322" spans="1:43" x14ac:dyDescent="0.2">
      <c r="A322" s="26"/>
      <c r="B322" s="26"/>
      <c r="C322" s="26"/>
      <c r="D322" s="26"/>
      <c r="E322" s="26"/>
      <c r="F322" s="26"/>
      <c r="G322" s="33"/>
      <c r="H322" s="33"/>
      <c r="I322" s="33"/>
      <c r="J322" s="33"/>
      <c r="K322" s="33"/>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row>
    <row r="323" spans="1:43" x14ac:dyDescent="0.2">
      <c r="A323" s="26"/>
      <c r="B323" s="26"/>
      <c r="C323" s="26"/>
      <c r="D323" s="26"/>
      <c r="E323" s="26"/>
      <c r="F323" s="26"/>
      <c r="G323" s="33"/>
      <c r="H323" s="33"/>
      <c r="I323" s="33"/>
      <c r="J323" s="33"/>
      <c r="K323" s="33"/>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row>
    <row r="324" spans="1:43" x14ac:dyDescent="0.2">
      <c r="A324" s="26"/>
      <c r="B324" s="26"/>
      <c r="C324" s="26"/>
      <c r="D324" s="26"/>
      <c r="E324" s="26"/>
      <c r="F324" s="26"/>
      <c r="G324" s="33"/>
      <c r="H324" s="33"/>
      <c r="I324" s="33"/>
      <c r="J324" s="33"/>
      <c r="K324" s="33"/>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row>
    <row r="325" spans="1:43" x14ac:dyDescent="0.2">
      <c r="A325" s="26"/>
      <c r="B325" s="26"/>
      <c r="C325" s="26"/>
      <c r="D325" s="26"/>
      <c r="E325" s="26"/>
      <c r="F325" s="26"/>
      <c r="G325" s="33"/>
      <c r="H325" s="33"/>
      <c r="I325" s="33"/>
      <c r="J325" s="33"/>
      <c r="K325" s="33"/>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row>
    <row r="326" spans="1:43" x14ac:dyDescent="0.2">
      <c r="A326" s="26"/>
      <c r="B326" s="26"/>
      <c r="C326" s="26"/>
      <c r="D326" s="26"/>
      <c r="E326" s="26"/>
      <c r="F326" s="26"/>
      <c r="G326" s="33"/>
      <c r="H326" s="33"/>
      <c r="I326" s="33"/>
      <c r="J326" s="33"/>
      <c r="K326" s="33"/>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row>
    <row r="327" spans="1:43" x14ac:dyDescent="0.2">
      <c r="A327" s="26"/>
      <c r="B327" s="26"/>
      <c r="C327" s="26"/>
      <c r="D327" s="26"/>
      <c r="E327" s="26"/>
      <c r="F327" s="26"/>
      <c r="G327" s="33"/>
      <c r="H327" s="33"/>
      <c r="I327" s="33"/>
      <c r="J327" s="33"/>
      <c r="K327" s="33"/>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row>
    <row r="328" spans="1:43" x14ac:dyDescent="0.2">
      <c r="A328" s="26"/>
      <c r="B328" s="26"/>
      <c r="C328" s="26"/>
      <c r="D328" s="26"/>
      <c r="E328" s="26"/>
      <c r="F328" s="26"/>
      <c r="G328" s="33"/>
      <c r="H328" s="33"/>
      <c r="I328" s="33"/>
      <c r="J328" s="33"/>
      <c r="K328" s="33"/>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row>
    <row r="329" spans="1:43" x14ac:dyDescent="0.2">
      <c r="A329" s="26"/>
      <c r="B329" s="26"/>
      <c r="C329" s="26"/>
      <c r="D329" s="26"/>
      <c r="E329" s="26"/>
      <c r="F329" s="26"/>
      <c r="G329" s="33"/>
      <c r="H329" s="33"/>
      <c r="I329" s="33"/>
      <c r="J329" s="33"/>
      <c r="K329" s="33"/>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row>
    <row r="330" spans="1:43" x14ac:dyDescent="0.2">
      <c r="A330" s="26"/>
      <c r="B330" s="26"/>
      <c r="C330" s="26"/>
      <c r="D330" s="26"/>
      <c r="E330" s="26"/>
      <c r="F330" s="26"/>
      <c r="G330" s="33"/>
      <c r="H330" s="33"/>
      <c r="I330" s="33"/>
      <c r="J330" s="33"/>
      <c r="K330" s="33"/>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row>
    <row r="331" spans="1:43" x14ac:dyDescent="0.2">
      <c r="A331" s="26"/>
      <c r="B331" s="26"/>
      <c r="C331" s="26"/>
      <c r="D331" s="26"/>
      <c r="E331" s="26"/>
      <c r="F331" s="26"/>
      <c r="G331" s="33"/>
      <c r="H331" s="33"/>
      <c r="I331" s="33"/>
      <c r="J331" s="33"/>
      <c r="K331" s="33"/>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row>
    <row r="332" spans="1:43" x14ac:dyDescent="0.2">
      <c r="A332" s="26"/>
      <c r="B332" s="26"/>
      <c r="C332" s="26"/>
      <c r="D332" s="26"/>
      <c r="E332" s="26"/>
      <c r="F332" s="26"/>
      <c r="G332" s="33"/>
      <c r="H332" s="33"/>
      <c r="I332" s="33"/>
      <c r="J332" s="33"/>
      <c r="K332" s="33"/>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row>
    <row r="333" spans="1:43" x14ac:dyDescent="0.2">
      <c r="A333" s="26"/>
      <c r="B333" s="26"/>
      <c r="C333" s="26"/>
      <c r="D333" s="26"/>
      <c r="E333" s="26"/>
      <c r="F333" s="26"/>
      <c r="G333" s="33"/>
      <c r="H333" s="33"/>
      <c r="I333" s="33"/>
      <c r="J333" s="33"/>
      <c r="K333" s="33"/>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row>
    <row r="334" spans="1:43" x14ac:dyDescent="0.2">
      <c r="A334" s="26"/>
      <c r="B334" s="26"/>
      <c r="C334" s="26"/>
      <c r="D334" s="26"/>
      <c r="E334" s="26"/>
      <c r="F334" s="26"/>
      <c r="G334" s="33"/>
      <c r="H334" s="33"/>
      <c r="I334" s="33"/>
      <c r="J334" s="33"/>
      <c r="K334" s="33"/>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row>
    <row r="335" spans="1:43" x14ac:dyDescent="0.2">
      <c r="A335" s="26"/>
      <c r="B335" s="26"/>
      <c r="C335" s="26"/>
      <c r="D335" s="26"/>
      <c r="E335" s="26"/>
      <c r="F335" s="26"/>
      <c r="G335" s="33"/>
      <c r="H335" s="33"/>
      <c r="I335" s="33"/>
      <c r="J335" s="33"/>
      <c r="K335" s="33"/>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row>
    <row r="336" spans="1:43" x14ac:dyDescent="0.2">
      <c r="A336" s="26"/>
      <c r="B336" s="26"/>
      <c r="C336" s="26"/>
      <c r="D336" s="26"/>
      <c r="E336" s="26"/>
      <c r="F336" s="26"/>
      <c r="G336" s="33"/>
      <c r="H336" s="33"/>
      <c r="I336" s="33"/>
      <c r="J336" s="33"/>
      <c r="K336" s="33"/>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row>
    <row r="337" spans="1:43" x14ac:dyDescent="0.2">
      <c r="A337" s="26"/>
      <c r="B337" s="26"/>
      <c r="C337" s="26"/>
      <c r="D337" s="26"/>
      <c r="E337" s="26"/>
      <c r="F337" s="26"/>
      <c r="G337" s="33"/>
      <c r="H337" s="33"/>
      <c r="I337" s="33"/>
      <c r="J337" s="33"/>
      <c r="K337" s="33"/>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row>
    <row r="338" spans="1:43" x14ac:dyDescent="0.2">
      <c r="A338" s="26"/>
      <c r="B338" s="26"/>
      <c r="C338" s="26"/>
      <c r="D338" s="26"/>
      <c r="E338" s="26"/>
      <c r="F338" s="26"/>
      <c r="G338" s="33"/>
      <c r="H338" s="33"/>
      <c r="I338" s="33"/>
      <c r="J338" s="33"/>
      <c r="K338" s="33"/>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row>
    <row r="339" spans="1:43" x14ac:dyDescent="0.2">
      <c r="A339" s="26"/>
      <c r="B339" s="26"/>
      <c r="C339" s="26"/>
      <c r="D339" s="26"/>
      <c r="E339" s="26"/>
      <c r="F339" s="26"/>
      <c r="G339" s="33"/>
      <c r="H339" s="33"/>
      <c r="I339" s="33"/>
      <c r="J339" s="33"/>
      <c r="K339" s="33"/>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row>
    <row r="340" spans="1:43" x14ac:dyDescent="0.2">
      <c r="A340" s="26"/>
      <c r="B340" s="26"/>
      <c r="C340" s="26"/>
      <c r="D340" s="26"/>
      <c r="E340" s="26"/>
      <c r="F340" s="26"/>
      <c r="G340" s="33"/>
      <c r="H340" s="33"/>
      <c r="I340" s="33"/>
      <c r="J340" s="33"/>
      <c r="K340" s="33"/>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row>
    <row r="341" spans="1:43" x14ac:dyDescent="0.2">
      <c r="A341" s="26"/>
      <c r="B341" s="26"/>
      <c r="C341" s="26"/>
      <c r="D341" s="26"/>
      <c r="E341" s="26"/>
      <c r="F341" s="26"/>
      <c r="G341" s="33"/>
      <c r="H341" s="33"/>
      <c r="I341" s="33"/>
      <c r="J341" s="33"/>
      <c r="K341" s="33"/>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row>
    <row r="342" spans="1:43" x14ac:dyDescent="0.2">
      <c r="A342" s="26"/>
      <c r="B342" s="26"/>
      <c r="C342" s="26"/>
      <c r="D342" s="26"/>
      <c r="E342" s="26"/>
      <c r="F342" s="26"/>
      <c r="G342" s="33"/>
      <c r="H342" s="33"/>
      <c r="I342" s="33"/>
      <c r="J342" s="33"/>
      <c r="K342" s="33"/>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row>
    <row r="343" spans="1:43" x14ac:dyDescent="0.2">
      <c r="A343" s="26"/>
      <c r="B343" s="26"/>
      <c r="C343" s="26"/>
      <c r="D343" s="26"/>
      <c r="E343" s="26"/>
      <c r="F343" s="26"/>
      <c r="G343" s="33"/>
      <c r="H343" s="33"/>
      <c r="I343" s="33"/>
      <c r="J343" s="33"/>
      <c r="K343" s="33"/>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row>
    <row r="344" spans="1:43" x14ac:dyDescent="0.2">
      <c r="A344" s="26"/>
      <c r="B344" s="26"/>
      <c r="C344" s="26"/>
      <c r="D344" s="26"/>
      <c r="E344" s="26"/>
      <c r="F344" s="26"/>
      <c r="G344" s="33"/>
      <c r="H344" s="33"/>
      <c r="I344" s="33"/>
      <c r="J344" s="33"/>
      <c r="K344" s="33"/>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row>
    <row r="345" spans="1:43" x14ac:dyDescent="0.2">
      <c r="A345" s="26"/>
      <c r="B345" s="26"/>
      <c r="C345" s="26"/>
      <c r="D345" s="26"/>
      <c r="E345" s="26"/>
      <c r="F345" s="26"/>
      <c r="G345" s="33"/>
      <c r="H345" s="33"/>
      <c r="I345" s="33"/>
      <c r="J345" s="33"/>
      <c r="K345" s="33"/>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row>
    <row r="346" spans="1:43" x14ac:dyDescent="0.2">
      <c r="A346" s="26"/>
      <c r="B346" s="26"/>
      <c r="C346" s="26"/>
      <c r="D346" s="26"/>
      <c r="E346" s="26"/>
      <c r="F346" s="26"/>
      <c r="G346" s="33"/>
      <c r="H346" s="33"/>
      <c r="I346" s="33"/>
      <c r="J346" s="33"/>
      <c r="K346" s="33"/>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row>
    <row r="347" spans="1:43" x14ac:dyDescent="0.2">
      <c r="A347" s="26"/>
      <c r="B347" s="26"/>
      <c r="C347" s="26"/>
      <c r="D347" s="26"/>
      <c r="E347" s="26"/>
      <c r="F347" s="26"/>
      <c r="G347" s="33"/>
      <c r="H347" s="33"/>
      <c r="I347" s="33"/>
      <c r="J347" s="33"/>
      <c r="K347" s="33"/>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row>
    <row r="348" spans="1:43" x14ac:dyDescent="0.2">
      <c r="A348" s="26"/>
      <c r="B348" s="26"/>
      <c r="C348" s="26"/>
      <c r="D348" s="26"/>
      <c r="E348" s="26"/>
      <c r="F348" s="26"/>
      <c r="G348" s="33"/>
      <c r="H348" s="33"/>
      <c r="I348" s="33"/>
      <c r="J348" s="33"/>
      <c r="K348" s="33"/>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row>
    <row r="349" spans="1:43" x14ac:dyDescent="0.2">
      <c r="A349" s="26"/>
      <c r="B349" s="26"/>
      <c r="C349" s="26"/>
      <c r="D349" s="26"/>
      <c r="E349" s="26"/>
      <c r="F349" s="26"/>
      <c r="G349" s="33"/>
      <c r="H349" s="33"/>
      <c r="I349" s="33"/>
      <c r="J349" s="33"/>
      <c r="K349" s="33"/>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row>
    <row r="350" spans="1:43" x14ac:dyDescent="0.2">
      <c r="A350" s="26"/>
      <c r="B350" s="26"/>
      <c r="C350" s="26"/>
      <c r="D350" s="26"/>
      <c r="E350" s="26"/>
      <c r="F350" s="26"/>
      <c r="G350" s="33"/>
      <c r="H350" s="33"/>
      <c r="I350" s="33"/>
      <c r="J350" s="33"/>
      <c r="K350" s="33"/>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row>
    <row r="351" spans="1:43" x14ac:dyDescent="0.2">
      <c r="A351" s="26"/>
      <c r="B351" s="26"/>
      <c r="C351" s="26"/>
      <c r="D351" s="26"/>
      <c r="E351" s="26"/>
      <c r="F351" s="26"/>
      <c r="G351" s="33"/>
      <c r="H351" s="33"/>
      <c r="I351" s="33"/>
      <c r="J351" s="33"/>
      <c r="K351" s="33"/>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row>
    <row r="352" spans="1:43" x14ac:dyDescent="0.2">
      <c r="A352" s="26"/>
      <c r="B352" s="26"/>
      <c r="C352" s="26"/>
      <c r="D352" s="26"/>
      <c r="E352" s="26"/>
      <c r="F352" s="26"/>
      <c r="G352" s="33"/>
      <c r="H352" s="33"/>
      <c r="I352" s="33"/>
      <c r="J352" s="33"/>
      <c r="K352" s="33"/>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row>
    <row r="353" spans="1:43" x14ac:dyDescent="0.2">
      <c r="A353" s="26"/>
      <c r="B353" s="26"/>
      <c r="C353" s="26"/>
      <c r="D353" s="26"/>
      <c r="E353" s="26"/>
      <c r="F353" s="26"/>
      <c r="G353" s="33"/>
      <c r="H353" s="33"/>
      <c r="I353" s="33"/>
      <c r="J353" s="33"/>
      <c r="K353" s="33"/>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row>
    <row r="354" spans="1:43" x14ac:dyDescent="0.2">
      <c r="A354" s="26"/>
      <c r="B354" s="26"/>
      <c r="C354" s="26"/>
      <c r="D354" s="26"/>
      <c r="E354" s="26"/>
      <c r="F354" s="26"/>
      <c r="G354" s="33"/>
      <c r="H354" s="33"/>
      <c r="I354" s="33"/>
      <c r="J354" s="33"/>
      <c r="K354" s="33"/>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row>
    <row r="355" spans="1:43" x14ac:dyDescent="0.2">
      <c r="A355" s="26"/>
      <c r="B355" s="26"/>
      <c r="C355" s="26"/>
      <c r="D355" s="26"/>
      <c r="E355" s="26"/>
      <c r="F355" s="26"/>
      <c r="G355" s="33"/>
      <c r="H355" s="33"/>
      <c r="I355" s="33"/>
      <c r="J355" s="33"/>
      <c r="K355" s="33"/>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row>
    <row r="356" spans="1:43" x14ac:dyDescent="0.2">
      <c r="A356" s="26"/>
      <c r="B356" s="26"/>
      <c r="C356" s="26"/>
      <c r="D356" s="26"/>
      <c r="E356" s="26"/>
      <c r="F356" s="26"/>
      <c r="G356" s="33"/>
      <c r="H356" s="33"/>
      <c r="I356" s="33"/>
      <c r="J356" s="33"/>
      <c r="K356" s="33"/>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row>
    <row r="357" spans="1:43" x14ac:dyDescent="0.2">
      <c r="A357" s="26"/>
      <c r="B357" s="26"/>
      <c r="C357" s="26"/>
      <c r="D357" s="26"/>
      <c r="E357" s="26"/>
      <c r="F357" s="26"/>
      <c r="G357" s="33"/>
      <c r="H357" s="33"/>
      <c r="I357" s="33"/>
      <c r="J357" s="33"/>
      <c r="K357" s="33"/>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row>
    <row r="358" spans="1:43" x14ac:dyDescent="0.2">
      <c r="A358" s="26"/>
      <c r="B358" s="26"/>
      <c r="C358" s="26"/>
      <c r="D358" s="26"/>
      <c r="E358" s="26"/>
      <c r="F358" s="26"/>
      <c r="G358" s="33"/>
      <c r="H358" s="33"/>
      <c r="I358" s="33"/>
      <c r="J358" s="33"/>
      <c r="K358" s="33"/>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row>
    <row r="359" spans="1:43" x14ac:dyDescent="0.2">
      <c r="A359" s="26"/>
      <c r="B359" s="26"/>
      <c r="C359" s="26"/>
      <c r="D359" s="26"/>
      <c r="E359" s="26"/>
      <c r="F359" s="26"/>
      <c r="G359" s="33"/>
      <c r="H359" s="33"/>
      <c r="I359" s="33"/>
      <c r="J359" s="33"/>
      <c r="K359" s="33"/>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row>
    <row r="360" spans="1:43" x14ac:dyDescent="0.2">
      <c r="A360" s="26"/>
      <c r="B360" s="26"/>
      <c r="C360" s="26"/>
      <c r="D360" s="26"/>
      <c r="E360" s="26"/>
      <c r="F360" s="26"/>
      <c r="G360" s="33"/>
      <c r="H360" s="33"/>
      <c r="I360" s="33"/>
      <c r="J360" s="33"/>
      <c r="K360" s="33"/>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row>
    <row r="361" spans="1:43" x14ac:dyDescent="0.2">
      <c r="A361" s="26"/>
      <c r="B361" s="26"/>
      <c r="C361" s="26"/>
      <c r="D361" s="26"/>
      <c r="E361" s="26"/>
      <c r="F361" s="26"/>
      <c r="G361" s="33"/>
      <c r="H361" s="33"/>
      <c r="I361" s="33"/>
      <c r="J361" s="33"/>
      <c r="K361" s="33"/>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row>
    <row r="362" spans="1:43" x14ac:dyDescent="0.2">
      <c r="A362" s="26"/>
      <c r="B362" s="26"/>
      <c r="C362" s="26"/>
      <c r="D362" s="26"/>
      <c r="E362" s="26"/>
      <c r="F362" s="26"/>
      <c r="G362" s="33"/>
      <c r="H362" s="33"/>
      <c r="I362" s="33"/>
      <c r="J362" s="33"/>
      <c r="K362" s="33"/>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row>
    <row r="363" spans="1:43" x14ac:dyDescent="0.2">
      <c r="A363" s="26"/>
      <c r="B363" s="26"/>
      <c r="C363" s="26"/>
      <c r="D363" s="26"/>
      <c r="E363" s="26"/>
      <c r="F363" s="26"/>
      <c r="G363" s="33"/>
      <c r="H363" s="33"/>
      <c r="I363" s="33"/>
      <c r="J363" s="33"/>
      <c r="K363" s="33"/>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row>
    <row r="364" spans="1:43" x14ac:dyDescent="0.2">
      <c r="A364" s="26"/>
      <c r="B364" s="26"/>
      <c r="C364" s="26"/>
      <c r="D364" s="26"/>
      <c r="E364" s="26"/>
      <c r="F364" s="26"/>
      <c r="G364" s="33"/>
      <c r="H364" s="33"/>
      <c r="I364" s="33"/>
      <c r="J364" s="33"/>
      <c r="K364" s="33"/>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row>
    <row r="365" spans="1:43" x14ac:dyDescent="0.2">
      <c r="A365" s="26"/>
      <c r="B365" s="26"/>
      <c r="C365" s="26"/>
      <c r="D365" s="26"/>
      <c r="E365" s="26"/>
      <c r="F365" s="26"/>
      <c r="G365" s="33"/>
      <c r="H365" s="33"/>
      <c r="I365" s="33"/>
      <c r="J365" s="33"/>
      <c r="K365" s="33"/>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row>
    <row r="366" spans="1:43" x14ac:dyDescent="0.2">
      <c r="A366" s="26"/>
      <c r="B366" s="26"/>
      <c r="C366" s="26"/>
      <c r="D366" s="26"/>
      <c r="E366" s="26"/>
      <c r="F366" s="26"/>
      <c r="G366" s="33"/>
      <c r="H366" s="33"/>
      <c r="I366" s="33"/>
      <c r="J366" s="33"/>
      <c r="K366" s="33"/>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row>
    <row r="367" spans="1:43" x14ac:dyDescent="0.2">
      <c r="A367" s="26"/>
      <c r="B367" s="26"/>
      <c r="C367" s="26"/>
      <c r="D367" s="26"/>
      <c r="E367" s="26"/>
      <c r="F367" s="26"/>
      <c r="G367" s="33"/>
      <c r="H367" s="33"/>
      <c r="I367" s="33"/>
      <c r="J367" s="33"/>
      <c r="K367" s="33"/>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row>
    <row r="368" spans="1:43" x14ac:dyDescent="0.2">
      <c r="A368" s="26"/>
      <c r="B368" s="26"/>
      <c r="C368" s="26"/>
      <c r="D368" s="26"/>
      <c r="E368" s="26"/>
      <c r="F368" s="26"/>
      <c r="G368" s="33"/>
      <c r="H368" s="33"/>
      <c r="I368" s="33"/>
      <c r="J368" s="33"/>
      <c r="K368" s="33"/>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row>
    <row r="369" spans="1:43" x14ac:dyDescent="0.2">
      <c r="A369" s="26"/>
      <c r="B369" s="26"/>
      <c r="C369" s="26"/>
      <c r="D369" s="26"/>
      <c r="E369" s="26"/>
      <c r="F369" s="26"/>
      <c r="G369" s="33"/>
      <c r="H369" s="33"/>
      <c r="I369" s="33"/>
      <c r="J369" s="33"/>
      <c r="K369" s="33"/>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row>
    <row r="370" spans="1:43" x14ac:dyDescent="0.2">
      <c r="A370" s="26"/>
      <c r="B370" s="26"/>
      <c r="C370" s="26"/>
      <c r="D370" s="26"/>
      <c r="E370" s="26"/>
      <c r="F370" s="26"/>
      <c r="G370" s="33"/>
      <c r="H370" s="33"/>
      <c r="I370" s="33"/>
      <c r="J370" s="33"/>
      <c r="K370" s="33"/>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row>
    <row r="371" spans="1:43" x14ac:dyDescent="0.2">
      <c r="A371" s="26"/>
      <c r="B371" s="26"/>
      <c r="C371" s="26"/>
      <c r="D371" s="26"/>
      <c r="E371" s="26"/>
      <c r="F371" s="26"/>
      <c r="G371" s="33"/>
      <c r="H371" s="33"/>
      <c r="I371" s="33"/>
      <c r="J371" s="33"/>
      <c r="K371" s="33"/>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row>
    <row r="372" spans="1:43" x14ac:dyDescent="0.2">
      <c r="A372" s="26"/>
      <c r="B372" s="26"/>
      <c r="C372" s="26"/>
      <c r="D372" s="26"/>
      <c r="E372" s="26"/>
      <c r="F372" s="26"/>
      <c r="G372" s="33"/>
      <c r="H372" s="33"/>
      <c r="I372" s="33"/>
      <c r="J372" s="33"/>
      <c r="K372" s="33"/>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row>
    <row r="373" spans="1:43" x14ac:dyDescent="0.2">
      <c r="A373" s="26"/>
      <c r="B373" s="26"/>
      <c r="C373" s="26"/>
      <c r="D373" s="26"/>
      <c r="E373" s="26"/>
      <c r="F373" s="26"/>
      <c r="G373" s="33"/>
      <c r="H373" s="33"/>
      <c r="I373" s="33"/>
      <c r="J373" s="33"/>
      <c r="K373" s="33"/>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row>
    <row r="374" spans="1:43" x14ac:dyDescent="0.2">
      <c r="A374" s="26"/>
      <c r="B374" s="26"/>
      <c r="C374" s="26"/>
      <c r="D374" s="26"/>
      <c r="E374" s="26"/>
      <c r="F374" s="26"/>
      <c r="G374" s="33"/>
      <c r="H374" s="33"/>
      <c r="I374" s="33"/>
      <c r="J374" s="33"/>
      <c r="K374" s="33"/>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row>
    <row r="375" spans="1:43" x14ac:dyDescent="0.2">
      <c r="A375" s="26"/>
      <c r="B375" s="26"/>
      <c r="C375" s="26"/>
      <c r="D375" s="26"/>
      <c r="E375" s="26"/>
      <c r="F375" s="26"/>
      <c r="G375" s="33"/>
      <c r="H375" s="33"/>
      <c r="I375" s="33"/>
      <c r="J375" s="33"/>
      <c r="K375" s="33"/>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row>
    <row r="376" spans="1:43" x14ac:dyDescent="0.2">
      <c r="A376" s="26"/>
      <c r="B376" s="26"/>
      <c r="C376" s="26"/>
      <c r="D376" s="26"/>
      <c r="E376" s="26"/>
      <c r="F376" s="26"/>
      <c r="G376" s="33"/>
      <c r="H376" s="33"/>
      <c r="I376" s="33"/>
      <c r="J376" s="33"/>
      <c r="K376" s="33"/>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row>
    <row r="377" spans="1:43" x14ac:dyDescent="0.2">
      <c r="A377" s="26"/>
      <c r="B377" s="26"/>
      <c r="C377" s="26"/>
      <c r="D377" s="26"/>
      <c r="E377" s="26"/>
      <c r="F377" s="26"/>
      <c r="G377" s="33"/>
      <c r="H377" s="33"/>
      <c r="I377" s="33"/>
      <c r="J377" s="33"/>
      <c r="K377" s="33"/>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row>
    <row r="378" spans="1:43" x14ac:dyDescent="0.2">
      <c r="A378" s="26"/>
      <c r="B378" s="26"/>
      <c r="C378" s="26"/>
      <c r="D378" s="26"/>
      <c r="E378" s="26"/>
      <c r="F378" s="26"/>
      <c r="G378" s="33"/>
      <c r="H378" s="33"/>
      <c r="I378" s="33"/>
      <c r="J378" s="33"/>
      <c r="K378" s="33"/>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row>
    <row r="379" spans="1:43" x14ac:dyDescent="0.2">
      <c r="A379" s="26"/>
      <c r="B379" s="26"/>
      <c r="C379" s="26"/>
      <c r="D379" s="26"/>
      <c r="E379" s="26"/>
      <c r="F379" s="26"/>
      <c r="G379" s="33"/>
      <c r="H379" s="33"/>
      <c r="I379" s="33"/>
      <c r="J379" s="33"/>
      <c r="K379" s="33"/>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row>
    <row r="380" spans="1:43" x14ac:dyDescent="0.2">
      <c r="A380" s="26"/>
      <c r="B380" s="26"/>
      <c r="C380" s="26"/>
      <c r="D380" s="26"/>
      <c r="E380" s="26"/>
      <c r="F380" s="26"/>
      <c r="G380" s="33"/>
      <c r="H380" s="33"/>
      <c r="I380" s="33"/>
      <c r="J380" s="33"/>
      <c r="K380" s="33"/>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row>
    <row r="381" spans="1:43" x14ac:dyDescent="0.2">
      <c r="A381" s="26"/>
      <c r="B381" s="26"/>
      <c r="C381" s="26"/>
      <c r="D381" s="26"/>
      <c r="E381" s="26"/>
      <c r="F381" s="26"/>
      <c r="G381" s="33"/>
      <c r="H381" s="33"/>
      <c r="I381" s="33"/>
      <c r="J381" s="33"/>
      <c r="K381" s="33"/>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row>
    <row r="382" spans="1:43" x14ac:dyDescent="0.2">
      <c r="A382" s="26"/>
      <c r="B382" s="26"/>
      <c r="C382" s="26"/>
      <c r="D382" s="26"/>
      <c r="E382" s="26"/>
      <c r="F382" s="26"/>
      <c r="G382" s="33"/>
      <c r="H382" s="33"/>
      <c r="I382" s="33"/>
      <c r="J382" s="33"/>
      <c r="K382" s="33"/>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row>
    <row r="383" spans="1:43" x14ac:dyDescent="0.2">
      <c r="A383" s="26"/>
      <c r="B383" s="26"/>
      <c r="C383" s="26"/>
      <c r="D383" s="26"/>
      <c r="E383" s="26"/>
      <c r="F383" s="26"/>
      <c r="G383" s="33"/>
      <c r="H383" s="33"/>
      <c r="I383" s="33"/>
      <c r="J383" s="33"/>
      <c r="K383" s="33"/>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row>
    <row r="384" spans="1:43" x14ac:dyDescent="0.2">
      <c r="A384" s="26"/>
      <c r="B384" s="26"/>
      <c r="C384" s="26"/>
      <c r="D384" s="26"/>
      <c r="E384" s="26"/>
      <c r="F384" s="26"/>
      <c r="G384" s="33"/>
      <c r="H384" s="33"/>
      <c r="I384" s="33"/>
      <c r="J384" s="33"/>
      <c r="K384" s="33"/>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row>
    <row r="385" spans="1:43" x14ac:dyDescent="0.2">
      <c r="A385" s="26"/>
      <c r="B385" s="26"/>
      <c r="C385" s="26"/>
      <c r="D385" s="26"/>
      <c r="E385" s="26"/>
      <c r="F385" s="26"/>
      <c r="G385" s="33"/>
      <c r="H385" s="33"/>
      <c r="I385" s="33"/>
      <c r="J385" s="33"/>
      <c r="K385" s="33"/>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row>
    <row r="386" spans="1:43" x14ac:dyDescent="0.2">
      <c r="A386" s="26"/>
      <c r="B386" s="26"/>
      <c r="C386" s="26"/>
      <c r="D386" s="26"/>
      <c r="E386" s="26"/>
      <c r="F386" s="26"/>
      <c r="G386" s="33"/>
      <c r="H386" s="33"/>
      <c r="I386" s="33"/>
      <c r="J386" s="33"/>
      <c r="K386" s="33"/>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row>
    <row r="387" spans="1:43" x14ac:dyDescent="0.2">
      <c r="A387" s="26"/>
      <c r="B387" s="26"/>
      <c r="C387" s="26"/>
      <c r="D387" s="26"/>
      <c r="E387" s="26"/>
      <c r="F387" s="26"/>
      <c r="G387" s="33"/>
      <c r="H387" s="33"/>
      <c r="I387" s="33"/>
      <c r="J387" s="33"/>
      <c r="K387" s="33"/>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row>
    <row r="388" spans="1:43" x14ac:dyDescent="0.2">
      <c r="A388" s="26"/>
      <c r="B388" s="26"/>
      <c r="C388" s="26"/>
      <c r="D388" s="26"/>
      <c r="E388" s="26"/>
      <c r="F388" s="26"/>
      <c r="G388" s="33"/>
      <c r="H388" s="33"/>
      <c r="I388" s="33"/>
      <c r="J388" s="33"/>
      <c r="K388" s="33"/>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row>
    <row r="389" spans="1:43" x14ac:dyDescent="0.2">
      <c r="A389" s="26"/>
      <c r="B389" s="26"/>
      <c r="C389" s="26"/>
      <c r="D389" s="26"/>
      <c r="E389" s="26"/>
      <c r="F389" s="26"/>
      <c r="G389" s="33"/>
      <c r="H389" s="33"/>
      <c r="I389" s="33"/>
      <c r="J389" s="33"/>
      <c r="K389" s="33"/>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row>
    <row r="390" spans="1:43" x14ac:dyDescent="0.2">
      <c r="A390" s="26"/>
      <c r="B390" s="26"/>
      <c r="C390" s="26"/>
      <c r="D390" s="26"/>
      <c r="E390" s="26"/>
      <c r="F390" s="26"/>
      <c r="G390" s="33"/>
      <c r="H390" s="33"/>
      <c r="I390" s="33"/>
      <c r="J390" s="33"/>
      <c r="K390" s="33"/>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row>
    <row r="391" spans="1:43" x14ac:dyDescent="0.2">
      <c r="A391" s="26"/>
      <c r="B391" s="26"/>
      <c r="C391" s="26"/>
      <c r="D391" s="26"/>
      <c r="E391" s="26"/>
      <c r="F391" s="26"/>
      <c r="G391" s="33"/>
      <c r="H391" s="33"/>
      <c r="I391" s="33"/>
      <c r="J391" s="33"/>
      <c r="K391" s="33"/>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row>
    <row r="392" spans="1:43" x14ac:dyDescent="0.2">
      <c r="A392" s="26"/>
      <c r="B392" s="26"/>
      <c r="C392" s="26"/>
      <c r="D392" s="26"/>
      <c r="E392" s="26"/>
      <c r="F392" s="26"/>
      <c r="G392" s="33"/>
      <c r="H392" s="33"/>
      <c r="I392" s="33"/>
      <c r="J392" s="33"/>
      <c r="K392" s="33"/>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row>
    <row r="393" spans="1:43" x14ac:dyDescent="0.2">
      <c r="A393" s="26"/>
      <c r="B393" s="26"/>
      <c r="C393" s="26"/>
      <c r="D393" s="26"/>
      <c r="E393" s="26"/>
      <c r="F393" s="26"/>
      <c r="G393" s="33"/>
      <c r="H393" s="33"/>
      <c r="I393" s="33"/>
      <c r="J393" s="33"/>
      <c r="K393" s="33"/>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row>
    <row r="394" spans="1:43" x14ac:dyDescent="0.2">
      <c r="A394" s="26"/>
      <c r="B394" s="26"/>
      <c r="C394" s="26"/>
      <c r="D394" s="26"/>
      <c r="E394" s="26"/>
      <c r="F394" s="26"/>
      <c r="G394" s="33"/>
      <c r="H394" s="33"/>
      <c r="I394" s="33"/>
      <c r="J394" s="33"/>
      <c r="K394" s="33"/>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row>
    <row r="395" spans="1:43" x14ac:dyDescent="0.2">
      <c r="A395" s="26"/>
      <c r="B395" s="26"/>
      <c r="C395" s="26"/>
      <c r="D395" s="26"/>
      <c r="E395" s="26"/>
      <c r="F395" s="26"/>
      <c r="G395" s="33"/>
      <c r="H395" s="33"/>
      <c r="I395" s="33"/>
      <c r="J395" s="33"/>
      <c r="K395" s="33"/>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row>
    <row r="396" spans="1:43" x14ac:dyDescent="0.2">
      <c r="A396" s="26"/>
      <c r="B396" s="26"/>
      <c r="C396" s="26"/>
      <c r="D396" s="26"/>
      <c r="E396" s="26"/>
      <c r="F396" s="26"/>
      <c r="G396" s="33"/>
      <c r="H396" s="33"/>
      <c r="I396" s="33"/>
      <c r="J396" s="33"/>
      <c r="K396" s="33"/>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row>
    <row r="397" spans="1:43" x14ac:dyDescent="0.2">
      <c r="A397" s="26"/>
      <c r="B397" s="26"/>
      <c r="C397" s="26"/>
      <c r="D397" s="26"/>
      <c r="E397" s="26"/>
      <c r="F397" s="26"/>
      <c r="G397" s="33"/>
      <c r="H397" s="33"/>
      <c r="I397" s="33"/>
      <c r="J397" s="33"/>
      <c r="K397" s="33"/>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row>
    <row r="398" spans="1:43" x14ac:dyDescent="0.2">
      <c r="A398" s="26"/>
      <c r="B398" s="26"/>
      <c r="C398" s="26"/>
      <c r="D398" s="26"/>
      <c r="E398" s="26"/>
      <c r="F398" s="26"/>
      <c r="G398" s="33"/>
      <c r="H398" s="33"/>
      <c r="I398" s="33"/>
      <c r="J398" s="33"/>
      <c r="K398" s="33"/>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row>
    <row r="399" spans="1:43" x14ac:dyDescent="0.2">
      <c r="A399" s="26"/>
      <c r="B399" s="26"/>
      <c r="C399" s="26"/>
      <c r="D399" s="26"/>
      <c r="E399" s="26"/>
      <c r="F399" s="26"/>
      <c r="G399" s="33"/>
      <c r="H399" s="33"/>
      <c r="I399" s="33"/>
      <c r="J399" s="33"/>
      <c r="K399" s="33"/>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row>
    <row r="400" spans="1:43" x14ac:dyDescent="0.2">
      <c r="A400" s="26"/>
      <c r="B400" s="26"/>
      <c r="C400" s="26"/>
      <c r="D400" s="26"/>
      <c r="E400" s="26"/>
      <c r="F400" s="26"/>
      <c r="G400" s="33"/>
      <c r="H400" s="33"/>
      <c r="I400" s="33"/>
      <c r="J400" s="33"/>
      <c r="K400" s="33"/>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row>
    <row r="401" spans="1:43" x14ac:dyDescent="0.2">
      <c r="A401" s="26"/>
      <c r="B401" s="26"/>
      <c r="C401" s="26"/>
      <c r="D401" s="26"/>
      <c r="E401" s="26"/>
      <c r="F401" s="26"/>
      <c r="G401" s="33"/>
      <c r="H401" s="33"/>
      <c r="I401" s="33"/>
      <c r="J401" s="33"/>
      <c r="K401" s="33"/>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row>
    <row r="402" spans="1:43" x14ac:dyDescent="0.2">
      <c r="A402" s="26"/>
      <c r="B402" s="26"/>
      <c r="C402" s="26"/>
      <c r="D402" s="26"/>
      <c r="E402" s="26"/>
      <c r="F402" s="26"/>
      <c r="G402" s="33"/>
      <c r="H402" s="33"/>
      <c r="I402" s="33"/>
      <c r="J402" s="33"/>
      <c r="K402" s="33"/>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row>
    <row r="403" spans="1:43" x14ac:dyDescent="0.2">
      <c r="A403" s="26"/>
      <c r="B403" s="26"/>
      <c r="C403" s="26"/>
      <c r="D403" s="26"/>
      <c r="E403" s="26"/>
      <c r="F403" s="26"/>
      <c r="G403" s="33"/>
      <c r="H403" s="33"/>
      <c r="I403" s="33"/>
      <c r="J403" s="33"/>
      <c r="K403" s="33"/>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row>
    <row r="404" spans="1:43" x14ac:dyDescent="0.2">
      <c r="A404" s="26"/>
      <c r="B404" s="26"/>
      <c r="C404" s="26"/>
      <c r="D404" s="26"/>
      <c r="E404" s="26"/>
      <c r="F404" s="26"/>
      <c r="G404" s="33"/>
      <c r="H404" s="33"/>
      <c r="I404" s="33"/>
      <c r="J404" s="33"/>
      <c r="K404" s="33"/>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row>
    <row r="405" spans="1:43" x14ac:dyDescent="0.2">
      <c r="A405" s="26"/>
      <c r="B405" s="26"/>
      <c r="C405" s="26"/>
      <c r="D405" s="26"/>
      <c r="E405" s="26"/>
      <c r="F405" s="26"/>
      <c r="G405" s="33"/>
      <c r="H405" s="33"/>
      <c r="I405" s="33"/>
      <c r="J405" s="33"/>
      <c r="K405" s="33"/>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row>
    <row r="406" spans="1:43" x14ac:dyDescent="0.2">
      <c r="A406" s="26"/>
      <c r="B406" s="26"/>
      <c r="C406" s="26"/>
      <c r="D406" s="26"/>
      <c r="E406" s="26"/>
      <c r="F406" s="26"/>
      <c r="G406" s="33"/>
      <c r="H406" s="33"/>
      <c r="I406" s="33"/>
      <c r="J406" s="33"/>
      <c r="K406" s="33"/>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row>
    <row r="407" spans="1:43" x14ac:dyDescent="0.2">
      <c r="A407" s="26"/>
      <c r="B407" s="26"/>
      <c r="C407" s="26"/>
      <c r="D407" s="26"/>
      <c r="E407" s="26"/>
      <c r="F407" s="26"/>
      <c r="G407" s="33"/>
      <c r="H407" s="33"/>
      <c r="I407" s="33"/>
      <c r="J407" s="33"/>
      <c r="K407" s="33"/>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row>
    <row r="408" spans="1:43" x14ac:dyDescent="0.2">
      <c r="A408" s="26"/>
      <c r="B408" s="26"/>
      <c r="C408" s="26"/>
      <c r="D408" s="26"/>
      <c r="E408" s="26"/>
      <c r="F408" s="26"/>
      <c r="G408" s="33"/>
      <c r="H408" s="33"/>
      <c r="I408" s="33"/>
      <c r="J408" s="33"/>
      <c r="K408" s="33"/>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row>
    <row r="409" spans="1:43" x14ac:dyDescent="0.2">
      <c r="A409" s="26"/>
      <c r="B409" s="26"/>
      <c r="C409" s="26"/>
      <c r="D409" s="26"/>
      <c r="E409" s="26"/>
      <c r="F409" s="26"/>
      <c r="G409" s="33"/>
      <c r="H409" s="33"/>
      <c r="I409" s="33"/>
      <c r="J409" s="33"/>
      <c r="K409" s="33"/>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row>
    <row r="410" spans="1:43" x14ac:dyDescent="0.2">
      <c r="A410" s="26"/>
      <c r="B410" s="26"/>
      <c r="C410" s="26"/>
      <c r="D410" s="26"/>
      <c r="E410" s="26"/>
      <c r="F410" s="26"/>
      <c r="G410" s="33"/>
      <c r="H410" s="33"/>
      <c r="I410" s="33"/>
      <c r="J410" s="33"/>
      <c r="K410" s="33"/>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row>
    <row r="411" spans="1:43" x14ac:dyDescent="0.2">
      <c r="A411" s="26"/>
      <c r="B411" s="26"/>
      <c r="C411" s="26"/>
      <c r="D411" s="26"/>
      <c r="E411" s="26"/>
      <c r="F411" s="26"/>
      <c r="G411" s="33"/>
      <c r="H411" s="33"/>
      <c r="I411" s="33"/>
      <c r="J411" s="33"/>
      <c r="K411" s="33"/>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row>
    <row r="412" spans="1:43" x14ac:dyDescent="0.2">
      <c r="A412" s="26"/>
      <c r="B412" s="26"/>
      <c r="C412" s="26"/>
      <c r="D412" s="26"/>
      <c r="E412" s="26"/>
      <c r="F412" s="26"/>
      <c r="G412" s="33"/>
      <c r="H412" s="33"/>
      <c r="I412" s="33"/>
      <c r="J412" s="33"/>
      <c r="K412" s="33"/>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row>
    <row r="413" spans="1:43" x14ac:dyDescent="0.2">
      <c r="A413" s="26"/>
      <c r="B413" s="26"/>
      <c r="C413" s="26"/>
      <c r="D413" s="26"/>
      <c r="E413" s="26"/>
      <c r="F413" s="26"/>
      <c r="G413" s="33"/>
      <c r="H413" s="33"/>
      <c r="I413" s="33"/>
      <c r="J413" s="33"/>
      <c r="K413" s="33"/>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row>
    <row r="414" spans="1:43" x14ac:dyDescent="0.2">
      <c r="A414" s="26"/>
      <c r="B414" s="26"/>
      <c r="C414" s="26"/>
      <c r="D414" s="26"/>
      <c r="E414" s="26"/>
      <c r="F414" s="26"/>
      <c r="G414" s="33"/>
      <c r="H414" s="33"/>
      <c r="I414" s="33"/>
      <c r="J414" s="33"/>
      <c r="K414" s="33"/>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row>
    <row r="415" spans="1:43" x14ac:dyDescent="0.2">
      <c r="A415" s="26"/>
      <c r="B415" s="26"/>
      <c r="C415" s="26"/>
      <c r="D415" s="26"/>
      <c r="E415" s="26"/>
      <c r="F415" s="26"/>
      <c r="G415" s="33"/>
      <c r="H415" s="33"/>
      <c r="I415" s="33"/>
      <c r="J415" s="33"/>
      <c r="K415" s="33"/>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row>
    <row r="416" spans="1:43" x14ac:dyDescent="0.2">
      <c r="A416" s="26"/>
      <c r="B416" s="26"/>
      <c r="C416" s="26"/>
      <c r="D416" s="26"/>
      <c r="E416" s="26"/>
      <c r="F416" s="26"/>
      <c r="G416" s="33"/>
      <c r="H416" s="33"/>
      <c r="I416" s="33"/>
      <c r="J416" s="33"/>
      <c r="K416" s="33"/>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row>
    <row r="417" spans="1:43" x14ac:dyDescent="0.2">
      <c r="A417" s="26"/>
      <c r="B417" s="26"/>
      <c r="C417" s="26"/>
      <c r="D417" s="26"/>
      <c r="E417" s="26"/>
      <c r="F417" s="26"/>
      <c r="G417" s="33"/>
      <c r="H417" s="33"/>
      <c r="I417" s="33"/>
      <c r="J417" s="33"/>
      <c r="K417" s="33"/>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row>
    <row r="418" spans="1:43" x14ac:dyDescent="0.2">
      <c r="A418" s="26"/>
      <c r="B418" s="26"/>
      <c r="C418" s="26"/>
      <c r="D418" s="26"/>
      <c r="E418" s="26"/>
      <c r="F418" s="26"/>
      <c r="G418" s="33"/>
      <c r="H418" s="33"/>
      <c r="I418" s="33"/>
      <c r="J418" s="33"/>
      <c r="K418" s="33"/>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row>
    <row r="419" spans="1:43" x14ac:dyDescent="0.2">
      <c r="A419" s="26"/>
      <c r="B419" s="26"/>
      <c r="C419" s="26"/>
      <c r="D419" s="26"/>
      <c r="E419" s="26"/>
      <c r="F419" s="26"/>
      <c r="G419" s="33"/>
      <c r="H419" s="33"/>
      <c r="I419" s="33"/>
      <c r="J419" s="33"/>
      <c r="K419" s="33"/>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row>
    <row r="420" spans="1:43" x14ac:dyDescent="0.2">
      <c r="A420" s="26"/>
      <c r="B420" s="26"/>
      <c r="C420" s="26"/>
      <c r="D420" s="26"/>
      <c r="E420" s="26"/>
      <c r="F420" s="26"/>
      <c r="G420" s="33"/>
      <c r="H420" s="33"/>
      <c r="I420" s="33"/>
      <c r="J420" s="33"/>
      <c r="K420" s="33"/>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row>
    <row r="421" spans="1:43" x14ac:dyDescent="0.2">
      <c r="A421" s="26"/>
      <c r="B421" s="26"/>
      <c r="C421" s="26"/>
      <c r="D421" s="26"/>
      <c r="E421" s="26"/>
      <c r="F421" s="26"/>
      <c r="G421" s="33"/>
      <c r="H421" s="33"/>
      <c r="I421" s="33"/>
      <c r="J421" s="33"/>
      <c r="K421" s="33"/>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row>
    <row r="422" spans="1:43" x14ac:dyDescent="0.2">
      <c r="A422" s="26"/>
      <c r="B422" s="26"/>
      <c r="C422" s="26"/>
      <c r="D422" s="26"/>
      <c r="E422" s="26"/>
      <c r="F422" s="26"/>
      <c r="G422" s="33"/>
      <c r="H422" s="33"/>
      <c r="I422" s="33"/>
      <c r="J422" s="33"/>
      <c r="K422" s="33"/>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row>
    <row r="423" spans="1:43" x14ac:dyDescent="0.2">
      <c r="A423" s="26"/>
      <c r="B423" s="26"/>
      <c r="C423" s="26"/>
      <c r="D423" s="26"/>
      <c r="E423" s="26"/>
      <c r="F423" s="26"/>
      <c r="G423" s="33"/>
      <c r="H423" s="33"/>
      <c r="I423" s="33"/>
      <c r="J423" s="33"/>
      <c r="K423" s="33"/>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row>
    <row r="424" spans="1:43" x14ac:dyDescent="0.2">
      <c r="A424" s="26"/>
      <c r="B424" s="26"/>
      <c r="C424" s="26"/>
      <c r="D424" s="26"/>
      <c r="E424" s="26"/>
      <c r="F424" s="26"/>
      <c r="G424" s="33"/>
      <c r="H424" s="33"/>
      <c r="I424" s="33"/>
      <c r="J424" s="33"/>
      <c r="K424" s="33"/>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row>
    <row r="425" spans="1:43" x14ac:dyDescent="0.2">
      <c r="A425" s="26"/>
      <c r="B425" s="26"/>
      <c r="C425" s="26"/>
      <c r="D425" s="26"/>
      <c r="E425" s="26"/>
      <c r="F425" s="26"/>
      <c r="G425" s="33"/>
      <c r="H425" s="33"/>
      <c r="I425" s="33"/>
      <c r="J425" s="33"/>
      <c r="K425" s="33"/>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row>
    <row r="426" spans="1:43" x14ac:dyDescent="0.2">
      <c r="A426" s="26"/>
      <c r="B426" s="26"/>
      <c r="C426" s="26"/>
      <c r="D426" s="26"/>
      <c r="E426" s="26"/>
      <c r="F426" s="26"/>
      <c r="G426" s="33"/>
      <c r="H426" s="33"/>
      <c r="I426" s="33"/>
      <c r="J426" s="33"/>
      <c r="K426" s="33"/>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row>
    <row r="427" spans="1:43" x14ac:dyDescent="0.2">
      <c r="A427" s="26"/>
      <c r="B427" s="26"/>
      <c r="C427" s="26"/>
      <c r="D427" s="26"/>
      <c r="E427" s="26"/>
      <c r="F427" s="26"/>
      <c r="G427" s="33"/>
      <c r="H427" s="33"/>
      <c r="I427" s="33"/>
      <c r="J427" s="33"/>
      <c r="K427" s="33"/>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row>
    <row r="428" spans="1:43" x14ac:dyDescent="0.2">
      <c r="A428" s="26"/>
      <c r="B428" s="26"/>
      <c r="C428" s="26"/>
      <c r="D428" s="26"/>
      <c r="E428" s="26"/>
      <c r="F428" s="26"/>
      <c r="G428" s="33"/>
      <c r="H428" s="33"/>
      <c r="I428" s="33"/>
      <c r="J428" s="33"/>
      <c r="K428" s="33"/>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row>
    <row r="429" spans="1:43" x14ac:dyDescent="0.2">
      <c r="A429" s="26"/>
      <c r="B429" s="26"/>
      <c r="C429" s="26"/>
      <c r="D429" s="26"/>
      <c r="E429" s="26"/>
      <c r="F429" s="26"/>
      <c r="G429" s="33"/>
      <c r="H429" s="33"/>
      <c r="I429" s="33"/>
      <c r="J429" s="33"/>
      <c r="K429" s="33"/>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row>
    <row r="430" spans="1:43" x14ac:dyDescent="0.2">
      <c r="A430" s="26"/>
      <c r="B430" s="26"/>
      <c r="C430" s="26"/>
      <c r="D430" s="26"/>
      <c r="E430" s="26"/>
      <c r="F430" s="26"/>
      <c r="G430" s="33"/>
      <c r="H430" s="33"/>
      <c r="I430" s="33"/>
      <c r="J430" s="33"/>
      <c r="K430" s="33"/>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row>
    <row r="431" spans="1:43" x14ac:dyDescent="0.2">
      <c r="A431" s="26"/>
      <c r="B431" s="26"/>
      <c r="C431" s="26"/>
      <c r="D431" s="26"/>
      <c r="E431" s="26"/>
      <c r="F431" s="26"/>
      <c r="G431" s="33"/>
      <c r="H431" s="33"/>
      <c r="I431" s="33"/>
      <c r="J431" s="33"/>
      <c r="K431" s="33"/>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row>
    <row r="432" spans="1:43" x14ac:dyDescent="0.2">
      <c r="A432" s="26"/>
      <c r="B432" s="26"/>
      <c r="C432" s="26"/>
      <c r="D432" s="26"/>
      <c r="E432" s="26"/>
      <c r="F432" s="26"/>
      <c r="G432" s="33"/>
      <c r="H432" s="33"/>
      <c r="I432" s="33"/>
      <c r="J432" s="33"/>
      <c r="K432" s="33"/>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row>
    <row r="433" spans="1:43" x14ac:dyDescent="0.2">
      <c r="A433" s="26"/>
      <c r="B433" s="26"/>
      <c r="C433" s="26"/>
      <c r="D433" s="26"/>
      <c r="E433" s="26"/>
      <c r="F433" s="26"/>
      <c r="G433" s="33"/>
      <c r="H433" s="33"/>
      <c r="I433" s="33"/>
      <c r="J433" s="33"/>
      <c r="K433" s="33"/>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row>
    <row r="434" spans="1:43" x14ac:dyDescent="0.2">
      <c r="A434" s="26"/>
      <c r="B434" s="26"/>
      <c r="C434" s="26"/>
      <c r="D434" s="26"/>
      <c r="E434" s="26"/>
      <c r="F434" s="26"/>
      <c r="G434" s="33"/>
      <c r="H434" s="33"/>
      <c r="I434" s="33"/>
      <c r="J434" s="33"/>
      <c r="K434" s="33"/>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row>
    <row r="435" spans="1:43" x14ac:dyDescent="0.2">
      <c r="A435" s="26"/>
      <c r="B435" s="26"/>
      <c r="C435" s="26"/>
      <c r="D435" s="26"/>
      <c r="E435" s="26"/>
      <c r="F435" s="26"/>
      <c r="G435" s="33"/>
      <c r="H435" s="33"/>
      <c r="I435" s="33"/>
      <c r="J435" s="33"/>
      <c r="K435" s="33"/>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row>
    <row r="436" spans="1:43" x14ac:dyDescent="0.2">
      <c r="A436" s="26"/>
      <c r="B436" s="26"/>
      <c r="C436" s="26"/>
      <c r="D436" s="26"/>
      <c r="E436" s="26"/>
      <c r="F436" s="26"/>
      <c r="G436" s="33"/>
      <c r="H436" s="33"/>
      <c r="I436" s="33"/>
      <c r="J436" s="33"/>
      <c r="K436" s="33"/>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row>
    <row r="437" spans="1:43" x14ac:dyDescent="0.2">
      <c r="A437" s="26"/>
      <c r="B437" s="26"/>
      <c r="C437" s="26"/>
      <c r="D437" s="26"/>
      <c r="E437" s="26"/>
      <c r="F437" s="26"/>
      <c r="G437" s="33"/>
      <c r="H437" s="33"/>
      <c r="I437" s="33"/>
      <c r="J437" s="33"/>
      <c r="K437" s="33"/>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row>
    <row r="438" spans="1:43" x14ac:dyDescent="0.2">
      <c r="A438" s="26"/>
      <c r="B438" s="26"/>
      <c r="C438" s="26"/>
      <c r="D438" s="26"/>
      <c r="E438" s="26"/>
      <c r="F438" s="26"/>
      <c r="G438" s="33"/>
      <c r="H438" s="33"/>
      <c r="I438" s="33"/>
      <c r="J438" s="33"/>
      <c r="K438" s="33"/>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row>
    <row r="439" spans="1:43" x14ac:dyDescent="0.2">
      <c r="A439" s="26"/>
      <c r="B439" s="26"/>
      <c r="C439" s="26"/>
      <c r="D439" s="26"/>
      <c r="E439" s="26"/>
      <c r="F439" s="26"/>
      <c r="G439" s="33"/>
      <c r="H439" s="33"/>
      <c r="I439" s="33"/>
      <c r="J439" s="33"/>
      <c r="K439" s="33"/>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row>
    <row r="440" spans="1:43" x14ac:dyDescent="0.2">
      <c r="A440" s="26"/>
      <c r="B440" s="26"/>
      <c r="C440" s="26"/>
      <c r="D440" s="26"/>
      <c r="E440" s="26"/>
      <c r="F440" s="26"/>
      <c r="G440" s="33"/>
      <c r="H440" s="33"/>
      <c r="I440" s="33"/>
      <c r="J440" s="33"/>
      <c r="K440" s="33"/>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row>
    <row r="441" spans="1:43" x14ac:dyDescent="0.2">
      <c r="A441" s="26"/>
      <c r="B441" s="26"/>
      <c r="C441" s="26"/>
      <c r="D441" s="26"/>
      <c r="E441" s="26"/>
      <c r="F441" s="26"/>
      <c r="G441" s="33"/>
      <c r="H441" s="33"/>
      <c r="I441" s="33"/>
      <c r="J441" s="33"/>
      <c r="K441" s="33"/>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row>
    <row r="442" spans="1:43" x14ac:dyDescent="0.2">
      <c r="A442" s="26"/>
      <c r="B442" s="26"/>
      <c r="C442" s="26"/>
      <c r="D442" s="26"/>
      <c r="E442" s="26"/>
      <c r="F442" s="26"/>
      <c r="G442" s="33"/>
      <c r="H442" s="33"/>
      <c r="I442" s="33"/>
      <c r="J442" s="33"/>
      <c r="K442" s="33"/>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row>
    <row r="443" spans="1:43" x14ac:dyDescent="0.2">
      <c r="A443" s="26"/>
      <c r="B443" s="26"/>
      <c r="C443" s="26"/>
      <c r="D443" s="26"/>
      <c r="E443" s="26"/>
      <c r="F443" s="26"/>
      <c r="G443" s="33"/>
      <c r="H443" s="33"/>
      <c r="I443" s="33"/>
      <c r="J443" s="33"/>
      <c r="K443" s="33"/>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row>
    <row r="444" spans="1:43" x14ac:dyDescent="0.2">
      <c r="A444" s="26"/>
      <c r="B444" s="26"/>
      <c r="C444" s="26"/>
      <c r="D444" s="26"/>
      <c r="E444" s="26"/>
      <c r="F444" s="26"/>
      <c r="G444" s="33"/>
      <c r="H444" s="33"/>
      <c r="I444" s="33"/>
      <c r="J444" s="33"/>
      <c r="K444" s="33"/>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row>
    <row r="445" spans="1:43" x14ac:dyDescent="0.2">
      <c r="A445" s="26"/>
      <c r="B445" s="26"/>
      <c r="C445" s="26"/>
      <c r="D445" s="26"/>
      <c r="E445" s="26"/>
      <c r="F445" s="26"/>
      <c r="G445" s="33"/>
      <c r="H445" s="33"/>
      <c r="I445" s="33"/>
      <c r="J445" s="33"/>
      <c r="K445" s="33"/>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row>
    <row r="446" spans="1:43" x14ac:dyDescent="0.2">
      <c r="A446" s="26"/>
      <c r="B446" s="26"/>
      <c r="C446" s="26"/>
      <c r="D446" s="26"/>
      <c r="E446" s="26"/>
      <c r="F446" s="26"/>
      <c r="G446" s="33"/>
      <c r="H446" s="33"/>
      <c r="I446" s="33"/>
      <c r="J446" s="33"/>
      <c r="K446" s="33"/>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row>
    <row r="447" spans="1:43" x14ac:dyDescent="0.2">
      <c r="A447" s="26"/>
      <c r="B447" s="26"/>
      <c r="C447" s="26"/>
      <c r="D447" s="26"/>
      <c r="E447" s="26"/>
      <c r="F447" s="26"/>
      <c r="G447" s="33"/>
      <c r="H447" s="33"/>
      <c r="I447" s="33"/>
      <c r="J447" s="33"/>
      <c r="K447" s="33"/>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row>
    <row r="448" spans="1:43" x14ac:dyDescent="0.2">
      <c r="A448" s="26"/>
      <c r="B448" s="26"/>
      <c r="C448" s="26"/>
      <c r="D448" s="26"/>
      <c r="E448" s="26"/>
      <c r="F448" s="26"/>
      <c r="G448" s="33"/>
      <c r="H448" s="33"/>
      <c r="I448" s="33"/>
      <c r="J448" s="33"/>
      <c r="K448" s="33"/>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row>
    <row r="449" spans="1:43" x14ac:dyDescent="0.2">
      <c r="A449" s="26"/>
      <c r="B449" s="26"/>
      <c r="C449" s="26"/>
      <c r="D449" s="26"/>
      <c r="E449" s="26"/>
      <c r="F449" s="26"/>
      <c r="G449" s="33"/>
      <c r="H449" s="33"/>
      <c r="I449" s="33"/>
      <c r="J449" s="33"/>
      <c r="K449" s="33"/>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row>
    <row r="450" spans="1:43" x14ac:dyDescent="0.2">
      <c r="A450" s="26"/>
      <c r="B450" s="26"/>
      <c r="C450" s="26"/>
      <c r="D450" s="26"/>
      <c r="E450" s="26"/>
      <c r="F450" s="26"/>
      <c r="G450" s="33"/>
      <c r="H450" s="33"/>
      <c r="I450" s="33"/>
      <c r="J450" s="33"/>
      <c r="K450" s="33"/>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row>
    <row r="451" spans="1:43" x14ac:dyDescent="0.2">
      <c r="A451" s="26"/>
      <c r="B451" s="26"/>
      <c r="C451" s="26"/>
      <c r="D451" s="26"/>
      <c r="E451" s="26"/>
      <c r="F451" s="26"/>
      <c r="G451" s="33"/>
      <c r="H451" s="33"/>
      <c r="I451" s="33"/>
      <c r="J451" s="33"/>
      <c r="K451" s="33"/>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row>
    <row r="452" spans="1:43" x14ac:dyDescent="0.2">
      <c r="A452" s="26"/>
      <c r="B452" s="26"/>
      <c r="C452" s="26"/>
      <c r="D452" s="26"/>
      <c r="E452" s="26"/>
      <c r="F452" s="26"/>
      <c r="G452" s="33"/>
      <c r="H452" s="33"/>
      <c r="I452" s="33"/>
      <c r="J452" s="33"/>
      <c r="K452" s="33"/>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row>
    <row r="453" spans="1:43" x14ac:dyDescent="0.2">
      <c r="A453" s="26"/>
      <c r="B453" s="26"/>
      <c r="C453" s="26"/>
      <c r="D453" s="26"/>
      <c r="E453" s="26"/>
      <c r="F453" s="26"/>
      <c r="G453" s="33"/>
      <c r="H453" s="33"/>
      <c r="I453" s="33"/>
      <c r="J453" s="33"/>
      <c r="K453" s="33"/>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row>
    <row r="454" spans="1:43" x14ac:dyDescent="0.2">
      <c r="A454" s="26"/>
      <c r="B454" s="26"/>
      <c r="C454" s="26"/>
      <c r="D454" s="26"/>
      <c r="E454" s="26"/>
      <c r="F454" s="26"/>
      <c r="G454" s="33"/>
      <c r="H454" s="33"/>
      <c r="I454" s="33"/>
      <c r="J454" s="33"/>
      <c r="K454" s="33"/>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row>
    <row r="455" spans="1:43" x14ac:dyDescent="0.2">
      <c r="A455" s="26"/>
      <c r="B455" s="26"/>
      <c r="C455" s="26"/>
      <c r="D455" s="26"/>
      <c r="E455" s="26"/>
      <c r="F455" s="26"/>
      <c r="G455" s="33"/>
      <c r="H455" s="33"/>
      <c r="I455" s="33"/>
      <c r="J455" s="33"/>
      <c r="K455" s="33"/>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row>
    <row r="456" spans="1:43" x14ac:dyDescent="0.2">
      <c r="A456" s="26"/>
      <c r="B456" s="26"/>
      <c r="C456" s="26"/>
      <c r="D456" s="26"/>
      <c r="E456" s="26"/>
      <c r="F456" s="26"/>
      <c r="G456" s="33"/>
      <c r="H456" s="33"/>
      <c r="I456" s="33"/>
      <c r="J456" s="33"/>
      <c r="K456" s="33"/>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row>
    <row r="457" spans="1:43" x14ac:dyDescent="0.2">
      <c r="A457" s="26"/>
      <c r="B457" s="26"/>
      <c r="C457" s="26"/>
      <c r="D457" s="26"/>
      <c r="E457" s="26"/>
      <c r="F457" s="26"/>
      <c r="G457" s="33"/>
      <c r="H457" s="33"/>
      <c r="I457" s="33"/>
      <c r="J457" s="33"/>
      <c r="K457" s="33"/>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row>
    <row r="458" spans="1:43" x14ac:dyDescent="0.2">
      <c r="A458" s="26"/>
      <c r="B458" s="26"/>
      <c r="C458" s="26"/>
      <c r="D458" s="26"/>
      <c r="E458" s="26"/>
      <c r="F458" s="26"/>
      <c r="G458" s="33"/>
      <c r="H458" s="33"/>
      <c r="I458" s="33"/>
      <c r="J458" s="33"/>
      <c r="K458" s="33"/>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row>
    <row r="459" spans="1:43" x14ac:dyDescent="0.2">
      <c r="A459" s="26"/>
      <c r="B459" s="26"/>
      <c r="C459" s="26"/>
      <c r="D459" s="26"/>
      <c r="E459" s="26"/>
      <c r="F459" s="26"/>
      <c r="G459" s="33"/>
      <c r="H459" s="33"/>
      <c r="I459" s="33"/>
      <c r="J459" s="33"/>
      <c r="K459" s="33"/>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row>
    <row r="460" spans="1:43" x14ac:dyDescent="0.2">
      <c r="A460" s="26"/>
      <c r="B460" s="26"/>
      <c r="C460" s="26"/>
      <c r="D460" s="26"/>
      <c r="E460" s="26"/>
      <c r="F460" s="26"/>
      <c r="G460" s="33"/>
      <c r="H460" s="33"/>
      <c r="I460" s="33"/>
      <c r="J460" s="33"/>
      <c r="K460" s="33"/>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row>
    <row r="461" spans="1:43" x14ac:dyDescent="0.2">
      <c r="A461" s="26"/>
      <c r="B461" s="26"/>
      <c r="C461" s="26"/>
      <c r="D461" s="26"/>
      <c r="E461" s="26"/>
      <c r="F461" s="26"/>
      <c r="G461" s="33"/>
      <c r="H461" s="33"/>
      <c r="I461" s="33"/>
      <c r="J461" s="33"/>
      <c r="K461" s="33"/>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row>
    <row r="462" spans="1:43" x14ac:dyDescent="0.2">
      <c r="A462" s="26"/>
      <c r="B462" s="26"/>
      <c r="C462" s="26"/>
      <c r="D462" s="26"/>
      <c r="E462" s="26"/>
      <c r="F462" s="26"/>
      <c r="G462" s="33"/>
      <c r="H462" s="33"/>
      <c r="I462" s="33"/>
      <c r="J462" s="33"/>
      <c r="K462" s="33"/>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row>
    <row r="463" spans="1:43" x14ac:dyDescent="0.2">
      <c r="A463" s="26"/>
      <c r="B463" s="26"/>
      <c r="C463" s="26"/>
      <c r="D463" s="26"/>
      <c r="E463" s="26"/>
      <c r="F463" s="26"/>
      <c r="G463" s="33"/>
      <c r="H463" s="33"/>
      <c r="I463" s="33"/>
      <c r="J463" s="33"/>
      <c r="K463" s="33"/>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row>
    <row r="464" spans="1:43" x14ac:dyDescent="0.2">
      <c r="A464" s="26"/>
      <c r="B464" s="26"/>
      <c r="C464" s="26"/>
      <c r="D464" s="26"/>
      <c r="E464" s="26"/>
      <c r="F464" s="26"/>
      <c r="G464" s="33"/>
      <c r="H464" s="33"/>
      <c r="I464" s="33"/>
      <c r="J464" s="33"/>
      <c r="K464" s="33"/>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row>
    <row r="465" spans="1:43" x14ac:dyDescent="0.2">
      <c r="A465" s="26"/>
      <c r="B465" s="26"/>
      <c r="C465" s="26"/>
      <c r="D465" s="26"/>
      <c r="E465" s="26"/>
      <c r="F465" s="26"/>
      <c r="G465" s="33"/>
      <c r="H465" s="33"/>
      <c r="I465" s="33"/>
      <c r="J465" s="33"/>
      <c r="K465" s="33"/>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row>
    <row r="466" spans="1:43" x14ac:dyDescent="0.2">
      <c r="A466" s="26"/>
      <c r="B466" s="26"/>
      <c r="C466" s="26"/>
      <c r="D466" s="26"/>
      <c r="E466" s="26"/>
      <c r="F466" s="26"/>
      <c r="G466" s="33"/>
      <c r="H466" s="33"/>
      <c r="I466" s="33"/>
      <c r="J466" s="33"/>
      <c r="K466" s="33"/>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row>
    <row r="467" spans="1:43" x14ac:dyDescent="0.2">
      <c r="A467" s="26"/>
      <c r="B467" s="26"/>
      <c r="C467" s="26"/>
      <c r="D467" s="26"/>
      <c r="E467" s="26"/>
      <c r="F467" s="26"/>
      <c r="G467" s="33"/>
      <c r="H467" s="33"/>
      <c r="I467" s="33"/>
      <c r="J467" s="33"/>
      <c r="K467" s="33"/>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row>
    <row r="468" spans="1:43" x14ac:dyDescent="0.2">
      <c r="A468" s="26"/>
      <c r="B468" s="26"/>
      <c r="C468" s="26"/>
      <c r="D468" s="26"/>
      <c r="E468" s="26"/>
      <c r="F468" s="26"/>
      <c r="G468" s="33"/>
      <c r="H468" s="33"/>
      <c r="I468" s="33"/>
      <c r="J468" s="33"/>
      <c r="K468" s="33"/>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row>
    <row r="469" spans="1:43" x14ac:dyDescent="0.2">
      <c r="A469" s="26"/>
      <c r="B469" s="26"/>
      <c r="C469" s="26"/>
      <c r="D469" s="26"/>
      <c r="E469" s="26"/>
      <c r="F469" s="26"/>
      <c r="G469" s="33"/>
      <c r="H469" s="33"/>
      <c r="I469" s="33"/>
      <c r="J469" s="33"/>
      <c r="K469" s="33"/>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row>
    <row r="470" spans="1:43" x14ac:dyDescent="0.2">
      <c r="A470" s="26"/>
      <c r="B470" s="26"/>
      <c r="C470" s="26"/>
      <c r="D470" s="26"/>
      <c r="E470" s="26"/>
      <c r="F470" s="26"/>
      <c r="G470" s="33"/>
      <c r="H470" s="33"/>
      <c r="I470" s="33"/>
      <c r="J470" s="33"/>
      <c r="K470" s="33"/>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row>
    <row r="471" spans="1:43" x14ac:dyDescent="0.2">
      <c r="A471" s="26"/>
      <c r="B471" s="26"/>
      <c r="C471" s="26"/>
      <c r="D471" s="26"/>
      <c r="E471" s="26"/>
      <c r="F471" s="26"/>
      <c r="G471" s="33"/>
      <c r="H471" s="33"/>
      <c r="I471" s="33"/>
      <c r="J471" s="33"/>
      <c r="K471" s="33"/>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row>
    <row r="472" spans="1:43" x14ac:dyDescent="0.2">
      <c r="A472" s="26"/>
      <c r="B472" s="26"/>
      <c r="C472" s="26"/>
      <c r="D472" s="26"/>
      <c r="E472" s="26"/>
      <c r="F472" s="26"/>
      <c r="G472" s="33"/>
      <c r="H472" s="33"/>
      <c r="I472" s="33"/>
      <c r="J472" s="33"/>
      <c r="K472" s="33"/>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row>
    <row r="473" spans="1:43" x14ac:dyDescent="0.2">
      <c r="A473" s="26"/>
      <c r="B473" s="26"/>
      <c r="C473" s="26"/>
      <c r="D473" s="26"/>
      <c r="E473" s="26"/>
      <c r="F473" s="26"/>
      <c r="G473" s="33"/>
      <c r="H473" s="33"/>
      <c r="I473" s="33"/>
      <c r="J473" s="33"/>
      <c r="K473" s="33"/>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row>
    <row r="474" spans="1:43" x14ac:dyDescent="0.2">
      <c r="A474" s="26"/>
      <c r="B474" s="26"/>
      <c r="C474" s="26"/>
      <c r="D474" s="26"/>
      <c r="E474" s="26"/>
      <c r="F474" s="26"/>
      <c r="G474" s="33"/>
      <c r="H474" s="33"/>
      <c r="I474" s="33"/>
      <c r="J474" s="33"/>
      <c r="K474" s="33"/>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row>
    <row r="475" spans="1:43" x14ac:dyDescent="0.2">
      <c r="A475" s="26"/>
      <c r="B475" s="26"/>
      <c r="C475" s="26"/>
      <c r="D475" s="26"/>
      <c r="E475" s="26"/>
      <c r="F475" s="26"/>
      <c r="G475" s="33"/>
      <c r="H475" s="33"/>
      <c r="I475" s="33"/>
      <c r="J475" s="33"/>
      <c r="K475" s="33"/>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row>
    <row r="476" spans="1:43" x14ac:dyDescent="0.2">
      <c r="A476" s="26"/>
      <c r="B476" s="26"/>
      <c r="C476" s="26"/>
      <c r="D476" s="26"/>
      <c r="E476" s="26"/>
      <c r="F476" s="26"/>
      <c r="G476" s="33"/>
      <c r="H476" s="33"/>
      <c r="I476" s="33"/>
      <c r="J476" s="33"/>
      <c r="K476" s="33"/>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row>
    <row r="477" spans="1:43" x14ac:dyDescent="0.2">
      <c r="A477" s="26"/>
      <c r="B477" s="26"/>
      <c r="C477" s="26"/>
      <c r="D477" s="26"/>
      <c r="E477" s="26"/>
      <c r="F477" s="26"/>
      <c r="G477" s="33"/>
      <c r="H477" s="33"/>
      <c r="I477" s="33"/>
      <c r="J477" s="33"/>
      <c r="K477" s="33"/>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row>
    <row r="478" spans="1:43" x14ac:dyDescent="0.2">
      <c r="A478" s="26"/>
      <c r="B478" s="26"/>
      <c r="C478" s="26"/>
      <c r="D478" s="26"/>
      <c r="E478" s="26"/>
      <c r="F478" s="26"/>
      <c r="G478" s="33"/>
      <c r="H478" s="33"/>
      <c r="I478" s="33"/>
      <c r="J478" s="33"/>
      <c r="K478" s="33"/>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row>
    <row r="479" spans="1:43" x14ac:dyDescent="0.2">
      <c r="A479" s="26"/>
      <c r="B479" s="26"/>
      <c r="C479" s="26"/>
      <c r="D479" s="26"/>
      <c r="E479" s="26"/>
      <c r="F479" s="26"/>
      <c r="G479" s="33"/>
      <c r="H479" s="33"/>
      <c r="I479" s="33"/>
      <c r="J479" s="33"/>
      <c r="K479" s="33"/>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row>
    <row r="480" spans="1:43" x14ac:dyDescent="0.2">
      <c r="A480" s="26"/>
      <c r="B480" s="26"/>
      <c r="C480" s="26"/>
      <c r="D480" s="26"/>
      <c r="E480" s="26"/>
      <c r="F480" s="26"/>
      <c r="G480" s="33"/>
      <c r="H480" s="33"/>
      <c r="I480" s="33"/>
      <c r="J480" s="33"/>
      <c r="K480" s="33"/>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row>
    <row r="481" spans="1:43" x14ac:dyDescent="0.2">
      <c r="A481" s="26"/>
      <c r="B481" s="26"/>
      <c r="C481" s="26"/>
      <c r="D481" s="26"/>
      <c r="E481" s="26"/>
      <c r="F481" s="26"/>
      <c r="G481" s="33"/>
      <c r="H481" s="33"/>
      <c r="I481" s="33"/>
      <c r="J481" s="33"/>
      <c r="K481" s="33"/>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row>
    <row r="482" spans="1:43" x14ac:dyDescent="0.2">
      <c r="A482" s="26"/>
      <c r="B482" s="26"/>
      <c r="C482" s="26"/>
      <c r="D482" s="26"/>
      <c r="E482" s="26"/>
      <c r="F482" s="26"/>
      <c r="G482" s="33"/>
      <c r="H482" s="33"/>
      <c r="I482" s="33"/>
      <c r="J482" s="33"/>
      <c r="K482" s="33"/>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row>
    <row r="483" spans="1:43" x14ac:dyDescent="0.2">
      <c r="A483" s="26"/>
      <c r="B483" s="26"/>
      <c r="C483" s="26"/>
      <c r="D483" s="26"/>
      <c r="E483" s="26"/>
      <c r="F483" s="26"/>
      <c r="G483" s="33"/>
      <c r="H483" s="33"/>
      <c r="I483" s="33"/>
      <c r="J483" s="33"/>
      <c r="K483" s="33"/>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row>
    <row r="484" spans="1:43" x14ac:dyDescent="0.2">
      <c r="A484" s="26"/>
      <c r="B484" s="26"/>
      <c r="C484" s="26"/>
      <c r="D484" s="26"/>
      <c r="E484" s="26"/>
      <c r="F484" s="26"/>
      <c r="G484" s="33"/>
      <c r="H484" s="33"/>
      <c r="I484" s="33"/>
      <c r="J484" s="33"/>
      <c r="K484" s="33"/>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row>
    <row r="485" spans="1:43" x14ac:dyDescent="0.2">
      <c r="A485" s="26"/>
      <c r="B485" s="26"/>
      <c r="C485" s="26"/>
      <c r="D485" s="26"/>
      <c r="E485" s="26"/>
      <c r="F485" s="26"/>
      <c r="G485" s="33"/>
      <c r="H485" s="33"/>
      <c r="I485" s="33"/>
      <c r="J485" s="33"/>
      <c r="K485" s="33"/>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row>
    <row r="486" spans="1:43" x14ac:dyDescent="0.2">
      <c r="A486" s="26"/>
      <c r="B486" s="26"/>
      <c r="C486" s="26"/>
      <c r="D486" s="26"/>
      <c r="E486" s="26"/>
      <c r="F486" s="26"/>
      <c r="G486" s="33"/>
      <c r="H486" s="33"/>
      <c r="I486" s="33"/>
      <c r="J486" s="33"/>
      <c r="K486" s="33"/>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row>
    <row r="487" spans="1:43" x14ac:dyDescent="0.2">
      <c r="A487" s="26"/>
      <c r="B487" s="26"/>
      <c r="C487" s="26"/>
      <c r="D487" s="26"/>
      <c r="E487" s="26"/>
      <c r="F487" s="26"/>
      <c r="G487" s="33"/>
      <c r="H487" s="33"/>
      <c r="I487" s="33"/>
      <c r="J487" s="33"/>
      <c r="K487" s="33"/>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row>
    <row r="488" spans="1:43" x14ac:dyDescent="0.2">
      <c r="A488" s="26"/>
      <c r="B488" s="26"/>
      <c r="C488" s="26"/>
      <c r="D488" s="26"/>
      <c r="E488" s="26"/>
      <c r="F488" s="26"/>
      <c r="G488" s="33"/>
      <c r="H488" s="33"/>
      <c r="I488" s="33"/>
      <c r="J488" s="33"/>
      <c r="K488" s="33"/>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row>
    <row r="489" spans="1:43" x14ac:dyDescent="0.2">
      <c r="A489" s="26"/>
      <c r="B489" s="26"/>
      <c r="C489" s="26"/>
      <c r="D489" s="26"/>
      <c r="E489" s="26"/>
      <c r="F489" s="26"/>
      <c r="G489" s="33"/>
      <c r="H489" s="33"/>
      <c r="I489" s="33"/>
      <c r="J489" s="33"/>
      <c r="K489" s="33"/>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row>
    <row r="490" spans="1:43" x14ac:dyDescent="0.2">
      <c r="A490" s="26"/>
      <c r="B490" s="26"/>
      <c r="C490" s="26"/>
      <c r="D490" s="26"/>
      <c r="E490" s="26"/>
      <c r="F490" s="26"/>
      <c r="G490" s="33"/>
      <c r="H490" s="33"/>
      <c r="I490" s="33"/>
      <c r="J490" s="33"/>
      <c r="K490" s="33"/>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row>
    <row r="491" spans="1:43" x14ac:dyDescent="0.2">
      <c r="A491" s="26"/>
      <c r="B491" s="26"/>
      <c r="C491" s="26"/>
      <c r="D491" s="26"/>
      <c r="E491" s="26"/>
      <c r="F491" s="26"/>
      <c r="G491" s="33"/>
      <c r="H491" s="33"/>
      <c r="I491" s="33"/>
      <c r="J491" s="33"/>
      <c r="K491" s="33"/>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row>
    <row r="492" spans="1:43" x14ac:dyDescent="0.2">
      <c r="A492" s="26"/>
      <c r="B492" s="26"/>
      <c r="C492" s="26"/>
      <c r="D492" s="26"/>
      <c r="E492" s="26"/>
      <c r="F492" s="26"/>
      <c r="G492" s="33"/>
      <c r="H492" s="33"/>
      <c r="I492" s="33"/>
      <c r="J492" s="33"/>
      <c r="K492" s="33"/>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row>
    <row r="493" spans="1:43" x14ac:dyDescent="0.2">
      <c r="A493" s="26"/>
      <c r="B493" s="26"/>
      <c r="C493" s="26"/>
      <c r="D493" s="26"/>
      <c r="E493" s="26"/>
      <c r="F493" s="26"/>
      <c r="G493" s="33"/>
      <c r="H493" s="33"/>
      <c r="I493" s="33"/>
      <c r="J493" s="33"/>
      <c r="K493" s="33"/>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row>
    <row r="494" spans="1:43" x14ac:dyDescent="0.2">
      <c r="A494" s="26"/>
      <c r="B494" s="26"/>
      <c r="C494" s="26"/>
      <c r="D494" s="26"/>
      <c r="E494" s="26"/>
      <c r="F494" s="26"/>
      <c r="G494" s="33"/>
      <c r="H494" s="33"/>
      <c r="I494" s="33"/>
      <c r="J494" s="33"/>
      <c r="K494" s="33"/>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row>
    <row r="495" spans="1:43" x14ac:dyDescent="0.2">
      <c r="A495" s="26"/>
      <c r="B495" s="26"/>
      <c r="C495" s="26"/>
      <c r="D495" s="26"/>
      <c r="E495" s="26"/>
      <c r="F495" s="26"/>
      <c r="G495" s="33"/>
      <c r="H495" s="33"/>
      <c r="I495" s="33"/>
      <c r="J495" s="33"/>
      <c r="K495" s="33"/>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row>
    <row r="496" spans="1:43" x14ac:dyDescent="0.2">
      <c r="A496" s="26"/>
      <c r="B496" s="26"/>
      <c r="C496" s="26"/>
      <c r="D496" s="26"/>
      <c r="E496" s="26"/>
      <c r="F496" s="26"/>
      <c r="G496" s="33"/>
      <c r="H496" s="33"/>
      <c r="I496" s="33"/>
      <c r="J496" s="33"/>
      <c r="K496" s="33"/>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row>
    <row r="497" spans="1:43" x14ac:dyDescent="0.2">
      <c r="A497" s="26"/>
      <c r="B497" s="26"/>
      <c r="C497" s="26"/>
      <c r="D497" s="26"/>
      <c r="E497" s="26"/>
      <c r="F497" s="26"/>
      <c r="G497" s="33"/>
      <c r="H497" s="33"/>
      <c r="I497" s="33"/>
      <c r="J497" s="33"/>
      <c r="K497" s="33"/>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row>
    <row r="498" spans="1:43" x14ac:dyDescent="0.2">
      <c r="A498" s="26"/>
      <c r="B498" s="26"/>
      <c r="C498" s="26"/>
      <c r="D498" s="26"/>
      <c r="E498" s="26"/>
      <c r="F498" s="26"/>
      <c r="G498" s="33"/>
      <c r="H498" s="33"/>
      <c r="I498" s="33"/>
      <c r="J498" s="33"/>
      <c r="K498" s="33"/>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row>
    <row r="499" spans="1:43" x14ac:dyDescent="0.2">
      <c r="A499" s="26"/>
      <c r="B499" s="26"/>
      <c r="C499" s="26"/>
      <c r="D499" s="26"/>
      <c r="E499" s="26"/>
      <c r="F499" s="26"/>
      <c r="G499" s="33"/>
      <c r="H499" s="33"/>
      <c r="I499" s="33"/>
      <c r="J499" s="33"/>
      <c r="K499" s="33"/>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row>
    <row r="500" spans="1:43" x14ac:dyDescent="0.2">
      <c r="A500" s="26"/>
      <c r="B500" s="26"/>
      <c r="C500" s="26"/>
      <c r="D500" s="26"/>
      <c r="E500" s="26"/>
      <c r="F500" s="26"/>
      <c r="G500" s="33"/>
      <c r="H500" s="33"/>
      <c r="I500" s="33"/>
      <c r="J500" s="33"/>
      <c r="K500" s="33"/>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row>
    <row r="501" spans="1:43" x14ac:dyDescent="0.2">
      <c r="A501" s="26"/>
      <c r="B501" s="26"/>
      <c r="C501" s="26"/>
      <c r="D501" s="26"/>
      <c r="E501" s="26"/>
      <c r="F501" s="26"/>
      <c r="G501" s="33"/>
      <c r="H501" s="33"/>
      <c r="I501" s="33"/>
      <c r="J501" s="33"/>
      <c r="K501" s="33"/>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row>
    <row r="502" spans="1:43" x14ac:dyDescent="0.2">
      <c r="A502" s="26"/>
      <c r="B502" s="26"/>
      <c r="C502" s="26"/>
      <c r="D502" s="26"/>
      <c r="E502" s="26"/>
      <c r="F502" s="26"/>
      <c r="G502" s="33"/>
      <c r="H502" s="33"/>
      <c r="I502" s="33"/>
      <c r="J502" s="33"/>
      <c r="K502" s="33"/>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row>
    <row r="503" spans="1:43" x14ac:dyDescent="0.2">
      <c r="A503" s="26"/>
      <c r="B503" s="26"/>
      <c r="C503" s="26"/>
      <c r="D503" s="26"/>
      <c r="E503" s="26"/>
      <c r="F503" s="26"/>
      <c r="G503" s="33"/>
      <c r="H503" s="33"/>
      <c r="I503" s="33"/>
      <c r="J503" s="33"/>
      <c r="K503" s="33"/>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row>
    <row r="504" spans="1:43" x14ac:dyDescent="0.2">
      <c r="A504" s="26"/>
      <c r="B504" s="26"/>
      <c r="C504" s="26"/>
      <c r="D504" s="26"/>
      <c r="E504" s="26"/>
      <c r="F504" s="26"/>
      <c r="G504" s="33"/>
      <c r="H504" s="33"/>
      <c r="I504" s="33"/>
      <c r="J504" s="33"/>
      <c r="K504" s="33"/>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row>
    <row r="505" spans="1:43" x14ac:dyDescent="0.2">
      <c r="A505" s="26"/>
      <c r="B505" s="26"/>
      <c r="C505" s="26"/>
      <c r="D505" s="26"/>
      <c r="E505" s="26"/>
      <c r="F505" s="26"/>
      <c r="G505" s="33"/>
      <c r="H505" s="33"/>
      <c r="I505" s="33"/>
      <c r="J505" s="33"/>
      <c r="K505" s="33"/>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row>
    <row r="506" spans="1:43" x14ac:dyDescent="0.2">
      <c r="A506" s="26"/>
      <c r="B506" s="26"/>
      <c r="C506" s="26"/>
      <c r="D506" s="26"/>
      <c r="E506" s="26"/>
      <c r="F506" s="26"/>
      <c r="G506" s="33"/>
      <c r="H506" s="33"/>
      <c r="I506" s="33"/>
      <c r="J506" s="33"/>
      <c r="K506" s="33"/>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row>
    <row r="507" spans="1:43" x14ac:dyDescent="0.2">
      <c r="A507" s="26"/>
      <c r="B507" s="26"/>
      <c r="C507" s="26"/>
      <c r="D507" s="26"/>
      <c r="E507" s="26"/>
      <c r="F507" s="26"/>
      <c r="G507" s="33"/>
      <c r="H507" s="33"/>
      <c r="I507" s="33"/>
      <c r="J507" s="33"/>
      <c r="K507" s="33"/>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row>
    <row r="508" spans="1:43" x14ac:dyDescent="0.2">
      <c r="A508" s="26"/>
      <c r="B508" s="26"/>
      <c r="C508" s="26"/>
      <c r="D508" s="26"/>
      <c r="E508" s="26"/>
      <c r="F508" s="26"/>
      <c r="G508" s="33"/>
      <c r="H508" s="33"/>
      <c r="I508" s="33"/>
      <c r="J508" s="33"/>
      <c r="K508" s="33"/>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row>
    <row r="509" spans="1:43" x14ac:dyDescent="0.2">
      <c r="A509" s="26"/>
      <c r="B509" s="26"/>
      <c r="C509" s="26"/>
      <c r="D509" s="26"/>
      <c r="E509" s="26"/>
      <c r="F509" s="26"/>
      <c r="G509" s="33"/>
      <c r="H509" s="33"/>
      <c r="I509" s="33"/>
      <c r="J509" s="33"/>
      <c r="K509" s="33"/>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row>
    <row r="510" spans="1:43" x14ac:dyDescent="0.2">
      <c r="A510" s="26"/>
      <c r="B510" s="26"/>
      <c r="C510" s="26"/>
      <c r="D510" s="26"/>
      <c r="E510" s="26"/>
      <c r="F510" s="26"/>
      <c r="G510" s="33"/>
      <c r="H510" s="33"/>
      <c r="I510" s="33"/>
      <c r="J510" s="33"/>
      <c r="K510" s="33"/>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row>
    <row r="511" spans="1:43" x14ac:dyDescent="0.2">
      <c r="A511" s="26"/>
      <c r="B511" s="26"/>
      <c r="C511" s="26"/>
      <c r="D511" s="26"/>
      <c r="E511" s="26"/>
      <c r="F511" s="26"/>
      <c r="G511" s="33"/>
      <c r="H511" s="33"/>
      <c r="I511" s="33"/>
      <c r="J511" s="33"/>
      <c r="K511" s="33"/>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row>
    <row r="512" spans="1:43" x14ac:dyDescent="0.2">
      <c r="A512" s="26"/>
      <c r="B512" s="26"/>
      <c r="C512" s="26"/>
      <c r="D512" s="26"/>
      <c r="E512" s="26"/>
      <c r="F512" s="26"/>
      <c r="G512" s="33"/>
      <c r="H512" s="33"/>
      <c r="I512" s="33"/>
      <c r="J512" s="33"/>
      <c r="K512" s="33"/>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row>
    <row r="513" spans="1:43" x14ac:dyDescent="0.2">
      <c r="A513" s="26"/>
      <c r="B513" s="26"/>
      <c r="C513" s="26"/>
      <c r="D513" s="26"/>
      <c r="E513" s="26"/>
      <c r="F513" s="26"/>
      <c r="G513" s="33"/>
      <c r="H513" s="33"/>
      <c r="I513" s="33"/>
      <c r="J513" s="33"/>
      <c r="K513" s="33"/>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row>
    <row r="514" spans="1:43" x14ac:dyDescent="0.2">
      <c r="A514" s="26"/>
      <c r="B514" s="26"/>
      <c r="C514" s="26"/>
      <c r="D514" s="26"/>
      <c r="E514" s="26"/>
      <c r="F514" s="26"/>
      <c r="G514" s="33"/>
      <c r="H514" s="33"/>
      <c r="I514" s="33"/>
      <c r="J514" s="33"/>
      <c r="K514" s="33"/>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row>
    <row r="515" spans="1:43" x14ac:dyDescent="0.2">
      <c r="A515" s="26"/>
      <c r="B515" s="26"/>
      <c r="C515" s="26"/>
      <c r="D515" s="26"/>
      <c r="E515" s="26"/>
      <c r="F515" s="26"/>
      <c r="G515" s="33"/>
      <c r="H515" s="33"/>
      <c r="I515" s="33"/>
      <c r="J515" s="33"/>
      <c r="K515" s="33"/>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row>
    <row r="516" spans="1:43" x14ac:dyDescent="0.2">
      <c r="A516" s="26"/>
      <c r="B516" s="26"/>
      <c r="C516" s="26"/>
      <c r="D516" s="26"/>
      <c r="E516" s="26"/>
      <c r="F516" s="26"/>
      <c r="G516" s="33"/>
      <c r="H516" s="33"/>
      <c r="I516" s="33"/>
      <c r="J516" s="33"/>
      <c r="K516" s="33"/>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row>
    <row r="517" spans="1:43" x14ac:dyDescent="0.2">
      <c r="A517" s="26"/>
      <c r="B517" s="26"/>
      <c r="C517" s="26"/>
      <c r="D517" s="26"/>
      <c r="E517" s="26"/>
      <c r="F517" s="26"/>
      <c r="G517" s="33"/>
      <c r="H517" s="33"/>
      <c r="I517" s="33"/>
      <c r="J517" s="33"/>
      <c r="K517" s="33"/>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row>
    <row r="518" spans="1:43" x14ac:dyDescent="0.2">
      <c r="A518" s="26"/>
      <c r="B518" s="26"/>
      <c r="C518" s="26"/>
      <c r="D518" s="26"/>
      <c r="E518" s="26"/>
      <c r="F518" s="26"/>
      <c r="G518" s="33"/>
      <c r="H518" s="33"/>
      <c r="I518" s="33"/>
      <c r="J518" s="33"/>
      <c r="K518" s="33"/>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row>
    <row r="519" spans="1:43" x14ac:dyDescent="0.2">
      <c r="A519" s="26"/>
      <c r="B519" s="26"/>
      <c r="C519" s="26"/>
      <c r="D519" s="26"/>
      <c r="E519" s="26"/>
      <c r="F519" s="26"/>
      <c r="G519" s="33"/>
      <c r="H519" s="33"/>
      <c r="I519" s="33"/>
      <c r="J519" s="33"/>
      <c r="K519" s="33"/>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row>
    <row r="520" spans="1:43" x14ac:dyDescent="0.2">
      <c r="A520" s="26"/>
      <c r="B520" s="26"/>
      <c r="C520" s="26"/>
      <c r="D520" s="26"/>
      <c r="E520" s="26"/>
      <c r="F520" s="26"/>
      <c r="G520" s="33"/>
      <c r="H520" s="33"/>
      <c r="I520" s="33"/>
      <c r="J520" s="33"/>
      <c r="K520" s="33"/>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row>
    <row r="521" spans="1:43" x14ac:dyDescent="0.2">
      <c r="A521" s="26"/>
      <c r="B521" s="26"/>
      <c r="C521" s="26"/>
      <c r="D521" s="26"/>
      <c r="E521" s="26"/>
      <c r="F521" s="26"/>
      <c r="G521" s="33"/>
      <c r="H521" s="33"/>
      <c r="I521" s="33"/>
      <c r="J521" s="33"/>
      <c r="K521" s="33"/>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row>
    <row r="522" spans="1:43" x14ac:dyDescent="0.2">
      <c r="A522" s="26"/>
      <c r="B522" s="26"/>
      <c r="C522" s="26"/>
      <c r="D522" s="26"/>
      <c r="E522" s="26"/>
      <c r="F522" s="26"/>
      <c r="G522" s="33"/>
      <c r="H522" s="33"/>
      <c r="I522" s="33"/>
      <c r="J522" s="33"/>
      <c r="K522" s="33"/>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row>
    <row r="523" spans="1:43" x14ac:dyDescent="0.2">
      <c r="A523" s="26"/>
      <c r="B523" s="26"/>
      <c r="C523" s="26"/>
      <c r="D523" s="26"/>
      <c r="E523" s="26"/>
      <c r="F523" s="26"/>
      <c r="G523" s="33"/>
      <c r="H523" s="33"/>
      <c r="I523" s="33"/>
      <c r="J523" s="33"/>
      <c r="K523" s="33"/>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row>
    <row r="524" spans="1:43" x14ac:dyDescent="0.2">
      <c r="A524" s="26"/>
      <c r="B524" s="26"/>
      <c r="C524" s="26"/>
      <c r="D524" s="26"/>
      <c r="E524" s="26"/>
      <c r="F524" s="26"/>
      <c r="G524" s="33"/>
      <c r="H524" s="33"/>
      <c r="I524" s="33"/>
      <c r="J524" s="33"/>
      <c r="K524" s="33"/>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row>
    <row r="525" spans="1:43" x14ac:dyDescent="0.2">
      <c r="A525" s="26"/>
      <c r="B525" s="26"/>
      <c r="C525" s="26"/>
      <c r="D525" s="26"/>
      <c r="E525" s="26"/>
      <c r="F525" s="26"/>
      <c r="G525" s="33"/>
      <c r="H525" s="33"/>
      <c r="I525" s="33"/>
      <c r="J525" s="33"/>
      <c r="K525" s="33"/>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row>
    <row r="526" spans="1:43" x14ac:dyDescent="0.2">
      <c r="A526" s="26"/>
      <c r="B526" s="26"/>
      <c r="C526" s="26"/>
      <c r="D526" s="26"/>
      <c r="E526" s="26"/>
      <c r="F526" s="26"/>
      <c r="G526" s="33"/>
      <c r="H526" s="33"/>
      <c r="I526" s="33"/>
      <c r="J526" s="33"/>
      <c r="K526" s="33"/>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row>
    <row r="527" spans="1:43" x14ac:dyDescent="0.2">
      <c r="A527" s="26"/>
      <c r="B527" s="26"/>
      <c r="C527" s="26"/>
      <c r="D527" s="26"/>
      <c r="E527" s="26"/>
      <c r="F527" s="26"/>
      <c r="G527" s="33"/>
      <c r="H527" s="33"/>
      <c r="I527" s="33"/>
      <c r="J527" s="33"/>
      <c r="K527" s="33"/>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row>
    <row r="528" spans="1:43" x14ac:dyDescent="0.2">
      <c r="A528" s="26"/>
      <c r="B528" s="26"/>
      <c r="C528" s="26"/>
      <c r="D528" s="26"/>
      <c r="E528" s="26"/>
      <c r="F528" s="26"/>
      <c r="G528" s="33"/>
      <c r="H528" s="33"/>
      <c r="I528" s="33"/>
      <c r="J528" s="33"/>
      <c r="K528" s="33"/>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row>
    <row r="529" spans="1:43" x14ac:dyDescent="0.2">
      <c r="A529" s="26"/>
      <c r="B529" s="26"/>
      <c r="C529" s="26"/>
      <c r="D529" s="26"/>
      <c r="E529" s="26"/>
      <c r="F529" s="26"/>
      <c r="G529" s="33"/>
      <c r="H529" s="33"/>
      <c r="I529" s="33"/>
      <c r="J529" s="33"/>
      <c r="K529" s="33"/>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row>
    <row r="530" spans="1:43" x14ac:dyDescent="0.2">
      <c r="A530" s="26"/>
      <c r="B530" s="26"/>
      <c r="C530" s="26"/>
      <c r="D530" s="26"/>
      <c r="E530" s="26"/>
      <c r="F530" s="26"/>
      <c r="G530" s="33"/>
      <c r="H530" s="33"/>
      <c r="I530" s="33"/>
      <c r="J530" s="33"/>
      <c r="K530" s="33"/>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row>
    <row r="531" spans="1:43" x14ac:dyDescent="0.2">
      <c r="A531" s="26"/>
      <c r="B531" s="26"/>
      <c r="C531" s="26"/>
      <c r="D531" s="26"/>
      <c r="E531" s="26"/>
      <c r="F531" s="26"/>
      <c r="G531" s="33"/>
      <c r="H531" s="33"/>
      <c r="I531" s="33"/>
      <c r="J531" s="33"/>
      <c r="K531" s="33"/>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row>
    <row r="532" spans="1:43" x14ac:dyDescent="0.2">
      <c r="A532" s="26"/>
      <c r="B532" s="26"/>
      <c r="C532" s="26"/>
      <c r="D532" s="26"/>
      <c r="E532" s="26"/>
      <c r="F532" s="26"/>
      <c r="G532" s="33"/>
      <c r="H532" s="33"/>
      <c r="I532" s="33"/>
      <c r="J532" s="33"/>
      <c r="K532" s="33"/>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row>
    <row r="533" spans="1:43" x14ac:dyDescent="0.2">
      <c r="A533" s="26"/>
      <c r="B533" s="26"/>
      <c r="C533" s="26"/>
      <c r="D533" s="26"/>
      <c r="E533" s="26"/>
      <c r="F533" s="26"/>
      <c r="G533" s="33"/>
      <c r="H533" s="33"/>
      <c r="I533" s="33"/>
      <c r="J533" s="33"/>
      <c r="K533" s="33"/>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row>
    <row r="534" spans="1:43" x14ac:dyDescent="0.2">
      <c r="A534" s="26"/>
      <c r="B534" s="26"/>
      <c r="C534" s="26"/>
      <c r="D534" s="26"/>
      <c r="E534" s="26"/>
      <c r="F534" s="26"/>
      <c r="G534" s="33"/>
      <c r="H534" s="33"/>
      <c r="I534" s="33"/>
      <c r="J534" s="33"/>
      <c r="K534" s="33"/>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row>
    <row r="535" spans="1:43" x14ac:dyDescent="0.2">
      <c r="A535" s="26"/>
      <c r="B535" s="26"/>
      <c r="C535" s="26"/>
      <c r="D535" s="26"/>
      <c r="E535" s="26"/>
      <c r="F535" s="26"/>
      <c r="G535" s="33"/>
      <c r="H535" s="33"/>
      <c r="I535" s="33"/>
      <c r="J535" s="33"/>
      <c r="K535" s="33"/>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row>
    <row r="536" spans="1:43" x14ac:dyDescent="0.2">
      <c r="A536" s="26"/>
      <c r="B536" s="26"/>
      <c r="C536" s="26"/>
      <c r="D536" s="26"/>
      <c r="E536" s="26"/>
      <c r="F536" s="26"/>
      <c r="G536" s="33"/>
      <c r="H536" s="33"/>
      <c r="I536" s="33"/>
      <c r="J536" s="33"/>
      <c r="K536" s="33"/>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row>
    <row r="537" spans="1:43" x14ac:dyDescent="0.2">
      <c r="A537" s="26"/>
      <c r="B537" s="26"/>
      <c r="C537" s="26"/>
      <c r="D537" s="26"/>
      <c r="E537" s="26"/>
      <c r="F537" s="26"/>
      <c r="G537" s="33"/>
      <c r="H537" s="33"/>
      <c r="I537" s="33"/>
      <c r="J537" s="33"/>
      <c r="K537" s="33"/>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row>
    <row r="538" spans="1:43" x14ac:dyDescent="0.2">
      <c r="A538" s="26"/>
      <c r="B538" s="26"/>
      <c r="C538" s="26"/>
      <c r="D538" s="26"/>
      <c r="E538" s="26"/>
      <c r="F538" s="26"/>
      <c r="G538" s="33"/>
      <c r="H538" s="33"/>
      <c r="I538" s="33"/>
      <c r="J538" s="33"/>
      <c r="K538" s="33"/>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row>
    <row r="539" spans="1:43" x14ac:dyDescent="0.2">
      <c r="A539" s="26"/>
      <c r="B539" s="26"/>
      <c r="C539" s="26"/>
      <c r="D539" s="26"/>
      <c r="E539" s="26"/>
      <c r="F539" s="26"/>
      <c r="G539" s="33"/>
      <c r="H539" s="33"/>
      <c r="I539" s="33"/>
      <c r="J539" s="33"/>
      <c r="K539" s="33"/>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row>
    <row r="540" spans="1:43" x14ac:dyDescent="0.2">
      <c r="A540" s="26"/>
      <c r="B540" s="26"/>
      <c r="C540" s="26"/>
      <c r="D540" s="26"/>
      <c r="E540" s="26"/>
      <c r="F540" s="26"/>
      <c r="G540" s="33"/>
      <c r="H540" s="33"/>
      <c r="I540" s="33"/>
      <c r="J540" s="33"/>
      <c r="K540" s="33"/>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row>
    <row r="541" spans="1:43" x14ac:dyDescent="0.2">
      <c r="A541" s="26"/>
      <c r="B541" s="26"/>
      <c r="C541" s="26"/>
      <c r="D541" s="26"/>
      <c r="E541" s="26"/>
      <c r="F541" s="26"/>
      <c r="G541" s="33"/>
      <c r="H541" s="33"/>
      <c r="I541" s="33"/>
      <c r="J541" s="33"/>
      <c r="K541" s="33"/>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row>
  </sheetData>
  <autoFilter ref="A6:AQ28" xr:uid="{00000000-0009-0000-0000-000016000000}"/>
  <customSheetViews>
    <customSheetView guid="{2310A218-B950-4B37-BE7C-1628B3021F33}" scale="80" showAutoFilter="1">
      <pane xSplit="6" ySplit="6" topLeftCell="G7" activePane="bottomRight" state="frozen"/>
      <selection pane="bottomRight" activeCell="L1" sqref="L1"/>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AQ28" xr:uid="{00000000-0000-0000-0000-000000000000}"/>
    </customSheetView>
    <customSheetView guid="{567D1EB9-B60D-4E86-BE3D-657E6C99C435}" scale="80" showAutoFilter="1">
      <pane xSplit="6" ySplit="6" topLeftCell="G7" activePane="bottomRight" state="frozen"/>
      <selection pane="bottomRight" activeCell="L1" sqref="L1"/>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AQ28" xr:uid="{00000000-0000-0000-0000-000000000000}"/>
    </customSheetView>
    <customSheetView guid="{8C2C3663-D12C-4E4C-A6D4-C71A7D822DC1}" scale="80" showAutoFilter="1">
      <pane xSplit="6" ySplit="6" topLeftCell="G7" activePane="bottomRight" state="frozen"/>
      <selection pane="bottomRight" activeCell="L1" sqref="L1"/>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AQ28" xr:uid="{00000000-0000-0000-0000-000000000000}"/>
    </customSheetView>
    <customSheetView guid="{6427B314-5737-4833-B35F-93343DA3F12D}" scale="80" showAutoFilter="1">
      <pane xSplit="6" ySplit="6" topLeftCell="G7" activePane="bottomRight" state="frozen"/>
      <selection pane="bottomRight" activeCell="L1" sqref="L1"/>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AQ28" xr:uid="{00000000-0000-0000-0000-000000000000}"/>
    </customSheetView>
  </customSheetViews>
  <mergeCells count="7">
    <mergeCell ref="B1:E1"/>
    <mergeCell ref="B2:E2"/>
    <mergeCell ref="A5:E5"/>
    <mergeCell ref="G4:AQ4"/>
    <mergeCell ref="A4:F4"/>
    <mergeCell ref="G5:AD5"/>
    <mergeCell ref="AE5:AQ5"/>
  </mergeCells>
  <conditionalFormatting sqref="G7:K28">
    <cfRule type="cellIs" dxfId="0" priority="1" operator="equal">
      <formula>"Y"</formula>
    </cfRule>
  </conditionalFormatting>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6" tint="-0.249977111117893"/>
    <pageSetUpPr autoPageBreaks="0"/>
  </sheetPr>
  <dimension ref="A1:AP541"/>
  <sheetViews>
    <sheetView zoomScale="80" zoomScaleNormal="80" workbookViewId="0">
      <pane xSplit="6" ySplit="6" topLeftCell="G7" activePane="bottomRight" state="frozen"/>
      <selection pane="topRight" activeCell="G1" sqref="G1"/>
      <selection pane="bottomLeft" activeCell="A7" sqref="A7"/>
      <selection pane="bottomRight" activeCell="G34" sqref="G34"/>
    </sheetView>
  </sheetViews>
  <sheetFormatPr defaultColWidth="8.85546875" defaultRowHeight="14.25" x14ac:dyDescent="0.2"/>
  <cols>
    <col min="1" max="6" width="15.85546875" style="13" customWidth="1"/>
    <col min="7" max="42" width="20.42578125" style="13" customWidth="1"/>
    <col min="43" max="16384" width="8.85546875" style="13"/>
  </cols>
  <sheetData>
    <row r="1" spans="1:42" ht="15" x14ac:dyDescent="0.2">
      <c r="A1" s="109" t="s">
        <v>660</v>
      </c>
      <c r="B1" s="619" t="str">
        <f>'EPA - Input and Summary'!E2</f>
        <v>Exit Supplier-(2019 - 2020)</v>
      </c>
      <c r="C1" s="619"/>
      <c r="D1" s="619"/>
      <c r="E1" s="619"/>
      <c r="F1" s="619"/>
    </row>
    <row r="2" spans="1:42" ht="15" x14ac:dyDescent="0.25">
      <c r="A2" s="109" t="s">
        <v>661</v>
      </c>
      <c r="B2" s="619" t="str">
        <f>'EPA - Input and Summary'!E3</f>
        <v>Project Names</v>
      </c>
      <c r="C2" s="619"/>
      <c r="D2" s="619"/>
      <c r="E2" s="619"/>
      <c r="F2" s="619"/>
      <c r="G2" s="123"/>
    </row>
    <row r="3" spans="1:42" ht="15" x14ac:dyDescent="0.2">
      <c r="A3" s="109"/>
      <c r="B3" s="655"/>
      <c r="C3" s="656"/>
      <c r="D3" s="656"/>
      <c r="E3" s="656"/>
      <c r="F3" s="657"/>
    </row>
    <row r="4" spans="1:42" ht="24.6" customHeight="1" x14ac:dyDescent="0.2">
      <c r="A4" s="629" t="s">
        <v>816</v>
      </c>
      <c r="B4" s="630"/>
      <c r="C4" s="630"/>
      <c r="D4" s="630"/>
      <c r="E4" s="630"/>
      <c r="F4" s="658"/>
    </row>
    <row r="5" spans="1:42" ht="24.6" customHeight="1" x14ac:dyDescent="0.2">
      <c r="A5" s="659" t="s">
        <v>818</v>
      </c>
      <c r="B5" s="660"/>
      <c r="C5" s="660"/>
      <c r="D5" s="660"/>
      <c r="E5" s="660"/>
      <c r="F5" s="661"/>
      <c r="G5" s="654" t="s">
        <v>841</v>
      </c>
      <c r="H5" s="654"/>
      <c r="I5" s="654"/>
      <c r="J5" s="654"/>
      <c r="K5" s="654"/>
      <c r="L5" s="654"/>
      <c r="M5" s="654"/>
      <c r="N5" s="654"/>
      <c r="O5" s="654"/>
      <c r="P5" s="654"/>
      <c r="Q5" s="654"/>
      <c r="R5" s="654"/>
      <c r="S5" s="654"/>
      <c r="T5" s="654"/>
      <c r="U5" s="654"/>
      <c r="V5" s="654"/>
      <c r="W5" s="654"/>
      <c r="X5" s="654"/>
      <c r="Y5" s="654"/>
      <c r="Z5" s="654"/>
      <c r="AA5" s="654"/>
      <c r="AB5" s="654"/>
      <c r="AC5" s="654"/>
      <c r="AD5" s="654"/>
      <c r="AE5" s="654"/>
      <c r="AF5" s="654"/>
      <c r="AG5" s="654"/>
      <c r="AH5" s="654"/>
      <c r="AI5" s="654"/>
      <c r="AJ5" s="654"/>
      <c r="AK5" s="654"/>
      <c r="AL5" s="654"/>
      <c r="AM5" s="654"/>
      <c r="AN5" s="654"/>
      <c r="AO5" s="654"/>
      <c r="AP5" s="654"/>
    </row>
    <row r="6" spans="1:42" ht="90" x14ac:dyDescent="0.2">
      <c r="A6" s="120" t="s">
        <v>829</v>
      </c>
      <c r="B6" s="104" t="s">
        <v>815</v>
      </c>
      <c r="C6" s="104" t="s">
        <v>771</v>
      </c>
      <c r="D6" s="104" t="s">
        <v>772</v>
      </c>
      <c r="E6" s="104" t="s">
        <v>773</v>
      </c>
      <c r="F6" s="104" t="s">
        <v>887</v>
      </c>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c r="AO6" s="122"/>
      <c r="AP6" s="122"/>
    </row>
    <row r="7" spans="1:42" s="130" customFormat="1" ht="12.75" x14ac:dyDescent="0.2">
      <c r="A7" s="82" t="e">
        <f>'EPA - Input and Summary'!#REF!</f>
        <v>#REF!</v>
      </c>
      <c r="B7" s="82" t="e">
        <f>'EPA - Input and Summary'!#REF!</f>
        <v>#REF!</v>
      </c>
      <c r="C7" s="82" t="e">
        <f>'EPA - Input and Summary'!#REF!</f>
        <v>#REF!</v>
      </c>
      <c r="D7" s="82" t="e">
        <f>'EPA - Input and Summary'!#REF!</f>
        <v>#REF!</v>
      </c>
      <c r="E7" s="82" t="e">
        <f>'EPA - Input and Summary'!#REF!</f>
        <v>#REF!</v>
      </c>
      <c r="F7" s="82" t="e">
        <f>'EPA - Input and Summary'!#REF!</f>
        <v>#REF!</v>
      </c>
      <c r="G7" s="82"/>
      <c r="H7" s="82"/>
      <c r="I7" s="82"/>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c r="AK7" s="82"/>
      <c r="AL7" s="82"/>
      <c r="AM7" s="82"/>
      <c r="AN7" s="82"/>
      <c r="AO7" s="82"/>
      <c r="AP7" s="82"/>
    </row>
    <row r="8" spans="1:42" s="130" customFormat="1" ht="12.75" x14ac:dyDescent="0.2">
      <c r="A8" s="133" t="e">
        <f>'EPA - Input and Summary'!#REF!</f>
        <v>#REF!</v>
      </c>
      <c r="B8" s="133" t="e">
        <f>'EPA - Input and Summary'!#REF!</f>
        <v>#REF!</v>
      </c>
      <c r="C8" s="133" t="e">
        <f>'EPA - Input and Summary'!#REF!</f>
        <v>#REF!</v>
      </c>
      <c r="D8" s="133" t="e">
        <f>'EPA - Input and Summary'!#REF!</f>
        <v>#REF!</v>
      </c>
      <c r="E8" s="133" t="e">
        <f>'EPA - Input and Summary'!#REF!</f>
        <v>#REF!</v>
      </c>
      <c r="F8" s="82" t="e">
        <f>'EPA - Input and Summary'!#REF!</f>
        <v>#REF!</v>
      </c>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c r="AK8" s="82"/>
      <c r="AL8" s="82"/>
      <c r="AM8" s="82"/>
      <c r="AN8" s="82"/>
      <c r="AO8" s="82"/>
      <c r="AP8" s="82"/>
    </row>
    <row r="9" spans="1:42" s="130" customFormat="1" ht="12.75" x14ac:dyDescent="0.2">
      <c r="A9" s="133" t="e">
        <f>'EPA - Input and Summary'!#REF!</f>
        <v>#REF!</v>
      </c>
      <c r="B9" s="133" t="e">
        <f>'EPA - Input and Summary'!#REF!</f>
        <v>#REF!</v>
      </c>
      <c r="C9" s="133" t="e">
        <f>'EPA - Input and Summary'!#REF!</f>
        <v>#REF!</v>
      </c>
      <c r="D9" s="133" t="e">
        <f>'EPA - Input and Summary'!#REF!</f>
        <v>#REF!</v>
      </c>
      <c r="E9" s="133" t="e">
        <f>'EPA - Input and Summary'!#REF!</f>
        <v>#REF!</v>
      </c>
      <c r="F9" s="82" t="e">
        <f>'EPA - Input and Summary'!#REF!</f>
        <v>#REF!</v>
      </c>
      <c r="G9" s="82"/>
      <c r="H9" s="82"/>
      <c r="I9" s="82"/>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c r="AK9" s="82"/>
      <c r="AL9" s="82"/>
      <c r="AM9" s="82"/>
      <c r="AN9" s="82"/>
      <c r="AO9" s="82"/>
      <c r="AP9" s="82"/>
    </row>
    <row r="10" spans="1:42" s="130" customFormat="1" ht="12.75" x14ac:dyDescent="0.2">
      <c r="A10" s="133" t="e">
        <f>'EPA - Input and Summary'!#REF!</f>
        <v>#REF!</v>
      </c>
      <c r="B10" s="133" t="e">
        <f>'EPA - Input and Summary'!#REF!</f>
        <v>#REF!</v>
      </c>
      <c r="C10" s="133" t="e">
        <f>'EPA - Input and Summary'!#REF!</f>
        <v>#REF!</v>
      </c>
      <c r="D10" s="133" t="e">
        <f>'EPA - Input and Summary'!#REF!</f>
        <v>#REF!</v>
      </c>
      <c r="E10" s="133" t="e">
        <f>'EPA - Input and Summary'!#REF!</f>
        <v>#REF!</v>
      </c>
      <c r="F10" s="82" t="e">
        <f>'EPA - Input and Summary'!#REF!</f>
        <v>#REF!</v>
      </c>
      <c r="G10" s="82"/>
      <c r="H10" s="82"/>
      <c r="I10" s="82"/>
      <c r="J10" s="82"/>
      <c r="K10" s="82"/>
      <c r="L10" s="82"/>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row>
    <row r="11" spans="1:42" s="130" customFormat="1" ht="12.75" x14ac:dyDescent="0.2">
      <c r="A11" s="133" t="e">
        <f>'EPA - Input and Summary'!#REF!</f>
        <v>#REF!</v>
      </c>
      <c r="B11" s="133" t="e">
        <f>'EPA - Input and Summary'!#REF!</f>
        <v>#REF!</v>
      </c>
      <c r="C11" s="133" t="e">
        <f>'EPA - Input and Summary'!#REF!</f>
        <v>#REF!</v>
      </c>
      <c r="D11" s="133" t="e">
        <f>'EPA - Input and Summary'!#REF!</f>
        <v>#REF!</v>
      </c>
      <c r="E11" s="133" t="e">
        <f>'EPA - Input and Summary'!#REF!</f>
        <v>#REF!</v>
      </c>
      <c r="F11" s="82" t="e">
        <f>'EPA - Input and Summary'!#REF!</f>
        <v>#REF!</v>
      </c>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row>
    <row r="12" spans="1:42" s="130" customFormat="1" ht="12.75" x14ac:dyDescent="0.2">
      <c r="A12" s="133" t="e">
        <f>'EPA - Input and Summary'!#REF!</f>
        <v>#REF!</v>
      </c>
      <c r="B12" s="133" t="e">
        <f>'EPA - Input and Summary'!#REF!</f>
        <v>#REF!</v>
      </c>
      <c r="C12" s="133" t="e">
        <f>'EPA - Input and Summary'!#REF!</f>
        <v>#REF!</v>
      </c>
      <c r="D12" s="133" t="e">
        <f>'EPA - Input and Summary'!#REF!</f>
        <v>#REF!</v>
      </c>
      <c r="E12" s="133" t="e">
        <f>'EPA - Input and Summary'!#REF!</f>
        <v>#REF!</v>
      </c>
      <c r="F12" s="82" t="e">
        <f>'EPA - Input and Summary'!#REF!</f>
        <v>#REF!</v>
      </c>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row>
    <row r="13" spans="1:42" s="130" customFormat="1" ht="12.75" x14ac:dyDescent="0.2">
      <c r="A13" s="133" t="e">
        <f>'EPA - Input and Summary'!#REF!</f>
        <v>#REF!</v>
      </c>
      <c r="B13" s="133" t="e">
        <f>'EPA - Input and Summary'!#REF!</f>
        <v>#REF!</v>
      </c>
      <c r="C13" s="133" t="e">
        <f>'EPA - Input and Summary'!#REF!</f>
        <v>#REF!</v>
      </c>
      <c r="D13" s="133" t="e">
        <f>'EPA - Input and Summary'!#REF!</f>
        <v>#REF!</v>
      </c>
      <c r="E13" s="133" t="e">
        <f>'EPA - Input and Summary'!#REF!</f>
        <v>#REF!</v>
      </c>
      <c r="F13" s="82" t="e">
        <f>'EPA - Input and Summary'!#REF!</f>
        <v>#REF!</v>
      </c>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row>
    <row r="14" spans="1:42" s="130" customFormat="1" ht="12.75" x14ac:dyDescent="0.2">
      <c r="A14" s="133" t="e">
        <f>'EPA - Input and Summary'!#REF!</f>
        <v>#REF!</v>
      </c>
      <c r="B14" s="133" t="e">
        <f>'EPA - Input and Summary'!#REF!</f>
        <v>#REF!</v>
      </c>
      <c r="C14" s="133" t="e">
        <f>'EPA - Input and Summary'!#REF!</f>
        <v>#REF!</v>
      </c>
      <c r="D14" s="133" t="e">
        <f>'EPA - Input and Summary'!#REF!</f>
        <v>#REF!</v>
      </c>
      <c r="E14" s="133" t="e">
        <f>'EPA - Input and Summary'!#REF!</f>
        <v>#REF!</v>
      </c>
      <c r="F14" s="82" t="e">
        <f>'EPA - Input and Summary'!#REF!</f>
        <v>#REF!</v>
      </c>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row>
    <row r="15" spans="1:42" s="130" customFormat="1" ht="12.75" x14ac:dyDescent="0.2">
      <c r="A15" s="133" t="e">
        <f>'EPA - Input and Summary'!#REF!</f>
        <v>#REF!</v>
      </c>
      <c r="B15" s="133" t="e">
        <f>'EPA - Input and Summary'!#REF!</f>
        <v>#REF!</v>
      </c>
      <c r="C15" s="133" t="e">
        <f>'EPA - Input and Summary'!#REF!</f>
        <v>#REF!</v>
      </c>
      <c r="D15" s="133" t="e">
        <f>'EPA - Input and Summary'!#REF!</f>
        <v>#REF!</v>
      </c>
      <c r="E15" s="133" t="e">
        <f>'EPA - Input and Summary'!#REF!</f>
        <v>#REF!</v>
      </c>
      <c r="F15" s="82" t="e">
        <f>'EPA - Input and Summary'!#REF!</f>
        <v>#REF!</v>
      </c>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row>
    <row r="16" spans="1:42" s="130" customFormat="1" ht="12.75" x14ac:dyDescent="0.2">
      <c r="A16" s="133" t="e">
        <f>'EPA - Input and Summary'!#REF!</f>
        <v>#REF!</v>
      </c>
      <c r="B16" s="133" t="e">
        <f>'EPA - Input and Summary'!#REF!</f>
        <v>#REF!</v>
      </c>
      <c r="C16" s="133" t="e">
        <f>'EPA - Input and Summary'!#REF!</f>
        <v>#REF!</v>
      </c>
      <c r="D16" s="133" t="e">
        <f>'EPA - Input and Summary'!#REF!</f>
        <v>#REF!</v>
      </c>
      <c r="E16" s="133" t="e">
        <f>'EPA - Input and Summary'!#REF!</f>
        <v>#REF!</v>
      </c>
      <c r="F16" s="82" t="e">
        <f>'EPA - Input and Summary'!#REF!</f>
        <v>#REF!</v>
      </c>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row>
    <row r="17" spans="1:42" s="130" customFormat="1" ht="12.75" x14ac:dyDescent="0.2">
      <c r="A17" s="133" t="e">
        <f>'EPA - Input and Summary'!#REF!</f>
        <v>#REF!</v>
      </c>
      <c r="B17" s="133" t="e">
        <f>'EPA - Input and Summary'!#REF!</f>
        <v>#REF!</v>
      </c>
      <c r="C17" s="133" t="e">
        <f>'EPA - Input and Summary'!#REF!</f>
        <v>#REF!</v>
      </c>
      <c r="D17" s="133" t="e">
        <f>'EPA - Input and Summary'!#REF!</f>
        <v>#REF!</v>
      </c>
      <c r="E17" s="133" t="e">
        <f>'EPA - Input and Summary'!#REF!</f>
        <v>#REF!</v>
      </c>
      <c r="F17" s="82" t="e">
        <f>'EPA - Input and Summary'!#REF!</f>
        <v>#REF!</v>
      </c>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row>
    <row r="18" spans="1:42" s="130" customFormat="1" ht="12.75" x14ac:dyDescent="0.2">
      <c r="A18" s="133" t="e">
        <f>'EPA - Input and Summary'!#REF!</f>
        <v>#REF!</v>
      </c>
      <c r="B18" s="133" t="e">
        <f>'EPA - Input and Summary'!#REF!</f>
        <v>#REF!</v>
      </c>
      <c r="C18" s="133" t="e">
        <f>'EPA - Input and Summary'!#REF!</f>
        <v>#REF!</v>
      </c>
      <c r="D18" s="133" t="e">
        <f>'EPA - Input and Summary'!#REF!</f>
        <v>#REF!</v>
      </c>
      <c r="E18" s="133" t="e">
        <f>'EPA - Input and Summary'!#REF!</f>
        <v>#REF!</v>
      </c>
      <c r="F18" s="82" t="e">
        <f>'EPA - Input and Summary'!#REF!</f>
        <v>#REF!</v>
      </c>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row>
    <row r="19" spans="1:42" s="130" customFormat="1" ht="12.75" x14ac:dyDescent="0.2">
      <c r="A19" s="133" t="e">
        <f>'EPA - Input and Summary'!#REF!</f>
        <v>#REF!</v>
      </c>
      <c r="B19" s="133" t="e">
        <f>'EPA - Input and Summary'!#REF!</f>
        <v>#REF!</v>
      </c>
      <c r="C19" s="133" t="e">
        <f>'EPA - Input and Summary'!#REF!</f>
        <v>#REF!</v>
      </c>
      <c r="D19" s="133" t="e">
        <f>'EPA - Input and Summary'!#REF!</f>
        <v>#REF!</v>
      </c>
      <c r="E19" s="133" t="e">
        <f>'EPA - Input and Summary'!#REF!</f>
        <v>#REF!</v>
      </c>
      <c r="F19" s="82" t="e">
        <f>'EPA - Input and Summary'!#REF!</f>
        <v>#REF!</v>
      </c>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row>
    <row r="20" spans="1:42" s="130" customFormat="1" ht="12.75" x14ac:dyDescent="0.2">
      <c r="A20" s="133" t="e">
        <f>'EPA - Input and Summary'!#REF!</f>
        <v>#REF!</v>
      </c>
      <c r="B20" s="133" t="e">
        <f>'EPA - Input and Summary'!#REF!</f>
        <v>#REF!</v>
      </c>
      <c r="C20" s="133" t="e">
        <f>'EPA - Input and Summary'!#REF!</f>
        <v>#REF!</v>
      </c>
      <c r="D20" s="133" t="e">
        <f>'EPA - Input and Summary'!#REF!</f>
        <v>#REF!</v>
      </c>
      <c r="E20" s="133" t="e">
        <f>'EPA - Input and Summary'!#REF!</f>
        <v>#REF!</v>
      </c>
      <c r="F20" s="82" t="e">
        <f>'EPA - Input and Summary'!#REF!</f>
        <v>#REF!</v>
      </c>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row>
    <row r="21" spans="1:42" s="130" customFormat="1" ht="12.75" x14ac:dyDescent="0.2">
      <c r="A21" s="133" t="e">
        <f>'EPA - Input and Summary'!#REF!</f>
        <v>#REF!</v>
      </c>
      <c r="B21" s="133" t="e">
        <f>'EPA - Input and Summary'!#REF!</f>
        <v>#REF!</v>
      </c>
      <c r="C21" s="133" t="e">
        <f>'EPA - Input and Summary'!#REF!</f>
        <v>#REF!</v>
      </c>
      <c r="D21" s="133" t="e">
        <f>'EPA - Input and Summary'!#REF!</f>
        <v>#REF!</v>
      </c>
      <c r="E21" s="133" t="e">
        <f>'EPA - Input and Summary'!#REF!</f>
        <v>#REF!</v>
      </c>
      <c r="F21" s="82" t="e">
        <f>'EPA - Input and Summary'!#REF!</f>
        <v>#REF!</v>
      </c>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row>
    <row r="22" spans="1:42" s="130" customFormat="1" ht="12.75" x14ac:dyDescent="0.2">
      <c r="A22" s="133" t="e">
        <f>'EPA - Input and Summary'!#REF!</f>
        <v>#REF!</v>
      </c>
      <c r="B22" s="133" t="e">
        <f>'EPA - Input and Summary'!#REF!</f>
        <v>#REF!</v>
      </c>
      <c r="C22" s="133" t="e">
        <f>'EPA - Input and Summary'!#REF!</f>
        <v>#REF!</v>
      </c>
      <c r="D22" s="133" t="e">
        <f>'EPA - Input and Summary'!#REF!</f>
        <v>#REF!</v>
      </c>
      <c r="E22" s="133" t="e">
        <f>'EPA - Input and Summary'!#REF!</f>
        <v>#REF!</v>
      </c>
      <c r="F22" s="82" t="e">
        <f>'EPA - Input and Summary'!#REF!</f>
        <v>#REF!</v>
      </c>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row>
    <row r="23" spans="1:42" s="130" customFormat="1" ht="12.75" x14ac:dyDescent="0.2">
      <c r="A23" s="133" t="e">
        <f>'EPA - Input and Summary'!#REF!</f>
        <v>#REF!</v>
      </c>
      <c r="B23" s="133" t="e">
        <f>'EPA - Input and Summary'!#REF!</f>
        <v>#REF!</v>
      </c>
      <c r="C23" s="133" t="e">
        <f>'EPA - Input and Summary'!#REF!</f>
        <v>#REF!</v>
      </c>
      <c r="D23" s="133" t="e">
        <f>'EPA - Input and Summary'!#REF!</f>
        <v>#REF!</v>
      </c>
      <c r="E23" s="133" t="e">
        <f>'EPA - Input and Summary'!#REF!</f>
        <v>#REF!</v>
      </c>
      <c r="F23" s="82" t="e">
        <f>'EPA - Input and Summary'!#REF!</f>
        <v>#REF!</v>
      </c>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row>
    <row r="24" spans="1:42" s="130" customFormat="1" ht="12.75" x14ac:dyDescent="0.2">
      <c r="A24" s="133" t="e">
        <f>'EPA - Input and Summary'!#REF!</f>
        <v>#REF!</v>
      </c>
      <c r="B24" s="133" t="e">
        <f>'EPA - Input and Summary'!#REF!</f>
        <v>#REF!</v>
      </c>
      <c r="C24" s="133" t="e">
        <f>'EPA - Input and Summary'!#REF!</f>
        <v>#REF!</v>
      </c>
      <c r="D24" s="133" t="e">
        <f>'EPA - Input and Summary'!#REF!</f>
        <v>#REF!</v>
      </c>
      <c r="E24" s="133" t="e">
        <f>'EPA - Input and Summary'!#REF!</f>
        <v>#REF!</v>
      </c>
      <c r="F24" s="82" t="e">
        <f>'EPA - Input and Summary'!#REF!</f>
        <v>#REF!</v>
      </c>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row>
    <row r="25" spans="1:42" s="130" customFormat="1" ht="12.75" x14ac:dyDescent="0.2">
      <c r="A25" s="133" t="e">
        <f>'EPA - Input and Summary'!#REF!</f>
        <v>#REF!</v>
      </c>
      <c r="B25" s="133" t="e">
        <f>'EPA - Input and Summary'!#REF!</f>
        <v>#REF!</v>
      </c>
      <c r="C25" s="133" t="e">
        <f>'EPA - Input and Summary'!#REF!</f>
        <v>#REF!</v>
      </c>
      <c r="D25" s="133" t="e">
        <f>'EPA - Input and Summary'!#REF!</f>
        <v>#REF!</v>
      </c>
      <c r="E25" s="133" t="e">
        <f>'EPA - Input and Summary'!#REF!</f>
        <v>#REF!</v>
      </c>
      <c r="F25" s="82" t="e">
        <f>'EPA - Input and Summary'!#REF!</f>
        <v>#REF!</v>
      </c>
      <c r="G25" s="82"/>
      <c r="H25" s="82"/>
      <c r="I25" s="82"/>
      <c r="J25" s="82"/>
      <c r="K25" s="82"/>
      <c r="L25" s="82"/>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row>
    <row r="26" spans="1:42" s="130" customFormat="1" ht="12.75" x14ac:dyDescent="0.2">
      <c r="A26" s="133" t="e">
        <f>'EPA - Input and Summary'!#REF!</f>
        <v>#REF!</v>
      </c>
      <c r="B26" s="133" t="e">
        <f>'EPA - Input and Summary'!#REF!</f>
        <v>#REF!</v>
      </c>
      <c r="C26" s="133" t="e">
        <f>'EPA - Input and Summary'!#REF!</f>
        <v>#REF!</v>
      </c>
      <c r="D26" s="133" t="e">
        <f>'EPA - Input and Summary'!#REF!</f>
        <v>#REF!</v>
      </c>
      <c r="E26" s="133" t="e">
        <f>'EPA - Input and Summary'!#REF!</f>
        <v>#REF!</v>
      </c>
      <c r="F26" s="82" t="e">
        <f>'EPA - Input and Summary'!#REF!</f>
        <v>#REF!</v>
      </c>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row>
    <row r="27" spans="1:42" s="130" customFormat="1" ht="12.75" x14ac:dyDescent="0.2">
      <c r="A27" s="133" t="e">
        <f>'EPA - Input and Summary'!#REF!</f>
        <v>#REF!</v>
      </c>
      <c r="B27" s="133" t="e">
        <f>'EPA - Input and Summary'!#REF!</f>
        <v>#REF!</v>
      </c>
      <c r="C27" s="133" t="e">
        <f>'EPA - Input and Summary'!#REF!</f>
        <v>#REF!</v>
      </c>
      <c r="D27" s="133" t="e">
        <f>'EPA - Input and Summary'!#REF!</f>
        <v>#REF!</v>
      </c>
      <c r="E27" s="133" t="e">
        <f>'EPA - Input and Summary'!#REF!</f>
        <v>#REF!</v>
      </c>
      <c r="F27" s="82" t="e">
        <f>'EPA - Input and Summary'!#REF!</f>
        <v>#REF!</v>
      </c>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row>
    <row r="28" spans="1:42" s="130" customFormat="1" ht="12.75" x14ac:dyDescent="0.2">
      <c r="A28" s="133" t="e">
        <f>'EPA - Input and Summary'!#REF!</f>
        <v>#REF!</v>
      </c>
      <c r="B28" s="133" t="e">
        <f>'EPA - Input and Summary'!#REF!</f>
        <v>#REF!</v>
      </c>
      <c r="C28" s="133" t="e">
        <f>'EPA - Input and Summary'!#REF!</f>
        <v>#REF!</v>
      </c>
      <c r="D28" s="133" t="e">
        <f>'EPA - Input and Summary'!#REF!</f>
        <v>#REF!</v>
      </c>
      <c r="E28" s="133" t="e">
        <f>'EPA - Input and Summary'!#REF!</f>
        <v>#REF!</v>
      </c>
      <c r="F28" s="82" t="e">
        <f>'EPA - Input and Summary'!#REF!</f>
        <v>#REF!</v>
      </c>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row>
    <row r="29" spans="1:42" s="130" customFormat="1" ht="12.75" x14ac:dyDescent="0.2">
      <c r="A29" s="82"/>
      <c r="B29" s="82"/>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row>
    <row r="30" spans="1:42" s="130" customFormat="1" ht="12.75" x14ac:dyDescent="0.2">
      <c r="A30" s="82"/>
      <c r="B30" s="82"/>
      <c r="C30" s="82"/>
      <c r="D30" s="82"/>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row>
    <row r="31" spans="1:42" s="130" customFormat="1" ht="12.75" x14ac:dyDescent="0.2">
      <c r="A31" s="82"/>
      <c r="B31" s="82"/>
      <c r="C31" s="82"/>
      <c r="D31" s="82"/>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row>
    <row r="32" spans="1:42" s="130" customFormat="1" ht="12.75" x14ac:dyDescent="0.2">
      <c r="A32" s="82"/>
      <c r="B32" s="82"/>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row>
    <row r="33" spans="1:42" s="130" customFormat="1" ht="12.75" x14ac:dyDescent="0.2">
      <c r="A33" s="82"/>
      <c r="B33" s="82"/>
      <c r="C33" s="82"/>
      <c r="D33" s="82"/>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row>
    <row r="34" spans="1:42" s="130" customFormat="1" ht="12.75" x14ac:dyDescent="0.2">
      <c r="A34" s="82"/>
      <c r="B34" s="82"/>
      <c r="C34" s="82"/>
      <c r="D34" s="82"/>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row>
    <row r="35" spans="1:42" s="130" customFormat="1" ht="12.75" x14ac:dyDescent="0.2">
      <c r="A35" s="82"/>
      <c r="B35" s="82"/>
      <c r="C35" s="82"/>
      <c r="D35" s="82"/>
      <c r="E35" s="82"/>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row>
    <row r="36" spans="1:42" s="130" customFormat="1" ht="12.75" x14ac:dyDescent="0.2">
      <c r="A36" s="82"/>
      <c r="B36" s="82"/>
      <c r="C36" s="82"/>
      <c r="D36" s="82"/>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row>
    <row r="37" spans="1:42" s="130" customFormat="1" ht="12.75" x14ac:dyDescent="0.2">
      <c r="A37" s="82"/>
      <c r="B37" s="82"/>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row>
    <row r="38" spans="1:42" s="130" customFormat="1" ht="12.75" x14ac:dyDescent="0.2">
      <c r="A38" s="82"/>
      <c r="B38" s="82"/>
      <c r="C38" s="82"/>
      <c r="D38" s="82"/>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row>
    <row r="39" spans="1:42" s="130" customFormat="1" ht="12.75" x14ac:dyDescent="0.2">
      <c r="A39" s="82"/>
      <c r="B39" s="82"/>
      <c r="C39" s="82"/>
      <c r="D39" s="82"/>
      <c r="E39" s="82"/>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row>
    <row r="40" spans="1:42" s="130" customFormat="1" ht="12.75" x14ac:dyDescent="0.2">
      <c r="A40" s="82"/>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row>
    <row r="41" spans="1:42" s="130" customFormat="1" ht="12.75" x14ac:dyDescent="0.2">
      <c r="A41" s="82"/>
      <c r="B41" s="82"/>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row>
    <row r="42" spans="1:42" s="130" customFormat="1" ht="12.75" x14ac:dyDescent="0.2">
      <c r="A42" s="82"/>
      <c r="B42" s="82"/>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row>
    <row r="43" spans="1:42" s="130" customFormat="1" ht="12.75" x14ac:dyDescent="0.2">
      <c r="A43" s="82"/>
      <c r="B43" s="82"/>
      <c r="C43" s="82"/>
      <c r="D43" s="82"/>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row>
    <row r="44" spans="1:42" s="130" customFormat="1" ht="12.75" x14ac:dyDescent="0.2">
      <c r="A44" s="82"/>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row>
    <row r="45" spans="1:42" s="130" customFormat="1" ht="12.75" x14ac:dyDescent="0.2">
      <c r="A45" s="82"/>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row>
    <row r="46" spans="1:42" s="130" customFormat="1" ht="12.75" x14ac:dyDescent="0.2">
      <c r="A46" s="82"/>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row>
    <row r="47" spans="1:42" s="130" customFormat="1" ht="12.75" x14ac:dyDescent="0.2">
      <c r="A47" s="82"/>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row>
    <row r="48" spans="1:42" s="130" customFormat="1" ht="12.75" x14ac:dyDescent="0.2">
      <c r="A48" s="82"/>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row>
    <row r="49" spans="1:42" s="130" customFormat="1" ht="12.75" x14ac:dyDescent="0.2">
      <c r="A49" s="82"/>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row>
    <row r="50" spans="1:42" s="130" customFormat="1" ht="12.75" x14ac:dyDescent="0.2">
      <c r="A50" s="82"/>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row>
    <row r="51" spans="1:42" s="130" customFormat="1" ht="12.75" x14ac:dyDescent="0.2">
      <c r="A51" s="82"/>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row>
    <row r="52" spans="1:42" s="130" customFormat="1" ht="12.75" x14ac:dyDescent="0.2">
      <c r="A52" s="82"/>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row>
    <row r="53" spans="1:42" s="130" customFormat="1" ht="12.75" x14ac:dyDescent="0.2">
      <c r="A53" s="82"/>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row>
    <row r="54" spans="1:42" s="130" customFormat="1" ht="12.75" x14ac:dyDescent="0.2">
      <c r="A54" s="82"/>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row>
    <row r="55" spans="1:42" s="130" customFormat="1" ht="12.75" x14ac:dyDescent="0.2">
      <c r="A55" s="82"/>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row>
    <row r="56" spans="1:42" s="130" customFormat="1" ht="12.75" x14ac:dyDescent="0.2">
      <c r="A56" s="82"/>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row>
    <row r="57" spans="1:42" s="130" customFormat="1" ht="12.75" x14ac:dyDescent="0.2">
      <c r="A57" s="82"/>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row>
    <row r="58" spans="1:42" s="130" customFormat="1" ht="12.75" x14ac:dyDescent="0.2">
      <c r="A58" s="82"/>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row>
    <row r="59" spans="1:42" s="130" customFormat="1" ht="12.75" x14ac:dyDescent="0.2">
      <c r="A59" s="82"/>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row>
    <row r="60" spans="1:42" s="130" customFormat="1" ht="12.75" x14ac:dyDescent="0.2">
      <c r="A60" s="82"/>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row>
    <row r="61" spans="1:42" s="130" customFormat="1" ht="12.75" x14ac:dyDescent="0.2">
      <c r="A61" s="82"/>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row>
    <row r="62" spans="1:42" s="130" customFormat="1" ht="12.75" x14ac:dyDescent="0.2">
      <c r="A62" s="82"/>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row>
    <row r="63" spans="1:42" s="130" customFormat="1" ht="12.75" x14ac:dyDescent="0.2">
      <c r="A63" s="82"/>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row>
    <row r="64" spans="1:42" s="130" customFormat="1" ht="12.75" x14ac:dyDescent="0.2">
      <c r="A64" s="82"/>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row>
    <row r="65" spans="1:42" s="130" customFormat="1" ht="12.75" x14ac:dyDescent="0.2">
      <c r="A65" s="82"/>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row>
    <row r="66" spans="1:42" s="130" customFormat="1" ht="12.75" x14ac:dyDescent="0.2">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row>
    <row r="67" spans="1:42" s="130" customFormat="1" ht="12.75" x14ac:dyDescent="0.2">
      <c r="A67" s="82"/>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row>
    <row r="68" spans="1:42" s="130" customFormat="1" ht="12.75" x14ac:dyDescent="0.2">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row>
    <row r="69" spans="1:42" s="130" customFormat="1" ht="12.75" x14ac:dyDescent="0.2">
      <c r="A69" s="82"/>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row>
    <row r="70" spans="1:42" s="130" customFormat="1" ht="12.75" x14ac:dyDescent="0.2">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row>
    <row r="71" spans="1:42" s="130" customFormat="1" ht="12.75" x14ac:dyDescent="0.2">
      <c r="A71" s="82"/>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row>
    <row r="72" spans="1:42" s="130" customFormat="1" ht="12.75" x14ac:dyDescent="0.2">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row>
    <row r="73" spans="1:42" s="130" customFormat="1" ht="12.75" x14ac:dyDescent="0.2">
      <c r="A73" s="82"/>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row>
    <row r="74" spans="1:42" s="130" customFormat="1" ht="12.75" x14ac:dyDescent="0.2">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row>
    <row r="75" spans="1:42" s="130" customFormat="1" ht="12.75" x14ac:dyDescent="0.2">
      <c r="A75" s="82"/>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row>
    <row r="76" spans="1:42" s="130" customFormat="1" ht="12.75" x14ac:dyDescent="0.2">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row>
    <row r="77" spans="1:42" s="130" customFormat="1" ht="12.75" x14ac:dyDescent="0.2">
      <c r="A77" s="82"/>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row>
    <row r="78" spans="1:42" s="130" customFormat="1" ht="12.75" x14ac:dyDescent="0.2">
      <c r="A78" s="82"/>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row>
    <row r="79" spans="1:42" s="130" customFormat="1" ht="12.75" x14ac:dyDescent="0.2">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row>
    <row r="80" spans="1:42" s="130" customFormat="1" ht="12.75" x14ac:dyDescent="0.2">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row>
    <row r="81" spans="1:42" s="130" customFormat="1" ht="12.75" x14ac:dyDescent="0.2">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row>
    <row r="82" spans="1:42" s="130" customFormat="1" ht="12.75" x14ac:dyDescent="0.2">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row>
    <row r="83" spans="1:42" s="130" customFormat="1" ht="12.75" x14ac:dyDescent="0.2">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row>
    <row r="84" spans="1:42" s="130" customFormat="1" ht="12.75" x14ac:dyDescent="0.2">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row>
    <row r="85" spans="1:42" s="130" customFormat="1" ht="12.75" x14ac:dyDescent="0.2">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row>
    <row r="86" spans="1:42" s="130" customFormat="1" ht="12.75" x14ac:dyDescent="0.2">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row>
    <row r="87" spans="1:42" s="130" customFormat="1" ht="12.75" x14ac:dyDescent="0.2">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row>
    <row r="88" spans="1:42" s="130" customFormat="1" ht="12.75" x14ac:dyDescent="0.2">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row>
    <row r="89" spans="1:42" s="130" customFormat="1" ht="12.75" x14ac:dyDescent="0.2">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row>
    <row r="90" spans="1:42" s="130" customFormat="1" ht="12.75" x14ac:dyDescent="0.2">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row>
    <row r="91" spans="1:42" s="130" customFormat="1" ht="12.75" x14ac:dyDescent="0.2">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row>
    <row r="92" spans="1:42" s="130" customFormat="1" ht="12.75" x14ac:dyDescent="0.2">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row>
    <row r="93" spans="1:42" s="130" customFormat="1" ht="12.75" x14ac:dyDescent="0.2">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row>
    <row r="94" spans="1:42" s="130" customFormat="1" ht="12.75" x14ac:dyDescent="0.2">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row>
    <row r="95" spans="1:42" s="130" customFormat="1" ht="12.75" x14ac:dyDescent="0.2">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row>
    <row r="96" spans="1:42" s="130" customFormat="1" ht="12.75" x14ac:dyDescent="0.2">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row>
    <row r="97" spans="1:42" s="130" customFormat="1" ht="12.75" x14ac:dyDescent="0.2">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row>
    <row r="98" spans="1:42" s="130" customFormat="1" ht="12.75" x14ac:dyDescent="0.2">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row>
    <row r="99" spans="1:42" s="130" customFormat="1" ht="12.75" x14ac:dyDescent="0.2">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row>
    <row r="100" spans="1:42" s="130" customFormat="1" ht="12.75" x14ac:dyDescent="0.2">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row>
    <row r="101" spans="1:42" s="130" customFormat="1" ht="12.75" x14ac:dyDescent="0.2">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row>
    <row r="102" spans="1:42" s="130" customFormat="1" ht="12.75" x14ac:dyDescent="0.2">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row>
    <row r="103" spans="1:42" s="130" customFormat="1" ht="12.75" x14ac:dyDescent="0.2">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row>
    <row r="104" spans="1:42" s="130" customFormat="1" ht="12.75" x14ac:dyDescent="0.2">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row>
    <row r="105" spans="1:42" s="130" customFormat="1" ht="12.75" x14ac:dyDescent="0.2">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row>
    <row r="106" spans="1:42" s="130" customFormat="1" ht="12.75" x14ac:dyDescent="0.2">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row>
    <row r="107" spans="1:42" s="130" customFormat="1" ht="12.75" x14ac:dyDescent="0.2">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row>
    <row r="108" spans="1:42" s="130" customFormat="1" ht="12.75" x14ac:dyDescent="0.2">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row>
    <row r="109" spans="1:42" s="130" customFormat="1" ht="12.75" x14ac:dyDescent="0.2">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row>
    <row r="110" spans="1:42" s="130" customFormat="1" ht="12.75" x14ac:dyDescent="0.2">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row>
    <row r="111" spans="1:42" s="130" customFormat="1" ht="12.75" x14ac:dyDescent="0.2">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row>
    <row r="112" spans="1:42" s="130" customFormat="1" ht="12.75" x14ac:dyDescent="0.2">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row>
    <row r="113" spans="1:42" s="130" customFormat="1" ht="12.75" x14ac:dyDescent="0.2">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row>
    <row r="114" spans="1:42" s="130" customFormat="1" ht="12.75" x14ac:dyDescent="0.2">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row>
    <row r="115" spans="1:42" s="130" customFormat="1" ht="12.75" x14ac:dyDescent="0.2">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row>
    <row r="116" spans="1:42" s="130" customFormat="1" ht="12.75" x14ac:dyDescent="0.2">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row>
    <row r="117" spans="1:42" s="130" customFormat="1" ht="12.75" x14ac:dyDescent="0.2">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row>
    <row r="118" spans="1:42" s="130" customFormat="1" ht="12.75" x14ac:dyDescent="0.2">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row>
    <row r="119" spans="1:42" s="130" customFormat="1" ht="12.75" x14ac:dyDescent="0.2">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row>
    <row r="120" spans="1:42" s="130" customFormat="1" ht="12.75" x14ac:dyDescent="0.2">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row>
    <row r="121" spans="1:42" s="130" customFormat="1" ht="12.75" x14ac:dyDescent="0.2">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row>
    <row r="122" spans="1:42" s="130" customFormat="1" ht="12.75" x14ac:dyDescent="0.2">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row>
    <row r="123" spans="1:42" s="130" customFormat="1" ht="12.75" x14ac:dyDescent="0.2">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row>
    <row r="124" spans="1:42" s="130" customFormat="1" ht="12.75" x14ac:dyDescent="0.2">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row>
    <row r="125" spans="1:42" s="130" customFormat="1" ht="12.75" x14ac:dyDescent="0.2">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row>
    <row r="126" spans="1:42" s="130" customFormat="1" ht="12.75" x14ac:dyDescent="0.2">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row>
    <row r="127" spans="1:42" s="130" customFormat="1" ht="12.75" x14ac:dyDescent="0.2">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row>
    <row r="128" spans="1:42" s="130" customFormat="1" ht="12.75" x14ac:dyDescent="0.2">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row>
    <row r="129" spans="1:42" s="130" customFormat="1" ht="12.75" x14ac:dyDescent="0.2">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row>
    <row r="130" spans="1:42" s="130" customFormat="1" ht="12.75" x14ac:dyDescent="0.2">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row>
    <row r="131" spans="1:42" s="130" customFormat="1" ht="12.75" x14ac:dyDescent="0.2">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row>
    <row r="132" spans="1:42" s="130" customFormat="1" ht="12.75" x14ac:dyDescent="0.2">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row>
    <row r="133" spans="1:42" s="130" customFormat="1" ht="12.75" x14ac:dyDescent="0.2">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row>
    <row r="134" spans="1:42" s="130" customFormat="1" ht="12.75" x14ac:dyDescent="0.2">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row>
    <row r="135" spans="1:42" s="130" customFormat="1" ht="12.75" x14ac:dyDescent="0.2">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row>
    <row r="136" spans="1:42" s="130" customFormat="1" ht="12.75" x14ac:dyDescent="0.2">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row>
    <row r="137" spans="1:42" s="130" customFormat="1" ht="12.75" x14ac:dyDescent="0.2">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row>
    <row r="138" spans="1:42" s="130" customFormat="1" ht="12.75" x14ac:dyDescent="0.2">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row>
    <row r="139" spans="1:42" s="130" customFormat="1" ht="12.75" x14ac:dyDescent="0.2">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row>
    <row r="140" spans="1:42" s="130" customFormat="1" ht="12.75" x14ac:dyDescent="0.2">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row>
    <row r="141" spans="1:42" s="130" customFormat="1" ht="12.75" x14ac:dyDescent="0.2">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row>
    <row r="142" spans="1:42" s="130" customFormat="1" ht="12.75" x14ac:dyDescent="0.2">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row>
    <row r="143" spans="1:42" s="130" customFormat="1" ht="12.75" x14ac:dyDescent="0.2">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row>
    <row r="144" spans="1:42" s="130" customFormat="1" ht="12.75" x14ac:dyDescent="0.2">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row>
    <row r="145" spans="1:42" s="130" customFormat="1" ht="12.75" x14ac:dyDescent="0.2">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row>
    <row r="146" spans="1:42" s="130" customFormat="1" ht="12.75" x14ac:dyDescent="0.2">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row>
    <row r="147" spans="1:42" s="130" customFormat="1" ht="12.75" x14ac:dyDescent="0.2">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row>
    <row r="148" spans="1:42" s="130" customFormat="1" ht="12.75" x14ac:dyDescent="0.2">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row>
    <row r="149" spans="1:42" s="130" customFormat="1" ht="12.75" x14ac:dyDescent="0.2">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row>
    <row r="150" spans="1:42" s="130" customFormat="1" ht="12.75" x14ac:dyDescent="0.2">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row>
    <row r="151" spans="1:42" s="130" customFormat="1" ht="12.75" x14ac:dyDescent="0.2">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row>
    <row r="152" spans="1:42" s="130" customFormat="1" ht="12.75" x14ac:dyDescent="0.2">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row>
    <row r="153" spans="1:42" s="130" customFormat="1" ht="12.75" x14ac:dyDescent="0.2">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row>
    <row r="154" spans="1:42" s="130" customFormat="1" ht="12.75" x14ac:dyDescent="0.2">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row>
    <row r="155" spans="1:42" s="130" customFormat="1" ht="12.75" x14ac:dyDescent="0.2">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row>
    <row r="156" spans="1:42" s="130" customFormat="1" ht="12.75" x14ac:dyDescent="0.2">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row>
    <row r="157" spans="1:42" s="130" customFormat="1" ht="12.75" x14ac:dyDescent="0.2">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row>
    <row r="158" spans="1:42" s="130" customFormat="1" ht="12.75" x14ac:dyDescent="0.2">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row>
    <row r="159" spans="1:42" s="130" customFormat="1" ht="12.75" x14ac:dyDescent="0.2">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row>
    <row r="160" spans="1:42" s="130" customFormat="1" ht="12.75" x14ac:dyDescent="0.2">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row>
    <row r="161" spans="1:42" s="130" customFormat="1" ht="12.75" x14ac:dyDescent="0.2">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row>
    <row r="162" spans="1:42" s="130" customFormat="1" ht="12.75" x14ac:dyDescent="0.2">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row>
    <row r="163" spans="1:42" s="130" customFormat="1" ht="12.75" x14ac:dyDescent="0.2">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row>
    <row r="164" spans="1:42" s="130" customFormat="1" ht="12.75" x14ac:dyDescent="0.2">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row>
    <row r="165" spans="1:42" s="130" customFormat="1" ht="12.75" x14ac:dyDescent="0.2">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row>
    <row r="166" spans="1:42" s="130" customFormat="1" ht="12.75" x14ac:dyDescent="0.2">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row>
    <row r="167" spans="1:42" s="130" customFormat="1" ht="12.75" x14ac:dyDescent="0.2">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row>
    <row r="168" spans="1:42" s="130" customFormat="1" ht="12.75" x14ac:dyDescent="0.2">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row>
    <row r="169" spans="1:42" s="130" customFormat="1" ht="12.75" x14ac:dyDescent="0.2">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row>
    <row r="170" spans="1:42" s="130" customFormat="1" ht="12.75" x14ac:dyDescent="0.2">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row>
    <row r="171" spans="1:42" s="130" customFormat="1" ht="12.75" x14ac:dyDescent="0.2">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row>
    <row r="172" spans="1:42" s="130" customFormat="1" ht="12.75" x14ac:dyDescent="0.2">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row>
    <row r="173" spans="1:42" s="130" customFormat="1" ht="12.75" x14ac:dyDescent="0.2">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row>
    <row r="174" spans="1:42" s="130" customFormat="1" ht="12.75" x14ac:dyDescent="0.2">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row>
    <row r="175" spans="1:42" s="130" customFormat="1" ht="12.75" x14ac:dyDescent="0.2">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row>
    <row r="176" spans="1:42" s="130" customFormat="1" ht="12.75" x14ac:dyDescent="0.2">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row>
    <row r="177" spans="1:42" s="130" customFormat="1" ht="12.75" x14ac:dyDescent="0.2">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row>
    <row r="178" spans="1:42" s="130" customFormat="1" ht="12.75" x14ac:dyDescent="0.2">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row>
    <row r="179" spans="1:42" s="130" customFormat="1" ht="12.75" x14ac:dyDescent="0.2">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row>
    <row r="180" spans="1:42" s="130" customFormat="1" ht="12.75" x14ac:dyDescent="0.2">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row>
    <row r="181" spans="1:42" s="130" customFormat="1" ht="12.75" x14ac:dyDescent="0.2">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row>
    <row r="182" spans="1:42" s="130" customFormat="1" ht="12.75" x14ac:dyDescent="0.2">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row>
    <row r="183" spans="1:42" s="130" customFormat="1" ht="12.75" x14ac:dyDescent="0.2">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row>
    <row r="184" spans="1:42" s="130" customFormat="1" ht="12.75" x14ac:dyDescent="0.2">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row>
    <row r="185" spans="1:42" s="130" customFormat="1" ht="12.75" x14ac:dyDescent="0.2">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row>
    <row r="186" spans="1:42" s="130" customFormat="1" ht="12.75" x14ac:dyDescent="0.2">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row>
    <row r="187" spans="1:42" s="130" customFormat="1" ht="12.75" x14ac:dyDescent="0.2">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row>
    <row r="188" spans="1:42" s="130" customFormat="1" ht="12.75" x14ac:dyDescent="0.2">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row>
    <row r="189" spans="1:42" s="130" customFormat="1" ht="12.75" x14ac:dyDescent="0.2">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row>
    <row r="190" spans="1:42" s="130" customFormat="1" ht="12.75" x14ac:dyDescent="0.2">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row>
    <row r="191" spans="1:42" s="130" customFormat="1" ht="12.75" x14ac:dyDescent="0.2">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row>
    <row r="192" spans="1:42" s="130" customFormat="1" ht="12.75" x14ac:dyDescent="0.2">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row>
    <row r="193" spans="1:42" s="130" customFormat="1" ht="12.75" x14ac:dyDescent="0.2">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row>
    <row r="194" spans="1:42" s="130" customFormat="1" ht="12.75" x14ac:dyDescent="0.2">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row>
    <row r="195" spans="1:42" s="130" customFormat="1" ht="12.75" x14ac:dyDescent="0.2">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row>
    <row r="196" spans="1:42" s="130" customFormat="1" ht="12.75" x14ac:dyDescent="0.2">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row>
    <row r="197" spans="1:42" s="130" customFormat="1" ht="12.75" x14ac:dyDescent="0.2">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row>
    <row r="198" spans="1:42" s="130" customFormat="1" ht="12.75" x14ac:dyDescent="0.2">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row>
    <row r="199" spans="1:42" s="130" customFormat="1" ht="12.75" x14ac:dyDescent="0.2">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row>
    <row r="200" spans="1:42" s="130" customFormat="1" ht="12.75" x14ac:dyDescent="0.2">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row>
    <row r="201" spans="1:42" s="130" customFormat="1" ht="12.75" x14ac:dyDescent="0.2">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row>
    <row r="202" spans="1:42" s="130" customFormat="1" ht="12.75" x14ac:dyDescent="0.2">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row>
    <row r="203" spans="1:42" s="130" customFormat="1" ht="12.75" x14ac:dyDescent="0.2">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row>
    <row r="204" spans="1:42" s="130" customFormat="1" ht="12.75" x14ac:dyDescent="0.2">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row>
    <row r="205" spans="1:42" s="130" customFormat="1" ht="12.75" x14ac:dyDescent="0.2">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row>
    <row r="206" spans="1:42" s="130" customFormat="1" ht="12.75" x14ac:dyDescent="0.2">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row>
    <row r="207" spans="1:42" s="130" customFormat="1" ht="12.75" x14ac:dyDescent="0.2">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row>
    <row r="208" spans="1:42" s="130" customFormat="1" ht="12.75" x14ac:dyDescent="0.2">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row>
    <row r="209" spans="1:42" s="130" customFormat="1" ht="12.75" x14ac:dyDescent="0.2">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row>
    <row r="210" spans="1:42" s="130" customFormat="1" ht="12.75" x14ac:dyDescent="0.2">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row>
    <row r="211" spans="1:42" s="130" customFormat="1" ht="12.75" x14ac:dyDescent="0.2">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row>
    <row r="212" spans="1:42" s="130" customFormat="1" ht="12.75" x14ac:dyDescent="0.2">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row>
    <row r="213" spans="1:42" s="130" customFormat="1" ht="12.75" x14ac:dyDescent="0.2">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row>
    <row r="214" spans="1:42" s="130" customFormat="1" ht="12.75" x14ac:dyDescent="0.2">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row>
    <row r="215" spans="1:42" s="130" customFormat="1" ht="12.75" x14ac:dyDescent="0.2">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row>
    <row r="216" spans="1:42" s="130" customFormat="1" ht="12.75" x14ac:dyDescent="0.2">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row>
    <row r="217" spans="1:42" s="130" customFormat="1" ht="12.75" x14ac:dyDescent="0.2">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row>
    <row r="218" spans="1:42" s="130" customFormat="1" ht="12.75" x14ac:dyDescent="0.2">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row>
    <row r="219" spans="1:42" s="130" customFormat="1" ht="12.75" x14ac:dyDescent="0.2">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row>
    <row r="220" spans="1:42" s="130" customFormat="1" ht="12.75" x14ac:dyDescent="0.2">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row>
    <row r="221" spans="1:42" s="130" customFormat="1" ht="12.75" x14ac:dyDescent="0.2">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row>
    <row r="222" spans="1:42" s="130" customFormat="1" ht="12.75" x14ac:dyDescent="0.2">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row>
    <row r="223" spans="1:42" s="130" customFormat="1" ht="12.75" x14ac:dyDescent="0.2">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row>
    <row r="224" spans="1:42" s="130" customFormat="1" ht="12.75" x14ac:dyDescent="0.2">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row>
    <row r="225" spans="1:42" s="130" customFormat="1" ht="12.75" x14ac:dyDescent="0.2">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row>
    <row r="226" spans="1:42" s="130" customFormat="1" ht="12.75" x14ac:dyDescent="0.2">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row>
    <row r="227" spans="1:42" s="130" customFormat="1" ht="12.75" x14ac:dyDescent="0.2">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row>
    <row r="228" spans="1:42" s="130" customFormat="1" ht="12.75" x14ac:dyDescent="0.2">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row>
    <row r="229" spans="1:42" s="130" customFormat="1" ht="12.75" x14ac:dyDescent="0.2">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row>
    <row r="230" spans="1:42" s="130" customFormat="1" ht="12.75" x14ac:dyDescent="0.2">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row>
    <row r="231" spans="1:42" s="130" customFormat="1" ht="12.75" x14ac:dyDescent="0.2">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row>
    <row r="232" spans="1:42" s="130" customFormat="1" ht="12.75" x14ac:dyDescent="0.2">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row>
    <row r="233" spans="1:42" s="130" customFormat="1" ht="12.75" x14ac:dyDescent="0.2">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row>
    <row r="234" spans="1:42" s="130" customFormat="1" ht="12.75" x14ac:dyDescent="0.2">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row>
    <row r="235" spans="1:42" s="130" customFormat="1" ht="12.75" x14ac:dyDescent="0.2">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row>
    <row r="236" spans="1:42" s="130" customFormat="1" ht="12.75" x14ac:dyDescent="0.2">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row>
    <row r="237" spans="1:42" s="130" customFormat="1" ht="12.75" x14ac:dyDescent="0.2">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row>
    <row r="238" spans="1:42" s="130" customFormat="1" ht="12.75" x14ac:dyDescent="0.2">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row>
    <row r="239" spans="1:42" s="130" customFormat="1" ht="12.75" x14ac:dyDescent="0.2">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row>
    <row r="240" spans="1:42" s="130" customFormat="1" ht="12.75" x14ac:dyDescent="0.2">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row>
    <row r="241" spans="1:42" s="130" customFormat="1" ht="12.75" x14ac:dyDescent="0.2">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row>
    <row r="242" spans="1:42" s="130" customFormat="1" ht="12.75" x14ac:dyDescent="0.2">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row>
    <row r="243" spans="1:42" s="130" customFormat="1" ht="12.75" x14ac:dyDescent="0.2">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row>
    <row r="244" spans="1:42" s="130" customFormat="1" ht="12.75" x14ac:dyDescent="0.2">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row>
    <row r="245" spans="1:42" s="130" customFormat="1" ht="12.75" x14ac:dyDescent="0.2">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row>
    <row r="246" spans="1:42" s="130" customFormat="1" ht="12.75" x14ac:dyDescent="0.2">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row>
    <row r="247" spans="1:42" s="130" customFormat="1" ht="12.75" x14ac:dyDescent="0.2">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row>
    <row r="248" spans="1:42" s="130" customFormat="1" ht="12.75" x14ac:dyDescent="0.2">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row>
    <row r="249" spans="1:42" s="130" customFormat="1" ht="12.75" x14ac:dyDescent="0.2">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row>
    <row r="250" spans="1:42" s="130" customFormat="1" ht="12.75" x14ac:dyDescent="0.2">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row>
    <row r="251" spans="1:42" s="130" customFormat="1" ht="12.75" x14ac:dyDescent="0.2">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row>
    <row r="252" spans="1:42" s="130" customFormat="1" ht="12.75" x14ac:dyDescent="0.2">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row>
    <row r="253" spans="1:42" s="130" customFormat="1" ht="12.75" x14ac:dyDescent="0.2">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row>
    <row r="254" spans="1:42" s="130" customFormat="1" ht="12.75" x14ac:dyDescent="0.2">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row>
    <row r="255" spans="1:42" s="130" customFormat="1" ht="12.75" x14ac:dyDescent="0.2">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row>
    <row r="256" spans="1:42" s="130" customFormat="1" ht="12.75" x14ac:dyDescent="0.2">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row>
    <row r="257" spans="1:42" s="130" customFormat="1" ht="12.75" x14ac:dyDescent="0.2">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row>
    <row r="258" spans="1:42" s="130" customFormat="1" ht="12.75" x14ac:dyDescent="0.2">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row>
    <row r="259" spans="1:42" s="130" customFormat="1" ht="12.75" x14ac:dyDescent="0.2">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row>
    <row r="260" spans="1:42" s="130" customFormat="1" ht="12.75" x14ac:dyDescent="0.2">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row>
    <row r="261" spans="1:42" s="130" customFormat="1" ht="12.75" x14ac:dyDescent="0.2">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row>
    <row r="262" spans="1:42" s="130" customFormat="1" ht="12.75" x14ac:dyDescent="0.2">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row>
    <row r="263" spans="1:42" s="130" customFormat="1" ht="12.75" x14ac:dyDescent="0.2">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row>
    <row r="264" spans="1:42" s="130" customFormat="1" ht="12.75" x14ac:dyDescent="0.2">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row>
    <row r="265" spans="1:42" s="130" customFormat="1" ht="12.75" x14ac:dyDescent="0.2">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row>
    <row r="266" spans="1:42" s="130" customFormat="1" ht="12.75" x14ac:dyDescent="0.2">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row>
    <row r="267" spans="1:42" s="130" customFormat="1" ht="12.75" x14ac:dyDescent="0.2">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row>
    <row r="268" spans="1:42" s="130" customFormat="1" ht="12.75" x14ac:dyDescent="0.2">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row>
    <row r="269" spans="1:42" s="130" customFormat="1" ht="12.75" x14ac:dyDescent="0.2">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row>
    <row r="270" spans="1:42" s="130" customFormat="1" ht="12.75" x14ac:dyDescent="0.2">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row>
    <row r="271" spans="1:42" s="130" customFormat="1" ht="12.75" x14ac:dyDescent="0.2">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row>
    <row r="272" spans="1:42" s="130" customFormat="1" ht="12.75" x14ac:dyDescent="0.2">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row>
    <row r="273" spans="1:42" s="130" customFormat="1" ht="12.75" x14ac:dyDescent="0.2">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row>
    <row r="274" spans="1:42" s="130" customFormat="1" ht="12.75" x14ac:dyDescent="0.2">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row>
    <row r="275" spans="1:42" s="130" customFormat="1" ht="12.75" x14ac:dyDescent="0.2">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row>
    <row r="276" spans="1:42" s="130" customFormat="1" ht="12.75" x14ac:dyDescent="0.2">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row>
    <row r="277" spans="1:42" s="130" customFormat="1" ht="12.75" x14ac:dyDescent="0.2">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row>
    <row r="278" spans="1:42" s="130" customFormat="1" ht="12.75" x14ac:dyDescent="0.2">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row>
    <row r="279" spans="1:42" s="130" customFormat="1" ht="12.75" x14ac:dyDescent="0.2">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row>
    <row r="280" spans="1:42" s="130" customFormat="1" ht="12.75" x14ac:dyDescent="0.2">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row>
    <row r="281" spans="1:42" s="130" customFormat="1" ht="12.75" x14ac:dyDescent="0.2">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row>
    <row r="282" spans="1:42" s="130" customFormat="1" ht="12.75" x14ac:dyDescent="0.2">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row>
    <row r="283" spans="1:42" s="130" customFormat="1" ht="12.75" x14ac:dyDescent="0.2">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row>
    <row r="284" spans="1:42" s="130" customFormat="1" ht="12.75" x14ac:dyDescent="0.2">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row>
    <row r="285" spans="1:42" s="130" customFormat="1" ht="12.75" x14ac:dyDescent="0.2">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row>
    <row r="286" spans="1:42" s="130" customFormat="1" ht="12.75" x14ac:dyDescent="0.2">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row>
    <row r="287" spans="1:42" s="130" customFormat="1" ht="12.75" x14ac:dyDescent="0.2">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row>
    <row r="288" spans="1:42" s="130" customFormat="1" ht="12.75" x14ac:dyDescent="0.2">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row>
    <row r="289" spans="1:42" s="130" customFormat="1" ht="12.75" x14ac:dyDescent="0.2">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row>
    <row r="290" spans="1:42" s="130" customFormat="1" ht="12.75" x14ac:dyDescent="0.2">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row>
    <row r="291" spans="1:42" s="130" customFormat="1" ht="12.75" x14ac:dyDescent="0.2">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row>
    <row r="292" spans="1:42" s="130" customFormat="1" ht="12.75" x14ac:dyDescent="0.2">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row>
    <row r="293" spans="1:42" s="130" customFormat="1" ht="12.75" x14ac:dyDescent="0.2">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82"/>
      <c r="AI293" s="82"/>
      <c r="AJ293" s="82"/>
      <c r="AK293" s="82"/>
      <c r="AL293" s="82"/>
      <c r="AM293" s="82"/>
      <c r="AN293" s="82"/>
      <c r="AO293" s="82"/>
      <c r="AP293" s="82"/>
    </row>
    <row r="294" spans="1:42" s="130" customFormat="1" ht="12.75" x14ac:dyDescent="0.2">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82"/>
      <c r="AI294" s="82"/>
      <c r="AJ294" s="82"/>
      <c r="AK294" s="82"/>
      <c r="AL294" s="82"/>
      <c r="AM294" s="82"/>
      <c r="AN294" s="82"/>
      <c r="AO294" s="82"/>
      <c r="AP294" s="82"/>
    </row>
    <row r="295" spans="1:42" s="130" customFormat="1" ht="12.75" x14ac:dyDescent="0.2">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row>
    <row r="296" spans="1:42" s="130" customFormat="1" ht="12.75" x14ac:dyDescent="0.2">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row>
    <row r="297" spans="1:42" s="130" customFormat="1" ht="12.75" x14ac:dyDescent="0.2">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82"/>
      <c r="AI297" s="82"/>
      <c r="AJ297" s="82"/>
      <c r="AK297" s="82"/>
      <c r="AL297" s="82"/>
      <c r="AM297" s="82"/>
      <c r="AN297" s="82"/>
      <c r="AO297" s="82"/>
      <c r="AP297" s="82"/>
    </row>
    <row r="298" spans="1:42" s="130" customFormat="1" ht="12.75" x14ac:dyDescent="0.2">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c r="AM298" s="82"/>
      <c r="AN298" s="82"/>
      <c r="AO298" s="82"/>
      <c r="AP298" s="82"/>
    </row>
    <row r="299" spans="1:42" s="130" customFormat="1" ht="12.75" x14ac:dyDescent="0.2">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c r="AM299" s="82"/>
      <c r="AN299" s="82"/>
      <c r="AO299" s="82"/>
      <c r="AP299" s="82"/>
    </row>
    <row r="300" spans="1:42" s="130" customFormat="1" ht="12.75" x14ac:dyDescent="0.2">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c r="AM300" s="82"/>
      <c r="AN300" s="82"/>
      <c r="AO300" s="82"/>
      <c r="AP300" s="82"/>
    </row>
    <row r="301" spans="1:42" s="130" customFormat="1" ht="12.75" x14ac:dyDescent="0.2">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c r="AM301" s="82"/>
      <c r="AN301" s="82"/>
      <c r="AO301" s="82"/>
      <c r="AP301" s="82"/>
    </row>
    <row r="302" spans="1:42" s="130" customFormat="1" ht="12.75" x14ac:dyDescent="0.2">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c r="AM302" s="82"/>
      <c r="AN302" s="82"/>
      <c r="AO302" s="82"/>
      <c r="AP302" s="82"/>
    </row>
    <row r="303" spans="1:42" s="130" customFormat="1" ht="12.75" x14ac:dyDescent="0.2">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row>
    <row r="304" spans="1:42" s="130" customFormat="1" ht="12.75" x14ac:dyDescent="0.2">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row>
    <row r="305" spans="1:42" s="130" customFormat="1" ht="12.75" x14ac:dyDescent="0.2">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c r="AM305" s="82"/>
      <c r="AN305" s="82"/>
      <c r="AO305" s="82"/>
      <c r="AP305" s="82"/>
    </row>
    <row r="306" spans="1:42" s="130" customFormat="1" ht="12.75" x14ac:dyDescent="0.2">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82"/>
      <c r="AK306" s="82"/>
      <c r="AL306" s="82"/>
      <c r="AM306" s="82"/>
      <c r="AN306" s="82"/>
      <c r="AO306" s="82"/>
      <c r="AP306" s="82"/>
    </row>
    <row r="307" spans="1:42" s="130" customFormat="1" ht="12.75" x14ac:dyDescent="0.2">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c r="AG307" s="82"/>
      <c r="AH307" s="82"/>
      <c r="AI307" s="82"/>
      <c r="AJ307" s="82"/>
      <c r="AK307" s="82"/>
      <c r="AL307" s="82"/>
      <c r="AM307" s="82"/>
      <c r="AN307" s="82"/>
      <c r="AO307" s="82"/>
      <c r="AP307" s="82"/>
    </row>
    <row r="308" spans="1:42" s="130" customFormat="1" ht="12.75" x14ac:dyDescent="0.2">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82"/>
      <c r="AI308" s="82"/>
      <c r="AJ308" s="82"/>
      <c r="AK308" s="82"/>
      <c r="AL308" s="82"/>
      <c r="AM308" s="82"/>
      <c r="AN308" s="82"/>
      <c r="AO308" s="82"/>
      <c r="AP308" s="82"/>
    </row>
    <row r="309" spans="1:42" s="130" customFormat="1" ht="12.75" x14ac:dyDescent="0.2">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row>
    <row r="310" spans="1:42" s="130" customFormat="1" ht="12.75" x14ac:dyDescent="0.2">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row>
    <row r="311" spans="1:42" s="130" customFormat="1" ht="12.75" x14ac:dyDescent="0.2">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row>
    <row r="312" spans="1:42" s="130" customFormat="1" ht="12.75" x14ac:dyDescent="0.2">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c r="AG312" s="82"/>
      <c r="AH312" s="82"/>
      <c r="AI312" s="82"/>
      <c r="AJ312" s="82"/>
      <c r="AK312" s="82"/>
      <c r="AL312" s="82"/>
      <c r="AM312" s="82"/>
      <c r="AN312" s="82"/>
      <c r="AO312" s="82"/>
      <c r="AP312" s="82"/>
    </row>
    <row r="313" spans="1:42" s="130" customFormat="1" ht="12.75" x14ac:dyDescent="0.2">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row>
    <row r="314" spans="1:42" s="130" customFormat="1" ht="12.75" x14ac:dyDescent="0.2">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row>
    <row r="315" spans="1:42" s="130" customFormat="1" ht="12.75" x14ac:dyDescent="0.2">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c r="AK315" s="82"/>
      <c r="AL315" s="82"/>
      <c r="AM315" s="82"/>
      <c r="AN315" s="82"/>
      <c r="AO315" s="82"/>
      <c r="AP315" s="82"/>
    </row>
    <row r="316" spans="1:42" s="130" customFormat="1" ht="12.75" x14ac:dyDescent="0.2">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c r="AK316" s="82"/>
      <c r="AL316" s="82"/>
      <c r="AM316" s="82"/>
      <c r="AN316" s="82"/>
      <c r="AO316" s="82"/>
      <c r="AP316" s="82"/>
    </row>
    <row r="317" spans="1:42" s="130" customFormat="1" ht="12.75" x14ac:dyDescent="0.2">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c r="AP317" s="82"/>
    </row>
    <row r="318" spans="1:42" s="130" customFormat="1" ht="12.75" x14ac:dyDescent="0.2">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c r="AK318" s="82"/>
      <c r="AL318" s="82"/>
      <c r="AM318" s="82"/>
      <c r="AN318" s="82"/>
      <c r="AO318" s="82"/>
      <c r="AP318" s="82"/>
    </row>
    <row r="319" spans="1:42" s="130" customFormat="1" ht="12.75" x14ac:dyDescent="0.2">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row>
    <row r="320" spans="1:42" s="130" customFormat="1" ht="12.75" x14ac:dyDescent="0.2">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c r="AP320" s="82"/>
    </row>
    <row r="321" spans="1:42" s="130" customFormat="1" ht="12.75" x14ac:dyDescent="0.2">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c r="AG321" s="82"/>
      <c r="AH321" s="82"/>
      <c r="AI321" s="82"/>
      <c r="AJ321" s="82"/>
      <c r="AK321" s="82"/>
      <c r="AL321" s="82"/>
      <c r="AM321" s="82"/>
      <c r="AN321" s="82"/>
      <c r="AO321" s="82"/>
      <c r="AP321" s="82"/>
    </row>
    <row r="322" spans="1:42" s="130" customFormat="1" ht="12.75" x14ac:dyDescent="0.2">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c r="AG322" s="82"/>
      <c r="AH322" s="82"/>
      <c r="AI322" s="82"/>
      <c r="AJ322" s="82"/>
      <c r="AK322" s="82"/>
      <c r="AL322" s="82"/>
      <c r="AM322" s="82"/>
      <c r="AN322" s="82"/>
      <c r="AO322" s="82"/>
      <c r="AP322" s="82"/>
    </row>
    <row r="323" spans="1:42" s="130" customFormat="1" ht="12.75" x14ac:dyDescent="0.2">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c r="AG323" s="82"/>
      <c r="AH323" s="82"/>
      <c r="AI323" s="82"/>
      <c r="AJ323" s="82"/>
      <c r="AK323" s="82"/>
      <c r="AL323" s="82"/>
      <c r="AM323" s="82"/>
      <c r="AN323" s="82"/>
      <c r="AO323" s="82"/>
      <c r="AP323" s="82"/>
    </row>
    <row r="324" spans="1:42" s="130" customFormat="1" ht="12.75" x14ac:dyDescent="0.2">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c r="AP324" s="82"/>
    </row>
    <row r="325" spans="1:42" s="130" customFormat="1" ht="12.75" x14ac:dyDescent="0.2">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82"/>
      <c r="AI325" s="82"/>
      <c r="AJ325" s="82"/>
      <c r="AK325" s="82"/>
      <c r="AL325" s="82"/>
      <c r="AM325" s="82"/>
      <c r="AN325" s="82"/>
      <c r="AO325" s="82"/>
      <c r="AP325" s="82"/>
    </row>
    <row r="326" spans="1:42" s="130" customFormat="1" ht="12.75" x14ac:dyDescent="0.2">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82"/>
      <c r="AI326" s="82"/>
      <c r="AJ326" s="82"/>
      <c r="AK326" s="82"/>
      <c r="AL326" s="82"/>
      <c r="AM326" s="82"/>
      <c r="AN326" s="82"/>
      <c r="AO326" s="82"/>
      <c r="AP326" s="82"/>
    </row>
    <row r="327" spans="1:42" s="130" customFormat="1" ht="12.75" x14ac:dyDescent="0.2">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82"/>
      <c r="AI327" s="82"/>
      <c r="AJ327" s="82"/>
      <c r="AK327" s="82"/>
      <c r="AL327" s="82"/>
      <c r="AM327" s="82"/>
      <c r="AN327" s="82"/>
      <c r="AO327" s="82"/>
      <c r="AP327" s="82"/>
    </row>
    <row r="328" spans="1:42" s="130" customFormat="1" ht="12.75" x14ac:dyDescent="0.2">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c r="AP328" s="82"/>
    </row>
    <row r="329" spans="1:42" s="130" customFormat="1" ht="12.75" x14ac:dyDescent="0.2">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c r="AG329" s="82"/>
      <c r="AH329" s="82"/>
      <c r="AI329" s="82"/>
      <c r="AJ329" s="82"/>
      <c r="AK329" s="82"/>
      <c r="AL329" s="82"/>
      <c r="AM329" s="82"/>
      <c r="AN329" s="82"/>
      <c r="AO329" s="82"/>
      <c r="AP329" s="82"/>
    </row>
    <row r="330" spans="1:42" s="130" customFormat="1" ht="12.75" x14ac:dyDescent="0.2">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c r="AG330" s="82"/>
      <c r="AH330" s="82"/>
      <c r="AI330" s="82"/>
      <c r="AJ330" s="82"/>
      <c r="AK330" s="82"/>
      <c r="AL330" s="82"/>
      <c r="AM330" s="82"/>
      <c r="AN330" s="82"/>
      <c r="AO330" s="82"/>
      <c r="AP330" s="82"/>
    </row>
    <row r="331" spans="1:42" s="130" customFormat="1" ht="12.75" x14ac:dyDescent="0.2">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c r="AG331" s="82"/>
      <c r="AH331" s="82"/>
      <c r="AI331" s="82"/>
      <c r="AJ331" s="82"/>
      <c r="AK331" s="82"/>
      <c r="AL331" s="82"/>
      <c r="AM331" s="82"/>
      <c r="AN331" s="82"/>
      <c r="AO331" s="82"/>
      <c r="AP331" s="82"/>
    </row>
    <row r="332" spans="1:42" s="130" customFormat="1" ht="12.75" x14ac:dyDescent="0.2">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c r="AG332" s="82"/>
      <c r="AH332" s="82"/>
      <c r="AI332" s="82"/>
      <c r="AJ332" s="82"/>
      <c r="AK332" s="82"/>
      <c r="AL332" s="82"/>
      <c r="AM332" s="82"/>
      <c r="AN332" s="82"/>
      <c r="AO332" s="82"/>
      <c r="AP332" s="82"/>
    </row>
    <row r="333" spans="1:42" s="130" customFormat="1" ht="12.75" x14ac:dyDescent="0.2">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c r="AG333" s="82"/>
      <c r="AH333" s="82"/>
      <c r="AI333" s="82"/>
      <c r="AJ333" s="82"/>
      <c r="AK333" s="82"/>
      <c r="AL333" s="82"/>
      <c r="AM333" s="82"/>
      <c r="AN333" s="82"/>
      <c r="AO333" s="82"/>
      <c r="AP333" s="82"/>
    </row>
    <row r="334" spans="1:42" s="130" customFormat="1" ht="12.75" x14ac:dyDescent="0.2">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c r="AG334" s="82"/>
      <c r="AH334" s="82"/>
      <c r="AI334" s="82"/>
      <c r="AJ334" s="82"/>
      <c r="AK334" s="82"/>
      <c r="AL334" s="82"/>
      <c r="AM334" s="82"/>
      <c r="AN334" s="82"/>
      <c r="AO334" s="82"/>
      <c r="AP334" s="82"/>
    </row>
    <row r="335" spans="1:42" s="130" customFormat="1" ht="12.75" x14ac:dyDescent="0.2">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row>
    <row r="336" spans="1:42" s="130" customFormat="1" ht="12.75" x14ac:dyDescent="0.2">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row>
    <row r="337" spans="1:42" s="130" customFormat="1" ht="12.75" x14ac:dyDescent="0.2">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row>
    <row r="338" spans="1:42" s="130" customFormat="1" ht="12.75" x14ac:dyDescent="0.2">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row>
    <row r="339" spans="1:42" s="130" customFormat="1" ht="12.75" x14ac:dyDescent="0.2">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row>
    <row r="340" spans="1:42" s="130" customFormat="1" ht="12.75" x14ac:dyDescent="0.2">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row>
    <row r="341" spans="1:42" s="130" customFormat="1" ht="12.75" x14ac:dyDescent="0.2">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row>
    <row r="342" spans="1:42" s="130" customFormat="1" ht="12.75" x14ac:dyDescent="0.2">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row>
    <row r="343" spans="1:42" s="130" customFormat="1" ht="12.75" x14ac:dyDescent="0.2">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row>
    <row r="344" spans="1:42" s="130" customFormat="1" ht="12.75" x14ac:dyDescent="0.2">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row>
    <row r="345" spans="1:42" s="130" customFormat="1" ht="12.75" x14ac:dyDescent="0.2">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row>
    <row r="346" spans="1:42" s="130" customFormat="1" ht="12.75" x14ac:dyDescent="0.2">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row>
    <row r="347" spans="1:42" s="130" customFormat="1" ht="12.75" x14ac:dyDescent="0.2">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c r="AP347" s="82"/>
    </row>
    <row r="348" spans="1:42" s="130" customFormat="1" ht="12.75" x14ac:dyDescent="0.2">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c r="AP348" s="82"/>
    </row>
    <row r="349" spans="1:42" s="130" customFormat="1" ht="12.75" x14ac:dyDescent="0.2">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c r="AP349" s="82"/>
    </row>
    <row r="350" spans="1:42" s="130" customFormat="1" ht="12.75" x14ac:dyDescent="0.2">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c r="AP350" s="82"/>
    </row>
    <row r="351" spans="1:42" s="130" customFormat="1" ht="12.75" x14ac:dyDescent="0.2">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c r="AP351" s="82"/>
    </row>
    <row r="352" spans="1:42" s="130" customFormat="1" ht="12.75" x14ac:dyDescent="0.2">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c r="AP352" s="82"/>
    </row>
    <row r="353" spans="1:42" s="130" customFormat="1" ht="12.75" x14ac:dyDescent="0.2">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c r="AP353" s="82"/>
    </row>
    <row r="354" spans="1:42" s="130" customFormat="1" ht="12.75" x14ac:dyDescent="0.2">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row>
    <row r="355" spans="1:42" s="130" customFormat="1" ht="12.75" x14ac:dyDescent="0.2">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c r="AP355" s="82"/>
    </row>
    <row r="356" spans="1:42" s="130" customFormat="1" ht="12.75" x14ac:dyDescent="0.2">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c r="AP356" s="82"/>
    </row>
    <row r="357" spans="1:42" s="130" customFormat="1" ht="12.75" x14ac:dyDescent="0.2">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c r="AP357" s="82"/>
    </row>
    <row r="358" spans="1:42" s="130" customFormat="1" ht="12.75" x14ac:dyDescent="0.2">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c r="AN358" s="82"/>
      <c r="AO358" s="82"/>
      <c r="AP358" s="82"/>
    </row>
    <row r="359" spans="1:42" s="130" customFormat="1" ht="12.75" x14ac:dyDescent="0.2">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82"/>
      <c r="AI359" s="82"/>
      <c r="AJ359" s="82"/>
      <c r="AK359" s="82"/>
      <c r="AL359" s="82"/>
      <c r="AM359" s="82"/>
      <c r="AN359" s="82"/>
      <c r="AO359" s="82"/>
      <c r="AP359" s="82"/>
    </row>
    <row r="360" spans="1:42" s="130" customFormat="1" ht="12.75" x14ac:dyDescent="0.2">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c r="AN360" s="82"/>
      <c r="AO360" s="82"/>
      <c r="AP360" s="82"/>
    </row>
    <row r="361" spans="1:42" s="130" customFormat="1" ht="12.75" x14ac:dyDescent="0.2">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c r="AN361" s="82"/>
      <c r="AO361" s="82"/>
      <c r="AP361" s="82"/>
    </row>
    <row r="362" spans="1:42" s="130" customFormat="1" ht="12.75" x14ac:dyDescent="0.2">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row>
    <row r="363" spans="1:42" s="130" customFormat="1" ht="12.75" x14ac:dyDescent="0.2">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c r="AN363" s="82"/>
      <c r="AO363" s="82"/>
      <c r="AP363" s="82"/>
    </row>
    <row r="364" spans="1:42" s="130" customFormat="1" ht="12.75" x14ac:dyDescent="0.2">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c r="AN364" s="82"/>
      <c r="AO364" s="82"/>
      <c r="AP364" s="82"/>
    </row>
    <row r="365" spans="1:42" s="130" customFormat="1" ht="12.75" x14ac:dyDescent="0.2">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c r="AN365" s="82"/>
      <c r="AO365" s="82"/>
      <c r="AP365" s="82"/>
    </row>
    <row r="366" spans="1:42" s="130" customFormat="1" ht="12.75" x14ac:dyDescent="0.2">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c r="AN366" s="82"/>
      <c r="AO366" s="82"/>
      <c r="AP366" s="82"/>
    </row>
    <row r="367" spans="1:42" s="130" customFormat="1" ht="12.75" x14ac:dyDescent="0.2">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82"/>
      <c r="AK367" s="82"/>
      <c r="AL367" s="82"/>
      <c r="AM367" s="82"/>
      <c r="AN367" s="82"/>
      <c r="AO367" s="82"/>
      <c r="AP367" s="82"/>
    </row>
    <row r="368" spans="1:42" s="130" customFormat="1" ht="12.75" x14ac:dyDescent="0.2">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c r="AN368" s="82"/>
      <c r="AO368" s="82"/>
      <c r="AP368" s="82"/>
    </row>
    <row r="369" spans="1:42" s="130" customFormat="1" ht="12.75" x14ac:dyDescent="0.2">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c r="AN369" s="82"/>
      <c r="AO369" s="82"/>
      <c r="AP369" s="82"/>
    </row>
    <row r="370" spans="1:42" s="130" customFormat="1" ht="12.75" x14ac:dyDescent="0.2">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c r="AP370" s="82"/>
    </row>
    <row r="371" spans="1:42" s="130" customFormat="1" ht="12.75" x14ac:dyDescent="0.2">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c r="AP371" s="82"/>
    </row>
    <row r="372" spans="1:42" s="130" customFormat="1" ht="12.75" x14ac:dyDescent="0.2">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c r="AP372" s="82"/>
    </row>
    <row r="373" spans="1:42" s="130" customFormat="1" ht="12.75" x14ac:dyDescent="0.2">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c r="AP373" s="82"/>
    </row>
    <row r="374" spans="1:42" s="130" customFormat="1" ht="12.75" x14ac:dyDescent="0.2">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c r="AP374" s="82"/>
    </row>
    <row r="375" spans="1:42" s="130" customFormat="1" ht="12.75" x14ac:dyDescent="0.2">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c r="AP375" s="82"/>
    </row>
    <row r="376" spans="1:42" s="130" customFormat="1" ht="12.75" x14ac:dyDescent="0.2">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row>
    <row r="377" spans="1:42" s="130" customFormat="1" ht="12.75" x14ac:dyDescent="0.2">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c r="AJ377" s="82"/>
      <c r="AK377" s="82"/>
      <c r="AL377" s="82"/>
      <c r="AM377" s="82"/>
      <c r="AN377" s="82"/>
      <c r="AO377" s="82"/>
      <c r="AP377" s="82"/>
    </row>
    <row r="378" spans="1:42" s="130" customFormat="1" ht="12.75" x14ac:dyDescent="0.2">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c r="AP378" s="82"/>
    </row>
    <row r="379" spans="1:42" s="130" customFormat="1" ht="12.75" x14ac:dyDescent="0.2">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row>
    <row r="380" spans="1:42" s="130" customFormat="1" ht="12.75" x14ac:dyDescent="0.2">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c r="AP380" s="82"/>
    </row>
    <row r="381" spans="1:42" s="130" customFormat="1" ht="12.75" x14ac:dyDescent="0.2">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c r="AP381" s="82"/>
    </row>
    <row r="382" spans="1:42" s="130" customFormat="1" ht="12.75" x14ac:dyDescent="0.2">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row>
    <row r="383" spans="1:42" s="130" customFormat="1" ht="12.75" x14ac:dyDescent="0.2">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c r="AJ383" s="82"/>
      <c r="AK383" s="82"/>
      <c r="AL383" s="82"/>
      <c r="AM383" s="82"/>
      <c r="AN383" s="82"/>
      <c r="AO383" s="82"/>
      <c r="AP383" s="82"/>
    </row>
    <row r="384" spans="1:42" s="130" customFormat="1" ht="12.75" x14ac:dyDescent="0.2">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c r="AP384" s="82"/>
    </row>
    <row r="385" spans="1:42" s="130" customFormat="1" ht="12.75" x14ac:dyDescent="0.2">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c r="AP385" s="82"/>
    </row>
    <row r="386" spans="1:42" s="130" customFormat="1" ht="12.75" x14ac:dyDescent="0.2">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c r="AP386" s="82"/>
    </row>
    <row r="387" spans="1:42" s="130" customFormat="1" ht="12.75" x14ac:dyDescent="0.2">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c r="AP387" s="82"/>
    </row>
    <row r="388" spans="1:42" s="130" customFormat="1" ht="12.75" x14ac:dyDescent="0.2">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c r="AP388" s="82"/>
    </row>
    <row r="389" spans="1:42" s="130" customFormat="1" ht="12.75" x14ac:dyDescent="0.2">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c r="AP389" s="82"/>
    </row>
    <row r="390" spans="1:42" s="130" customFormat="1" ht="12.75" x14ac:dyDescent="0.2">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c r="AP390" s="82"/>
    </row>
    <row r="391" spans="1:42" s="130" customFormat="1" ht="12.75" x14ac:dyDescent="0.2">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row>
    <row r="392" spans="1:42" s="130" customFormat="1" ht="12.75" x14ac:dyDescent="0.2">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row>
    <row r="393" spans="1:42" s="130" customFormat="1" ht="12.75" x14ac:dyDescent="0.2">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row>
    <row r="394" spans="1:42" s="130" customFormat="1" ht="12.75" x14ac:dyDescent="0.2">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c r="AP394" s="82"/>
    </row>
    <row r="395" spans="1:42" s="130" customFormat="1" ht="12.75" x14ac:dyDescent="0.2">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82"/>
      <c r="AI395" s="82"/>
      <c r="AJ395" s="82"/>
      <c r="AK395" s="82"/>
      <c r="AL395" s="82"/>
      <c r="AM395" s="82"/>
      <c r="AN395" s="82"/>
      <c r="AO395" s="82"/>
      <c r="AP395" s="82"/>
    </row>
    <row r="396" spans="1:42" s="130" customFormat="1" ht="12.75" x14ac:dyDescent="0.2">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c r="AP396" s="82"/>
    </row>
    <row r="397" spans="1:42" s="130" customFormat="1" ht="12.75" x14ac:dyDescent="0.2">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c r="AP397" s="82"/>
    </row>
    <row r="398" spans="1:42" s="130" customFormat="1" ht="12.75" x14ac:dyDescent="0.2">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row>
    <row r="399" spans="1:42" s="130" customFormat="1" ht="12.75" x14ac:dyDescent="0.2">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c r="AP399" s="82"/>
    </row>
    <row r="400" spans="1:42" s="130" customFormat="1" ht="12.75" x14ac:dyDescent="0.2">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row>
    <row r="401" spans="1:42" s="130" customFormat="1" ht="12.75" x14ac:dyDescent="0.2">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row>
    <row r="402" spans="1:42" s="130" customFormat="1" ht="12.75" x14ac:dyDescent="0.2">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c r="AP402" s="82"/>
    </row>
    <row r="403" spans="1:42" s="130" customFormat="1" ht="12.75" x14ac:dyDescent="0.2">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row>
    <row r="404" spans="1:42" s="130" customFormat="1" ht="12.75" x14ac:dyDescent="0.2">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c r="AP404" s="82"/>
    </row>
    <row r="405" spans="1:42" s="130" customFormat="1" ht="12.75" x14ac:dyDescent="0.2">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row>
    <row r="406" spans="1:42" s="130" customFormat="1" ht="12.75" x14ac:dyDescent="0.2">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c r="AP406" s="82"/>
    </row>
    <row r="407" spans="1:42" s="130" customFormat="1" ht="12.75" x14ac:dyDescent="0.2">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row>
    <row r="408" spans="1:42" s="130" customFormat="1" ht="12.75" x14ac:dyDescent="0.2">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82"/>
      <c r="AI408" s="82"/>
      <c r="AJ408" s="82"/>
      <c r="AK408" s="82"/>
      <c r="AL408" s="82"/>
      <c r="AM408" s="82"/>
      <c r="AN408" s="82"/>
      <c r="AO408" s="82"/>
      <c r="AP408" s="82"/>
    </row>
    <row r="409" spans="1:42" s="130" customFormat="1" ht="12.75" x14ac:dyDescent="0.2">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row>
    <row r="410" spans="1:42" s="130" customFormat="1" ht="12.75" x14ac:dyDescent="0.2">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c r="AP410" s="82"/>
    </row>
    <row r="411" spans="1:42" s="130" customFormat="1" ht="12.75" x14ac:dyDescent="0.2">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c r="AP411" s="82"/>
    </row>
    <row r="412" spans="1:42" s="130" customFormat="1" ht="12.75" x14ac:dyDescent="0.2">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c r="AP412" s="82"/>
    </row>
    <row r="413" spans="1:42" s="130" customFormat="1" ht="12.75" x14ac:dyDescent="0.2">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c r="AP413" s="82"/>
    </row>
    <row r="414" spans="1:42" s="130" customFormat="1" ht="12.75" x14ac:dyDescent="0.2">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row>
    <row r="415" spans="1:42" s="130" customFormat="1" ht="12.75" x14ac:dyDescent="0.2">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c r="AP415" s="82"/>
    </row>
    <row r="416" spans="1:42" s="130" customFormat="1" ht="12.75" x14ac:dyDescent="0.2">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c r="AP416" s="82"/>
    </row>
    <row r="417" spans="1:42" s="130" customFormat="1" ht="12.75" x14ac:dyDescent="0.2">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c r="AP417" s="82"/>
    </row>
    <row r="418" spans="1:42" s="130" customFormat="1" ht="12.75" x14ac:dyDescent="0.2">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c r="AP418" s="82"/>
    </row>
    <row r="419" spans="1:42" s="130" customFormat="1" ht="12.75" x14ac:dyDescent="0.2">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c r="AP419" s="82"/>
    </row>
    <row r="420" spans="1:42" s="130" customFormat="1" ht="12.75" x14ac:dyDescent="0.2">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c r="AP420" s="82"/>
    </row>
    <row r="421" spans="1:42" s="130" customFormat="1" ht="12.75" x14ac:dyDescent="0.2">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c r="AP421" s="82"/>
    </row>
    <row r="422" spans="1:42" s="130" customFormat="1" ht="12.75" x14ac:dyDescent="0.2">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row>
    <row r="423" spans="1:42" s="130" customFormat="1" ht="12.75" x14ac:dyDescent="0.2">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c r="AP423" s="82"/>
    </row>
    <row r="424" spans="1:42" s="130" customFormat="1" ht="12.75" x14ac:dyDescent="0.2">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c r="AP424" s="82"/>
    </row>
    <row r="425" spans="1:42" s="130" customFormat="1" ht="12.75" x14ac:dyDescent="0.2">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82"/>
      <c r="AI425" s="82"/>
      <c r="AJ425" s="82"/>
      <c r="AK425" s="82"/>
      <c r="AL425" s="82"/>
      <c r="AM425" s="82"/>
      <c r="AN425" s="82"/>
      <c r="AO425" s="82"/>
      <c r="AP425" s="82"/>
    </row>
    <row r="426" spans="1:42" s="130" customFormat="1" ht="12.75" x14ac:dyDescent="0.2">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82"/>
      <c r="AI426" s="82"/>
      <c r="AJ426" s="82"/>
      <c r="AK426" s="82"/>
      <c r="AL426" s="82"/>
      <c r="AM426" s="82"/>
      <c r="AN426" s="82"/>
      <c r="AO426" s="82"/>
      <c r="AP426" s="82"/>
    </row>
    <row r="427" spans="1:42" s="130" customFormat="1" ht="12.75" x14ac:dyDescent="0.2">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82"/>
      <c r="AI427" s="82"/>
      <c r="AJ427" s="82"/>
      <c r="AK427" s="82"/>
      <c r="AL427" s="82"/>
      <c r="AM427" s="82"/>
      <c r="AN427" s="82"/>
      <c r="AO427" s="82"/>
      <c r="AP427" s="82"/>
    </row>
    <row r="428" spans="1:42" s="130" customFormat="1" ht="12.75" x14ac:dyDescent="0.2">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82"/>
      <c r="AI428" s="82"/>
      <c r="AJ428" s="82"/>
      <c r="AK428" s="82"/>
      <c r="AL428" s="82"/>
      <c r="AM428" s="82"/>
      <c r="AN428" s="82"/>
      <c r="AO428" s="82"/>
      <c r="AP428" s="82"/>
    </row>
    <row r="429" spans="1:42" s="130" customFormat="1" ht="12.75" x14ac:dyDescent="0.2">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row>
    <row r="430" spans="1:42" s="130" customFormat="1" ht="12.75" x14ac:dyDescent="0.2">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row>
    <row r="431" spans="1:42" s="130" customFormat="1" ht="12.75" x14ac:dyDescent="0.2">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c r="AP431" s="82"/>
    </row>
    <row r="432" spans="1:42" s="130" customFormat="1" ht="12.75" x14ac:dyDescent="0.2">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c r="AP432" s="82"/>
    </row>
    <row r="433" spans="1:42" s="130" customFormat="1" ht="12.75" x14ac:dyDescent="0.2">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82"/>
      <c r="AI433" s="82"/>
      <c r="AJ433" s="82"/>
      <c r="AK433" s="82"/>
      <c r="AL433" s="82"/>
      <c r="AM433" s="82"/>
      <c r="AN433" s="82"/>
      <c r="AO433" s="82"/>
      <c r="AP433" s="82"/>
    </row>
    <row r="434" spans="1:42" s="130" customFormat="1" ht="12.75" x14ac:dyDescent="0.2">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82"/>
      <c r="AK434" s="82"/>
      <c r="AL434" s="82"/>
      <c r="AM434" s="82"/>
      <c r="AN434" s="82"/>
      <c r="AO434" s="82"/>
      <c r="AP434" s="82"/>
    </row>
    <row r="435" spans="1:42" s="130" customFormat="1" ht="12.75" x14ac:dyDescent="0.2">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82"/>
      <c r="AK435" s="82"/>
      <c r="AL435" s="82"/>
      <c r="AM435" s="82"/>
      <c r="AN435" s="82"/>
      <c r="AO435" s="82"/>
      <c r="AP435" s="82"/>
    </row>
    <row r="436" spans="1:42" s="130" customFormat="1" ht="12.75" x14ac:dyDescent="0.2">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82"/>
      <c r="AK436" s="82"/>
      <c r="AL436" s="82"/>
      <c r="AM436" s="82"/>
      <c r="AN436" s="82"/>
      <c r="AO436" s="82"/>
      <c r="AP436" s="82"/>
    </row>
    <row r="437" spans="1:42" s="130" customFormat="1" ht="12.75" x14ac:dyDescent="0.2">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82"/>
      <c r="AK437" s="82"/>
      <c r="AL437" s="82"/>
      <c r="AM437" s="82"/>
      <c r="AN437" s="82"/>
      <c r="AO437" s="82"/>
      <c r="AP437" s="82"/>
    </row>
    <row r="438" spans="1:42" s="130" customFormat="1" ht="12.75" x14ac:dyDescent="0.2">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82"/>
      <c r="AK438" s="82"/>
      <c r="AL438" s="82"/>
      <c r="AM438" s="82"/>
      <c r="AN438" s="82"/>
      <c r="AO438" s="82"/>
      <c r="AP438" s="82"/>
    </row>
    <row r="439" spans="1:42" s="130" customFormat="1" ht="12.75" x14ac:dyDescent="0.2">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82"/>
      <c r="AK439" s="82"/>
      <c r="AL439" s="82"/>
      <c r="AM439" s="82"/>
      <c r="AN439" s="82"/>
      <c r="AO439" s="82"/>
      <c r="AP439" s="82"/>
    </row>
    <row r="440" spans="1:42" s="130" customFormat="1" ht="12.75" x14ac:dyDescent="0.2">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82"/>
      <c r="AK440" s="82"/>
      <c r="AL440" s="82"/>
      <c r="AM440" s="82"/>
      <c r="AN440" s="82"/>
      <c r="AO440" s="82"/>
      <c r="AP440" s="82"/>
    </row>
    <row r="441" spans="1:42" s="130" customFormat="1" ht="12.75" x14ac:dyDescent="0.2">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82"/>
      <c r="AI441" s="82"/>
      <c r="AJ441" s="82"/>
      <c r="AK441" s="82"/>
      <c r="AL441" s="82"/>
      <c r="AM441" s="82"/>
      <c r="AN441" s="82"/>
      <c r="AO441" s="82"/>
      <c r="AP441" s="82"/>
    </row>
    <row r="442" spans="1:42" s="130" customFormat="1" ht="12.75" x14ac:dyDescent="0.2">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82"/>
      <c r="AI442" s="82"/>
      <c r="AJ442" s="82"/>
      <c r="AK442" s="82"/>
      <c r="AL442" s="82"/>
      <c r="AM442" s="82"/>
      <c r="AN442" s="82"/>
      <c r="AO442" s="82"/>
      <c r="AP442" s="82"/>
    </row>
    <row r="443" spans="1:42" s="130" customFormat="1" ht="12.75" x14ac:dyDescent="0.2">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82"/>
      <c r="AK443" s="82"/>
      <c r="AL443" s="82"/>
      <c r="AM443" s="82"/>
      <c r="AN443" s="82"/>
      <c r="AO443" s="82"/>
      <c r="AP443" s="82"/>
    </row>
    <row r="444" spans="1:42" s="130" customFormat="1" ht="12.75" x14ac:dyDescent="0.2">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82"/>
      <c r="AK444" s="82"/>
      <c r="AL444" s="82"/>
      <c r="AM444" s="82"/>
      <c r="AN444" s="82"/>
      <c r="AO444" s="82"/>
      <c r="AP444" s="82"/>
    </row>
    <row r="445" spans="1:42" s="130" customFormat="1" ht="12.75" x14ac:dyDescent="0.2">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82"/>
      <c r="AK445" s="82"/>
      <c r="AL445" s="82"/>
      <c r="AM445" s="82"/>
      <c r="AN445" s="82"/>
      <c r="AO445" s="82"/>
      <c r="AP445" s="82"/>
    </row>
    <row r="446" spans="1:42" s="130" customFormat="1" ht="12.75" x14ac:dyDescent="0.2">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82"/>
      <c r="AK446" s="82"/>
      <c r="AL446" s="82"/>
      <c r="AM446" s="82"/>
      <c r="AN446" s="82"/>
      <c r="AO446" s="82"/>
      <c r="AP446" s="82"/>
    </row>
    <row r="447" spans="1:42" s="130" customFormat="1" ht="12.75" x14ac:dyDescent="0.2">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82"/>
      <c r="AK447" s="82"/>
      <c r="AL447" s="82"/>
      <c r="AM447" s="82"/>
      <c r="AN447" s="82"/>
      <c r="AO447" s="82"/>
      <c r="AP447" s="82"/>
    </row>
    <row r="448" spans="1:42" s="130" customFormat="1" ht="12.75" x14ac:dyDescent="0.2">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82"/>
      <c r="AI448" s="82"/>
      <c r="AJ448" s="82"/>
      <c r="AK448" s="82"/>
      <c r="AL448" s="82"/>
      <c r="AM448" s="82"/>
      <c r="AN448" s="82"/>
      <c r="AO448" s="82"/>
      <c r="AP448" s="82"/>
    </row>
    <row r="449" spans="1:42" s="130" customFormat="1" ht="12.75" x14ac:dyDescent="0.2">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82"/>
      <c r="AI449" s="82"/>
      <c r="AJ449" s="82"/>
      <c r="AK449" s="82"/>
      <c r="AL449" s="82"/>
      <c r="AM449" s="82"/>
      <c r="AN449" s="82"/>
      <c r="AO449" s="82"/>
      <c r="AP449" s="82"/>
    </row>
    <row r="450" spans="1:42" s="130" customFormat="1" ht="12.75" x14ac:dyDescent="0.2">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82"/>
      <c r="AK450" s="82"/>
      <c r="AL450" s="82"/>
      <c r="AM450" s="82"/>
      <c r="AN450" s="82"/>
      <c r="AO450" s="82"/>
      <c r="AP450" s="82"/>
    </row>
    <row r="451" spans="1:42" s="130" customFormat="1" ht="12.75" x14ac:dyDescent="0.2">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row>
    <row r="452" spans="1:42" s="130" customFormat="1" ht="12.75" x14ac:dyDescent="0.2">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82"/>
      <c r="AK452" s="82"/>
      <c r="AL452" s="82"/>
      <c r="AM452" s="82"/>
      <c r="AN452" s="82"/>
      <c r="AO452" s="82"/>
      <c r="AP452" s="82"/>
    </row>
    <row r="453" spans="1:42" s="130" customFormat="1" ht="12.75" x14ac:dyDescent="0.2">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82"/>
      <c r="AI453" s="82"/>
      <c r="AJ453" s="82"/>
      <c r="AK453" s="82"/>
      <c r="AL453" s="82"/>
      <c r="AM453" s="82"/>
      <c r="AN453" s="82"/>
      <c r="AO453" s="82"/>
      <c r="AP453" s="82"/>
    </row>
    <row r="454" spans="1:42" s="130" customFormat="1" ht="12.75" x14ac:dyDescent="0.2">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82"/>
      <c r="AK454" s="82"/>
      <c r="AL454" s="82"/>
      <c r="AM454" s="82"/>
      <c r="AN454" s="82"/>
      <c r="AO454" s="82"/>
      <c r="AP454" s="82"/>
    </row>
    <row r="455" spans="1:42" s="130" customFormat="1" ht="12.75" x14ac:dyDescent="0.2">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82"/>
      <c r="AI455" s="82"/>
      <c r="AJ455" s="82"/>
      <c r="AK455" s="82"/>
      <c r="AL455" s="82"/>
      <c r="AM455" s="82"/>
      <c r="AN455" s="82"/>
      <c r="AO455" s="82"/>
      <c r="AP455" s="82"/>
    </row>
    <row r="456" spans="1:42" s="130" customFormat="1" ht="12.75" x14ac:dyDescent="0.2">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82"/>
      <c r="AI456" s="82"/>
      <c r="AJ456" s="82"/>
      <c r="AK456" s="82"/>
      <c r="AL456" s="82"/>
      <c r="AM456" s="82"/>
      <c r="AN456" s="82"/>
      <c r="AO456" s="82"/>
      <c r="AP456" s="82"/>
    </row>
    <row r="457" spans="1:42" s="130" customFormat="1" ht="12.75" x14ac:dyDescent="0.2">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82"/>
      <c r="AI457" s="82"/>
      <c r="AJ457" s="82"/>
      <c r="AK457" s="82"/>
      <c r="AL457" s="82"/>
      <c r="AM457" s="82"/>
      <c r="AN457" s="82"/>
      <c r="AO457" s="82"/>
      <c r="AP457" s="82"/>
    </row>
    <row r="458" spans="1:42" s="130" customFormat="1" ht="12.75" x14ac:dyDescent="0.2">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82"/>
      <c r="AI458" s="82"/>
      <c r="AJ458" s="82"/>
      <c r="AK458" s="82"/>
      <c r="AL458" s="82"/>
      <c r="AM458" s="82"/>
      <c r="AN458" s="82"/>
      <c r="AO458" s="82"/>
      <c r="AP458" s="82"/>
    </row>
    <row r="459" spans="1:42" s="130" customFormat="1" ht="12.75" x14ac:dyDescent="0.2">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82"/>
      <c r="AK459" s="82"/>
      <c r="AL459" s="82"/>
      <c r="AM459" s="82"/>
      <c r="AN459" s="82"/>
      <c r="AO459" s="82"/>
      <c r="AP459" s="82"/>
    </row>
    <row r="460" spans="1:42" s="130" customFormat="1" ht="12.75" x14ac:dyDescent="0.2">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82"/>
      <c r="AK460" s="82"/>
      <c r="AL460" s="82"/>
      <c r="AM460" s="82"/>
      <c r="AN460" s="82"/>
      <c r="AO460" s="82"/>
      <c r="AP460" s="82"/>
    </row>
    <row r="461" spans="1:42" s="130" customFormat="1" ht="12.75" x14ac:dyDescent="0.2">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82"/>
      <c r="AI461" s="82"/>
      <c r="AJ461" s="82"/>
      <c r="AK461" s="82"/>
      <c r="AL461" s="82"/>
      <c r="AM461" s="82"/>
      <c r="AN461" s="82"/>
      <c r="AO461" s="82"/>
      <c r="AP461" s="82"/>
    </row>
    <row r="462" spans="1:42" s="130" customFormat="1" ht="12.75" x14ac:dyDescent="0.2">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82"/>
      <c r="AK462" s="82"/>
      <c r="AL462" s="82"/>
      <c r="AM462" s="82"/>
      <c r="AN462" s="82"/>
      <c r="AO462" s="82"/>
      <c r="AP462" s="82"/>
    </row>
    <row r="463" spans="1:42" s="130" customFormat="1" ht="12.75" x14ac:dyDescent="0.2">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2"/>
      <c r="AO463" s="82"/>
      <c r="AP463" s="82"/>
    </row>
    <row r="464" spans="1:42" s="130" customFormat="1" ht="12.75" x14ac:dyDescent="0.2">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82"/>
      <c r="AK464" s="82"/>
      <c r="AL464" s="82"/>
      <c r="AM464" s="82"/>
      <c r="AN464" s="82"/>
      <c r="AO464" s="82"/>
      <c r="AP464" s="82"/>
    </row>
    <row r="465" spans="1:42" s="130" customFormat="1" ht="12.75" x14ac:dyDescent="0.2">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c r="AP465" s="82"/>
    </row>
    <row r="466" spans="1:42" s="130" customFormat="1" ht="12.75" x14ac:dyDescent="0.2">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c r="AP466" s="82"/>
    </row>
    <row r="467" spans="1:42" s="130" customFormat="1" ht="12.75" x14ac:dyDescent="0.2">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82"/>
      <c r="AI467" s="82"/>
      <c r="AJ467" s="82"/>
      <c r="AK467" s="82"/>
      <c r="AL467" s="82"/>
      <c r="AM467" s="82"/>
      <c r="AN467" s="82"/>
      <c r="AO467" s="82"/>
      <c r="AP467" s="82"/>
    </row>
    <row r="468" spans="1:42" s="130" customFormat="1" ht="12.75" x14ac:dyDescent="0.2">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82"/>
      <c r="AK468" s="82"/>
      <c r="AL468" s="82"/>
      <c r="AM468" s="82"/>
      <c r="AN468" s="82"/>
      <c r="AO468" s="82"/>
      <c r="AP468" s="82"/>
    </row>
    <row r="469" spans="1:42" s="130" customFormat="1" ht="12.75" x14ac:dyDescent="0.2">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c r="AP469" s="82"/>
    </row>
    <row r="470" spans="1:42" s="130" customFormat="1" ht="12.75" x14ac:dyDescent="0.2">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82"/>
      <c r="AK470" s="82"/>
      <c r="AL470" s="82"/>
      <c r="AM470" s="82"/>
      <c r="AN470" s="82"/>
      <c r="AO470" s="82"/>
      <c r="AP470" s="82"/>
    </row>
    <row r="471" spans="1:42" s="130" customFormat="1" ht="12.75" x14ac:dyDescent="0.2">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82"/>
      <c r="AK471" s="82"/>
      <c r="AL471" s="82"/>
      <c r="AM471" s="82"/>
      <c r="AN471" s="82"/>
      <c r="AO471" s="82"/>
      <c r="AP471" s="82"/>
    </row>
    <row r="472" spans="1:42" s="130" customFormat="1" ht="12.75" x14ac:dyDescent="0.2">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82"/>
      <c r="AK472" s="82"/>
      <c r="AL472" s="82"/>
      <c r="AM472" s="82"/>
      <c r="AN472" s="82"/>
      <c r="AO472" s="82"/>
      <c r="AP472" s="82"/>
    </row>
    <row r="473" spans="1:42" s="130" customFormat="1" ht="12.75" x14ac:dyDescent="0.2">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82"/>
      <c r="AK473" s="82"/>
      <c r="AL473" s="82"/>
      <c r="AM473" s="82"/>
      <c r="AN473" s="82"/>
      <c r="AO473" s="82"/>
      <c r="AP473" s="82"/>
    </row>
    <row r="474" spans="1:42" s="130" customFormat="1" ht="12.75" x14ac:dyDescent="0.2">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82"/>
      <c r="AK474" s="82"/>
      <c r="AL474" s="82"/>
      <c r="AM474" s="82"/>
      <c r="AN474" s="82"/>
      <c r="AO474" s="82"/>
      <c r="AP474" s="82"/>
    </row>
    <row r="475" spans="1:42" s="130" customFormat="1" ht="12.75" x14ac:dyDescent="0.2">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2"/>
      <c r="AN475" s="82"/>
      <c r="AO475" s="82"/>
      <c r="AP475" s="82"/>
    </row>
    <row r="476" spans="1:42" s="130" customFormat="1" ht="12.75" x14ac:dyDescent="0.2">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82"/>
      <c r="AK476" s="82"/>
      <c r="AL476" s="82"/>
      <c r="AM476" s="82"/>
      <c r="AN476" s="82"/>
      <c r="AO476" s="82"/>
      <c r="AP476" s="82"/>
    </row>
    <row r="477" spans="1:42" s="130" customFormat="1" ht="12.75" x14ac:dyDescent="0.2">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82"/>
      <c r="AK477" s="82"/>
      <c r="AL477" s="82"/>
      <c r="AM477" s="82"/>
      <c r="AN477" s="82"/>
      <c r="AO477" s="82"/>
      <c r="AP477" s="82"/>
    </row>
    <row r="478" spans="1:42" s="130" customFormat="1" ht="12.75" x14ac:dyDescent="0.2">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82"/>
      <c r="AK478" s="82"/>
      <c r="AL478" s="82"/>
      <c r="AM478" s="82"/>
      <c r="AN478" s="82"/>
      <c r="AO478" s="82"/>
      <c r="AP478" s="82"/>
    </row>
    <row r="479" spans="1:42" s="130" customFormat="1" ht="12.75" x14ac:dyDescent="0.2">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82"/>
      <c r="AK479" s="82"/>
      <c r="AL479" s="82"/>
      <c r="AM479" s="82"/>
      <c r="AN479" s="82"/>
      <c r="AO479" s="82"/>
      <c r="AP479" s="82"/>
    </row>
    <row r="480" spans="1:42" s="130" customFormat="1" ht="12.75" x14ac:dyDescent="0.2">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82"/>
      <c r="AK480" s="82"/>
      <c r="AL480" s="82"/>
      <c r="AM480" s="82"/>
      <c r="AN480" s="82"/>
      <c r="AO480" s="82"/>
      <c r="AP480" s="82"/>
    </row>
    <row r="481" spans="1:42" s="130" customFormat="1" ht="12.75" x14ac:dyDescent="0.2">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82"/>
      <c r="AK481" s="82"/>
      <c r="AL481" s="82"/>
      <c r="AM481" s="82"/>
      <c r="AN481" s="82"/>
      <c r="AO481" s="82"/>
      <c r="AP481" s="82"/>
    </row>
    <row r="482" spans="1:42" s="130" customFormat="1" ht="12.75" x14ac:dyDescent="0.2">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82"/>
      <c r="AI482" s="82"/>
      <c r="AJ482" s="82"/>
      <c r="AK482" s="82"/>
      <c r="AL482" s="82"/>
      <c r="AM482" s="82"/>
      <c r="AN482" s="82"/>
      <c r="AO482" s="82"/>
      <c r="AP482" s="82"/>
    </row>
    <row r="483" spans="1:42" s="130" customFormat="1" ht="12.75" x14ac:dyDescent="0.2">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82"/>
      <c r="AK483" s="82"/>
      <c r="AL483" s="82"/>
      <c r="AM483" s="82"/>
      <c r="AN483" s="82"/>
      <c r="AO483" s="82"/>
      <c r="AP483" s="82"/>
    </row>
    <row r="484" spans="1:42" s="130" customFormat="1" ht="12.75" x14ac:dyDescent="0.2">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82"/>
      <c r="AK484" s="82"/>
      <c r="AL484" s="82"/>
      <c r="AM484" s="82"/>
      <c r="AN484" s="82"/>
      <c r="AO484" s="82"/>
      <c r="AP484" s="82"/>
    </row>
    <row r="485" spans="1:42" s="130" customFormat="1" ht="12.75" x14ac:dyDescent="0.2">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82"/>
      <c r="AK485" s="82"/>
      <c r="AL485" s="82"/>
      <c r="AM485" s="82"/>
      <c r="AN485" s="82"/>
      <c r="AO485" s="82"/>
      <c r="AP485" s="82"/>
    </row>
    <row r="486" spans="1:42" s="130" customFormat="1" ht="12.75" x14ac:dyDescent="0.2">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82"/>
      <c r="AK486" s="82"/>
      <c r="AL486" s="82"/>
      <c r="AM486" s="82"/>
      <c r="AN486" s="82"/>
      <c r="AO486" s="82"/>
      <c r="AP486" s="82"/>
    </row>
    <row r="487" spans="1:42" s="130" customFormat="1" ht="12.75" x14ac:dyDescent="0.2">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2"/>
      <c r="AK487" s="82"/>
      <c r="AL487" s="82"/>
      <c r="AM487" s="82"/>
      <c r="AN487" s="82"/>
      <c r="AO487" s="82"/>
      <c r="AP487" s="82"/>
    </row>
    <row r="488" spans="1:42" s="130" customFormat="1" ht="12.75" x14ac:dyDescent="0.2">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82"/>
      <c r="AI488" s="82"/>
      <c r="AJ488" s="82"/>
      <c r="AK488" s="82"/>
      <c r="AL488" s="82"/>
      <c r="AM488" s="82"/>
      <c r="AN488" s="82"/>
      <c r="AO488" s="82"/>
      <c r="AP488" s="82"/>
    </row>
    <row r="489" spans="1:42" s="130" customFormat="1" ht="12.75" x14ac:dyDescent="0.2">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82"/>
      <c r="AI489" s="82"/>
      <c r="AJ489" s="82"/>
      <c r="AK489" s="82"/>
      <c r="AL489" s="82"/>
      <c r="AM489" s="82"/>
      <c r="AN489" s="82"/>
      <c r="AO489" s="82"/>
      <c r="AP489" s="82"/>
    </row>
    <row r="490" spans="1:42" s="130" customFormat="1" ht="12.75" x14ac:dyDescent="0.2">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82"/>
      <c r="AK490" s="82"/>
      <c r="AL490" s="82"/>
      <c r="AM490" s="82"/>
      <c r="AN490" s="82"/>
      <c r="AO490" s="82"/>
      <c r="AP490" s="82"/>
    </row>
    <row r="491" spans="1:42" s="130" customFormat="1" ht="12.75" x14ac:dyDescent="0.2">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82"/>
      <c r="AI491" s="82"/>
      <c r="AJ491" s="82"/>
      <c r="AK491" s="82"/>
      <c r="AL491" s="82"/>
      <c r="AM491" s="82"/>
      <c r="AN491" s="82"/>
      <c r="AO491" s="82"/>
      <c r="AP491" s="82"/>
    </row>
    <row r="492" spans="1:42" s="130" customFormat="1" ht="12.75" x14ac:dyDescent="0.2">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82"/>
      <c r="AI492" s="82"/>
      <c r="AJ492" s="82"/>
      <c r="AK492" s="82"/>
      <c r="AL492" s="82"/>
      <c r="AM492" s="82"/>
      <c r="AN492" s="82"/>
      <c r="AO492" s="82"/>
      <c r="AP492" s="82"/>
    </row>
    <row r="493" spans="1:42" s="130" customFormat="1" ht="12.75" x14ac:dyDescent="0.2">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82"/>
      <c r="AI493" s="82"/>
      <c r="AJ493" s="82"/>
      <c r="AK493" s="82"/>
      <c r="AL493" s="82"/>
      <c r="AM493" s="82"/>
      <c r="AN493" s="82"/>
      <c r="AO493" s="82"/>
      <c r="AP493" s="82"/>
    </row>
    <row r="494" spans="1:42" s="130" customFormat="1" ht="12.75" x14ac:dyDescent="0.2">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82"/>
      <c r="AI494" s="82"/>
      <c r="AJ494" s="82"/>
      <c r="AK494" s="82"/>
      <c r="AL494" s="82"/>
      <c r="AM494" s="82"/>
      <c r="AN494" s="82"/>
      <c r="AO494" s="82"/>
      <c r="AP494" s="82"/>
    </row>
    <row r="495" spans="1:42" s="130" customFormat="1" ht="12.75" x14ac:dyDescent="0.2">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82"/>
      <c r="AK495" s="82"/>
      <c r="AL495" s="82"/>
      <c r="AM495" s="82"/>
      <c r="AN495" s="82"/>
      <c r="AO495" s="82"/>
      <c r="AP495" s="82"/>
    </row>
    <row r="496" spans="1:42" s="130" customFormat="1" ht="12.75" x14ac:dyDescent="0.2">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82"/>
      <c r="AK496" s="82"/>
      <c r="AL496" s="82"/>
      <c r="AM496" s="82"/>
      <c r="AN496" s="82"/>
      <c r="AO496" s="82"/>
      <c r="AP496" s="82"/>
    </row>
    <row r="497" spans="1:42" s="130" customFormat="1" ht="12.75" x14ac:dyDescent="0.2">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82"/>
      <c r="AI497" s="82"/>
      <c r="AJ497" s="82"/>
      <c r="AK497" s="82"/>
      <c r="AL497" s="82"/>
      <c r="AM497" s="82"/>
      <c r="AN497" s="82"/>
      <c r="AO497" s="82"/>
      <c r="AP497" s="82"/>
    </row>
    <row r="498" spans="1:42" s="130" customFormat="1" ht="12.75" x14ac:dyDescent="0.2">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82"/>
      <c r="AI498" s="82"/>
      <c r="AJ498" s="82"/>
      <c r="AK498" s="82"/>
      <c r="AL498" s="82"/>
      <c r="AM498" s="82"/>
      <c r="AN498" s="82"/>
      <c r="AO498" s="82"/>
      <c r="AP498" s="82"/>
    </row>
    <row r="499" spans="1:42" s="130" customFormat="1" ht="12.75" x14ac:dyDescent="0.2">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82"/>
      <c r="AI499" s="82"/>
      <c r="AJ499" s="82"/>
      <c r="AK499" s="82"/>
      <c r="AL499" s="82"/>
      <c r="AM499" s="82"/>
      <c r="AN499" s="82"/>
      <c r="AO499" s="82"/>
      <c r="AP499" s="82"/>
    </row>
    <row r="500" spans="1:42" s="130" customFormat="1" ht="12.75" x14ac:dyDescent="0.2">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82"/>
      <c r="AI500" s="82"/>
      <c r="AJ500" s="82"/>
      <c r="AK500" s="82"/>
      <c r="AL500" s="82"/>
      <c r="AM500" s="82"/>
      <c r="AN500" s="82"/>
      <c r="AO500" s="82"/>
      <c r="AP500" s="82"/>
    </row>
    <row r="501" spans="1:42" s="130" customFormat="1" ht="12.75" x14ac:dyDescent="0.2">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82"/>
      <c r="AI501" s="82"/>
      <c r="AJ501" s="82"/>
      <c r="AK501" s="82"/>
      <c r="AL501" s="82"/>
      <c r="AM501" s="82"/>
      <c r="AN501" s="82"/>
      <c r="AO501" s="82"/>
      <c r="AP501" s="82"/>
    </row>
    <row r="502" spans="1:42" s="130" customFormat="1" ht="12.75" x14ac:dyDescent="0.2">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82"/>
      <c r="AI502" s="82"/>
      <c r="AJ502" s="82"/>
      <c r="AK502" s="82"/>
      <c r="AL502" s="82"/>
      <c r="AM502" s="82"/>
      <c r="AN502" s="82"/>
      <c r="AO502" s="82"/>
      <c r="AP502" s="82"/>
    </row>
    <row r="503" spans="1:42" s="130" customFormat="1" ht="12.75" x14ac:dyDescent="0.2">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82"/>
      <c r="AI503" s="82"/>
      <c r="AJ503" s="82"/>
      <c r="AK503" s="82"/>
      <c r="AL503" s="82"/>
      <c r="AM503" s="82"/>
      <c r="AN503" s="82"/>
      <c r="AO503" s="82"/>
      <c r="AP503" s="82"/>
    </row>
    <row r="504" spans="1:42" s="130" customFormat="1" ht="12.75" x14ac:dyDescent="0.2">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82"/>
      <c r="AI504" s="82"/>
      <c r="AJ504" s="82"/>
      <c r="AK504" s="82"/>
      <c r="AL504" s="82"/>
      <c r="AM504" s="82"/>
      <c r="AN504" s="82"/>
      <c r="AO504" s="82"/>
      <c r="AP504" s="82"/>
    </row>
    <row r="505" spans="1:42" s="130" customFormat="1" ht="12.75" x14ac:dyDescent="0.2">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82"/>
      <c r="AI505" s="82"/>
      <c r="AJ505" s="82"/>
      <c r="AK505" s="82"/>
      <c r="AL505" s="82"/>
      <c r="AM505" s="82"/>
      <c r="AN505" s="82"/>
      <c r="AO505" s="82"/>
      <c r="AP505" s="82"/>
    </row>
    <row r="506" spans="1:42" s="130" customFormat="1" ht="12.75" x14ac:dyDescent="0.2">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82"/>
      <c r="AI506" s="82"/>
      <c r="AJ506" s="82"/>
      <c r="AK506" s="82"/>
      <c r="AL506" s="82"/>
      <c r="AM506" s="82"/>
      <c r="AN506" s="82"/>
      <c r="AO506" s="82"/>
      <c r="AP506" s="82"/>
    </row>
    <row r="507" spans="1:42" s="130" customFormat="1" ht="12.75" x14ac:dyDescent="0.2">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82"/>
      <c r="AI507" s="82"/>
      <c r="AJ507" s="82"/>
      <c r="AK507" s="82"/>
      <c r="AL507" s="82"/>
      <c r="AM507" s="82"/>
      <c r="AN507" s="82"/>
      <c r="AO507" s="82"/>
      <c r="AP507" s="82"/>
    </row>
    <row r="508" spans="1:42" s="130" customFormat="1" ht="12.75" x14ac:dyDescent="0.2">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82"/>
      <c r="AI508" s="82"/>
      <c r="AJ508" s="82"/>
      <c r="AK508" s="82"/>
      <c r="AL508" s="82"/>
      <c r="AM508" s="82"/>
      <c r="AN508" s="82"/>
      <c r="AO508" s="82"/>
      <c r="AP508" s="82"/>
    </row>
    <row r="509" spans="1:42" s="130" customFormat="1" ht="12.75" x14ac:dyDescent="0.2">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82"/>
      <c r="AI509" s="82"/>
      <c r="AJ509" s="82"/>
      <c r="AK509" s="82"/>
      <c r="AL509" s="82"/>
      <c r="AM509" s="82"/>
      <c r="AN509" s="82"/>
      <c r="AO509" s="82"/>
      <c r="AP509" s="82"/>
    </row>
    <row r="510" spans="1:42" s="130" customFormat="1" ht="12.75" x14ac:dyDescent="0.2">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82"/>
      <c r="AI510" s="82"/>
      <c r="AJ510" s="82"/>
      <c r="AK510" s="82"/>
      <c r="AL510" s="82"/>
      <c r="AM510" s="82"/>
      <c r="AN510" s="82"/>
      <c r="AO510" s="82"/>
      <c r="AP510" s="82"/>
    </row>
    <row r="511" spans="1:42" s="130" customFormat="1" ht="12.75" x14ac:dyDescent="0.2">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82"/>
      <c r="AK511" s="82"/>
      <c r="AL511" s="82"/>
      <c r="AM511" s="82"/>
      <c r="AN511" s="82"/>
      <c r="AO511" s="82"/>
      <c r="AP511" s="82"/>
    </row>
    <row r="512" spans="1:42" s="130" customFormat="1" ht="12.75" x14ac:dyDescent="0.2">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82"/>
      <c r="AK512" s="82"/>
      <c r="AL512" s="82"/>
      <c r="AM512" s="82"/>
      <c r="AN512" s="82"/>
      <c r="AO512" s="82"/>
      <c r="AP512" s="82"/>
    </row>
    <row r="513" spans="1:42" s="130" customFormat="1" ht="12.75" x14ac:dyDescent="0.2">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82"/>
      <c r="AI513" s="82"/>
      <c r="AJ513" s="82"/>
      <c r="AK513" s="82"/>
      <c r="AL513" s="82"/>
      <c r="AM513" s="82"/>
      <c r="AN513" s="82"/>
      <c r="AO513" s="82"/>
      <c r="AP513" s="82"/>
    </row>
    <row r="514" spans="1:42" s="130" customFormat="1" ht="12.75" x14ac:dyDescent="0.2">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row>
    <row r="515" spans="1:42" s="130" customFormat="1" ht="12.75" x14ac:dyDescent="0.2">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82"/>
      <c r="AI515" s="82"/>
      <c r="AJ515" s="82"/>
      <c r="AK515" s="82"/>
      <c r="AL515" s="82"/>
      <c r="AM515" s="82"/>
      <c r="AN515" s="82"/>
      <c r="AO515" s="82"/>
      <c r="AP515" s="82"/>
    </row>
    <row r="516" spans="1:42" s="130" customFormat="1" ht="12.75" x14ac:dyDescent="0.2">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82"/>
      <c r="AI516" s="82"/>
      <c r="AJ516" s="82"/>
      <c r="AK516" s="82"/>
      <c r="AL516" s="82"/>
      <c r="AM516" s="82"/>
      <c r="AN516" s="82"/>
      <c r="AO516" s="82"/>
      <c r="AP516" s="82"/>
    </row>
    <row r="517" spans="1:42" s="130" customFormat="1" ht="12.75" x14ac:dyDescent="0.2">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82"/>
      <c r="AK517" s="82"/>
      <c r="AL517" s="82"/>
      <c r="AM517" s="82"/>
      <c r="AN517" s="82"/>
      <c r="AO517" s="82"/>
      <c r="AP517" s="82"/>
    </row>
    <row r="518" spans="1:42" s="130" customFormat="1" ht="12.75" x14ac:dyDescent="0.2">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82"/>
      <c r="AI518" s="82"/>
      <c r="AJ518" s="82"/>
      <c r="AK518" s="82"/>
      <c r="AL518" s="82"/>
      <c r="AM518" s="82"/>
      <c r="AN518" s="82"/>
      <c r="AO518" s="82"/>
      <c r="AP518" s="82"/>
    </row>
    <row r="519" spans="1:42" s="130" customFormat="1" ht="12.75" x14ac:dyDescent="0.2">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82"/>
      <c r="AI519" s="82"/>
      <c r="AJ519" s="82"/>
      <c r="AK519" s="82"/>
      <c r="AL519" s="82"/>
      <c r="AM519" s="82"/>
      <c r="AN519" s="82"/>
      <c r="AO519" s="82"/>
      <c r="AP519" s="82"/>
    </row>
    <row r="520" spans="1:42" s="130" customFormat="1" ht="12.75" x14ac:dyDescent="0.2">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82"/>
      <c r="AI520" s="82"/>
      <c r="AJ520" s="82"/>
      <c r="AK520" s="82"/>
      <c r="AL520" s="82"/>
      <c r="AM520" s="82"/>
      <c r="AN520" s="82"/>
      <c r="AO520" s="82"/>
      <c r="AP520" s="82"/>
    </row>
    <row r="521" spans="1:42" s="130" customFormat="1" ht="12.75" x14ac:dyDescent="0.2">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82"/>
      <c r="AI521" s="82"/>
      <c r="AJ521" s="82"/>
      <c r="AK521" s="82"/>
      <c r="AL521" s="82"/>
      <c r="AM521" s="82"/>
      <c r="AN521" s="82"/>
      <c r="AO521" s="82"/>
      <c r="AP521" s="82"/>
    </row>
    <row r="522" spans="1:42" s="130" customFormat="1" ht="12.75" x14ac:dyDescent="0.2">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82"/>
      <c r="AI522" s="82"/>
      <c r="AJ522" s="82"/>
      <c r="AK522" s="82"/>
      <c r="AL522" s="82"/>
      <c r="AM522" s="82"/>
      <c r="AN522" s="82"/>
      <c r="AO522" s="82"/>
      <c r="AP522" s="82"/>
    </row>
    <row r="523" spans="1:42" s="130" customFormat="1" ht="12.75" x14ac:dyDescent="0.2">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82"/>
      <c r="AI523" s="82"/>
      <c r="AJ523" s="82"/>
      <c r="AK523" s="82"/>
      <c r="AL523" s="82"/>
      <c r="AM523" s="82"/>
      <c r="AN523" s="82"/>
      <c r="AO523" s="82"/>
      <c r="AP523" s="82"/>
    </row>
    <row r="524" spans="1:42" s="130" customFormat="1" ht="12.75" x14ac:dyDescent="0.2">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82"/>
      <c r="AI524" s="82"/>
      <c r="AJ524" s="82"/>
      <c r="AK524" s="82"/>
      <c r="AL524" s="82"/>
      <c r="AM524" s="82"/>
      <c r="AN524" s="82"/>
      <c r="AO524" s="82"/>
      <c r="AP524" s="82"/>
    </row>
    <row r="525" spans="1:42" s="130" customFormat="1" ht="12.75" x14ac:dyDescent="0.2">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82"/>
      <c r="AI525" s="82"/>
      <c r="AJ525" s="82"/>
      <c r="AK525" s="82"/>
      <c r="AL525" s="82"/>
      <c r="AM525" s="82"/>
      <c r="AN525" s="82"/>
      <c r="AO525" s="82"/>
      <c r="AP525" s="82"/>
    </row>
    <row r="526" spans="1:42" s="130" customFormat="1" ht="12.75" x14ac:dyDescent="0.2">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82"/>
      <c r="AI526" s="82"/>
      <c r="AJ526" s="82"/>
      <c r="AK526" s="82"/>
      <c r="AL526" s="82"/>
      <c r="AM526" s="82"/>
      <c r="AN526" s="82"/>
      <c r="AO526" s="82"/>
      <c r="AP526" s="82"/>
    </row>
    <row r="527" spans="1:42" s="130" customFormat="1" ht="12.75" x14ac:dyDescent="0.2">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82"/>
      <c r="AI527" s="82"/>
      <c r="AJ527" s="82"/>
      <c r="AK527" s="82"/>
      <c r="AL527" s="82"/>
      <c r="AM527" s="82"/>
      <c r="AN527" s="82"/>
      <c r="AO527" s="82"/>
      <c r="AP527" s="82"/>
    </row>
    <row r="528" spans="1:42" s="130" customFormat="1" ht="12.75" x14ac:dyDescent="0.2">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82"/>
      <c r="AI528" s="82"/>
      <c r="AJ528" s="82"/>
      <c r="AK528" s="82"/>
      <c r="AL528" s="82"/>
      <c r="AM528" s="82"/>
      <c r="AN528" s="82"/>
      <c r="AO528" s="82"/>
      <c r="AP528" s="82"/>
    </row>
    <row r="529" spans="1:42" s="130" customFormat="1" ht="12.75" x14ac:dyDescent="0.2">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82"/>
      <c r="AI529" s="82"/>
      <c r="AJ529" s="82"/>
      <c r="AK529" s="82"/>
      <c r="AL529" s="82"/>
      <c r="AM529" s="82"/>
      <c r="AN529" s="82"/>
      <c r="AO529" s="82"/>
      <c r="AP529" s="82"/>
    </row>
    <row r="530" spans="1:42" s="130" customFormat="1" ht="12.75" x14ac:dyDescent="0.2">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82"/>
      <c r="AI530" s="82"/>
      <c r="AJ530" s="82"/>
      <c r="AK530" s="82"/>
      <c r="AL530" s="82"/>
      <c r="AM530" s="82"/>
      <c r="AN530" s="82"/>
      <c r="AO530" s="82"/>
      <c r="AP530" s="82"/>
    </row>
    <row r="531" spans="1:42" s="130" customFormat="1" ht="12.75" x14ac:dyDescent="0.2">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82"/>
      <c r="AI531" s="82"/>
      <c r="AJ531" s="82"/>
      <c r="AK531" s="82"/>
      <c r="AL531" s="82"/>
      <c r="AM531" s="82"/>
      <c r="AN531" s="82"/>
      <c r="AO531" s="82"/>
      <c r="AP531" s="82"/>
    </row>
    <row r="532" spans="1:42" s="130" customFormat="1" ht="12.75" x14ac:dyDescent="0.2">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82"/>
      <c r="AI532" s="82"/>
      <c r="AJ532" s="82"/>
      <c r="AK532" s="82"/>
      <c r="AL532" s="82"/>
      <c r="AM532" s="82"/>
      <c r="AN532" s="82"/>
      <c r="AO532" s="82"/>
      <c r="AP532" s="82"/>
    </row>
    <row r="533" spans="1:42" s="130" customFormat="1" ht="12.75" x14ac:dyDescent="0.2">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82"/>
      <c r="AK533" s="82"/>
      <c r="AL533" s="82"/>
      <c r="AM533" s="82"/>
      <c r="AN533" s="82"/>
      <c r="AO533" s="82"/>
      <c r="AP533" s="82"/>
    </row>
    <row r="534" spans="1:42" s="130" customFormat="1" ht="12.75" x14ac:dyDescent="0.2">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82"/>
      <c r="AI534" s="82"/>
      <c r="AJ534" s="82"/>
      <c r="AK534" s="82"/>
      <c r="AL534" s="82"/>
      <c r="AM534" s="82"/>
      <c r="AN534" s="82"/>
      <c r="AO534" s="82"/>
      <c r="AP534" s="82"/>
    </row>
    <row r="535" spans="1:42" s="130" customFormat="1" ht="12.75" x14ac:dyDescent="0.2">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82"/>
      <c r="AI535" s="82"/>
      <c r="AJ535" s="82"/>
      <c r="AK535" s="82"/>
      <c r="AL535" s="82"/>
      <c r="AM535" s="82"/>
      <c r="AN535" s="82"/>
      <c r="AO535" s="82"/>
      <c r="AP535" s="82"/>
    </row>
    <row r="536" spans="1:42"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row>
    <row r="537" spans="1:42"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row>
    <row r="538" spans="1:42"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row>
    <row r="539" spans="1:42"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row>
    <row r="540" spans="1:42"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row>
    <row r="541" spans="1:42"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row>
  </sheetData>
  <customSheetViews>
    <customSheetView guid="{2310A218-B950-4B37-BE7C-1628B3021F33}" scale="80" state="hidden">
      <pane xSplit="6" ySplit="6" topLeftCell="G7" activePane="bottomRight" state="frozen"/>
      <selection pane="bottomRight" activeCell="G34" sqref="G34"/>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cale="80" state="hidden">
      <pane xSplit="6" ySplit="6" topLeftCell="G7" activePane="bottomRight" state="frozen"/>
      <selection pane="bottomRight" activeCell="G34" sqref="G34"/>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cale="80" state="hidden">
      <pane xSplit="6" ySplit="6" topLeftCell="G7" activePane="bottomRight" state="frozen"/>
      <selection pane="bottomRight" activeCell="G34" sqref="G34"/>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cale="80" state="hidden">
      <pane xSplit="6" ySplit="6" topLeftCell="G7" activePane="bottomRight" state="frozen"/>
      <selection pane="bottomRight" activeCell="G34" sqref="G34"/>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customSheetView>
  </customSheetViews>
  <mergeCells count="6">
    <mergeCell ref="G5:AP5"/>
    <mergeCell ref="A5:F5"/>
    <mergeCell ref="A4:F4"/>
    <mergeCell ref="B1:F1"/>
    <mergeCell ref="B2:F2"/>
    <mergeCell ref="B3:F3"/>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5" tint="0.59999389629810485"/>
    <pageSetUpPr autoPageBreaks="0"/>
  </sheetPr>
  <dimension ref="A1:P541"/>
  <sheetViews>
    <sheetView zoomScale="80" zoomScaleNormal="80" workbookViewId="0">
      <pane xSplit="6" ySplit="6" topLeftCell="G7" activePane="bottomRight" state="frozen"/>
      <selection pane="topRight" activeCell="G1" sqref="G1"/>
      <selection pane="bottomLeft" activeCell="A7" sqref="A7"/>
      <selection pane="bottomRight" activeCell="J25" sqref="J25"/>
    </sheetView>
  </sheetViews>
  <sheetFormatPr defaultColWidth="8.85546875" defaultRowHeight="14.25" x14ac:dyDescent="0.2"/>
  <cols>
    <col min="1" max="6" width="15.85546875" style="13" customWidth="1"/>
    <col min="7" max="16" width="20.42578125" style="13" customWidth="1"/>
    <col min="17" max="16384" width="8.85546875" style="13"/>
  </cols>
  <sheetData>
    <row r="1" spans="1:16" ht="15" x14ac:dyDescent="0.2">
      <c r="A1" s="109" t="s">
        <v>660</v>
      </c>
      <c r="B1" s="619" t="str">
        <f>'EPA - Input and Summary'!E2</f>
        <v>Exit Supplier-(2019 - 2020)</v>
      </c>
      <c r="C1" s="619"/>
      <c r="D1" s="619"/>
      <c r="E1" s="619"/>
      <c r="F1" s="619"/>
    </row>
    <row r="2" spans="1:16" ht="15" x14ac:dyDescent="0.25">
      <c r="A2" s="109" t="s">
        <v>661</v>
      </c>
      <c r="B2" s="619" t="str">
        <f>'EPA - Input and Summary'!E3</f>
        <v>Project Names</v>
      </c>
      <c r="C2" s="619"/>
      <c r="D2" s="619"/>
      <c r="E2" s="619"/>
      <c r="F2" s="619"/>
      <c r="G2" s="123"/>
    </row>
    <row r="3" spans="1:16" ht="15" x14ac:dyDescent="0.2">
      <c r="A3" s="109"/>
      <c r="B3" s="655"/>
      <c r="C3" s="656"/>
      <c r="D3" s="656"/>
      <c r="E3" s="656"/>
      <c r="F3" s="657"/>
    </row>
    <row r="4" spans="1:16" ht="24.6" customHeight="1" x14ac:dyDescent="0.2">
      <c r="A4" s="629" t="s">
        <v>816</v>
      </c>
      <c r="B4" s="630"/>
      <c r="C4" s="630"/>
      <c r="D4" s="630"/>
      <c r="E4" s="630"/>
      <c r="F4" s="658"/>
    </row>
    <row r="5" spans="1:16" ht="24.6" customHeight="1" x14ac:dyDescent="0.2">
      <c r="A5" s="659" t="s">
        <v>818</v>
      </c>
      <c r="B5" s="660"/>
      <c r="C5" s="660"/>
      <c r="D5" s="660"/>
      <c r="E5" s="660"/>
      <c r="F5" s="661"/>
      <c r="G5" s="654" t="s">
        <v>863</v>
      </c>
      <c r="H5" s="654"/>
      <c r="I5" s="654"/>
      <c r="J5" s="654"/>
      <c r="K5" s="654"/>
      <c r="L5" s="654"/>
      <c r="M5" s="654"/>
      <c r="N5" s="654"/>
      <c r="O5" s="654"/>
      <c r="P5" s="654"/>
    </row>
    <row r="6" spans="1:16" ht="90" x14ac:dyDescent="0.2">
      <c r="A6" s="120" t="s">
        <v>829</v>
      </c>
      <c r="B6" s="104" t="s">
        <v>815</v>
      </c>
      <c r="C6" s="104" t="s">
        <v>771</v>
      </c>
      <c r="D6" s="104" t="s">
        <v>772</v>
      </c>
      <c r="E6" s="104" t="s">
        <v>773</v>
      </c>
      <c r="F6" s="104" t="s">
        <v>887</v>
      </c>
      <c r="G6" s="122" t="s">
        <v>634</v>
      </c>
      <c r="H6" s="122" t="s">
        <v>635</v>
      </c>
      <c r="I6" s="122" t="s">
        <v>636</v>
      </c>
      <c r="J6" s="122" t="s">
        <v>637</v>
      </c>
      <c r="K6" s="122" t="s">
        <v>638</v>
      </c>
      <c r="L6" s="122" t="s">
        <v>639</v>
      </c>
      <c r="M6" s="122" t="s">
        <v>640</v>
      </c>
      <c r="N6" s="122" t="s">
        <v>641</v>
      </c>
      <c r="O6" s="122" t="s">
        <v>624</v>
      </c>
      <c r="P6" s="122" t="s">
        <v>94</v>
      </c>
    </row>
    <row r="7" spans="1:16"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c r="K7" s="94"/>
      <c r="L7" s="94"/>
      <c r="M7" s="94"/>
      <c r="N7" s="94"/>
      <c r="O7" s="94"/>
      <c r="P7" s="94"/>
    </row>
    <row r="8" spans="1:16"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c r="K8" s="94"/>
      <c r="L8" s="94"/>
      <c r="M8" s="94"/>
      <c r="N8" s="94"/>
      <c r="O8" s="94"/>
      <c r="P8" s="94"/>
    </row>
    <row r="9" spans="1:16"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c r="K9" s="94"/>
      <c r="L9" s="94"/>
      <c r="M9" s="94"/>
      <c r="N9" s="94"/>
      <c r="O9" s="94"/>
      <c r="P9" s="94"/>
    </row>
    <row r="10" spans="1:16"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c r="K10" s="94"/>
      <c r="L10" s="94"/>
      <c r="M10" s="94"/>
      <c r="N10" s="94"/>
      <c r="O10" s="94"/>
      <c r="P10" s="94"/>
    </row>
    <row r="11" spans="1:16"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c r="K11" s="94"/>
      <c r="L11" s="94"/>
      <c r="M11" s="94"/>
      <c r="N11" s="94"/>
      <c r="O11" s="94"/>
      <c r="P11" s="94"/>
    </row>
    <row r="12" spans="1:16"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c r="K12" s="94"/>
      <c r="L12" s="94"/>
      <c r="M12" s="94"/>
      <c r="N12" s="94"/>
      <c r="O12" s="94"/>
      <c r="P12" s="94"/>
    </row>
    <row r="13" spans="1:16"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c r="K13" s="94"/>
      <c r="L13" s="94"/>
      <c r="M13" s="94"/>
      <c r="N13" s="94"/>
      <c r="O13" s="94"/>
      <c r="P13" s="94"/>
    </row>
    <row r="14" spans="1:16"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c r="K14" s="94"/>
      <c r="L14" s="94"/>
      <c r="M14" s="94"/>
      <c r="N14" s="94"/>
      <c r="O14" s="94"/>
      <c r="P14" s="94"/>
    </row>
    <row r="15" spans="1:16"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94"/>
      <c r="K15" s="94"/>
      <c r="L15" s="94"/>
      <c r="M15" s="94"/>
      <c r="N15" s="94"/>
      <c r="O15" s="94"/>
      <c r="P15" s="94"/>
    </row>
    <row r="16" spans="1:16"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c r="K16" s="94"/>
      <c r="L16" s="94"/>
      <c r="M16" s="94"/>
      <c r="N16" s="94"/>
      <c r="O16" s="94"/>
      <c r="P16" s="94"/>
    </row>
    <row r="17" spans="1:16"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94"/>
      <c r="K17" s="94"/>
      <c r="L17" s="94"/>
      <c r="M17" s="94"/>
      <c r="N17" s="94"/>
      <c r="O17" s="94"/>
      <c r="P17" s="94"/>
    </row>
    <row r="18" spans="1:16"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c r="K18" s="94"/>
      <c r="L18" s="94"/>
      <c r="M18" s="94"/>
      <c r="N18" s="94"/>
      <c r="O18" s="94"/>
      <c r="P18" s="94"/>
    </row>
    <row r="19" spans="1:16"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c r="K19" s="94"/>
      <c r="L19" s="94"/>
      <c r="M19" s="94"/>
      <c r="N19" s="94"/>
      <c r="O19" s="94"/>
      <c r="P19" s="94"/>
    </row>
    <row r="20" spans="1:16"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c r="K20" s="94"/>
      <c r="L20" s="94"/>
      <c r="M20" s="94"/>
      <c r="N20" s="94"/>
      <c r="O20" s="94"/>
      <c r="P20" s="94"/>
    </row>
    <row r="21" spans="1:16"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c r="K21" s="94"/>
      <c r="L21" s="94"/>
      <c r="M21" s="94"/>
      <c r="N21" s="94"/>
      <c r="O21" s="94"/>
      <c r="P21" s="94"/>
    </row>
    <row r="22" spans="1:16"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c r="K22" s="94"/>
      <c r="L22" s="94"/>
      <c r="M22" s="94"/>
      <c r="N22" s="94"/>
      <c r="O22" s="94"/>
      <c r="P22" s="94"/>
    </row>
    <row r="23" spans="1:16"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c r="K23" s="94"/>
      <c r="L23" s="94"/>
      <c r="M23" s="94"/>
      <c r="N23" s="94"/>
      <c r="O23" s="94"/>
      <c r="P23" s="94"/>
    </row>
    <row r="24" spans="1:16"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c r="K24" s="94"/>
      <c r="L24" s="94"/>
      <c r="M24" s="94"/>
      <c r="N24" s="94"/>
      <c r="O24" s="94"/>
      <c r="P24" s="94"/>
    </row>
    <row r="25" spans="1:16"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c r="I25" s="94"/>
      <c r="J25" s="94"/>
      <c r="K25" s="94"/>
      <c r="L25" s="94"/>
      <c r="M25" s="94"/>
      <c r="N25" s="94"/>
      <c r="O25" s="94"/>
      <c r="P25" s="94"/>
    </row>
    <row r="26" spans="1:16"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c r="K26" s="94"/>
      <c r="L26" s="94"/>
      <c r="M26" s="94"/>
      <c r="N26" s="94"/>
      <c r="O26" s="94"/>
      <c r="P26" s="94"/>
    </row>
    <row r="27" spans="1:16"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94"/>
      <c r="K27" s="94"/>
      <c r="L27" s="94"/>
      <c r="M27" s="94"/>
      <c r="N27" s="94"/>
      <c r="O27" s="94"/>
      <c r="P27" s="94"/>
    </row>
    <row r="28" spans="1:16"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c r="K28" s="94"/>
      <c r="L28" s="94"/>
      <c r="M28" s="94"/>
      <c r="N28" s="94"/>
      <c r="O28" s="94"/>
      <c r="P28" s="94"/>
    </row>
    <row r="29" spans="1:16" s="146" customFormat="1" x14ac:dyDescent="0.2">
      <c r="A29" s="94"/>
      <c r="B29" s="94"/>
      <c r="C29" s="94"/>
      <c r="D29" s="94"/>
      <c r="E29" s="94"/>
      <c r="F29" s="94"/>
      <c r="G29" s="94"/>
      <c r="H29" s="94"/>
      <c r="I29" s="94"/>
      <c r="J29" s="94"/>
      <c r="K29" s="94"/>
      <c r="L29" s="94"/>
      <c r="M29" s="94"/>
      <c r="N29" s="94"/>
      <c r="O29" s="94"/>
      <c r="P29" s="94"/>
    </row>
    <row r="30" spans="1:16" x14ac:dyDescent="0.2">
      <c r="A30" s="26"/>
      <c r="B30" s="26"/>
      <c r="C30" s="26"/>
      <c r="D30" s="26"/>
      <c r="E30" s="26"/>
      <c r="F30" s="26"/>
      <c r="G30" s="26"/>
      <c r="H30" s="26"/>
      <c r="I30" s="26"/>
      <c r="J30" s="26"/>
      <c r="K30" s="26"/>
      <c r="L30" s="26"/>
      <c r="M30" s="26"/>
      <c r="N30" s="26"/>
      <c r="O30" s="26"/>
      <c r="P30" s="26"/>
    </row>
    <row r="31" spans="1:16" x14ac:dyDescent="0.2">
      <c r="A31" s="26"/>
      <c r="B31" s="26"/>
      <c r="C31" s="26"/>
      <c r="D31" s="26"/>
      <c r="E31" s="26"/>
      <c r="F31" s="26"/>
      <c r="G31" s="26"/>
      <c r="H31" s="26"/>
      <c r="I31" s="26"/>
      <c r="J31" s="26"/>
      <c r="K31" s="26"/>
      <c r="L31" s="26"/>
      <c r="M31" s="26"/>
      <c r="N31" s="26"/>
      <c r="O31" s="26"/>
      <c r="P31" s="26"/>
    </row>
    <row r="32" spans="1:16" x14ac:dyDescent="0.2">
      <c r="A32" s="26"/>
      <c r="B32" s="26"/>
      <c r="C32" s="26"/>
      <c r="D32" s="26"/>
      <c r="E32" s="26"/>
      <c r="F32" s="26"/>
      <c r="G32" s="26"/>
      <c r="H32" s="26"/>
      <c r="I32" s="26"/>
      <c r="J32" s="26"/>
      <c r="K32" s="26"/>
      <c r="L32" s="26"/>
      <c r="M32" s="26"/>
      <c r="N32" s="26"/>
      <c r="O32" s="26"/>
      <c r="P32" s="26"/>
    </row>
    <row r="33" spans="1:16" x14ac:dyDescent="0.2">
      <c r="A33" s="26"/>
      <c r="B33" s="26"/>
      <c r="C33" s="26"/>
      <c r="D33" s="26"/>
      <c r="E33" s="26"/>
      <c r="F33" s="26"/>
      <c r="G33" s="26"/>
      <c r="H33" s="26"/>
      <c r="I33" s="26"/>
      <c r="J33" s="26"/>
      <c r="K33" s="26"/>
      <c r="L33" s="26"/>
      <c r="M33" s="26"/>
      <c r="N33" s="26"/>
      <c r="O33" s="26"/>
      <c r="P33" s="26"/>
    </row>
    <row r="34" spans="1:16" x14ac:dyDescent="0.2">
      <c r="A34" s="26"/>
      <c r="B34" s="26"/>
      <c r="C34" s="26"/>
      <c r="D34" s="26"/>
      <c r="E34" s="26"/>
      <c r="F34" s="26"/>
      <c r="G34" s="26"/>
      <c r="H34" s="26"/>
      <c r="I34" s="26"/>
      <c r="J34" s="26"/>
      <c r="K34" s="26"/>
      <c r="L34" s="26"/>
      <c r="M34" s="26"/>
      <c r="N34" s="26"/>
      <c r="O34" s="26"/>
      <c r="P34" s="26"/>
    </row>
    <row r="35" spans="1:16" x14ac:dyDescent="0.2">
      <c r="A35" s="26"/>
      <c r="B35" s="26"/>
      <c r="C35" s="26"/>
      <c r="D35" s="26"/>
      <c r="E35" s="26"/>
      <c r="F35" s="26"/>
      <c r="G35" s="26"/>
      <c r="H35" s="26"/>
      <c r="I35" s="26"/>
      <c r="J35" s="26"/>
      <c r="K35" s="26"/>
      <c r="L35" s="26"/>
      <c r="M35" s="26"/>
      <c r="N35" s="26"/>
      <c r="O35" s="26"/>
      <c r="P35" s="26"/>
    </row>
    <row r="36" spans="1:16" x14ac:dyDescent="0.2">
      <c r="A36" s="26"/>
      <c r="B36" s="26"/>
      <c r="C36" s="26"/>
      <c r="D36" s="26"/>
      <c r="E36" s="26"/>
      <c r="F36" s="26"/>
      <c r="G36" s="26"/>
      <c r="H36" s="26"/>
      <c r="I36" s="26"/>
      <c r="J36" s="26"/>
      <c r="K36" s="26"/>
      <c r="L36" s="26"/>
      <c r="M36" s="26"/>
      <c r="N36" s="26"/>
      <c r="O36" s="26"/>
      <c r="P36" s="26"/>
    </row>
    <row r="37" spans="1:16" x14ac:dyDescent="0.2">
      <c r="A37" s="26"/>
      <c r="B37" s="26"/>
      <c r="C37" s="26"/>
      <c r="D37" s="26"/>
      <c r="E37" s="26"/>
      <c r="F37" s="26"/>
      <c r="G37" s="26"/>
      <c r="H37" s="26"/>
      <c r="I37" s="26"/>
      <c r="J37" s="26"/>
      <c r="K37" s="26"/>
      <c r="L37" s="26"/>
      <c r="M37" s="26"/>
      <c r="N37" s="26"/>
      <c r="O37" s="26"/>
      <c r="P37" s="26"/>
    </row>
    <row r="38" spans="1:16" x14ac:dyDescent="0.2">
      <c r="A38" s="26"/>
      <c r="B38" s="26"/>
      <c r="C38" s="26"/>
      <c r="D38" s="26"/>
      <c r="E38" s="26"/>
      <c r="F38" s="26"/>
      <c r="G38" s="26"/>
      <c r="H38" s="26"/>
      <c r="I38" s="26"/>
      <c r="J38" s="26"/>
      <c r="K38" s="26"/>
      <c r="L38" s="26"/>
      <c r="M38" s="26"/>
      <c r="N38" s="26"/>
      <c r="O38" s="26"/>
      <c r="P38" s="26"/>
    </row>
    <row r="39" spans="1:16" x14ac:dyDescent="0.2">
      <c r="A39" s="26"/>
      <c r="B39" s="26"/>
      <c r="C39" s="26"/>
      <c r="D39" s="26"/>
      <c r="E39" s="26"/>
      <c r="F39" s="26"/>
      <c r="G39" s="26"/>
      <c r="H39" s="26"/>
      <c r="I39" s="26"/>
      <c r="J39" s="26"/>
      <c r="K39" s="26"/>
      <c r="L39" s="26"/>
      <c r="M39" s="26"/>
      <c r="N39" s="26"/>
      <c r="O39" s="26"/>
      <c r="P39" s="26"/>
    </row>
    <row r="40" spans="1:16" x14ac:dyDescent="0.2">
      <c r="A40" s="26"/>
      <c r="B40" s="26"/>
      <c r="C40" s="26"/>
      <c r="D40" s="26"/>
      <c r="E40" s="26"/>
      <c r="F40" s="26"/>
      <c r="G40" s="26"/>
      <c r="H40" s="26"/>
      <c r="I40" s="26"/>
      <c r="J40" s="26"/>
      <c r="K40" s="26"/>
      <c r="L40" s="26"/>
      <c r="M40" s="26"/>
      <c r="N40" s="26"/>
      <c r="O40" s="26"/>
      <c r="P40" s="26"/>
    </row>
    <row r="41" spans="1:16" x14ac:dyDescent="0.2">
      <c r="A41" s="26"/>
      <c r="B41" s="26"/>
      <c r="C41" s="26"/>
      <c r="D41" s="26"/>
      <c r="E41" s="26"/>
      <c r="F41" s="26"/>
      <c r="G41" s="26"/>
      <c r="H41" s="26"/>
      <c r="I41" s="26"/>
      <c r="J41" s="26"/>
      <c r="K41" s="26"/>
      <c r="L41" s="26"/>
      <c r="M41" s="26"/>
      <c r="N41" s="26"/>
      <c r="O41" s="26"/>
      <c r="P41" s="26"/>
    </row>
    <row r="42" spans="1:16" x14ac:dyDescent="0.2">
      <c r="A42" s="26"/>
      <c r="B42" s="26"/>
      <c r="C42" s="26"/>
      <c r="D42" s="26"/>
      <c r="E42" s="26"/>
      <c r="F42" s="26"/>
      <c r="G42" s="26"/>
      <c r="H42" s="26"/>
      <c r="I42" s="26"/>
      <c r="J42" s="26"/>
      <c r="K42" s="26"/>
      <c r="L42" s="26"/>
      <c r="M42" s="26"/>
      <c r="N42" s="26"/>
      <c r="O42" s="26"/>
      <c r="P42" s="26"/>
    </row>
    <row r="43" spans="1:16" x14ac:dyDescent="0.2">
      <c r="A43" s="26"/>
      <c r="B43" s="26"/>
      <c r="C43" s="26"/>
      <c r="D43" s="26"/>
      <c r="E43" s="26"/>
      <c r="F43" s="26"/>
      <c r="G43" s="26"/>
      <c r="H43" s="26"/>
      <c r="I43" s="26"/>
      <c r="J43" s="26"/>
      <c r="K43" s="26"/>
      <c r="L43" s="26"/>
      <c r="M43" s="26"/>
      <c r="N43" s="26"/>
      <c r="O43" s="26"/>
      <c r="P43" s="26"/>
    </row>
    <row r="44" spans="1:16" x14ac:dyDescent="0.2">
      <c r="A44" s="26"/>
      <c r="B44" s="26"/>
      <c r="C44" s="26"/>
      <c r="D44" s="26"/>
      <c r="E44" s="26"/>
      <c r="F44" s="26"/>
      <c r="G44" s="26"/>
      <c r="H44" s="26"/>
      <c r="I44" s="26"/>
      <c r="J44" s="26"/>
      <c r="K44" s="26"/>
      <c r="L44" s="26"/>
      <c r="M44" s="26"/>
      <c r="N44" s="26"/>
      <c r="O44" s="26"/>
      <c r="P44" s="26"/>
    </row>
    <row r="45" spans="1:16" x14ac:dyDescent="0.2">
      <c r="A45" s="26"/>
      <c r="B45" s="26"/>
      <c r="C45" s="26"/>
      <c r="D45" s="26"/>
      <c r="E45" s="26"/>
      <c r="F45" s="26"/>
      <c r="G45" s="26"/>
      <c r="H45" s="26"/>
      <c r="I45" s="26"/>
      <c r="J45" s="26"/>
      <c r="K45" s="26"/>
      <c r="L45" s="26"/>
      <c r="M45" s="26"/>
      <c r="N45" s="26"/>
      <c r="O45" s="26"/>
      <c r="P45" s="26"/>
    </row>
    <row r="46" spans="1:16" x14ac:dyDescent="0.2">
      <c r="A46" s="26"/>
      <c r="B46" s="26"/>
      <c r="C46" s="26"/>
      <c r="D46" s="26"/>
      <c r="E46" s="26"/>
      <c r="F46" s="26"/>
      <c r="G46" s="26"/>
      <c r="H46" s="26"/>
      <c r="I46" s="26"/>
      <c r="J46" s="26"/>
      <c r="K46" s="26"/>
      <c r="L46" s="26"/>
      <c r="M46" s="26"/>
      <c r="N46" s="26"/>
      <c r="O46" s="26"/>
      <c r="P46" s="26"/>
    </row>
    <row r="47" spans="1:16" x14ac:dyDescent="0.2">
      <c r="A47" s="26"/>
      <c r="B47" s="26"/>
      <c r="C47" s="26"/>
      <c r="D47" s="26"/>
      <c r="E47" s="26"/>
      <c r="F47" s="26"/>
      <c r="G47" s="26"/>
      <c r="H47" s="26"/>
      <c r="I47" s="26"/>
      <c r="J47" s="26"/>
      <c r="K47" s="26"/>
      <c r="L47" s="26"/>
      <c r="M47" s="26"/>
      <c r="N47" s="26"/>
      <c r="O47" s="26"/>
      <c r="P47" s="26"/>
    </row>
    <row r="48" spans="1:16" x14ac:dyDescent="0.2">
      <c r="A48" s="26"/>
      <c r="B48" s="26"/>
      <c r="C48" s="26"/>
      <c r="D48" s="26"/>
      <c r="E48" s="26"/>
      <c r="F48" s="26"/>
      <c r="G48" s="26"/>
      <c r="H48" s="26"/>
      <c r="I48" s="26"/>
      <c r="J48" s="26"/>
      <c r="K48" s="26"/>
      <c r="L48" s="26"/>
      <c r="M48" s="26"/>
      <c r="N48" s="26"/>
      <c r="O48" s="26"/>
      <c r="P48" s="26"/>
    </row>
    <row r="49" spans="1:16" x14ac:dyDescent="0.2">
      <c r="A49" s="26"/>
      <c r="B49" s="26"/>
      <c r="C49" s="26"/>
      <c r="D49" s="26"/>
      <c r="E49" s="26"/>
      <c r="F49" s="26"/>
      <c r="G49" s="26"/>
      <c r="H49" s="26"/>
      <c r="I49" s="26"/>
      <c r="J49" s="26"/>
      <c r="K49" s="26"/>
      <c r="L49" s="26"/>
      <c r="M49" s="26"/>
      <c r="N49" s="26"/>
      <c r="O49" s="26"/>
      <c r="P49" s="26"/>
    </row>
    <row r="50" spans="1:16" x14ac:dyDescent="0.2">
      <c r="A50" s="26"/>
      <c r="B50" s="26"/>
      <c r="C50" s="26"/>
      <c r="D50" s="26"/>
      <c r="E50" s="26"/>
      <c r="F50" s="26"/>
      <c r="G50" s="26"/>
      <c r="H50" s="26"/>
      <c r="I50" s="26"/>
      <c r="J50" s="26"/>
      <c r="K50" s="26"/>
      <c r="L50" s="26"/>
      <c r="M50" s="26"/>
      <c r="N50" s="26"/>
      <c r="O50" s="26"/>
      <c r="P50" s="26"/>
    </row>
    <row r="51" spans="1:16" x14ac:dyDescent="0.2">
      <c r="A51" s="26"/>
      <c r="B51" s="26"/>
      <c r="C51" s="26"/>
      <c r="D51" s="26"/>
      <c r="E51" s="26"/>
      <c r="F51" s="26"/>
      <c r="G51" s="26"/>
      <c r="H51" s="26"/>
      <c r="I51" s="26"/>
      <c r="J51" s="26"/>
      <c r="K51" s="26"/>
      <c r="L51" s="26"/>
      <c r="M51" s="26"/>
      <c r="N51" s="26"/>
      <c r="O51" s="26"/>
      <c r="P51" s="26"/>
    </row>
    <row r="52" spans="1:16" x14ac:dyDescent="0.2">
      <c r="A52" s="26"/>
      <c r="B52" s="26"/>
      <c r="C52" s="26"/>
      <c r="D52" s="26"/>
      <c r="E52" s="26"/>
      <c r="F52" s="26"/>
      <c r="G52" s="26"/>
      <c r="H52" s="26"/>
      <c r="I52" s="26"/>
      <c r="J52" s="26"/>
      <c r="K52" s="26"/>
      <c r="L52" s="26"/>
      <c r="M52" s="26"/>
      <c r="N52" s="26"/>
      <c r="O52" s="26"/>
      <c r="P52" s="26"/>
    </row>
    <row r="53" spans="1:16" x14ac:dyDescent="0.2">
      <c r="A53" s="26"/>
      <c r="B53" s="26"/>
      <c r="C53" s="26"/>
      <c r="D53" s="26"/>
      <c r="E53" s="26"/>
      <c r="F53" s="26"/>
      <c r="G53" s="26"/>
      <c r="H53" s="26"/>
      <c r="I53" s="26"/>
      <c r="J53" s="26"/>
      <c r="K53" s="26"/>
      <c r="L53" s="26"/>
      <c r="M53" s="26"/>
      <c r="N53" s="26"/>
      <c r="O53" s="26"/>
      <c r="P53" s="26"/>
    </row>
    <row r="54" spans="1:16" x14ac:dyDescent="0.2">
      <c r="A54" s="26"/>
      <c r="B54" s="26"/>
      <c r="C54" s="26"/>
      <c r="D54" s="26"/>
      <c r="E54" s="26"/>
      <c r="F54" s="26"/>
      <c r="G54" s="26"/>
      <c r="H54" s="26"/>
      <c r="I54" s="26"/>
      <c r="J54" s="26"/>
      <c r="K54" s="26"/>
      <c r="L54" s="26"/>
      <c r="M54" s="26"/>
      <c r="N54" s="26"/>
      <c r="O54" s="26"/>
      <c r="P54" s="26"/>
    </row>
    <row r="55" spans="1:16" x14ac:dyDescent="0.2">
      <c r="A55" s="26"/>
      <c r="B55" s="26"/>
      <c r="C55" s="26"/>
      <c r="D55" s="26"/>
      <c r="E55" s="26"/>
      <c r="F55" s="26"/>
      <c r="G55" s="26"/>
      <c r="H55" s="26"/>
      <c r="I55" s="26"/>
      <c r="J55" s="26"/>
      <c r="K55" s="26"/>
      <c r="L55" s="26"/>
      <c r="M55" s="26"/>
      <c r="N55" s="26"/>
      <c r="O55" s="26"/>
      <c r="P55" s="26"/>
    </row>
    <row r="56" spans="1:16" x14ac:dyDescent="0.2">
      <c r="A56" s="26"/>
      <c r="B56" s="26"/>
      <c r="C56" s="26"/>
      <c r="D56" s="26"/>
      <c r="E56" s="26"/>
      <c r="F56" s="26"/>
      <c r="G56" s="26"/>
      <c r="H56" s="26"/>
      <c r="I56" s="26"/>
      <c r="J56" s="26"/>
      <c r="K56" s="26"/>
      <c r="L56" s="26"/>
      <c r="M56" s="26"/>
      <c r="N56" s="26"/>
      <c r="O56" s="26"/>
      <c r="P56" s="26"/>
    </row>
    <row r="57" spans="1:16" x14ac:dyDescent="0.2">
      <c r="A57" s="26"/>
      <c r="B57" s="26"/>
      <c r="C57" s="26"/>
      <c r="D57" s="26"/>
      <c r="E57" s="26"/>
      <c r="F57" s="26"/>
      <c r="G57" s="26"/>
      <c r="H57" s="26"/>
      <c r="I57" s="26"/>
      <c r="J57" s="26"/>
      <c r="K57" s="26"/>
      <c r="L57" s="26"/>
      <c r="M57" s="26"/>
      <c r="N57" s="26"/>
      <c r="O57" s="26"/>
      <c r="P57" s="26"/>
    </row>
    <row r="58" spans="1:16" x14ac:dyDescent="0.2">
      <c r="A58" s="26"/>
      <c r="B58" s="26"/>
      <c r="C58" s="26"/>
      <c r="D58" s="26"/>
      <c r="E58" s="26"/>
      <c r="F58" s="26"/>
      <c r="G58" s="26"/>
      <c r="H58" s="26"/>
      <c r="I58" s="26"/>
      <c r="J58" s="26"/>
      <c r="K58" s="26"/>
      <c r="L58" s="26"/>
      <c r="M58" s="26"/>
      <c r="N58" s="26"/>
      <c r="O58" s="26"/>
      <c r="P58" s="26"/>
    </row>
    <row r="59" spans="1:16" x14ac:dyDescent="0.2">
      <c r="A59" s="26"/>
      <c r="B59" s="26"/>
      <c r="C59" s="26"/>
      <c r="D59" s="26"/>
      <c r="E59" s="26"/>
      <c r="F59" s="26"/>
      <c r="G59" s="26"/>
      <c r="H59" s="26"/>
      <c r="I59" s="26"/>
      <c r="J59" s="26"/>
      <c r="K59" s="26"/>
      <c r="L59" s="26"/>
      <c r="M59" s="26"/>
      <c r="N59" s="26"/>
      <c r="O59" s="26"/>
      <c r="P59" s="26"/>
    </row>
    <row r="60" spans="1:16" x14ac:dyDescent="0.2">
      <c r="A60" s="26"/>
      <c r="B60" s="26"/>
      <c r="C60" s="26"/>
      <c r="D60" s="26"/>
      <c r="E60" s="26"/>
      <c r="F60" s="26"/>
      <c r="G60" s="26"/>
      <c r="H60" s="26"/>
      <c r="I60" s="26"/>
      <c r="J60" s="26"/>
      <c r="K60" s="26"/>
      <c r="L60" s="26"/>
      <c r="M60" s="26"/>
      <c r="N60" s="26"/>
      <c r="O60" s="26"/>
      <c r="P60" s="26"/>
    </row>
    <row r="61" spans="1:16" x14ac:dyDescent="0.2">
      <c r="A61" s="26"/>
      <c r="B61" s="26"/>
      <c r="C61" s="26"/>
      <c r="D61" s="26"/>
      <c r="E61" s="26"/>
      <c r="F61" s="26"/>
      <c r="G61" s="26"/>
      <c r="H61" s="26"/>
      <c r="I61" s="26"/>
      <c r="J61" s="26"/>
      <c r="K61" s="26"/>
      <c r="L61" s="26"/>
      <c r="M61" s="26"/>
      <c r="N61" s="26"/>
      <c r="O61" s="26"/>
      <c r="P61" s="26"/>
    </row>
    <row r="62" spans="1:16" x14ac:dyDescent="0.2">
      <c r="A62" s="26"/>
      <c r="B62" s="26"/>
      <c r="C62" s="26"/>
      <c r="D62" s="26"/>
      <c r="E62" s="26"/>
      <c r="F62" s="26"/>
      <c r="G62" s="26"/>
      <c r="H62" s="26"/>
      <c r="I62" s="26"/>
      <c r="J62" s="26"/>
      <c r="K62" s="26"/>
      <c r="L62" s="26"/>
      <c r="M62" s="26"/>
      <c r="N62" s="26"/>
      <c r="O62" s="26"/>
      <c r="P62" s="26"/>
    </row>
    <row r="63" spans="1:16" x14ac:dyDescent="0.2">
      <c r="A63" s="26"/>
      <c r="B63" s="26"/>
      <c r="C63" s="26"/>
      <c r="D63" s="26"/>
      <c r="E63" s="26"/>
      <c r="F63" s="26"/>
      <c r="G63" s="26"/>
      <c r="H63" s="26"/>
      <c r="I63" s="26"/>
      <c r="J63" s="26"/>
      <c r="K63" s="26"/>
      <c r="L63" s="26"/>
      <c r="M63" s="26"/>
      <c r="N63" s="26"/>
      <c r="O63" s="26"/>
      <c r="P63" s="26"/>
    </row>
    <row r="64" spans="1:16" x14ac:dyDescent="0.2">
      <c r="A64" s="26"/>
      <c r="B64" s="26"/>
      <c r="C64" s="26"/>
      <c r="D64" s="26"/>
      <c r="E64" s="26"/>
      <c r="F64" s="26"/>
      <c r="G64" s="26"/>
      <c r="H64" s="26"/>
      <c r="I64" s="26"/>
      <c r="J64" s="26"/>
      <c r="K64" s="26"/>
      <c r="L64" s="26"/>
      <c r="M64" s="26"/>
      <c r="N64" s="26"/>
      <c r="O64" s="26"/>
      <c r="P64" s="26"/>
    </row>
    <row r="65" spans="1:16" x14ac:dyDescent="0.2">
      <c r="A65" s="26"/>
      <c r="B65" s="26"/>
      <c r="C65" s="26"/>
      <c r="D65" s="26"/>
      <c r="E65" s="26"/>
      <c r="F65" s="26"/>
      <c r="G65" s="26"/>
      <c r="H65" s="26"/>
      <c r="I65" s="26"/>
      <c r="J65" s="26"/>
      <c r="K65" s="26"/>
      <c r="L65" s="26"/>
      <c r="M65" s="26"/>
      <c r="N65" s="26"/>
      <c r="O65" s="26"/>
      <c r="P65" s="26"/>
    </row>
    <row r="66" spans="1:16" x14ac:dyDescent="0.2">
      <c r="A66" s="26"/>
      <c r="B66" s="26"/>
      <c r="C66" s="26"/>
      <c r="D66" s="26"/>
      <c r="E66" s="26"/>
      <c r="F66" s="26"/>
      <c r="G66" s="26"/>
      <c r="H66" s="26"/>
      <c r="I66" s="26"/>
      <c r="J66" s="26"/>
      <c r="K66" s="26"/>
      <c r="L66" s="26"/>
      <c r="M66" s="26"/>
      <c r="N66" s="26"/>
      <c r="O66" s="26"/>
      <c r="P66" s="26"/>
    </row>
    <row r="67" spans="1:16" x14ac:dyDescent="0.2">
      <c r="A67" s="26"/>
      <c r="B67" s="26"/>
      <c r="C67" s="26"/>
      <c r="D67" s="26"/>
      <c r="E67" s="26"/>
      <c r="F67" s="26"/>
      <c r="G67" s="26"/>
      <c r="H67" s="26"/>
      <c r="I67" s="26"/>
      <c r="J67" s="26"/>
      <c r="K67" s="26"/>
      <c r="L67" s="26"/>
      <c r="M67" s="26"/>
      <c r="N67" s="26"/>
      <c r="O67" s="26"/>
      <c r="P67" s="26"/>
    </row>
    <row r="68" spans="1:16" x14ac:dyDescent="0.2">
      <c r="A68" s="26"/>
      <c r="B68" s="26"/>
      <c r="C68" s="26"/>
      <c r="D68" s="26"/>
      <c r="E68" s="26"/>
      <c r="F68" s="26"/>
      <c r="G68" s="26"/>
      <c r="H68" s="26"/>
      <c r="I68" s="26"/>
      <c r="J68" s="26"/>
      <c r="K68" s="26"/>
      <c r="L68" s="26"/>
      <c r="M68" s="26"/>
      <c r="N68" s="26"/>
      <c r="O68" s="26"/>
      <c r="P68" s="26"/>
    </row>
    <row r="69" spans="1:16" x14ac:dyDescent="0.2">
      <c r="A69" s="26"/>
      <c r="B69" s="26"/>
      <c r="C69" s="26"/>
      <c r="D69" s="26"/>
      <c r="E69" s="26"/>
      <c r="F69" s="26"/>
      <c r="G69" s="26"/>
      <c r="H69" s="26"/>
      <c r="I69" s="26"/>
      <c r="J69" s="26"/>
      <c r="K69" s="26"/>
      <c r="L69" s="26"/>
      <c r="M69" s="26"/>
      <c r="N69" s="26"/>
      <c r="O69" s="26"/>
      <c r="P69" s="26"/>
    </row>
    <row r="70" spans="1:16" x14ac:dyDescent="0.2">
      <c r="A70" s="26"/>
      <c r="B70" s="26"/>
      <c r="C70" s="26"/>
      <c r="D70" s="26"/>
      <c r="E70" s="26"/>
      <c r="F70" s="26"/>
      <c r="G70" s="26"/>
      <c r="H70" s="26"/>
      <c r="I70" s="26"/>
      <c r="J70" s="26"/>
      <c r="K70" s="26"/>
      <c r="L70" s="26"/>
      <c r="M70" s="26"/>
      <c r="N70" s="26"/>
      <c r="O70" s="26"/>
      <c r="P70" s="26"/>
    </row>
    <row r="71" spans="1:16" x14ac:dyDescent="0.2">
      <c r="A71" s="26"/>
      <c r="B71" s="26"/>
      <c r="C71" s="26"/>
      <c r="D71" s="26"/>
      <c r="E71" s="26"/>
      <c r="F71" s="26"/>
      <c r="G71" s="26"/>
      <c r="H71" s="26"/>
      <c r="I71" s="26"/>
      <c r="J71" s="26"/>
      <c r="K71" s="26"/>
      <c r="L71" s="26"/>
      <c r="M71" s="26"/>
      <c r="N71" s="26"/>
      <c r="O71" s="26"/>
      <c r="P71" s="26"/>
    </row>
    <row r="72" spans="1:16" x14ac:dyDescent="0.2">
      <c r="A72" s="26"/>
      <c r="B72" s="26"/>
      <c r="C72" s="26"/>
      <c r="D72" s="26"/>
      <c r="E72" s="26"/>
      <c r="F72" s="26"/>
      <c r="G72" s="26"/>
      <c r="H72" s="26"/>
      <c r="I72" s="26"/>
      <c r="J72" s="26"/>
      <c r="K72" s="26"/>
      <c r="L72" s="26"/>
      <c r="M72" s="26"/>
      <c r="N72" s="26"/>
      <c r="O72" s="26"/>
      <c r="P72" s="26"/>
    </row>
    <row r="73" spans="1:16" x14ac:dyDescent="0.2">
      <c r="A73" s="26"/>
      <c r="B73" s="26"/>
      <c r="C73" s="26"/>
      <c r="D73" s="26"/>
      <c r="E73" s="26"/>
      <c r="F73" s="26"/>
      <c r="G73" s="26"/>
      <c r="H73" s="26"/>
      <c r="I73" s="26"/>
      <c r="J73" s="26"/>
      <c r="K73" s="26"/>
      <c r="L73" s="26"/>
      <c r="M73" s="26"/>
      <c r="N73" s="26"/>
      <c r="O73" s="26"/>
      <c r="P73" s="26"/>
    </row>
    <row r="74" spans="1:16" x14ac:dyDescent="0.2">
      <c r="A74" s="26"/>
      <c r="B74" s="26"/>
      <c r="C74" s="26"/>
      <c r="D74" s="26"/>
      <c r="E74" s="26"/>
      <c r="F74" s="26"/>
      <c r="G74" s="26"/>
      <c r="H74" s="26"/>
      <c r="I74" s="26"/>
      <c r="J74" s="26"/>
      <c r="K74" s="26"/>
      <c r="L74" s="26"/>
      <c r="M74" s="26"/>
      <c r="N74" s="26"/>
      <c r="O74" s="26"/>
      <c r="P74" s="26"/>
    </row>
    <row r="75" spans="1:16" x14ac:dyDescent="0.2">
      <c r="A75" s="26"/>
      <c r="B75" s="26"/>
      <c r="C75" s="26"/>
      <c r="D75" s="26"/>
      <c r="E75" s="26"/>
      <c r="F75" s="26"/>
      <c r="G75" s="26"/>
      <c r="H75" s="26"/>
      <c r="I75" s="26"/>
      <c r="J75" s="26"/>
      <c r="K75" s="26"/>
      <c r="L75" s="26"/>
      <c r="M75" s="26"/>
      <c r="N75" s="26"/>
      <c r="O75" s="26"/>
      <c r="P75" s="26"/>
    </row>
    <row r="76" spans="1:16" x14ac:dyDescent="0.2">
      <c r="A76" s="26"/>
      <c r="B76" s="26"/>
      <c r="C76" s="26"/>
      <c r="D76" s="26"/>
      <c r="E76" s="26"/>
      <c r="F76" s="26"/>
      <c r="G76" s="26"/>
      <c r="H76" s="26"/>
      <c r="I76" s="26"/>
      <c r="J76" s="26"/>
      <c r="K76" s="26"/>
      <c r="L76" s="26"/>
      <c r="M76" s="26"/>
      <c r="N76" s="26"/>
      <c r="O76" s="26"/>
      <c r="P76" s="26"/>
    </row>
    <row r="77" spans="1:16" x14ac:dyDescent="0.2">
      <c r="A77" s="26"/>
      <c r="B77" s="26"/>
      <c r="C77" s="26"/>
      <c r="D77" s="26"/>
      <c r="E77" s="26"/>
      <c r="F77" s="26"/>
      <c r="G77" s="26"/>
      <c r="H77" s="26"/>
      <c r="I77" s="26"/>
      <c r="J77" s="26"/>
      <c r="K77" s="26"/>
      <c r="L77" s="26"/>
      <c r="M77" s="26"/>
      <c r="N77" s="26"/>
      <c r="O77" s="26"/>
      <c r="P77" s="26"/>
    </row>
    <row r="78" spans="1:16" x14ac:dyDescent="0.2">
      <c r="A78" s="26"/>
      <c r="B78" s="26"/>
      <c r="C78" s="26"/>
      <c r="D78" s="26"/>
      <c r="E78" s="26"/>
      <c r="F78" s="26"/>
      <c r="G78" s="26"/>
      <c r="H78" s="26"/>
      <c r="I78" s="26"/>
      <c r="J78" s="26"/>
      <c r="K78" s="26"/>
      <c r="L78" s="26"/>
      <c r="M78" s="26"/>
      <c r="N78" s="26"/>
      <c r="O78" s="26"/>
      <c r="P78" s="26"/>
    </row>
    <row r="79" spans="1:16" x14ac:dyDescent="0.2">
      <c r="A79" s="26"/>
      <c r="B79" s="26"/>
      <c r="C79" s="26"/>
      <c r="D79" s="26"/>
      <c r="E79" s="26"/>
      <c r="F79" s="26"/>
      <c r="G79" s="26"/>
      <c r="H79" s="26"/>
      <c r="I79" s="26"/>
      <c r="J79" s="26"/>
      <c r="K79" s="26"/>
      <c r="L79" s="26"/>
      <c r="M79" s="26"/>
      <c r="N79" s="26"/>
      <c r="O79" s="26"/>
      <c r="P79" s="26"/>
    </row>
    <row r="80" spans="1:16" x14ac:dyDescent="0.2">
      <c r="A80" s="26"/>
      <c r="B80" s="26"/>
      <c r="C80" s="26"/>
      <c r="D80" s="26"/>
      <c r="E80" s="26"/>
      <c r="F80" s="26"/>
      <c r="G80" s="26"/>
      <c r="H80" s="26"/>
      <c r="I80" s="26"/>
      <c r="J80" s="26"/>
      <c r="K80" s="26"/>
      <c r="L80" s="26"/>
      <c r="M80" s="26"/>
      <c r="N80" s="26"/>
      <c r="O80" s="26"/>
      <c r="P80" s="26"/>
    </row>
    <row r="81" spans="1:16" x14ac:dyDescent="0.2">
      <c r="A81" s="26"/>
      <c r="B81" s="26"/>
      <c r="C81" s="26"/>
      <c r="D81" s="26"/>
      <c r="E81" s="26"/>
      <c r="F81" s="26"/>
      <c r="G81" s="26"/>
      <c r="H81" s="26"/>
      <c r="I81" s="26"/>
      <c r="J81" s="26"/>
      <c r="K81" s="26"/>
      <c r="L81" s="26"/>
      <c r="M81" s="26"/>
      <c r="N81" s="26"/>
      <c r="O81" s="26"/>
      <c r="P81" s="26"/>
    </row>
    <row r="82" spans="1:16" x14ac:dyDescent="0.2">
      <c r="A82" s="26"/>
      <c r="B82" s="26"/>
      <c r="C82" s="26"/>
      <c r="D82" s="26"/>
      <c r="E82" s="26"/>
      <c r="F82" s="26"/>
      <c r="G82" s="26"/>
      <c r="H82" s="26"/>
      <c r="I82" s="26"/>
      <c r="J82" s="26"/>
      <c r="K82" s="26"/>
      <c r="L82" s="26"/>
      <c r="M82" s="26"/>
      <c r="N82" s="26"/>
      <c r="O82" s="26"/>
      <c r="P82" s="26"/>
    </row>
    <row r="83" spans="1:16" x14ac:dyDescent="0.2">
      <c r="A83" s="26"/>
      <c r="B83" s="26"/>
      <c r="C83" s="26"/>
      <c r="D83" s="26"/>
      <c r="E83" s="26"/>
      <c r="F83" s="26"/>
      <c r="G83" s="26"/>
      <c r="H83" s="26"/>
      <c r="I83" s="26"/>
      <c r="J83" s="26"/>
      <c r="K83" s="26"/>
      <c r="L83" s="26"/>
      <c r="M83" s="26"/>
      <c r="N83" s="26"/>
      <c r="O83" s="26"/>
      <c r="P83" s="26"/>
    </row>
    <row r="84" spans="1:16" x14ac:dyDescent="0.2">
      <c r="A84" s="26"/>
      <c r="B84" s="26"/>
      <c r="C84" s="26"/>
      <c r="D84" s="26"/>
      <c r="E84" s="26"/>
      <c r="F84" s="26"/>
      <c r="G84" s="26"/>
      <c r="H84" s="26"/>
      <c r="I84" s="26"/>
      <c r="J84" s="26"/>
      <c r="K84" s="26"/>
      <c r="L84" s="26"/>
      <c r="M84" s="26"/>
      <c r="N84" s="26"/>
      <c r="O84" s="26"/>
      <c r="P84" s="26"/>
    </row>
    <row r="85" spans="1:16" x14ac:dyDescent="0.2">
      <c r="A85" s="26"/>
      <c r="B85" s="26"/>
      <c r="C85" s="26"/>
      <c r="D85" s="26"/>
      <c r="E85" s="26"/>
      <c r="F85" s="26"/>
      <c r="G85" s="26"/>
      <c r="H85" s="26"/>
      <c r="I85" s="26"/>
      <c r="J85" s="26"/>
      <c r="K85" s="26"/>
      <c r="L85" s="26"/>
      <c r="M85" s="26"/>
      <c r="N85" s="26"/>
      <c r="O85" s="26"/>
      <c r="P85" s="26"/>
    </row>
    <row r="86" spans="1:16" x14ac:dyDescent="0.2">
      <c r="A86" s="26"/>
      <c r="B86" s="26"/>
      <c r="C86" s="26"/>
      <c r="D86" s="26"/>
      <c r="E86" s="26"/>
      <c r="F86" s="26"/>
      <c r="G86" s="26"/>
      <c r="H86" s="26"/>
      <c r="I86" s="26"/>
      <c r="J86" s="26"/>
      <c r="K86" s="26"/>
      <c r="L86" s="26"/>
      <c r="M86" s="26"/>
      <c r="N86" s="26"/>
      <c r="O86" s="26"/>
      <c r="P86" s="26"/>
    </row>
    <row r="87" spans="1:16" x14ac:dyDescent="0.2">
      <c r="A87" s="26"/>
      <c r="B87" s="26"/>
      <c r="C87" s="26"/>
      <c r="D87" s="26"/>
      <c r="E87" s="26"/>
      <c r="F87" s="26"/>
      <c r="G87" s="26"/>
      <c r="H87" s="26"/>
      <c r="I87" s="26"/>
      <c r="J87" s="26"/>
      <c r="K87" s="26"/>
      <c r="L87" s="26"/>
      <c r="M87" s="26"/>
      <c r="N87" s="26"/>
      <c r="O87" s="26"/>
      <c r="P87" s="26"/>
    </row>
    <row r="88" spans="1:16" x14ac:dyDescent="0.2">
      <c r="A88" s="26"/>
      <c r="B88" s="26"/>
      <c r="C88" s="26"/>
      <c r="D88" s="26"/>
      <c r="E88" s="26"/>
      <c r="F88" s="26"/>
      <c r="G88" s="26"/>
      <c r="H88" s="26"/>
      <c r="I88" s="26"/>
      <c r="J88" s="26"/>
      <c r="K88" s="26"/>
      <c r="L88" s="26"/>
      <c r="M88" s="26"/>
      <c r="N88" s="26"/>
      <c r="O88" s="26"/>
      <c r="P88" s="26"/>
    </row>
    <row r="89" spans="1:16" x14ac:dyDescent="0.2">
      <c r="A89" s="26"/>
      <c r="B89" s="26"/>
      <c r="C89" s="26"/>
      <c r="D89" s="26"/>
      <c r="E89" s="26"/>
      <c r="F89" s="26"/>
      <c r="G89" s="26"/>
      <c r="H89" s="26"/>
      <c r="I89" s="26"/>
      <c r="J89" s="26"/>
      <c r="K89" s="26"/>
      <c r="L89" s="26"/>
      <c r="M89" s="26"/>
      <c r="N89" s="26"/>
      <c r="O89" s="26"/>
      <c r="P89" s="26"/>
    </row>
    <row r="90" spans="1:16" x14ac:dyDescent="0.2">
      <c r="A90" s="26"/>
      <c r="B90" s="26"/>
      <c r="C90" s="26"/>
      <c r="D90" s="26"/>
      <c r="E90" s="26"/>
      <c r="F90" s="26"/>
      <c r="G90" s="26"/>
      <c r="H90" s="26"/>
      <c r="I90" s="26"/>
      <c r="J90" s="26"/>
      <c r="K90" s="26"/>
      <c r="L90" s="26"/>
      <c r="M90" s="26"/>
      <c r="N90" s="26"/>
      <c r="O90" s="26"/>
      <c r="P90" s="26"/>
    </row>
    <row r="91" spans="1:16" x14ac:dyDescent="0.2">
      <c r="A91" s="26"/>
      <c r="B91" s="26"/>
      <c r="C91" s="26"/>
      <c r="D91" s="26"/>
      <c r="E91" s="26"/>
      <c r="F91" s="26"/>
      <c r="G91" s="26"/>
      <c r="H91" s="26"/>
      <c r="I91" s="26"/>
      <c r="J91" s="26"/>
      <c r="K91" s="26"/>
      <c r="L91" s="26"/>
      <c r="M91" s="26"/>
      <c r="N91" s="26"/>
      <c r="O91" s="26"/>
      <c r="P91" s="26"/>
    </row>
    <row r="92" spans="1:16" x14ac:dyDescent="0.2">
      <c r="A92" s="26"/>
      <c r="B92" s="26"/>
      <c r="C92" s="26"/>
      <c r="D92" s="26"/>
      <c r="E92" s="26"/>
      <c r="F92" s="26"/>
      <c r="G92" s="26"/>
      <c r="H92" s="26"/>
      <c r="I92" s="26"/>
      <c r="J92" s="26"/>
      <c r="K92" s="26"/>
      <c r="L92" s="26"/>
      <c r="M92" s="26"/>
      <c r="N92" s="26"/>
      <c r="O92" s="26"/>
      <c r="P92" s="26"/>
    </row>
    <row r="93" spans="1:16" x14ac:dyDescent="0.2">
      <c r="A93" s="26"/>
      <c r="B93" s="26"/>
      <c r="C93" s="26"/>
      <c r="D93" s="26"/>
      <c r="E93" s="26"/>
      <c r="F93" s="26"/>
      <c r="G93" s="26"/>
      <c r="H93" s="26"/>
      <c r="I93" s="26"/>
      <c r="J93" s="26"/>
      <c r="K93" s="26"/>
      <c r="L93" s="26"/>
      <c r="M93" s="26"/>
      <c r="N93" s="26"/>
      <c r="O93" s="26"/>
      <c r="P93" s="26"/>
    </row>
    <row r="94" spans="1:16" x14ac:dyDescent="0.2">
      <c r="A94" s="26"/>
      <c r="B94" s="26"/>
      <c r="C94" s="26"/>
      <c r="D94" s="26"/>
      <c r="E94" s="26"/>
      <c r="F94" s="26"/>
      <c r="G94" s="26"/>
      <c r="H94" s="26"/>
      <c r="I94" s="26"/>
      <c r="J94" s="26"/>
      <c r="K94" s="26"/>
      <c r="L94" s="26"/>
      <c r="M94" s="26"/>
      <c r="N94" s="26"/>
      <c r="O94" s="26"/>
      <c r="P94" s="26"/>
    </row>
    <row r="95" spans="1:16" x14ac:dyDescent="0.2">
      <c r="A95" s="26"/>
      <c r="B95" s="26"/>
      <c r="C95" s="26"/>
      <c r="D95" s="26"/>
      <c r="E95" s="26"/>
      <c r="F95" s="26"/>
      <c r="G95" s="26"/>
      <c r="H95" s="26"/>
      <c r="I95" s="26"/>
      <c r="J95" s="26"/>
      <c r="K95" s="26"/>
      <c r="L95" s="26"/>
      <c r="M95" s="26"/>
      <c r="N95" s="26"/>
      <c r="O95" s="26"/>
      <c r="P95" s="26"/>
    </row>
    <row r="96" spans="1:16" x14ac:dyDescent="0.2">
      <c r="A96" s="26"/>
      <c r="B96" s="26"/>
      <c r="C96" s="26"/>
      <c r="D96" s="26"/>
      <c r="E96" s="26"/>
      <c r="F96" s="26"/>
      <c r="G96" s="26"/>
      <c r="H96" s="26"/>
      <c r="I96" s="26"/>
      <c r="J96" s="26"/>
      <c r="K96" s="26"/>
      <c r="L96" s="26"/>
      <c r="M96" s="26"/>
      <c r="N96" s="26"/>
      <c r="O96" s="26"/>
      <c r="P96" s="26"/>
    </row>
    <row r="97" spans="1:16" x14ac:dyDescent="0.2">
      <c r="A97" s="26"/>
      <c r="B97" s="26"/>
      <c r="C97" s="26"/>
      <c r="D97" s="26"/>
      <c r="E97" s="26"/>
      <c r="F97" s="26"/>
      <c r="G97" s="26"/>
      <c r="H97" s="26"/>
      <c r="I97" s="26"/>
      <c r="J97" s="26"/>
      <c r="K97" s="26"/>
      <c r="L97" s="26"/>
      <c r="M97" s="26"/>
      <c r="N97" s="26"/>
      <c r="O97" s="26"/>
      <c r="P97" s="26"/>
    </row>
    <row r="98" spans="1:16" x14ac:dyDescent="0.2">
      <c r="A98" s="26"/>
      <c r="B98" s="26"/>
      <c r="C98" s="26"/>
      <c r="D98" s="26"/>
      <c r="E98" s="26"/>
      <c r="F98" s="26"/>
      <c r="G98" s="26"/>
      <c r="H98" s="26"/>
      <c r="I98" s="26"/>
      <c r="J98" s="26"/>
      <c r="K98" s="26"/>
      <c r="L98" s="26"/>
      <c r="M98" s="26"/>
      <c r="N98" s="26"/>
      <c r="O98" s="26"/>
      <c r="P98" s="26"/>
    </row>
    <row r="99" spans="1:16" x14ac:dyDescent="0.2">
      <c r="A99" s="26"/>
      <c r="B99" s="26"/>
      <c r="C99" s="26"/>
      <c r="D99" s="26"/>
      <c r="E99" s="26"/>
      <c r="F99" s="26"/>
      <c r="G99" s="26"/>
      <c r="H99" s="26"/>
      <c r="I99" s="26"/>
      <c r="J99" s="26"/>
      <c r="K99" s="26"/>
      <c r="L99" s="26"/>
      <c r="M99" s="26"/>
      <c r="N99" s="26"/>
      <c r="O99" s="26"/>
      <c r="P99" s="26"/>
    </row>
    <row r="100" spans="1:16" x14ac:dyDescent="0.2">
      <c r="A100" s="26"/>
      <c r="B100" s="26"/>
      <c r="C100" s="26"/>
      <c r="D100" s="26"/>
      <c r="E100" s="26"/>
      <c r="F100" s="26"/>
      <c r="G100" s="26"/>
      <c r="H100" s="26"/>
      <c r="I100" s="26"/>
      <c r="J100" s="26"/>
      <c r="K100" s="26"/>
      <c r="L100" s="26"/>
      <c r="M100" s="26"/>
      <c r="N100" s="26"/>
      <c r="O100" s="26"/>
      <c r="P100" s="26"/>
    </row>
    <row r="101" spans="1:16" x14ac:dyDescent="0.2">
      <c r="A101" s="26"/>
      <c r="B101" s="26"/>
      <c r="C101" s="26"/>
      <c r="D101" s="26"/>
      <c r="E101" s="26"/>
      <c r="F101" s="26"/>
      <c r="G101" s="26"/>
      <c r="H101" s="26"/>
      <c r="I101" s="26"/>
      <c r="J101" s="26"/>
      <c r="K101" s="26"/>
      <c r="L101" s="26"/>
      <c r="M101" s="26"/>
      <c r="N101" s="26"/>
      <c r="O101" s="26"/>
      <c r="P101" s="26"/>
    </row>
    <row r="102" spans="1:16" x14ac:dyDescent="0.2">
      <c r="A102" s="26"/>
      <c r="B102" s="26"/>
      <c r="C102" s="26"/>
      <c r="D102" s="26"/>
      <c r="E102" s="26"/>
      <c r="F102" s="26"/>
      <c r="G102" s="26"/>
      <c r="H102" s="26"/>
      <c r="I102" s="26"/>
      <c r="J102" s="26"/>
      <c r="K102" s="26"/>
      <c r="L102" s="26"/>
      <c r="M102" s="26"/>
      <c r="N102" s="26"/>
      <c r="O102" s="26"/>
      <c r="P102" s="26"/>
    </row>
    <row r="103" spans="1:16" x14ac:dyDescent="0.2">
      <c r="A103" s="26"/>
      <c r="B103" s="26"/>
      <c r="C103" s="26"/>
      <c r="D103" s="26"/>
      <c r="E103" s="26"/>
      <c r="F103" s="26"/>
      <c r="G103" s="26"/>
      <c r="H103" s="26"/>
      <c r="I103" s="26"/>
      <c r="J103" s="26"/>
      <c r="K103" s="26"/>
      <c r="L103" s="26"/>
      <c r="M103" s="26"/>
      <c r="N103" s="26"/>
      <c r="O103" s="26"/>
      <c r="P103" s="26"/>
    </row>
    <row r="104" spans="1:16" x14ac:dyDescent="0.2">
      <c r="A104" s="26"/>
      <c r="B104" s="26"/>
      <c r="C104" s="26"/>
      <c r="D104" s="26"/>
      <c r="E104" s="26"/>
      <c r="F104" s="26"/>
      <c r="G104" s="26"/>
      <c r="H104" s="26"/>
      <c r="I104" s="26"/>
      <c r="J104" s="26"/>
      <c r="K104" s="26"/>
      <c r="L104" s="26"/>
      <c r="M104" s="26"/>
      <c r="N104" s="26"/>
      <c r="O104" s="26"/>
      <c r="P104" s="26"/>
    </row>
    <row r="105" spans="1:16" x14ac:dyDescent="0.2">
      <c r="A105" s="26"/>
      <c r="B105" s="26"/>
      <c r="C105" s="26"/>
      <c r="D105" s="26"/>
      <c r="E105" s="26"/>
      <c r="F105" s="26"/>
      <c r="G105" s="26"/>
      <c r="H105" s="26"/>
      <c r="I105" s="26"/>
      <c r="J105" s="26"/>
      <c r="K105" s="26"/>
      <c r="L105" s="26"/>
      <c r="M105" s="26"/>
      <c r="N105" s="26"/>
      <c r="O105" s="26"/>
      <c r="P105" s="26"/>
    </row>
    <row r="106" spans="1:16" x14ac:dyDescent="0.2">
      <c r="A106" s="26"/>
      <c r="B106" s="26"/>
      <c r="C106" s="26"/>
      <c r="D106" s="26"/>
      <c r="E106" s="26"/>
      <c r="F106" s="26"/>
      <c r="G106" s="26"/>
      <c r="H106" s="26"/>
      <c r="I106" s="26"/>
      <c r="J106" s="26"/>
      <c r="K106" s="26"/>
      <c r="L106" s="26"/>
      <c r="M106" s="26"/>
      <c r="N106" s="26"/>
      <c r="O106" s="26"/>
      <c r="P106" s="26"/>
    </row>
    <row r="107" spans="1:16" x14ac:dyDescent="0.2">
      <c r="A107" s="26"/>
      <c r="B107" s="26"/>
      <c r="C107" s="26"/>
      <c r="D107" s="26"/>
      <c r="E107" s="26"/>
      <c r="F107" s="26"/>
      <c r="G107" s="26"/>
      <c r="H107" s="26"/>
      <c r="I107" s="26"/>
      <c r="J107" s="26"/>
      <c r="K107" s="26"/>
      <c r="L107" s="26"/>
      <c r="M107" s="26"/>
      <c r="N107" s="26"/>
      <c r="O107" s="26"/>
      <c r="P107" s="26"/>
    </row>
    <row r="108" spans="1:16" x14ac:dyDescent="0.2">
      <c r="A108" s="26"/>
      <c r="B108" s="26"/>
      <c r="C108" s="26"/>
      <c r="D108" s="26"/>
      <c r="E108" s="26"/>
      <c r="F108" s="26"/>
      <c r="G108" s="26"/>
      <c r="H108" s="26"/>
      <c r="I108" s="26"/>
      <c r="J108" s="26"/>
      <c r="K108" s="26"/>
      <c r="L108" s="26"/>
      <c r="M108" s="26"/>
      <c r="N108" s="26"/>
      <c r="O108" s="26"/>
      <c r="P108" s="26"/>
    </row>
    <row r="109" spans="1:16" x14ac:dyDescent="0.2">
      <c r="A109" s="26"/>
      <c r="B109" s="26"/>
      <c r="C109" s="26"/>
      <c r="D109" s="26"/>
      <c r="E109" s="26"/>
      <c r="F109" s="26"/>
      <c r="G109" s="26"/>
      <c r="H109" s="26"/>
      <c r="I109" s="26"/>
      <c r="J109" s="26"/>
      <c r="K109" s="26"/>
      <c r="L109" s="26"/>
      <c r="M109" s="26"/>
      <c r="N109" s="26"/>
      <c r="O109" s="26"/>
      <c r="P109" s="26"/>
    </row>
    <row r="110" spans="1:16" x14ac:dyDescent="0.2">
      <c r="A110" s="26"/>
      <c r="B110" s="26"/>
      <c r="C110" s="26"/>
      <c r="D110" s="26"/>
      <c r="E110" s="26"/>
      <c r="F110" s="26"/>
      <c r="G110" s="26"/>
      <c r="H110" s="26"/>
      <c r="I110" s="26"/>
      <c r="J110" s="26"/>
      <c r="K110" s="26"/>
      <c r="L110" s="26"/>
      <c r="M110" s="26"/>
      <c r="N110" s="26"/>
      <c r="O110" s="26"/>
      <c r="P110" s="26"/>
    </row>
    <row r="111" spans="1:16" x14ac:dyDescent="0.2">
      <c r="A111" s="26"/>
      <c r="B111" s="26"/>
      <c r="C111" s="26"/>
      <c r="D111" s="26"/>
      <c r="E111" s="26"/>
      <c r="F111" s="26"/>
      <c r="G111" s="26"/>
      <c r="H111" s="26"/>
      <c r="I111" s="26"/>
      <c r="J111" s="26"/>
      <c r="K111" s="26"/>
      <c r="L111" s="26"/>
      <c r="M111" s="26"/>
      <c r="N111" s="26"/>
      <c r="O111" s="26"/>
      <c r="P111" s="26"/>
    </row>
    <row r="112" spans="1:16" x14ac:dyDescent="0.2">
      <c r="A112" s="26"/>
      <c r="B112" s="26"/>
      <c r="C112" s="26"/>
      <c r="D112" s="26"/>
      <c r="E112" s="26"/>
      <c r="F112" s="26"/>
      <c r="G112" s="26"/>
      <c r="H112" s="26"/>
      <c r="I112" s="26"/>
      <c r="J112" s="26"/>
      <c r="K112" s="26"/>
      <c r="L112" s="26"/>
      <c r="M112" s="26"/>
      <c r="N112" s="26"/>
      <c r="O112" s="26"/>
      <c r="P112" s="26"/>
    </row>
    <row r="113" spans="1:16" x14ac:dyDescent="0.2">
      <c r="A113" s="26"/>
      <c r="B113" s="26"/>
      <c r="C113" s="26"/>
      <c r="D113" s="26"/>
      <c r="E113" s="26"/>
      <c r="F113" s="26"/>
      <c r="G113" s="26"/>
      <c r="H113" s="26"/>
      <c r="I113" s="26"/>
      <c r="J113" s="26"/>
      <c r="K113" s="26"/>
      <c r="L113" s="26"/>
      <c r="M113" s="26"/>
      <c r="N113" s="26"/>
      <c r="O113" s="26"/>
      <c r="P113" s="26"/>
    </row>
    <row r="114" spans="1:16" x14ac:dyDescent="0.2">
      <c r="A114" s="26"/>
      <c r="B114" s="26"/>
      <c r="C114" s="26"/>
      <c r="D114" s="26"/>
      <c r="E114" s="26"/>
      <c r="F114" s="26"/>
      <c r="G114" s="26"/>
      <c r="H114" s="26"/>
      <c r="I114" s="26"/>
      <c r="J114" s="26"/>
      <c r="K114" s="26"/>
      <c r="L114" s="26"/>
      <c r="M114" s="26"/>
      <c r="N114" s="26"/>
      <c r="O114" s="26"/>
      <c r="P114" s="26"/>
    </row>
    <row r="115" spans="1:16" x14ac:dyDescent="0.2">
      <c r="A115" s="26"/>
      <c r="B115" s="26"/>
      <c r="C115" s="26"/>
      <c r="D115" s="26"/>
      <c r="E115" s="26"/>
      <c r="F115" s="26"/>
      <c r="G115" s="26"/>
      <c r="H115" s="26"/>
      <c r="I115" s="26"/>
      <c r="J115" s="26"/>
      <c r="K115" s="26"/>
      <c r="L115" s="26"/>
      <c r="M115" s="26"/>
      <c r="N115" s="26"/>
      <c r="O115" s="26"/>
      <c r="P115" s="26"/>
    </row>
    <row r="116" spans="1:16" x14ac:dyDescent="0.2">
      <c r="A116" s="26"/>
      <c r="B116" s="26"/>
      <c r="C116" s="26"/>
      <c r="D116" s="26"/>
      <c r="E116" s="26"/>
      <c r="F116" s="26"/>
      <c r="G116" s="26"/>
      <c r="H116" s="26"/>
      <c r="I116" s="26"/>
      <c r="J116" s="26"/>
      <c r="K116" s="26"/>
      <c r="L116" s="26"/>
      <c r="M116" s="26"/>
      <c r="N116" s="26"/>
      <c r="O116" s="26"/>
      <c r="P116" s="26"/>
    </row>
    <row r="117" spans="1:16" x14ac:dyDescent="0.2">
      <c r="A117" s="26"/>
      <c r="B117" s="26"/>
      <c r="C117" s="26"/>
      <c r="D117" s="26"/>
      <c r="E117" s="26"/>
      <c r="F117" s="26"/>
      <c r="G117" s="26"/>
      <c r="H117" s="26"/>
      <c r="I117" s="26"/>
      <c r="J117" s="26"/>
      <c r="K117" s="26"/>
      <c r="L117" s="26"/>
      <c r="M117" s="26"/>
      <c r="N117" s="26"/>
      <c r="O117" s="26"/>
      <c r="P117" s="26"/>
    </row>
    <row r="118" spans="1:16" x14ac:dyDescent="0.2">
      <c r="A118" s="26"/>
      <c r="B118" s="26"/>
      <c r="C118" s="26"/>
      <c r="D118" s="26"/>
      <c r="E118" s="26"/>
      <c r="F118" s="26"/>
      <c r="G118" s="26"/>
      <c r="H118" s="26"/>
      <c r="I118" s="26"/>
      <c r="J118" s="26"/>
      <c r="K118" s="26"/>
      <c r="L118" s="26"/>
      <c r="M118" s="26"/>
      <c r="N118" s="26"/>
      <c r="O118" s="26"/>
      <c r="P118" s="26"/>
    </row>
    <row r="119" spans="1:16" x14ac:dyDescent="0.2">
      <c r="A119" s="26"/>
      <c r="B119" s="26"/>
      <c r="C119" s="26"/>
      <c r="D119" s="26"/>
      <c r="E119" s="26"/>
      <c r="F119" s="26"/>
      <c r="G119" s="26"/>
      <c r="H119" s="26"/>
      <c r="I119" s="26"/>
      <c r="J119" s="26"/>
      <c r="K119" s="26"/>
      <c r="L119" s="26"/>
      <c r="M119" s="26"/>
      <c r="N119" s="26"/>
      <c r="O119" s="26"/>
      <c r="P119" s="26"/>
    </row>
    <row r="120" spans="1:16" x14ac:dyDescent="0.2">
      <c r="A120" s="26"/>
      <c r="B120" s="26"/>
      <c r="C120" s="26"/>
      <c r="D120" s="26"/>
      <c r="E120" s="26"/>
      <c r="F120" s="26"/>
      <c r="G120" s="26"/>
      <c r="H120" s="26"/>
      <c r="I120" s="26"/>
      <c r="J120" s="26"/>
      <c r="K120" s="26"/>
      <c r="L120" s="26"/>
      <c r="M120" s="26"/>
      <c r="N120" s="26"/>
      <c r="O120" s="26"/>
      <c r="P120" s="26"/>
    </row>
    <row r="121" spans="1:16" x14ac:dyDescent="0.2">
      <c r="A121" s="26"/>
      <c r="B121" s="26"/>
      <c r="C121" s="26"/>
      <c r="D121" s="26"/>
      <c r="E121" s="26"/>
      <c r="F121" s="26"/>
      <c r="G121" s="26"/>
      <c r="H121" s="26"/>
      <c r="I121" s="26"/>
      <c r="J121" s="26"/>
      <c r="K121" s="26"/>
      <c r="L121" s="26"/>
      <c r="M121" s="26"/>
      <c r="N121" s="26"/>
      <c r="O121" s="26"/>
      <c r="P121" s="26"/>
    </row>
    <row r="122" spans="1:16" x14ac:dyDescent="0.2">
      <c r="A122" s="26"/>
      <c r="B122" s="26"/>
      <c r="C122" s="26"/>
      <c r="D122" s="26"/>
      <c r="E122" s="26"/>
      <c r="F122" s="26"/>
      <c r="G122" s="26"/>
      <c r="H122" s="26"/>
      <c r="I122" s="26"/>
      <c r="J122" s="26"/>
      <c r="K122" s="26"/>
      <c r="L122" s="26"/>
      <c r="M122" s="26"/>
      <c r="N122" s="26"/>
      <c r="O122" s="26"/>
      <c r="P122" s="26"/>
    </row>
    <row r="123" spans="1:16" x14ac:dyDescent="0.2">
      <c r="A123" s="26"/>
      <c r="B123" s="26"/>
      <c r="C123" s="26"/>
      <c r="D123" s="26"/>
      <c r="E123" s="26"/>
      <c r="F123" s="26"/>
      <c r="G123" s="26"/>
      <c r="H123" s="26"/>
      <c r="I123" s="26"/>
      <c r="J123" s="26"/>
      <c r="K123" s="26"/>
      <c r="L123" s="26"/>
      <c r="M123" s="26"/>
      <c r="N123" s="26"/>
      <c r="O123" s="26"/>
      <c r="P123" s="26"/>
    </row>
    <row r="124" spans="1:16" x14ac:dyDescent="0.2">
      <c r="A124" s="26"/>
      <c r="B124" s="26"/>
      <c r="C124" s="26"/>
      <c r="D124" s="26"/>
      <c r="E124" s="26"/>
      <c r="F124" s="26"/>
      <c r="G124" s="26"/>
      <c r="H124" s="26"/>
      <c r="I124" s="26"/>
      <c r="J124" s="26"/>
      <c r="K124" s="26"/>
      <c r="L124" s="26"/>
      <c r="M124" s="26"/>
      <c r="N124" s="26"/>
      <c r="O124" s="26"/>
      <c r="P124" s="26"/>
    </row>
    <row r="125" spans="1:16" x14ac:dyDescent="0.2">
      <c r="A125" s="26"/>
      <c r="B125" s="26"/>
      <c r="C125" s="26"/>
      <c r="D125" s="26"/>
      <c r="E125" s="26"/>
      <c r="F125" s="26"/>
      <c r="G125" s="26"/>
      <c r="H125" s="26"/>
      <c r="I125" s="26"/>
      <c r="J125" s="26"/>
      <c r="K125" s="26"/>
      <c r="L125" s="26"/>
      <c r="M125" s="26"/>
      <c r="N125" s="26"/>
      <c r="O125" s="26"/>
      <c r="P125" s="26"/>
    </row>
    <row r="126" spans="1:16" x14ac:dyDescent="0.2">
      <c r="A126" s="26"/>
      <c r="B126" s="26"/>
      <c r="C126" s="26"/>
      <c r="D126" s="26"/>
      <c r="E126" s="26"/>
      <c r="F126" s="26"/>
      <c r="G126" s="26"/>
      <c r="H126" s="26"/>
      <c r="I126" s="26"/>
      <c r="J126" s="26"/>
      <c r="K126" s="26"/>
      <c r="L126" s="26"/>
      <c r="M126" s="26"/>
      <c r="N126" s="26"/>
      <c r="O126" s="26"/>
      <c r="P126" s="26"/>
    </row>
    <row r="127" spans="1:16" x14ac:dyDescent="0.2">
      <c r="A127" s="26"/>
      <c r="B127" s="26"/>
      <c r="C127" s="26"/>
      <c r="D127" s="26"/>
      <c r="E127" s="26"/>
      <c r="F127" s="26"/>
      <c r="G127" s="26"/>
      <c r="H127" s="26"/>
      <c r="I127" s="26"/>
      <c r="J127" s="26"/>
      <c r="K127" s="26"/>
      <c r="L127" s="26"/>
      <c r="M127" s="26"/>
      <c r="N127" s="26"/>
      <c r="O127" s="26"/>
      <c r="P127" s="26"/>
    </row>
    <row r="128" spans="1:16" x14ac:dyDescent="0.2">
      <c r="A128" s="26"/>
      <c r="B128" s="26"/>
      <c r="C128" s="26"/>
      <c r="D128" s="26"/>
      <c r="E128" s="26"/>
      <c r="F128" s="26"/>
      <c r="G128" s="26"/>
      <c r="H128" s="26"/>
      <c r="I128" s="26"/>
      <c r="J128" s="26"/>
      <c r="K128" s="26"/>
      <c r="L128" s="26"/>
      <c r="M128" s="26"/>
      <c r="N128" s="26"/>
      <c r="O128" s="26"/>
      <c r="P128" s="26"/>
    </row>
    <row r="129" spans="1:16" x14ac:dyDescent="0.2">
      <c r="A129" s="26"/>
      <c r="B129" s="26"/>
      <c r="C129" s="26"/>
      <c r="D129" s="26"/>
      <c r="E129" s="26"/>
      <c r="F129" s="26"/>
      <c r="G129" s="26"/>
      <c r="H129" s="26"/>
      <c r="I129" s="26"/>
      <c r="J129" s="26"/>
      <c r="K129" s="26"/>
      <c r="L129" s="26"/>
      <c r="M129" s="26"/>
      <c r="N129" s="26"/>
      <c r="O129" s="26"/>
      <c r="P129" s="26"/>
    </row>
    <row r="130" spans="1:16" x14ac:dyDescent="0.2">
      <c r="A130" s="26"/>
      <c r="B130" s="26"/>
      <c r="C130" s="26"/>
      <c r="D130" s="26"/>
      <c r="E130" s="26"/>
      <c r="F130" s="26"/>
      <c r="G130" s="26"/>
      <c r="H130" s="26"/>
      <c r="I130" s="26"/>
      <c r="J130" s="26"/>
      <c r="K130" s="26"/>
      <c r="L130" s="26"/>
      <c r="M130" s="26"/>
      <c r="N130" s="26"/>
      <c r="O130" s="26"/>
      <c r="P130" s="26"/>
    </row>
    <row r="131" spans="1:16" x14ac:dyDescent="0.2">
      <c r="A131" s="26"/>
      <c r="B131" s="26"/>
      <c r="C131" s="26"/>
      <c r="D131" s="26"/>
      <c r="E131" s="26"/>
      <c r="F131" s="26"/>
      <c r="G131" s="26"/>
      <c r="H131" s="26"/>
      <c r="I131" s="26"/>
      <c r="J131" s="26"/>
      <c r="K131" s="26"/>
      <c r="L131" s="26"/>
      <c r="M131" s="26"/>
      <c r="N131" s="26"/>
      <c r="O131" s="26"/>
      <c r="P131" s="26"/>
    </row>
    <row r="132" spans="1:16" x14ac:dyDescent="0.2">
      <c r="A132" s="26"/>
      <c r="B132" s="26"/>
      <c r="C132" s="26"/>
      <c r="D132" s="26"/>
      <c r="E132" s="26"/>
      <c r="F132" s="26"/>
      <c r="G132" s="26"/>
      <c r="H132" s="26"/>
      <c r="I132" s="26"/>
      <c r="J132" s="26"/>
      <c r="K132" s="26"/>
      <c r="L132" s="26"/>
      <c r="M132" s="26"/>
      <c r="N132" s="26"/>
      <c r="O132" s="26"/>
      <c r="P132" s="26"/>
    </row>
    <row r="133" spans="1:16" x14ac:dyDescent="0.2">
      <c r="A133" s="26"/>
      <c r="B133" s="26"/>
      <c r="C133" s="26"/>
      <c r="D133" s="26"/>
      <c r="E133" s="26"/>
      <c r="F133" s="26"/>
      <c r="G133" s="26"/>
      <c r="H133" s="26"/>
      <c r="I133" s="26"/>
      <c r="J133" s="26"/>
      <c r="K133" s="26"/>
      <c r="L133" s="26"/>
      <c r="M133" s="26"/>
      <c r="N133" s="26"/>
      <c r="O133" s="26"/>
      <c r="P133" s="26"/>
    </row>
    <row r="134" spans="1:16" x14ac:dyDescent="0.2">
      <c r="A134" s="26"/>
      <c r="B134" s="26"/>
      <c r="C134" s="26"/>
      <c r="D134" s="26"/>
      <c r="E134" s="26"/>
      <c r="F134" s="26"/>
      <c r="G134" s="26"/>
      <c r="H134" s="26"/>
      <c r="I134" s="26"/>
      <c r="J134" s="26"/>
      <c r="K134" s="26"/>
      <c r="L134" s="26"/>
      <c r="M134" s="26"/>
      <c r="N134" s="26"/>
      <c r="O134" s="26"/>
      <c r="P134" s="26"/>
    </row>
    <row r="135" spans="1:16" x14ac:dyDescent="0.2">
      <c r="A135" s="26"/>
      <c r="B135" s="26"/>
      <c r="C135" s="26"/>
      <c r="D135" s="26"/>
      <c r="E135" s="26"/>
      <c r="F135" s="26"/>
      <c r="G135" s="26"/>
      <c r="H135" s="26"/>
      <c r="I135" s="26"/>
      <c r="J135" s="26"/>
      <c r="K135" s="26"/>
      <c r="L135" s="26"/>
      <c r="M135" s="26"/>
      <c r="N135" s="26"/>
      <c r="O135" s="26"/>
      <c r="P135" s="26"/>
    </row>
    <row r="136" spans="1:16" x14ac:dyDescent="0.2">
      <c r="A136" s="26"/>
      <c r="B136" s="26"/>
      <c r="C136" s="26"/>
      <c r="D136" s="26"/>
      <c r="E136" s="26"/>
      <c r="F136" s="26"/>
      <c r="G136" s="26"/>
      <c r="H136" s="26"/>
      <c r="I136" s="26"/>
      <c r="J136" s="26"/>
      <c r="K136" s="26"/>
      <c r="L136" s="26"/>
      <c r="M136" s="26"/>
      <c r="N136" s="26"/>
      <c r="O136" s="26"/>
      <c r="P136" s="26"/>
    </row>
    <row r="137" spans="1:16" x14ac:dyDescent="0.2">
      <c r="A137" s="26"/>
      <c r="B137" s="26"/>
      <c r="C137" s="26"/>
      <c r="D137" s="26"/>
      <c r="E137" s="26"/>
      <c r="F137" s="26"/>
      <c r="G137" s="26"/>
      <c r="H137" s="26"/>
      <c r="I137" s="26"/>
      <c r="J137" s="26"/>
      <c r="K137" s="26"/>
      <c r="L137" s="26"/>
      <c r="M137" s="26"/>
      <c r="N137" s="26"/>
      <c r="O137" s="26"/>
      <c r="P137" s="26"/>
    </row>
    <row r="138" spans="1:16" x14ac:dyDescent="0.2">
      <c r="A138" s="26"/>
      <c r="B138" s="26"/>
      <c r="C138" s="26"/>
      <c r="D138" s="26"/>
      <c r="E138" s="26"/>
      <c r="F138" s="26"/>
      <c r="G138" s="26"/>
      <c r="H138" s="26"/>
      <c r="I138" s="26"/>
      <c r="J138" s="26"/>
      <c r="K138" s="26"/>
      <c r="L138" s="26"/>
      <c r="M138" s="26"/>
      <c r="N138" s="26"/>
      <c r="O138" s="26"/>
      <c r="P138" s="26"/>
    </row>
    <row r="139" spans="1:16" x14ac:dyDescent="0.2">
      <c r="A139" s="26"/>
      <c r="B139" s="26"/>
      <c r="C139" s="26"/>
      <c r="D139" s="26"/>
      <c r="E139" s="26"/>
      <c r="F139" s="26"/>
      <c r="G139" s="26"/>
      <c r="H139" s="26"/>
      <c r="I139" s="26"/>
      <c r="J139" s="26"/>
      <c r="K139" s="26"/>
      <c r="L139" s="26"/>
      <c r="M139" s="26"/>
      <c r="N139" s="26"/>
      <c r="O139" s="26"/>
      <c r="P139" s="26"/>
    </row>
    <row r="140" spans="1:16" x14ac:dyDescent="0.2">
      <c r="A140" s="26"/>
      <c r="B140" s="26"/>
      <c r="C140" s="26"/>
      <c r="D140" s="26"/>
      <c r="E140" s="26"/>
      <c r="F140" s="26"/>
      <c r="G140" s="26"/>
      <c r="H140" s="26"/>
      <c r="I140" s="26"/>
      <c r="J140" s="26"/>
      <c r="K140" s="26"/>
      <c r="L140" s="26"/>
      <c r="M140" s="26"/>
      <c r="N140" s="26"/>
      <c r="O140" s="26"/>
      <c r="P140" s="26"/>
    </row>
    <row r="141" spans="1:16" x14ac:dyDescent="0.2">
      <c r="A141" s="26"/>
      <c r="B141" s="26"/>
      <c r="C141" s="26"/>
      <c r="D141" s="26"/>
      <c r="E141" s="26"/>
      <c r="F141" s="26"/>
      <c r="G141" s="26"/>
      <c r="H141" s="26"/>
      <c r="I141" s="26"/>
      <c r="J141" s="26"/>
      <c r="K141" s="26"/>
      <c r="L141" s="26"/>
      <c r="M141" s="26"/>
      <c r="N141" s="26"/>
      <c r="O141" s="26"/>
      <c r="P141" s="26"/>
    </row>
    <row r="142" spans="1:16" x14ac:dyDescent="0.2">
      <c r="A142" s="26"/>
      <c r="B142" s="26"/>
      <c r="C142" s="26"/>
      <c r="D142" s="26"/>
      <c r="E142" s="26"/>
      <c r="F142" s="26"/>
      <c r="G142" s="26"/>
      <c r="H142" s="26"/>
      <c r="I142" s="26"/>
      <c r="J142" s="26"/>
      <c r="K142" s="26"/>
      <c r="L142" s="26"/>
      <c r="M142" s="26"/>
      <c r="N142" s="26"/>
      <c r="O142" s="26"/>
      <c r="P142" s="26"/>
    </row>
    <row r="143" spans="1:16" x14ac:dyDescent="0.2">
      <c r="A143" s="26"/>
      <c r="B143" s="26"/>
      <c r="C143" s="26"/>
      <c r="D143" s="26"/>
      <c r="E143" s="26"/>
      <c r="F143" s="26"/>
      <c r="G143" s="26"/>
      <c r="H143" s="26"/>
      <c r="I143" s="26"/>
      <c r="J143" s="26"/>
      <c r="K143" s="26"/>
      <c r="L143" s="26"/>
      <c r="M143" s="26"/>
      <c r="N143" s="26"/>
      <c r="O143" s="26"/>
      <c r="P143" s="26"/>
    </row>
    <row r="144" spans="1:16" x14ac:dyDescent="0.2">
      <c r="A144" s="26"/>
      <c r="B144" s="26"/>
      <c r="C144" s="26"/>
      <c r="D144" s="26"/>
      <c r="E144" s="26"/>
      <c r="F144" s="26"/>
      <c r="G144" s="26"/>
      <c r="H144" s="26"/>
      <c r="I144" s="26"/>
      <c r="J144" s="26"/>
      <c r="K144" s="26"/>
      <c r="L144" s="26"/>
      <c r="M144" s="26"/>
      <c r="N144" s="26"/>
      <c r="O144" s="26"/>
      <c r="P144" s="26"/>
    </row>
    <row r="145" spans="1:16" x14ac:dyDescent="0.2">
      <c r="A145" s="26"/>
      <c r="B145" s="26"/>
      <c r="C145" s="26"/>
      <c r="D145" s="26"/>
      <c r="E145" s="26"/>
      <c r="F145" s="26"/>
      <c r="G145" s="26"/>
      <c r="H145" s="26"/>
      <c r="I145" s="26"/>
      <c r="J145" s="26"/>
      <c r="K145" s="26"/>
      <c r="L145" s="26"/>
      <c r="M145" s="26"/>
      <c r="N145" s="26"/>
      <c r="O145" s="26"/>
      <c r="P145" s="26"/>
    </row>
    <row r="146" spans="1:16" x14ac:dyDescent="0.2">
      <c r="A146" s="26"/>
      <c r="B146" s="26"/>
      <c r="C146" s="26"/>
      <c r="D146" s="26"/>
      <c r="E146" s="26"/>
      <c r="F146" s="26"/>
      <c r="G146" s="26"/>
      <c r="H146" s="26"/>
      <c r="I146" s="26"/>
      <c r="J146" s="26"/>
      <c r="K146" s="26"/>
      <c r="L146" s="26"/>
      <c r="M146" s="26"/>
      <c r="N146" s="26"/>
      <c r="O146" s="26"/>
      <c r="P146" s="26"/>
    </row>
    <row r="147" spans="1:16" x14ac:dyDescent="0.2">
      <c r="A147" s="26"/>
      <c r="B147" s="26"/>
      <c r="C147" s="26"/>
      <c r="D147" s="26"/>
      <c r="E147" s="26"/>
      <c r="F147" s="26"/>
      <c r="G147" s="26"/>
      <c r="H147" s="26"/>
      <c r="I147" s="26"/>
      <c r="J147" s="26"/>
      <c r="K147" s="26"/>
      <c r="L147" s="26"/>
      <c r="M147" s="26"/>
      <c r="N147" s="26"/>
      <c r="O147" s="26"/>
      <c r="P147" s="26"/>
    </row>
    <row r="148" spans="1:16" x14ac:dyDescent="0.2">
      <c r="A148" s="26"/>
      <c r="B148" s="26"/>
      <c r="C148" s="26"/>
      <c r="D148" s="26"/>
      <c r="E148" s="26"/>
      <c r="F148" s="26"/>
      <c r="G148" s="26"/>
      <c r="H148" s="26"/>
      <c r="I148" s="26"/>
      <c r="J148" s="26"/>
      <c r="K148" s="26"/>
      <c r="L148" s="26"/>
      <c r="M148" s="26"/>
      <c r="N148" s="26"/>
      <c r="O148" s="26"/>
      <c r="P148" s="26"/>
    </row>
    <row r="149" spans="1:16" x14ac:dyDescent="0.2">
      <c r="A149" s="26"/>
      <c r="B149" s="26"/>
      <c r="C149" s="26"/>
      <c r="D149" s="26"/>
      <c r="E149" s="26"/>
      <c r="F149" s="26"/>
      <c r="G149" s="26"/>
      <c r="H149" s="26"/>
      <c r="I149" s="26"/>
      <c r="J149" s="26"/>
      <c r="K149" s="26"/>
      <c r="L149" s="26"/>
      <c r="M149" s="26"/>
      <c r="N149" s="26"/>
      <c r="O149" s="26"/>
      <c r="P149" s="26"/>
    </row>
    <row r="150" spans="1:16" x14ac:dyDescent="0.2">
      <c r="A150" s="26"/>
      <c r="B150" s="26"/>
      <c r="C150" s="26"/>
      <c r="D150" s="26"/>
      <c r="E150" s="26"/>
      <c r="F150" s="26"/>
      <c r="G150" s="26"/>
      <c r="H150" s="26"/>
      <c r="I150" s="26"/>
      <c r="J150" s="26"/>
      <c r="K150" s="26"/>
      <c r="L150" s="26"/>
      <c r="M150" s="26"/>
      <c r="N150" s="26"/>
      <c r="O150" s="26"/>
      <c r="P150" s="26"/>
    </row>
    <row r="151" spans="1:16" x14ac:dyDescent="0.2">
      <c r="A151" s="26"/>
      <c r="B151" s="26"/>
      <c r="C151" s="26"/>
      <c r="D151" s="26"/>
      <c r="E151" s="26"/>
      <c r="F151" s="26"/>
      <c r="G151" s="26"/>
      <c r="H151" s="26"/>
      <c r="I151" s="26"/>
      <c r="J151" s="26"/>
      <c r="K151" s="26"/>
      <c r="L151" s="26"/>
      <c r="M151" s="26"/>
      <c r="N151" s="26"/>
      <c r="O151" s="26"/>
      <c r="P151" s="26"/>
    </row>
    <row r="152" spans="1:16" x14ac:dyDescent="0.2">
      <c r="A152" s="26"/>
      <c r="B152" s="26"/>
      <c r="C152" s="26"/>
      <c r="D152" s="26"/>
      <c r="E152" s="26"/>
      <c r="F152" s="26"/>
      <c r="G152" s="26"/>
      <c r="H152" s="26"/>
      <c r="I152" s="26"/>
      <c r="J152" s="26"/>
      <c r="K152" s="26"/>
      <c r="L152" s="26"/>
      <c r="M152" s="26"/>
      <c r="N152" s="26"/>
      <c r="O152" s="26"/>
      <c r="P152" s="26"/>
    </row>
    <row r="153" spans="1:16" x14ac:dyDescent="0.2">
      <c r="A153" s="26"/>
      <c r="B153" s="26"/>
      <c r="C153" s="26"/>
      <c r="D153" s="26"/>
      <c r="E153" s="26"/>
      <c r="F153" s="26"/>
      <c r="G153" s="26"/>
      <c r="H153" s="26"/>
      <c r="I153" s="26"/>
      <c r="J153" s="26"/>
      <c r="K153" s="26"/>
      <c r="L153" s="26"/>
      <c r="M153" s="26"/>
      <c r="N153" s="26"/>
      <c r="O153" s="26"/>
      <c r="P153" s="26"/>
    </row>
    <row r="154" spans="1:16" x14ac:dyDescent="0.2">
      <c r="A154" s="26"/>
      <c r="B154" s="26"/>
      <c r="C154" s="26"/>
      <c r="D154" s="26"/>
      <c r="E154" s="26"/>
      <c r="F154" s="26"/>
      <c r="G154" s="26"/>
      <c r="H154" s="26"/>
      <c r="I154" s="26"/>
      <c r="J154" s="26"/>
      <c r="K154" s="26"/>
      <c r="L154" s="26"/>
      <c r="M154" s="26"/>
      <c r="N154" s="26"/>
      <c r="O154" s="26"/>
      <c r="P154" s="26"/>
    </row>
    <row r="155" spans="1:16" x14ac:dyDescent="0.2">
      <c r="A155" s="26"/>
      <c r="B155" s="26"/>
      <c r="C155" s="26"/>
      <c r="D155" s="26"/>
      <c r="E155" s="26"/>
      <c r="F155" s="26"/>
      <c r="G155" s="26"/>
      <c r="H155" s="26"/>
      <c r="I155" s="26"/>
      <c r="J155" s="26"/>
      <c r="K155" s="26"/>
      <c r="L155" s="26"/>
      <c r="M155" s="26"/>
      <c r="N155" s="26"/>
      <c r="O155" s="26"/>
      <c r="P155" s="26"/>
    </row>
    <row r="156" spans="1:16" x14ac:dyDescent="0.2">
      <c r="A156" s="26"/>
      <c r="B156" s="26"/>
      <c r="C156" s="26"/>
      <c r="D156" s="26"/>
      <c r="E156" s="26"/>
      <c r="F156" s="26"/>
      <c r="G156" s="26"/>
      <c r="H156" s="26"/>
      <c r="I156" s="26"/>
      <c r="J156" s="26"/>
      <c r="K156" s="26"/>
      <c r="L156" s="26"/>
      <c r="M156" s="26"/>
      <c r="N156" s="26"/>
      <c r="O156" s="26"/>
      <c r="P156" s="26"/>
    </row>
    <row r="157" spans="1:16" x14ac:dyDescent="0.2">
      <c r="A157" s="26"/>
      <c r="B157" s="26"/>
      <c r="C157" s="26"/>
      <c r="D157" s="26"/>
      <c r="E157" s="26"/>
      <c r="F157" s="26"/>
      <c r="G157" s="26"/>
      <c r="H157" s="26"/>
      <c r="I157" s="26"/>
      <c r="J157" s="26"/>
      <c r="K157" s="26"/>
      <c r="L157" s="26"/>
      <c r="M157" s="26"/>
      <c r="N157" s="26"/>
      <c r="O157" s="26"/>
      <c r="P157" s="26"/>
    </row>
    <row r="158" spans="1:16" x14ac:dyDescent="0.2">
      <c r="A158" s="26"/>
      <c r="B158" s="26"/>
      <c r="C158" s="26"/>
      <c r="D158" s="26"/>
      <c r="E158" s="26"/>
      <c r="F158" s="26"/>
      <c r="G158" s="26"/>
      <c r="H158" s="26"/>
      <c r="I158" s="26"/>
      <c r="J158" s="26"/>
      <c r="K158" s="26"/>
      <c r="L158" s="26"/>
      <c r="M158" s="26"/>
      <c r="N158" s="26"/>
      <c r="O158" s="26"/>
      <c r="P158" s="26"/>
    </row>
    <row r="159" spans="1:16" x14ac:dyDescent="0.2">
      <c r="A159" s="26"/>
      <c r="B159" s="26"/>
      <c r="C159" s="26"/>
      <c r="D159" s="26"/>
      <c r="E159" s="26"/>
      <c r="F159" s="26"/>
      <c r="G159" s="26"/>
      <c r="H159" s="26"/>
      <c r="I159" s="26"/>
      <c r="J159" s="26"/>
      <c r="K159" s="26"/>
      <c r="L159" s="26"/>
      <c r="M159" s="26"/>
      <c r="N159" s="26"/>
      <c r="O159" s="26"/>
      <c r="P159" s="26"/>
    </row>
    <row r="160" spans="1:16" x14ac:dyDescent="0.2">
      <c r="A160" s="26"/>
      <c r="B160" s="26"/>
      <c r="C160" s="26"/>
      <c r="D160" s="26"/>
      <c r="E160" s="26"/>
      <c r="F160" s="26"/>
      <c r="G160" s="26"/>
      <c r="H160" s="26"/>
      <c r="I160" s="26"/>
      <c r="J160" s="26"/>
      <c r="K160" s="26"/>
      <c r="L160" s="26"/>
      <c r="M160" s="26"/>
      <c r="N160" s="26"/>
      <c r="O160" s="26"/>
      <c r="P160" s="26"/>
    </row>
    <row r="161" spans="1:16" x14ac:dyDescent="0.2">
      <c r="A161" s="26"/>
      <c r="B161" s="26"/>
      <c r="C161" s="26"/>
      <c r="D161" s="26"/>
      <c r="E161" s="26"/>
      <c r="F161" s="26"/>
      <c r="G161" s="26"/>
      <c r="H161" s="26"/>
      <c r="I161" s="26"/>
      <c r="J161" s="26"/>
      <c r="K161" s="26"/>
      <c r="L161" s="26"/>
      <c r="M161" s="26"/>
      <c r="N161" s="26"/>
      <c r="O161" s="26"/>
      <c r="P161" s="26"/>
    </row>
    <row r="162" spans="1:16" x14ac:dyDescent="0.2">
      <c r="A162" s="26"/>
      <c r="B162" s="26"/>
      <c r="C162" s="26"/>
      <c r="D162" s="26"/>
      <c r="E162" s="26"/>
      <c r="F162" s="26"/>
      <c r="G162" s="26"/>
      <c r="H162" s="26"/>
      <c r="I162" s="26"/>
      <c r="J162" s="26"/>
      <c r="K162" s="26"/>
      <c r="L162" s="26"/>
      <c r="M162" s="26"/>
      <c r="N162" s="26"/>
      <c r="O162" s="26"/>
      <c r="P162" s="26"/>
    </row>
    <row r="163" spans="1:16" x14ac:dyDescent="0.2">
      <c r="A163" s="26"/>
      <c r="B163" s="26"/>
      <c r="C163" s="26"/>
      <c r="D163" s="26"/>
      <c r="E163" s="26"/>
      <c r="F163" s="26"/>
      <c r="G163" s="26"/>
      <c r="H163" s="26"/>
      <c r="I163" s="26"/>
      <c r="J163" s="26"/>
      <c r="K163" s="26"/>
      <c r="L163" s="26"/>
      <c r="M163" s="26"/>
      <c r="N163" s="26"/>
      <c r="O163" s="26"/>
      <c r="P163" s="26"/>
    </row>
    <row r="164" spans="1:16" x14ac:dyDescent="0.2">
      <c r="A164" s="26"/>
      <c r="B164" s="26"/>
      <c r="C164" s="26"/>
      <c r="D164" s="26"/>
      <c r="E164" s="26"/>
      <c r="F164" s="26"/>
      <c r="G164" s="26"/>
      <c r="H164" s="26"/>
      <c r="I164" s="26"/>
      <c r="J164" s="26"/>
      <c r="K164" s="26"/>
      <c r="L164" s="26"/>
      <c r="M164" s="26"/>
      <c r="N164" s="26"/>
      <c r="O164" s="26"/>
      <c r="P164" s="26"/>
    </row>
    <row r="165" spans="1:16" x14ac:dyDescent="0.2">
      <c r="A165" s="26"/>
      <c r="B165" s="26"/>
      <c r="C165" s="26"/>
      <c r="D165" s="26"/>
      <c r="E165" s="26"/>
      <c r="F165" s="26"/>
      <c r="G165" s="26"/>
      <c r="H165" s="26"/>
      <c r="I165" s="26"/>
      <c r="J165" s="26"/>
      <c r="K165" s="26"/>
      <c r="L165" s="26"/>
      <c r="M165" s="26"/>
      <c r="N165" s="26"/>
      <c r="O165" s="26"/>
      <c r="P165" s="26"/>
    </row>
    <row r="166" spans="1:16" x14ac:dyDescent="0.2">
      <c r="A166" s="26"/>
      <c r="B166" s="26"/>
      <c r="C166" s="26"/>
      <c r="D166" s="26"/>
      <c r="E166" s="26"/>
      <c r="F166" s="26"/>
      <c r="G166" s="26"/>
      <c r="H166" s="26"/>
      <c r="I166" s="26"/>
      <c r="J166" s="26"/>
      <c r="K166" s="26"/>
      <c r="L166" s="26"/>
      <c r="M166" s="26"/>
      <c r="N166" s="26"/>
      <c r="O166" s="26"/>
      <c r="P166" s="26"/>
    </row>
    <row r="167" spans="1:16" x14ac:dyDescent="0.2">
      <c r="A167" s="26"/>
      <c r="B167" s="26"/>
      <c r="C167" s="26"/>
      <c r="D167" s="26"/>
      <c r="E167" s="26"/>
      <c r="F167" s="26"/>
      <c r="G167" s="26"/>
      <c r="H167" s="26"/>
      <c r="I167" s="26"/>
      <c r="J167" s="26"/>
      <c r="K167" s="26"/>
      <c r="L167" s="26"/>
      <c r="M167" s="26"/>
      <c r="N167" s="26"/>
      <c r="O167" s="26"/>
      <c r="P167" s="26"/>
    </row>
    <row r="168" spans="1:16" x14ac:dyDescent="0.2">
      <c r="A168" s="26"/>
      <c r="B168" s="26"/>
      <c r="C168" s="26"/>
      <c r="D168" s="26"/>
      <c r="E168" s="26"/>
      <c r="F168" s="26"/>
      <c r="G168" s="26"/>
      <c r="H168" s="26"/>
      <c r="I168" s="26"/>
      <c r="J168" s="26"/>
      <c r="K168" s="26"/>
      <c r="L168" s="26"/>
      <c r="M168" s="26"/>
      <c r="N168" s="26"/>
      <c r="O168" s="26"/>
      <c r="P168" s="26"/>
    </row>
    <row r="169" spans="1:16" x14ac:dyDescent="0.2">
      <c r="A169" s="26"/>
      <c r="B169" s="26"/>
      <c r="C169" s="26"/>
      <c r="D169" s="26"/>
      <c r="E169" s="26"/>
      <c r="F169" s="26"/>
      <c r="G169" s="26"/>
      <c r="H169" s="26"/>
      <c r="I169" s="26"/>
      <c r="J169" s="26"/>
      <c r="K169" s="26"/>
      <c r="L169" s="26"/>
      <c r="M169" s="26"/>
      <c r="N169" s="26"/>
      <c r="O169" s="26"/>
      <c r="P169" s="26"/>
    </row>
    <row r="170" spans="1:16" x14ac:dyDescent="0.2">
      <c r="A170" s="26"/>
      <c r="B170" s="26"/>
      <c r="C170" s="26"/>
      <c r="D170" s="26"/>
      <c r="E170" s="26"/>
      <c r="F170" s="26"/>
      <c r="G170" s="26"/>
      <c r="H170" s="26"/>
      <c r="I170" s="26"/>
      <c r="J170" s="26"/>
      <c r="K170" s="26"/>
      <c r="L170" s="26"/>
      <c r="M170" s="26"/>
      <c r="N170" s="26"/>
      <c r="O170" s="26"/>
      <c r="P170" s="26"/>
    </row>
    <row r="171" spans="1:16" x14ac:dyDescent="0.2">
      <c r="A171" s="26"/>
      <c r="B171" s="26"/>
      <c r="C171" s="26"/>
      <c r="D171" s="26"/>
      <c r="E171" s="26"/>
      <c r="F171" s="26"/>
      <c r="G171" s="26"/>
      <c r="H171" s="26"/>
      <c r="I171" s="26"/>
      <c r="J171" s="26"/>
      <c r="K171" s="26"/>
      <c r="L171" s="26"/>
      <c r="M171" s="26"/>
      <c r="N171" s="26"/>
      <c r="O171" s="26"/>
      <c r="P171" s="26"/>
    </row>
    <row r="172" spans="1:16" x14ac:dyDescent="0.2">
      <c r="A172" s="26"/>
      <c r="B172" s="26"/>
      <c r="C172" s="26"/>
      <c r="D172" s="26"/>
      <c r="E172" s="26"/>
      <c r="F172" s="26"/>
      <c r="G172" s="26"/>
      <c r="H172" s="26"/>
      <c r="I172" s="26"/>
      <c r="J172" s="26"/>
      <c r="K172" s="26"/>
      <c r="L172" s="26"/>
      <c r="M172" s="26"/>
      <c r="N172" s="26"/>
      <c r="O172" s="26"/>
      <c r="P172" s="26"/>
    </row>
    <row r="173" spans="1:16" x14ac:dyDescent="0.2">
      <c r="A173" s="26"/>
      <c r="B173" s="26"/>
      <c r="C173" s="26"/>
      <c r="D173" s="26"/>
      <c r="E173" s="26"/>
      <c r="F173" s="26"/>
      <c r="G173" s="26"/>
      <c r="H173" s="26"/>
      <c r="I173" s="26"/>
      <c r="J173" s="26"/>
      <c r="K173" s="26"/>
      <c r="L173" s="26"/>
      <c r="M173" s="26"/>
      <c r="N173" s="26"/>
      <c r="O173" s="26"/>
      <c r="P173" s="26"/>
    </row>
    <row r="174" spans="1:16" x14ac:dyDescent="0.2">
      <c r="A174" s="26"/>
      <c r="B174" s="26"/>
      <c r="C174" s="26"/>
      <c r="D174" s="26"/>
      <c r="E174" s="26"/>
      <c r="F174" s="26"/>
      <c r="G174" s="26"/>
      <c r="H174" s="26"/>
      <c r="I174" s="26"/>
      <c r="J174" s="26"/>
      <c r="K174" s="26"/>
      <c r="L174" s="26"/>
      <c r="M174" s="26"/>
      <c r="N174" s="26"/>
      <c r="O174" s="26"/>
      <c r="P174" s="26"/>
    </row>
    <row r="175" spans="1:16" x14ac:dyDescent="0.2">
      <c r="A175" s="26"/>
      <c r="B175" s="26"/>
      <c r="C175" s="26"/>
      <c r="D175" s="26"/>
      <c r="E175" s="26"/>
      <c r="F175" s="26"/>
      <c r="G175" s="26"/>
      <c r="H175" s="26"/>
      <c r="I175" s="26"/>
      <c r="J175" s="26"/>
      <c r="K175" s="26"/>
      <c r="L175" s="26"/>
      <c r="M175" s="26"/>
      <c r="N175" s="26"/>
      <c r="O175" s="26"/>
      <c r="P175" s="26"/>
    </row>
    <row r="176" spans="1:16" x14ac:dyDescent="0.2">
      <c r="A176" s="26"/>
      <c r="B176" s="26"/>
      <c r="C176" s="26"/>
      <c r="D176" s="26"/>
      <c r="E176" s="26"/>
      <c r="F176" s="26"/>
      <c r="G176" s="26"/>
      <c r="H176" s="26"/>
      <c r="I176" s="26"/>
      <c r="J176" s="26"/>
      <c r="K176" s="26"/>
      <c r="L176" s="26"/>
      <c r="M176" s="26"/>
      <c r="N176" s="26"/>
      <c r="O176" s="26"/>
      <c r="P176" s="26"/>
    </row>
    <row r="177" spans="1:16" x14ac:dyDescent="0.2">
      <c r="A177" s="26"/>
      <c r="B177" s="26"/>
      <c r="C177" s="26"/>
      <c r="D177" s="26"/>
      <c r="E177" s="26"/>
      <c r="F177" s="26"/>
      <c r="G177" s="26"/>
      <c r="H177" s="26"/>
      <c r="I177" s="26"/>
      <c r="J177" s="26"/>
      <c r="K177" s="26"/>
      <c r="L177" s="26"/>
      <c r="M177" s="26"/>
      <c r="N177" s="26"/>
      <c r="O177" s="26"/>
      <c r="P177" s="26"/>
    </row>
    <row r="178" spans="1:16" x14ac:dyDescent="0.2">
      <c r="A178" s="26"/>
      <c r="B178" s="26"/>
      <c r="C178" s="26"/>
      <c r="D178" s="26"/>
      <c r="E178" s="26"/>
      <c r="F178" s="26"/>
      <c r="G178" s="26"/>
      <c r="H178" s="26"/>
      <c r="I178" s="26"/>
      <c r="J178" s="26"/>
      <c r="K178" s="26"/>
      <c r="L178" s="26"/>
      <c r="M178" s="26"/>
      <c r="N178" s="26"/>
      <c r="O178" s="26"/>
      <c r="P178" s="26"/>
    </row>
    <row r="179" spans="1:16" x14ac:dyDescent="0.2">
      <c r="A179" s="26"/>
      <c r="B179" s="26"/>
      <c r="C179" s="26"/>
      <c r="D179" s="26"/>
      <c r="E179" s="26"/>
      <c r="F179" s="26"/>
      <c r="G179" s="26"/>
      <c r="H179" s="26"/>
      <c r="I179" s="26"/>
      <c r="J179" s="26"/>
      <c r="K179" s="26"/>
      <c r="L179" s="26"/>
      <c r="M179" s="26"/>
      <c r="N179" s="26"/>
      <c r="O179" s="26"/>
      <c r="P179" s="26"/>
    </row>
    <row r="180" spans="1:16" x14ac:dyDescent="0.2">
      <c r="A180" s="26"/>
      <c r="B180" s="26"/>
      <c r="C180" s="26"/>
      <c r="D180" s="26"/>
      <c r="E180" s="26"/>
      <c r="F180" s="26"/>
      <c r="G180" s="26"/>
      <c r="H180" s="26"/>
      <c r="I180" s="26"/>
      <c r="J180" s="26"/>
      <c r="K180" s="26"/>
      <c r="L180" s="26"/>
      <c r="M180" s="26"/>
      <c r="N180" s="26"/>
      <c r="O180" s="26"/>
      <c r="P180" s="26"/>
    </row>
    <row r="181" spans="1:16" x14ac:dyDescent="0.2">
      <c r="A181" s="26"/>
      <c r="B181" s="26"/>
      <c r="C181" s="26"/>
      <c r="D181" s="26"/>
      <c r="E181" s="26"/>
      <c r="F181" s="26"/>
      <c r="G181" s="26"/>
      <c r="H181" s="26"/>
      <c r="I181" s="26"/>
      <c r="J181" s="26"/>
      <c r="K181" s="26"/>
      <c r="L181" s="26"/>
      <c r="M181" s="26"/>
      <c r="N181" s="26"/>
      <c r="O181" s="26"/>
      <c r="P181" s="26"/>
    </row>
    <row r="182" spans="1:16" x14ac:dyDescent="0.2">
      <c r="A182" s="26"/>
      <c r="B182" s="26"/>
      <c r="C182" s="26"/>
      <c r="D182" s="26"/>
      <c r="E182" s="26"/>
      <c r="F182" s="26"/>
      <c r="G182" s="26"/>
      <c r="H182" s="26"/>
      <c r="I182" s="26"/>
      <c r="J182" s="26"/>
      <c r="K182" s="26"/>
      <c r="L182" s="26"/>
      <c r="M182" s="26"/>
      <c r="N182" s="26"/>
      <c r="O182" s="26"/>
      <c r="P182" s="26"/>
    </row>
    <row r="183" spans="1:16" x14ac:dyDescent="0.2">
      <c r="A183" s="26"/>
      <c r="B183" s="26"/>
      <c r="C183" s="26"/>
      <c r="D183" s="26"/>
      <c r="E183" s="26"/>
      <c r="F183" s="26"/>
      <c r="G183" s="26"/>
      <c r="H183" s="26"/>
      <c r="I183" s="26"/>
      <c r="J183" s="26"/>
      <c r="K183" s="26"/>
      <c r="L183" s="26"/>
      <c r="M183" s="26"/>
      <c r="N183" s="26"/>
      <c r="O183" s="26"/>
      <c r="P183" s="26"/>
    </row>
    <row r="184" spans="1:16" x14ac:dyDescent="0.2">
      <c r="A184" s="26"/>
      <c r="B184" s="26"/>
      <c r="C184" s="26"/>
      <c r="D184" s="26"/>
      <c r="E184" s="26"/>
      <c r="F184" s="26"/>
      <c r="G184" s="26"/>
      <c r="H184" s="26"/>
      <c r="I184" s="26"/>
      <c r="J184" s="26"/>
      <c r="K184" s="26"/>
      <c r="L184" s="26"/>
      <c r="M184" s="26"/>
      <c r="N184" s="26"/>
      <c r="O184" s="26"/>
      <c r="P184" s="26"/>
    </row>
    <row r="185" spans="1:16" x14ac:dyDescent="0.2">
      <c r="A185" s="26"/>
      <c r="B185" s="26"/>
      <c r="C185" s="26"/>
      <c r="D185" s="26"/>
      <c r="E185" s="26"/>
      <c r="F185" s="26"/>
      <c r="G185" s="26"/>
      <c r="H185" s="26"/>
      <c r="I185" s="26"/>
      <c r="J185" s="26"/>
      <c r="K185" s="26"/>
      <c r="L185" s="26"/>
      <c r="M185" s="26"/>
      <c r="N185" s="26"/>
      <c r="O185" s="26"/>
      <c r="P185" s="26"/>
    </row>
    <row r="186" spans="1:16" x14ac:dyDescent="0.2">
      <c r="A186" s="26"/>
      <c r="B186" s="26"/>
      <c r="C186" s="26"/>
      <c r="D186" s="26"/>
      <c r="E186" s="26"/>
      <c r="F186" s="26"/>
      <c r="G186" s="26"/>
      <c r="H186" s="26"/>
      <c r="I186" s="26"/>
      <c r="J186" s="26"/>
      <c r="K186" s="26"/>
      <c r="L186" s="26"/>
      <c r="M186" s="26"/>
      <c r="N186" s="26"/>
      <c r="O186" s="26"/>
      <c r="P186" s="26"/>
    </row>
    <row r="187" spans="1:16" x14ac:dyDescent="0.2">
      <c r="A187" s="26"/>
      <c r="B187" s="26"/>
      <c r="C187" s="26"/>
      <c r="D187" s="26"/>
      <c r="E187" s="26"/>
      <c r="F187" s="26"/>
      <c r="G187" s="26"/>
      <c r="H187" s="26"/>
      <c r="I187" s="26"/>
      <c r="J187" s="26"/>
      <c r="K187" s="26"/>
      <c r="L187" s="26"/>
      <c r="M187" s="26"/>
      <c r="N187" s="26"/>
      <c r="O187" s="26"/>
      <c r="P187" s="26"/>
    </row>
    <row r="188" spans="1:16" x14ac:dyDescent="0.2">
      <c r="A188" s="26"/>
      <c r="B188" s="26"/>
      <c r="C188" s="26"/>
      <c r="D188" s="26"/>
      <c r="E188" s="26"/>
      <c r="F188" s="26"/>
      <c r="G188" s="26"/>
      <c r="H188" s="26"/>
      <c r="I188" s="26"/>
      <c r="J188" s="26"/>
      <c r="K188" s="26"/>
      <c r="L188" s="26"/>
      <c r="M188" s="26"/>
      <c r="N188" s="26"/>
      <c r="O188" s="26"/>
      <c r="P188" s="26"/>
    </row>
    <row r="189" spans="1:16" x14ac:dyDescent="0.2">
      <c r="A189" s="26"/>
      <c r="B189" s="26"/>
      <c r="C189" s="26"/>
      <c r="D189" s="26"/>
      <c r="E189" s="26"/>
      <c r="F189" s="26"/>
      <c r="G189" s="26"/>
      <c r="H189" s="26"/>
      <c r="I189" s="26"/>
      <c r="J189" s="26"/>
      <c r="K189" s="26"/>
      <c r="L189" s="26"/>
      <c r="M189" s="26"/>
      <c r="N189" s="26"/>
      <c r="O189" s="26"/>
      <c r="P189" s="26"/>
    </row>
    <row r="190" spans="1:16" x14ac:dyDescent="0.2">
      <c r="A190" s="26"/>
      <c r="B190" s="26"/>
      <c r="C190" s="26"/>
      <c r="D190" s="26"/>
      <c r="E190" s="26"/>
      <c r="F190" s="26"/>
      <c r="G190" s="26"/>
      <c r="H190" s="26"/>
      <c r="I190" s="26"/>
      <c r="J190" s="26"/>
      <c r="K190" s="26"/>
      <c r="L190" s="26"/>
      <c r="M190" s="26"/>
      <c r="N190" s="26"/>
      <c r="O190" s="26"/>
      <c r="P190" s="26"/>
    </row>
    <row r="191" spans="1:16" x14ac:dyDescent="0.2">
      <c r="A191" s="26"/>
      <c r="B191" s="26"/>
      <c r="C191" s="26"/>
      <c r="D191" s="26"/>
      <c r="E191" s="26"/>
      <c r="F191" s="26"/>
      <c r="G191" s="26"/>
      <c r="H191" s="26"/>
      <c r="I191" s="26"/>
      <c r="J191" s="26"/>
      <c r="K191" s="26"/>
      <c r="L191" s="26"/>
      <c r="M191" s="26"/>
      <c r="N191" s="26"/>
      <c r="O191" s="26"/>
      <c r="P191" s="26"/>
    </row>
    <row r="192" spans="1:16" x14ac:dyDescent="0.2">
      <c r="A192" s="26"/>
      <c r="B192" s="26"/>
      <c r="C192" s="26"/>
      <c r="D192" s="26"/>
      <c r="E192" s="26"/>
      <c r="F192" s="26"/>
      <c r="G192" s="26"/>
      <c r="H192" s="26"/>
      <c r="I192" s="26"/>
      <c r="J192" s="26"/>
      <c r="K192" s="26"/>
      <c r="L192" s="26"/>
      <c r="M192" s="26"/>
      <c r="N192" s="26"/>
      <c r="O192" s="26"/>
      <c r="P192" s="26"/>
    </row>
    <row r="193" spans="1:16" x14ac:dyDescent="0.2">
      <c r="A193" s="26"/>
      <c r="B193" s="26"/>
      <c r="C193" s="26"/>
      <c r="D193" s="26"/>
      <c r="E193" s="26"/>
      <c r="F193" s="26"/>
      <c r="G193" s="26"/>
      <c r="H193" s="26"/>
      <c r="I193" s="26"/>
      <c r="J193" s="26"/>
      <c r="K193" s="26"/>
      <c r="L193" s="26"/>
      <c r="M193" s="26"/>
      <c r="N193" s="26"/>
      <c r="O193" s="26"/>
      <c r="P193" s="26"/>
    </row>
    <row r="194" spans="1:16" x14ac:dyDescent="0.2">
      <c r="A194" s="26"/>
      <c r="B194" s="26"/>
      <c r="C194" s="26"/>
      <c r="D194" s="26"/>
      <c r="E194" s="26"/>
      <c r="F194" s="26"/>
      <c r="G194" s="26"/>
      <c r="H194" s="26"/>
      <c r="I194" s="26"/>
      <c r="J194" s="26"/>
      <c r="K194" s="26"/>
      <c r="L194" s="26"/>
      <c r="M194" s="26"/>
      <c r="N194" s="26"/>
      <c r="O194" s="26"/>
      <c r="P194" s="26"/>
    </row>
    <row r="195" spans="1:16" x14ac:dyDescent="0.2">
      <c r="A195" s="26"/>
      <c r="B195" s="26"/>
      <c r="C195" s="26"/>
      <c r="D195" s="26"/>
      <c r="E195" s="26"/>
      <c r="F195" s="26"/>
      <c r="G195" s="26"/>
      <c r="H195" s="26"/>
      <c r="I195" s="26"/>
      <c r="J195" s="26"/>
      <c r="K195" s="26"/>
      <c r="L195" s="26"/>
      <c r="M195" s="26"/>
      <c r="N195" s="26"/>
      <c r="O195" s="26"/>
      <c r="P195" s="26"/>
    </row>
    <row r="196" spans="1:16" x14ac:dyDescent="0.2">
      <c r="A196" s="26"/>
      <c r="B196" s="26"/>
      <c r="C196" s="26"/>
      <c r="D196" s="26"/>
      <c r="E196" s="26"/>
      <c r="F196" s="26"/>
      <c r="G196" s="26"/>
      <c r="H196" s="26"/>
      <c r="I196" s="26"/>
      <c r="J196" s="26"/>
      <c r="K196" s="26"/>
      <c r="L196" s="26"/>
      <c r="M196" s="26"/>
      <c r="N196" s="26"/>
      <c r="O196" s="26"/>
      <c r="P196" s="26"/>
    </row>
    <row r="197" spans="1:16" x14ac:dyDescent="0.2">
      <c r="A197" s="26"/>
      <c r="B197" s="26"/>
      <c r="C197" s="26"/>
      <c r="D197" s="26"/>
      <c r="E197" s="26"/>
      <c r="F197" s="26"/>
      <c r="G197" s="26"/>
      <c r="H197" s="26"/>
      <c r="I197" s="26"/>
      <c r="J197" s="26"/>
      <c r="K197" s="26"/>
      <c r="L197" s="26"/>
      <c r="M197" s="26"/>
      <c r="N197" s="26"/>
      <c r="O197" s="26"/>
      <c r="P197" s="26"/>
    </row>
    <row r="198" spans="1:16" x14ac:dyDescent="0.2">
      <c r="A198" s="26"/>
      <c r="B198" s="26"/>
      <c r="C198" s="26"/>
      <c r="D198" s="26"/>
      <c r="E198" s="26"/>
      <c r="F198" s="26"/>
      <c r="G198" s="26"/>
      <c r="H198" s="26"/>
      <c r="I198" s="26"/>
      <c r="J198" s="26"/>
      <c r="K198" s="26"/>
      <c r="L198" s="26"/>
      <c r="M198" s="26"/>
      <c r="N198" s="26"/>
      <c r="O198" s="26"/>
      <c r="P198" s="26"/>
    </row>
    <row r="199" spans="1:16" x14ac:dyDescent="0.2">
      <c r="A199" s="26"/>
      <c r="B199" s="26"/>
      <c r="C199" s="26"/>
      <c r="D199" s="26"/>
      <c r="E199" s="26"/>
      <c r="F199" s="26"/>
      <c r="G199" s="26"/>
      <c r="H199" s="26"/>
      <c r="I199" s="26"/>
      <c r="J199" s="26"/>
      <c r="K199" s="26"/>
      <c r="L199" s="26"/>
      <c r="M199" s="26"/>
      <c r="N199" s="26"/>
      <c r="O199" s="26"/>
      <c r="P199" s="26"/>
    </row>
    <row r="200" spans="1:16" x14ac:dyDescent="0.2">
      <c r="A200" s="26"/>
      <c r="B200" s="26"/>
      <c r="C200" s="26"/>
      <c r="D200" s="26"/>
      <c r="E200" s="26"/>
      <c r="F200" s="26"/>
      <c r="G200" s="26"/>
      <c r="H200" s="26"/>
      <c r="I200" s="26"/>
      <c r="J200" s="26"/>
      <c r="K200" s="26"/>
      <c r="L200" s="26"/>
      <c r="M200" s="26"/>
      <c r="N200" s="26"/>
      <c r="O200" s="26"/>
      <c r="P200" s="26"/>
    </row>
    <row r="201" spans="1:16" x14ac:dyDescent="0.2">
      <c r="A201" s="26"/>
      <c r="B201" s="26"/>
      <c r="C201" s="26"/>
      <c r="D201" s="26"/>
      <c r="E201" s="26"/>
      <c r="F201" s="26"/>
      <c r="G201" s="26"/>
      <c r="H201" s="26"/>
      <c r="I201" s="26"/>
      <c r="J201" s="26"/>
      <c r="K201" s="26"/>
      <c r="L201" s="26"/>
      <c r="M201" s="26"/>
      <c r="N201" s="26"/>
      <c r="O201" s="26"/>
      <c r="P201" s="26"/>
    </row>
    <row r="202" spans="1:16" x14ac:dyDescent="0.2">
      <c r="A202" s="26"/>
      <c r="B202" s="26"/>
      <c r="C202" s="26"/>
      <c r="D202" s="26"/>
      <c r="E202" s="26"/>
      <c r="F202" s="26"/>
      <c r="G202" s="26"/>
      <c r="H202" s="26"/>
      <c r="I202" s="26"/>
      <c r="J202" s="26"/>
      <c r="K202" s="26"/>
      <c r="L202" s="26"/>
      <c r="M202" s="26"/>
      <c r="N202" s="26"/>
      <c r="O202" s="26"/>
      <c r="P202" s="26"/>
    </row>
    <row r="203" spans="1:16" x14ac:dyDescent="0.2">
      <c r="A203" s="26"/>
      <c r="B203" s="26"/>
      <c r="C203" s="26"/>
      <c r="D203" s="26"/>
      <c r="E203" s="26"/>
      <c r="F203" s="26"/>
      <c r="G203" s="26"/>
      <c r="H203" s="26"/>
      <c r="I203" s="26"/>
      <c r="J203" s="26"/>
      <c r="K203" s="26"/>
      <c r="L203" s="26"/>
      <c r="M203" s="26"/>
      <c r="N203" s="26"/>
      <c r="O203" s="26"/>
      <c r="P203" s="26"/>
    </row>
    <row r="204" spans="1:16" x14ac:dyDescent="0.2">
      <c r="A204" s="26"/>
      <c r="B204" s="26"/>
      <c r="C204" s="26"/>
      <c r="D204" s="26"/>
      <c r="E204" s="26"/>
      <c r="F204" s="26"/>
      <c r="G204" s="26"/>
      <c r="H204" s="26"/>
      <c r="I204" s="26"/>
      <c r="J204" s="26"/>
      <c r="K204" s="26"/>
      <c r="L204" s="26"/>
      <c r="M204" s="26"/>
      <c r="N204" s="26"/>
      <c r="O204" s="26"/>
      <c r="P204" s="26"/>
    </row>
    <row r="205" spans="1:16" x14ac:dyDescent="0.2">
      <c r="A205" s="26"/>
      <c r="B205" s="26"/>
      <c r="C205" s="26"/>
      <c r="D205" s="26"/>
      <c r="E205" s="26"/>
      <c r="F205" s="26"/>
      <c r="G205" s="26"/>
      <c r="H205" s="26"/>
      <c r="I205" s="26"/>
      <c r="J205" s="26"/>
      <c r="K205" s="26"/>
      <c r="L205" s="26"/>
      <c r="M205" s="26"/>
      <c r="N205" s="26"/>
      <c r="O205" s="26"/>
      <c r="P205" s="26"/>
    </row>
    <row r="206" spans="1:16" x14ac:dyDescent="0.2">
      <c r="A206" s="26"/>
      <c r="B206" s="26"/>
      <c r="C206" s="26"/>
      <c r="D206" s="26"/>
      <c r="E206" s="26"/>
      <c r="F206" s="26"/>
      <c r="G206" s="26"/>
      <c r="H206" s="26"/>
      <c r="I206" s="26"/>
      <c r="J206" s="26"/>
      <c r="K206" s="26"/>
      <c r="L206" s="26"/>
      <c r="M206" s="26"/>
      <c r="N206" s="26"/>
      <c r="O206" s="26"/>
      <c r="P206" s="26"/>
    </row>
    <row r="207" spans="1:16" x14ac:dyDescent="0.2">
      <c r="A207" s="26"/>
      <c r="B207" s="26"/>
      <c r="C207" s="26"/>
      <c r="D207" s="26"/>
      <c r="E207" s="26"/>
      <c r="F207" s="26"/>
      <c r="G207" s="26"/>
      <c r="H207" s="26"/>
      <c r="I207" s="26"/>
      <c r="J207" s="26"/>
      <c r="K207" s="26"/>
      <c r="L207" s="26"/>
      <c r="M207" s="26"/>
      <c r="N207" s="26"/>
      <c r="O207" s="26"/>
      <c r="P207" s="26"/>
    </row>
    <row r="208" spans="1:16" x14ac:dyDescent="0.2">
      <c r="A208" s="26"/>
      <c r="B208" s="26"/>
      <c r="C208" s="26"/>
      <c r="D208" s="26"/>
      <c r="E208" s="26"/>
      <c r="F208" s="26"/>
      <c r="G208" s="26"/>
      <c r="H208" s="26"/>
      <c r="I208" s="26"/>
      <c r="J208" s="26"/>
      <c r="K208" s="26"/>
      <c r="L208" s="26"/>
      <c r="M208" s="26"/>
      <c r="N208" s="26"/>
      <c r="O208" s="26"/>
      <c r="P208" s="26"/>
    </row>
    <row r="209" spans="1:16" x14ac:dyDescent="0.2">
      <c r="A209" s="26"/>
      <c r="B209" s="26"/>
      <c r="C209" s="26"/>
      <c r="D209" s="26"/>
      <c r="E209" s="26"/>
      <c r="F209" s="26"/>
      <c r="G209" s="26"/>
      <c r="H209" s="26"/>
      <c r="I209" s="26"/>
      <c r="J209" s="26"/>
      <c r="K209" s="26"/>
      <c r="L209" s="26"/>
      <c r="M209" s="26"/>
      <c r="N209" s="26"/>
      <c r="O209" s="26"/>
      <c r="P209" s="26"/>
    </row>
    <row r="210" spans="1:16" x14ac:dyDescent="0.2">
      <c r="A210" s="26"/>
      <c r="B210" s="26"/>
      <c r="C210" s="26"/>
      <c r="D210" s="26"/>
      <c r="E210" s="26"/>
      <c r="F210" s="26"/>
      <c r="G210" s="26"/>
      <c r="H210" s="26"/>
      <c r="I210" s="26"/>
      <c r="J210" s="26"/>
      <c r="K210" s="26"/>
      <c r="L210" s="26"/>
      <c r="M210" s="26"/>
      <c r="N210" s="26"/>
      <c r="O210" s="26"/>
      <c r="P210" s="26"/>
    </row>
    <row r="211" spans="1:16" x14ac:dyDescent="0.2">
      <c r="A211" s="26"/>
      <c r="B211" s="26"/>
      <c r="C211" s="26"/>
      <c r="D211" s="26"/>
      <c r="E211" s="26"/>
      <c r="F211" s="26"/>
      <c r="G211" s="26"/>
      <c r="H211" s="26"/>
      <c r="I211" s="26"/>
      <c r="J211" s="26"/>
      <c r="K211" s="26"/>
      <c r="L211" s="26"/>
      <c r="M211" s="26"/>
      <c r="N211" s="26"/>
      <c r="O211" s="26"/>
      <c r="P211" s="26"/>
    </row>
    <row r="212" spans="1:16" x14ac:dyDescent="0.2">
      <c r="A212" s="26"/>
      <c r="B212" s="26"/>
      <c r="C212" s="26"/>
      <c r="D212" s="26"/>
      <c r="E212" s="26"/>
      <c r="F212" s="26"/>
      <c r="G212" s="26"/>
      <c r="H212" s="26"/>
      <c r="I212" s="26"/>
      <c r="J212" s="26"/>
      <c r="K212" s="26"/>
      <c r="L212" s="26"/>
      <c r="M212" s="26"/>
      <c r="N212" s="26"/>
      <c r="O212" s="26"/>
      <c r="P212" s="26"/>
    </row>
    <row r="213" spans="1:16" x14ac:dyDescent="0.2">
      <c r="A213" s="26"/>
      <c r="B213" s="26"/>
      <c r="C213" s="26"/>
      <c r="D213" s="26"/>
      <c r="E213" s="26"/>
      <c r="F213" s="26"/>
      <c r="G213" s="26"/>
      <c r="H213" s="26"/>
      <c r="I213" s="26"/>
      <c r="J213" s="26"/>
      <c r="K213" s="26"/>
      <c r="L213" s="26"/>
      <c r="M213" s="26"/>
      <c r="N213" s="26"/>
      <c r="O213" s="26"/>
      <c r="P213" s="26"/>
    </row>
    <row r="214" spans="1:16" x14ac:dyDescent="0.2">
      <c r="A214" s="26"/>
      <c r="B214" s="26"/>
      <c r="C214" s="26"/>
      <c r="D214" s="26"/>
      <c r="E214" s="26"/>
      <c r="F214" s="26"/>
      <c r="G214" s="26"/>
      <c r="H214" s="26"/>
      <c r="I214" s="26"/>
      <c r="J214" s="26"/>
      <c r="K214" s="26"/>
      <c r="L214" s="26"/>
      <c r="M214" s="26"/>
      <c r="N214" s="26"/>
      <c r="O214" s="26"/>
      <c r="P214" s="26"/>
    </row>
    <row r="215" spans="1:16" x14ac:dyDescent="0.2">
      <c r="A215" s="26"/>
      <c r="B215" s="26"/>
      <c r="C215" s="26"/>
      <c r="D215" s="26"/>
      <c r="E215" s="26"/>
      <c r="F215" s="26"/>
      <c r="G215" s="26"/>
      <c r="H215" s="26"/>
      <c r="I215" s="26"/>
      <c r="J215" s="26"/>
      <c r="K215" s="26"/>
      <c r="L215" s="26"/>
      <c r="M215" s="26"/>
      <c r="N215" s="26"/>
      <c r="O215" s="26"/>
      <c r="P215" s="26"/>
    </row>
    <row r="216" spans="1:16" x14ac:dyDescent="0.2">
      <c r="A216" s="26"/>
      <c r="B216" s="26"/>
      <c r="C216" s="26"/>
      <c r="D216" s="26"/>
      <c r="E216" s="26"/>
      <c r="F216" s="26"/>
      <c r="G216" s="26"/>
      <c r="H216" s="26"/>
      <c r="I216" s="26"/>
      <c r="J216" s="26"/>
      <c r="K216" s="26"/>
      <c r="L216" s="26"/>
      <c r="M216" s="26"/>
      <c r="N216" s="26"/>
      <c r="O216" s="26"/>
      <c r="P216" s="26"/>
    </row>
    <row r="217" spans="1:16" x14ac:dyDescent="0.2">
      <c r="A217" s="26"/>
      <c r="B217" s="26"/>
      <c r="C217" s="26"/>
      <c r="D217" s="26"/>
      <c r="E217" s="26"/>
      <c r="F217" s="26"/>
      <c r="G217" s="26"/>
      <c r="H217" s="26"/>
      <c r="I217" s="26"/>
      <c r="J217" s="26"/>
      <c r="K217" s="26"/>
      <c r="L217" s="26"/>
      <c r="M217" s="26"/>
      <c r="N217" s="26"/>
      <c r="O217" s="26"/>
      <c r="P217" s="26"/>
    </row>
    <row r="218" spans="1:16" x14ac:dyDescent="0.2">
      <c r="A218" s="26"/>
      <c r="B218" s="26"/>
      <c r="C218" s="26"/>
      <c r="D218" s="26"/>
      <c r="E218" s="26"/>
      <c r="F218" s="26"/>
      <c r="G218" s="26"/>
      <c r="H218" s="26"/>
      <c r="I218" s="26"/>
      <c r="J218" s="26"/>
      <c r="K218" s="26"/>
      <c r="L218" s="26"/>
      <c r="M218" s="26"/>
      <c r="N218" s="26"/>
      <c r="O218" s="26"/>
      <c r="P218" s="26"/>
    </row>
    <row r="219" spans="1:16" x14ac:dyDescent="0.2">
      <c r="A219" s="26"/>
      <c r="B219" s="26"/>
      <c r="C219" s="26"/>
      <c r="D219" s="26"/>
      <c r="E219" s="26"/>
      <c r="F219" s="26"/>
      <c r="G219" s="26"/>
      <c r="H219" s="26"/>
      <c r="I219" s="26"/>
      <c r="J219" s="26"/>
      <c r="K219" s="26"/>
      <c r="L219" s="26"/>
      <c r="M219" s="26"/>
      <c r="N219" s="26"/>
      <c r="O219" s="26"/>
      <c r="P219" s="26"/>
    </row>
    <row r="220" spans="1:16" x14ac:dyDescent="0.2">
      <c r="A220" s="26"/>
      <c r="B220" s="26"/>
      <c r="C220" s="26"/>
      <c r="D220" s="26"/>
      <c r="E220" s="26"/>
      <c r="F220" s="26"/>
      <c r="G220" s="26"/>
      <c r="H220" s="26"/>
      <c r="I220" s="26"/>
      <c r="J220" s="26"/>
      <c r="K220" s="26"/>
      <c r="L220" s="26"/>
      <c r="M220" s="26"/>
      <c r="N220" s="26"/>
      <c r="O220" s="26"/>
      <c r="P220" s="26"/>
    </row>
    <row r="221" spans="1:16" x14ac:dyDescent="0.2">
      <c r="A221" s="26"/>
      <c r="B221" s="26"/>
      <c r="C221" s="26"/>
      <c r="D221" s="26"/>
      <c r="E221" s="26"/>
      <c r="F221" s="26"/>
      <c r="G221" s="26"/>
      <c r="H221" s="26"/>
      <c r="I221" s="26"/>
      <c r="J221" s="26"/>
      <c r="K221" s="26"/>
      <c r="L221" s="26"/>
      <c r="M221" s="26"/>
      <c r="N221" s="26"/>
      <c r="O221" s="26"/>
      <c r="P221" s="26"/>
    </row>
    <row r="222" spans="1:16" x14ac:dyDescent="0.2">
      <c r="A222" s="26"/>
      <c r="B222" s="26"/>
      <c r="C222" s="26"/>
      <c r="D222" s="26"/>
      <c r="E222" s="26"/>
      <c r="F222" s="26"/>
      <c r="G222" s="26"/>
      <c r="H222" s="26"/>
      <c r="I222" s="26"/>
      <c r="J222" s="26"/>
      <c r="K222" s="26"/>
      <c r="L222" s="26"/>
      <c r="M222" s="26"/>
      <c r="N222" s="26"/>
      <c r="O222" s="26"/>
      <c r="P222" s="26"/>
    </row>
    <row r="223" spans="1:16" x14ac:dyDescent="0.2">
      <c r="A223" s="26"/>
      <c r="B223" s="26"/>
      <c r="C223" s="26"/>
      <c r="D223" s="26"/>
      <c r="E223" s="26"/>
      <c r="F223" s="26"/>
      <c r="G223" s="26"/>
      <c r="H223" s="26"/>
      <c r="I223" s="26"/>
      <c r="J223" s="26"/>
      <c r="K223" s="26"/>
      <c r="L223" s="26"/>
      <c r="M223" s="26"/>
      <c r="N223" s="26"/>
      <c r="O223" s="26"/>
      <c r="P223" s="26"/>
    </row>
    <row r="224" spans="1:16" x14ac:dyDescent="0.2">
      <c r="A224" s="26"/>
      <c r="B224" s="26"/>
      <c r="C224" s="26"/>
      <c r="D224" s="26"/>
      <c r="E224" s="26"/>
      <c r="F224" s="26"/>
      <c r="G224" s="26"/>
      <c r="H224" s="26"/>
      <c r="I224" s="26"/>
      <c r="J224" s="26"/>
      <c r="K224" s="26"/>
      <c r="L224" s="26"/>
      <c r="M224" s="26"/>
      <c r="N224" s="26"/>
      <c r="O224" s="26"/>
      <c r="P224" s="26"/>
    </row>
    <row r="225" spans="1:16" x14ac:dyDescent="0.2">
      <c r="A225" s="26"/>
      <c r="B225" s="26"/>
      <c r="C225" s="26"/>
      <c r="D225" s="26"/>
      <c r="E225" s="26"/>
      <c r="F225" s="26"/>
      <c r="G225" s="26"/>
      <c r="H225" s="26"/>
      <c r="I225" s="26"/>
      <c r="J225" s="26"/>
      <c r="K225" s="26"/>
      <c r="L225" s="26"/>
      <c r="M225" s="26"/>
      <c r="N225" s="26"/>
      <c r="O225" s="26"/>
      <c r="P225" s="26"/>
    </row>
    <row r="226" spans="1:16" x14ac:dyDescent="0.2">
      <c r="A226" s="26"/>
      <c r="B226" s="26"/>
      <c r="C226" s="26"/>
      <c r="D226" s="26"/>
      <c r="E226" s="26"/>
      <c r="F226" s="26"/>
      <c r="G226" s="26"/>
      <c r="H226" s="26"/>
      <c r="I226" s="26"/>
      <c r="J226" s="26"/>
      <c r="K226" s="26"/>
      <c r="L226" s="26"/>
      <c r="M226" s="26"/>
      <c r="N226" s="26"/>
      <c r="O226" s="26"/>
      <c r="P226" s="26"/>
    </row>
    <row r="227" spans="1:16" x14ac:dyDescent="0.2">
      <c r="A227" s="26"/>
      <c r="B227" s="26"/>
      <c r="C227" s="26"/>
      <c r="D227" s="26"/>
      <c r="E227" s="26"/>
      <c r="F227" s="26"/>
      <c r="G227" s="26"/>
      <c r="H227" s="26"/>
      <c r="I227" s="26"/>
      <c r="J227" s="26"/>
      <c r="K227" s="26"/>
      <c r="L227" s="26"/>
      <c r="M227" s="26"/>
      <c r="N227" s="26"/>
      <c r="O227" s="26"/>
      <c r="P227" s="26"/>
    </row>
    <row r="228" spans="1:16" x14ac:dyDescent="0.2">
      <c r="A228" s="26"/>
      <c r="B228" s="26"/>
      <c r="C228" s="26"/>
      <c r="D228" s="26"/>
      <c r="E228" s="26"/>
      <c r="F228" s="26"/>
      <c r="G228" s="26"/>
      <c r="H228" s="26"/>
      <c r="I228" s="26"/>
      <c r="J228" s="26"/>
      <c r="K228" s="26"/>
      <c r="L228" s="26"/>
      <c r="M228" s="26"/>
      <c r="N228" s="26"/>
      <c r="O228" s="26"/>
      <c r="P228" s="26"/>
    </row>
    <row r="229" spans="1:16" x14ac:dyDescent="0.2">
      <c r="A229" s="26"/>
      <c r="B229" s="26"/>
      <c r="C229" s="26"/>
      <c r="D229" s="26"/>
      <c r="E229" s="26"/>
      <c r="F229" s="26"/>
      <c r="G229" s="26"/>
      <c r="H229" s="26"/>
      <c r="I229" s="26"/>
      <c r="J229" s="26"/>
      <c r="K229" s="26"/>
      <c r="L229" s="26"/>
      <c r="M229" s="26"/>
      <c r="N229" s="26"/>
      <c r="O229" s="26"/>
      <c r="P229" s="26"/>
    </row>
    <row r="230" spans="1:16" x14ac:dyDescent="0.2">
      <c r="A230" s="26"/>
      <c r="B230" s="26"/>
      <c r="C230" s="26"/>
      <c r="D230" s="26"/>
      <c r="E230" s="26"/>
      <c r="F230" s="26"/>
      <c r="G230" s="26"/>
      <c r="H230" s="26"/>
      <c r="I230" s="26"/>
      <c r="J230" s="26"/>
      <c r="K230" s="26"/>
      <c r="L230" s="26"/>
      <c r="M230" s="26"/>
      <c r="N230" s="26"/>
      <c r="O230" s="26"/>
      <c r="P230" s="26"/>
    </row>
    <row r="231" spans="1:16" x14ac:dyDescent="0.2">
      <c r="A231" s="26"/>
      <c r="B231" s="26"/>
      <c r="C231" s="26"/>
      <c r="D231" s="26"/>
      <c r="E231" s="26"/>
      <c r="F231" s="26"/>
      <c r="G231" s="26"/>
      <c r="H231" s="26"/>
      <c r="I231" s="26"/>
      <c r="J231" s="26"/>
      <c r="K231" s="26"/>
      <c r="L231" s="26"/>
      <c r="M231" s="26"/>
      <c r="N231" s="26"/>
      <c r="O231" s="26"/>
      <c r="P231" s="26"/>
    </row>
    <row r="232" spans="1:16" x14ac:dyDescent="0.2">
      <c r="A232" s="26"/>
      <c r="B232" s="26"/>
      <c r="C232" s="26"/>
      <c r="D232" s="26"/>
      <c r="E232" s="26"/>
      <c r="F232" s="26"/>
      <c r="G232" s="26"/>
      <c r="H232" s="26"/>
      <c r="I232" s="26"/>
      <c r="J232" s="26"/>
      <c r="K232" s="26"/>
      <c r="L232" s="26"/>
      <c r="M232" s="26"/>
      <c r="N232" s="26"/>
      <c r="O232" s="26"/>
      <c r="P232" s="26"/>
    </row>
    <row r="233" spans="1:16" x14ac:dyDescent="0.2">
      <c r="A233" s="26"/>
      <c r="B233" s="26"/>
      <c r="C233" s="26"/>
      <c r="D233" s="26"/>
      <c r="E233" s="26"/>
      <c r="F233" s="26"/>
      <c r="G233" s="26"/>
      <c r="H233" s="26"/>
      <c r="I233" s="26"/>
      <c r="J233" s="26"/>
      <c r="K233" s="26"/>
      <c r="L233" s="26"/>
      <c r="M233" s="26"/>
      <c r="N233" s="26"/>
      <c r="O233" s="26"/>
      <c r="P233" s="26"/>
    </row>
    <row r="234" spans="1:16" x14ac:dyDescent="0.2">
      <c r="A234" s="26"/>
      <c r="B234" s="26"/>
      <c r="C234" s="26"/>
      <c r="D234" s="26"/>
      <c r="E234" s="26"/>
      <c r="F234" s="26"/>
      <c r="G234" s="26"/>
      <c r="H234" s="26"/>
      <c r="I234" s="26"/>
      <c r="J234" s="26"/>
      <c r="K234" s="26"/>
      <c r="L234" s="26"/>
      <c r="M234" s="26"/>
      <c r="N234" s="26"/>
      <c r="O234" s="26"/>
      <c r="P234" s="26"/>
    </row>
    <row r="235" spans="1:16" x14ac:dyDescent="0.2">
      <c r="A235" s="26"/>
      <c r="B235" s="26"/>
      <c r="C235" s="26"/>
      <c r="D235" s="26"/>
      <c r="E235" s="26"/>
      <c r="F235" s="26"/>
      <c r="G235" s="26"/>
      <c r="H235" s="26"/>
      <c r="I235" s="26"/>
      <c r="J235" s="26"/>
      <c r="K235" s="26"/>
      <c r="L235" s="26"/>
      <c r="M235" s="26"/>
      <c r="N235" s="26"/>
      <c r="O235" s="26"/>
      <c r="P235" s="26"/>
    </row>
    <row r="236" spans="1:16" x14ac:dyDescent="0.2">
      <c r="A236" s="26"/>
      <c r="B236" s="26"/>
      <c r="C236" s="26"/>
      <c r="D236" s="26"/>
      <c r="E236" s="26"/>
      <c r="F236" s="26"/>
      <c r="G236" s="26"/>
      <c r="H236" s="26"/>
      <c r="I236" s="26"/>
      <c r="J236" s="26"/>
      <c r="K236" s="26"/>
      <c r="L236" s="26"/>
      <c r="M236" s="26"/>
      <c r="N236" s="26"/>
      <c r="O236" s="26"/>
      <c r="P236" s="26"/>
    </row>
    <row r="237" spans="1:16" x14ac:dyDescent="0.2">
      <c r="A237" s="26"/>
      <c r="B237" s="26"/>
      <c r="C237" s="26"/>
      <c r="D237" s="26"/>
      <c r="E237" s="26"/>
      <c r="F237" s="26"/>
      <c r="G237" s="26"/>
      <c r="H237" s="26"/>
      <c r="I237" s="26"/>
      <c r="J237" s="26"/>
      <c r="K237" s="26"/>
      <c r="L237" s="26"/>
      <c r="M237" s="26"/>
      <c r="N237" s="26"/>
      <c r="O237" s="26"/>
      <c r="P237" s="26"/>
    </row>
    <row r="238" spans="1:16" x14ac:dyDescent="0.2">
      <c r="A238" s="26"/>
      <c r="B238" s="26"/>
      <c r="C238" s="26"/>
      <c r="D238" s="26"/>
      <c r="E238" s="26"/>
      <c r="F238" s="26"/>
      <c r="G238" s="26"/>
      <c r="H238" s="26"/>
      <c r="I238" s="26"/>
      <c r="J238" s="26"/>
      <c r="K238" s="26"/>
      <c r="L238" s="26"/>
      <c r="M238" s="26"/>
      <c r="N238" s="26"/>
      <c r="O238" s="26"/>
      <c r="P238" s="26"/>
    </row>
    <row r="239" spans="1:16" x14ac:dyDescent="0.2">
      <c r="A239" s="26"/>
      <c r="B239" s="26"/>
      <c r="C239" s="26"/>
      <c r="D239" s="26"/>
      <c r="E239" s="26"/>
      <c r="F239" s="26"/>
      <c r="G239" s="26"/>
      <c r="H239" s="26"/>
      <c r="I239" s="26"/>
      <c r="J239" s="26"/>
      <c r="K239" s="26"/>
      <c r="L239" s="26"/>
      <c r="M239" s="26"/>
      <c r="N239" s="26"/>
      <c r="O239" s="26"/>
      <c r="P239" s="26"/>
    </row>
    <row r="240" spans="1:16" x14ac:dyDescent="0.2">
      <c r="A240" s="26"/>
      <c r="B240" s="26"/>
      <c r="C240" s="26"/>
      <c r="D240" s="26"/>
      <c r="E240" s="26"/>
      <c r="F240" s="26"/>
      <c r="G240" s="26"/>
      <c r="H240" s="26"/>
      <c r="I240" s="26"/>
      <c r="J240" s="26"/>
      <c r="K240" s="26"/>
      <c r="L240" s="26"/>
      <c r="M240" s="26"/>
      <c r="N240" s="26"/>
      <c r="O240" s="26"/>
      <c r="P240" s="26"/>
    </row>
    <row r="241" spans="1:16" x14ac:dyDescent="0.2">
      <c r="A241" s="26"/>
      <c r="B241" s="26"/>
      <c r="C241" s="26"/>
      <c r="D241" s="26"/>
      <c r="E241" s="26"/>
      <c r="F241" s="26"/>
      <c r="G241" s="26"/>
      <c r="H241" s="26"/>
      <c r="I241" s="26"/>
      <c r="J241" s="26"/>
      <c r="K241" s="26"/>
      <c r="L241" s="26"/>
      <c r="M241" s="26"/>
      <c r="N241" s="26"/>
      <c r="O241" s="26"/>
      <c r="P241" s="26"/>
    </row>
    <row r="242" spans="1:16" x14ac:dyDescent="0.2">
      <c r="A242" s="26"/>
      <c r="B242" s="26"/>
      <c r="C242" s="26"/>
      <c r="D242" s="26"/>
      <c r="E242" s="26"/>
      <c r="F242" s="26"/>
      <c r="G242" s="26"/>
      <c r="H242" s="26"/>
      <c r="I242" s="26"/>
      <c r="J242" s="26"/>
      <c r="K242" s="26"/>
      <c r="L242" s="26"/>
      <c r="M242" s="26"/>
      <c r="N242" s="26"/>
      <c r="O242" s="26"/>
      <c r="P242" s="26"/>
    </row>
    <row r="243" spans="1:16" x14ac:dyDescent="0.2">
      <c r="A243" s="26"/>
      <c r="B243" s="26"/>
      <c r="C243" s="26"/>
      <c r="D243" s="26"/>
      <c r="E243" s="26"/>
      <c r="F243" s="26"/>
      <c r="G243" s="26"/>
      <c r="H243" s="26"/>
      <c r="I243" s="26"/>
      <c r="J243" s="26"/>
      <c r="K243" s="26"/>
      <c r="L243" s="26"/>
      <c r="M243" s="26"/>
      <c r="N243" s="26"/>
      <c r="O243" s="26"/>
      <c r="P243" s="26"/>
    </row>
    <row r="244" spans="1:16" x14ac:dyDescent="0.2">
      <c r="A244" s="26"/>
      <c r="B244" s="26"/>
      <c r="C244" s="26"/>
      <c r="D244" s="26"/>
      <c r="E244" s="26"/>
      <c r="F244" s="26"/>
      <c r="G244" s="26"/>
      <c r="H244" s="26"/>
      <c r="I244" s="26"/>
      <c r="J244" s="26"/>
      <c r="K244" s="26"/>
      <c r="L244" s="26"/>
      <c r="M244" s="26"/>
      <c r="N244" s="26"/>
      <c r="O244" s="26"/>
      <c r="P244" s="26"/>
    </row>
    <row r="245" spans="1:16" x14ac:dyDescent="0.2">
      <c r="A245" s="26"/>
      <c r="B245" s="26"/>
      <c r="C245" s="26"/>
      <c r="D245" s="26"/>
      <c r="E245" s="26"/>
      <c r="F245" s="26"/>
      <c r="G245" s="26"/>
      <c r="H245" s="26"/>
      <c r="I245" s="26"/>
      <c r="J245" s="26"/>
      <c r="K245" s="26"/>
      <c r="L245" s="26"/>
      <c r="M245" s="26"/>
      <c r="N245" s="26"/>
      <c r="O245" s="26"/>
      <c r="P245" s="26"/>
    </row>
    <row r="246" spans="1:16" x14ac:dyDescent="0.2">
      <c r="A246" s="26"/>
      <c r="B246" s="26"/>
      <c r="C246" s="26"/>
      <c r="D246" s="26"/>
      <c r="E246" s="26"/>
      <c r="F246" s="26"/>
      <c r="G246" s="26"/>
      <c r="H246" s="26"/>
      <c r="I246" s="26"/>
      <c r="J246" s="26"/>
      <c r="K246" s="26"/>
      <c r="L246" s="26"/>
      <c r="M246" s="26"/>
      <c r="N246" s="26"/>
      <c r="O246" s="26"/>
      <c r="P246" s="26"/>
    </row>
    <row r="247" spans="1:16" x14ac:dyDescent="0.2">
      <c r="A247" s="26"/>
      <c r="B247" s="26"/>
      <c r="C247" s="26"/>
      <c r="D247" s="26"/>
      <c r="E247" s="26"/>
      <c r="F247" s="26"/>
      <c r="G247" s="26"/>
      <c r="H247" s="26"/>
      <c r="I247" s="26"/>
      <c r="J247" s="26"/>
      <c r="K247" s="26"/>
      <c r="L247" s="26"/>
      <c r="M247" s="26"/>
      <c r="N247" s="26"/>
      <c r="O247" s="26"/>
      <c r="P247" s="26"/>
    </row>
    <row r="248" spans="1:16" x14ac:dyDescent="0.2">
      <c r="A248" s="26"/>
      <c r="B248" s="26"/>
      <c r="C248" s="26"/>
      <c r="D248" s="26"/>
      <c r="E248" s="26"/>
      <c r="F248" s="26"/>
      <c r="G248" s="26"/>
      <c r="H248" s="26"/>
      <c r="I248" s="26"/>
      <c r="J248" s="26"/>
      <c r="K248" s="26"/>
      <c r="L248" s="26"/>
      <c r="M248" s="26"/>
      <c r="N248" s="26"/>
      <c r="O248" s="26"/>
      <c r="P248" s="26"/>
    </row>
    <row r="249" spans="1:16" x14ac:dyDescent="0.2">
      <c r="A249" s="26"/>
      <c r="B249" s="26"/>
      <c r="C249" s="26"/>
      <c r="D249" s="26"/>
      <c r="E249" s="26"/>
      <c r="F249" s="26"/>
      <c r="G249" s="26"/>
      <c r="H249" s="26"/>
      <c r="I249" s="26"/>
      <c r="J249" s="26"/>
      <c r="K249" s="26"/>
      <c r="L249" s="26"/>
      <c r="M249" s="26"/>
      <c r="N249" s="26"/>
      <c r="O249" s="26"/>
      <c r="P249" s="26"/>
    </row>
    <row r="250" spans="1:16" x14ac:dyDescent="0.2">
      <c r="A250" s="26"/>
      <c r="B250" s="26"/>
      <c r="C250" s="26"/>
      <c r="D250" s="26"/>
      <c r="E250" s="26"/>
      <c r="F250" s="26"/>
      <c r="G250" s="26"/>
      <c r="H250" s="26"/>
      <c r="I250" s="26"/>
      <c r="J250" s="26"/>
      <c r="K250" s="26"/>
      <c r="L250" s="26"/>
      <c r="M250" s="26"/>
      <c r="N250" s="26"/>
      <c r="O250" s="26"/>
      <c r="P250" s="26"/>
    </row>
    <row r="251" spans="1:16" x14ac:dyDescent="0.2">
      <c r="A251" s="26"/>
      <c r="B251" s="26"/>
      <c r="C251" s="26"/>
      <c r="D251" s="26"/>
      <c r="E251" s="26"/>
      <c r="F251" s="26"/>
      <c r="G251" s="26"/>
      <c r="H251" s="26"/>
      <c r="I251" s="26"/>
      <c r="J251" s="26"/>
      <c r="K251" s="26"/>
      <c r="L251" s="26"/>
      <c r="M251" s="26"/>
      <c r="N251" s="26"/>
      <c r="O251" s="26"/>
      <c r="P251" s="26"/>
    </row>
    <row r="252" spans="1:16" x14ac:dyDescent="0.2">
      <c r="A252" s="26"/>
      <c r="B252" s="26"/>
      <c r="C252" s="26"/>
      <c r="D252" s="26"/>
      <c r="E252" s="26"/>
      <c r="F252" s="26"/>
      <c r="G252" s="26"/>
      <c r="H252" s="26"/>
      <c r="I252" s="26"/>
      <c r="J252" s="26"/>
      <c r="K252" s="26"/>
      <c r="L252" s="26"/>
      <c r="M252" s="26"/>
      <c r="N252" s="26"/>
      <c r="O252" s="26"/>
      <c r="P252" s="26"/>
    </row>
    <row r="253" spans="1:16" x14ac:dyDescent="0.2">
      <c r="A253" s="26"/>
      <c r="B253" s="26"/>
      <c r="C253" s="26"/>
      <c r="D253" s="26"/>
      <c r="E253" s="26"/>
      <c r="F253" s="26"/>
      <c r="G253" s="26"/>
      <c r="H253" s="26"/>
      <c r="I253" s="26"/>
      <c r="J253" s="26"/>
      <c r="K253" s="26"/>
      <c r="L253" s="26"/>
      <c r="M253" s="26"/>
      <c r="N253" s="26"/>
      <c r="O253" s="26"/>
      <c r="P253" s="26"/>
    </row>
    <row r="254" spans="1:16" x14ac:dyDescent="0.2">
      <c r="A254" s="26"/>
      <c r="B254" s="26"/>
      <c r="C254" s="26"/>
      <c r="D254" s="26"/>
      <c r="E254" s="26"/>
      <c r="F254" s="26"/>
      <c r="G254" s="26"/>
      <c r="H254" s="26"/>
      <c r="I254" s="26"/>
      <c r="J254" s="26"/>
      <c r="K254" s="26"/>
      <c r="L254" s="26"/>
      <c r="M254" s="26"/>
      <c r="N254" s="26"/>
      <c r="O254" s="26"/>
      <c r="P254" s="26"/>
    </row>
    <row r="255" spans="1:16" x14ac:dyDescent="0.2">
      <c r="A255" s="26"/>
      <c r="B255" s="26"/>
      <c r="C255" s="26"/>
      <c r="D255" s="26"/>
      <c r="E255" s="26"/>
      <c r="F255" s="26"/>
      <c r="G255" s="26"/>
      <c r="H255" s="26"/>
      <c r="I255" s="26"/>
      <c r="J255" s="26"/>
      <c r="K255" s="26"/>
      <c r="L255" s="26"/>
      <c r="M255" s="26"/>
      <c r="N255" s="26"/>
      <c r="O255" s="26"/>
      <c r="P255" s="26"/>
    </row>
    <row r="256" spans="1:16" x14ac:dyDescent="0.2">
      <c r="A256" s="26"/>
      <c r="B256" s="26"/>
      <c r="C256" s="26"/>
      <c r="D256" s="26"/>
      <c r="E256" s="26"/>
      <c r="F256" s="26"/>
      <c r="G256" s="26"/>
      <c r="H256" s="26"/>
      <c r="I256" s="26"/>
      <c r="J256" s="26"/>
      <c r="K256" s="26"/>
      <c r="L256" s="26"/>
      <c r="M256" s="26"/>
      <c r="N256" s="26"/>
      <c r="O256" s="26"/>
      <c r="P256" s="26"/>
    </row>
    <row r="257" spans="1:16" x14ac:dyDescent="0.2">
      <c r="A257" s="26"/>
      <c r="B257" s="26"/>
      <c r="C257" s="26"/>
      <c r="D257" s="26"/>
      <c r="E257" s="26"/>
      <c r="F257" s="26"/>
      <c r="G257" s="26"/>
      <c r="H257" s="26"/>
      <c r="I257" s="26"/>
      <c r="J257" s="26"/>
      <c r="K257" s="26"/>
      <c r="L257" s="26"/>
      <c r="M257" s="26"/>
      <c r="N257" s="26"/>
      <c r="O257" s="26"/>
      <c r="P257" s="26"/>
    </row>
    <row r="258" spans="1:16" x14ac:dyDescent="0.2">
      <c r="A258" s="26"/>
      <c r="B258" s="26"/>
      <c r="C258" s="26"/>
      <c r="D258" s="26"/>
      <c r="E258" s="26"/>
      <c r="F258" s="26"/>
      <c r="G258" s="26"/>
      <c r="H258" s="26"/>
      <c r="I258" s="26"/>
      <c r="J258" s="26"/>
      <c r="K258" s="26"/>
      <c r="L258" s="26"/>
      <c r="M258" s="26"/>
      <c r="N258" s="26"/>
      <c r="O258" s="26"/>
      <c r="P258" s="26"/>
    </row>
    <row r="259" spans="1:16" x14ac:dyDescent="0.2">
      <c r="A259" s="26"/>
      <c r="B259" s="26"/>
      <c r="C259" s="26"/>
      <c r="D259" s="26"/>
      <c r="E259" s="26"/>
      <c r="F259" s="26"/>
      <c r="G259" s="26"/>
      <c r="H259" s="26"/>
      <c r="I259" s="26"/>
      <c r="J259" s="26"/>
      <c r="K259" s="26"/>
      <c r="L259" s="26"/>
      <c r="M259" s="26"/>
      <c r="N259" s="26"/>
      <c r="O259" s="26"/>
      <c r="P259" s="26"/>
    </row>
    <row r="260" spans="1:16" x14ac:dyDescent="0.2">
      <c r="A260" s="26"/>
      <c r="B260" s="26"/>
      <c r="C260" s="26"/>
      <c r="D260" s="26"/>
      <c r="E260" s="26"/>
      <c r="F260" s="26"/>
      <c r="G260" s="26"/>
      <c r="H260" s="26"/>
      <c r="I260" s="26"/>
      <c r="J260" s="26"/>
      <c r="K260" s="26"/>
      <c r="L260" s="26"/>
      <c r="M260" s="26"/>
      <c r="N260" s="26"/>
      <c r="O260" s="26"/>
      <c r="P260" s="26"/>
    </row>
    <row r="261" spans="1:16" x14ac:dyDescent="0.2">
      <c r="A261" s="26"/>
      <c r="B261" s="26"/>
      <c r="C261" s="26"/>
      <c r="D261" s="26"/>
      <c r="E261" s="26"/>
      <c r="F261" s="26"/>
      <c r="G261" s="26"/>
      <c r="H261" s="26"/>
      <c r="I261" s="26"/>
      <c r="J261" s="26"/>
      <c r="K261" s="26"/>
      <c r="L261" s="26"/>
      <c r="M261" s="26"/>
      <c r="N261" s="26"/>
      <c r="O261" s="26"/>
      <c r="P261" s="26"/>
    </row>
    <row r="262" spans="1:16" x14ac:dyDescent="0.2">
      <c r="A262" s="26"/>
      <c r="B262" s="26"/>
      <c r="C262" s="26"/>
      <c r="D262" s="26"/>
      <c r="E262" s="26"/>
      <c r="F262" s="26"/>
      <c r="G262" s="26"/>
      <c r="H262" s="26"/>
      <c r="I262" s="26"/>
      <c r="J262" s="26"/>
      <c r="K262" s="26"/>
      <c r="L262" s="26"/>
      <c r="M262" s="26"/>
      <c r="N262" s="26"/>
      <c r="O262" s="26"/>
      <c r="P262" s="26"/>
    </row>
    <row r="263" spans="1:16" x14ac:dyDescent="0.2">
      <c r="A263" s="26"/>
      <c r="B263" s="26"/>
      <c r="C263" s="26"/>
      <c r="D263" s="26"/>
      <c r="E263" s="26"/>
      <c r="F263" s="26"/>
      <c r="G263" s="26"/>
      <c r="H263" s="26"/>
      <c r="I263" s="26"/>
      <c r="J263" s="26"/>
      <c r="K263" s="26"/>
      <c r="L263" s="26"/>
      <c r="M263" s="26"/>
      <c r="N263" s="26"/>
      <c r="O263" s="26"/>
      <c r="P263" s="26"/>
    </row>
    <row r="264" spans="1:16" x14ac:dyDescent="0.2">
      <c r="A264" s="26"/>
      <c r="B264" s="26"/>
      <c r="C264" s="26"/>
      <c r="D264" s="26"/>
      <c r="E264" s="26"/>
      <c r="F264" s="26"/>
      <c r="G264" s="26"/>
      <c r="H264" s="26"/>
      <c r="I264" s="26"/>
      <c r="J264" s="26"/>
      <c r="K264" s="26"/>
      <c r="L264" s="26"/>
      <c r="M264" s="26"/>
      <c r="N264" s="26"/>
      <c r="O264" s="26"/>
      <c r="P264" s="26"/>
    </row>
    <row r="265" spans="1:16" x14ac:dyDescent="0.2">
      <c r="A265" s="26"/>
      <c r="B265" s="26"/>
      <c r="C265" s="26"/>
      <c r="D265" s="26"/>
      <c r="E265" s="26"/>
      <c r="F265" s="26"/>
      <c r="G265" s="26"/>
      <c r="H265" s="26"/>
      <c r="I265" s="26"/>
      <c r="J265" s="26"/>
      <c r="K265" s="26"/>
      <c r="L265" s="26"/>
      <c r="M265" s="26"/>
      <c r="N265" s="26"/>
      <c r="O265" s="26"/>
      <c r="P265" s="26"/>
    </row>
    <row r="266" spans="1:16" x14ac:dyDescent="0.2">
      <c r="A266" s="26"/>
      <c r="B266" s="26"/>
      <c r="C266" s="26"/>
      <c r="D266" s="26"/>
      <c r="E266" s="26"/>
      <c r="F266" s="26"/>
      <c r="G266" s="26"/>
      <c r="H266" s="26"/>
      <c r="I266" s="26"/>
      <c r="J266" s="26"/>
      <c r="K266" s="26"/>
      <c r="L266" s="26"/>
      <c r="M266" s="26"/>
      <c r="N266" s="26"/>
      <c r="O266" s="26"/>
      <c r="P266" s="26"/>
    </row>
    <row r="267" spans="1:16" x14ac:dyDescent="0.2">
      <c r="A267" s="26"/>
      <c r="B267" s="26"/>
      <c r="C267" s="26"/>
      <c r="D267" s="26"/>
      <c r="E267" s="26"/>
      <c r="F267" s="26"/>
      <c r="G267" s="26"/>
      <c r="H267" s="26"/>
      <c r="I267" s="26"/>
      <c r="J267" s="26"/>
      <c r="K267" s="26"/>
      <c r="L267" s="26"/>
      <c r="M267" s="26"/>
      <c r="N267" s="26"/>
      <c r="O267" s="26"/>
      <c r="P267" s="26"/>
    </row>
    <row r="268" spans="1:16" x14ac:dyDescent="0.2">
      <c r="A268" s="26"/>
      <c r="B268" s="26"/>
      <c r="C268" s="26"/>
      <c r="D268" s="26"/>
      <c r="E268" s="26"/>
      <c r="F268" s="26"/>
      <c r="G268" s="26"/>
      <c r="H268" s="26"/>
      <c r="I268" s="26"/>
      <c r="J268" s="26"/>
      <c r="K268" s="26"/>
      <c r="L268" s="26"/>
      <c r="M268" s="26"/>
      <c r="N268" s="26"/>
      <c r="O268" s="26"/>
      <c r="P268" s="26"/>
    </row>
    <row r="269" spans="1:16" x14ac:dyDescent="0.2">
      <c r="A269" s="26"/>
      <c r="B269" s="26"/>
      <c r="C269" s="26"/>
      <c r="D269" s="26"/>
      <c r="E269" s="26"/>
      <c r="F269" s="26"/>
      <c r="G269" s="26"/>
      <c r="H269" s="26"/>
      <c r="I269" s="26"/>
      <c r="J269" s="26"/>
      <c r="K269" s="26"/>
      <c r="L269" s="26"/>
      <c r="M269" s="26"/>
      <c r="N269" s="26"/>
      <c r="O269" s="26"/>
      <c r="P269" s="26"/>
    </row>
    <row r="270" spans="1:16" x14ac:dyDescent="0.2">
      <c r="A270" s="26"/>
      <c r="B270" s="26"/>
      <c r="C270" s="26"/>
      <c r="D270" s="26"/>
      <c r="E270" s="26"/>
      <c r="F270" s="26"/>
      <c r="G270" s="26"/>
      <c r="H270" s="26"/>
      <c r="I270" s="26"/>
      <c r="J270" s="26"/>
      <c r="K270" s="26"/>
      <c r="L270" s="26"/>
      <c r="M270" s="26"/>
      <c r="N270" s="26"/>
      <c r="O270" s="26"/>
      <c r="P270" s="26"/>
    </row>
    <row r="271" spans="1:16" x14ac:dyDescent="0.2">
      <c r="A271" s="26"/>
      <c r="B271" s="26"/>
      <c r="C271" s="26"/>
      <c r="D271" s="26"/>
      <c r="E271" s="26"/>
      <c r="F271" s="26"/>
      <c r="G271" s="26"/>
      <c r="H271" s="26"/>
      <c r="I271" s="26"/>
      <c r="J271" s="26"/>
      <c r="K271" s="26"/>
      <c r="L271" s="26"/>
      <c r="M271" s="26"/>
      <c r="N271" s="26"/>
      <c r="O271" s="26"/>
      <c r="P271" s="26"/>
    </row>
    <row r="272" spans="1:16" x14ac:dyDescent="0.2">
      <c r="A272" s="26"/>
      <c r="B272" s="26"/>
      <c r="C272" s="26"/>
      <c r="D272" s="26"/>
      <c r="E272" s="26"/>
      <c r="F272" s="26"/>
      <c r="G272" s="26"/>
      <c r="H272" s="26"/>
      <c r="I272" s="26"/>
      <c r="J272" s="26"/>
      <c r="K272" s="26"/>
      <c r="L272" s="26"/>
      <c r="M272" s="26"/>
      <c r="N272" s="26"/>
      <c r="O272" s="26"/>
      <c r="P272" s="26"/>
    </row>
    <row r="273" spans="1:16" x14ac:dyDescent="0.2">
      <c r="A273" s="26"/>
      <c r="B273" s="26"/>
      <c r="C273" s="26"/>
      <c r="D273" s="26"/>
      <c r="E273" s="26"/>
      <c r="F273" s="26"/>
      <c r="G273" s="26"/>
      <c r="H273" s="26"/>
      <c r="I273" s="26"/>
      <c r="J273" s="26"/>
      <c r="K273" s="26"/>
      <c r="L273" s="26"/>
      <c r="M273" s="26"/>
      <c r="N273" s="26"/>
      <c r="O273" s="26"/>
      <c r="P273" s="26"/>
    </row>
    <row r="274" spans="1:16" x14ac:dyDescent="0.2">
      <c r="A274" s="26"/>
      <c r="B274" s="26"/>
      <c r="C274" s="26"/>
      <c r="D274" s="26"/>
      <c r="E274" s="26"/>
      <c r="F274" s="26"/>
      <c r="G274" s="26"/>
      <c r="H274" s="26"/>
      <c r="I274" s="26"/>
      <c r="J274" s="26"/>
      <c r="K274" s="26"/>
      <c r="L274" s="26"/>
      <c r="M274" s="26"/>
      <c r="N274" s="26"/>
      <c r="O274" s="26"/>
      <c r="P274" s="26"/>
    </row>
    <row r="275" spans="1:16" x14ac:dyDescent="0.2">
      <c r="A275" s="26"/>
      <c r="B275" s="26"/>
      <c r="C275" s="26"/>
      <c r="D275" s="26"/>
      <c r="E275" s="26"/>
      <c r="F275" s="26"/>
      <c r="G275" s="26"/>
      <c r="H275" s="26"/>
      <c r="I275" s="26"/>
      <c r="J275" s="26"/>
      <c r="K275" s="26"/>
      <c r="L275" s="26"/>
      <c r="M275" s="26"/>
      <c r="N275" s="26"/>
      <c r="O275" s="26"/>
      <c r="P275" s="26"/>
    </row>
    <row r="276" spans="1:16" x14ac:dyDescent="0.2">
      <c r="A276" s="26"/>
      <c r="B276" s="26"/>
      <c r="C276" s="26"/>
      <c r="D276" s="26"/>
      <c r="E276" s="26"/>
      <c r="F276" s="26"/>
      <c r="G276" s="26"/>
      <c r="H276" s="26"/>
      <c r="I276" s="26"/>
      <c r="J276" s="26"/>
      <c r="K276" s="26"/>
      <c r="L276" s="26"/>
      <c r="M276" s="26"/>
      <c r="N276" s="26"/>
      <c r="O276" s="26"/>
      <c r="P276" s="26"/>
    </row>
    <row r="277" spans="1:16" x14ac:dyDescent="0.2">
      <c r="A277" s="26"/>
      <c r="B277" s="26"/>
      <c r="C277" s="26"/>
      <c r="D277" s="26"/>
      <c r="E277" s="26"/>
      <c r="F277" s="26"/>
      <c r="G277" s="26"/>
      <c r="H277" s="26"/>
      <c r="I277" s="26"/>
      <c r="J277" s="26"/>
      <c r="K277" s="26"/>
      <c r="L277" s="26"/>
      <c r="M277" s="26"/>
      <c r="N277" s="26"/>
      <c r="O277" s="26"/>
      <c r="P277" s="26"/>
    </row>
    <row r="278" spans="1:16" x14ac:dyDescent="0.2">
      <c r="A278" s="26"/>
      <c r="B278" s="26"/>
      <c r="C278" s="26"/>
      <c r="D278" s="26"/>
      <c r="E278" s="26"/>
      <c r="F278" s="26"/>
      <c r="G278" s="26"/>
      <c r="H278" s="26"/>
      <c r="I278" s="26"/>
      <c r="J278" s="26"/>
      <c r="K278" s="26"/>
      <c r="L278" s="26"/>
      <c r="M278" s="26"/>
      <c r="N278" s="26"/>
      <c r="O278" s="26"/>
      <c r="P278" s="26"/>
    </row>
    <row r="279" spans="1:16" x14ac:dyDescent="0.2">
      <c r="A279" s="26"/>
      <c r="B279" s="26"/>
      <c r="C279" s="26"/>
      <c r="D279" s="26"/>
      <c r="E279" s="26"/>
      <c r="F279" s="26"/>
      <c r="G279" s="26"/>
      <c r="H279" s="26"/>
      <c r="I279" s="26"/>
      <c r="J279" s="26"/>
      <c r="K279" s="26"/>
      <c r="L279" s="26"/>
      <c r="M279" s="26"/>
      <c r="N279" s="26"/>
      <c r="O279" s="26"/>
      <c r="P279" s="26"/>
    </row>
    <row r="280" spans="1:16" x14ac:dyDescent="0.2">
      <c r="A280" s="26"/>
      <c r="B280" s="26"/>
      <c r="C280" s="26"/>
      <c r="D280" s="26"/>
      <c r="E280" s="26"/>
      <c r="F280" s="26"/>
      <c r="G280" s="26"/>
      <c r="H280" s="26"/>
      <c r="I280" s="26"/>
      <c r="J280" s="26"/>
      <c r="K280" s="26"/>
      <c r="L280" s="26"/>
      <c r="M280" s="26"/>
      <c r="N280" s="26"/>
      <c r="O280" s="26"/>
      <c r="P280" s="26"/>
    </row>
    <row r="281" spans="1:16" x14ac:dyDescent="0.2">
      <c r="A281" s="26"/>
      <c r="B281" s="26"/>
      <c r="C281" s="26"/>
      <c r="D281" s="26"/>
      <c r="E281" s="26"/>
      <c r="F281" s="26"/>
      <c r="G281" s="26"/>
      <c r="H281" s="26"/>
      <c r="I281" s="26"/>
      <c r="J281" s="26"/>
      <c r="K281" s="26"/>
      <c r="L281" s="26"/>
      <c r="M281" s="26"/>
      <c r="N281" s="26"/>
      <c r="O281" s="26"/>
      <c r="P281" s="26"/>
    </row>
    <row r="282" spans="1:16" x14ac:dyDescent="0.2">
      <c r="A282" s="26"/>
      <c r="B282" s="26"/>
      <c r="C282" s="26"/>
      <c r="D282" s="26"/>
      <c r="E282" s="26"/>
      <c r="F282" s="26"/>
      <c r="G282" s="26"/>
      <c r="H282" s="26"/>
      <c r="I282" s="26"/>
      <c r="J282" s="26"/>
      <c r="K282" s="26"/>
      <c r="L282" s="26"/>
      <c r="M282" s="26"/>
      <c r="N282" s="26"/>
      <c r="O282" s="26"/>
      <c r="P282" s="26"/>
    </row>
    <row r="283" spans="1:16" x14ac:dyDescent="0.2">
      <c r="A283" s="26"/>
      <c r="B283" s="26"/>
      <c r="C283" s="26"/>
      <c r="D283" s="26"/>
      <c r="E283" s="26"/>
      <c r="F283" s="26"/>
      <c r="G283" s="26"/>
      <c r="H283" s="26"/>
      <c r="I283" s="26"/>
      <c r="J283" s="26"/>
      <c r="K283" s="26"/>
      <c r="L283" s="26"/>
      <c r="M283" s="26"/>
      <c r="N283" s="26"/>
      <c r="O283" s="26"/>
      <c r="P283" s="26"/>
    </row>
    <row r="284" spans="1:16" x14ac:dyDescent="0.2">
      <c r="A284" s="26"/>
      <c r="B284" s="26"/>
      <c r="C284" s="26"/>
      <c r="D284" s="26"/>
      <c r="E284" s="26"/>
      <c r="F284" s="26"/>
      <c r="G284" s="26"/>
      <c r="H284" s="26"/>
      <c r="I284" s="26"/>
      <c r="J284" s="26"/>
      <c r="K284" s="26"/>
      <c r="L284" s="26"/>
      <c r="M284" s="26"/>
      <c r="N284" s="26"/>
      <c r="O284" s="26"/>
      <c r="P284" s="26"/>
    </row>
    <row r="285" spans="1:16" x14ac:dyDescent="0.2">
      <c r="A285" s="26"/>
      <c r="B285" s="26"/>
      <c r="C285" s="26"/>
      <c r="D285" s="26"/>
      <c r="E285" s="26"/>
      <c r="F285" s="26"/>
      <c r="G285" s="26"/>
      <c r="H285" s="26"/>
      <c r="I285" s="26"/>
      <c r="J285" s="26"/>
      <c r="K285" s="26"/>
      <c r="L285" s="26"/>
      <c r="M285" s="26"/>
      <c r="N285" s="26"/>
      <c r="O285" s="26"/>
      <c r="P285" s="26"/>
    </row>
    <row r="286" spans="1:16" x14ac:dyDescent="0.2">
      <c r="A286" s="26"/>
      <c r="B286" s="26"/>
      <c r="C286" s="26"/>
      <c r="D286" s="26"/>
      <c r="E286" s="26"/>
      <c r="F286" s="26"/>
      <c r="G286" s="26"/>
      <c r="H286" s="26"/>
      <c r="I286" s="26"/>
      <c r="J286" s="26"/>
      <c r="K286" s="26"/>
      <c r="L286" s="26"/>
      <c r="M286" s="26"/>
      <c r="N286" s="26"/>
      <c r="O286" s="26"/>
      <c r="P286" s="26"/>
    </row>
    <row r="287" spans="1:16" x14ac:dyDescent="0.2">
      <c r="A287" s="26"/>
      <c r="B287" s="26"/>
      <c r="C287" s="26"/>
      <c r="D287" s="26"/>
      <c r="E287" s="26"/>
      <c r="F287" s="26"/>
      <c r="G287" s="26"/>
      <c r="H287" s="26"/>
      <c r="I287" s="26"/>
      <c r="J287" s="26"/>
      <c r="K287" s="26"/>
      <c r="L287" s="26"/>
      <c r="M287" s="26"/>
      <c r="N287" s="26"/>
      <c r="O287" s="26"/>
      <c r="P287" s="26"/>
    </row>
    <row r="288" spans="1:16" x14ac:dyDescent="0.2">
      <c r="A288" s="26"/>
      <c r="B288" s="26"/>
      <c r="C288" s="26"/>
      <c r="D288" s="26"/>
      <c r="E288" s="26"/>
      <c r="F288" s="26"/>
      <c r="G288" s="26"/>
      <c r="H288" s="26"/>
      <c r="I288" s="26"/>
      <c r="J288" s="26"/>
      <c r="K288" s="26"/>
      <c r="L288" s="26"/>
      <c r="M288" s="26"/>
      <c r="N288" s="26"/>
      <c r="O288" s="26"/>
      <c r="P288" s="26"/>
    </row>
    <row r="289" spans="1:16" x14ac:dyDescent="0.2">
      <c r="A289" s="26"/>
      <c r="B289" s="26"/>
      <c r="C289" s="26"/>
      <c r="D289" s="26"/>
      <c r="E289" s="26"/>
      <c r="F289" s="26"/>
      <c r="G289" s="26"/>
      <c r="H289" s="26"/>
      <c r="I289" s="26"/>
      <c r="J289" s="26"/>
      <c r="K289" s="26"/>
      <c r="L289" s="26"/>
      <c r="M289" s="26"/>
      <c r="N289" s="26"/>
      <c r="O289" s="26"/>
      <c r="P289" s="26"/>
    </row>
    <row r="290" spans="1:16" x14ac:dyDescent="0.2">
      <c r="A290" s="26"/>
      <c r="B290" s="26"/>
      <c r="C290" s="26"/>
      <c r="D290" s="26"/>
      <c r="E290" s="26"/>
      <c r="F290" s="26"/>
      <c r="G290" s="26"/>
      <c r="H290" s="26"/>
      <c r="I290" s="26"/>
      <c r="J290" s="26"/>
      <c r="K290" s="26"/>
      <c r="L290" s="26"/>
      <c r="M290" s="26"/>
      <c r="N290" s="26"/>
      <c r="O290" s="26"/>
      <c r="P290" s="26"/>
    </row>
    <row r="291" spans="1:16" x14ac:dyDescent="0.2">
      <c r="A291" s="26"/>
      <c r="B291" s="26"/>
      <c r="C291" s="26"/>
      <c r="D291" s="26"/>
      <c r="E291" s="26"/>
      <c r="F291" s="26"/>
      <c r="G291" s="26"/>
      <c r="H291" s="26"/>
      <c r="I291" s="26"/>
      <c r="J291" s="26"/>
      <c r="K291" s="26"/>
      <c r="L291" s="26"/>
      <c r="M291" s="26"/>
      <c r="N291" s="26"/>
      <c r="O291" s="26"/>
      <c r="P291" s="26"/>
    </row>
    <row r="292" spans="1:16" x14ac:dyDescent="0.2">
      <c r="A292" s="26"/>
      <c r="B292" s="26"/>
      <c r="C292" s="26"/>
      <c r="D292" s="26"/>
      <c r="E292" s="26"/>
      <c r="F292" s="26"/>
      <c r="G292" s="26"/>
      <c r="H292" s="26"/>
      <c r="I292" s="26"/>
      <c r="J292" s="26"/>
      <c r="K292" s="26"/>
      <c r="L292" s="26"/>
      <c r="M292" s="26"/>
      <c r="N292" s="26"/>
      <c r="O292" s="26"/>
      <c r="P292" s="26"/>
    </row>
    <row r="293" spans="1:16" x14ac:dyDescent="0.2">
      <c r="A293" s="26"/>
      <c r="B293" s="26"/>
      <c r="C293" s="26"/>
      <c r="D293" s="26"/>
      <c r="E293" s="26"/>
      <c r="F293" s="26"/>
      <c r="G293" s="26"/>
      <c r="H293" s="26"/>
      <c r="I293" s="26"/>
      <c r="J293" s="26"/>
      <c r="K293" s="26"/>
      <c r="L293" s="26"/>
      <c r="M293" s="26"/>
      <c r="N293" s="26"/>
      <c r="O293" s="26"/>
      <c r="P293" s="26"/>
    </row>
    <row r="294" spans="1:16" x14ac:dyDescent="0.2">
      <c r="A294" s="26"/>
      <c r="B294" s="26"/>
      <c r="C294" s="26"/>
      <c r="D294" s="26"/>
      <c r="E294" s="26"/>
      <c r="F294" s="26"/>
      <c r="G294" s="26"/>
      <c r="H294" s="26"/>
      <c r="I294" s="26"/>
      <c r="J294" s="26"/>
      <c r="K294" s="26"/>
      <c r="L294" s="26"/>
      <c r="M294" s="26"/>
      <c r="N294" s="26"/>
      <c r="O294" s="26"/>
      <c r="P294" s="26"/>
    </row>
    <row r="295" spans="1:16" x14ac:dyDescent="0.2">
      <c r="A295" s="26"/>
      <c r="B295" s="26"/>
      <c r="C295" s="26"/>
      <c r="D295" s="26"/>
      <c r="E295" s="26"/>
      <c r="F295" s="26"/>
      <c r="G295" s="26"/>
      <c r="H295" s="26"/>
      <c r="I295" s="26"/>
      <c r="J295" s="26"/>
      <c r="K295" s="26"/>
      <c r="L295" s="26"/>
      <c r="M295" s="26"/>
      <c r="N295" s="26"/>
      <c r="O295" s="26"/>
      <c r="P295" s="26"/>
    </row>
    <row r="296" spans="1:16" x14ac:dyDescent="0.2">
      <c r="A296" s="26"/>
      <c r="B296" s="26"/>
      <c r="C296" s="26"/>
      <c r="D296" s="26"/>
      <c r="E296" s="26"/>
      <c r="F296" s="26"/>
      <c r="G296" s="26"/>
      <c r="H296" s="26"/>
      <c r="I296" s="26"/>
      <c r="J296" s="26"/>
      <c r="K296" s="26"/>
      <c r="L296" s="26"/>
      <c r="M296" s="26"/>
      <c r="N296" s="26"/>
      <c r="O296" s="26"/>
      <c r="P296" s="26"/>
    </row>
    <row r="297" spans="1:16" x14ac:dyDescent="0.2">
      <c r="A297" s="26"/>
      <c r="B297" s="26"/>
      <c r="C297" s="26"/>
      <c r="D297" s="26"/>
      <c r="E297" s="26"/>
      <c r="F297" s="26"/>
      <c r="G297" s="26"/>
      <c r="H297" s="26"/>
      <c r="I297" s="26"/>
      <c r="J297" s="26"/>
      <c r="K297" s="26"/>
      <c r="L297" s="26"/>
      <c r="M297" s="26"/>
      <c r="N297" s="26"/>
      <c r="O297" s="26"/>
      <c r="P297" s="26"/>
    </row>
    <row r="298" spans="1:16" x14ac:dyDescent="0.2">
      <c r="A298" s="26"/>
      <c r="B298" s="26"/>
      <c r="C298" s="26"/>
      <c r="D298" s="26"/>
      <c r="E298" s="26"/>
      <c r="F298" s="26"/>
      <c r="G298" s="26"/>
      <c r="H298" s="26"/>
      <c r="I298" s="26"/>
      <c r="J298" s="26"/>
      <c r="K298" s="26"/>
      <c r="L298" s="26"/>
      <c r="M298" s="26"/>
      <c r="N298" s="26"/>
      <c r="O298" s="26"/>
      <c r="P298" s="26"/>
    </row>
    <row r="299" spans="1:16" x14ac:dyDescent="0.2">
      <c r="A299" s="26"/>
      <c r="B299" s="26"/>
      <c r="C299" s="26"/>
      <c r="D299" s="26"/>
      <c r="E299" s="26"/>
      <c r="F299" s="26"/>
      <c r="G299" s="26"/>
      <c r="H299" s="26"/>
      <c r="I299" s="26"/>
      <c r="J299" s="26"/>
      <c r="K299" s="26"/>
      <c r="L299" s="26"/>
      <c r="M299" s="26"/>
      <c r="N299" s="26"/>
      <c r="O299" s="26"/>
      <c r="P299" s="26"/>
    </row>
    <row r="300" spans="1:16" x14ac:dyDescent="0.2">
      <c r="A300" s="26"/>
      <c r="B300" s="26"/>
      <c r="C300" s="26"/>
      <c r="D300" s="26"/>
      <c r="E300" s="26"/>
      <c r="F300" s="26"/>
      <c r="G300" s="26"/>
      <c r="H300" s="26"/>
      <c r="I300" s="26"/>
      <c r="J300" s="26"/>
      <c r="K300" s="26"/>
      <c r="L300" s="26"/>
      <c r="M300" s="26"/>
      <c r="N300" s="26"/>
      <c r="O300" s="26"/>
      <c r="P300" s="26"/>
    </row>
    <row r="301" spans="1:16" x14ac:dyDescent="0.2">
      <c r="A301" s="26"/>
      <c r="B301" s="26"/>
      <c r="C301" s="26"/>
      <c r="D301" s="26"/>
      <c r="E301" s="26"/>
      <c r="F301" s="26"/>
      <c r="G301" s="26"/>
      <c r="H301" s="26"/>
      <c r="I301" s="26"/>
      <c r="J301" s="26"/>
      <c r="K301" s="26"/>
      <c r="L301" s="26"/>
      <c r="M301" s="26"/>
      <c r="N301" s="26"/>
      <c r="O301" s="26"/>
      <c r="P301" s="26"/>
    </row>
    <row r="302" spans="1:16" x14ac:dyDescent="0.2">
      <c r="A302" s="26"/>
      <c r="B302" s="26"/>
      <c r="C302" s="26"/>
      <c r="D302" s="26"/>
      <c r="E302" s="26"/>
      <c r="F302" s="26"/>
      <c r="G302" s="26"/>
      <c r="H302" s="26"/>
      <c r="I302" s="26"/>
      <c r="J302" s="26"/>
      <c r="K302" s="26"/>
      <c r="L302" s="26"/>
      <c r="M302" s="26"/>
      <c r="N302" s="26"/>
      <c r="O302" s="26"/>
      <c r="P302" s="26"/>
    </row>
    <row r="303" spans="1:16" x14ac:dyDescent="0.2">
      <c r="A303" s="26"/>
      <c r="B303" s="26"/>
      <c r="C303" s="26"/>
      <c r="D303" s="26"/>
      <c r="E303" s="26"/>
      <c r="F303" s="26"/>
      <c r="G303" s="26"/>
      <c r="H303" s="26"/>
      <c r="I303" s="26"/>
      <c r="J303" s="26"/>
      <c r="K303" s="26"/>
      <c r="L303" s="26"/>
      <c r="M303" s="26"/>
      <c r="N303" s="26"/>
      <c r="O303" s="26"/>
      <c r="P303" s="26"/>
    </row>
    <row r="304" spans="1:16" x14ac:dyDescent="0.2">
      <c r="A304" s="26"/>
      <c r="B304" s="26"/>
      <c r="C304" s="26"/>
      <c r="D304" s="26"/>
      <c r="E304" s="26"/>
      <c r="F304" s="26"/>
      <c r="G304" s="26"/>
      <c r="H304" s="26"/>
      <c r="I304" s="26"/>
      <c r="J304" s="26"/>
      <c r="K304" s="26"/>
      <c r="L304" s="26"/>
      <c r="M304" s="26"/>
      <c r="N304" s="26"/>
      <c r="O304" s="26"/>
      <c r="P304" s="26"/>
    </row>
    <row r="305" spans="1:16" x14ac:dyDescent="0.2">
      <c r="A305" s="26"/>
      <c r="B305" s="26"/>
      <c r="C305" s="26"/>
      <c r="D305" s="26"/>
      <c r="E305" s="26"/>
      <c r="F305" s="26"/>
      <c r="G305" s="26"/>
      <c r="H305" s="26"/>
      <c r="I305" s="26"/>
      <c r="J305" s="26"/>
      <c r="K305" s="26"/>
      <c r="L305" s="26"/>
      <c r="M305" s="26"/>
      <c r="N305" s="26"/>
      <c r="O305" s="26"/>
      <c r="P305" s="26"/>
    </row>
    <row r="306" spans="1:16" x14ac:dyDescent="0.2">
      <c r="A306" s="26"/>
      <c r="B306" s="26"/>
      <c r="C306" s="26"/>
      <c r="D306" s="26"/>
      <c r="E306" s="26"/>
      <c r="F306" s="26"/>
      <c r="G306" s="26"/>
      <c r="H306" s="26"/>
      <c r="I306" s="26"/>
      <c r="J306" s="26"/>
      <c r="K306" s="26"/>
      <c r="L306" s="26"/>
      <c r="M306" s="26"/>
      <c r="N306" s="26"/>
      <c r="O306" s="26"/>
      <c r="P306" s="26"/>
    </row>
    <row r="307" spans="1:16" x14ac:dyDescent="0.2">
      <c r="A307" s="26"/>
      <c r="B307" s="26"/>
      <c r="C307" s="26"/>
      <c r="D307" s="26"/>
      <c r="E307" s="26"/>
      <c r="F307" s="26"/>
      <c r="G307" s="26"/>
      <c r="H307" s="26"/>
      <c r="I307" s="26"/>
      <c r="J307" s="26"/>
      <c r="K307" s="26"/>
      <c r="L307" s="26"/>
      <c r="M307" s="26"/>
      <c r="N307" s="26"/>
      <c r="O307" s="26"/>
      <c r="P307" s="26"/>
    </row>
    <row r="308" spans="1:16" x14ac:dyDescent="0.2">
      <c r="A308" s="26"/>
      <c r="B308" s="26"/>
      <c r="C308" s="26"/>
      <c r="D308" s="26"/>
      <c r="E308" s="26"/>
      <c r="F308" s="26"/>
      <c r="G308" s="26"/>
      <c r="H308" s="26"/>
      <c r="I308" s="26"/>
      <c r="J308" s="26"/>
      <c r="K308" s="26"/>
      <c r="L308" s="26"/>
      <c r="M308" s="26"/>
      <c r="N308" s="26"/>
      <c r="O308" s="26"/>
      <c r="P308" s="26"/>
    </row>
    <row r="309" spans="1:16" x14ac:dyDescent="0.2">
      <c r="A309" s="26"/>
      <c r="B309" s="26"/>
      <c r="C309" s="26"/>
      <c r="D309" s="26"/>
      <c r="E309" s="26"/>
      <c r="F309" s="26"/>
      <c r="G309" s="26"/>
      <c r="H309" s="26"/>
      <c r="I309" s="26"/>
      <c r="J309" s="26"/>
      <c r="K309" s="26"/>
      <c r="L309" s="26"/>
      <c r="M309" s="26"/>
      <c r="N309" s="26"/>
      <c r="O309" s="26"/>
      <c r="P309" s="26"/>
    </row>
    <row r="310" spans="1:16" x14ac:dyDescent="0.2">
      <c r="A310" s="26"/>
      <c r="B310" s="26"/>
      <c r="C310" s="26"/>
      <c r="D310" s="26"/>
      <c r="E310" s="26"/>
      <c r="F310" s="26"/>
      <c r="G310" s="26"/>
      <c r="H310" s="26"/>
      <c r="I310" s="26"/>
      <c r="J310" s="26"/>
      <c r="K310" s="26"/>
      <c r="L310" s="26"/>
      <c r="M310" s="26"/>
      <c r="N310" s="26"/>
      <c r="O310" s="26"/>
      <c r="P310" s="26"/>
    </row>
    <row r="311" spans="1:16" x14ac:dyDescent="0.2">
      <c r="A311" s="26"/>
      <c r="B311" s="26"/>
      <c r="C311" s="26"/>
      <c r="D311" s="26"/>
      <c r="E311" s="26"/>
      <c r="F311" s="26"/>
      <c r="G311" s="26"/>
      <c r="H311" s="26"/>
      <c r="I311" s="26"/>
      <c r="J311" s="26"/>
      <c r="K311" s="26"/>
      <c r="L311" s="26"/>
      <c r="M311" s="26"/>
      <c r="N311" s="26"/>
      <c r="O311" s="26"/>
      <c r="P311" s="26"/>
    </row>
    <row r="312" spans="1:16" x14ac:dyDescent="0.2">
      <c r="A312" s="26"/>
      <c r="B312" s="26"/>
      <c r="C312" s="26"/>
      <c r="D312" s="26"/>
      <c r="E312" s="26"/>
      <c r="F312" s="26"/>
      <c r="G312" s="26"/>
      <c r="H312" s="26"/>
      <c r="I312" s="26"/>
      <c r="J312" s="26"/>
      <c r="K312" s="26"/>
      <c r="L312" s="26"/>
      <c r="M312" s="26"/>
      <c r="N312" s="26"/>
      <c r="O312" s="26"/>
      <c r="P312" s="26"/>
    </row>
    <row r="313" spans="1:16" x14ac:dyDescent="0.2">
      <c r="A313" s="26"/>
      <c r="B313" s="26"/>
      <c r="C313" s="26"/>
      <c r="D313" s="26"/>
      <c r="E313" s="26"/>
      <c r="F313" s="26"/>
      <c r="G313" s="26"/>
      <c r="H313" s="26"/>
      <c r="I313" s="26"/>
      <c r="J313" s="26"/>
      <c r="K313" s="26"/>
      <c r="L313" s="26"/>
      <c r="M313" s="26"/>
      <c r="N313" s="26"/>
      <c r="O313" s="26"/>
      <c r="P313" s="26"/>
    </row>
    <row r="314" spans="1:16" x14ac:dyDescent="0.2">
      <c r="A314" s="26"/>
      <c r="B314" s="26"/>
      <c r="C314" s="26"/>
      <c r="D314" s="26"/>
      <c r="E314" s="26"/>
      <c r="F314" s="26"/>
      <c r="G314" s="26"/>
      <c r="H314" s="26"/>
      <c r="I314" s="26"/>
      <c r="J314" s="26"/>
      <c r="K314" s="26"/>
      <c r="L314" s="26"/>
      <c r="M314" s="26"/>
      <c r="N314" s="26"/>
      <c r="O314" s="26"/>
      <c r="P314" s="26"/>
    </row>
    <row r="315" spans="1:16" x14ac:dyDescent="0.2">
      <c r="A315" s="26"/>
      <c r="B315" s="26"/>
      <c r="C315" s="26"/>
      <c r="D315" s="26"/>
      <c r="E315" s="26"/>
      <c r="F315" s="26"/>
      <c r="G315" s="26"/>
      <c r="H315" s="26"/>
      <c r="I315" s="26"/>
      <c r="J315" s="26"/>
      <c r="K315" s="26"/>
      <c r="L315" s="26"/>
      <c r="M315" s="26"/>
      <c r="N315" s="26"/>
      <c r="O315" s="26"/>
      <c r="P315" s="26"/>
    </row>
    <row r="316" spans="1:16" x14ac:dyDescent="0.2">
      <c r="A316" s="26"/>
      <c r="B316" s="26"/>
      <c r="C316" s="26"/>
      <c r="D316" s="26"/>
      <c r="E316" s="26"/>
      <c r="F316" s="26"/>
      <c r="G316" s="26"/>
      <c r="H316" s="26"/>
      <c r="I316" s="26"/>
      <c r="J316" s="26"/>
      <c r="K316" s="26"/>
      <c r="L316" s="26"/>
      <c r="M316" s="26"/>
      <c r="N316" s="26"/>
      <c r="O316" s="26"/>
      <c r="P316" s="26"/>
    </row>
    <row r="317" spans="1:16" x14ac:dyDescent="0.2">
      <c r="A317" s="26"/>
      <c r="B317" s="26"/>
      <c r="C317" s="26"/>
      <c r="D317" s="26"/>
      <c r="E317" s="26"/>
      <c r="F317" s="26"/>
      <c r="G317" s="26"/>
      <c r="H317" s="26"/>
      <c r="I317" s="26"/>
      <c r="J317" s="26"/>
      <c r="K317" s="26"/>
      <c r="L317" s="26"/>
      <c r="M317" s="26"/>
      <c r="N317" s="26"/>
      <c r="O317" s="26"/>
      <c r="P317" s="26"/>
    </row>
    <row r="318" spans="1:16" x14ac:dyDescent="0.2">
      <c r="A318" s="26"/>
      <c r="B318" s="26"/>
      <c r="C318" s="26"/>
      <c r="D318" s="26"/>
      <c r="E318" s="26"/>
      <c r="F318" s="26"/>
      <c r="G318" s="26"/>
      <c r="H318" s="26"/>
      <c r="I318" s="26"/>
      <c r="J318" s="26"/>
      <c r="K318" s="26"/>
      <c r="L318" s="26"/>
      <c r="M318" s="26"/>
      <c r="N318" s="26"/>
      <c r="O318" s="26"/>
      <c r="P318" s="26"/>
    </row>
    <row r="319" spans="1:16" x14ac:dyDescent="0.2">
      <c r="A319" s="26"/>
      <c r="B319" s="26"/>
      <c r="C319" s="26"/>
      <c r="D319" s="26"/>
      <c r="E319" s="26"/>
      <c r="F319" s="26"/>
      <c r="G319" s="26"/>
      <c r="H319" s="26"/>
      <c r="I319" s="26"/>
      <c r="J319" s="26"/>
      <c r="K319" s="26"/>
      <c r="L319" s="26"/>
      <c r="M319" s="26"/>
      <c r="N319" s="26"/>
      <c r="O319" s="26"/>
      <c r="P319" s="26"/>
    </row>
    <row r="320" spans="1:16" x14ac:dyDescent="0.2">
      <c r="A320" s="26"/>
      <c r="B320" s="26"/>
      <c r="C320" s="26"/>
      <c r="D320" s="26"/>
      <c r="E320" s="26"/>
      <c r="F320" s="26"/>
      <c r="G320" s="26"/>
      <c r="H320" s="26"/>
      <c r="I320" s="26"/>
      <c r="J320" s="26"/>
      <c r="K320" s="26"/>
      <c r="L320" s="26"/>
      <c r="M320" s="26"/>
      <c r="N320" s="26"/>
      <c r="O320" s="26"/>
      <c r="P320" s="26"/>
    </row>
    <row r="321" spans="1:16" x14ac:dyDescent="0.2">
      <c r="A321" s="26"/>
      <c r="B321" s="26"/>
      <c r="C321" s="26"/>
      <c r="D321" s="26"/>
      <c r="E321" s="26"/>
      <c r="F321" s="26"/>
      <c r="G321" s="26"/>
      <c r="H321" s="26"/>
      <c r="I321" s="26"/>
      <c r="J321" s="26"/>
      <c r="K321" s="26"/>
      <c r="L321" s="26"/>
      <c r="M321" s="26"/>
      <c r="N321" s="26"/>
      <c r="O321" s="26"/>
      <c r="P321" s="26"/>
    </row>
    <row r="322" spans="1:16" x14ac:dyDescent="0.2">
      <c r="A322" s="26"/>
      <c r="B322" s="26"/>
      <c r="C322" s="26"/>
      <c r="D322" s="26"/>
      <c r="E322" s="26"/>
      <c r="F322" s="26"/>
      <c r="G322" s="26"/>
      <c r="H322" s="26"/>
      <c r="I322" s="26"/>
      <c r="J322" s="26"/>
      <c r="K322" s="26"/>
      <c r="L322" s="26"/>
      <c r="M322" s="26"/>
      <c r="N322" s="26"/>
      <c r="O322" s="26"/>
      <c r="P322" s="26"/>
    </row>
    <row r="323" spans="1:16" x14ac:dyDescent="0.2">
      <c r="A323" s="26"/>
      <c r="B323" s="26"/>
      <c r="C323" s="26"/>
      <c r="D323" s="26"/>
      <c r="E323" s="26"/>
      <c r="F323" s="26"/>
      <c r="G323" s="26"/>
      <c r="H323" s="26"/>
      <c r="I323" s="26"/>
      <c r="J323" s="26"/>
      <c r="K323" s="26"/>
      <c r="L323" s="26"/>
      <c r="M323" s="26"/>
      <c r="N323" s="26"/>
      <c r="O323" s="26"/>
      <c r="P323" s="26"/>
    </row>
    <row r="324" spans="1:16" x14ac:dyDescent="0.2">
      <c r="A324" s="26"/>
      <c r="B324" s="26"/>
      <c r="C324" s="26"/>
      <c r="D324" s="26"/>
      <c r="E324" s="26"/>
      <c r="F324" s="26"/>
      <c r="G324" s="26"/>
      <c r="H324" s="26"/>
      <c r="I324" s="26"/>
      <c r="J324" s="26"/>
      <c r="K324" s="26"/>
      <c r="L324" s="26"/>
      <c r="M324" s="26"/>
      <c r="N324" s="26"/>
      <c r="O324" s="26"/>
      <c r="P324" s="26"/>
    </row>
    <row r="325" spans="1:16" x14ac:dyDescent="0.2">
      <c r="A325" s="26"/>
      <c r="B325" s="26"/>
      <c r="C325" s="26"/>
      <c r="D325" s="26"/>
      <c r="E325" s="26"/>
      <c r="F325" s="26"/>
      <c r="G325" s="26"/>
      <c r="H325" s="26"/>
      <c r="I325" s="26"/>
      <c r="J325" s="26"/>
      <c r="K325" s="26"/>
      <c r="L325" s="26"/>
      <c r="M325" s="26"/>
      <c r="N325" s="26"/>
      <c r="O325" s="26"/>
      <c r="P325" s="26"/>
    </row>
    <row r="326" spans="1:16" x14ac:dyDescent="0.2">
      <c r="A326" s="26"/>
      <c r="B326" s="26"/>
      <c r="C326" s="26"/>
      <c r="D326" s="26"/>
      <c r="E326" s="26"/>
      <c r="F326" s="26"/>
      <c r="G326" s="26"/>
      <c r="H326" s="26"/>
      <c r="I326" s="26"/>
      <c r="J326" s="26"/>
      <c r="K326" s="26"/>
      <c r="L326" s="26"/>
      <c r="M326" s="26"/>
      <c r="N326" s="26"/>
      <c r="O326" s="26"/>
      <c r="P326" s="26"/>
    </row>
    <row r="327" spans="1:16" x14ac:dyDescent="0.2">
      <c r="A327" s="26"/>
      <c r="B327" s="26"/>
      <c r="C327" s="26"/>
      <c r="D327" s="26"/>
      <c r="E327" s="26"/>
      <c r="F327" s="26"/>
      <c r="G327" s="26"/>
      <c r="H327" s="26"/>
      <c r="I327" s="26"/>
      <c r="J327" s="26"/>
      <c r="K327" s="26"/>
      <c r="L327" s="26"/>
      <c r="M327" s="26"/>
      <c r="N327" s="26"/>
      <c r="O327" s="26"/>
      <c r="P327" s="26"/>
    </row>
    <row r="328" spans="1:16" x14ac:dyDescent="0.2">
      <c r="A328" s="26"/>
      <c r="B328" s="26"/>
      <c r="C328" s="26"/>
      <c r="D328" s="26"/>
      <c r="E328" s="26"/>
      <c r="F328" s="26"/>
      <c r="G328" s="26"/>
      <c r="H328" s="26"/>
      <c r="I328" s="26"/>
      <c r="J328" s="26"/>
      <c r="K328" s="26"/>
      <c r="L328" s="26"/>
      <c r="M328" s="26"/>
      <c r="N328" s="26"/>
      <c r="O328" s="26"/>
      <c r="P328" s="26"/>
    </row>
    <row r="329" spans="1:16" x14ac:dyDescent="0.2">
      <c r="A329" s="26"/>
      <c r="B329" s="26"/>
      <c r="C329" s="26"/>
      <c r="D329" s="26"/>
      <c r="E329" s="26"/>
      <c r="F329" s="26"/>
      <c r="G329" s="26"/>
      <c r="H329" s="26"/>
      <c r="I329" s="26"/>
      <c r="J329" s="26"/>
      <c r="K329" s="26"/>
      <c r="L329" s="26"/>
      <c r="M329" s="26"/>
      <c r="N329" s="26"/>
      <c r="O329" s="26"/>
      <c r="P329" s="26"/>
    </row>
    <row r="330" spans="1:16" x14ac:dyDescent="0.2">
      <c r="A330" s="26"/>
      <c r="B330" s="26"/>
      <c r="C330" s="26"/>
      <c r="D330" s="26"/>
      <c r="E330" s="26"/>
      <c r="F330" s="26"/>
      <c r="G330" s="26"/>
      <c r="H330" s="26"/>
      <c r="I330" s="26"/>
      <c r="J330" s="26"/>
      <c r="K330" s="26"/>
      <c r="L330" s="26"/>
      <c r="M330" s="26"/>
      <c r="N330" s="26"/>
      <c r="O330" s="26"/>
      <c r="P330" s="26"/>
    </row>
    <row r="331" spans="1:16" x14ac:dyDescent="0.2">
      <c r="A331" s="26"/>
      <c r="B331" s="26"/>
      <c r="C331" s="26"/>
      <c r="D331" s="26"/>
      <c r="E331" s="26"/>
      <c r="F331" s="26"/>
      <c r="G331" s="26"/>
      <c r="H331" s="26"/>
      <c r="I331" s="26"/>
      <c r="J331" s="26"/>
      <c r="K331" s="26"/>
      <c r="L331" s="26"/>
      <c r="M331" s="26"/>
      <c r="N331" s="26"/>
      <c r="O331" s="26"/>
      <c r="P331" s="26"/>
    </row>
    <row r="332" spans="1:16" x14ac:dyDescent="0.2">
      <c r="A332" s="26"/>
      <c r="B332" s="26"/>
      <c r="C332" s="26"/>
      <c r="D332" s="26"/>
      <c r="E332" s="26"/>
      <c r="F332" s="26"/>
      <c r="G332" s="26"/>
      <c r="H332" s="26"/>
      <c r="I332" s="26"/>
      <c r="J332" s="26"/>
      <c r="K332" s="26"/>
      <c r="L332" s="26"/>
      <c r="M332" s="26"/>
      <c r="N332" s="26"/>
      <c r="O332" s="26"/>
      <c r="P332" s="26"/>
    </row>
    <row r="333" spans="1:16" x14ac:dyDescent="0.2">
      <c r="A333" s="26"/>
      <c r="B333" s="26"/>
      <c r="C333" s="26"/>
      <c r="D333" s="26"/>
      <c r="E333" s="26"/>
      <c r="F333" s="26"/>
      <c r="G333" s="26"/>
      <c r="H333" s="26"/>
      <c r="I333" s="26"/>
      <c r="J333" s="26"/>
      <c r="K333" s="26"/>
      <c r="L333" s="26"/>
      <c r="M333" s="26"/>
      <c r="N333" s="26"/>
      <c r="O333" s="26"/>
      <c r="P333" s="26"/>
    </row>
    <row r="334" spans="1:16" x14ac:dyDescent="0.2">
      <c r="A334" s="26"/>
      <c r="B334" s="26"/>
      <c r="C334" s="26"/>
      <c r="D334" s="26"/>
      <c r="E334" s="26"/>
      <c r="F334" s="26"/>
      <c r="G334" s="26"/>
      <c r="H334" s="26"/>
      <c r="I334" s="26"/>
      <c r="J334" s="26"/>
      <c r="K334" s="26"/>
      <c r="L334" s="26"/>
      <c r="M334" s="26"/>
      <c r="N334" s="26"/>
      <c r="O334" s="26"/>
      <c r="P334" s="26"/>
    </row>
    <row r="335" spans="1:16" x14ac:dyDescent="0.2">
      <c r="A335" s="26"/>
      <c r="B335" s="26"/>
      <c r="C335" s="26"/>
      <c r="D335" s="26"/>
      <c r="E335" s="26"/>
      <c r="F335" s="26"/>
      <c r="G335" s="26"/>
      <c r="H335" s="26"/>
      <c r="I335" s="26"/>
      <c r="J335" s="26"/>
      <c r="K335" s="26"/>
      <c r="L335" s="26"/>
      <c r="M335" s="26"/>
      <c r="N335" s="26"/>
      <c r="O335" s="26"/>
      <c r="P335" s="26"/>
    </row>
    <row r="336" spans="1:16" x14ac:dyDescent="0.2">
      <c r="A336" s="26"/>
      <c r="B336" s="26"/>
      <c r="C336" s="26"/>
      <c r="D336" s="26"/>
      <c r="E336" s="26"/>
      <c r="F336" s="26"/>
      <c r="G336" s="26"/>
      <c r="H336" s="26"/>
      <c r="I336" s="26"/>
      <c r="J336" s="26"/>
      <c r="K336" s="26"/>
      <c r="L336" s="26"/>
      <c r="M336" s="26"/>
      <c r="N336" s="26"/>
      <c r="O336" s="26"/>
      <c r="P336" s="26"/>
    </row>
    <row r="337" spans="1:16" x14ac:dyDescent="0.2">
      <c r="A337" s="26"/>
      <c r="B337" s="26"/>
      <c r="C337" s="26"/>
      <c r="D337" s="26"/>
      <c r="E337" s="26"/>
      <c r="F337" s="26"/>
      <c r="G337" s="26"/>
      <c r="H337" s="26"/>
      <c r="I337" s="26"/>
      <c r="J337" s="26"/>
      <c r="K337" s="26"/>
      <c r="L337" s="26"/>
      <c r="M337" s="26"/>
      <c r="N337" s="26"/>
      <c r="O337" s="26"/>
      <c r="P337" s="26"/>
    </row>
    <row r="338" spans="1:16" x14ac:dyDescent="0.2">
      <c r="A338" s="26"/>
      <c r="B338" s="26"/>
      <c r="C338" s="26"/>
      <c r="D338" s="26"/>
      <c r="E338" s="26"/>
      <c r="F338" s="26"/>
      <c r="G338" s="26"/>
      <c r="H338" s="26"/>
      <c r="I338" s="26"/>
      <c r="J338" s="26"/>
      <c r="K338" s="26"/>
      <c r="L338" s="26"/>
      <c r="M338" s="26"/>
      <c r="N338" s="26"/>
      <c r="O338" s="26"/>
      <c r="P338" s="26"/>
    </row>
    <row r="339" spans="1:16" x14ac:dyDescent="0.2">
      <c r="A339" s="26"/>
      <c r="B339" s="26"/>
      <c r="C339" s="26"/>
      <c r="D339" s="26"/>
      <c r="E339" s="26"/>
      <c r="F339" s="26"/>
      <c r="G339" s="26"/>
      <c r="H339" s="26"/>
      <c r="I339" s="26"/>
      <c r="J339" s="26"/>
      <c r="K339" s="26"/>
      <c r="L339" s="26"/>
      <c r="M339" s="26"/>
      <c r="N339" s="26"/>
      <c r="O339" s="26"/>
      <c r="P339" s="26"/>
    </row>
    <row r="340" spans="1:16" x14ac:dyDescent="0.2">
      <c r="A340" s="26"/>
      <c r="B340" s="26"/>
      <c r="C340" s="26"/>
      <c r="D340" s="26"/>
      <c r="E340" s="26"/>
      <c r="F340" s="26"/>
      <c r="G340" s="26"/>
      <c r="H340" s="26"/>
      <c r="I340" s="26"/>
      <c r="J340" s="26"/>
      <c r="K340" s="26"/>
      <c r="L340" s="26"/>
      <c r="M340" s="26"/>
      <c r="N340" s="26"/>
      <c r="O340" s="26"/>
      <c r="P340" s="26"/>
    </row>
    <row r="341" spans="1:16" x14ac:dyDescent="0.2">
      <c r="A341" s="26"/>
      <c r="B341" s="26"/>
      <c r="C341" s="26"/>
      <c r="D341" s="26"/>
      <c r="E341" s="26"/>
      <c r="F341" s="26"/>
      <c r="G341" s="26"/>
      <c r="H341" s="26"/>
      <c r="I341" s="26"/>
      <c r="J341" s="26"/>
      <c r="K341" s="26"/>
      <c r="L341" s="26"/>
      <c r="M341" s="26"/>
      <c r="N341" s="26"/>
      <c r="O341" s="26"/>
      <c r="P341" s="26"/>
    </row>
    <row r="342" spans="1:16" x14ac:dyDescent="0.2">
      <c r="A342" s="26"/>
      <c r="B342" s="26"/>
      <c r="C342" s="26"/>
      <c r="D342" s="26"/>
      <c r="E342" s="26"/>
      <c r="F342" s="26"/>
      <c r="G342" s="26"/>
      <c r="H342" s="26"/>
      <c r="I342" s="26"/>
      <c r="J342" s="26"/>
      <c r="K342" s="26"/>
      <c r="L342" s="26"/>
      <c r="M342" s="26"/>
      <c r="N342" s="26"/>
      <c r="O342" s="26"/>
      <c r="P342" s="26"/>
    </row>
    <row r="343" spans="1:16" x14ac:dyDescent="0.2">
      <c r="A343" s="26"/>
      <c r="B343" s="26"/>
      <c r="C343" s="26"/>
      <c r="D343" s="26"/>
      <c r="E343" s="26"/>
      <c r="F343" s="26"/>
      <c r="G343" s="26"/>
      <c r="H343" s="26"/>
      <c r="I343" s="26"/>
      <c r="J343" s="26"/>
      <c r="K343" s="26"/>
      <c r="L343" s="26"/>
      <c r="M343" s="26"/>
      <c r="N343" s="26"/>
      <c r="O343" s="26"/>
      <c r="P343" s="26"/>
    </row>
    <row r="344" spans="1:16" x14ac:dyDescent="0.2">
      <c r="A344" s="26"/>
      <c r="B344" s="26"/>
      <c r="C344" s="26"/>
      <c r="D344" s="26"/>
      <c r="E344" s="26"/>
      <c r="F344" s="26"/>
      <c r="G344" s="26"/>
      <c r="H344" s="26"/>
      <c r="I344" s="26"/>
      <c r="J344" s="26"/>
      <c r="K344" s="26"/>
      <c r="L344" s="26"/>
      <c r="M344" s="26"/>
      <c r="N344" s="26"/>
      <c r="O344" s="26"/>
      <c r="P344" s="26"/>
    </row>
    <row r="345" spans="1:16" x14ac:dyDescent="0.2">
      <c r="A345" s="26"/>
      <c r="B345" s="26"/>
      <c r="C345" s="26"/>
      <c r="D345" s="26"/>
      <c r="E345" s="26"/>
      <c r="F345" s="26"/>
      <c r="G345" s="26"/>
      <c r="H345" s="26"/>
      <c r="I345" s="26"/>
      <c r="J345" s="26"/>
      <c r="K345" s="26"/>
      <c r="L345" s="26"/>
      <c r="M345" s="26"/>
      <c r="N345" s="26"/>
      <c r="O345" s="26"/>
      <c r="P345" s="26"/>
    </row>
    <row r="346" spans="1:16" x14ac:dyDescent="0.2">
      <c r="A346" s="26"/>
      <c r="B346" s="26"/>
      <c r="C346" s="26"/>
      <c r="D346" s="26"/>
      <c r="E346" s="26"/>
      <c r="F346" s="26"/>
      <c r="G346" s="26"/>
      <c r="H346" s="26"/>
      <c r="I346" s="26"/>
      <c r="J346" s="26"/>
      <c r="K346" s="26"/>
      <c r="L346" s="26"/>
      <c r="M346" s="26"/>
      <c r="N346" s="26"/>
      <c r="O346" s="26"/>
      <c r="P346" s="26"/>
    </row>
    <row r="347" spans="1:16" x14ac:dyDescent="0.2">
      <c r="A347" s="26"/>
      <c r="B347" s="26"/>
      <c r="C347" s="26"/>
      <c r="D347" s="26"/>
      <c r="E347" s="26"/>
      <c r="F347" s="26"/>
      <c r="G347" s="26"/>
      <c r="H347" s="26"/>
      <c r="I347" s="26"/>
      <c r="J347" s="26"/>
      <c r="K347" s="26"/>
      <c r="L347" s="26"/>
      <c r="M347" s="26"/>
      <c r="N347" s="26"/>
      <c r="O347" s="26"/>
      <c r="P347" s="26"/>
    </row>
    <row r="348" spans="1:16" x14ac:dyDescent="0.2">
      <c r="A348" s="26"/>
      <c r="B348" s="26"/>
      <c r="C348" s="26"/>
      <c r="D348" s="26"/>
      <c r="E348" s="26"/>
      <c r="F348" s="26"/>
      <c r="G348" s="26"/>
      <c r="H348" s="26"/>
      <c r="I348" s="26"/>
      <c r="J348" s="26"/>
      <c r="K348" s="26"/>
      <c r="L348" s="26"/>
      <c r="M348" s="26"/>
      <c r="N348" s="26"/>
      <c r="O348" s="26"/>
      <c r="P348" s="26"/>
    </row>
    <row r="349" spans="1:16" x14ac:dyDescent="0.2">
      <c r="A349" s="26"/>
      <c r="B349" s="26"/>
      <c r="C349" s="26"/>
      <c r="D349" s="26"/>
      <c r="E349" s="26"/>
      <c r="F349" s="26"/>
      <c r="G349" s="26"/>
      <c r="H349" s="26"/>
      <c r="I349" s="26"/>
      <c r="J349" s="26"/>
      <c r="K349" s="26"/>
      <c r="L349" s="26"/>
      <c r="M349" s="26"/>
      <c r="N349" s="26"/>
      <c r="O349" s="26"/>
      <c r="P349" s="26"/>
    </row>
    <row r="350" spans="1:16" x14ac:dyDescent="0.2">
      <c r="A350" s="26"/>
      <c r="B350" s="26"/>
      <c r="C350" s="26"/>
      <c r="D350" s="26"/>
      <c r="E350" s="26"/>
      <c r="F350" s="26"/>
      <c r="G350" s="26"/>
      <c r="H350" s="26"/>
      <c r="I350" s="26"/>
      <c r="J350" s="26"/>
      <c r="K350" s="26"/>
      <c r="L350" s="26"/>
      <c r="M350" s="26"/>
      <c r="N350" s="26"/>
      <c r="O350" s="26"/>
      <c r="P350" s="26"/>
    </row>
    <row r="351" spans="1:16" x14ac:dyDescent="0.2">
      <c r="A351" s="26"/>
      <c r="B351" s="26"/>
      <c r="C351" s="26"/>
      <c r="D351" s="26"/>
      <c r="E351" s="26"/>
      <c r="F351" s="26"/>
      <c r="G351" s="26"/>
      <c r="H351" s="26"/>
      <c r="I351" s="26"/>
      <c r="J351" s="26"/>
      <c r="K351" s="26"/>
      <c r="L351" s="26"/>
      <c r="M351" s="26"/>
      <c r="N351" s="26"/>
      <c r="O351" s="26"/>
      <c r="P351" s="26"/>
    </row>
    <row r="352" spans="1:16" x14ac:dyDescent="0.2">
      <c r="A352" s="26"/>
      <c r="B352" s="26"/>
      <c r="C352" s="26"/>
      <c r="D352" s="26"/>
      <c r="E352" s="26"/>
      <c r="F352" s="26"/>
      <c r="G352" s="26"/>
      <c r="H352" s="26"/>
      <c r="I352" s="26"/>
      <c r="J352" s="26"/>
      <c r="K352" s="26"/>
      <c r="L352" s="26"/>
      <c r="M352" s="26"/>
      <c r="N352" s="26"/>
      <c r="O352" s="26"/>
      <c r="P352" s="26"/>
    </row>
    <row r="353" spans="1:16" x14ac:dyDescent="0.2">
      <c r="A353" s="26"/>
      <c r="B353" s="26"/>
      <c r="C353" s="26"/>
      <c r="D353" s="26"/>
      <c r="E353" s="26"/>
      <c r="F353" s="26"/>
      <c r="G353" s="26"/>
      <c r="H353" s="26"/>
      <c r="I353" s="26"/>
      <c r="J353" s="26"/>
      <c r="K353" s="26"/>
      <c r="L353" s="26"/>
      <c r="M353" s="26"/>
      <c r="N353" s="26"/>
      <c r="O353" s="26"/>
      <c r="P353" s="26"/>
    </row>
    <row r="354" spans="1:16" x14ac:dyDescent="0.2">
      <c r="A354" s="26"/>
      <c r="B354" s="26"/>
      <c r="C354" s="26"/>
      <c r="D354" s="26"/>
      <c r="E354" s="26"/>
      <c r="F354" s="26"/>
      <c r="G354" s="26"/>
      <c r="H354" s="26"/>
      <c r="I354" s="26"/>
      <c r="J354" s="26"/>
      <c r="K354" s="26"/>
      <c r="L354" s="26"/>
      <c r="M354" s="26"/>
      <c r="N354" s="26"/>
      <c r="O354" s="26"/>
      <c r="P354" s="26"/>
    </row>
    <row r="355" spans="1:16" x14ac:dyDescent="0.2">
      <c r="A355" s="26"/>
      <c r="B355" s="26"/>
      <c r="C355" s="26"/>
      <c r="D355" s="26"/>
      <c r="E355" s="26"/>
      <c r="F355" s="26"/>
      <c r="G355" s="26"/>
      <c r="H355" s="26"/>
      <c r="I355" s="26"/>
      <c r="J355" s="26"/>
      <c r="K355" s="26"/>
      <c r="L355" s="26"/>
      <c r="M355" s="26"/>
      <c r="N355" s="26"/>
      <c r="O355" s="26"/>
      <c r="P355" s="26"/>
    </row>
    <row r="356" spans="1:16" x14ac:dyDescent="0.2">
      <c r="A356" s="26"/>
      <c r="B356" s="26"/>
      <c r="C356" s="26"/>
      <c r="D356" s="26"/>
      <c r="E356" s="26"/>
      <c r="F356" s="26"/>
      <c r="G356" s="26"/>
      <c r="H356" s="26"/>
      <c r="I356" s="26"/>
      <c r="J356" s="26"/>
      <c r="K356" s="26"/>
      <c r="L356" s="26"/>
      <c r="M356" s="26"/>
      <c r="N356" s="26"/>
      <c r="O356" s="26"/>
      <c r="P356" s="26"/>
    </row>
    <row r="357" spans="1:16" x14ac:dyDescent="0.2">
      <c r="A357" s="26"/>
      <c r="B357" s="26"/>
      <c r="C357" s="26"/>
      <c r="D357" s="26"/>
      <c r="E357" s="26"/>
      <c r="F357" s="26"/>
      <c r="G357" s="26"/>
      <c r="H357" s="26"/>
      <c r="I357" s="26"/>
      <c r="J357" s="26"/>
      <c r="K357" s="26"/>
      <c r="L357" s="26"/>
      <c r="M357" s="26"/>
      <c r="N357" s="26"/>
      <c r="O357" s="26"/>
      <c r="P357" s="26"/>
    </row>
    <row r="358" spans="1:16" x14ac:dyDescent="0.2">
      <c r="A358" s="26"/>
      <c r="B358" s="26"/>
      <c r="C358" s="26"/>
      <c r="D358" s="26"/>
      <c r="E358" s="26"/>
      <c r="F358" s="26"/>
      <c r="G358" s="26"/>
      <c r="H358" s="26"/>
      <c r="I358" s="26"/>
      <c r="J358" s="26"/>
      <c r="K358" s="26"/>
      <c r="L358" s="26"/>
      <c r="M358" s="26"/>
      <c r="N358" s="26"/>
      <c r="O358" s="26"/>
      <c r="P358" s="26"/>
    </row>
    <row r="359" spans="1:16" x14ac:dyDescent="0.2">
      <c r="A359" s="26"/>
      <c r="B359" s="26"/>
      <c r="C359" s="26"/>
      <c r="D359" s="26"/>
      <c r="E359" s="26"/>
      <c r="F359" s="26"/>
      <c r="G359" s="26"/>
      <c r="H359" s="26"/>
      <c r="I359" s="26"/>
      <c r="J359" s="26"/>
      <c r="K359" s="26"/>
      <c r="L359" s="26"/>
      <c r="M359" s="26"/>
      <c r="N359" s="26"/>
      <c r="O359" s="26"/>
      <c r="P359" s="26"/>
    </row>
    <row r="360" spans="1:16" x14ac:dyDescent="0.2">
      <c r="A360" s="26"/>
      <c r="B360" s="26"/>
      <c r="C360" s="26"/>
      <c r="D360" s="26"/>
      <c r="E360" s="26"/>
      <c r="F360" s="26"/>
      <c r="G360" s="26"/>
      <c r="H360" s="26"/>
      <c r="I360" s="26"/>
      <c r="J360" s="26"/>
      <c r="K360" s="26"/>
      <c r="L360" s="26"/>
      <c r="M360" s="26"/>
      <c r="N360" s="26"/>
      <c r="O360" s="26"/>
      <c r="P360" s="26"/>
    </row>
    <row r="361" spans="1:16" x14ac:dyDescent="0.2">
      <c r="A361" s="26"/>
      <c r="B361" s="26"/>
      <c r="C361" s="26"/>
      <c r="D361" s="26"/>
      <c r="E361" s="26"/>
      <c r="F361" s="26"/>
      <c r="G361" s="26"/>
      <c r="H361" s="26"/>
      <c r="I361" s="26"/>
      <c r="J361" s="26"/>
      <c r="K361" s="26"/>
      <c r="L361" s="26"/>
      <c r="M361" s="26"/>
      <c r="N361" s="26"/>
      <c r="O361" s="26"/>
      <c r="P361" s="26"/>
    </row>
    <row r="362" spans="1:16" x14ac:dyDescent="0.2">
      <c r="A362" s="26"/>
      <c r="B362" s="26"/>
      <c r="C362" s="26"/>
      <c r="D362" s="26"/>
      <c r="E362" s="26"/>
      <c r="F362" s="26"/>
      <c r="G362" s="26"/>
      <c r="H362" s="26"/>
      <c r="I362" s="26"/>
      <c r="J362" s="26"/>
      <c r="K362" s="26"/>
      <c r="L362" s="26"/>
      <c r="M362" s="26"/>
      <c r="N362" s="26"/>
      <c r="O362" s="26"/>
      <c r="P362" s="26"/>
    </row>
    <row r="363" spans="1:16" x14ac:dyDescent="0.2">
      <c r="A363" s="26"/>
      <c r="B363" s="26"/>
      <c r="C363" s="26"/>
      <c r="D363" s="26"/>
      <c r="E363" s="26"/>
      <c r="F363" s="26"/>
      <c r="G363" s="26"/>
      <c r="H363" s="26"/>
      <c r="I363" s="26"/>
      <c r="J363" s="26"/>
      <c r="K363" s="26"/>
      <c r="L363" s="26"/>
      <c r="M363" s="26"/>
      <c r="N363" s="26"/>
      <c r="O363" s="26"/>
      <c r="P363" s="26"/>
    </row>
    <row r="364" spans="1:16" x14ac:dyDescent="0.2">
      <c r="A364" s="26"/>
      <c r="B364" s="26"/>
      <c r="C364" s="26"/>
      <c r="D364" s="26"/>
      <c r="E364" s="26"/>
      <c r="F364" s="26"/>
      <c r="G364" s="26"/>
      <c r="H364" s="26"/>
      <c r="I364" s="26"/>
      <c r="J364" s="26"/>
      <c r="K364" s="26"/>
      <c r="L364" s="26"/>
      <c r="M364" s="26"/>
      <c r="N364" s="26"/>
      <c r="O364" s="26"/>
      <c r="P364" s="26"/>
    </row>
    <row r="365" spans="1:16" x14ac:dyDescent="0.2">
      <c r="A365" s="26"/>
      <c r="B365" s="26"/>
      <c r="C365" s="26"/>
      <c r="D365" s="26"/>
      <c r="E365" s="26"/>
      <c r="F365" s="26"/>
      <c r="G365" s="26"/>
      <c r="H365" s="26"/>
      <c r="I365" s="26"/>
      <c r="J365" s="26"/>
      <c r="K365" s="26"/>
      <c r="L365" s="26"/>
      <c r="M365" s="26"/>
      <c r="N365" s="26"/>
      <c r="O365" s="26"/>
      <c r="P365" s="26"/>
    </row>
    <row r="366" spans="1:16" x14ac:dyDescent="0.2">
      <c r="A366" s="26"/>
      <c r="B366" s="26"/>
      <c r="C366" s="26"/>
      <c r="D366" s="26"/>
      <c r="E366" s="26"/>
      <c r="F366" s="26"/>
      <c r="G366" s="26"/>
      <c r="H366" s="26"/>
      <c r="I366" s="26"/>
      <c r="J366" s="26"/>
      <c r="K366" s="26"/>
      <c r="L366" s="26"/>
      <c r="M366" s="26"/>
      <c r="N366" s="26"/>
      <c r="O366" s="26"/>
      <c r="P366" s="26"/>
    </row>
    <row r="367" spans="1:16" x14ac:dyDescent="0.2">
      <c r="A367" s="26"/>
      <c r="B367" s="26"/>
      <c r="C367" s="26"/>
      <c r="D367" s="26"/>
      <c r="E367" s="26"/>
      <c r="F367" s="26"/>
      <c r="G367" s="26"/>
      <c r="H367" s="26"/>
      <c r="I367" s="26"/>
      <c r="J367" s="26"/>
      <c r="K367" s="26"/>
      <c r="L367" s="26"/>
      <c r="M367" s="26"/>
      <c r="N367" s="26"/>
      <c r="O367" s="26"/>
      <c r="P367" s="26"/>
    </row>
    <row r="368" spans="1:16" x14ac:dyDescent="0.2">
      <c r="A368" s="26"/>
      <c r="B368" s="26"/>
      <c r="C368" s="26"/>
      <c r="D368" s="26"/>
      <c r="E368" s="26"/>
      <c r="F368" s="26"/>
      <c r="G368" s="26"/>
      <c r="H368" s="26"/>
      <c r="I368" s="26"/>
      <c r="J368" s="26"/>
      <c r="K368" s="26"/>
      <c r="L368" s="26"/>
      <c r="M368" s="26"/>
      <c r="N368" s="26"/>
      <c r="O368" s="26"/>
      <c r="P368" s="26"/>
    </row>
    <row r="369" spans="1:16" x14ac:dyDescent="0.2">
      <c r="A369" s="26"/>
      <c r="B369" s="26"/>
      <c r="C369" s="26"/>
      <c r="D369" s="26"/>
      <c r="E369" s="26"/>
      <c r="F369" s="26"/>
      <c r="G369" s="26"/>
      <c r="H369" s="26"/>
      <c r="I369" s="26"/>
      <c r="J369" s="26"/>
      <c r="K369" s="26"/>
      <c r="L369" s="26"/>
      <c r="M369" s="26"/>
      <c r="N369" s="26"/>
      <c r="O369" s="26"/>
      <c r="P369" s="26"/>
    </row>
    <row r="370" spans="1:16" x14ac:dyDescent="0.2">
      <c r="A370" s="26"/>
      <c r="B370" s="26"/>
      <c r="C370" s="26"/>
      <c r="D370" s="26"/>
      <c r="E370" s="26"/>
      <c r="F370" s="26"/>
      <c r="G370" s="26"/>
      <c r="H370" s="26"/>
      <c r="I370" s="26"/>
      <c r="J370" s="26"/>
      <c r="K370" s="26"/>
      <c r="L370" s="26"/>
      <c r="M370" s="26"/>
      <c r="N370" s="26"/>
      <c r="O370" s="26"/>
      <c r="P370" s="26"/>
    </row>
    <row r="371" spans="1:16" x14ac:dyDescent="0.2">
      <c r="A371" s="26"/>
      <c r="B371" s="26"/>
      <c r="C371" s="26"/>
      <c r="D371" s="26"/>
      <c r="E371" s="26"/>
      <c r="F371" s="26"/>
      <c r="G371" s="26"/>
      <c r="H371" s="26"/>
      <c r="I371" s="26"/>
      <c r="J371" s="26"/>
      <c r="K371" s="26"/>
      <c r="L371" s="26"/>
      <c r="M371" s="26"/>
      <c r="N371" s="26"/>
      <c r="O371" s="26"/>
      <c r="P371" s="26"/>
    </row>
    <row r="372" spans="1:16" x14ac:dyDescent="0.2">
      <c r="A372" s="26"/>
      <c r="B372" s="26"/>
      <c r="C372" s="26"/>
      <c r="D372" s="26"/>
      <c r="E372" s="26"/>
      <c r="F372" s="26"/>
      <c r="G372" s="26"/>
      <c r="H372" s="26"/>
      <c r="I372" s="26"/>
      <c r="J372" s="26"/>
      <c r="K372" s="26"/>
      <c r="L372" s="26"/>
      <c r="M372" s="26"/>
      <c r="N372" s="26"/>
      <c r="O372" s="26"/>
      <c r="P372" s="26"/>
    </row>
    <row r="373" spans="1:16" x14ac:dyDescent="0.2">
      <c r="A373" s="26"/>
      <c r="B373" s="26"/>
      <c r="C373" s="26"/>
      <c r="D373" s="26"/>
      <c r="E373" s="26"/>
      <c r="F373" s="26"/>
      <c r="G373" s="26"/>
      <c r="H373" s="26"/>
      <c r="I373" s="26"/>
      <c r="J373" s="26"/>
      <c r="K373" s="26"/>
      <c r="L373" s="26"/>
      <c r="M373" s="26"/>
      <c r="N373" s="26"/>
      <c r="O373" s="26"/>
      <c r="P373" s="26"/>
    </row>
    <row r="374" spans="1:16" x14ac:dyDescent="0.2">
      <c r="A374" s="26"/>
      <c r="B374" s="26"/>
      <c r="C374" s="26"/>
      <c r="D374" s="26"/>
      <c r="E374" s="26"/>
      <c r="F374" s="26"/>
      <c r="G374" s="26"/>
      <c r="H374" s="26"/>
      <c r="I374" s="26"/>
      <c r="J374" s="26"/>
      <c r="K374" s="26"/>
      <c r="L374" s="26"/>
      <c r="M374" s="26"/>
      <c r="N374" s="26"/>
      <c r="O374" s="26"/>
      <c r="P374" s="26"/>
    </row>
    <row r="375" spans="1:16" x14ac:dyDescent="0.2">
      <c r="A375" s="26"/>
      <c r="B375" s="26"/>
      <c r="C375" s="26"/>
      <c r="D375" s="26"/>
      <c r="E375" s="26"/>
      <c r="F375" s="26"/>
      <c r="G375" s="26"/>
      <c r="H375" s="26"/>
      <c r="I375" s="26"/>
      <c r="J375" s="26"/>
      <c r="K375" s="26"/>
      <c r="L375" s="26"/>
      <c r="M375" s="26"/>
      <c r="N375" s="26"/>
      <c r="O375" s="26"/>
      <c r="P375" s="26"/>
    </row>
    <row r="376" spans="1:16" x14ac:dyDescent="0.2">
      <c r="A376" s="26"/>
      <c r="B376" s="26"/>
      <c r="C376" s="26"/>
      <c r="D376" s="26"/>
      <c r="E376" s="26"/>
      <c r="F376" s="26"/>
      <c r="G376" s="26"/>
      <c r="H376" s="26"/>
      <c r="I376" s="26"/>
      <c r="J376" s="26"/>
      <c r="K376" s="26"/>
      <c r="L376" s="26"/>
      <c r="M376" s="26"/>
      <c r="N376" s="26"/>
      <c r="O376" s="26"/>
      <c r="P376" s="26"/>
    </row>
    <row r="377" spans="1:16" x14ac:dyDescent="0.2">
      <c r="A377" s="26"/>
      <c r="B377" s="26"/>
      <c r="C377" s="26"/>
      <c r="D377" s="26"/>
      <c r="E377" s="26"/>
      <c r="F377" s="26"/>
      <c r="G377" s="26"/>
      <c r="H377" s="26"/>
      <c r="I377" s="26"/>
      <c r="J377" s="26"/>
      <c r="K377" s="26"/>
      <c r="L377" s="26"/>
      <c r="M377" s="26"/>
      <c r="N377" s="26"/>
      <c r="O377" s="26"/>
      <c r="P377" s="26"/>
    </row>
    <row r="378" spans="1:16" x14ac:dyDescent="0.2">
      <c r="A378" s="26"/>
      <c r="B378" s="26"/>
      <c r="C378" s="26"/>
      <c r="D378" s="26"/>
      <c r="E378" s="26"/>
      <c r="F378" s="26"/>
      <c r="G378" s="26"/>
      <c r="H378" s="26"/>
      <c r="I378" s="26"/>
      <c r="J378" s="26"/>
      <c r="K378" s="26"/>
      <c r="L378" s="26"/>
      <c r="M378" s="26"/>
      <c r="N378" s="26"/>
      <c r="O378" s="26"/>
      <c r="P378" s="26"/>
    </row>
    <row r="379" spans="1:16" x14ac:dyDescent="0.2">
      <c r="A379" s="26"/>
      <c r="B379" s="26"/>
      <c r="C379" s="26"/>
      <c r="D379" s="26"/>
      <c r="E379" s="26"/>
      <c r="F379" s="26"/>
      <c r="G379" s="26"/>
      <c r="H379" s="26"/>
      <c r="I379" s="26"/>
      <c r="J379" s="26"/>
      <c r="K379" s="26"/>
      <c r="L379" s="26"/>
      <c r="M379" s="26"/>
      <c r="N379" s="26"/>
      <c r="O379" s="26"/>
      <c r="P379" s="26"/>
    </row>
    <row r="380" spans="1:16" x14ac:dyDescent="0.2">
      <c r="A380" s="26"/>
      <c r="B380" s="26"/>
      <c r="C380" s="26"/>
      <c r="D380" s="26"/>
      <c r="E380" s="26"/>
      <c r="F380" s="26"/>
      <c r="G380" s="26"/>
      <c r="H380" s="26"/>
      <c r="I380" s="26"/>
      <c r="J380" s="26"/>
      <c r="K380" s="26"/>
      <c r="L380" s="26"/>
      <c r="M380" s="26"/>
      <c r="N380" s="26"/>
      <c r="O380" s="26"/>
      <c r="P380" s="26"/>
    </row>
    <row r="381" spans="1:16" x14ac:dyDescent="0.2">
      <c r="A381" s="26"/>
      <c r="B381" s="26"/>
      <c r="C381" s="26"/>
      <c r="D381" s="26"/>
      <c r="E381" s="26"/>
      <c r="F381" s="26"/>
      <c r="G381" s="26"/>
      <c r="H381" s="26"/>
      <c r="I381" s="26"/>
      <c r="J381" s="26"/>
      <c r="K381" s="26"/>
      <c r="L381" s="26"/>
      <c r="M381" s="26"/>
      <c r="N381" s="26"/>
      <c r="O381" s="26"/>
      <c r="P381" s="26"/>
    </row>
    <row r="382" spans="1:16" x14ac:dyDescent="0.2">
      <c r="A382" s="26"/>
      <c r="B382" s="26"/>
      <c r="C382" s="26"/>
      <c r="D382" s="26"/>
      <c r="E382" s="26"/>
      <c r="F382" s="26"/>
      <c r="G382" s="26"/>
      <c r="H382" s="26"/>
      <c r="I382" s="26"/>
      <c r="J382" s="26"/>
      <c r="K382" s="26"/>
      <c r="L382" s="26"/>
      <c r="M382" s="26"/>
      <c r="N382" s="26"/>
      <c r="O382" s="26"/>
      <c r="P382" s="26"/>
    </row>
    <row r="383" spans="1:16" x14ac:dyDescent="0.2">
      <c r="A383" s="26"/>
      <c r="B383" s="26"/>
      <c r="C383" s="26"/>
      <c r="D383" s="26"/>
      <c r="E383" s="26"/>
      <c r="F383" s="26"/>
      <c r="G383" s="26"/>
      <c r="H383" s="26"/>
      <c r="I383" s="26"/>
      <c r="J383" s="26"/>
      <c r="K383" s="26"/>
      <c r="L383" s="26"/>
      <c r="M383" s="26"/>
      <c r="N383" s="26"/>
      <c r="O383" s="26"/>
      <c r="P383" s="26"/>
    </row>
    <row r="384" spans="1:16" x14ac:dyDescent="0.2">
      <c r="A384" s="26"/>
      <c r="B384" s="26"/>
      <c r="C384" s="26"/>
      <c r="D384" s="26"/>
      <c r="E384" s="26"/>
      <c r="F384" s="26"/>
      <c r="G384" s="26"/>
      <c r="H384" s="26"/>
      <c r="I384" s="26"/>
      <c r="J384" s="26"/>
      <c r="K384" s="26"/>
      <c r="L384" s="26"/>
      <c r="M384" s="26"/>
      <c r="N384" s="26"/>
      <c r="O384" s="26"/>
      <c r="P384" s="26"/>
    </row>
    <row r="385" spans="1:16" x14ac:dyDescent="0.2">
      <c r="A385" s="26"/>
      <c r="B385" s="26"/>
      <c r="C385" s="26"/>
      <c r="D385" s="26"/>
      <c r="E385" s="26"/>
      <c r="F385" s="26"/>
      <c r="G385" s="26"/>
      <c r="H385" s="26"/>
      <c r="I385" s="26"/>
      <c r="J385" s="26"/>
      <c r="K385" s="26"/>
      <c r="L385" s="26"/>
      <c r="M385" s="26"/>
      <c r="N385" s="26"/>
      <c r="O385" s="26"/>
      <c r="P385" s="26"/>
    </row>
    <row r="386" spans="1:16" x14ac:dyDescent="0.2">
      <c r="A386" s="26"/>
      <c r="B386" s="26"/>
      <c r="C386" s="26"/>
      <c r="D386" s="26"/>
      <c r="E386" s="26"/>
      <c r="F386" s="26"/>
      <c r="G386" s="26"/>
      <c r="H386" s="26"/>
      <c r="I386" s="26"/>
      <c r="J386" s="26"/>
      <c r="K386" s="26"/>
      <c r="L386" s="26"/>
      <c r="M386" s="26"/>
      <c r="N386" s="26"/>
      <c r="O386" s="26"/>
      <c r="P386" s="26"/>
    </row>
    <row r="387" spans="1:16" x14ac:dyDescent="0.2">
      <c r="A387" s="26"/>
      <c r="B387" s="26"/>
      <c r="C387" s="26"/>
      <c r="D387" s="26"/>
      <c r="E387" s="26"/>
      <c r="F387" s="26"/>
      <c r="G387" s="26"/>
      <c r="H387" s="26"/>
      <c r="I387" s="26"/>
      <c r="J387" s="26"/>
      <c r="K387" s="26"/>
      <c r="L387" s="26"/>
      <c r="M387" s="26"/>
      <c r="N387" s="26"/>
      <c r="O387" s="26"/>
      <c r="P387" s="26"/>
    </row>
    <row r="388" spans="1:16" x14ac:dyDescent="0.2">
      <c r="A388" s="26"/>
      <c r="B388" s="26"/>
      <c r="C388" s="26"/>
      <c r="D388" s="26"/>
      <c r="E388" s="26"/>
      <c r="F388" s="26"/>
      <c r="G388" s="26"/>
      <c r="H388" s="26"/>
      <c r="I388" s="26"/>
      <c r="J388" s="26"/>
      <c r="K388" s="26"/>
      <c r="L388" s="26"/>
      <c r="M388" s="26"/>
      <c r="N388" s="26"/>
      <c r="O388" s="26"/>
      <c r="P388" s="26"/>
    </row>
    <row r="389" spans="1:16" x14ac:dyDescent="0.2">
      <c r="A389" s="26"/>
      <c r="B389" s="26"/>
      <c r="C389" s="26"/>
      <c r="D389" s="26"/>
      <c r="E389" s="26"/>
      <c r="F389" s="26"/>
      <c r="G389" s="26"/>
      <c r="H389" s="26"/>
      <c r="I389" s="26"/>
      <c r="J389" s="26"/>
      <c r="K389" s="26"/>
      <c r="L389" s="26"/>
      <c r="M389" s="26"/>
      <c r="N389" s="26"/>
      <c r="O389" s="26"/>
      <c r="P389" s="26"/>
    </row>
    <row r="390" spans="1:16" x14ac:dyDescent="0.2">
      <c r="A390" s="26"/>
      <c r="B390" s="26"/>
      <c r="C390" s="26"/>
      <c r="D390" s="26"/>
      <c r="E390" s="26"/>
      <c r="F390" s="26"/>
      <c r="G390" s="26"/>
      <c r="H390" s="26"/>
      <c r="I390" s="26"/>
      <c r="J390" s="26"/>
      <c r="K390" s="26"/>
      <c r="L390" s="26"/>
      <c r="M390" s="26"/>
      <c r="N390" s="26"/>
      <c r="O390" s="26"/>
      <c r="P390" s="26"/>
    </row>
    <row r="391" spans="1:16" x14ac:dyDescent="0.2">
      <c r="A391" s="26"/>
      <c r="B391" s="26"/>
      <c r="C391" s="26"/>
      <c r="D391" s="26"/>
      <c r="E391" s="26"/>
      <c r="F391" s="26"/>
      <c r="G391" s="26"/>
      <c r="H391" s="26"/>
      <c r="I391" s="26"/>
      <c r="J391" s="26"/>
      <c r="K391" s="26"/>
      <c r="L391" s="26"/>
      <c r="M391" s="26"/>
      <c r="N391" s="26"/>
      <c r="O391" s="26"/>
      <c r="P391" s="26"/>
    </row>
    <row r="392" spans="1:16" x14ac:dyDescent="0.2">
      <c r="A392" s="26"/>
      <c r="B392" s="26"/>
      <c r="C392" s="26"/>
      <c r="D392" s="26"/>
      <c r="E392" s="26"/>
      <c r="F392" s="26"/>
      <c r="G392" s="26"/>
      <c r="H392" s="26"/>
      <c r="I392" s="26"/>
      <c r="J392" s="26"/>
      <c r="K392" s="26"/>
      <c r="L392" s="26"/>
      <c r="M392" s="26"/>
      <c r="N392" s="26"/>
      <c r="O392" s="26"/>
      <c r="P392" s="26"/>
    </row>
    <row r="393" spans="1:16" x14ac:dyDescent="0.2">
      <c r="A393" s="26"/>
      <c r="B393" s="26"/>
      <c r="C393" s="26"/>
      <c r="D393" s="26"/>
      <c r="E393" s="26"/>
      <c r="F393" s="26"/>
      <c r="G393" s="26"/>
      <c r="H393" s="26"/>
      <c r="I393" s="26"/>
      <c r="J393" s="26"/>
      <c r="K393" s="26"/>
      <c r="L393" s="26"/>
      <c r="M393" s="26"/>
      <c r="N393" s="26"/>
      <c r="O393" s="26"/>
      <c r="P393" s="26"/>
    </row>
    <row r="394" spans="1:16" x14ac:dyDescent="0.2">
      <c r="A394" s="26"/>
      <c r="B394" s="26"/>
      <c r="C394" s="26"/>
      <c r="D394" s="26"/>
      <c r="E394" s="26"/>
      <c r="F394" s="26"/>
      <c r="G394" s="26"/>
      <c r="H394" s="26"/>
      <c r="I394" s="26"/>
      <c r="J394" s="26"/>
      <c r="K394" s="26"/>
      <c r="L394" s="26"/>
      <c r="M394" s="26"/>
      <c r="N394" s="26"/>
      <c r="O394" s="26"/>
      <c r="P394" s="26"/>
    </row>
    <row r="395" spans="1:16" x14ac:dyDescent="0.2">
      <c r="A395" s="26"/>
      <c r="B395" s="26"/>
      <c r="C395" s="26"/>
      <c r="D395" s="26"/>
      <c r="E395" s="26"/>
      <c r="F395" s="26"/>
      <c r="G395" s="26"/>
      <c r="H395" s="26"/>
      <c r="I395" s="26"/>
      <c r="J395" s="26"/>
      <c r="K395" s="26"/>
      <c r="L395" s="26"/>
      <c r="M395" s="26"/>
      <c r="N395" s="26"/>
      <c r="O395" s="26"/>
      <c r="P395" s="26"/>
    </row>
    <row r="396" spans="1:16" x14ac:dyDescent="0.2">
      <c r="A396" s="26"/>
      <c r="B396" s="26"/>
      <c r="C396" s="26"/>
      <c r="D396" s="26"/>
      <c r="E396" s="26"/>
      <c r="F396" s="26"/>
      <c r="G396" s="26"/>
      <c r="H396" s="26"/>
      <c r="I396" s="26"/>
      <c r="J396" s="26"/>
      <c r="K396" s="26"/>
      <c r="L396" s="26"/>
      <c r="M396" s="26"/>
      <c r="N396" s="26"/>
      <c r="O396" s="26"/>
      <c r="P396" s="26"/>
    </row>
    <row r="397" spans="1:16" x14ac:dyDescent="0.2">
      <c r="A397" s="26"/>
      <c r="B397" s="26"/>
      <c r="C397" s="26"/>
      <c r="D397" s="26"/>
      <c r="E397" s="26"/>
      <c r="F397" s="26"/>
      <c r="G397" s="26"/>
      <c r="H397" s="26"/>
      <c r="I397" s="26"/>
      <c r="J397" s="26"/>
      <c r="K397" s="26"/>
      <c r="L397" s="26"/>
      <c r="M397" s="26"/>
      <c r="N397" s="26"/>
      <c r="O397" s="26"/>
      <c r="P397" s="26"/>
    </row>
    <row r="398" spans="1:16" x14ac:dyDescent="0.2">
      <c r="A398" s="26"/>
      <c r="B398" s="26"/>
      <c r="C398" s="26"/>
      <c r="D398" s="26"/>
      <c r="E398" s="26"/>
      <c r="F398" s="26"/>
      <c r="G398" s="26"/>
      <c r="H398" s="26"/>
      <c r="I398" s="26"/>
      <c r="J398" s="26"/>
      <c r="K398" s="26"/>
      <c r="L398" s="26"/>
      <c r="M398" s="26"/>
      <c r="N398" s="26"/>
      <c r="O398" s="26"/>
      <c r="P398" s="26"/>
    </row>
    <row r="399" spans="1:16" x14ac:dyDescent="0.2">
      <c r="A399" s="26"/>
      <c r="B399" s="26"/>
      <c r="C399" s="26"/>
      <c r="D399" s="26"/>
      <c r="E399" s="26"/>
      <c r="F399" s="26"/>
      <c r="G399" s="26"/>
      <c r="H399" s="26"/>
      <c r="I399" s="26"/>
      <c r="J399" s="26"/>
      <c r="K399" s="26"/>
      <c r="L399" s="26"/>
      <c r="M399" s="26"/>
      <c r="N399" s="26"/>
      <c r="O399" s="26"/>
      <c r="P399" s="26"/>
    </row>
    <row r="400" spans="1:16" x14ac:dyDescent="0.2">
      <c r="A400" s="26"/>
      <c r="B400" s="26"/>
      <c r="C400" s="26"/>
      <c r="D400" s="26"/>
      <c r="E400" s="26"/>
      <c r="F400" s="26"/>
      <c r="G400" s="26"/>
      <c r="H400" s="26"/>
      <c r="I400" s="26"/>
      <c r="J400" s="26"/>
      <c r="K400" s="26"/>
      <c r="L400" s="26"/>
      <c r="M400" s="26"/>
      <c r="N400" s="26"/>
      <c r="O400" s="26"/>
      <c r="P400" s="26"/>
    </row>
    <row r="401" spans="1:16" x14ac:dyDescent="0.2">
      <c r="A401" s="26"/>
      <c r="B401" s="26"/>
      <c r="C401" s="26"/>
      <c r="D401" s="26"/>
      <c r="E401" s="26"/>
      <c r="F401" s="26"/>
      <c r="G401" s="26"/>
      <c r="H401" s="26"/>
      <c r="I401" s="26"/>
      <c r="J401" s="26"/>
      <c r="K401" s="26"/>
      <c r="L401" s="26"/>
      <c r="M401" s="26"/>
      <c r="N401" s="26"/>
      <c r="O401" s="26"/>
      <c r="P401" s="26"/>
    </row>
    <row r="402" spans="1:16" x14ac:dyDescent="0.2">
      <c r="A402" s="26"/>
      <c r="B402" s="26"/>
      <c r="C402" s="26"/>
      <c r="D402" s="26"/>
      <c r="E402" s="26"/>
      <c r="F402" s="26"/>
      <c r="G402" s="26"/>
      <c r="H402" s="26"/>
      <c r="I402" s="26"/>
      <c r="J402" s="26"/>
      <c r="K402" s="26"/>
      <c r="L402" s="26"/>
      <c r="M402" s="26"/>
      <c r="N402" s="26"/>
      <c r="O402" s="26"/>
      <c r="P402" s="26"/>
    </row>
    <row r="403" spans="1:16" x14ac:dyDescent="0.2">
      <c r="A403" s="26"/>
      <c r="B403" s="26"/>
      <c r="C403" s="26"/>
      <c r="D403" s="26"/>
      <c r="E403" s="26"/>
      <c r="F403" s="26"/>
      <c r="G403" s="26"/>
      <c r="H403" s="26"/>
      <c r="I403" s="26"/>
      <c r="J403" s="26"/>
      <c r="K403" s="26"/>
      <c r="L403" s="26"/>
      <c r="M403" s="26"/>
      <c r="N403" s="26"/>
      <c r="O403" s="26"/>
      <c r="P403" s="26"/>
    </row>
    <row r="404" spans="1:16" x14ac:dyDescent="0.2">
      <c r="A404" s="26"/>
      <c r="B404" s="26"/>
      <c r="C404" s="26"/>
      <c r="D404" s="26"/>
      <c r="E404" s="26"/>
      <c r="F404" s="26"/>
      <c r="G404" s="26"/>
      <c r="H404" s="26"/>
      <c r="I404" s="26"/>
      <c r="J404" s="26"/>
      <c r="K404" s="26"/>
      <c r="L404" s="26"/>
      <c r="M404" s="26"/>
      <c r="N404" s="26"/>
      <c r="O404" s="26"/>
      <c r="P404" s="26"/>
    </row>
    <row r="405" spans="1:16" x14ac:dyDescent="0.2">
      <c r="A405" s="26"/>
      <c r="B405" s="26"/>
      <c r="C405" s="26"/>
      <c r="D405" s="26"/>
      <c r="E405" s="26"/>
      <c r="F405" s="26"/>
      <c r="G405" s="26"/>
      <c r="H405" s="26"/>
      <c r="I405" s="26"/>
      <c r="J405" s="26"/>
      <c r="K405" s="26"/>
      <c r="L405" s="26"/>
      <c r="M405" s="26"/>
      <c r="N405" s="26"/>
      <c r="O405" s="26"/>
      <c r="P405" s="26"/>
    </row>
    <row r="406" spans="1:16" x14ac:dyDescent="0.2">
      <c r="A406" s="26"/>
      <c r="B406" s="26"/>
      <c r="C406" s="26"/>
      <c r="D406" s="26"/>
      <c r="E406" s="26"/>
      <c r="F406" s="26"/>
      <c r="G406" s="26"/>
      <c r="H406" s="26"/>
      <c r="I406" s="26"/>
      <c r="J406" s="26"/>
      <c r="K406" s="26"/>
      <c r="L406" s="26"/>
      <c r="M406" s="26"/>
      <c r="N406" s="26"/>
      <c r="O406" s="26"/>
      <c r="P406" s="26"/>
    </row>
    <row r="407" spans="1:16" x14ac:dyDescent="0.2">
      <c r="A407" s="26"/>
      <c r="B407" s="26"/>
      <c r="C407" s="26"/>
      <c r="D407" s="26"/>
      <c r="E407" s="26"/>
      <c r="F407" s="26"/>
      <c r="G407" s="26"/>
      <c r="H407" s="26"/>
      <c r="I407" s="26"/>
      <c r="J407" s="26"/>
      <c r="K407" s="26"/>
      <c r="L407" s="26"/>
      <c r="M407" s="26"/>
      <c r="N407" s="26"/>
      <c r="O407" s="26"/>
      <c r="P407" s="26"/>
    </row>
    <row r="408" spans="1:16" x14ac:dyDescent="0.2">
      <c r="A408" s="26"/>
      <c r="B408" s="26"/>
      <c r="C408" s="26"/>
      <c r="D408" s="26"/>
      <c r="E408" s="26"/>
      <c r="F408" s="26"/>
      <c r="G408" s="26"/>
      <c r="H408" s="26"/>
      <c r="I408" s="26"/>
      <c r="J408" s="26"/>
      <c r="K408" s="26"/>
      <c r="L408" s="26"/>
      <c r="M408" s="26"/>
      <c r="N408" s="26"/>
      <c r="O408" s="26"/>
      <c r="P408" s="26"/>
    </row>
    <row r="409" spans="1:16" x14ac:dyDescent="0.2">
      <c r="A409" s="26"/>
      <c r="B409" s="26"/>
      <c r="C409" s="26"/>
      <c r="D409" s="26"/>
      <c r="E409" s="26"/>
      <c r="F409" s="26"/>
      <c r="G409" s="26"/>
      <c r="H409" s="26"/>
      <c r="I409" s="26"/>
      <c r="J409" s="26"/>
      <c r="K409" s="26"/>
      <c r="L409" s="26"/>
      <c r="M409" s="26"/>
      <c r="N409" s="26"/>
      <c r="O409" s="26"/>
      <c r="P409" s="26"/>
    </row>
    <row r="410" spans="1:16" x14ac:dyDescent="0.2">
      <c r="A410" s="26"/>
      <c r="B410" s="26"/>
      <c r="C410" s="26"/>
      <c r="D410" s="26"/>
      <c r="E410" s="26"/>
      <c r="F410" s="26"/>
      <c r="G410" s="26"/>
      <c r="H410" s="26"/>
      <c r="I410" s="26"/>
      <c r="J410" s="26"/>
      <c r="K410" s="26"/>
      <c r="L410" s="26"/>
      <c r="M410" s="26"/>
      <c r="N410" s="26"/>
      <c r="O410" s="26"/>
      <c r="P410" s="26"/>
    </row>
    <row r="411" spans="1:16" x14ac:dyDescent="0.2">
      <c r="A411" s="26"/>
      <c r="B411" s="26"/>
      <c r="C411" s="26"/>
      <c r="D411" s="26"/>
      <c r="E411" s="26"/>
      <c r="F411" s="26"/>
      <c r="G411" s="26"/>
      <c r="H411" s="26"/>
      <c r="I411" s="26"/>
      <c r="J411" s="26"/>
      <c r="K411" s="26"/>
      <c r="L411" s="26"/>
      <c r="M411" s="26"/>
      <c r="N411" s="26"/>
      <c r="O411" s="26"/>
      <c r="P411" s="26"/>
    </row>
    <row r="412" spans="1:16" x14ac:dyDescent="0.2">
      <c r="A412" s="26"/>
      <c r="B412" s="26"/>
      <c r="C412" s="26"/>
      <c r="D412" s="26"/>
      <c r="E412" s="26"/>
      <c r="F412" s="26"/>
      <c r="G412" s="26"/>
      <c r="H412" s="26"/>
      <c r="I412" s="26"/>
      <c r="J412" s="26"/>
      <c r="K412" s="26"/>
      <c r="L412" s="26"/>
      <c r="M412" s="26"/>
      <c r="N412" s="26"/>
      <c r="O412" s="26"/>
      <c r="P412" s="26"/>
    </row>
    <row r="413" spans="1:16" x14ac:dyDescent="0.2">
      <c r="A413" s="26"/>
      <c r="B413" s="26"/>
      <c r="C413" s="26"/>
      <c r="D413" s="26"/>
      <c r="E413" s="26"/>
      <c r="F413" s="26"/>
      <c r="G413" s="26"/>
      <c r="H413" s="26"/>
      <c r="I413" s="26"/>
      <c r="J413" s="26"/>
      <c r="K413" s="26"/>
      <c r="L413" s="26"/>
      <c r="M413" s="26"/>
      <c r="N413" s="26"/>
      <c r="O413" s="26"/>
      <c r="P413" s="26"/>
    </row>
    <row r="414" spans="1:16" x14ac:dyDescent="0.2">
      <c r="A414" s="26"/>
      <c r="B414" s="26"/>
      <c r="C414" s="26"/>
      <c r="D414" s="26"/>
      <c r="E414" s="26"/>
      <c r="F414" s="26"/>
      <c r="G414" s="26"/>
      <c r="H414" s="26"/>
      <c r="I414" s="26"/>
      <c r="J414" s="26"/>
      <c r="K414" s="26"/>
      <c r="L414" s="26"/>
      <c r="M414" s="26"/>
      <c r="N414" s="26"/>
      <c r="O414" s="26"/>
      <c r="P414" s="26"/>
    </row>
    <row r="415" spans="1:16" x14ac:dyDescent="0.2">
      <c r="A415" s="26"/>
      <c r="B415" s="26"/>
      <c r="C415" s="26"/>
      <c r="D415" s="26"/>
      <c r="E415" s="26"/>
      <c r="F415" s="26"/>
      <c r="G415" s="26"/>
      <c r="H415" s="26"/>
      <c r="I415" s="26"/>
      <c r="J415" s="26"/>
      <c r="K415" s="26"/>
      <c r="L415" s="26"/>
      <c r="M415" s="26"/>
      <c r="N415" s="26"/>
      <c r="O415" s="26"/>
      <c r="P415" s="26"/>
    </row>
    <row r="416" spans="1:16" x14ac:dyDescent="0.2">
      <c r="A416" s="26"/>
      <c r="B416" s="26"/>
      <c r="C416" s="26"/>
      <c r="D416" s="26"/>
      <c r="E416" s="26"/>
      <c r="F416" s="26"/>
      <c r="G416" s="26"/>
      <c r="H416" s="26"/>
      <c r="I416" s="26"/>
      <c r="J416" s="26"/>
      <c r="K416" s="26"/>
      <c r="L416" s="26"/>
      <c r="M416" s="26"/>
      <c r="N416" s="26"/>
      <c r="O416" s="26"/>
      <c r="P416" s="26"/>
    </row>
    <row r="417" spans="1:16" x14ac:dyDescent="0.2">
      <c r="A417" s="26"/>
      <c r="B417" s="26"/>
      <c r="C417" s="26"/>
      <c r="D417" s="26"/>
      <c r="E417" s="26"/>
      <c r="F417" s="26"/>
      <c r="G417" s="26"/>
      <c r="H417" s="26"/>
      <c r="I417" s="26"/>
      <c r="J417" s="26"/>
      <c r="K417" s="26"/>
      <c r="L417" s="26"/>
      <c r="M417" s="26"/>
      <c r="N417" s="26"/>
      <c r="O417" s="26"/>
      <c r="P417" s="26"/>
    </row>
    <row r="418" spans="1:16" x14ac:dyDescent="0.2">
      <c r="A418" s="26"/>
      <c r="B418" s="26"/>
      <c r="C418" s="26"/>
      <c r="D418" s="26"/>
      <c r="E418" s="26"/>
      <c r="F418" s="26"/>
      <c r="G418" s="26"/>
      <c r="H418" s="26"/>
      <c r="I418" s="26"/>
      <c r="J418" s="26"/>
      <c r="K418" s="26"/>
      <c r="L418" s="26"/>
      <c r="M418" s="26"/>
      <c r="N418" s="26"/>
      <c r="O418" s="26"/>
      <c r="P418" s="26"/>
    </row>
    <row r="419" spans="1:16" x14ac:dyDescent="0.2">
      <c r="A419" s="26"/>
      <c r="B419" s="26"/>
      <c r="C419" s="26"/>
      <c r="D419" s="26"/>
      <c r="E419" s="26"/>
      <c r="F419" s="26"/>
      <c r="G419" s="26"/>
      <c r="H419" s="26"/>
      <c r="I419" s="26"/>
      <c r="J419" s="26"/>
      <c r="K419" s="26"/>
      <c r="L419" s="26"/>
      <c r="M419" s="26"/>
      <c r="N419" s="26"/>
      <c r="O419" s="26"/>
      <c r="P419" s="26"/>
    </row>
    <row r="420" spans="1:16" x14ac:dyDescent="0.2">
      <c r="A420" s="26"/>
      <c r="B420" s="26"/>
      <c r="C420" s="26"/>
      <c r="D420" s="26"/>
      <c r="E420" s="26"/>
      <c r="F420" s="26"/>
      <c r="G420" s="26"/>
      <c r="H420" s="26"/>
      <c r="I420" s="26"/>
      <c r="J420" s="26"/>
      <c r="K420" s="26"/>
      <c r="L420" s="26"/>
      <c r="M420" s="26"/>
      <c r="N420" s="26"/>
      <c r="O420" s="26"/>
      <c r="P420" s="26"/>
    </row>
    <row r="421" spans="1:16" x14ac:dyDescent="0.2">
      <c r="A421" s="26"/>
      <c r="B421" s="26"/>
      <c r="C421" s="26"/>
      <c r="D421" s="26"/>
      <c r="E421" s="26"/>
      <c r="F421" s="26"/>
      <c r="G421" s="26"/>
      <c r="H421" s="26"/>
      <c r="I421" s="26"/>
      <c r="J421" s="26"/>
      <c r="K421" s="26"/>
      <c r="L421" s="26"/>
      <c r="M421" s="26"/>
      <c r="N421" s="26"/>
      <c r="O421" s="26"/>
      <c r="P421" s="26"/>
    </row>
    <row r="422" spans="1:16" x14ac:dyDescent="0.2">
      <c r="A422" s="26"/>
      <c r="B422" s="26"/>
      <c r="C422" s="26"/>
      <c r="D422" s="26"/>
      <c r="E422" s="26"/>
      <c r="F422" s="26"/>
      <c r="G422" s="26"/>
      <c r="H422" s="26"/>
      <c r="I422" s="26"/>
      <c r="J422" s="26"/>
      <c r="K422" s="26"/>
      <c r="L422" s="26"/>
      <c r="M422" s="26"/>
      <c r="N422" s="26"/>
      <c r="O422" s="26"/>
      <c r="P422" s="26"/>
    </row>
    <row r="423" spans="1:16" x14ac:dyDescent="0.2">
      <c r="A423" s="26"/>
      <c r="B423" s="26"/>
      <c r="C423" s="26"/>
      <c r="D423" s="26"/>
      <c r="E423" s="26"/>
      <c r="F423" s="26"/>
      <c r="G423" s="26"/>
      <c r="H423" s="26"/>
      <c r="I423" s="26"/>
      <c r="J423" s="26"/>
      <c r="K423" s="26"/>
      <c r="L423" s="26"/>
      <c r="M423" s="26"/>
      <c r="N423" s="26"/>
      <c r="O423" s="26"/>
      <c r="P423" s="26"/>
    </row>
    <row r="424" spans="1:16" x14ac:dyDescent="0.2">
      <c r="A424" s="26"/>
      <c r="B424" s="26"/>
      <c r="C424" s="26"/>
      <c r="D424" s="26"/>
      <c r="E424" s="26"/>
      <c r="F424" s="26"/>
      <c r="G424" s="26"/>
      <c r="H424" s="26"/>
      <c r="I424" s="26"/>
      <c r="J424" s="26"/>
      <c r="K424" s="26"/>
      <c r="L424" s="26"/>
      <c r="M424" s="26"/>
      <c r="N424" s="26"/>
      <c r="O424" s="26"/>
      <c r="P424" s="26"/>
    </row>
    <row r="425" spans="1:16" x14ac:dyDescent="0.2">
      <c r="A425" s="26"/>
      <c r="B425" s="26"/>
      <c r="C425" s="26"/>
      <c r="D425" s="26"/>
      <c r="E425" s="26"/>
      <c r="F425" s="26"/>
      <c r="G425" s="26"/>
      <c r="H425" s="26"/>
      <c r="I425" s="26"/>
      <c r="J425" s="26"/>
      <c r="K425" s="26"/>
      <c r="L425" s="26"/>
      <c r="M425" s="26"/>
      <c r="N425" s="26"/>
      <c r="O425" s="26"/>
      <c r="P425" s="26"/>
    </row>
    <row r="426" spans="1:16" x14ac:dyDescent="0.2">
      <c r="A426" s="26"/>
      <c r="B426" s="26"/>
      <c r="C426" s="26"/>
      <c r="D426" s="26"/>
      <c r="E426" s="26"/>
      <c r="F426" s="26"/>
      <c r="G426" s="26"/>
      <c r="H426" s="26"/>
      <c r="I426" s="26"/>
      <c r="J426" s="26"/>
      <c r="K426" s="26"/>
      <c r="L426" s="26"/>
      <c r="M426" s="26"/>
      <c r="N426" s="26"/>
      <c r="O426" s="26"/>
      <c r="P426" s="26"/>
    </row>
    <row r="427" spans="1:16" x14ac:dyDescent="0.2">
      <c r="A427" s="26"/>
      <c r="B427" s="26"/>
      <c r="C427" s="26"/>
      <c r="D427" s="26"/>
      <c r="E427" s="26"/>
      <c r="F427" s="26"/>
      <c r="G427" s="26"/>
      <c r="H427" s="26"/>
      <c r="I427" s="26"/>
      <c r="J427" s="26"/>
      <c r="K427" s="26"/>
      <c r="L427" s="26"/>
      <c r="M427" s="26"/>
      <c r="N427" s="26"/>
      <c r="O427" s="26"/>
      <c r="P427" s="26"/>
    </row>
    <row r="428" spans="1:16" x14ac:dyDescent="0.2">
      <c r="A428" s="26"/>
      <c r="B428" s="26"/>
      <c r="C428" s="26"/>
      <c r="D428" s="26"/>
      <c r="E428" s="26"/>
      <c r="F428" s="26"/>
      <c r="G428" s="26"/>
      <c r="H428" s="26"/>
      <c r="I428" s="26"/>
      <c r="J428" s="26"/>
      <c r="K428" s="26"/>
      <c r="L428" s="26"/>
      <c r="M428" s="26"/>
      <c r="N428" s="26"/>
      <c r="O428" s="26"/>
      <c r="P428" s="26"/>
    </row>
    <row r="429" spans="1:16" x14ac:dyDescent="0.2">
      <c r="A429" s="26"/>
      <c r="B429" s="26"/>
      <c r="C429" s="26"/>
      <c r="D429" s="26"/>
      <c r="E429" s="26"/>
      <c r="F429" s="26"/>
      <c r="G429" s="26"/>
      <c r="H429" s="26"/>
      <c r="I429" s="26"/>
      <c r="J429" s="26"/>
      <c r="K429" s="26"/>
      <c r="L429" s="26"/>
      <c r="M429" s="26"/>
      <c r="N429" s="26"/>
      <c r="O429" s="26"/>
      <c r="P429" s="26"/>
    </row>
    <row r="430" spans="1:16" x14ac:dyDescent="0.2">
      <c r="A430" s="26"/>
      <c r="B430" s="26"/>
      <c r="C430" s="26"/>
      <c r="D430" s="26"/>
      <c r="E430" s="26"/>
      <c r="F430" s="26"/>
      <c r="G430" s="26"/>
      <c r="H430" s="26"/>
      <c r="I430" s="26"/>
      <c r="J430" s="26"/>
      <c r="K430" s="26"/>
      <c r="L430" s="26"/>
      <c r="M430" s="26"/>
      <c r="N430" s="26"/>
      <c r="O430" s="26"/>
      <c r="P430" s="26"/>
    </row>
    <row r="431" spans="1:16" x14ac:dyDescent="0.2">
      <c r="A431" s="26"/>
      <c r="B431" s="26"/>
      <c r="C431" s="26"/>
      <c r="D431" s="26"/>
      <c r="E431" s="26"/>
      <c r="F431" s="26"/>
      <c r="G431" s="26"/>
      <c r="H431" s="26"/>
      <c r="I431" s="26"/>
      <c r="J431" s="26"/>
      <c r="K431" s="26"/>
      <c r="L431" s="26"/>
      <c r="M431" s="26"/>
      <c r="N431" s="26"/>
      <c r="O431" s="26"/>
      <c r="P431" s="26"/>
    </row>
    <row r="432" spans="1:16" x14ac:dyDescent="0.2">
      <c r="A432" s="26"/>
      <c r="B432" s="26"/>
      <c r="C432" s="26"/>
      <c r="D432" s="26"/>
      <c r="E432" s="26"/>
      <c r="F432" s="26"/>
      <c r="G432" s="26"/>
      <c r="H432" s="26"/>
      <c r="I432" s="26"/>
      <c r="J432" s="26"/>
      <c r="K432" s="26"/>
      <c r="L432" s="26"/>
      <c r="M432" s="26"/>
      <c r="N432" s="26"/>
      <c r="O432" s="26"/>
      <c r="P432" s="26"/>
    </row>
    <row r="433" spans="1:16" x14ac:dyDescent="0.2">
      <c r="A433" s="26"/>
      <c r="B433" s="26"/>
      <c r="C433" s="26"/>
      <c r="D433" s="26"/>
      <c r="E433" s="26"/>
      <c r="F433" s="26"/>
      <c r="G433" s="26"/>
      <c r="H433" s="26"/>
      <c r="I433" s="26"/>
      <c r="J433" s="26"/>
      <c r="K433" s="26"/>
      <c r="L433" s="26"/>
      <c r="M433" s="26"/>
      <c r="N433" s="26"/>
      <c r="O433" s="26"/>
      <c r="P433" s="26"/>
    </row>
    <row r="434" spans="1:16" x14ac:dyDescent="0.2">
      <c r="A434" s="26"/>
      <c r="B434" s="26"/>
      <c r="C434" s="26"/>
      <c r="D434" s="26"/>
      <c r="E434" s="26"/>
      <c r="F434" s="26"/>
      <c r="G434" s="26"/>
      <c r="H434" s="26"/>
      <c r="I434" s="26"/>
      <c r="J434" s="26"/>
      <c r="K434" s="26"/>
      <c r="L434" s="26"/>
      <c r="M434" s="26"/>
      <c r="N434" s="26"/>
      <c r="O434" s="26"/>
      <c r="P434" s="26"/>
    </row>
    <row r="435" spans="1:16" x14ac:dyDescent="0.2">
      <c r="A435" s="26"/>
      <c r="B435" s="26"/>
      <c r="C435" s="26"/>
      <c r="D435" s="26"/>
      <c r="E435" s="26"/>
      <c r="F435" s="26"/>
      <c r="G435" s="26"/>
      <c r="H435" s="26"/>
      <c r="I435" s="26"/>
      <c r="J435" s="26"/>
      <c r="K435" s="26"/>
      <c r="L435" s="26"/>
      <c r="M435" s="26"/>
      <c r="N435" s="26"/>
      <c r="O435" s="26"/>
      <c r="P435" s="26"/>
    </row>
    <row r="436" spans="1:16" x14ac:dyDescent="0.2">
      <c r="A436" s="26"/>
      <c r="B436" s="26"/>
      <c r="C436" s="26"/>
      <c r="D436" s="26"/>
      <c r="E436" s="26"/>
      <c r="F436" s="26"/>
      <c r="G436" s="26"/>
      <c r="H436" s="26"/>
      <c r="I436" s="26"/>
      <c r="J436" s="26"/>
      <c r="K436" s="26"/>
      <c r="L436" s="26"/>
      <c r="M436" s="26"/>
      <c r="N436" s="26"/>
      <c r="O436" s="26"/>
      <c r="P436" s="26"/>
    </row>
    <row r="437" spans="1:16" x14ac:dyDescent="0.2">
      <c r="A437" s="26"/>
      <c r="B437" s="26"/>
      <c r="C437" s="26"/>
      <c r="D437" s="26"/>
      <c r="E437" s="26"/>
      <c r="F437" s="26"/>
      <c r="G437" s="26"/>
      <c r="H437" s="26"/>
      <c r="I437" s="26"/>
      <c r="J437" s="26"/>
      <c r="K437" s="26"/>
      <c r="L437" s="26"/>
      <c r="M437" s="26"/>
      <c r="N437" s="26"/>
      <c r="O437" s="26"/>
      <c r="P437" s="26"/>
    </row>
    <row r="438" spans="1:16" x14ac:dyDescent="0.2">
      <c r="A438" s="26"/>
      <c r="B438" s="26"/>
      <c r="C438" s="26"/>
      <c r="D438" s="26"/>
      <c r="E438" s="26"/>
      <c r="F438" s="26"/>
      <c r="G438" s="26"/>
      <c r="H438" s="26"/>
      <c r="I438" s="26"/>
      <c r="J438" s="26"/>
      <c r="K438" s="26"/>
      <c r="L438" s="26"/>
      <c r="M438" s="26"/>
      <c r="N438" s="26"/>
      <c r="O438" s="26"/>
      <c r="P438" s="26"/>
    </row>
    <row r="439" spans="1:16" x14ac:dyDescent="0.2">
      <c r="A439" s="26"/>
      <c r="B439" s="26"/>
      <c r="C439" s="26"/>
      <c r="D439" s="26"/>
      <c r="E439" s="26"/>
      <c r="F439" s="26"/>
      <c r="G439" s="26"/>
      <c r="H439" s="26"/>
      <c r="I439" s="26"/>
      <c r="J439" s="26"/>
      <c r="K439" s="26"/>
      <c r="L439" s="26"/>
      <c r="M439" s="26"/>
      <c r="N439" s="26"/>
      <c r="O439" s="26"/>
      <c r="P439" s="26"/>
    </row>
    <row r="440" spans="1:16" x14ac:dyDescent="0.2">
      <c r="A440" s="26"/>
      <c r="B440" s="26"/>
      <c r="C440" s="26"/>
      <c r="D440" s="26"/>
      <c r="E440" s="26"/>
      <c r="F440" s="26"/>
      <c r="G440" s="26"/>
      <c r="H440" s="26"/>
      <c r="I440" s="26"/>
      <c r="J440" s="26"/>
      <c r="K440" s="26"/>
      <c r="L440" s="26"/>
      <c r="M440" s="26"/>
      <c r="N440" s="26"/>
      <c r="O440" s="26"/>
      <c r="P440" s="26"/>
    </row>
    <row r="441" spans="1:16" x14ac:dyDescent="0.2">
      <c r="A441" s="26"/>
      <c r="B441" s="26"/>
      <c r="C441" s="26"/>
      <c r="D441" s="26"/>
      <c r="E441" s="26"/>
      <c r="F441" s="26"/>
      <c r="G441" s="26"/>
      <c r="H441" s="26"/>
      <c r="I441" s="26"/>
      <c r="J441" s="26"/>
      <c r="K441" s="26"/>
      <c r="L441" s="26"/>
      <c r="M441" s="26"/>
      <c r="N441" s="26"/>
      <c r="O441" s="26"/>
      <c r="P441" s="26"/>
    </row>
    <row r="442" spans="1:16" x14ac:dyDescent="0.2">
      <c r="A442" s="26"/>
      <c r="B442" s="26"/>
      <c r="C442" s="26"/>
      <c r="D442" s="26"/>
      <c r="E442" s="26"/>
      <c r="F442" s="26"/>
      <c r="G442" s="26"/>
      <c r="H442" s="26"/>
      <c r="I442" s="26"/>
      <c r="J442" s="26"/>
      <c r="K442" s="26"/>
      <c r="L442" s="26"/>
      <c r="M442" s="26"/>
      <c r="N442" s="26"/>
      <c r="O442" s="26"/>
      <c r="P442" s="26"/>
    </row>
    <row r="443" spans="1:16" x14ac:dyDescent="0.2">
      <c r="A443" s="26"/>
      <c r="B443" s="26"/>
      <c r="C443" s="26"/>
      <c r="D443" s="26"/>
      <c r="E443" s="26"/>
      <c r="F443" s="26"/>
      <c r="G443" s="26"/>
      <c r="H443" s="26"/>
      <c r="I443" s="26"/>
      <c r="J443" s="26"/>
      <c r="K443" s="26"/>
      <c r="L443" s="26"/>
      <c r="M443" s="26"/>
      <c r="N443" s="26"/>
      <c r="O443" s="26"/>
      <c r="P443" s="26"/>
    </row>
    <row r="444" spans="1:16" x14ac:dyDescent="0.2">
      <c r="A444" s="26"/>
      <c r="B444" s="26"/>
      <c r="C444" s="26"/>
      <c r="D444" s="26"/>
      <c r="E444" s="26"/>
      <c r="F444" s="26"/>
      <c r="G444" s="26"/>
      <c r="H444" s="26"/>
      <c r="I444" s="26"/>
      <c r="J444" s="26"/>
      <c r="K444" s="26"/>
      <c r="L444" s="26"/>
      <c r="M444" s="26"/>
      <c r="N444" s="26"/>
      <c r="O444" s="26"/>
      <c r="P444" s="26"/>
    </row>
    <row r="445" spans="1:16" x14ac:dyDescent="0.2">
      <c r="A445" s="26"/>
      <c r="B445" s="26"/>
      <c r="C445" s="26"/>
      <c r="D445" s="26"/>
      <c r="E445" s="26"/>
      <c r="F445" s="26"/>
      <c r="G445" s="26"/>
      <c r="H445" s="26"/>
      <c r="I445" s="26"/>
      <c r="J445" s="26"/>
      <c r="K445" s="26"/>
      <c r="L445" s="26"/>
      <c r="M445" s="26"/>
      <c r="N445" s="26"/>
      <c r="O445" s="26"/>
      <c r="P445" s="26"/>
    </row>
    <row r="446" spans="1:16" x14ac:dyDescent="0.2">
      <c r="A446" s="26"/>
      <c r="B446" s="26"/>
      <c r="C446" s="26"/>
      <c r="D446" s="26"/>
      <c r="E446" s="26"/>
      <c r="F446" s="26"/>
      <c r="G446" s="26"/>
      <c r="H446" s="26"/>
      <c r="I446" s="26"/>
      <c r="J446" s="26"/>
      <c r="K446" s="26"/>
      <c r="L446" s="26"/>
      <c r="M446" s="26"/>
      <c r="N446" s="26"/>
      <c r="O446" s="26"/>
      <c r="P446" s="26"/>
    </row>
    <row r="447" spans="1:16" x14ac:dyDescent="0.2">
      <c r="A447" s="26"/>
      <c r="B447" s="26"/>
      <c r="C447" s="26"/>
      <c r="D447" s="26"/>
      <c r="E447" s="26"/>
      <c r="F447" s="26"/>
      <c r="G447" s="26"/>
      <c r="H447" s="26"/>
      <c r="I447" s="26"/>
      <c r="J447" s="26"/>
      <c r="K447" s="26"/>
      <c r="L447" s="26"/>
      <c r="M447" s="26"/>
      <c r="N447" s="26"/>
      <c r="O447" s="26"/>
      <c r="P447" s="26"/>
    </row>
    <row r="448" spans="1:16" x14ac:dyDescent="0.2">
      <c r="A448" s="26"/>
      <c r="B448" s="26"/>
      <c r="C448" s="26"/>
      <c r="D448" s="26"/>
      <c r="E448" s="26"/>
      <c r="F448" s="26"/>
      <c r="G448" s="26"/>
      <c r="H448" s="26"/>
      <c r="I448" s="26"/>
      <c r="J448" s="26"/>
      <c r="K448" s="26"/>
      <c r="L448" s="26"/>
      <c r="M448" s="26"/>
      <c r="N448" s="26"/>
      <c r="O448" s="26"/>
      <c r="P448" s="26"/>
    </row>
    <row r="449" spans="1:16" x14ac:dyDescent="0.2">
      <c r="A449" s="26"/>
      <c r="B449" s="26"/>
      <c r="C449" s="26"/>
      <c r="D449" s="26"/>
      <c r="E449" s="26"/>
      <c r="F449" s="26"/>
      <c r="G449" s="26"/>
      <c r="H449" s="26"/>
      <c r="I449" s="26"/>
      <c r="J449" s="26"/>
      <c r="K449" s="26"/>
      <c r="L449" s="26"/>
      <c r="M449" s="26"/>
      <c r="N449" s="26"/>
      <c r="O449" s="26"/>
      <c r="P449" s="26"/>
    </row>
    <row r="450" spans="1:16" x14ac:dyDescent="0.2">
      <c r="A450" s="26"/>
      <c r="B450" s="26"/>
      <c r="C450" s="26"/>
      <c r="D450" s="26"/>
      <c r="E450" s="26"/>
      <c r="F450" s="26"/>
      <c r="G450" s="26"/>
      <c r="H450" s="26"/>
      <c r="I450" s="26"/>
      <c r="J450" s="26"/>
      <c r="K450" s="26"/>
      <c r="L450" s="26"/>
      <c r="M450" s="26"/>
      <c r="N450" s="26"/>
      <c r="O450" s="26"/>
      <c r="P450" s="26"/>
    </row>
    <row r="451" spans="1:16" x14ac:dyDescent="0.2">
      <c r="A451" s="26"/>
      <c r="B451" s="26"/>
      <c r="C451" s="26"/>
      <c r="D451" s="26"/>
      <c r="E451" s="26"/>
      <c r="F451" s="26"/>
      <c r="G451" s="26"/>
      <c r="H451" s="26"/>
      <c r="I451" s="26"/>
      <c r="J451" s="26"/>
      <c r="K451" s="26"/>
      <c r="L451" s="26"/>
      <c r="M451" s="26"/>
      <c r="N451" s="26"/>
      <c r="O451" s="26"/>
      <c r="P451" s="26"/>
    </row>
    <row r="452" spans="1:16" x14ac:dyDescent="0.2">
      <c r="A452" s="26"/>
      <c r="B452" s="26"/>
      <c r="C452" s="26"/>
      <c r="D452" s="26"/>
      <c r="E452" s="26"/>
      <c r="F452" s="26"/>
      <c r="G452" s="26"/>
      <c r="H452" s="26"/>
      <c r="I452" s="26"/>
      <c r="J452" s="26"/>
      <c r="K452" s="26"/>
      <c r="L452" s="26"/>
      <c r="M452" s="26"/>
      <c r="N452" s="26"/>
      <c r="O452" s="26"/>
      <c r="P452" s="26"/>
    </row>
    <row r="453" spans="1:16" x14ac:dyDescent="0.2">
      <c r="A453" s="26"/>
      <c r="B453" s="26"/>
      <c r="C453" s="26"/>
      <c r="D453" s="26"/>
      <c r="E453" s="26"/>
      <c r="F453" s="26"/>
      <c r="G453" s="26"/>
      <c r="H453" s="26"/>
      <c r="I453" s="26"/>
      <c r="J453" s="26"/>
      <c r="K453" s="26"/>
      <c r="L453" s="26"/>
      <c r="M453" s="26"/>
      <c r="N453" s="26"/>
      <c r="O453" s="26"/>
      <c r="P453" s="26"/>
    </row>
    <row r="454" spans="1:16" x14ac:dyDescent="0.2">
      <c r="A454" s="26"/>
      <c r="B454" s="26"/>
      <c r="C454" s="26"/>
      <c r="D454" s="26"/>
      <c r="E454" s="26"/>
      <c r="F454" s="26"/>
      <c r="G454" s="26"/>
      <c r="H454" s="26"/>
      <c r="I454" s="26"/>
      <c r="J454" s="26"/>
      <c r="K454" s="26"/>
      <c r="L454" s="26"/>
      <c r="M454" s="26"/>
      <c r="N454" s="26"/>
      <c r="O454" s="26"/>
      <c r="P454" s="26"/>
    </row>
    <row r="455" spans="1:16" x14ac:dyDescent="0.2">
      <c r="A455" s="26"/>
      <c r="B455" s="26"/>
      <c r="C455" s="26"/>
      <c r="D455" s="26"/>
      <c r="E455" s="26"/>
      <c r="F455" s="26"/>
      <c r="G455" s="26"/>
      <c r="H455" s="26"/>
      <c r="I455" s="26"/>
      <c r="J455" s="26"/>
      <c r="K455" s="26"/>
      <c r="L455" s="26"/>
      <c r="M455" s="26"/>
      <c r="N455" s="26"/>
      <c r="O455" s="26"/>
      <c r="P455" s="26"/>
    </row>
    <row r="456" spans="1:16" x14ac:dyDescent="0.2">
      <c r="A456" s="26"/>
      <c r="B456" s="26"/>
      <c r="C456" s="26"/>
      <c r="D456" s="26"/>
      <c r="E456" s="26"/>
      <c r="F456" s="26"/>
      <c r="G456" s="26"/>
      <c r="H456" s="26"/>
      <c r="I456" s="26"/>
      <c r="J456" s="26"/>
      <c r="K456" s="26"/>
      <c r="L456" s="26"/>
      <c r="M456" s="26"/>
      <c r="N456" s="26"/>
      <c r="O456" s="26"/>
      <c r="P456" s="26"/>
    </row>
    <row r="457" spans="1:16" x14ac:dyDescent="0.2">
      <c r="A457" s="26"/>
      <c r="B457" s="26"/>
      <c r="C457" s="26"/>
      <c r="D457" s="26"/>
      <c r="E457" s="26"/>
      <c r="F457" s="26"/>
      <c r="G457" s="26"/>
      <c r="H457" s="26"/>
      <c r="I457" s="26"/>
      <c r="J457" s="26"/>
      <c r="K457" s="26"/>
      <c r="L457" s="26"/>
      <c r="M457" s="26"/>
      <c r="N457" s="26"/>
      <c r="O457" s="26"/>
      <c r="P457" s="26"/>
    </row>
    <row r="458" spans="1:16" x14ac:dyDescent="0.2">
      <c r="A458" s="26"/>
      <c r="B458" s="26"/>
      <c r="C458" s="26"/>
      <c r="D458" s="26"/>
      <c r="E458" s="26"/>
      <c r="F458" s="26"/>
      <c r="G458" s="26"/>
      <c r="H458" s="26"/>
      <c r="I458" s="26"/>
      <c r="J458" s="26"/>
      <c r="K458" s="26"/>
      <c r="L458" s="26"/>
      <c r="M458" s="26"/>
      <c r="N458" s="26"/>
      <c r="O458" s="26"/>
      <c r="P458" s="26"/>
    </row>
    <row r="459" spans="1:16" x14ac:dyDescent="0.2">
      <c r="A459" s="26"/>
      <c r="B459" s="26"/>
      <c r="C459" s="26"/>
      <c r="D459" s="26"/>
      <c r="E459" s="26"/>
      <c r="F459" s="26"/>
      <c r="G459" s="26"/>
      <c r="H459" s="26"/>
      <c r="I459" s="26"/>
      <c r="J459" s="26"/>
      <c r="K459" s="26"/>
      <c r="L459" s="26"/>
      <c r="M459" s="26"/>
      <c r="N459" s="26"/>
      <c r="O459" s="26"/>
      <c r="P459" s="26"/>
    </row>
    <row r="460" spans="1:16" x14ac:dyDescent="0.2">
      <c r="A460" s="26"/>
      <c r="B460" s="26"/>
      <c r="C460" s="26"/>
      <c r="D460" s="26"/>
      <c r="E460" s="26"/>
      <c r="F460" s="26"/>
      <c r="G460" s="26"/>
      <c r="H460" s="26"/>
      <c r="I460" s="26"/>
      <c r="J460" s="26"/>
      <c r="K460" s="26"/>
      <c r="L460" s="26"/>
      <c r="M460" s="26"/>
      <c r="N460" s="26"/>
      <c r="O460" s="26"/>
      <c r="P460" s="26"/>
    </row>
    <row r="461" spans="1:16" x14ac:dyDescent="0.2">
      <c r="A461" s="26"/>
      <c r="B461" s="26"/>
      <c r="C461" s="26"/>
      <c r="D461" s="26"/>
      <c r="E461" s="26"/>
      <c r="F461" s="26"/>
      <c r="G461" s="26"/>
      <c r="H461" s="26"/>
      <c r="I461" s="26"/>
      <c r="J461" s="26"/>
      <c r="K461" s="26"/>
      <c r="L461" s="26"/>
      <c r="M461" s="26"/>
      <c r="N461" s="26"/>
      <c r="O461" s="26"/>
      <c r="P461" s="26"/>
    </row>
    <row r="462" spans="1:16" x14ac:dyDescent="0.2">
      <c r="A462" s="26"/>
      <c r="B462" s="26"/>
      <c r="C462" s="26"/>
      <c r="D462" s="26"/>
      <c r="E462" s="26"/>
      <c r="F462" s="26"/>
      <c r="G462" s="26"/>
      <c r="H462" s="26"/>
      <c r="I462" s="26"/>
      <c r="J462" s="26"/>
      <c r="K462" s="26"/>
      <c r="L462" s="26"/>
      <c r="M462" s="26"/>
      <c r="N462" s="26"/>
      <c r="O462" s="26"/>
      <c r="P462" s="26"/>
    </row>
    <row r="463" spans="1:16" x14ac:dyDescent="0.2">
      <c r="A463" s="26"/>
      <c r="B463" s="26"/>
      <c r="C463" s="26"/>
      <c r="D463" s="26"/>
      <c r="E463" s="26"/>
      <c r="F463" s="26"/>
      <c r="G463" s="26"/>
      <c r="H463" s="26"/>
      <c r="I463" s="26"/>
      <c r="J463" s="26"/>
      <c r="K463" s="26"/>
      <c r="L463" s="26"/>
      <c r="M463" s="26"/>
      <c r="N463" s="26"/>
      <c r="O463" s="26"/>
      <c r="P463" s="26"/>
    </row>
    <row r="464" spans="1:16" x14ac:dyDescent="0.2">
      <c r="A464" s="26"/>
      <c r="B464" s="26"/>
      <c r="C464" s="26"/>
      <c r="D464" s="26"/>
      <c r="E464" s="26"/>
      <c r="F464" s="26"/>
      <c r="G464" s="26"/>
      <c r="H464" s="26"/>
      <c r="I464" s="26"/>
      <c r="J464" s="26"/>
      <c r="K464" s="26"/>
      <c r="L464" s="26"/>
      <c r="M464" s="26"/>
      <c r="N464" s="26"/>
      <c r="O464" s="26"/>
      <c r="P464" s="26"/>
    </row>
    <row r="465" spans="1:16" x14ac:dyDescent="0.2">
      <c r="A465" s="26"/>
      <c r="B465" s="26"/>
      <c r="C465" s="26"/>
      <c r="D465" s="26"/>
      <c r="E465" s="26"/>
      <c r="F465" s="26"/>
      <c r="G465" s="26"/>
      <c r="H465" s="26"/>
      <c r="I465" s="26"/>
      <c r="J465" s="26"/>
      <c r="K465" s="26"/>
      <c r="L465" s="26"/>
      <c r="M465" s="26"/>
      <c r="N465" s="26"/>
      <c r="O465" s="26"/>
      <c r="P465" s="26"/>
    </row>
    <row r="466" spans="1:16" x14ac:dyDescent="0.2">
      <c r="A466" s="26"/>
      <c r="B466" s="26"/>
      <c r="C466" s="26"/>
      <c r="D466" s="26"/>
      <c r="E466" s="26"/>
      <c r="F466" s="26"/>
      <c r="G466" s="26"/>
      <c r="H466" s="26"/>
      <c r="I466" s="26"/>
      <c r="J466" s="26"/>
      <c r="K466" s="26"/>
      <c r="L466" s="26"/>
      <c r="M466" s="26"/>
      <c r="N466" s="26"/>
      <c r="O466" s="26"/>
      <c r="P466" s="26"/>
    </row>
    <row r="467" spans="1:16" x14ac:dyDescent="0.2">
      <c r="A467" s="26"/>
      <c r="B467" s="26"/>
      <c r="C467" s="26"/>
      <c r="D467" s="26"/>
      <c r="E467" s="26"/>
      <c r="F467" s="26"/>
      <c r="G467" s="26"/>
      <c r="H467" s="26"/>
      <c r="I467" s="26"/>
      <c r="J467" s="26"/>
      <c r="K467" s="26"/>
      <c r="L467" s="26"/>
      <c r="M467" s="26"/>
      <c r="N467" s="26"/>
      <c r="O467" s="26"/>
      <c r="P467" s="26"/>
    </row>
    <row r="468" spans="1:16" x14ac:dyDescent="0.2">
      <c r="A468" s="26"/>
      <c r="B468" s="26"/>
      <c r="C468" s="26"/>
      <c r="D468" s="26"/>
      <c r="E468" s="26"/>
      <c r="F468" s="26"/>
      <c r="G468" s="26"/>
      <c r="H468" s="26"/>
      <c r="I468" s="26"/>
      <c r="J468" s="26"/>
      <c r="K468" s="26"/>
      <c r="L468" s="26"/>
      <c r="M468" s="26"/>
      <c r="N468" s="26"/>
      <c r="O468" s="26"/>
      <c r="P468" s="26"/>
    </row>
    <row r="469" spans="1:16" x14ac:dyDescent="0.2">
      <c r="A469" s="26"/>
      <c r="B469" s="26"/>
      <c r="C469" s="26"/>
      <c r="D469" s="26"/>
      <c r="E469" s="26"/>
      <c r="F469" s="26"/>
      <c r="G469" s="26"/>
      <c r="H469" s="26"/>
      <c r="I469" s="26"/>
      <c r="J469" s="26"/>
      <c r="K469" s="26"/>
      <c r="L469" s="26"/>
      <c r="M469" s="26"/>
      <c r="N469" s="26"/>
      <c r="O469" s="26"/>
      <c r="P469" s="26"/>
    </row>
    <row r="470" spans="1:16" x14ac:dyDescent="0.2">
      <c r="A470" s="26"/>
      <c r="B470" s="26"/>
      <c r="C470" s="26"/>
      <c r="D470" s="26"/>
      <c r="E470" s="26"/>
      <c r="F470" s="26"/>
      <c r="G470" s="26"/>
      <c r="H470" s="26"/>
      <c r="I470" s="26"/>
      <c r="J470" s="26"/>
      <c r="K470" s="26"/>
      <c r="L470" s="26"/>
      <c r="M470" s="26"/>
      <c r="N470" s="26"/>
      <c r="O470" s="26"/>
      <c r="P470" s="26"/>
    </row>
    <row r="471" spans="1:16" x14ac:dyDescent="0.2">
      <c r="A471" s="26"/>
      <c r="B471" s="26"/>
      <c r="C471" s="26"/>
      <c r="D471" s="26"/>
      <c r="E471" s="26"/>
      <c r="F471" s="26"/>
      <c r="G471" s="26"/>
      <c r="H471" s="26"/>
      <c r="I471" s="26"/>
      <c r="J471" s="26"/>
      <c r="K471" s="26"/>
      <c r="L471" s="26"/>
      <c r="M471" s="26"/>
      <c r="N471" s="26"/>
      <c r="O471" s="26"/>
      <c r="P471" s="26"/>
    </row>
    <row r="472" spans="1:16" x14ac:dyDescent="0.2">
      <c r="A472" s="26"/>
      <c r="B472" s="26"/>
      <c r="C472" s="26"/>
      <c r="D472" s="26"/>
      <c r="E472" s="26"/>
      <c r="F472" s="26"/>
      <c r="G472" s="26"/>
      <c r="H472" s="26"/>
      <c r="I472" s="26"/>
      <c r="J472" s="26"/>
      <c r="K472" s="26"/>
      <c r="L472" s="26"/>
      <c r="M472" s="26"/>
      <c r="N472" s="26"/>
      <c r="O472" s="26"/>
      <c r="P472" s="26"/>
    </row>
    <row r="473" spans="1:16" x14ac:dyDescent="0.2">
      <c r="A473" s="26"/>
      <c r="B473" s="26"/>
      <c r="C473" s="26"/>
      <c r="D473" s="26"/>
      <c r="E473" s="26"/>
      <c r="F473" s="26"/>
      <c r="G473" s="26"/>
      <c r="H473" s="26"/>
      <c r="I473" s="26"/>
      <c r="J473" s="26"/>
      <c r="K473" s="26"/>
      <c r="L473" s="26"/>
      <c r="M473" s="26"/>
      <c r="N473" s="26"/>
      <c r="O473" s="26"/>
      <c r="P473" s="26"/>
    </row>
    <row r="474" spans="1:16" x14ac:dyDescent="0.2">
      <c r="A474" s="26"/>
      <c r="B474" s="26"/>
      <c r="C474" s="26"/>
      <c r="D474" s="26"/>
      <c r="E474" s="26"/>
      <c r="F474" s="26"/>
      <c r="G474" s="26"/>
      <c r="H474" s="26"/>
      <c r="I474" s="26"/>
      <c r="J474" s="26"/>
      <c r="K474" s="26"/>
      <c r="L474" s="26"/>
      <c r="M474" s="26"/>
      <c r="N474" s="26"/>
      <c r="O474" s="26"/>
      <c r="P474" s="26"/>
    </row>
    <row r="475" spans="1:16" x14ac:dyDescent="0.2">
      <c r="A475" s="26"/>
      <c r="B475" s="26"/>
      <c r="C475" s="26"/>
      <c r="D475" s="26"/>
      <c r="E475" s="26"/>
      <c r="F475" s="26"/>
      <c r="G475" s="26"/>
      <c r="H475" s="26"/>
      <c r="I475" s="26"/>
      <c r="J475" s="26"/>
      <c r="K475" s="26"/>
      <c r="L475" s="26"/>
      <c r="M475" s="26"/>
      <c r="N475" s="26"/>
      <c r="O475" s="26"/>
      <c r="P475" s="26"/>
    </row>
    <row r="476" spans="1:16" x14ac:dyDescent="0.2">
      <c r="A476" s="26"/>
      <c r="B476" s="26"/>
      <c r="C476" s="26"/>
      <c r="D476" s="26"/>
      <c r="E476" s="26"/>
      <c r="F476" s="26"/>
      <c r="G476" s="26"/>
      <c r="H476" s="26"/>
      <c r="I476" s="26"/>
      <c r="J476" s="26"/>
      <c r="K476" s="26"/>
      <c r="L476" s="26"/>
      <c r="M476" s="26"/>
      <c r="N476" s="26"/>
      <c r="O476" s="26"/>
      <c r="P476" s="26"/>
    </row>
    <row r="477" spans="1:16" x14ac:dyDescent="0.2">
      <c r="A477" s="26"/>
      <c r="B477" s="26"/>
      <c r="C477" s="26"/>
      <c r="D477" s="26"/>
      <c r="E477" s="26"/>
      <c r="F477" s="26"/>
      <c r="G477" s="26"/>
      <c r="H477" s="26"/>
      <c r="I477" s="26"/>
      <c r="J477" s="26"/>
      <c r="K477" s="26"/>
      <c r="L477" s="26"/>
      <c r="M477" s="26"/>
      <c r="N477" s="26"/>
      <c r="O477" s="26"/>
      <c r="P477" s="26"/>
    </row>
    <row r="478" spans="1:16" x14ac:dyDescent="0.2">
      <c r="A478" s="26"/>
      <c r="B478" s="26"/>
      <c r="C478" s="26"/>
      <c r="D478" s="26"/>
      <c r="E478" s="26"/>
      <c r="F478" s="26"/>
      <c r="G478" s="26"/>
      <c r="H478" s="26"/>
      <c r="I478" s="26"/>
      <c r="J478" s="26"/>
      <c r="K478" s="26"/>
      <c r="L478" s="26"/>
      <c r="M478" s="26"/>
      <c r="N478" s="26"/>
      <c r="O478" s="26"/>
      <c r="P478" s="26"/>
    </row>
    <row r="479" spans="1:16" x14ac:dyDescent="0.2">
      <c r="A479" s="26"/>
      <c r="B479" s="26"/>
      <c r="C479" s="26"/>
      <c r="D479" s="26"/>
      <c r="E479" s="26"/>
      <c r="F479" s="26"/>
      <c r="G479" s="26"/>
      <c r="H479" s="26"/>
      <c r="I479" s="26"/>
      <c r="J479" s="26"/>
      <c r="K479" s="26"/>
      <c r="L479" s="26"/>
      <c r="M479" s="26"/>
      <c r="N479" s="26"/>
      <c r="O479" s="26"/>
      <c r="P479" s="26"/>
    </row>
    <row r="480" spans="1:16" x14ac:dyDescent="0.2">
      <c r="A480" s="26"/>
      <c r="B480" s="26"/>
      <c r="C480" s="26"/>
      <c r="D480" s="26"/>
      <c r="E480" s="26"/>
      <c r="F480" s="26"/>
      <c r="G480" s="26"/>
      <c r="H480" s="26"/>
      <c r="I480" s="26"/>
      <c r="J480" s="26"/>
      <c r="K480" s="26"/>
      <c r="L480" s="26"/>
      <c r="M480" s="26"/>
      <c r="N480" s="26"/>
      <c r="O480" s="26"/>
      <c r="P480" s="26"/>
    </row>
    <row r="481" spans="1:16" x14ac:dyDescent="0.2">
      <c r="A481" s="26"/>
      <c r="B481" s="26"/>
      <c r="C481" s="26"/>
      <c r="D481" s="26"/>
      <c r="E481" s="26"/>
      <c r="F481" s="26"/>
      <c r="G481" s="26"/>
      <c r="H481" s="26"/>
      <c r="I481" s="26"/>
      <c r="J481" s="26"/>
      <c r="K481" s="26"/>
      <c r="L481" s="26"/>
      <c r="M481" s="26"/>
      <c r="N481" s="26"/>
      <c r="O481" s="26"/>
      <c r="P481" s="26"/>
    </row>
    <row r="482" spans="1:16" x14ac:dyDescent="0.2">
      <c r="A482" s="26"/>
      <c r="B482" s="26"/>
      <c r="C482" s="26"/>
      <c r="D482" s="26"/>
      <c r="E482" s="26"/>
      <c r="F482" s="26"/>
      <c r="G482" s="26"/>
      <c r="H482" s="26"/>
      <c r="I482" s="26"/>
      <c r="J482" s="26"/>
      <c r="K482" s="26"/>
      <c r="L482" s="26"/>
      <c r="M482" s="26"/>
      <c r="N482" s="26"/>
      <c r="O482" s="26"/>
      <c r="P482" s="26"/>
    </row>
    <row r="483" spans="1:16" x14ac:dyDescent="0.2">
      <c r="A483" s="26"/>
      <c r="B483" s="26"/>
      <c r="C483" s="26"/>
      <c r="D483" s="26"/>
      <c r="E483" s="26"/>
      <c r="F483" s="26"/>
      <c r="G483" s="26"/>
      <c r="H483" s="26"/>
      <c r="I483" s="26"/>
      <c r="J483" s="26"/>
      <c r="K483" s="26"/>
      <c r="L483" s="26"/>
      <c r="M483" s="26"/>
      <c r="N483" s="26"/>
      <c r="O483" s="26"/>
      <c r="P483" s="26"/>
    </row>
    <row r="484" spans="1:16" x14ac:dyDescent="0.2">
      <c r="A484" s="26"/>
      <c r="B484" s="26"/>
      <c r="C484" s="26"/>
      <c r="D484" s="26"/>
      <c r="E484" s="26"/>
      <c r="F484" s="26"/>
      <c r="G484" s="26"/>
      <c r="H484" s="26"/>
      <c r="I484" s="26"/>
      <c r="J484" s="26"/>
      <c r="K484" s="26"/>
      <c r="L484" s="26"/>
      <c r="M484" s="26"/>
      <c r="N484" s="26"/>
      <c r="O484" s="26"/>
      <c r="P484" s="26"/>
    </row>
    <row r="485" spans="1:16" x14ac:dyDescent="0.2">
      <c r="A485" s="26"/>
      <c r="B485" s="26"/>
      <c r="C485" s="26"/>
      <c r="D485" s="26"/>
      <c r="E485" s="26"/>
      <c r="F485" s="26"/>
      <c r="G485" s="26"/>
      <c r="H485" s="26"/>
      <c r="I485" s="26"/>
      <c r="J485" s="26"/>
      <c r="K485" s="26"/>
      <c r="L485" s="26"/>
      <c r="M485" s="26"/>
      <c r="N485" s="26"/>
      <c r="O485" s="26"/>
      <c r="P485" s="26"/>
    </row>
    <row r="486" spans="1:16" x14ac:dyDescent="0.2">
      <c r="A486" s="26"/>
      <c r="B486" s="26"/>
      <c r="C486" s="26"/>
      <c r="D486" s="26"/>
      <c r="E486" s="26"/>
      <c r="F486" s="26"/>
      <c r="G486" s="26"/>
      <c r="H486" s="26"/>
      <c r="I486" s="26"/>
      <c r="J486" s="26"/>
      <c r="K486" s="26"/>
      <c r="L486" s="26"/>
      <c r="M486" s="26"/>
      <c r="N486" s="26"/>
      <c r="O486" s="26"/>
      <c r="P486" s="26"/>
    </row>
    <row r="487" spans="1:16" x14ac:dyDescent="0.2">
      <c r="A487" s="26"/>
      <c r="B487" s="26"/>
      <c r="C487" s="26"/>
      <c r="D487" s="26"/>
      <c r="E487" s="26"/>
      <c r="F487" s="26"/>
      <c r="G487" s="26"/>
      <c r="H487" s="26"/>
      <c r="I487" s="26"/>
      <c r="J487" s="26"/>
      <c r="K487" s="26"/>
      <c r="L487" s="26"/>
      <c r="M487" s="26"/>
      <c r="N487" s="26"/>
      <c r="O487" s="26"/>
      <c r="P487" s="26"/>
    </row>
    <row r="488" spans="1:16" x14ac:dyDescent="0.2">
      <c r="A488" s="26"/>
      <c r="B488" s="26"/>
      <c r="C488" s="26"/>
      <c r="D488" s="26"/>
      <c r="E488" s="26"/>
      <c r="F488" s="26"/>
      <c r="G488" s="26"/>
      <c r="H488" s="26"/>
      <c r="I488" s="26"/>
      <c r="J488" s="26"/>
      <c r="K488" s="26"/>
      <c r="L488" s="26"/>
      <c r="M488" s="26"/>
      <c r="N488" s="26"/>
      <c r="O488" s="26"/>
      <c r="P488" s="26"/>
    </row>
    <row r="489" spans="1:16" x14ac:dyDescent="0.2">
      <c r="A489" s="26"/>
      <c r="B489" s="26"/>
      <c r="C489" s="26"/>
      <c r="D489" s="26"/>
      <c r="E489" s="26"/>
      <c r="F489" s="26"/>
      <c r="G489" s="26"/>
      <c r="H489" s="26"/>
      <c r="I489" s="26"/>
      <c r="J489" s="26"/>
      <c r="K489" s="26"/>
      <c r="L489" s="26"/>
      <c r="M489" s="26"/>
      <c r="N489" s="26"/>
      <c r="O489" s="26"/>
      <c r="P489" s="26"/>
    </row>
    <row r="490" spans="1:16" x14ac:dyDescent="0.2">
      <c r="A490" s="26"/>
      <c r="B490" s="26"/>
      <c r="C490" s="26"/>
      <c r="D490" s="26"/>
      <c r="E490" s="26"/>
      <c r="F490" s="26"/>
      <c r="G490" s="26"/>
      <c r="H490" s="26"/>
      <c r="I490" s="26"/>
      <c r="J490" s="26"/>
      <c r="K490" s="26"/>
      <c r="L490" s="26"/>
      <c r="M490" s="26"/>
      <c r="N490" s="26"/>
      <c r="O490" s="26"/>
      <c r="P490" s="26"/>
    </row>
    <row r="491" spans="1:16" x14ac:dyDescent="0.2">
      <c r="A491" s="26"/>
      <c r="B491" s="26"/>
      <c r="C491" s="26"/>
      <c r="D491" s="26"/>
      <c r="E491" s="26"/>
      <c r="F491" s="26"/>
      <c r="G491" s="26"/>
      <c r="H491" s="26"/>
      <c r="I491" s="26"/>
      <c r="J491" s="26"/>
      <c r="K491" s="26"/>
      <c r="L491" s="26"/>
      <c r="M491" s="26"/>
      <c r="N491" s="26"/>
      <c r="O491" s="26"/>
      <c r="P491" s="26"/>
    </row>
    <row r="492" spans="1:16" x14ac:dyDescent="0.2">
      <c r="A492" s="26"/>
      <c r="B492" s="26"/>
      <c r="C492" s="26"/>
      <c r="D492" s="26"/>
      <c r="E492" s="26"/>
      <c r="F492" s="26"/>
      <c r="G492" s="26"/>
      <c r="H492" s="26"/>
      <c r="I492" s="26"/>
      <c r="J492" s="26"/>
      <c r="K492" s="26"/>
      <c r="L492" s="26"/>
      <c r="M492" s="26"/>
      <c r="N492" s="26"/>
      <c r="O492" s="26"/>
      <c r="P492" s="26"/>
    </row>
    <row r="493" spans="1:16" x14ac:dyDescent="0.2">
      <c r="A493" s="26"/>
      <c r="B493" s="26"/>
      <c r="C493" s="26"/>
      <c r="D493" s="26"/>
      <c r="E493" s="26"/>
      <c r="F493" s="26"/>
      <c r="G493" s="26"/>
      <c r="H493" s="26"/>
      <c r="I493" s="26"/>
      <c r="J493" s="26"/>
      <c r="K493" s="26"/>
      <c r="L493" s="26"/>
      <c r="M493" s="26"/>
      <c r="N493" s="26"/>
      <c r="O493" s="26"/>
      <c r="P493" s="26"/>
    </row>
    <row r="494" spans="1:16" x14ac:dyDescent="0.2">
      <c r="A494" s="26"/>
      <c r="B494" s="26"/>
      <c r="C494" s="26"/>
      <c r="D494" s="26"/>
      <c r="E494" s="26"/>
      <c r="F494" s="26"/>
      <c r="G494" s="26"/>
      <c r="H494" s="26"/>
      <c r="I494" s="26"/>
      <c r="J494" s="26"/>
      <c r="K494" s="26"/>
      <c r="L494" s="26"/>
      <c r="M494" s="26"/>
      <c r="N494" s="26"/>
      <c r="O494" s="26"/>
      <c r="P494" s="26"/>
    </row>
    <row r="495" spans="1:16" x14ac:dyDescent="0.2">
      <c r="A495" s="26"/>
      <c r="B495" s="26"/>
      <c r="C495" s="26"/>
      <c r="D495" s="26"/>
      <c r="E495" s="26"/>
      <c r="F495" s="26"/>
      <c r="G495" s="26"/>
      <c r="H495" s="26"/>
      <c r="I495" s="26"/>
      <c r="J495" s="26"/>
      <c r="K495" s="26"/>
      <c r="L495" s="26"/>
      <c r="M495" s="26"/>
      <c r="N495" s="26"/>
      <c r="O495" s="26"/>
      <c r="P495" s="26"/>
    </row>
    <row r="496" spans="1:16" x14ac:dyDescent="0.2">
      <c r="A496" s="26"/>
      <c r="B496" s="26"/>
      <c r="C496" s="26"/>
      <c r="D496" s="26"/>
      <c r="E496" s="26"/>
      <c r="F496" s="26"/>
      <c r="G496" s="26"/>
      <c r="H496" s="26"/>
      <c r="I496" s="26"/>
      <c r="J496" s="26"/>
      <c r="K496" s="26"/>
      <c r="L496" s="26"/>
      <c r="M496" s="26"/>
      <c r="N496" s="26"/>
      <c r="O496" s="26"/>
      <c r="P496" s="26"/>
    </row>
    <row r="497" spans="1:16" x14ac:dyDescent="0.2">
      <c r="A497" s="26"/>
      <c r="B497" s="26"/>
      <c r="C497" s="26"/>
      <c r="D497" s="26"/>
      <c r="E497" s="26"/>
      <c r="F497" s="26"/>
      <c r="G497" s="26"/>
      <c r="H497" s="26"/>
      <c r="I497" s="26"/>
      <c r="J497" s="26"/>
      <c r="K497" s="26"/>
      <c r="L497" s="26"/>
      <c r="M497" s="26"/>
      <c r="N497" s="26"/>
      <c r="O497" s="26"/>
      <c r="P497" s="26"/>
    </row>
    <row r="498" spans="1:16" x14ac:dyDescent="0.2">
      <c r="A498" s="26"/>
      <c r="B498" s="26"/>
      <c r="C498" s="26"/>
      <c r="D498" s="26"/>
      <c r="E498" s="26"/>
      <c r="F498" s="26"/>
      <c r="G498" s="26"/>
      <c r="H498" s="26"/>
      <c r="I498" s="26"/>
      <c r="J498" s="26"/>
      <c r="K498" s="26"/>
      <c r="L498" s="26"/>
      <c r="M498" s="26"/>
      <c r="N498" s="26"/>
      <c r="O498" s="26"/>
      <c r="P498" s="26"/>
    </row>
    <row r="499" spans="1:16" x14ac:dyDescent="0.2">
      <c r="A499" s="26"/>
      <c r="B499" s="26"/>
      <c r="C499" s="26"/>
      <c r="D499" s="26"/>
      <c r="E499" s="26"/>
      <c r="F499" s="26"/>
      <c r="G499" s="26"/>
      <c r="H499" s="26"/>
      <c r="I499" s="26"/>
      <c r="J499" s="26"/>
      <c r="K499" s="26"/>
      <c r="L499" s="26"/>
      <c r="M499" s="26"/>
      <c r="N499" s="26"/>
      <c r="O499" s="26"/>
      <c r="P499" s="26"/>
    </row>
    <row r="500" spans="1:16" x14ac:dyDescent="0.2">
      <c r="A500" s="26"/>
      <c r="B500" s="26"/>
      <c r="C500" s="26"/>
      <c r="D500" s="26"/>
      <c r="E500" s="26"/>
      <c r="F500" s="26"/>
      <c r="G500" s="26"/>
      <c r="H500" s="26"/>
      <c r="I500" s="26"/>
      <c r="J500" s="26"/>
      <c r="K500" s="26"/>
      <c r="L500" s="26"/>
      <c r="M500" s="26"/>
      <c r="N500" s="26"/>
      <c r="O500" s="26"/>
      <c r="P500" s="26"/>
    </row>
    <row r="501" spans="1:16" x14ac:dyDescent="0.2">
      <c r="A501" s="26"/>
      <c r="B501" s="26"/>
      <c r="C501" s="26"/>
      <c r="D501" s="26"/>
      <c r="E501" s="26"/>
      <c r="F501" s="26"/>
      <c r="G501" s="26"/>
      <c r="H501" s="26"/>
      <c r="I501" s="26"/>
      <c r="J501" s="26"/>
      <c r="K501" s="26"/>
      <c r="L501" s="26"/>
      <c r="M501" s="26"/>
      <c r="N501" s="26"/>
      <c r="O501" s="26"/>
      <c r="P501" s="26"/>
    </row>
    <row r="502" spans="1:16" x14ac:dyDescent="0.2">
      <c r="A502" s="26"/>
      <c r="B502" s="26"/>
      <c r="C502" s="26"/>
      <c r="D502" s="26"/>
      <c r="E502" s="26"/>
      <c r="F502" s="26"/>
      <c r="G502" s="26"/>
      <c r="H502" s="26"/>
      <c r="I502" s="26"/>
      <c r="J502" s="26"/>
      <c r="K502" s="26"/>
      <c r="L502" s="26"/>
      <c r="M502" s="26"/>
      <c r="N502" s="26"/>
      <c r="O502" s="26"/>
      <c r="P502" s="26"/>
    </row>
    <row r="503" spans="1:16" x14ac:dyDescent="0.2">
      <c r="A503" s="26"/>
      <c r="B503" s="26"/>
      <c r="C503" s="26"/>
      <c r="D503" s="26"/>
      <c r="E503" s="26"/>
      <c r="F503" s="26"/>
      <c r="G503" s="26"/>
      <c r="H503" s="26"/>
      <c r="I503" s="26"/>
      <c r="J503" s="26"/>
      <c r="K503" s="26"/>
      <c r="L503" s="26"/>
      <c r="M503" s="26"/>
      <c r="N503" s="26"/>
      <c r="O503" s="26"/>
      <c r="P503" s="26"/>
    </row>
    <row r="504" spans="1:16" x14ac:dyDescent="0.2">
      <c r="A504" s="26"/>
      <c r="B504" s="26"/>
      <c r="C504" s="26"/>
      <c r="D504" s="26"/>
      <c r="E504" s="26"/>
      <c r="F504" s="26"/>
      <c r="G504" s="26"/>
      <c r="H504" s="26"/>
      <c r="I504" s="26"/>
      <c r="J504" s="26"/>
      <c r="K504" s="26"/>
      <c r="L504" s="26"/>
      <c r="M504" s="26"/>
      <c r="N504" s="26"/>
      <c r="O504" s="26"/>
      <c r="P504" s="26"/>
    </row>
    <row r="505" spans="1:16" x14ac:dyDescent="0.2">
      <c r="A505" s="26"/>
      <c r="B505" s="26"/>
      <c r="C505" s="26"/>
      <c r="D505" s="26"/>
      <c r="E505" s="26"/>
      <c r="F505" s="26"/>
      <c r="G505" s="26"/>
      <c r="H505" s="26"/>
      <c r="I505" s="26"/>
      <c r="J505" s="26"/>
      <c r="K505" s="26"/>
      <c r="L505" s="26"/>
      <c r="M505" s="26"/>
      <c r="N505" s="26"/>
      <c r="O505" s="26"/>
      <c r="P505" s="26"/>
    </row>
    <row r="506" spans="1:16" x14ac:dyDescent="0.2">
      <c r="A506" s="26"/>
      <c r="B506" s="26"/>
      <c r="C506" s="26"/>
      <c r="D506" s="26"/>
      <c r="E506" s="26"/>
      <c r="F506" s="26"/>
      <c r="G506" s="26"/>
      <c r="H506" s="26"/>
      <c r="I506" s="26"/>
      <c r="J506" s="26"/>
      <c r="K506" s="26"/>
      <c r="L506" s="26"/>
      <c r="M506" s="26"/>
      <c r="N506" s="26"/>
      <c r="O506" s="26"/>
      <c r="P506" s="26"/>
    </row>
    <row r="507" spans="1:16" x14ac:dyDescent="0.2">
      <c r="A507" s="26"/>
      <c r="B507" s="26"/>
      <c r="C507" s="26"/>
      <c r="D507" s="26"/>
      <c r="E507" s="26"/>
      <c r="F507" s="26"/>
      <c r="G507" s="26"/>
      <c r="H507" s="26"/>
      <c r="I507" s="26"/>
      <c r="J507" s="26"/>
      <c r="K507" s="26"/>
      <c r="L507" s="26"/>
      <c r="M507" s="26"/>
      <c r="N507" s="26"/>
      <c r="O507" s="26"/>
      <c r="P507" s="26"/>
    </row>
    <row r="508" spans="1:16" x14ac:dyDescent="0.2">
      <c r="A508" s="26"/>
      <c r="B508" s="26"/>
      <c r="C508" s="26"/>
      <c r="D508" s="26"/>
      <c r="E508" s="26"/>
      <c r="F508" s="26"/>
      <c r="G508" s="26"/>
      <c r="H508" s="26"/>
      <c r="I508" s="26"/>
      <c r="J508" s="26"/>
      <c r="K508" s="26"/>
      <c r="L508" s="26"/>
      <c r="M508" s="26"/>
      <c r="N508" s="26"/>
      <c r="O508" s="26"/>
      <c r="P508" s="26"/>
    </row>
    <row r="509" spans="1:16" x14ac:dyDescent="0.2">
      <c r="A509" s="26"/>
      <c r="B509" s="26"/>
      <c r="C509" s="26"/>
      <c r="D509" s="26"/>
      <c r="E509" s="26"/>
      <c r="F509" s="26"/>
      <c r="G509" s="26"/>
      <c r="H509" s="26"/>
      <c r="I509" s="26"/>
      <c r="J509" s="26"/>
      <c r="K509" s="26"/>
      <c r="L509" s="26"/>
      <c r="M509" s="26"/>
      <c r="N509" s="26"/>
      <c r="O509" s="26"/>
      <c r="P509" s="26"/>
    </row>
    <row r="510" spans="1:16" x14ac:dyDescent="0.2">
      <c r="A510" s="26"/>
      <c r="B510" s="26"/>
      <c r="C510" s="26"/>
      <c r="D510" s="26"/>
      <c r="E510" s="26"/>
      <c r="F510" s="26"/>
      <c r="G510" s="26"/>
      <c r="H510" s="26"/>
      <c r="I510" s="26"/>
      <c r="J510" s="26"/>
      <c r="K510" s="26"/>
      <c r="L510" s="26"/>
      <c r="M510" s="26"/>
      <c r="N510" s="26"/>
      <c r="O510" s="26"/>
      <c r="P510" s="26"/>
    </row>
    <row r="511" spans="1:16" x14ac:dyDescent="0.2">
      <c r="A511" s="26"/>
      <c r="B511" s="26"/>
      <c r="C511" s="26"/>
      <c r="D511" s="26"/>
      <c r="E511" s="26"/>
      <c r="F511" s="26"/>
      <c r="G511" s="26"/>
      <c r="H511" s="26"/>
      <c r="I511" s="26"/>
      <c r="J511" s="26"/>
      <c r="K511" s="26"/>
      <c r="L511" s="26"/>
      <c r="M511" s="26"/>
      <c r="N511" s="26"/>
      <c r="O511" s="26"/>
      <c r="P511" s="26"/>
    </row>
    <row r="512" spans="1:16" x14ac:dyDescent="0.2">
      <c r="A512" s="26"/>
      <c r="B512" s="26"/>
      <c r="C512" s="26"/>
      <c r="D512" s="26"/>
      <c r="E512" s="26"/>
      <c r="F512" s="26"/>
      <c r="G512" s="26"/>
      <c r="H512" s="26"/>
      <c r="I512" s="26"/>
      <c r="J512" s="26"/>
      <c r="K512" s="26"/>
      <c r="L512" s="26"/>
      <c r="M512" s="26"/>
      <c r="N512" s="26"/>
      <c r="O512" s="26"/>
      <c r="P512" s="26"/>
    </row>
    <row r="513" spans="1:16" x14ac:dyDescent="0.2">
      <c r="A513" s="26"/>
      <c r="B513" s="26"/>
      <c r="C513" s="26"/>
      <c r="D513" s="26"/>
      <c r="E513" s="26"/>
      <c r="F513" s="26"/>
      <c r="G513" s="26"/>
      <c r="H513" s="26"/>
      <c r="I513" s="26"/>
      <c r="J513" s="26"/>
      <c r="K513" s="26"/>
      <c r="L513" s="26"/>
      <c r="M513" s="26"/>
      <c r="N513" s="26"/>
      <c r="O513" s="26"/>
      <c r="P513" s="26"/>
    </row>
    <row r="514" spans="1:16" x14ac:dyDescent="0.2">
      <c r="A514" s="26"/>
      <c r="B514" s="26"/>
      <c r="C514" s="26"/>
      <c r="D514" s="26"/>
      <c r="E514" s="26"/>
      <c r="F514" s="26"/>
      <c r="G514" s="26"/>
      <c r="H514" s="26"/>
      <c r="I514" s="26"/>
      <c r="J514" s="26"/>
      <c r="K514" s="26"/>
      <c r="L514" s="26"/>
      <c r="M514" s="26"/>
      <c r="N514" s="26"/>
      <c r="O514" s="26"/>
      <c r="P514" s="26"/>
    </row>
    <row r="515" spans="1:16" x14ac:dyDescent="0.2">
      <c r="A515" s="26"/>
      <c r="B515" s="26"/>
      <c r="C515" s="26"/>
      <c r="D515" s="26"/>
      <c r="E515" s="26"/>
      <c r="F515" s="26"/>
      <c r="G515" s="26"/>
      <c r="H515" s="26"/>
      <c r="I515" s="26"/>
      <c r="J515" s="26"/>
      <c r="K515" s="26"/>
      <c r="L515" s="26"/>
      <c r="M515" s="26"/>
      <c r="N515" s="26"/>
      <c r="O515" s="26"/>
      <c r="P515" s="26"/>
    </row>
    <row r="516" spans="1:16" x14ac:dyDescent="0.2">
      <c r="A516" s="26"/>
      <c r="B516" s="26"/>
      <c r="C516" s="26"/>
      <c r="D516" s="26"/>
      <c r="E516" s="26"/>
      <c r="F516" s="26"/>
      <c r="G516" s="26"/>
      <c r="H516" s="26"/>
      <c r="I516" s="26"/>
      <c r="J516" s="26"/>
      <c r="K516" s="26"/>
      <c r="L516" s="26"/>
      <c r="M516" s="26"/>
      <c r="N516" s="26"/>
      <c r="O516" s="26"/>
      <c r="P516" s="26"/>
    </row>
    <row r="517" spans="1:16" x14ac:dyDescent="0.2">
      <c r="A517" s="26"/>
      <c r="B517" s="26"/>
      <c r="C517" s="26"/>
      <c r="D517" s="26"/>
      <c r="E517" s="26"/>
      <c r="F517" s="26"/>
      <c r="G517" s="26"/>
      <c r="H517" s="26"/>
      <c r="I517" s="26"/>
      <c r="J517" s="26"/>
      <c r="K517" s="26"/>
      <c r="L517" s="26"/>
      <c r="M517" s="26"/>
      <c r="N517" s="26"/>
      <c r="O517" s="26"/>
      <c r="P517" s="26"/>
    </row>
    <row r="518" spans="1:16" x14ac:dyDescent="0.2">
      <c r="A518" s="26"/>
      <c r="B518" s="26"/>
      <c r="C518" s="26"/>
      <c r="D518" s="26"/>
      <c r="E518" s="26"/>
      <c r="F518" s="26"/>
      <c r="G518" s="26"/>
      <c r="H518" s="26"/>
      <c r="I518" s="26"/>
      <c r="J518" s="26"/>
      <c r="K518" s="26"/>
      <c r="L518" s="26"/>
      <c r="M518" s="26"/>
      <c r="N518" s="26"/>
      <c r="O518" s="26"/>
      <c r="P518" s="26"/>
    </row>
    <row r="519" spans="1:16" x14ac:dyDescent="0.2">
      <c r="A519" s="26"/>
      <c r="B519" s="26"/>
      <c r="C519" s="26"/>
      <c r="D519" s="26"/>
      <c r="E519" s="26"/>
      <c r="F519" s="26"/>
      <c r="G519" s="26"/>
      <c r="H519" s="26"/>
      <c r="I519" s="26"/>
      <c r="J519" s="26"/>
      <c r="K519" s="26"/>
      <c r="L519" s="26"/>
      <c r="M519" s="26"/>
      <c r="N519" s="26"/>
      <c r="O519" s="26"/>
      <c r="P519" s="26"/>
    </row>
    <row r="520" spans="1:16" x14ac:dyDescent="0.2">
      <c r="A520" s="26"/>
      <c r="B520" s="26"/>
      <c r="C520" s="26"/>
      <c r="D520" s="26"/>
      <c r="E520" s="26"/>
      <c r="F520" s="26"/>
      <c r="G520" s="26"/>
      <c r="H520" s="26"/>
      <c r="I520" s="26"/>
      <c r="J520" s="26"/>
      <c r="K520" s="26"/>
      <c r="L520" s="26"/>
      <c r="M520" s="26"/>
      <c r="N520" s="26"/>
      <c r="O520" s="26"/>
      <c r="P520" s="26"/>
    </row>
    <row r="521" spans="1:16" x14ac:dyDescent="0.2">
      <c r="A521" s="26"/>
      <c r="B521" s="26"/>
      <c r="C521" s="26"/>
      <c r="D521" s="26"/>
      <c r="E521" s="26"/>
      <c r="F521" s="26"/>
      <c r="G521" s="26"/>
      <c r="H521" s="26"/>
      <c r="I521" s="26"/>
      <c r="J521" s="26"/>
      <c r="K521" s="26"/>
      <c r="L521" s="26"/>
      <c r="M521" s="26"/>
      <c r="N521" s="26"/>
      <c r="O521" s="26"/>
      <c r="P521" s="26"/>
    </row>
    <row r="522" spans="1:16" x14ac:dyDescent="0.2">
      <c r="A522" s="26"/>
      <c r="B522" s="26"/>
      <c r="C522" s="26"/>
      <c r="D522" s="26"/>
      <c r="E522" s="26"/>
      <c r="F522" s="26"/>
      <c r="G522" s="26"/>
      <c r="H522" s="26"/>
      <c r="I522" s="26"/>
      <c r="J522" s="26"/>
      <c r="K522" s="26"/>
      <c r="L522" s="26"/>
      <c r="M522" s="26"/>
      <c r="N522" s="26"/>
      <c r="O522" s="26"/>
      <c r="P522" s="26"/>
    </row>
    <row r="523" spans="1:16" x14ac:dyDescent="0.2">
      <c r="A523" s="26"/>
      <c r="B523" s="26"/>
      <c r="C523" s="26"/>
      <c r="D523" s="26"/>
      <c r="E523" s="26"/>
      <c r="F523" s="26"/>
      <c r="G523" s="26"/>
      <c r="H523" s="26"/>
      <c r="I523" s="26"/>
      <c r="J523" s="26"/>
      <c r="K523" s="26"/>
      <c r="L523" s="26"/>
      <c r="M523" s="26"/>
      <c r="N523" s="26"/>
      <c r="O523" s="26"/>
      <c r="P523" s="26"/>
    </row>
    <row r="524" spans="1:16" x14ac:dyDescent="0.2">
      <c r="A524" s="26"/>
      <c r="B524" s="26"/>
      <c r="C524" s="26"/>
      <c r="D524" s="26"/>
      <c r="E524" s="26"/>
      <c r="F524" s="26"/>
      <c r="G524" s="26"/>
      <c r="H524" s="26"/>
      <c r="I524" s="26"/>
      <c r="J524" s="26"/>
      <c r="K524" s="26"/>
      <c r="L524" s="26"/>
      <c r="M524" s="26"/>
      <c r="N524" s="26"/>
      <c r="O524" s="26"/>
      <c r="P524" s="26"/>
    </row>
    <row r="525" spans="1:16" x14ac:dyDescent="0.2">
      <c r="A525" s="26"/>
      <c r="B525" s="26"/>
      <c r="C525" s="26"/>
      <c r="D525" s="26"/>
      <c r="E525" s="26"/>
      <c r="F525" s="26"/>
      <c r="G525" s="26"/>
      <c r="H525" s="26"/>
      <c r="I525" s="26"/>
      <c r="J525" s="26"/>
      <c r="K525" s="26"/>
      <c r="L525" s="26"/>
      <c r="M525" s="26"/>
      <c r="N525" s="26"/>
      <c r="O525" s="26"/>
      <c r="P525" s="26"/>
    </row>
    <row r="526" spans="1:16" x14ac:dyDescent="0.2">
      <c r="A526" s="26"/>
      <c r="B526" s="26"/>
      <c r="C526" s="26"/>
      <c r="D526" s="26"/>
      <c r="E526" s="26"/>
      <c r="F526" s="26"/>
      <c r="G526" s="26"/>
      <c r="H526" s="26"/>
      <c r="I526" s="26"/>
      <c r="J526" s="26"/>
      <c r="K526" s="26"/>
      <c r="L526" s="26"/>
      <c r="M526" s="26"/>
      <c r="N526" s="26"/>
      <c r="O526" s="26"/>
      <c r="P526" s="26"/>
    </row>
    <row r="527" spans="1:16" x14ac:dyDescent="0.2">
      <c r="A527" s="26"/>
      <c r="B527" s="26"/>
      <c r="C527" s="26"/>
      <c r="D527" s="26"/>
      <c r="E527" s="26"/>
      <c r="F527" s="26"/>
      <c r="G527" s="26"/>
      <c r="H527" s="26"/>
      <c r="I527" s="26"/>
      <c r="J527" s="26"/>
      <c r="K527" s="26"/>
      <c r="L527" s="26"/>
      <c r="M527" s="26"/>
      <c r="N527" s="26"/>
      <c r="O527" s="26"/>
      <c r="P527" s="26"/>
    </row>
    <row r="528" spans="1:16" x14ac:dyDescent="0.2">
      <c r="A528" s="26"/>
      <c r="B528" s="26"/>
      <c r="C528" s="26"/>
      <c r="D528" s="26"/>
      <c r="E528" s="26"/>
      <c r="F528" s="26"/>
      <c r="G528" s="26"/>
      <c r="H528" s="26"/>
      <c r="I528" s="26"/>
      <c r="J528" s="26"/>
      <c r="K528" s="26"/>
      <c r="L528" s="26"/>
      <c r="M528" s="26"/>
      <c r="N528" s="26"/>
      <c r="O528" s="26"/>
      <c r="P528" s="26"/>
    </row>
    <row r="529" spans="1:16" x14ac:dyDescent="0.2">
      <c r="A529" s="26"/>
      <c r="B529" s="26"/>
      <c r="C529" s="26"/>
      <c r="D529" s="26"/>
      <c r="E529" s="26"/>
      <c r="F529" s="26"/>
      <c r="G529" s="26"/>
      <c r="H529" s="26"/>
      <c r="I529" s="26"/>
      <c r="J529" s="26"/>
      <c r="K529" s="26"/>
      <c r="L529" s="26"/>
      <c r="M529" s="26"/>
      <c r="N529" s="26"/>
      <c r="O529" s="26"/>
      <c r="P529" s="26"/>
    </row>
    <row r="530" spans="1:16" x14ac:dyDescent="0.2">
      <c r="A530" s="26"/>
      <c r="B530" s="26"/>
      <c r="C530" s="26"/>
      <c r="D530" s="26"/>
      <c r="E530" s="26"/>
      <c r="F530" s="26"/>
      <c r="G530" s="26"/>
      <c r="H530" s="26"/>
      <c r="I530" s="26"/>
      <c r="J530" s="26"/>
      <c r="K530" s="26"/>
      <c r="L530" s="26"/>
      <c r="M530" s="26"/>
      <c r="N530" s="26"/>
      <c r="O530" s="26"/>
      <c r="P530" s="26"/>
    </row>
    <row r="531" spans="1:16" x14ac:dyDescent="0.2">
      <c r="A531" s="26"/>
      <c r="B531" s="26"/>
      <c r="C531" s="26"/>
      <c r="D531" s="26"/>
      <c r="E531" s="26"/>
      <c r="F531" s="26"/>
      <c r="G531" s="26"/>
      <c r="H531" s="26"/>
      <c r="I531" s="26"/>
      <c r="J531" s="26"/>
      <c r="K531" s="26"/>
      <c r="L531" s="26"/>
      <c r="M531" s="26"/>
      <c r="N531" s="26"/>
      <c r="O531" s="26"/>
      <c r="P531" s="26"/>
    </row>
    <row r="532" spans="1:16" x14ac:dyDescent="0.2">
      <c r="A532" s="26"/>
      <c r="B532" s="26"/>
      <c r="C532" s="26"/>
      <c r="D532" s="26"/>
      <c r="E532" s="26"/>
      <c r="F532" s="26"/>
      <c r="G532" s="26"/>
      <c r="H532" s="26"/>
      <c r="I532" s="26"/>
      <c r="J532" s="26"/>
      <c r="K532" s="26"/>
      <c r="L532" s="26"/>
      <c r="M532" s="26"/>
      <c r="N532" s="26"/>
      <c r="O532" s="26"/>
      <c r="P532" s="26"/>
    </row>
    <row r="533" spans="1:16" x14ac:dyDescent="0.2">
      <c r="A533" s="26"/>
      <c r="B533" s="26"/>
      <c r="C533" s="26"/>
      <c r="D533" s="26"/>
      <c r="E533" s="26"/>
      <c r="F533" s="26"/>
      <c r="G533" s="26"/>
      <c r="H533" s="26"/>
      <c r="I533" s="26"/>
      <c r="J533" s="26"/>
      <c r="K533" s="26"/>
      <c r="L533" s="26"/>
      <c r="M533" s="26"/>
      <c r="N533" s="26"/>
      <c r="O533" s="26"/>
      <c r="P533" s="26"/>
    </row>
    <row r="534" spans="1:16" x14ac:dyDescent="0.2">
      <c r="A534" s="26"/>
      <c r="B534" s="26"/>
      <c r="C534" s="26"/>
      <c r="D534" s="26"/>
      <c r="E534" s="26"/>
      <c r="F534" s="26"/>
      <c r="G534" s="26"/>
      <c r="H534" s="26"/>
      <c r="I534" s="26"/>
      <c r="J534" s="26"/>
      <c r="K534" s="26"/>
      <c r="L534" s="26"/>
      <c r="M534" s="26"/>
      <c r="N534" s="26"/>
      <c r="O534" s="26"/>
      <c r="P534" s="26"/>
    </row>
    <row r="535" spans="1:16" x14ac:dyDescent="0.2">
      <c r="A535" s="26"/>
      <c r="B535" s="26"/>
      <c r="C535" s="26"/>
      <c r="D535" s="26"/>
      <c r="E535" s="26"/>
      <c r="F535" s="26"/>
      <c r="G535" s="26"/>
      <c r="H535" s="26"/>
      <c r="I535" s="26"/>
      <c r="J535" s="26"/>
      <c r="K535" s="26"/>
      <c r="L535" s="26"/>
      <c r="M535" s="26"/>
      <c r="N535" s="26"/>
      <c r="O535" s="26"/>
      <c r="P535" s="26"/>
    </row>
    <row r="536" spans="1:16" x14ac:dyDescent="0.2">
      <c r="A536" s="26"/>
      <c r="B536" s="26"/>
      <c r="C536" s="26"/>
      <c r="D536" s="26"/>
      <c r="E536" s="26"/>
      <c r="F536" s="26"/>
      <c r="G536" s="26"/>
      <c r="H536" s="26"/>
      <c r="I536" s="26"/>
      <c r="J536" s="26"/>
      <c r="K536" s="26"/>
      <c r="L536" s="26"/>
      <c r="M536" s="26"/>
      <c r="N536" s="26"/>
      <c r="O536" s="26"/>
      <c r="P536" s="26"/>
    </row>
    <row r="537" spans="1:16" x14ac:dyDescent="0.2">
      <c r="A537" s="26"/>
      <c r="B537" s="26"/>
      <c r="C537" s="26"/>
      <c r="D537" s="26"/>
      <c r="E537" s="26"/>
      <c r="F537" s="26"/>
      <c r="G537" s="26"/>
      <c r="H537" s="26"/>
      <c r="I537" s="26"/>
      <c r="J537" s="26"/>
      <c r="K537" s="26"/>
      <c r="L537" s="26"/>
      <c r="M537" s="26"/>
      <c r="N537" s="26"/>
      <c r="O537" s="26"/>
      <c r="P537" s="26"/>
    </row>
    <row r="538" spans="1:16" x14ac:dyDescent="0.2">
      <c r="A538" s="26"/>
      <c r="B538" s="26"/>
      <c r="C538" s="26"/>
      <c r="D538" s="26"/>
      <c r="E538" s="26"/>
      <c r="F538" s="26"/>
      <c r="G538" s="26"/>
      <c r="H538" s="26"/>
      <c r="I538" s="26"/>
      <c r="J538" s="26"/>
      <c r="K538" s="26"/>
      <c r="L538" s="26"/>
      <c r="M538" s="26"/>
      <c r="N538" s="26"/>
      <c r="O538" s="26"/>
      <c r="P538" s="26"/>
    </row>
    <row r="539" spans="1:16" x14ac:dyDescent="0.2">
      <c r="A539" s="26"/>
      <c r="B539" s="26"/>
      <c r="C539" s="26"/>
      <c r="D539" s="26"/>
      <c r="E539" s="26"/>
      <c r="F539" s="26"/>
      <c r="G539" s="26"/>
      <c r="H539" s="26"/>
      <c r="I539" s="26"/>
      <c r="J539" s="26"/>
      <c r="K539" s="26"/>
      <c r="L539" s="26"/>
      <c r="M539" s="26"/>
      <c r="N539" s="26"/>
      <c r="O539" s="26"/>
      <c r="P539" s="26"/>
    </row>
    <row r="540" spans="1:16" x14ac:dyDescent="0.2">
      <c r="A540" s="26"/>
      <c r="B540" s="26"/>
      <c r="C540" s="26"/>
      <c r="D540" s="26"/>
      <c r="E540" s="26"/>
      <c r="F540" s="26"/>
      <c r="G540" s="26"/>
      <c r="H540" s="26"/>
      <c r="I540" s="26"/>
      <c r="J540" s="26"/>
      <c r="K540" s="26"/>
      <c r="L540" s="26"/>
      <c r="M540" s="26"/>
      <c r="N540" s="26"/>
      <c r="O540" s="26"/>
      <c r="P540" s="26"/>
    </row>
    <row r="541" spans="1:16" x14ac:dyDescent="0.2">
      <c r="A541" s="26"/>
      <c r="B541" s="26"/>
      <c r="C541" s="26"/>
      <c r="D541" s="26"/>
      <c r="E541" s="26"/>
      <c r="F541" s="26"/>
      <c r="G541" s="26"/>
      <c r="H541" s="26"/>
      <c r="I541" s="26"/>
      <c r="J541" s="26"/>
      <c r="K541" s="26"/>
      <c r="L541" s="26"/>
      <c r="M541" s="26"/>
      <c r="N541" s="26"/>
      <c r="O541" s="26"/>
      <c r="P541" s="26"/>
    </row>
  </sheetData>
  <autoFilter ref="A6:P28" xr:uid="{00000000-0009-0000-0000-000018000000}"/>
  <customSheetViews>
    <customSheetView guid="{2310A218-B950-4B37-BE7C-1628B3021F33}" scale="80" showAutoFilter="1">
      <pane xSplit="6" ySplit="6" topLeftCell="G7" activePane="bottomRight" state="frozen"/>
      <selection pane="bottomRight" activeCell="J25" sqref="J25"/>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 guid="{567D1EB9-B60D-4E86-BE3D-657E6C99C435}" scale="80" showAutoFilter="1">
      <pane xSplit="6" ySplit="6" topLeftCell="G7" activePane="bottomRight" state="frozen"/>
      <selection pane="bottomRight" activeCell="J25" sqref="J25"/>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 guid="{8C2C3663-D12C-4E4C-A6D4-C71A7D822DC1}" scale="80" showAutoFilter="1">
      <pane xSplit="6" ySplit="6" topLeftCell="G7" activePane="bottomRight" state="frozen"/>
      <selection pane="bottomRight" activeCell="J25" sqref="J25"/>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 guid="{6427B314-5737-4833-B35F-93343DA3F12D}" scale="80" showAutoFilter="1">
      <pane xSplit="6" ySplit="6" topLeftCell="G7" activePane="bottomRight" state="frozen"/>
      <selection pane="bottomRight" activeCell="J25" sqref="J25"/>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s>
  <mergeCells count="6">
    <mergeCell ref="G5:P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6" tint="-0.249977111117893"/>
    <pageSetUpPr autoPageBreaks="0"/>
  </sheetPr>
  <dimension ref="A1:Z334"/>
  <sheetViews>
    <sheetView zoomScale="80" zoomScaleNormal="80" workbookViewId="0">
      <pane xSplit="6" ySplit="6" topLeftCell="G7" activePane="bottomRight" state="frozen"/>
      <selection pane="topRight" activeCell="G1" sqref="G1"/>
      <selection pane="bottomLeft" activeCell="A7" sqref="A7"/>
      <selection pane="bottomRight" activeCell="F12" sqref="F12"/>
    </sheetView>
  </sheetViews>
  <sheetFormatPr defaultColWidth="8.85546875" defaultRowHeight="14.25" x14ac:dyDescent="0.2"/>
  <cols>
    <col min="1" max="1" width="18.42578125" style="13" customWidth="1"/>
    <col min="2" max="7" width="17" style="13" customWidth="1"/>
    <col min="8" max="14" width="20.85546875" style="13" customWidth="1"/>
    <col min="15" max="26" width="27.42578125" style="13" customWidth="1"/>
    <col min="27" max="16384" width="8.85546875" style="13"/>
  </cols>
  <sheetData>
    <row r="1" spans="1:26" ht="15" x14ac:dyDescent="0.2">
      <c r="A1" s="109" t="s">
        <v>660</v>
      </c>
      <c r="B1" s="619" t="str">
        <f>'EPA - Input and Summary'!E2</f>
        <v>Exit Supplier-(2019 - 2020)</v>
      </c>
      <c r="C1" s="619"/>
      <c r="D1" s="619"/>
      <c r="E1" s="619"/>
      <c r="F1" s="619"/>
    </row>
    <row r="2" spans="1:26" ht="15" x14ac:dyDescent="0.2">
      <c r="A2" s="109" t="s">
        <v>661</v>
      </c>
      <c r="B2" s="619" t="str">
        <f>'EPA - Input and Summary'!E3</f>
        <v>Project Names</v>
      </c>
      <c r="C2" s="619"/>
      <c r="D2" s="619"/>
      <c r="E2" s="619"/>
      <c r="F2" s="619"/>
    </row>
    <row r="3" spans="1:26" ht="15" x14ac:dyDescent="0.2">
      <c r="A3" s="109"/>
      <c r="B3" s="655"/>
      <c r="C3" s="656"/>
      <c r="D3" s="656"/>
      <c r="E3" s="656"/>
      <c r="F3" s="657"/>
    </row>
    <row r="4" spans="1:26" ht="23.45" customHeight="1" x14ac:dyDescent="0.2">
      <c r="A4" s="629" t="s">
        <v>816</v>
      </c>
      <c r="B4" s="630"/>
      <c r="C4" s="630"/>
      <c r="D4" s="630"/>
      <c r="E4" s="630"/>
      <c r="F4" s="658"/>
    </row>
    <row r="5" spans="1:26" ht="23.45" customHeight="1" x14ac:dyDescent="0.2">
      <c r="A5" s="659" t="s">
        <v>818</v>
      </c>
      <c r="B5" s="660"/>
      <c r="C5" s="660"/>
      <c r="D5" s="660"/>
      <c r="E5" s="660"/>
      <c r="F5" s="661"/>
      <c r="G5" s="654" t="s">
        <v>840</v>
      </c>
      <c r="H5" s="654"/>
      <c r="I5" s="654"/>
      <c r="J5" s="654"/>
      <c r="K5" s="654"/>
      <c r="L5" s="654"/>
      <c r="M5" s="654"/>
      <c r="N5" s="654"/>
      <c r="O5" s="654"/>
      <c r="P5" s="654"/>
      <c r="Q5" s="654" t="s">
        <v>840</v>
      </c>
      <c r="R5" s="654"/>
      <c r="S5" s="654"/>
      <c r="T5" s="654"/>
      <c r="U5" s="654"/>
      <c r="V5" s="654"/>
      <c r="W5" s="654"/>
      <c r="X5" s="654"/>
      <c r="Y5" s="654"/>
      <c r="Z5" s="654"/>
    </row>
    <row r="6" spans="1:26" ht="105" x14ac:dyDescent="0.2">
      <c r="A6" s="120" t="s">
        <v>829</v>
      </c>
      <c r="B6" s="104" t="s">
        <v>815</v>
      </c>
      <c r="C6" s="104" t="s">
        <v>771</v>
      </c>
      <c r="D6" s="104" t="s">
        <v>772</v>
      </c>
      <c r="E6" s="104" t="s">
        <v>773</v>
      </c>
      <c r="F6" s="104" t="s">
        <v>887</v>
      </c>
      <c r="G6" s="118" t="s">
        <v>964</v>
      </c>
      <c r="H6" s="118" t="s">
        <v>833</v>
      </c>
      <c r="I6" s="118" t="s">
        <v>834</v>
      </c>
      <c r="J6" s="118" t="s">
        <v>835</v>
      </c>
      <c r="K6" s="118" t="s">
        <v>836</v>
      </c>
      <c r="L6" s="118" t="s">
        <v>965</v>
      </c>
      <c r="M6" s="118" t="s">
        <v>966</v>
      </c>
      <c r="N6" s="118" t="s">
        <v>967</v>
      </c>
      <c r="O6" s="118" t="s">
        <v>968</v>
      </c>
      <c r="P6" s="118" t="s">
        <v>969</v>
      </c>
      <c r="Q6" s="118" t="s">
        <v>970</v>
      </c>
      <c r="R6" s="118" t="s">
        <v>971</v>
      </c>
      <c r="S6" s="118" t="s">
        <v>972</v>
      </c>
      <c r="T6" s="118" t="s">
        <v>973</v>
      </c>
      <c r="U6" s="118" t="s">
        <v>974</v>
      </c>
      <c r="V6" s="118" t="s">
        <v>837</v>
      </c>
      <c r="W6" s="118" t="s">
        <v>838</v>
      </c>
      <c r="X6" s="118" t="s">
        <v>839</v>
      </c>
      <c r="Y6" s="118" t="s">
        <v>975</v>
      </c>
      <c r="Z6" s="118"/>
    </row>
    <row r="7" spans="1:26" s="146" customFormat="1" x14ac:dyDescent="0.2">
      <c r="A7" s="149"/>
      <c r="B7" s="187"/>
      <c r="C7" s="187"/>
      <c r="D7" s="187"/>
      <c r="E7" s="188"/>
      <c r="F7" s="149"/>
      <c r="G7" s="94"/>
      <c r="H7" s="94"/>
      <c r="I7" s="94"/>
      <c r="J7" s="94"/>
      <c r="K7" s="94"/>
      <c r="L7" s="94"/>
      <c r="M7" s="94"/>
      <c r="N7" s="94"/>
      <c r="O7" s="94"/>
      <c r="P7" s="94"/>
      <c r="Q7" s="94"/>
      <c r="R7" s="94"/>
      <c r="S7" s="94"/>
      <c r="T7" s="94"/>
      <c r="U7" s="94"/>
      <c r="V7" s="94"/>
      <c r="W7" s="94"/>
      <c r="X7" s="94"/>
      <c r="Y7" s="94"/>
      <c r="Z7" s="94"/>
    </row>
    <row r="8" spans="1:26" s="146" customFormat="1" x14ac:dyDescent="0.2">
      <c r="A8" s="149"/>
      <c r="B8" s="187"/>
      <c r="C8" s="187"/>
      <c r="D8" s="187"/>
      <c r="E8" s="188"/>
      <c r="F8" s="149"/>
      <c r="G8" s="94"/>
      <c r="H8" s="94"/>
      <c r="I8" s="94"/>
      <c r="J8" s="94"/>
      <c r="K8" s="94"/>
      <c r="L8" s="94"/>
      <c r="M8" s="94"/>
      <c r="N8" s="94"/>
      <c r="O8" s="94"/>
      <c r="P8" s="94"/>
      <c r="Q8" s="94"/>
      <c r="R8" s="94"/>
      <c r="S8" s="94"/>
      <c r="T8" s="94"/>
      <c r="U8" s="94"/>
      <c r="V8" s="94"/>
      <c r="W8" s="94"/>
      <c r="X8" s="94"/>
      <c r="Y8" s="94"/>
      <c r="Z8" s="94"/>
    </row>
    <row r="9" spans="1:26" s="146" customFormat="1" x14ac:dyDescent="0.2">
      <c r="A9" s="149"/>
      <c r="B9" s="189"/>
      <c r="C9" s="187"/>
      <c r="D9" s="189"/>
      <c r="E9" s="188"/>
      <c r="F9" s="149"/>
      <c r="G9" s="94"/>
      <c r="H9" s="94"/>
      <c r="I9" s="94"/>
      <c r="J9" s="94"/>
      <c r="K9" s="94"/>
      <c r="L9" s="94"/>
      <c r="M9" s="94"/>
      <c r="N9" s="94"/>
      <c r="O9" s="94"/>
      <c r="P9" s="94"/>
      <c r="Q9" s="94"/>
      <c r="R9" s="94"/>
      <c r="S9" s="94"/>
      <c r="T9" s="94"/>
      <c r="U9" s="94"/>
      <c r="V9" s="94"/>
      <c r="W9" s="94"/>
      <c r="X9" s="94"/>
      <c r="Y9" s="94"/>
      <c r="Z9" s="94"/>
    </row>
    <row r="10" spans="1:26" s="146" customFormat="1" x14ac:dyDescent="0.2">
      <c r="A10" s="149"/>
      <c r="B10" s="149"/>
      <c r="C10" s="149"/>
      <c r="D10" s="149"/>
      <c r="E10" s="149"/>
      <c r="F10" s="149"/>
      <c r="G10" s="94"/>
      <c r="H10" s="94"/>
      <c r="I10" s="94"/>
      <c r="J10" s="94"/>
      <c r="K10" s="94"/>
      <c r="L10" s="94"/>
      <c r="M10" s="94"/>
      <c r="N10" s="94"/>
      <c r="O10" s="94"/>
      <c r="P10" s="94"/>
      <c r="Q10" s="94"/>
      <c r="R10" s="94"/>
      <c r="S10" s="94"/>
      <c r="T10" s="94"/>
      <c r="U10" s="94"/>
      <c r="V10" s="94"/>
      <c r="W10" s="94"/>
      <c r="X10" s="94"/>
      <c r="Y10" s="94"/>
      <c r="Z10" s="94"/>
    </row>
    <row r="11" spans="1:26" s="146" customFormat="1" x14ac:dyDescent="0.2">
      <c r="A11" s="149"/>
      <c r="B11" s="149"/>
      <c r="C11" s="149"/>
      <c r="D11" s="149"/>
      <c r="E11" s="149"/>
      <c r="F11" s="149"/>
      <c r="G11" s="94"/>
      <c r="H11" s="94"/>
      <c r="I11" s="94"/>
      <c r="J11" s="94"/>
      <c r="K11" s="94"/>
      <c r="L11" s="94"/>
      <c r="M11" s="94"/>
      <c r="N11" s="94"/>
      <c r="O11" s="94"/>
      <c r="P11" s="94"/>
      <c r="Q11" s="94"/>
      <c r="R11" s="94"/>
      <c r="S11" s="94"/>
      <c r="T11" s="94"/>
      <c r="U11" s="94"/>
      <c r="V11" s="94"/>
      <c r="W11" s="94"/>
      <c r="X11" s="94"/>
      <c r="Y11" s="94"/>
      <c r="Z11" s="94"/>
    </row>
    <row r="12" spans="1:26" s="146" customFormat="1" x14ac:dyDescent="0.2">
      <c r="A12" s="149"/>
      <c r="B12" s="149"/>
      <c r="C12" s="149"/>
      <c r="D12" s="149"/>
      <c r="E12" s="149"/>
      <c r="F12" s="149"/>
      <c r="G12" s="94"/>
      <c r="H12" s="94"/>
      <c r="I12" s="94"/>
      <c r="J12" s="94"/>
      <c r="K12" s="94"/>
      <c r="L12" s="94"/>
      <c r="M12" s="94"/>
      <c r="N12" s="94"/>
      <c r="O12" s="94"/>
      <c r="P12" s="94"/>
      <c r="Q12" s="94"/>
      <c r="R12" s="94"/>
      <c r="S12" s="94"/>
      <c r="T12" s="94"/>
      <c r="U12" s="94"/>
      <c r="V12" s="94"/>
      <c r="W12" s="94"/>
      <c r="X12" s="94"/>
      <c r="Y12" s="94"/>
      <c r="Z12" s="94"/>
    </row>
    <row r="13" spans="1:26" s="146" customFormat="1" x14ac:dyDescent="0.2">
      <c r="A13" s="149"/>
      <c r="B13" s="149"/>
      <c r="C13" s="149"/>
      <c r="D13" s="149"/>
      <c r="E13" s="149"/>
      <c r="F13" s="149"/>
      <c r="G13" s="94"/>
      <c r="H13" s="94"/>
      <c r="I13" s="94"/>
      <c r="J13" s="94"/>
      <c r="K13" s="94"/>
      <c r="L13" s="94"/>
      <c r="M13" s="94"/>
      <c r="N13" s="94"/>
      <c r="O13" s="94"/>
      <c r="P13" s="94"/>
      <c r="Q13" s="94"/>
      <c r="R13" s="94"/>
      <c r="S13" s="94"/>
      <c r="T13" s="94"/>
      <c r="U13" s="94"/>
      <c r="V13" s="94"/>
      <c r="W13" s="94"/>
      <c r="X13" s="94"/>
      <c r="Y13" s="94"/>
      <c r="Z13" s="94"/>
    </row>
    <row r="14" spans="1:26" s="146" customFormat="1" x14ac:dyDescent="0.2">
      <c r="A14" s="149"/>
      <c r="B14" s="149"/>
      <c r="C14" s="149"/>
      <c r="D14" s="149"/>
      <c r="E14" s="149"/>
      <c r="F14" s="149"/>
      <c r="G14" s="94"/>
      <c r="H14" s="94"/>
      <c r="I14" s="94"/>
      <c r="J14" s="94"/>
      <c r="K14" s="94"/>
      <c r="L14" s="94"/>
      <c r="M14" s="94"/>
      <c r="N14" s="94"/>
      <c r="O14" s="94"/>
      <c r="P14" s="94"/>
      <c r="Q14" s="94"/>
      <c r="R14" s="94"/>
      <c r="S14" s="94"/>
      <c r="T14" s="94"/>
      <c r="U14" s="94"/>
      <c r="V14" s="94"/>
      <c r="W14" s="94"/>
      <c r="X14" s="94"/>
      <c r="Y14" s="94"/>
      <c r="Z14" s="94"/>
    </row>
    <row r="15" spans="1:26" s="146" customFormat="1" x14ac:dyDescent="0.2">
      <c r="A15" s="149"/>
      <c r="B15" s="149"/>
      <c r="C15" s="149"/>
      <c r="D15" s="149"/>
      <c r="E15" s="149"/>
      <c r="F15" s="149"/>
      <c r="G15" s="94"/>
      <c r="H15" s="94"/>
      <c r="I15" s="94"/>
      <c r="J15" s="94"/>
      <c r="K15" s="94"/>
      <c r="L15" s="94"/>
      <c r="M15" s="94"/>
      <c r="N15" s="94"/>
      <c r="O15" s="94"/>
      <c r="P15" s="94"/>
      <c r="Q15" s="94"/>
      <c r="R15" s="94"/>
      <c r="S15" s="94"/>
      <c r="T15" s="94"/>
      <c r="U15" s="94"/>
      <c r="V15" s="94"/>
      <c r="W15" s="94"/>
      <c r="X15" s="94"/>
      <c r="Y15" s="94"/>
      <c r="Z15" s="94"/>
    </row>
    <row r="16" spans="1:26" s="146" customFormat="1" x14ac:dyDescent="0.2">
      <c r="A16" s="149"/>
      <c r="B16" s="149"/>
      <c r="C16" s="149"/>
      <c r="D16" s="149"/>
      <c r="E16" s="149"/>
      <c r="F16" s="149"/>
      <c r="G16" s="94"/>
      <c r="H16" s="94"/>
      <c r="I16" s="94"/>
      <c r="J16" s="94"/>
      <c r="K16" s="94"/>
      <c r="L16" s="94"/>
      <c r="M16" s="94"/>
      <c r="N16" s="94"/>
      <c r="O16" s="94"/>
      <c r="P16" s="94"/>
      <c r="Q16" s="94"/>
      <c r="R16" s="94"/>
      <c r="S16" s="94"/>
      <c r="T16" s="94"/>
      <c r="U16" s="94"/>
      <c r="V16" s="94"/>
      <c r="W16" s="94"/>
      <c r="X16" s="94"/>
      <c r="Y16" s="94"/>
      <c r="Z16" s="94"/>
    </row>
    <row r="17" spans="1:26" s="146" customFormat="1" x14ac:dyDescent="0.2">
      <c r="A17" s="149"/>
      <c r="B17" s="149"/>
      <c r="C17" s="149"/>
      <c r="D17" s="149"/>
      <c r="E17" s="149"/>
      <c r="F17" s="149"/>
      <c r="G17" s="94"/>
      <c r="H17" s="94"/>
      <c r="I17" s="94"/>
      <c r="J17" s="94"/>
      <c r="K17" s="94"/>
      <c r="L17" s="94"/>
      <c r="M17" s="94"/>
      <c r="N17" s="94"/>
      <c r="O17" s="94"/>
      <c r="P17" s="94"/>
      <c r="Q17" s="94"/>
      <c r="R17" s="94"/>
      <c r="S17" s="94"/>
      <c r="T17" s="94"/>
      <c r="U17" s="94"/>
      <c r="V17" s="94"/>
      <c r="W17" s="94"/>
      <c r="X17" s="94"/>
      <c r="Y17" s="94"/>
      <c r="Z17" s="94"/>
    </row>
    <row r="18" spans="1:26" s="146" customFormat="1" x14ac:dyDescent="0.2">
      <c r="A18" s="149"/>
      <c r="B18" s="149"/>
      <c r="C18" s="149"/>
      <c r="D18" s="149"/>
      <c r="E18" s="149"/>
      <c r="F18" s="149"/>
      <c r="G18" s="94"/>
      <c r="H18" s="94"/>
      <c r="I18" s="94"/>
      <c r="J18" s="94"/>
      <c r="K18" s="94"/>
      <c r="L18" s="94"/>
      <c r="M18" s="94"/>
      <c r="N18" s="94"/>
      <c r="O18" s="94"/>
      <c r="P18" s="94"/>
      <c r="Q18" s="94"/>
      <c r="R18" s="94"/>
      <c r="S18" s="94"/>
      <c r="T18" s="94"/>
      <c r="U18" s="94"/>
      <c r="V18" s="94"/>
      <c r="W18" s="94"/>
      <c r="X18" s="94"/>
      <c r="Y18" s="94"/>
      <c r="Z18" s="94"/>
    </row>
    <row r="19" spans="1:26" s="146" customFormat="1" x14ac:dyDescent="0.2">
      <c r="A19" s="149"/>
      <c r="B19" s="149"/>
      <c r="C19" s="149"/>
      <c r="D19" s="149"/>
      <c r="E19" s="149"/>
      <c r="F19" s="149"/>
      <c r="G19" s="94"/>
      <c r="H19" s="94"/>
      <c r="I19" s="94"/>
      <c r="J19" s="94"/>
      <c r="K19" s="94"/>
      <c r="L19" s="94"/>
      <c r="M19" s="94"/>
      <c r="N19" s="94"/>
      <c r="O19" s="94"/>
      <c r="P19" s="94"/>
      <c r="Q19" s="94"/>
      <c r="R19" s="94"/>
      <c r="S19" s="94"/>
      <c r="T19" s="94"/>
      <c r="U19" s="94"/>
      <c r="V19" s="94"/>
      <c r="W19" s="94"/>
      <c r="X19" s="94"/>
      <c r="Y19" s="94"/>
      <c r="Z19" s="94"/>
    </row>
    <row r="20" spans="1:26" s="146" customFormat="1" x14ac:dyDescent="0.2">
      <c r="A20" s="149"/>
      <c r="B20" s="149"/>
      <c r="C20" s="149"/>
      <c r="D20" s="149"/>
      <c r="E20" s="149"/>
      <c r="F20" s="149"/>
      <c r="G20" s="94"/>
      <c r="H20" s="94"/>
      <c r="I20" s="94"/>
      <c r="J20" s="94"/>
      <c r="K20" s="94"/>
      <c r="L20" s="94"/>
      <c r="M20" s="94"/>
      <c r="N20" s="94"/>
      <c r="O20" s="94"/>
      <c r="P20" s="94"/>
      <c r="Q20" s="94"/>
      <c r="R20" s="94"/>
      <c r="S20" s="94"/>
      <c r="T20" s="94"/>
      <c r="U20" s="94"/>
      <c r="V20" s="94"/>
      <c r="W20" s="94"/>
      <c r="X20" s="94"/>
      <c r="Y20" s="94"/>
      <c r="Z20" s="94"/>
    </row>
    <row r="21" spans="1:26" s="146" customFormat="1" x14ac:dyDescent="0.2">
      <c r="A21" s="149"/>
      <c r="B21" s="149"/>
      <c r="C21" s="149"/>
      <c r="D21" s="149"/>
      <c r="E21" s="149"/>
      <c r="F21" s="149"/>
      <c r="G21" s="94"/>
      <c r="H21" s="94"/>
      <c r="I21" s="94"/>
      <c r="J21" s="94"/>
      <c r="K21" s="94"/>
      <c r="L21" s="94"/>
      <c r="M21" s="94"/>
      <c r="N21" s="94"/>
      <c r="O21" s="94"/>
      <c r="P21" s="94"/>
      <c r="Q21" s="94"/>
      <c r="R21" s="94"/>
      <c r="S21" s="94"/>
      <c r="T21" s="94"/>
      <c r="U21" s="94"/>
      <c r="V21" s="94"/>
      <c r="W21" s="94"/>
      <c r="X21" s="94"/>
      <c r="Y21" s="94"/>
      <c r="Z21" s="94"/>
    </row>
    <row r="22" spans="1:26" s="146" customFormat="1" x14ac:dyDescent="0.2">
      <c r="A22" s="149"/>
      <c r="B22" s="149"/>
      <c r="C22" s="149"/>
      <c r="D22" s="149"/>
      <c r="E22" s="149"/>
      <c r="F22" s="149"/>
      <c r="G22" s="94"/>
      <c r="H22" s="94"/>
      <c r="I22" s="94"/>
      <c r="J22" s="94"/>
      <c r="K22" s="94"/>
      <c r="L22" s="94"/>
      <c r="M22" s="94"/>
      <c r="N22" s="94"/>
      <c r="O22" s="94"/>
      <c r="P22" s="94"/>
      <c r="Q22" s="94"/>
      <c r="R22" s="94"/>
      <c r="S22" s="94"/>
      <c r="T22" s="94"/>
      <c r="U22" s="94"/>
      <c r="V22" s="94"/>
      <c r="W22" s="94"/>
      <c r="X22" s="94"/>
      <c r="Y22" s="94"/>
      <c r="Z22" s="94"/>
    </row>
    <row r="23" spans="1:26" s="146" customFormat="1" x14ac:dyDescent="0.2">
      <c r="A23" s="149"/>
      <c r="B23" s="149"/>
      <c r="C23" s="149"/>
      <c r="D23" s="149"/>
      <c r="E23" s="149"/>
      <c r="F23" s="149"/>
      <c r="G23" s="94"/>
      <c r="H23" s="94"/>
      <c r="I23" s="94"/>
      <c r="J23" s="94"/>
      <c r="K23" s="94"/>
      <c r="L23" s="94"/>
      <c r="M23" s="94"/>
      <c r="N23" s="94"/>
      <c r="O23" s="94"/>
      <c r="P23" s="94"/>
      <c r="Q23" s="94"/>
      <c r="R23" s="94"/>
      <c r="S23" s="94"/>
      <c r="T23" s="94"/>
      <c r="U23" s="94"/>
      <c r="V23" s="94"/>
      <c r="W23" s="94"/>
      <c r="X23" s="94"/>
      <c r="Y23" s="94"/>
      <c r="Z23" s="94"/>
    </row>
    <row r="24" spans="1:26" s="146" customFormat="1" x14ac:dyDescent="0.2">
      <c r="A24" s="149"/>
      <c r="B24" s="149"/>
      <c r="C24" s="149"/>
      <c r="D24" s="149"/>
      <c r="E24" s="149"/>
      <c r="F24" s="149"/>
      <c r="G24" s="94"/>
      <c r="H24" s="94"/>
      <c r="I24" s="94"/>
      <c r="J24" s="94"/>
      <c r="K24" s="94"/>
      <c r="L24" s="94"/>
      <c r="M24" s="94"/>
      <c r="N24" s="94"/>
      <c r="O24" s="94"/>
      <c r="P24" s="94"/>
      <c r="Q24" s="94"/>
      <c r="R24" s="94"/>
      <c r="S24" s="94"/>
      <c r="T24" s="94"/>
      <c r="U24" s="94"/>
      <c r="V24" s="94"/>
      <c r="W24" s="94"/>
      <c r="X24" s="94"/>
      <c r="Y24" s="94"/>
      <c r="Z24" s="94"/>
    </row>
    <row r="25" spans="1:26" s="146" customFormat="1" x14ac:dyDescent="0.2">
      <c r="A25" s="149"/>
      <c r="B25" s="149"/>
      <c r="C25" s="149"/>
      <c r="D25" s="149"/>
      <c r="E25" s="149"/>
      <c r="F25" s="149"/>
      <c r="G25" s="94"/>
      <c r="H25" s="94"/>
      <c r="I25" s="94"/>
      <c r="J25" s="94"/>
      <c r="K25" s="94"/>
      <c r="L25" s="94"/>
      <c r="M25" s="94"/>
      <c r="N25" s="94"/>
      <c r="O25" s="94"/>
      <c r="P25" s="94"/>
      <c r="Q25" s="94"/>
      <c r="R25" s="94"/>
      <c r="S25" s="94"/>
      <c r="T25" s="94"/>
      <c r="U25" s="94"/>
      <c r="V25" s="94"/>
      <c r="W25" s="94"/>
      <c r="X25" s="94"/>
      <c r="Y25" s="94"/>
      <c r="Z25" s="94"/>
    </row>
    <row r="26" spans="1:26" s="146" customFormat="1" x14ac:dyDescent="0.2">
      <c r="A26" s="149"/>
      <c r="B26" s="149"/>
      <c r="C26" s="149"/>
      <c r="D26" s="149"/>
      <c r="E26" s="149"/>
      <c r="F26" s="149"/>
      <c r="G26" s="94"/>
      <c r="H26" s="94"/>
      <c r="I26" s="94"/>
      <c r="J26" s="94"/>
      <c r="K26" s="94"/>
      <c r="L26" s="94"/>
      <c r="M26" s="94"/>
      <c r="N26" s="94"/>
      <c r="O26" s="94"/>
      <c r="P26" s="94"/>
      <c r="Q26" s="94"/>
      <c r="R26" s="94"/>
      <c r="S26" s="94"/>
      <c r="T26" s="94"/>
      <c r="U26" s="94"/>
      <c r="V26" s="94"/>
      <c r="W26" s="94"/>
      <c r="X26" s="94"/>
      <c r="Y26" s="94"/>
      <c r="Z26" s="94"/>
    </row>
    <row r="27" spans="1:26" s="146" customFormat="1" x14ac:dyDescent="0.2">
      <c r="A27" s="149"/>
      <c r="B27" s="149"/>
      <c r="C27" s="149"/>
      <c r="D27" s="149"/>
      <c r="E27" s="149"/>
      <c r="F27" s="149"/>
      <c r="G27" s="94"/>
      <c r="H27" s="94"/>
      <c r="I27" s="94"/>
      <c r="J27" s="94"/>
      <c r="K27" s="94"/>
      <c r="L27" s="94"/>
      <c r="M27" s="94"/>
      <c r="N27" s="94"/>
      <c r="O27" s="94"/>
      <c r="P27" s="94"/>
      <c r="Q27" s="94"/>
      <c r="R27" s="94"/>
      <c r="S27" s="94"/>
      <c r="T27" s="94"/>
      <c r="U27" s="94"/>
      <c r="V27" s="94"/>
      <c r="W27" s="94"/>
      <c r="X27" s="94"/>
      <c r="Y27" s="94"/>
      <c r="Z27" s="94"/>
    </row>
    <row r="28" spans="1:26" s="146" customFormat="1" x14ac:dyDescent="0.2">
      <c r="A28" s="149"/>
      <c r="B28" s="149"/>
      <c r="C28" s="149"/>
      <c r="D28" s="149"/>
      <c r="E28" s="149"/>
      <c r="F28" s="149"/>
      <c r="G28" s="94"/>
      <c r="H28" s="94"/>
      <c r="I28" s="94"/>
      <c r="J28" s="94"/>
      <c r="K28" s="94"/>
      <c r="L28" s="94"/>
      <c r="M28" s="94"/>
      <c r="N28" s="94"/>
      <c r="O28" s="94"/>
      <c r="P28" s="94"/>
      <c r="Q28" s="94"/>
      <c r="R28" s="94"/>
      <c r="S28" s="94"/>
      <c r="T28" s="94"/>
      <c r="U28" s="94"/>
      <c r="V28" s="94"/>
      <c r="W28" s="94"/>
      <c r="X28" s="94"/>
      <c r="Y28" s="94"/>
      <c r="Z28" s="94"/>
    </row>
    <row r="29" spans="1:26" s="146" customFormat="1" x14ac:dyDescent="0.2">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row>
    <row r="30" spans="1:26" x14ac:dyDescent="0.2">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x14ac:dyDescent="0.2">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x14ac:dyDescent="0.2">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x14ac:dyDescent="0.2">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x14ac:dyDescent="0.2">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x14ac:dyDescent="0.2">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x14ac:dyDescent="0.2">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x14ac:dyDescent="0.2">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x14ac:dyDescent="0.2">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x14ac:dyDescent="0.2">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x14ac:dyDescent="0.2">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x14ac:dyDescent="0.2">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x14ac:dyDescent="0.2">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x14ac:dyDescent="0.2">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x14ac:dyDescent="0.2">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x14ac:dyDescent="0.2">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x14ac:dyDescent="0.2">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x14ac:dyDescent="0.2">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x14ac:dyDescent="0.2">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x14ac:dyDescent="0.2">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x14ac:dyDescent="0.2">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x14ac:dyDescent="0.2">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x14ac:dyDescent="0.2">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x14ac:dyDescent="0.2">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x14ac:dyDescent="0.2">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x14ac:dyDescent="0.2">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x14ac:dyDescent="0.2">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x14ac:dyDescent="0.2">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x14ac:dyDescent="0.2">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x14ac:dyDescent="0.2">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x14ac:dyDescent="0.2">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x14ac:dyDescent="0.2">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x14ac:dyDescent="0.2">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x14ac:dyDescent="0.2">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x14ac:dyDescent="0.2">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x14ac:dyDescent="0.2">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x14ac:dyDescent="0.2">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x14ac:dyDescent="0.2">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x14ac:dyDescent="0.2">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x14ac:dyDescent="0.2">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x14ac:dyDescent="0.2">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x14ac:dyDescent="0.2">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x14ac:dyDescent="0.2">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x14ac:dyDescent="0.2">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x14ac:dyDescent="0.2">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x14ac:dyDescent="0.2">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x14ac:dyDescent="0.2">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x14ac:dyDescent="0.2">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x14ac:dyDescent="0.2">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x14ac:dyDescent="0.2">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x14ac:dyDescent="0.2">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x14ac:dyDescent="0.2">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x14ac:dyDescent="0.2">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x14ac:dyDescent="0.2">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x14ac:dyDescent="0.2">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x14ac:dyDescent="0.2">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x14ac:dyDescent="0.2">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x14ac:dyDescent="0.2">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x14ac:dyDescent="0.2">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x14ac:dyDescent="0.2">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x14ac:dyDescent="0.2">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x14ac:dyDescent="0.2">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x14ac:dyDescent="0.2">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x14ac:dyDescent="0.2">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x14ac:dyDescent="0.2">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x14ac:dyDescent="0.2">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x14ac:dyDescent="0.2">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x14ac:dyDescent="0.2">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x14ac:dyDescent="0.2">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x14ac:dyDescent="0.2">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x14ac:dyDescent="0.2">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x14ac:dyDescent="0.2">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x14ac:dyDescent="0.2">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x14ac:dyDescent="0.2">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x14ac:dyDescent="0.2">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x14ac:dyDescent="0.2">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x14ac:dyDescent="0.2">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x14ac:dyDescent="0.2">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x14ac:dyDescent="0.2">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x14ac:dyDescent="0.2">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x14ac:dyDescent="0.2">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x14ac:dyDescent="0.2">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x14ac:dyDescent="0.2">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x14ac:dyDescent="0.2">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x14ac:dyDescent="0.2">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x14ac:dyDescent="0.2">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x14ac:dyDescent="0.2">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x14ac:dyDescent="0.2">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x14ac:dyDescent="0.2">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x14ac:dyDescent="0.2">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x14ac:dyDescent="0.2">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x14ac:dyDescent="0.2">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x14ac:dyDescent="0.2">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x14ac:dyDescent="0.2">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x14ac:dyDescent="0.2">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x14ac:dyDescent="0.2">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x14ac:dyDescent="0.2">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x14ac:dyDescent="0.2">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x14ac:dyDescent="0.2">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x14ac:dyDescent="0.2">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x14ac:dyDescent="0.2">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x14ac:dyDescent="0.2">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x14ac:dyDescent="0.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x14ac:dyDescent="0.2">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x14ac:dyDescent="0.2">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x14ac:dyDescent="0.2">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x14ac:dyDescent="0.2">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x14ac:dyDescent="0.2">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x14ac:dyDescent="0.2">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x14ac:dyDescent="0.2">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x14ac:dyDescent="0.2">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x14ac:dyDescent="0.2">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x14ac:dyDescent="0.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x14ac:dyDescent="0.2">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x14ac:dyDescent="0.2">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x14ac:dyDescent="0.2">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x14ac:dyDescent="0.2">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x14ac:dyDescent="0.2">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x14ac:dyDescent="0.2">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x14ac:dyDescent="0.2">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x14ac:dyDescent="0.2">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x14ac:dyDescent="0.2">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x14ac:dyDescent="0.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x14ac:dyDescent="0.2">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x14ac:dyDescent="0.2">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x14ac:dyDescent="0.2">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x14ac:dyDescent="0.2">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x14ac:dyDescent="0.2">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x14ac:dyDescent="0.2">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x14ac:dyDescent="0.2">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x14ac:dyDescent="0.2">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x14ac:dyDescent="0.2">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x14ac:dyDescent="0.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x14ac:dyDescent="0.2">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x14ac:dyDescent="0.2">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x14ac:dyDescent="0.2">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x14ac:dyDescent="0.2">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x14ac:dyDescent="0.2">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x14ac:dyDescent="0.2">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x14ac:dyDescent="0.2">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x14ac:dyDescent="0.2">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x14ac:dyDescent="0.2">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x14ac:dyDescent="0.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x14ac:dyDescent="0.2">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x14ac:dyDescent="0.2">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x14ac:dyDescent="0.2">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x14ac:dyDescent="0.2">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x14ac:dyDescent="0.2">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x14ac:dyDescent="0.2">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x14ac:dyDescent="0.2">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x14ac:dyDescent="0.2">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x14ac:dyDescent="0.2">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x14ac:dyDescent="0.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x14ac:dyDescent="0.2">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x14ac:dyDescent="0.2">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x14ac:dyDescent="0.2">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x14ac:dyDescent="0.2">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x14ac:dyDescent="0.2">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x14ac:dyDescent="0.2">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x14ac:dyDescent="0.2">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x14ac:dyDescent="0.2">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x14ac:dyDescent="0.2">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x14ac:dyDescent="0.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x14ac:dyDescent="0.2">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x14ac:dyDescent="0.2">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x14ac:dyDescent="0.2">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x14ac:dyDescent="0.2">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x14ac:dyDescent="0.2">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x14ac:dyDescent="0.2">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x14ac:dyDescent="0.2">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x14ac:dyDescent="0.2">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x14ac:dyDescent="0.2">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x14ac:dyDescent="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x14ac:dyDescent="0.2">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x14ac:dyDescent="0.2">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x14ac:dyDescent="0.2">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x14ac:dyDescent="0.2">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x14ac:dyDescent="0.2">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x14ac:dyDescent="0.2">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x14ac:dyDescent="0.2">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x14ac:dyDescent="0.2">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x14ac:dyDescent="0.2">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x14ac:dyDescent="0.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x14ac:dyDescent="0.2">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x14ac:dyDescent="0.2">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x14ac:dyDescent="0.2">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x14ac:dyDescent="0.2">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x14ac:dyDescent="0.2">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x14ac:dyDescent="0.2">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x14ac:dyDescent="0.2">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x14ac:dyDescent="0.2">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x14ac:dyDescent="0.2">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x14ac:dyDescent="0.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x14ac:dyDescent="0.2">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x14ac:dyDescent="0.2">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x14ac:dyDescent="0.2">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x14ac:dyDescent="0.2">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x14ac:dyDescent="0.2">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x14ac:dyDescent="0.2">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sheetData>
  <autoFilter ref="A6:P6" xr:uid="{00000000-0009-0000-0000-000019000000}"/>
  <customSheetViews>
    <customSheetView guid="{2310A218-B950-4B37-BE7C-1628B3021F33}" scale="80" showAutoFilter="1">
      <pane xSplit="6" ySplit="6" topLeftCell="G7" activePane="bottomRight" state="frozen"/>
      <selection pane="bottomRight" activeCell="F12" sqref="F12"/>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P6" xr:uid="{00000000-0000-0000-0000-000000000000}"/>
    </customSheetView>
    <customSheetView guid="{567D1EB9-B60D-4E86-BE3D-657E6C99C435}" scale="80" showAutoFilter="1">
      <pane xSplit="6" ySplit="6" topLeftCell="G7" activePane="bottomRight" state="frozen"/>
      <selection pane="bottomRight" activeCell="F12" sqref="F12"/>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P6" xr:uid="{00000000-0000-0000-0000-000000000000}"/>
    </customSheetView>
    <customSheetView guid="{8C2C3663-D12C-4E4C-A6D4-C71A7D822DC1}" scale="80" showAutoFilter="1">
      <pane xSplit="6" ySplit="6" topLeftCell="G7" activePane="bottomRight" state="frozen"/>
      <selection pane="bottomRight" activeCell="F12" sqref="F12"/>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P6" xr:uid="{00000000-0000-0000-0000-000000000000}"/>
    </customSheetView>
    <customSheetView guid="{6427B314-5737-4833-B35F-93343DA3F12D}" scale="80" showAutoFilter="1">
      <pane xSplit="6" ySplit="6" topLeftCell="G7" activePane="bottomRight" state="frozen"/>
      <selection pane="bottomRight" activeCell="F12" sqref="F12"/>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P6" xr:uid="{00000000-0000-0000-0000-000000000000}"/>
    </customSheetView>
  </customSheetViews>
  <mergeCells count="7">
    <mergeCell ref="Q5:Z5"/>
    <mergeCell ref="G5:P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rgb="FFFF0000"/>
    <pageSetUpPr autoPageBreaks="0"/>
  </sheetPr>
  <dimension ref="B1:H25"/>
  <sheetViews>
    <sheetView zoomScale="80" zoomScaleNormal="80" workbookViewId="0">
      <selection activeCell="C25" sqref="C25"/>
    </sheetView>
  </sheetViews>
  <sheetFormatPr defaultColWidth="9.140625" defaultRowHeight="15" x14ac:dyDescent="0.25"/>
  <cols>
    <col min="1" max="1" width="2.42578125" style="58" customWidth="1"/>
    <col min="2" max="2" width="3" style="58" bestFit="1" customWidth="1"/>
    <col min="3" max="3" width="98" style="58" customWidth="1"/>
    <col min="4" max="4" width="13" style="58" customWidth="1"/>
    <col min="5" max="8" width="11.5703125" style="58" bestFit="1" customWidth="1"/>
    <col min="9" max="16384" width="9.140625" style="58"/>
  </cols>
  <sheetData>
    <row r="1" spans="2:8" ht="29.25" customHeight="1" x14ac:dyDescent="0.3">
      <c r="C1" s="59"/>
    </row>
    <row r="2" spans="2:8" ht="15.75" x14ac:dyDescent="0.25">
      <c r="B2" s="60"/>
      <c r="C2" s="61" t="s">
        <v>732</v>
      </c>
      <c r="D2" s="62" t="s">
        <v>733</v>
      </c>
      <c r="E2" s="62" t="s">
        <v>733</v>
      </c>
      <c r="F2" s="62" t="s">
        <v>733</v>
      </c>
      <c r="G2" s="62" t="s">
        <v>733</v>
      </c>
      <c r="H2" s="62" t="s">
        <v>733</v>
      </c>
    </row>
    <row r="3" spans="2:8" ht="15.75" x14ac:dyDescent="0.25">
      <c r="B3" s="60"/>
      <c r="C3" s="61" t="s">
        <v>734</v>
      </c>
      <c r="D3" s="62"/>
      <c r="E3" s="62"/>
      <c r="F3" s="62"/>
      <c r="G3" s="62"/>
      <c r="H3" s="62"/>
    </row>
    <row r="4" spans="2:8" ht="15.75" x14ac:dyDescent="0.25">
      <c r="B4" s="60"/>
      <c r="C4" s="63" t="s">
        <v>735</v>
      </c>
      <c r="D4" s="60"/>
      <c r="E4" s="60"/>
      <c r="F4" s="60"/>
      <c r="G4" s="60"/>
      <c r="H4" s="60"/>
    </row>
    <row r="5" spans="2:8" ht="15.75" x14ac:dyDescent="0.25">
      <c r="B5" s="60"/>
      <c r="C5" s="64" t="s">
        <v>736</v>
      </c>
      <c r="D5" s="60"/>
      <c r="E5" s="60"/>
      <c r="F5" s="60"/>
      <c r="G5" s="60"/>
      <c r="H5" s="60"/>
    </row>
    <row r="6" spans="2:8" x14ac:dyDescent="0.25">
      <c r="B6" s="60">
        <v>1</v>
      </c>
      <c r="C6" s="60" t="s">
        <v>737</v>
      </c>
      <c r="D6" s="60"/>
      <c r="E6" s="60"/>
      <c r="F6" s="60"/>
      <c r="G6" s="60"/>
      <c r="H6" s="60"/>
    </row>
    <row r="7" spans="2:8" x14ac:dyDescent="0.25">
      <c r="B7" s="60">
        <v>2</v>
      </c>
      <c r="C7" s="60" t="s">
        <v>738</v>
      </c>
      <c r="D7" s="60"/>
      <c r="E7" s="60"/>
      <c r="F7" s="60"/>
      <c r="G7" s="60"/>
      <c r="H7" s="60"/>
    </row>
    <row r="8" spans="2:8" x14ac:dyDescent="0.25">
      <c r="B8" s="60">
        <v>3</v>
      </c>
      <c r="C8" s="60" t="s">
        <v>739</v>
      </c>
      <c r="D8" s="60"/>
      <c r="E8" s="60"/>
      <c r="F8" s="60"/>
      <c r="G8" s="60"/>
      <c r="H8" s="60"/>
    </row>
    <row r="9" spans="2:8" x14ac:dyDescent="0.25">
      <c r="B9" s="60">
        <v>4</v>
      </c>
      <c r="C9" s="60" t="s">
        <v>740</v>
      </c>
      <c r="D9" s="60"/>
      <c r="E9" s="60"/>
      <c r="F9" s="60"/>
      <c r="G9" s="60"/>
      <c r="H9" s="60"/>
    </row>
    <row r="10" spans="2:8" x14ac:dyDescent="0.25">
      <c r="B10" s="60">
        <v>5</v>
      </c>
      <c r="C10" s="60" t="s">
        <v>741</v>
      </c>
      <c r="D10" s="60"/>
      <c r="E10" s="60"/>
      <c r="F10" s="60"/>
      <c r="G10" s="60"/>
      <c r="H10" s="60"/>
    </row>
    <row r="11" spans="2:8" x14ac:dyDescent="0.25">
      <c r="B11" s="60">
        <v>6</v>
      </c>
      <c r="C11" s="60" t="s">
        <v>742</v>
      </c>
      <c r="D11" s="60"/>
      <c r="E11" s="60"/>
      <c r="F11" s="60"/>
      <c r="G11" s="60"/>
      <c r="H11" s="60"/>
    </row>
    <row r="12" spans="2:8" x14ac:dyDescent="0.25">
      <c r="B12" s="60">
        <v>7</v>
      </c>
      <c r="C12" s="60" t="s">
        <v>743</v>
      </c>
      <c r="D12" s="60"/>
      <c r="E12" s="60"/>
      <c r="F12" s="60"/>
      <c r="G12" s="60"/>
      <c r="H12" s="60"/>
    </row>
    <row r="13" spans="2:8" x14ac:dyDescent="0.25">
      <c r="B13" s="60">
        <v>8</v>
      </c>
      <c r="C13" s="60" t="s">
        <v>744</v>
      </c>
      <c r="D13" s="60"/>
      <c r="E13" s="60"/>
      <c r="F13" s="60"/>
      <c r="G13" s="60"/>
      <c r="H13" s="60"/>
    </row>
    <row r="14" spans="2:8" x14ac:dyDescent="0.25">
      <c r="B14" s="60">
        <v>9</v>
      </c>
      <c r="C14" s="60" t="s">
        <v>745</v>
      </c>
      <c r="D14" s="60"/>
      <c r="E14" s="60"/>
      <c r="F14" s="60"/>
      <c r="G14" s="60"/>
      <c r="H14" s="60"/>
    </row>
    <row r="15" spans="2:8" x14ac:dyDescent="0.25">
      <c r="B15" s="60">
        <v>10</v>
      </c>
      <c r="C15" s="60" t="s">
        <v>746</v>
      </c>
      <c r="D15" s="60"/>
      <c r="E15" s="60"/>
      <c r="F15" s="60"/>
      <c r="G15" s="60"/>
      <c r="H15" s="60"/>
    </row>
    <row r="16" spans="2:8" x14ac:dyDescent="0.25">
      <c r="B16" s="60">
        <v>11</v>
      </c>
      <c r="C16" s="60" t="s">
        <v>747</v>
      </c>
      <c r="D16" s="60"/>
      <c r="E16" s="60"/>
      <c r="F16" s="60"/>
      <c r="G16" s="60"/>
      <c r="H16" s="60"/>
    </row>
    <row r="17" spans="2:8" x14ac:dyDescent="0.25">
      <c r="B17" s="60">
        <v>12</v>
      </c>
      <c r="C17" s="60" t="s">
        <v>748</v>
      </c>
      <c r="D17" s="60"/>
      <c r="E17" s="60"/>
      <c r="F17" s="60"/>
      <c r="G17" s="60"/>
      <c r="H17" s="60"/>
    </row>
    <row r="18" spans="2:8" x14ac:dyDescent="0.25">
      <c r="B18" s="60">
        <v>13</v>
      </c>
      <c r="C18" s="60" t="s">
        <v>749</v>
      </c>
      <c r="D18" s="60"/>
      <c r="E18" s="60"/>
      <c r="F18" s="60"/>
      <c r="G18" s="60"/>
      <c r="H18" s="60"/>
    </row>
    <row r="19" spans="2:8" x14ac:dyDescent="0.25">
      <c r="B19" s="60">
        <v>14</v>
      </c>
      <c r="C19" s="60" t="s">
        <v>750</v>
      </c>
      <c r="D19" s="60"/>
      <c r="E19" s="60"/>
      <c r="F19" s="60"/>
      <c r="G19" s="60"/>
      <c r="H19" s="60"/>
    </row>
    <row r="20" spans="2:8" x14ac:dyDescent="0.25">
      <c r="B20" s="60">
        <v>15</v>
      </c>
      <c r="C20" s="60" t="s">
        <v>751</v>
      </c>
      <c r="D20" s="60"/>
      <c r="E20" s="60"/>
      <c r="F20" s="60"/>
      <c r="G20" s="60"/>
      <c r="H20" s="60"/>
    </row>
    <row r="21" spans="2:8" x14ac:dyDescent="0.25">
      <c r="B21" s="60">
        <v>16</v>
      </c>
      <c r="C21" s="60" t="s">
        <v>752</v>
      </c>
      <c r="D21" s="60"/>
      <c r="E21" s="60"/>
      <c r="F21" s="60"/>
      <c r="G21" s="60"/>
      <c r="H21" s="60"/>
    </row>
    <row r="22" spans="2:8" x14ac:dyDescent="0.25">
      <c r="B22" s="60">
        <v>17</v>
      </c>
      <c r="C22" s="60"/>
      <c r="D22" s="60"/>
      <c r="E22" s="60"/>
      <c r="F22" s="60"/>
      <c r="G22" s="60"/>
      <c r="H22" s="60"/>
    </row>
    <row r="23" spans="2:8" x14ac:dyDescent="0.25">
      <c r="B23" s="60">
        <v>18</v>
      </c>
      <c r="C23" s="60"/>
      <c r="D23" s="60"/>
      <c r="E23" s="60"/>
      <c r="F23" s="60"/>
      <c r="G23" s="60"/>
      <c r="H23" s="60"/>
    </row>
    <row r="24" spans="2:8" x14ac:dyDescent="0.25">
      <c r="B24" s="60">
        <v>19</v>
      </c>
      <c r="C24" s="60"/>
      <c r="D24" s="60"/>
      <c r="E24" s="60"/>
      <c r="F24" s="60"/>
      <c r="G24" s="60"/>
      <c r="H24" s="60"/>
    </row>
    <row r="25" spans="2:8" x14ac:dyDescent="0.25">
      <c r="B25" s="60">
        <v>20</v>
      </c>
      <c r="C25" s="60"/>
      <c r="D25" s="60"/>
      <c r="E25" s="60"/>
      <c r="F25" s="60"/>
      <c r="G25" s="60"/>
      <c r="H25" s="60"/>
    </row>
  </sheetData>
  <customSheetViews>
    <customSheetView guid="{2310A218-B950-4B37-BE7C-1628B3021F33}" scale="80" state="hidden">
      <selection activeCell="C25" sqref="C25"/>
      <pageMargins left="0.7" right="0.7" top="0.75" bottom="0.75" header="0.3" footer="0.3"/>
      <pageSetup orientation="landscape" r:id="rId1"/>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cale="80" state="hidden">
      <selection activeCell="C25" sqref="C25"/>
      <pageMargins left="0.7" right="0.7" top="0.75" bottom="0.75" header="0.3" footer="0.3"/>
      <pageSetup orientation="landscape" r:id="rId2"/>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cale="80" state="hidden">
      <selection activeCell="C25" sqref="C25"/>
      <pageMargins left="0.7" right="0.7" top="0.75" bottom="0.75" header="0.3" footer="0.3"/>
      <pageSetup orientation="landscape" r:id="rId3"/>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cale="80" state="hidden">
      <selection activeCell="C25" sqref="C25"/>
      <pageMargins left="0.7" right="0.7" top="0.75" bottom="0.75" header="0.3" footer="0.3"/>
      <pageSetup orientation="landscape" r:id="rId4"/>
      <headerFooter>
        <oddFooter>&amp;L&amp;"Arial,Regular"&amp;09&amp;K7F7F7FHoneywell Internal</oddFooter>
        <evenFooter>&amp;L&amp;"Arial,Regular"&amp;09&amp;K7F7F7FHoneywell Internal</evenFooter>
        <firstFooter>&amp;L&amp;"Arial,Regular"&amp;09&amp;K7F7F7FHoneywell Internal</firstFooter>
      </headerFooter>
    </customSheetView>
  </customSheetViews>
  <pageMargins left="0.7" right="0.7" top="0.75" bottom="0.75" header="0.3" footer="0.3"/>
  <pageSetup orientation="landscape"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6" tint="-0.249977111117893"/>
    <pageSetUpPr autoPageBreaks="0"/>
  </sheetPr>
  <dimension ref="A1:J541"/>
  <sheetViews>
    <sheetView zoomScale="80" zoomScaleNormal="80" workbookViewId="0">
      <pane xSplit="6" ySplit="6" topLeftCell="G7" activePane="bottomRight" state="frozen"/>
      <selection pane="topRight" activeCell="G1" sqref="G1"/>
      <selection pane="bottomLeft" activeCell="A7" sqref="A7"/>
      <selection pane="bottomRight"/>
    </sheetView>
  </sheetViews>
  <sheetFormatPr defaultColWidth="8.85546875" defaultRowHeight="14.25" x14ac:dyDescent="0.2"/>
  <cols>
    <col min="1" max="6" width="15.85546875" style="13" customWidth="1"/>
    <col min="7" max="10" width="20.42578125" style="13" customWidth="1"/>
    <col min="11" max="16384" width="8.85546875" style="13"/>
  </cols>
  <sheetData>
    <row r="1" spans="1:10" ht="15" x14ac:dyDescent="0.2">
      <c r="A1" s="109" t="s">
        <v>660</v>
      </c>
      <c r="B1" s="619" t="str">
        <f>'EPA - Input and Summary'!E2</f>
        <v>Exit Supplier-(2019 - 2020)</v>
      </c>
      <c r="C1" s="619"/>
      <c r="D1" s="619"/>
      <c r="E1" s="619"/>
      <c r="F1" s="619"/>
    </row>
    <row r="2" spans="1:10" ht="15" x14ac:dyDescent="0.25">
      <c r="A2" s="109" t="s">
        <v>661</v>
      </c>
      <c r="B2" s="619" t="str">
        <f>'EPA - Input and Summary'!E3</f>
        <v>Project Names</v>
      </c>
      <c r="C2" s="619"/>
      <c r="D2" s="619"/>
      <c r="E2" s="619"/>
      <c r="F2" s="619"/>
      <c r="G2" s="123"/>
    </row>
    <row r="3" spans="1:10" ht="15" x14ac:dyDescent="0.2">
      <c r="A3" s="109"/>
      <c r="B3" s="655"/>
      <c r="C3" s="656"/>
      <c r="D3" s="656"/>
      <c r="E3" s="656"/>
      <c r="F3" s="657"/>
    </row>
    <row r="4" spans="1:10" ht="24.6" customHeight="1" x14ac:dyDescent="0.2">
      <c r="A4" s="629" t="s">
        <v>816</v>
      </c>
      <c r="B4" s="630"/>
      <c r="C4" s="630"/>
      <c r="D4" s="630"/>
      <c r="E4" s="630"/>
      <c r="F4" s="658"/>
    </row>
    <row r="5" spans="1:10" ht="24.6" customHeight="1" x14ac:dyDescent="0.2">
      <c r="A5" s="659" t="s">
        <v>818</v>
      </c>
      <c r="B5" s="660"/>
      <c r="C5" s="660"/>
      <c r="D5" s="660"/>
      <c r="E5" s="660"/>
      <c r="F5" s="661"/>
      <c r="G5" s="654" t="s">
        <v>932</v>
      </c>
      <c r="H5" s="654"/>
      <c r="I5" s="654"/>
      <c r="J5" s="654"/>
    </row>
    <row r="6" spans="1:10" ht="69" customHeight="1" x14ac:dyDescent="0.2">
      <c r="A6" s="120" t="s">
        <v>829</v>
      </c>
      <c r="B6" s="104" t="s">
        <v>815</v>
      </c>
      <c r="C6" s="104" t="s">
        <v>771</v>
      </c>
      <c r="D6" s="104" t="s">
        <v>772</v>
      </c>
      <c r="E6" s="104" t="s">
        <v>773</v>
      </c>
      <c r="F6" s="104" t="s">
        <v>887</v>
      </c>
      <c r="G6" s="122" t="s">
        <v>930</v>
      </c>
      <c r="H6" s="122" t="s">
        <v>931</v>
      </c>
      <c r="I6" s="122" t="s">
        <v>1005</v>
      </c>
      <c r="J6" s="122"/>
    </row>
    <row r="7" spans="1:10" s="169" customFormat="1" ht="12.75"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149"/>
      <c r="H7" s="149"/>
      <c r="I7" s="149"/>
      <c r="J7" s="149"/>
    </row>
    <row r="8" spans="1:10" s="169" customFormat="1" ht="12.75"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149"/>
      <c r="H8" s="149"/>
      <c r="I8" s="149"/>
      <c r="J8" s="149"/>
    </row>
    <row r="9" spans="1:10" s="169" customFormat="1" ht="12.75"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149"/>
      <c r="H9" s="149"/>
      <c r="I9" s="149"/>
      <c r="J9" s="149"/>
    </row>
    <row r="10" spans="1:10" s="169" customFormat="1" ht="12.75"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149"/>
      <c r="H10" s="149"/>
      <c r="I10" s="149"/>
      <c r="J10" s="149"/>
    </row>
    <row r="11" spans="1:10" s="169" customFormat="1" ht="12.75"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149"/>
      <c r="H11" s="149"/>
      <c r="I11" s="149"/>
      <c r="J11" s="149"/>
    </row>
    <row r="12" spans="1:10" s="169" customFormat="1" ht="12.75"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149"/>
      <c r="H12" s="149"/>
      <c r="I12" s="149"/>
      <c r="J12" s="149"/>
    </row>
    <row r="13" spans="1:10" s="169" customFormat="1" ht="12.75"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149"/>
      <c r="H13" s="149"/>
      <c r="I13" s="149"/>
      <c r="J13" s="149"/>
    </row>
    <row r="14" spans="1:10" s="169" customFormat="1" ht="12.75"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149"/>
      <c r="H14" s="149"/>
      <c r="I14" s="149"/>
      <c r="J14" s="149"/>
    </row>
    <row r="15" spans="1:10" s="169" customFormat="1" ht="12.75"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149"/>
      <c r="H15" s="149"/>
      <c r="I15" s="149"/>
      <c r="J15" s="149"/>
    </row>
    <row r="16" spans="1:10" s="169" customFormat="1" ht="12.75"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149"/>
      <c r="H16" s="149"/>
      <c r="I16" s="149"/>
      <c r="J16" s="149"/>
    </row>
    <row r="17" spans="1:10" s="169" customFormat="1" ht="12.75"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149"/>
      <c r="H17" s="149"/>
      <c r="I17" s="149"/>
      <c r="J17" s="149"/>
    </row>
    <row r="18" spans="1:10" s="169" customFormat="1" ht="12.75"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149"/>
      <c r="H18" s="149"/>
      <c r="I18" s="149"/>
      <c r="J18" s="149"/>
    </row>
    <row r="19" spans="1:10" s="169" customFormat="1" ht="12.75"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149"/>
      <c r="H19" s="149"/>
      <c r="I19" s="149"/>
      <c r="J19" s="149"/>
    </row>
    <row r="20" spans="1:10" s="169" customFormat="1" ht="12.75"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149"/>
      <c r="H20" s="149"/>
      <c r="I20" s="149"/>
      <c r="J20" s="149"/>
    </row>
    <row r="21" spans="1:10" s="169" customFormat="1" ht="12.75"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149"/>
      <c r="H21" s="149"/>
      <c r="I21" s="149"/>
      <c r="J21" s="149"/>
    </row>
    <row r="22" spans="1:10" s="169" customFormat="1" ht="12.75"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149"/>
      <c r="H22" s="149"/>
      <c r="I22" s="149"/>
      <c r="J22" s="149"/>
    </row>
    <row r="23" spans="1:10" s="169" customFormat="1" ht="12.75"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149"/>
      <c r="H23" s="149"/>
      <c r="I23" s="149"/>
      <c r="J23" s="149"/>
    </row>
    <row r="24" spans="1:10" s="169" customFormat="1" ht="12.75"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149"/>
      <c r="H24" s="149"/>
      <c r="I24" s="149"/>
      <c r="J24" s="149"/>
    </row>
    <row r="25" spans="1:10" s="169" customFormat="1" ht="12.75"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149"/>
      <c r="H25" s="149"/>
      <c r="I25" s="149"/>
      <c r="J25" s="149"/>
    </row>
    <row r="26" spans="1:10" s="169" customFormat="1" ht="12.75"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149"/>
      <c r="H26" s="149"/>
      <c r="I26" s="149"/>
      <c r="J26" s="149"/>
    </row>
    <row r="27" spans="1:10" s="169" customFormat="1" ht="12.75"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149"/>
      <c r="H27" s="149"/>
      <c r="I27" s="149"/>
      <c r="J27" s="149"/>
    </row>
    <row r="28" spans="1:10" s="169" customFormat="1" ht="12.75"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149"/>
      <c r="H28" s="149"/>
      <c r="I28" s="149"/>
      <c r="J28" s="149"/>
    </row>
    <row r="29" spans="1:10" s="169" customFormat="1" ht="12.75" x14ac:dyDescent="0.2">
      <c r="A29" s="149"/>
      <c r="B29" s="149"/>
      <c r="C29" s="149"/>
      <c r="D29" s="149"/>
      <c r="E29" s="149"/>
      <c r="F29" s="149"/>
      <c r="G29" s="149"/>
      <c r="H29" s="149"/>
      <c r="I29" s="149"/>
      <c r="J29" s="149"/>
    </row>
    <row r="30" spans="1:10" s="169" customFormat="1" ht="12.75" x14ac:dyDescent="0.2">
      <c r="A30" s="149"/>
      <c r="B30" s="149"/>
      <c r="C30" s="149"/>
      <c r="D30" s="149"/>
      <c r="E30" s="149"/>
      <c r="F30" s="149"/>
      <c r="G30" s="149"/>
      <c r="H30" s="149"/>
      <c r="I30" s="149"/>
      <c r="J30" s="149"/>
    </row>
    <row r="31" spans="1:10" s="130" customFormat="1" ht="12.75" x14ac:dyDescent="0.2">
      <c r="A31" s="82"/>
      <c r="B31" s="82"/>
      <c r="C31" s="82"/>
      <c r="D31" s="82"/>
      <c r="E31" s="82"/>
      <c r="F31" s="82"/>
      <c r="G31" s="82"/>
      <c r="H31" s="82"/>
      <c r="I31" s="82"/>
      <c r="J31" s="82"/>
    </row>
    <row r="32" spans="1:10" s="130" customFormat="1" ht="12.75" x14ac:dyDescent="0.2">
      <c r="A32" s="82"/>
      <c r="B32" s="82"/>
      <c r="C32" s="82"/>
      <c r="D32" s="82"/>
      <c r="E32" s="82"/>
      <c r="F32" s="82"/>
      <c r="G32" s="82"/>
      <c r="H32" s="82"/>
      <c r="I32" s="82"/>
      <c r="J32" s="82"/>
    </row>
    <row r="33" spans="1:10" s="130" customFormat="1" ht="12.75" x14ac:dyDescent="0.2">
      <c r="A33" s="82"/>
      <c r="B33" s="82"/>
      <c r="C33" s="82"/>
      <c r="D33" s="82"/>
      <c r="E33" s="82"/>
      <c r="F33" s="82"/>
      <c r="G33" s="82"/>
      <c r="H33" s="82"/>
      <c r="I33" s="82"/>
      <c r="J33" s="82"/>
    </row>
    <row r="34" spans="1:10" s="130" customFormat="1" ht="12.75" x14ac:dyDescent="0.2">
      <c r="A34" s="82"/>
      <c r="B34" s="82"/>
      <c r="C34" s="82"/>
      <c r="D34" s="82"/>
      <c r="E34" s="82"/>
      <c r="F34" s="82"/>
      <c r="G34" s="82"/>
      <c r="H34" s="82"/>
      <c r="I34" s="82"/>
      <c r="J34" s="82"/>
    </row>
    <row r="35" spans="1:10" s="130" customFormat="1" ht="12.75" x14ac:dyDescent="0.2">
      <c r="A35" s="82"/>
      <c r="B35" s="82"/>
      <c r="C35" s="82"/>
      <c r="D35" s="82"/>
      <c r="E35" s="82"/>
      <c r="F35" s="82"/>
      <c r="G35" s="82"/>
      <c r="H35" s="82"/>
      <c r="I35" s="82"/>
      <c r="J35" s="82"/>
    </row>
    <row r="36" spans="1:10" s="130" customFormat="1" ht="12.75" x14ac:dyDescent="0.2">
      <c r="A36" s="82"/>
      <c r="B36" s="82"/>
      <c r="C36" s="82"/>
      <c r="D36" s="82"/>
      <c r="E36" s="82"/>
      <c r="F36" s="82"/>
      <c r="G36" s="82"/>
      <c r="H36" s="82"/>
      <c r="I36" s="82"/>
      <c r="J36" s="82"/>
    </row>
    <row r="37" spans="1:10" s="130" customFormat="1" ht="12.75" x14ac:dyDescent="0.2">
      <c r="A37" s="82"/>
      <c r="B37" s="82"/>
      <c r="C37" s="82"/>
      <c r="D37" s="82"/>
      <c r="E37" s="82"/>
      <c r="F37" s="82"/>
      <c r="G37" s="82"/>
      <c r="H37" s="82"/>
      <c r="I37" s="82"/>
      <c r="J37" s="82"/>
    </row>
    <row r="38" spans="1:10" s="130" customFormat="1" ht="12.75" x14ac:dyDescent="0.2">
      <c r="A38" s="82"/>
      <c r="B38" s="82"/>
      <c r="C38" s="82"/>
      <c r="D38" s="82"/>
      <c r="E38" s="82"/>
      <c r="F38" s="82"/>
      <c r="G38" s="82"/>
      <c r="H38" s="82"/>
      <c r="I38" s="82"/>
      <c r="J38" s="82"/>
    </row>
    <row r="39" spans="1:10" s="130" customFormat="1" ht="12.75" x14ac:dyDescent="0.2">
      <c r="A39" s="82"/>
      <c r="B39" s="82"/>
      <c r="C39" s="82"/>
      <c r="D39" s="82"/>
      <c r="E39" s="82"/>
      <c r="F39" s="82"/>
      <c r="G39" s="82"/>
      <c r="H39" s="82"/>
      <c r="I39" s="82"/>
      <c r="J39" s="82"/>
    </row>
    <row r="40" spans="1:10" s="130" customFormat="1" ht="12.75" x14ac:dyDescent="0.2">
      <c r="A40" s="82"/>
      <c r="B40" s="82"/>
      <c r="C40" s="82"/>
      <c r="D40" s="82"/>
      <c r="E40" s="82"/>
      <c r="F40" s="82"/>
      <c r="G40" s="82"/>
      <c r="H40" s="82"/>
      <c r="I40" s="82"/>
      <c r="J40" s="82"/>
    </row>
    <row r="41" spans="1:10" s="130" customFormat="1" ht="12.75" x14ac:dyDescent="0.2">
      <c r="A41" s="82"/>
      <c r="B41" s="82"/>
      <c r="C41" s="82"/>
      <c r="D41" s="82"/>
      <c r="E41" s="82"/>
      <c r="F41" s="82"/>
      <c r="G41" s="82"/>
      <c r="H41" s="82"/>
      <c r="I41" s="82"/>
      <c r="J41" s="82"/>
    </row>
    <row r="42" spans="1:10" s="130" customFormat="1" ht="12.75" x14ac:dyDescent="0.2">
      <c r="A42" s="82"/>
      <c r="B42" s="82"/>
      <c r="C42" s="82"/>
      <c r="D42" s="82"/>
      <c r="E42" s="82"/>
      <c r="F42" s="82"/>
      <c r="G42" s="82"/>
      <c r="H42" s="82"/>
      <c r="I42" s="82"/>
      <c r="J42" s="82"/>
    </row>
    <row r="43" spans="1:10" s="130" customFormat="1" ht="12.75" x14ac:dyDescent="0.2">
      <c r="A43" s="82"/>
      <c r="B43" s="82"/>
      <c r="C43" s="82"/>
      <c r="D43" s="82"/>
      <c r="E43" s="82"/>
      <c r="F43" s="82"/>
      <c r="G43" s="82"/>
      <c r="H43" s="82"/>
      <c r="I43" s="82"/>
      <c r="J43" s="82"/>
    </row>
    <row r="44" spans="1:10" s="130" customFormat="1" ht="12.75" x14ac:dyDescent="0.2">
      <c r="A44" s="82"/>
      <c r="B44" s="82"/>
      <c r="C44" s="82"/>
      <c r="D44" s="82"/>
      <c r="E44" s="82"/>
      <c r="F44" s="82"/>
      <c r="G44" s="82"/>
      <c r="H44" s="82"/>
      <c r="I44" s="82"/>
      <c r="J44" s="82"/>
    </row>
    <row r="45" spans="1:10" s="130" customFormat="1" ht="12.75" x14ac:dyDescent="0.2">
      <c r="A45" s="82"/>
      <c r="B45" s="82"/>
      <c r="C45" s="82"/>
      <c r="D45" s="82"/>
      <c r="E45" s="82"/>
      <c r="F45" s="82"/>
      <c r="G45" s="82"/>
      <c r="H45" s="82"/>
      <c r="I45" s="82"/>
      <c r="J45" s="82"/>
    </row>
    <row r="46" spans="1:10" s="130" customFormat="1" ht="12.75" x14ac:dyDescent="0.2">
      <c r="A46" s="82"/>
      <c r="B46" s="82"/>
      <c r="C46" s="82"/>
      <c r="D46" s="82"/>
      <c r="E46" s="82"/>
      <c r="F46" s="82"/>
      <c r="G46" s="82"/>
      <c r="H46" s="82"/>
      <c r="I46" s="82"/>
      <c r="J46" s="82"/>
    </row>
    <row r="47" spans="1:10" s="130" customFormat="1" ht="12.75" x14ac:dyDescent="0.2">
      <c r="A47" s="82"/>
      <c r="B47" s="82"/>
      <c r="C47" s="82"/>
      <c r="D47" s="82"/>
      <c r="E47" s="82"/>
      <c r="F47" s="82"/>
      <c r="G47" s="82"/>
      <c r="H47" s="82"/>
      <c r="I47" s="82"/>
      <c r="J47" s="82"/>
    </row>
    <row r="48" spans="1:10" s="130" customFormat="1" ht="12.75" x14ac:dyDescent="0.2">
      <c r="A48" s="82"/>
      <c r="B48" s="82"/>
      <c r="C48" s="82"/>
      <c r="D48" s="82"/>
      <c r="E48" s="82"/>
      <c r="F48" s="82"/>
      <c r="G48" s="82"/>
      <c r="H48" s="82"/>
      <c r="I48" s="82"/>
      <c r="J48" s="82"/>
    </row>
    <row r="49" spans="1:10" s="130" customFormat="1" ht="12.75" x14ac:dyDescent="0.2">
      <c r="A49" s="82"/>
      <c r="B49" s="82"/>
      <c r="C49" s="82"/>
      <c r="D49" s="82"/>
      <c r="E49" s="82"/>
      <c r="F49" s="82"/>
      <c r="G49" s="82"/>
      <c r="H49" s="82"/>
      <c r="I49" s="82"/>
      <c r="J49" s="82"/>
    </row>
    <row r="50" spans="1:10" s="130" customFormat="1" ht="12.75" x14ac:dyDescent="0.2">
      <c r="A50" s="82"/>
      <c r="B50" s="82"/>
      <c r="C50" s="82"/>
      <c r="D50" s="82"/>
      <c r="E50" s="82"/>
      <c r="F50" s="82"/>
      <c r="G50" s="82"/>
      <c r="H50" s="82"/>
      <c r="I50" s="82"/>
      <c r="J50" s="82"/>
    </row>
    <row r="51" spans="1:10" s="130" customFormat="1" ht="12.75" x14ac:dyDescent="0.2">
      <c r="A51" s="82"/>
      <c r="B51" s="82"/>
      <c r="C51" s="82"/>
      <c r="D51" s="82"/>
      <c r="E51" s="82"/>
      <c r="F51" s="82"/>
      <c r="G51" s="82"/>
      <c r="H51" s="82"/>
      <c r="I51" s="82"/>
      <c r="J51" s="82"/>
    </row>
    <row r="52" spans="1:10" s="130" customFormat="1" ht="12.75" x14ac:dyDescent="0.2">
      <c r="A52" s="82"/>
      <c r="B52" s="82"/>
      <c r="C52" s="82"/>
      <c r="D52" s="82"/>
      <c r="E52" s="82"/>
      <c r="F52" s="82"/>
      <c r="G52" s="82"/>
      <c r="H52" s="82"/>
      <c r="I52" s="82"/>
      <c r="J52" s="82"/>
    </row>
    <row r="53" spans="1:10" s="130" customFormat="1" ht="12.75" x14ac:dyDescent="0.2">
      <c r="A53" s="82"/>
      <c r="B53" s="82"/>
      <c r="C53" s="82"/>
      <c r="D53" s="82"/>
      <c r="E53" s="82"/>
      <c r="F53" s="82"/>
      <c r="G53" s="82"/>
      <c r="H53" s="82"/>
      <c r="I53" s="82"/>
      <c r="J53" s="82"/>
    </row>
    <row r="54" spans="1:10" s="130" customFormat="1" ht="12.75" x14ac:dyDescent="0.2">
      <c r="A54" s="82"/>
      <c r="B54" s="82"/>
      <c r="C54" s="82"/>
      <c r="D54" s="82"/>
      <c r="E54" s="82"/>
      <c r="F54" s="82"/>
      <c r="G54" s="82"/>
      <c r="H54" s="82"/>
      <c r="I54" s="82"/>
      <c r="J54" s="82"/>
    </row>
    <row r="55" spans="1:10" s="130" customFormat="1" ht="12.75" x14ac:dyDescent="0.2">
      <c r="A55" s="82"/>
      <c r="B55" s="82"/>
      <c r="C55" s="82"/>
      <c r="D55" s="82"/>
      <c r="E55" s="82"/>
      <c r="F55" s="82"/>
      <c r="G55" s="82"/>
      <c r="H55" s="82"/>
      <c r="I55" s="82"/>
      <c r="J55" s="82"/>
    </row>
    <row r="56" spans="1:10" s="130" customFormat="1" ht="12.75" x14ac:dyDescent="0.2">
      <c r="A56" s="82"/>
      <c r="B56" s="82"/>
      <c r="C56" s="82"/>
      <c r="D56" s="82"/>
      <c r="E56" s="82"/>
      <c r="F56" s="82"/>
      <c r="G56" s="82"/>
      <c r="H56" s="82"/>
      <c r="I56" s="82"/>
      <c r="J56" s="82"/>
    </row>
    <row r="57" spans="1:10" s="130" customFormat="1" ht="12.75" x14ac:dyDescent="0.2">
      <c r="A57" s="82"/>
      <c r="B57" s="82"/>
      <c r="C57" s="82"/>
      <c r="D57" s="82"/>
      <c r="E57" s="82"/>
      <c r="F57" s="82"/>
      <c r="G57" s="82"/>
      <c r="H57" s="82"/>
      <c r="I57" s="82"/>
      <c r="J57" s="82"/>
    </row>
    <row r="58" spans="1:10" s="130" customFormat="1" ht="12.75" x14ac:dyDescent="0.2">
      <c r="A58" s="82"/>
      <c r="B58" s="82"/>
      <c r="C58" s="82"/>
      <c r="D58" s="82"/>
      <c r="E58" s="82"/>
      <c r="F58" s="82"/>
      <c r="G58" s="82"/>
      <c r="H58" s="82"/>
      <c r="I58" s="82"/>
      <c r="J58" s="82"/>
    </row>
    <row r="59" spans="1:10" s="130" customFormat="1" ht="12.75" x14ac:dyDescent="0.2">
      <c r="A59" s="82"/>
      <c r="B59" s="82"/>
      <c r="C59" s="82"/>
      <c r="D59" s="82"/>
      <c r="E59" s="82"/>
      <c r="F59" s="82"/>
      <c r="G59" s="82"/>
      <c r="H59" s="82"/>
      <c r="I59" s="82"/>
      <c r="J59" s="82"/>
    </row>
    <row r="60" spans="1:10" s="130" customFormat="1" ht="12.75" x14ac:dyDescent="0.2">
      <c r="A60" s="82"/>
      <c r="B60" s="82"/>
      <c r="C60" s="82"/>
      <c r="D60" s="82"/>
      <c r="E60" s="82"/>
      <c r="F60" s="82"/>
      <c r="G60" s="82"/>
      <c r="H60" s="82"/>
      <c r="I60" s="82"/>
      <c r="J60" s="82"/>
    </row>
    <row r="61" spans="1:10" s="130" customFormat="1" ht="12.75" x14ac:dyDescent="0.2">
      <c r="A61" s="82"/>
      <c r="B61" s="82"/>
      <c r="C61" s="82"/>
      <c r="D61" s="82"/>
      <c r="E61" s="82"/>
      <c r="F61" s="82"/>
      <c r="G61" s="82"/>
      <c r="H61" s="82"/>
      <c r="I61" s="82"/>
      <c r="J61" s="82"/>
    </row>
    <row r="62" spans="1:10" s="130" customFormat="1" ht="12.75" x14ac:dyDescent="0.2">
      <c r="A62" s="82"/>
      <c r="B62" s="82"/>
      <c r="C62" s="82"/>
      <c r="D62" s="82"/>
      <c r="E62" s="82"/>
      <c r="F62" s="82"/>
      <c r="G62" s="82"/>
      <c r="H62" s="82"/>
      <c r="I62" s="82"/>
      <c r="J62" s="82"/>
    </row>
    <row r="63" spans="1:10" s="130" customFormat="1" ht="12.75" x14ac:dyDescent="0.2">
      <c r="A63" s="82"/>
      <c r="B63" s="82"/>
      <c r="C63" s="82"/>
      <c r="D63" s="82"/>
      <c r="E63" s="82"/>
      <c r="F63" s="82"/>
      <c r="G63" s="82"/>
      <c r="H63" s="82"/>
      <c r="I63" s="82"/>
      <c r="J63" s="82"/>
    </row>
    <row r="64" spans="1:10" s="130" customFormat="1" ht="12.75" x14ac:dyDescent="0.2">
      <c r="A64" s="82"/>
      <c r="B64" s="82"/>
      <c r="C64" s="82"/>
      <c r="D64" s="82"/>
      <c r="E64" s="82"/>
      <c r="F64" s="82"/>
      <c r="G64" s="82"/>
      <c r="H64" s="82"/>
      <c r="I64" s="82"/>
      <c r="J64" s="82"/>
    </row>
    <row r="65" spans="1:10" s="130" customFormat="1" ht="12.75" x14ac:dyDescent="0.2">
      <c r="A65" s="82"/>
      <c r="B65" s="82"/>
      <c r="C65" s="82"/>
      <c r="D65" s="82"/>
      <c r="E65" s="82"/>
      <c r="F65" s="82"/>
      <c r="G65" s="82"/>
      <c r="H65" s="82"/>
      <c r="I65" s="82"/>
      <c r="J65" s="82"/>
    </row>
    <row r="66" spans="1:10" s="130" customFormat="1" ht="12.75" x14ac:dyDescent="0.2">
      <c r="A66" s="82"/>
      <c r="B66" s="82"/>
      <c r="C66" s="82"/>
      <c r="D66" s="82"/>
      <c r="E66" s="82"/>
      <c r="F66" s="82"/>
      <c r="G66" s="82"/>
      <c r="H66" s="82"/>
      <c r="I66" s="82"/>
      <c r="J66" s="82"/>
    </row>
    <row r="67" spans="1:10" s="130" customFormat="1" ht="12.75" x14ac:dyDescent="0.2">
      <c r="A67" s="82"/>
      <c r="B67" s="82"/>
      <c r="C67" s="82"/>
      <c r="D67" s="82"/>
      <c r="E67" s="82"/>
      <c r="F67" s="82"/>
      <c r="G67" s="82"/>
      <c r="H67" s="82"/>
      <c r="I67" s="82"/>
      <c r="J67" s="82"/>
    </row>
    <row r="68" spans="1:10" s="130" customFormat="1" ht="12.75" x14ac:dyDescent="0.2">
      <c r="A68" s="82"/>
      <c r="B68" s="82"/>
      <c r="C68" s="82"/>
      <c r="D68" s="82"/>
      <c r="E68" s="82"/>
      <c r="F68" s="82"/>
      <c r="G68" s="82"/>
      <c r="H68" s="82"/>
      <c r="I68" s="82"/>
      <c r="J68" s="82"/>
    </row>
    <row r="69" spans="1:10" s="130" customFormat="1" ht="12.75" x14ac:dyDescent="0.2">
      <c r="A69" s="82"/>
      <c r="B69" s="82"/>
      <c r="C69" s="82"/>
      <c r="D69" s="82"/>
      <c r="E69" s="82"/>
      <c r="F69" s="82"/>
      <c r="G69" s="82"/>
      <c r="H69" s="82"/>
      <c r="I69" s="82"/>
      <c r="J69" s="82"/>
    </row>
    <row r="70" spans="1:10" s="130" customFormat="1" ht="12.75" x14ac:dyDescent="0.2">
      <c r="A70" s="82"/>
      <c r="B70" s="82"/>
      <c r="C70" s="82"/>
      <c r="D70" s="82"/>
      <c r="E70" s="82"/>
      <c r="F70" s="82"/>
      <c r="G70" s="82"/>
      <c r="H70" s="82"/>
      <c r="I70" s="82"/>
      <c r="J70" s="82"/>
    </row>
    <row r="71" spans="1:10" s="130" customFormat="1" ht="12.75" x14ac:dyDescent="0.2">
      <c r="A71" s="82"/>
      <c r="B71" s="82"/>
      <c r="C71" s="82"/>
      <c r="D71" s="82"/>
      <c r="E71" s="82"/>
      <c r="F71" s="82"/>
      <c r="G71" s="82"/>
      <c r="H71" s="82"/>
      <c r="I71" s="82"/>
      <c r="J71" s="82"/>
    </row>
    <row r="72" spans="1:10" s="130" customFormat="1" ht="12.75" x14ac:dyDescent="0.2">
      <c r="A72" s="82"/>
      <c r="B72" s="82"/>
      <c r="C72" s="82"/>
      <c r="D72" s="82"/>
      <c r="E72" s="82"/>
      <c r="F72" s="82"/>
      <c r="G72" s="82"/>
      <c r="H72" s="82"/>
      <c r="I72" s="82"/>
      <c r="J72" s="82"/>
    </row>
    <row r="73" spans="1:10" s="130" customFormat="1" ht="12.75" x14ac:dyDescent="0.2">
      <c r="A73" s="82"/>
      <c r="B73" s="82"/>
      <c r="C73" s="82"/>
      <c r="D73" s="82"/>
      <c r="E73" s="82"/>
      <c r="F73" s="82"/>
      <c r="G73" s="82"/>
      <c r="H73" s="82"/>
      <c r="I73" s="82"/>
      <c r="J73" s="82"/>
    </row>
    <row r="74" spans="1:10" s="130" customFormat="1" ht="12.75" x14ac:dyDescent="0.2">
      <c r="A74" s="82"/>
      <c r="B74" s="82"/>
      <c r="C74" s="82"/>
      <c r="D74" s="82"/>
      <c r="E74" s="82"/>
      <c r="F74" s="82"/>
      <c r="G74" s="82"/>
      <c r="H74" s="82"/>
      <c r="I74" s="82"/>
      <c r="J74" s="82"/>
    </row>
    <row r="75" spans="1:10" s="130" customFormat="1" ht="12.75" x14ac:dyDescent="0.2">
      <c r="A75" s="82"/>
      <c r="B75" s="82"/>
      <c r="C75" s="82"/>
      <c r="D75" s="82"/>
      <c r="E75" s="82"/>
      <c r="F75" s="82"/>
      <c r="G75" s="82"/>
      <c r="H75" s="82"/>
      <c r="I75" s="82"/>
      <c r="J75" s="82"/>
    </row>
    <row r="76" spans="1:10" s="130" customFormat="1" ht="12.75" x14ac:dyDescent="0.2">
      <c r="A76" s="82"/>
      <c r="B76" s="82"/>
      <c r="C76" s="82"/>
      <c r="D76" s="82"/>
      <c r="E76" s="82"/>
      <c r="F76" s="82"/>
      <c r="G76" s="82"/>
      <c r="H76" s="82"/>
      <c r="I76" s="82"/>
      <c r="J76" s="82"/>
    </row>
    <row r="77" spans="1:10" s="130" customFormat="1" ht="12.75" x14ac:dyDescent="0.2">
      <c r="A77" s="82"/>
      <c r="B77" s="82"/>
      <c r="C77" s="82"/>
      <c r="D77" s="82"/>
      <c r="E77" s="82"/>
      <c r="F77" s="82"/>
      <c r="G77" s="82"/>
      <c r="H77" s="82"/>
      <c r="I77" s="82"/>
      <c r="J77" s="82"/>
    </row>
    <row r="78" spans="1:10" s="130" customFormat="1" ht="12.75" x14ac:dyDescent="0.2">
      <c r="A78" s="82"/>
      <c r="B78" s="82"/>
      <c r="C78" s="82"/>
      <c r="D78" s="82"/>
      <c r="E78" s="82"/>
      <c r="F78" s="82"/>
      <c r="G78" s="82"/>
      <c r="H78" s="82"/>
      <c r="I78" s="82"/>
      <c r="J78" s="82"/>
    </row>
    <row r="79" spans="1:10" s="130" customFormat="1" ht="12.75" x14ac:dyDescent="0.2">
      <c r="A79" s="82"/>
      <c r="B79" s="82"/>
      <c r="C79" s="82"/>
      <c r="D79" s="82"/>
      <c r="E79" s="82"/>
      <c r="F79" s="82"/>
      <c r="G79" s="82"/>
      <c r="H79" s="82"/>
      <c r="I79" s="82"/>
      <c r="J79" s="82"/>
    </row>
    <row r="80" spans="1:10" s="130" customFormat="1" ht="12.75" x14ac:dyDescent="0.2">
      <c r="A80" s="82"/>
      <c r="B80" s="82"/>
      <c r="C80" s="82"/>
      <c r="D80" s="82"/>
      <c r="E80" s="82"/>
      <c r="F80" s="82"/>
      <c r="G80" s="82"/>
      <c r="H80" s="82"/>
      <c r="I80" s="82"/>
      <c r="J80" s="82"/>
    </row>
    <row r="81" spans="1:10" s="130" customFormat="1" ht="12.75" x14ac:dyDescent="0.2">
      <c r="A81" s="82"/>
      <c r="B81" s="82"/>
      <c r="C81" s="82"/>
      <c r="D81" s="82"/>
      <c r="E81" s="82"/>
      <c r="F81" s="82"/>
      <c r="G81" s="82"/>
      <c r="H81" s="82"/>
      <c r="I81" s="82"/>
      <c r="J81" s="82"/>
    </row>
    <row r="82" spans="1:10" s="130" customFormat="1" ht="12.75" x14ac:dyDescent="0.2">
      <c r="A82" s="82"/>
      <c r="B82" s="82"/>
      <c r="C82" s="82"/>
      <c r="D82" s="82"/>
      <c r="E82" s="82"/>
      <c r="F82" s="82"/>
      <c r="G82" s="82"/>
      <c r="H82" s="82"/>
      <c r="I82" s="82"/>
      <c r="J82" s="82"/>
    </row>
    <row r="83" spans="1:10" s="130" customFormat="1" ht="12.75" x14ac:dyDescent="0.2">
      <c r="A83" s="82"/>
      <c r="B83" s="82"/>
      <c r="C83" s="82"/>
      <c r="D83" s="82"/>
      <c r="E83" s="82"/>
      <c r="F83" s="82"/>
      <c r="G83" s="82"/>
      <c r="H83" s="82"/>
      <c r="I83" s="82"/>
      <c r="J83" s="82"/>
    </row>
    <row r="84" spans="1:10" s="130" customFormat="1" ht="12.75" x14ac:dyDescent="0.2">
      <c r="A84" s="82"/>
      <c r="B84" s="82"/>
      <c r="C84" s="82"/>
      <c r="D84" s="82"/>
      <c r="E84" s="82"/>
      <c r="F84" s="82"/>
      <c r="G84" s="82"/>
      <c r="H84" s="82"/>
      <c r="I84" s="82"/>
      <c r="J84" s="82"/>
    </row>
    <row r="85" spans="1:10" s="130" customFormat="1" ht="12.75" x14ac:dyDescent="0.2">
      <c r="A85" s="82"/>
      <c r="B85" s="82"/>
      <c r="C85" s="82"/>
      <c r="D85" s="82"/>
      <c r="E85" s="82"/>
      <c r="F85" s="82"/>
      <c r="G85" s="82"/>
      <c r="H85" s="82"/>
      <c r="I85" s="82"/>
      <c r="J85" s="82"/>
    </row>
    <row r="86" spans="1:10" s="130" customFormat="1" ht="12.75" x14ac:dyDescent="0.2">
      <c r="A86" s="82"/>
      <c r="B86" s="82"/>
      <c r="C86" s="82"/>
      <c r="D86" s="82"/>
      <c r="E86" s="82"/>
      <c r="F86" s="82"/>
      <c r="G86" s="82"/>
      <c r="H86" s="82"/>
      <c r="I86" s="82"/>
      <c r="J86" s="82"/>
    </row>
    <row r="87" spans="1:10" s="130" customFormat="1" ht="12.75" x14ac:dyDescent="0.2">
      <c r="A87" s="82"/>
      <c r="B87" s="82"/>
      <c r="C87" s="82"/>
      <c r="D87" s="82"/>
      <c r="E87" s="82"/>
      <c r="F87" s="82"/>
      <c r="G87" s="82"/>
      <c r="H87" s="82"/>
      <c r="I87" s="82"/>
      <c r="J87" s="82"/>
    </row>
    <row r="88" spans="1:10" s="130" customFormat="1" ht="12.75" x14ac:dyDescent="0.2">
      <c r="A88" s="82"/>
      <c r="B88" s="82"/>
      <c r="C88" s="82"/>
      <c r="D88" s="82"/>
      <c r="E88" s="82"/>
      <c r="F88" s="82"/>
      <c r="G88" s="82"/>
      <c r="H88" s="82"/>
      <c r="I88" s="82"/>
      <c r="J88" s="82"/>
    </row>
    <row r="89" spans="1:10" s="130" customFormat="1" ht="12.75" x14ac:dyDescent="0.2">
      <c r="A89" s="82"/>
      <c r="B89" s="82"/>
      <c r="C89" s="82"/>
      <c r="D89" s="82"/>
      <c r="E89" s="82"/>
      <c r="F89" s="82"/>
      <c r="G89" s="82"/>
      <c r="H89" s="82"/>
      <c r="I89" s="82"/>
      <c r="J89" s="82"/>
    </row>
    <row r="90" spans="1:10" s="130" customFormat="1" ht="12.75" x14ac:dyDescent="0.2">
      <c r="A90" s="82"/>
      <c r="B90" s="82"/>
      <c r="C90" s="82"/>
      <c r="D90" s="82"/>
      <c r="E90" s="82"/>
      <c r="F90" s="82"/>
      <c r="G90" s="82"/>
      <c r="H90" s="82"/>
      <c r="I90" s="82"/>
      <c r="J90" s="82"/>
    </row>
    <row r="91" spans="1:10" s="130" customFormat="1" ht="12.75" x14ac:dyDescent="0.2">
      <c r="A91" s="82"/>
      <c r="B91" s="82"/>
      <c r="C91" s="82"/>
      <c r="D91" s="82"/>
      <c r="E91" s="82"/>
      <c r="F91" s="82"/>
      <c r="G91" s="82"/>
      <c r="H91" s="82"/>
      <c r="I91" s="82"/>
      <c r="J91" s="82"/>
    </row>
    <row r="92" spans="1:10" s="130" customFormat="1" ht="12.75" x14ac:dyDescent="0.2">
      <c r="A92" s="82"/>
      <c r="B92" s="82"/>
      <c r="C92" s="82"/>
      <c r="D92" s="82"/>
      <c r="E92" s="82"/>
      <c r="F92" s="82"/>
      <c r="G92" s="82"/>
      <c r="H92" s="82"/>
      <c r="I92" s="82"/>
      <c r="J92" s="82"/>
    </row>
    <row r="93" spans="1:10" s="130" customFormat="1" ht="12.75" x14ac:dyDescent="0.2">
      <c r="A93" s="82"/>
      <c r="B93" s="82"/>
      <c r="C93" s="82"/>
      <c r="D93" s="82"/>
      <c r="E93" s="82"/>
      <c r="F93" s="82"/>
      <c r="G93" s="82"/>
      <c r="H93" s="82"/>
      <c r="I93" s="82"/>
      <c r="J93" s="82"/>
    </row>
    <row r="94" spans="1:10" s="130" customFormat="1" ht="12.75" x14ac:dyDescent="0.2">
      <c r="A94" s="82"/>
      <c r="B94" s="82"/>
      <c r="C94" s="82"/>
      <c r="D94" s="82"/>
      <c r="E94" s="82"/>
      <c r="F94" s="82"/>
      <c r="G94" s="82"/>
      <c r="H94" s="82"/>
      <c r="I94" s="82"/>
      <c r="J94" s="82"/>
    </row>
    <row r="95" spans="1:10" s="130" customFormat="1" ht="12.75" x14ac:dyDescent="0.2">
      <c r="A95" s="82"/>
      <c r="B95" s="82"/>
      <c r="C95" s="82"/>
      <c r="D95" s="82"/>
      <c r="E95" s="82"/>
      <c r="F95" s="82"/>
      <c r="G95" s="82"/>
      <c r="H95" s="82"/>
      <c r="I95" s="82"/>
      <c r="J95" s="82"/>
    </row>
    <row r="96" spans="1:10" s="130" customFormat="1" ht="12.75" x14ac:dyDescent="0.2">
      <c r="A96" s="82"/>
      <c r="B96" s="82"/>
      <c r="C96" s="82"/>
      <c r="D96" s="82"/>
      <c r="E96" s="82"/>
      <c r="F96" s="82"/>
      <c r="G96" s="82"/>
      <c r="H96" s="82"/>
      <c r="I96" s="82"/>
      <c r="J96" s="82"/>
    </row>
    <row r="97" spans="1:10" s="130" customFormat="1" ht="12.75" x14ac:dyDescent="0.2">
      <c r="A97" s="82"/>
      <c r="B97" s="82"/>
      <c r="C97" s="82"/>
      <c r="D97" s="82"/>
      <c r="E97" s="82"/>
      <c r="F97" s="82"/>
      <c r="G97" s="82"/>
      <c r="H97" s="82"/>
      <c r="I97" s="82"/>
      <c r="J97" s="82"/>
    </row>
    <row r="98" spans="1:10" s="130" customFormat="1" ht="12.75" x14ac:dyDescent="0.2">
      <c r="A98" s="82"/>
      <c r="B98" s="82"/>
      <c r="C98" s="82"/>
      <c r="D98" s="82"/>
      <c r="E98" s="82"/>
      <c r="F98" s="82"/>
      <c r="G98" s="82"/>
      <c r="H98" s="82"/>
      <c r="I98" s="82"/>
      <c r="J98" s="82"/>
    </row>
    <row r="99" spans="1:10" s="130" customFormat="1" ht="12.75" x14ac:dyDescent="0.2">
      <c r="A99" s="82"/>
      <c r="B99" s="82"/>
      <c r="C99" s="82"/>
      <c r="D99" s="82"/>
      <c r="E99" s="82"/>
      <c r="F99" s="82"/>
      <c r="G99" s="82"/>
      <c r="H99" s="82"/>
      <c r="I99" s="82"/>
      <c r="J99" s="82"/>
    </row>
    <row r="100" spans="1:10" s="130" customFormat="1" ht="12.75" x14ac:dyDescent="0.2">
      <c r="A100" s="82"/>
      <c r="B100" s="82"/>
      <c r="C100" s="82"/>
      <c r="D100" s="82"/>
      <c r="E100" s="82"/>
      <c r="F100" s="82"/>
      <c r="G100" s="82"/>
      <c r="H100" s="82"/>
      <c r="I100" s="82"/>
      <c r="J100" s="82"/>
    </row>
    <row r="101" spans="1:10" s="130" customFormat="1" ht="12.75" x14ac:dyDescent="0.2">
      <c r="A101" s="82"/>
      <c r="B101" s="82"/>
      <c r="C101" s="82"/>
      <c r="D101" s="82"/>
      <c r="E101" s="82"/>
      <c r="F101" s="82"/>
      <c r="G101" s="82"/>
      <c r="H101" s="82"/>
      <c r="I101" s="82"/>
      <c r="J101" s="82"/>
    </row>
    <row r="102" spans="1:10" s="130" customFormat="1" ht="12.75" x14ac:dyDescent="0.2">
      <c r="A102" s="82"/>
      <c r="B102" s="82"/>
      <c r="C102" s="82"/>
      <c r="D102" s="82"/>
      <c r="E102" s="82"/>
      <c r="F102" s="82"/>
      <c r="G102" s="82"/>
      <c r="H102" s="82"/>
      <c r="I102" s="82"/>
      <c r="J102" s="82"/>
    </row>
    <row r="103" spans="1:10" s="130" customFormat="1" ht="12.75" x14ac:dyDescent="0.2">
      <c r="A103" s="82"/>
      <c r="B103" s="82"/>
      <c r="C103" s="82"/>
      <c r="D103" s="82"/>
      <c r="E103" s="82"/>
      <c r="F103" s="82"/>
      <c r="G103" s="82"/>
      <c r="H103" s="82"/>
      <c r="I103" s="82"/>
      <c r="J103" s="82"/>
    </row>
    <row r="104" spans="1:10" s="130" customFormat="1" ht="12.75" x14ac:dyDescent="0.2">
      <c r="A104" s="82"/>
      <c r="B104" s="82"/>
      <c r="C104" s="82"/>
      <c r="D104" s="82"/>
      <c r="E104" s="82"/>
      <c r="F104" s="82"/>
      <c r="G104" s="82"/>
      <c r="H104" s="82"/>
      <c r="I104" s="82"/>
      <c r="J104" s="82"/>
    </row>
    <row r="105" spans="1:10" s="130" customFormat="1" ht="12.75" x14ac:dyDescent="0.2">
      <c r="A105" s="82"/>
      <c r="B105" s="82"/>
      <c r="C105" s="82"/>
      <c r="D105" s="82"/>
      <c r="E105" s="82"/>
      <c r="F105" s="82"/>
      <c r="G105" s="82"/>
      <c r="H105" s="82"/>
      <c r="I105" s="82"/>
      <c r="J105" s="82"/>
    </row>
    <row r="106" spans="1:10" s="130" customFormat="1" ht="12.75" x14ac:dyDescent="0.2">
      <c r="A106" s="82"/>
      <c r="B106" s="82"/>
      <c r="C106" s="82"/>
      <c r="D106" s="82"/>
      <c r="E106" s="82"/>
      <c r="F106" s="82"/>
      <c r="G106" s="82"/>
      <c r="H106" s="82"/>
      <c r="I106" s="82"/>
      <c r="J106" s="82"/>
    </row>
    <row r="107" spans="1:10" s="130" customFormat="1" ht="12.75" x14ac:dyDescent="0.2">
      <c r="A107" s="82"/>
      <c r="B107" s="82"/>
      <c r="C107" s="82"/>
      <c r="D107" s="82"/>
      <c r="E107" s="82"/>
      <c r="F107" s="82"/>
      <c r="G107" s="82"/>
      <c r="H107" s="82"/>
      <c r="I107" s="82"/>
      <c r="J107" s="82"/>
    </row>
    <row r="108" spans="1:10" s="130" customFormat="1" ht="12.75" x14ac:dyDescent="0.2">
      <c r="A108" s="82"/>
      <c r="B108" s="82"/>
      <c r="C108" s="82"/>
      <c r="D108" s="82"/>
      <c r="E108" s="82"/>
      <c r="F108" s="82"/>
      <c r="G108" s="82"/>
      <c r="H108" s="82"/>
      <c r="I108" s="82"/>
      <c r="J108" s="82"/>
    </row>
    <row r="109" spans="1:10" s="130" customFormat="1" ht="12.75" x14ac:dyDescent="0.2">
      <c r="A109" s="82"/>
      <c r="B109" s="82"/>
      <c r="C109" s="82"/>
      <c r="D109" s="82"/>
      <c r="E109" s="82"/>
      <c r="F109" s="82"/>
      <c r="G109" s="82"/>
      <c r="H109" s="82"/>
      <c r="I109" s="82"/>
      <c r="J109" s="82"/>
    </row>
    <row r="110" spans="1:10" s="130" customFormat="1" ht="12.75" x14ac:dyDescent="0.2">
      <c r="A110" s="82"/>
      <c r="B110" s="82"/>
      <c r="C110" s="82"/>
      <c r="D110" s="82"/>
      <c r="E110" s="82"/>
      <c r="F110" s="82"/>
      <c r="G110" s="82"/>
      <c r="H110" s="82"/>
      <c r="I110" s="82"/>
      <c r="J110" s="82"/>
    </row>
    <row r="111" spans="1:10" s="130" customFormat="1" ht="12.75" x14ac:dyDescent="0.2">
      <c r="A111" s="82"/>
      <c r="B111" s="82"/>
      <c r="C111" s="82"/>
      <c r="D111" s="82"/>
      <c r="E111" s="82"/>
      <c r="F111" s="82"/>
      <c r="G111" s="82"/>
      <c r="H111" s="82"/>
      <c r="I111" s="82"/>
      <c r="J111" s="82"/>
    </row>
    <row r="112" spans="1:10" s="130" customFormat="1" ht="12.75" x14ac:dyDescent="0.2">
      <c r="A112" s="82"/>
      <c r="B112" s="82"/>
      <c r="C112" s="82"/>
      <c r="D112" s="82"/>
      <c r="E112" s="82"/>
      <c r="F112" s="82"/>
      <c r="G112" s="82"/>
      <c r="H112" s="82"/>
      <c r="I112" s="82"/>
      <c r="J112" s="82"/>
    </row>
    <row r="113" spans="1:10" s="130" customFormat="1" ht="12.75" x14ac:dyDescent="0.2">
      <c r="A113" s="82"/>
      <c r="B113" s="82"/>
      <c r="C113" s="82"/>
      <c r="D113" s="82"/>
      <c r="E113" s="82"/>
      <c r="F113" s="82"/>
      <c r="G113" s="82"/>
      <c r="H113" s="82"/>
      <c r="I113" s="82"/>
      <c r="J113" s="82"/>
    </row>
    <row r="114" spans="1:10" s="130" customFormat="1" ht="12.75" x14ac:dyDescent="0.2">
      <c r="A114" s="82"/>
      <c r="B114" s="82"/>
      <c r="C114" s="82"/>
      <c r="D114" s="82"/>
      <c r="E114" s="82"/>
      <c r="F114" s="82"/>
      <c r="G114" s="82"/>
      <c r="H114" s="82"/>
      <c r="I114" s="82"/>
      <c r="J114" s="82"/>
    </row>
    <row r="115" spans="1:10" s="130" customFormat="1" ht="12.75" x14ac:dyDescent="0.2">
      <c r="A115" s="82"/>
      <c r="B115" s="82"/>
      <c r="C115" s="82"/>
      <c r="D115" s="82"/>
      <c r="E115" s="82"/>
      <c r="F115" s="82"/>
      <c r="G115" s="82"/>
      <c r="H115" s="82"/>
      <c r="I115" s="82"/>
      <c r="J115" s="82"/>
    </row>
    <row r="116" spans="1:10" s="130" customFormat="1" ht="12.75" x14ac:dyDescent="0.2">
      <c r="A116" s="82"/>
      <c r="B116" s="82"/>
      <c r="C116" s="82"/>
      <c r="D116" s="82"/>
      <c r="E116" s="82"/>
      <c r="F116" s="82"/>
      <c r="G116" s="82"/>
      <c r="H116" s="82"/>
      <c r="I116" s="82"/>
      <c r="J116" s="82"/>
    </row>
    <row r="117" spans="1:10" s="130" customFormat="1" ht="12.75" x14ac:dyDescent="0.2">
      <c r="A117" s="82"/>
      <c r="B117" s="82"/>
      <c r="C117" s="82"/>
      <c r="D117" s="82"/>
      <c r="E117" s="82"/>
      <c r="F117" s="82"/>
      <c r="G117" s="82"/>
      <c r="H117" s="82"/>
      <c r="I117" s="82"/>
      <c r="J117" s="82"/>
    </row>
    <row r="118" spans="1:10" s="130" customFormat="1" ht="12.75" x14ac:dyDescent="0.2">
      <c r="A118" s="82"/>
      <c r="B118" s="82"/>
      <c r="C118" s="82"/>
      <c r="D118" s="82"/>
      <c r="E118" s="82"/>
      <c r="F118" s="82"/>
      <c r="G118" s="82"/>
      <c r="H118" s="82"/>
      <c r="I118" s="82"/>
      <c r="J118" s="82"/>
    </row>
    <row r="119" spans="1:10" s="130" customFormat="1" ht="12.75" x14ac:dyDescent="0.2">
      <c r="A119" s="82"/>
      <c r="B119" s="82"/>
      <c r="C119" s="82"/>
      <c r="D119" s="82"/>
      <c r="E119" s="82"/>
      <c r="F119" s="82"/>
      <c r="G119" s="82"/>
      <c r="H119" s="82"/>
      <c r="I119" s="82"/>
      <c r="J119" s="82"/>
    </row>
    <row r="120" spans="1:10" s="130" customFormat="1" ht="12.75" x14ac:dyDescent="0.2">
      <c r="A120" s="82"/>
      <c r="B120" s="82"/>
      <c r="C120" s="82"/>
      <c r="D120" s="82"/>
      <c r="E120" s="82"/>
      <c r="F120" s="82"/>
      <c r="G120" s="82"/>
      <c r="H120" s="82"/>
      <c r="I120" s="82"/>
      <c r="J120" s="82"/>
    </row>
    <row r="121" spans="1:10" s="130" customFormat="1" ht="12.75" x14ac:dyDescent="0.2">
      <c r="A121" s="82"/>
      <c r="B121" s="82"/>
      <c r="C121" s="82"/>
      <c r="D121" s="82"/>
      <c r="E121" s="82"/>
      <c r="F121" s="82"/>
      <c r="G121" s="82"/>
      <c r="H121" s="82"/>
      <c r="I121" s="82"/>
      <c r="J121" s="82"/>
    </row>
    <row r="122" spans="1:10" s="130" customFormat="1" ht="12.75" x14ac:dyDescent="0.2">
      <c r="A122" s="82"/>
      <c r="B122" s="82"/>
      <c r="C122" s="82"/>
      <c r="D122" s="82"/>
      <c r="E122" s="82"/>
      <c r="F122" s="82"/>
      <c r="G122" s="82"/>
      <c r="H122" s="82"/>
      <c r="I122" s="82"/>
      <c r="J122" s="82"/>
    </row>
    <row r="123" spans="1:10" s="130" customFormat="1" ht="12.75" x14ac:dyDescent="0.2">
      <c r="A123" s="82"/>
      <c r="B123" s="82"/>
      <c r="C123" s="82"/>
      <c r="D123" s="82"/>
      <c r="E123" s="82"/>
      <c r="F123" s="82"/>
      <c r="G123" s="82"/>
      <c r="H123" s="82"/>
      <c r="I123" s="82"/>
      <c r="J123" s="82"/>
    </row>
    <row r="124" spans="1:10" s="130" customFormat="1" ht="12.75" x14ac:dyDescent="0.2">
      <c r="A124" s="82"/>
      <c r="B124" s="82"/>
      <c r="C124" s="82"/>
      <c r="D124" s="82"/>
      <c r="E124" s="82"/>
      <c r="F124" s="82"/>
      <c r="G124" s="82"/>
      <c r="H124" s="82"/>
      <c r="I124" s="82"/>
      <c r="J124" s="82"/>
    </row>
    <row r="125" spans="1:10" s="130" customFormat="1" ht="12.75" x14ac:dyDescent="0.2">
      <c r="A125" s="82"/>
      <c r="B125" s="82"/>
      <c r="C125" s="82"/>
      <c r="D125" s="82"/>
      <c r="E125" s="82"/>
      <c r="F125" s="82"/>
      <c r="G125" s="82"/>
      <c r="H125" s="82"/>
      <c r="I125" s="82"/>
      <c r="J125" s="82"/>
    </row>
    <row r="126" spans="1:10" s="130" customFormat="1" ht="12.75" x14ac:dyDescent="0.2">
      <c r="A126" s="82"/>
      <c r="B126" s="82"/>
      <c r="C126" s="82"/>
      <c r="D126" s="82"/>
      <c r="E126" s="82"/>
      <c r="F126" s="82"/>
      <c r="G126" s="82"/>
      <c r="H126" s="82"/>
      <c r="I126" s="82"/>
      <c r="J126" s="82"/>
    </row>
    <row r="127" spans="1:10" s="130" customFormat="1" ht="12.75" x14ac:dyDescent="0.2">
      <c r="A127" s="82"/>
      <c r="B127" s="82"/>
      <c r="C127" s="82"/>
      <c r="D127" s="82"/>
      <c r="E127" s="82"/>
      <c r="F127" s="82"/>
      <c r="G127" s="82"/>
      <c r="H127" s="82"/>
      <c r="I127" s="82"/>
      <c r="J127" s="82"/>
    </row>
    <row r="128" spans="1:10" s="130" customFormat="1" ht="12.75" x14ac:dyDescent="0.2">
      <c r="A128" s="82"/>
      <c r="B128" s="82"/>
      <c r="C128" s="82"/>
      <c r="D128" s="82"/>
      <c r="E128" s="82"/>
      <c r="F128" s="82"/>
      <c r="G128" s="82"/>
      <c r="H128" s="82"/>
      <c r="I128" s="82"/>
      <c r="J128" s="82"/>
    </row>
    <row r="129" spans="1:10" s="130" customFormat="1" ht="12.75" x14ac:dyDescent="0.2">
      <c r="A129" s="82"/>
      <c r="B129" s="82"/>
      <c r="C129" s="82"/>
      <c r="D129" s="82"/>
      <c r="E129" s="82"/>
      <c r="F129" s="82"/>
      <c r="G129" s="82"/>
      <c r="H129" s="82"/>
      <c r="I129" s="82"/>
      <c r="J129" s="82"/>
    </row>
    <row r="130" spans="1:10" s="130" customFormat="1" ht="12.75" x14ac:dyDescent="0.2">
      <c r="A130" s="82"/>
      <c r="B130" s="82"/>
      <c r="C130" s="82"/>
      <c r="D130" s="82"/>
      <c r="E130" s="82"/>
      <c r="F130" s="82"/>
      <c r="G130" s="82"/>
      <c r="H130" s="82"/>
      <c r="I130" s="82"/>
      <c r="J130" s="82"/>
    </row>
    <row r="131" spans="1:10" s="130" customFormat="1" ht="12.75" x14ac:dyDescent="0.2">
      <c r="A131" s="82"/>
      <c r="B131" s="82"/>
      <c r="C131" s="82"/>
      <c r="D131" s="82"/>
      <c r="E131" s="82"/>
      <c r="F131" s="82"/>
      <c r="G131" s="82"/>
      <c r="H131" s="82"/>
      <c r="I131" s="82"/>
      <c r="J131" s="82"/>
    </row>
    <row r="132" spans="1:10" s="130" customFormat="1" ht="12.75" x14ac:dyDescent="0.2">
      <c r="A132" s="82"/>
      <c r="B132" s="82"/>
      <c r="C132" s="82"/>
      <c r="D132" s="82"/>
      <c r="E132" s="82"/>
      <c r="F132" s="82"/>
      <c r="G132" s="82"/>
      <c r="H132" s="82"/>
      <c r="I132" s="82"/>
      <c r="J132" s="82"/>
    </row>
    <row r="133" spans="1:10" s="130" customFormat="1" ht="12.75" x14ac:dyDescent="0.2">
      <c r="A133" s="82"/>
      <c r="B133" s="82"/>
      <c r="C133" s="82"/>
      <c r="D133" s="82"/>
      <c r="E133" s="82"/>
      <c r="F133" s="82"/>
      <c r="G133" s="82"/>
      <c r="H133" s="82"/>
      <c r="I133" s="82"/>
      <c r="J133" s="82"/>
    </row>
    <row r="134" spans="1:10" s="130" customFormat="1" ht="12.75" x14ac:dyDescent="0.2">
      <c r="A134" s="82"/>
      <c r="B134" s="82"/>
      <c r="C134" s="82"/>
      <c r="D134" s="82"/>
      <c r="E134" s="82"/>
      <c r="F134" s="82"/>
      <c r="G134" s="82"/>
      <c r="H134" s="82"/>
      <c r="I134" s="82"/>
      <c r="J134" s="82"/>
    </row>
    <row r="135" spans="1:10" s="130" customFormat="1" ht="12.75" x14ac:dyDescent="0.2">
      <c r="A135" s="82"/>
      <c r="B135" s="82"/>
      <c r="C135" s="82"/>
      <c r="D135" s="82"/>
      <c r="E135" s="82"/>
      <c r="F135" s="82"/>
      <c r="G135" s="82"/>
      <c r="H135" s="82"/>
      <c r="I135" s="82"/>
      <c r="J135" s="82"/>
    </row>
    <row r="136" spans="1:10" s="130" customFormat="1" ht="12.75" x14ac:dyDescent="0.2">
      <c r="A136" s="82"/>
      <c r="B136" s="82"/>
      <c r="C136" s="82"/>
      <c r="D136" s="82"/>
      <c r="E136" s="82"/>
      <c r="F136" s="82"/>
      <c r="G136" s="82"/>
      <c r="H136" s="82"/>
      <c r="I136" s="82"/>
      <c r="J136" s="82"/>
    </row>
    <row r="137" spans="1:10" s="130" customFormat="1" ht="12.75" x14ac:dyDescent="0.2">
      <c r="A137" s="82"/>
      <c r="B137" s="82"/>
      <c r="C137" s="82"/>
      <c r="D137" s="82"/>
      <c r="E137" s="82"/>
      <c r="F137" s="82"/>
      <c r="G137" s="82"/>
      <c r="H137" s="82"/>
      <c r="I137" s="82"/>
      <c r="J137" s="82"/>
    </row>
    <row r="138" spans="1:10" s="130" customFormat="1" ht="12.75" x14ac:dyDescent="0.2">
      <c r="A138" s="82"/>
      <c r="B138" s="82"/>
      <c r="C138" s="82"/>
      <c r="D138" s="82"/>
      <c r="E138" s="82"/>
      <c r="F138" s="82"/>
      <c r="G138" s="82"/>
      <c r="H138" s="82"/>
      <c r="I138" s="82"/>
      <c r="J138" s="82"/>
    </row>
    <row r="139" spans="1:10" s="130" customFormat="1" ht="12.75" x14ac:dyDescent="0.2">
      <c r="A139" s="82"/>
      <c r="B139" s="82"/>
      <c r="C139" s="82"/>
      <c r="D139" s="82"/>
      <c r="E139" s="82"/>
      <c r="F139" s="82"/>
      <c r="G139" s="82"/>
      <c r="H139" s="82"/>
      <c r="I139" s="82"/>
      <c r="J139" s="82"/>
    </row>
    <row r="140" spans="1:10" s="130" customFormat="1" ht="12.75" x14ac:dyDescent="0.2">
      <c r="A140" s="82"/>
      <c r="B140" s="82"/>
      <c r="C140" s="82"/>
      <c r="D140" s="82"/>
      <c r="E140" s="82"/>
      <c r="F140" s="82"/>
      <c r="G140" s="82"/>
      <c r="H140" s="82"/>
      <c r="I140" s="82"/>
      <c r="J140" s="82"/>
    </row>
    <row r="141" spans="1:10" s="130" customFormat="1" ht="12.75" x14ac:dyDescent="0.2">
      <c r="A141" s="82"/>
      <c r="B141" s="82"/>
      <c r="C141" s="82"/>
      <c r="D141" s="82"/>
      <c r="E141" s="82"/>
      <c r="F141" s="82"/>
      <c r="G141" s="82"/>
      <c r="H141" s="82"/>
      <c r="I141" s="82"/>
      <c r="J141" s="82"/>
    </row>
    <row r="142" spans="1:10" s="130" customFormat="1" ht="12.75" x14ac:dyDescent="0.2">
      <c r="A142" s="82"/>
      <c r="B142" s="82"/>
      <c r="C142" s="82"/>
      <c r="D142" s="82"/>
      <c r="E142" s="82"/>
      <c r="F142" s="82"/>
      <c r="G142" s="82"/>
      <c r="H142" s="82"/>
      <c r="I142" s="82"/>
      <c r="J142" s="82"/>
    </row>
    <row r="143" spans="1:10" s="130" customFormat="1" ht="12.75" x14ac:dyDescent="0.2">
      <c r="A143" s="82"/>
      <c r="B143" s="82"/>
      <c r="C143" s="82"/>
      <c r="D143" s="82"/>
      <c r="E143" s="82"/>
      <c r="F143" s="82"/>
      <c r="G143" s="82"/>
      <c r="H143" s="82"/>
      <c r="I143" s="82"/>
      <c r="J143" s="82"/>
    </row>
    <row r="144" spans="1:10" s="130" customFormat="1" ht="12.75" x14ac:dyDescent="0.2">
      <c r="A144" s="82"/>
      <c r="B144" s="82"/>
      <c r="C144" s="82"/>
      <c r="D144" s="82"/>
      <c r="E144" s="82"/>
      <c r="F144" s="82"/>
      <c r="G144" s="82"/>
      <c r="H144" s="82"/>
      <c r="I144" s="82"/>
      <c r="J144" s="82"/>
    </row>
    <row r="145" spans="1:10" s="130" customFormat="1" ht="12.75" x14ac:dyDescent="0.2">
      <c r="A145" s="82"/>
      <c r="B145" s="82"/>
      <c r="C145" s="82"/>
      <c r="D145" s="82"/>
      <c r="E145" s="82"/>
      <c r="F145" s="82"/>
      <c r="G145" s="82"/>
      <c r="H145" s="82"/>
      <c r="I145" s="82"/>
      <c r="J145" s="82"/>
    </row>
    <row r="146" spans="1:10" s="130" customFormat="1" ht="12.75" x14ac:dyDescent="0.2">
      <c r="A146" s="82"/>
      <c r="B146" s="82"/>
      <c r="C146" s="82"/>
      <c r="D146" s="82"/>
      <c r="E146" s="82"/>
      <c r="F146" s="82"/>
      <c r="G146" s="82"/>
      <c r="H146" s="82"/>
      <c r="I146" s="82"/>
      <c r="J146" s="82"/>
    </row>
    <row r="147" spans="1:10" s="130" customFormat="1" ht="12.75" x14ac:dyDescent="0.2">
      <c r="A147" s="82"/>
      <c r="B147" s="82"/>
      <c r="C147" s="82"/>
      <c r="D147" s="82"/>
      <c r="E147" s="82"/>
      <c r="F147" s="82"/>
      <c r="G147" s="82"/>
      <c r="H147" s="82"/>
      <c r="I147" s="82"/>
      <c r="J147" s="82"/>
    </row>
    <row r="148" spans="1:10" s="130" customFormat="1" ht="12.75" x14ac:dyDescent="0.2">
      <c r="A148" s="82"/>
      <c r="B148" s="82"/>
      <c r="C148" s="82"/>
      <c r="D148" s="82"/>
      <c r="E148" s="82"/>
      <c r="F148" s="82"/>
      <c r="G148" s="82"/>
      <c r="H148" s="82"/>
      <c r="I148" s="82"/>
      <c r="J148" s="82"/>
    </row>
    <row r="149" spans="1:10" s="130" customFormat="1" ht="12.75" x14ac:dyDescent="0.2">
      <c r="A149" s="82"/>
      <c r="B149" s="82"/>
      <c r="C149" s="82"/>
      <c r="D149" s="82"/>
      <c r="E149" s="82"/>
      <c r="F149" s="82"/>
      <c r="G149" s="82"/>
      <c r="H149" s="82"/>
      <c r="I149" s="82"/>
      <c r="J149" s="82"/>
    </row>
    <row r="150" spans="1:10" s="130" customFormat="1" ht="12.75" x14ac:dyDescent="0.2">
      <c r="A150" s="82"/>
      <c r="B150" s="82"/>
      <c r="C150" s="82"/>
      <c r="D150" s="82"/>
      <c r="E150" s="82"/>
      <c r="F150" s="82"/>
      <c r="G150" s="82"/>
      <c r="H150" s="82"/>
      <c r="I150" s="82"/>
      <c r="J150" s="82"/>
    </row>
    <row r="151" spans="1:10" s="130" customFormat="1" ht="12.75" x14ac:dyDescent="0.2">
      <c r="A151" s="82"/>
      <c r="B151" s="82"/>
      <c r="C151" s="82"/>
      <c r="D151" s="82"/>
      <c r="E151" s="82"/>
      <c r="F151" s="82"/>
      <c r="G151" s="82"/>
      <c r="H151" s="82"/>
      <c r="I151" s="82"/>
      <c r="J151" s="82"/>
    </row>
    <row r="152" spans="1:10" s="130" customFormat="1" ht="12.75" x14ac:dyDescent="0.2">
      <c r="A152" s="82"/>
      <c r="B152" s="82"/>
      <c r="C152" s="82"/>
      <c r="D152" s="82"/>
      <c r="E152" s="82"/>
      <c r="F152" s="82"/>
      <c r="G152" s="82"/>
      <c r="H152" s="82"/>
      <c r="I152" s="82"/>
      <c r="J152" s="82"/>
    </row>
    <row r="153" spans="1:10" s="130" customFormat="1" ht="12.75" x14ac:dyDescent="0.2">
      <c r="A153" s="82"/>
      <c r="B153" s="82"/>
      <c r="C153" s="82"/>
      <c r="D153" s="82"/>
      <c r="E153" s="82"/>
      <c r="F153" s="82"/>
      <c r="G153" s="82"/>
      <c r="H153" s="82"/>
      <c r="I153" s="82"/>
      <c r="J153" s="82"/>
    </row>
    <row r="154" spans="1:10" s="130" customFormat="1" ht="12.75" x14ac:dyDescent="0.2">
      <c r="A154" s="82"/>
      <c r="B154" s="82"/>
      <c r="C154" s="82"/>
      <c r="D154" s="82"/>
      <c r="E154" s="82"/>
      <c r="F154" s="82"/>
      <c r="G154" s="82"/>
      <c r="H154" s="82"/>
      <c r="I154" s="82"/>
      <c r="J154" s="82"/>
    </row>
    <row r="155" spans="1:10" s="130" customFormat="1" ht="12.75" x14ac:dyDescent="0.2">
      <c r="A155" s="82"/>
      <c r="B155" s="82"/>
      <c r="C155" s="82"/>
      <c r="D155" s="82"/>
      <c r="E155" s="82"/>
      <c r="F155" s="82"/>
      <c r="G155" s="82"/>
      <c r="H155" s="82"/>
      <c r="I155" s="82"/>
      <c r="J155" s="82"/>
    </row>
    <row r="156" spans="1:10" s="130" customFormat="1" ht="12.75" x14ac:dyDescent="0.2">
      <c r="A156" s="82"/>
      <c r="B156" s="82"/>
      <c r="C156" s="82"/>
      <c r="D156" s="82"/>
      <c r="E156" s="82"/>
      <c r="F156" s="82"/>
      <c r="G156" s="82"/>
      <c r="H156" s="82"/>
      <c r="I156" s="82"/>
      <c r="J156" s="82"/>
    </row>
    <row r="157" spans="1:10" s="130" customFormat="1" ht="12.75" x14ac:dyDescent="0.2">
      <c r="A157" s="82"/>
      <c r="B157" s="82"/>
      <c r="C157" s="82"/>
      <c r="D157" s="82"/>
      <c r="E157" s="82"/>
      <c r="F157" s="82"/>
      <c r="G157" s="82"/>
      <c r="H157" s="82"/>
      <c r="I157" s="82"/>
      <c r="J157" s="82"/>
    </row>
    <row r="158" spans="1:10" s="130" customFormat="1" ht="12.75" x14ac:dyDescent="0.2">
      <c r="A158" s="82"/>
      <c r="B158" s="82"/>
      <c r="C158" s="82"/>
      <c r="D158" s="82"/>
      <c r="E158" s="82"/>
      <c r="F158" s="82"/>
      <c r="G158" s="82"/>
      <c r="H158" s="82"/>
      <c r="I158" s="82"/>
      <c r="J158" s="82"/>
    </row>
    <row r="159" spans="1:10" s="130" customFormat="1" ht="12.75" x14ac:dyDescent="0.2">
      <c r="A159" s="82"/>
      <c r="B159" s="82"/>
      <c r="C159" s="82"/>
      <c r="D159" s="82"/>
      <c r="E159" s="82"/>
      <c r="F159" s="82"/>
      <c r="G159" s="82"/>
      <c r="H159" s="82"/>
      <c r="I159" s="82"/>
      <c r="J159" s="82"/>
    </row>
    <row r="160" spans="1:10" s="130" customFormat="1" ht="12.75" x14ac:dyDescent="0.2">
      <c r="A160" s="82"/>
      <c r="B160" s="82"/>
      <c r="C160" s="82"/>
      <c r="D160" s="82"/>
      <c r="E160" s="82"/>
      <c r="F160" s="82"/>
      <c r="G160" s="82"/>
      <c r="H160" s="82"/>
      <c r="I160" s="82"/>
      <c r="J160" s="82"/>
    </row>
    <row r="161" spans="1:10" s="130" customFormat="1" ht="12.75" x14ac:dyDescent="0.2">
      <c r="A161" s="82"/>
      <c r="B161" s="82"/>
      <c r="C161" s="82"/>
      <c r="D161" s="82"/>
      <c r="E161" s="82"/>
      <c r="F161" s="82"/>
      <c r="G161" s="82"/>
      <c r="H161" s="82"/>
      <c r="I161" s="82"/>
      <c r="J161" s="82"/>
    </row>
    <row r="162" spans="1:10" s="130" customFormat="1" ht="12.75" x14ac:dyDescent="0.2">
      <c r="A162" s="82"/>
      <c r="B162" s="82"/>
      <c r="C162" s="82"/>
      <c r="D162" s="82"/>
      <c r="E162" s="82"/>
      <c r="F162" s="82"/>
      <c r="G162" s="82"/>
      <c r="H162" s="82"/>
      <c r="I162" s="82"/>
      <c r="J162" s="82"/>
    </row>
    <row r="163" spans="1:10" s="130" customFormat="1" ht="12.75" x14ac:dyDescent="0.2">
      <c r="A163" s="82"/>
      <c r="B163" s="82"/>
      <c r="C163" s="82"/>
      <c r="D163" s="82"/>
      <c r="E163" s="82"/>
      <c r="F163" s="82"/>
      <c r="G163" s="82"/>
      <c r="H163" s="82"/>
      <c r="I163" s="82"/>
      <c r="J163" s="82"/>
    </row>
    <row r="164" spans="1:10" s="130" customFormat="1" ht="12.75" x14ac:dyDescent="0.2">
      <c r="A164" s="82"/>
      <c r="B164" s="82"/>
      <c r="C164" s="82"/>
      <c r="D164" s="82"/>
      <c r="E164" s="82"/>
      <c r="F164" s="82"/>
      <c r="G164" s="82"/>
      <c r="H164" s="82"/>
      <c r="I164" s="82"/>
      <c r="J164" s="82"/>
    </row>
    <row r="165" spans="1:10" s="130" customFormat="1" ht="12.75" x14ac:dyDescent="0.2">
      <c r="A165" s="82"/>
      <c r="B165" s="82"/>
      <c r="C165" s="82"/>
      <c r="D165" s="82"/>
      <c r="E165" s="82"/>
      <c r="F165" s="82"/>
      <c r="G165" s="82"/>
      <c r="H165" s="82"/>
      <c r="I165" s="82"/>
      <c r="J165" s="82"/>
    </row>
    <row r="166" spans="1:10" s="130" customFormat="1" ht="12.75" x14ac:dyDescent="0.2">
      <c r="A166" s="82"/>
      <c r="B166" s="82"/>
      <c r="C166" s="82"/>
      <c r="D166" s="82"/>
      <c r="E166" s="82"/>
      <c r="F166" s="82"/>
      <c r="G166" s="82"/>
      <c r="H166" s="82"/>
      <c r="I166" s="82"/>
      <c r="J166" s="82"/>
    </row>
    <row r="167" spans="1:10" s="130" customFormat="1" ht="12.75" x14ac:dyDescent="0.2">
      <c r="A167" s="82"/>
      <c r="B167" s="82"/>
      <c r="C167" s="82"/>
      <c r="D167" s="82"/>
      <c r="E167" s="82"/>
      <c r="F167" s="82"/>
      <c r="G167" s="82"/>
      <c r="H167" s="82"/>
      <c r="I167" s="82"/>
      <c r="J167" s="82"/>
    </row>
    <row r="168" spans="1:10" s="130" customFormat="1" ht="12.75" x14ac:dyDescent="0.2">
      <c r="A168" s="82"/>
      <c r="B168" s="82"/>
      <c r="C168" s="82"/>
      <c r="D168" s="82"/>
      <c r="E168" s="82"/>
      <c r="F168" s="82"/>
      <c r="G168" s="82"/>
      <c r="H168" s="82"/>
      <c r="I168" s="82"/>
      <c r="J168" s="82"/>
    </row>
    <row r="169" spans="1:10" s="130" customFormat="1" ht="12.75" x14ac:dyDescent="0.2">
      <c r="A169" s="82"/>
      <c r="B169" s="82"/>
      <c r="C169" s="82"/>
      <c r="D169" s="82"/>
      <c r="E169" s="82"/>
      <c r="F169" s="82"/>
      <c r="G169" s="82"/>
      <c r="H169" s="82"/>
      <c r="I169" s="82"/>
      <c r="J169" s="82"/>
    </row>
    <row r="170" spans="1:10" s="130" customFormat="1" ht="12.75" x14ac:dyDescent="0.2">
      <c r="A170" s="82"/>
      <c r="B170" s="82"/>
      <c r="C170" s="82"/>
      <c r="D170" s="82"/>
      <c r="E170" s="82"/>
      <c r="F170" s="82"/>
      <c r="G170" s="82"/>
      <c r="H170" s="82"/>
      <c r="I170" s="82"/>
      <c r="J170" s="82"/>
    </row>
    <row r="171" spans="1:10" s="130" customFormat="1" ht="12.75" x14ac:dyDescent="0.2">
      <c r="A171" s="82"/>
      <c r="B171" s="82"/>
      <c r="C171" s="82"/>
      <c r="D171" s="82"/>
      <c r="E171" s="82"/>
      <c r="F171" s="82"/>
      <c r="G171" s="82"/>
      <c r="H171" s="82"/>
      <c r="I171" s="82"/>
      <c r="J171" s="82"/>
    </row>
    <row r="172" spans="1:10" s="130" customFormat="1" ht="12.75" x14ac:dyDescent="0.2">
      <c r="A172" s="82"/>
      <c r="B172" s="82"/>
      <c r="C172" s="82"/>
      <c r="D172" s="82"/>
      <c r="E172" s="82"/>
      <c r="F172" s="82"/>
      <c r="G172" s="82"/>
      <c r="H172" s="82"/>
      <c r="I172" s="82"/>
      <c r="J172" s="82"/>
    </row>
    <row r="173" spans="1:10" s="130" customFormat="1" ht="12.75" x14ac:dyDescent="0.2">
      <c r="A173" s="82"/>
      <c r="B173" s="82"/>
      <c r="C173" s="82"/>
      <c r="D173" s="82"/>
      <c r="E173" s="82"/>
      <c r="F173" s="82"/>
      <c r="G173" s="82"/>
      <c r="H173" s="82"/>
      <c r="I173" s="82"/>
      <c r="J173" s="82"/>
    </row>
    <row r="174" spans="1:10" s="130" customFormat="1" ht="12.75" x14ac:dyDescent="0.2">
      <c r="A174" s="82"/>
      <c r="B174" s="82"/>
      <c r="C174" s="82"/>
      <c r="D174" s="82"/>
      <c r="E174" s="82"/>
      <c r="F174" s="82"/>
      <c r="G174" s="82"/>
      <c r="H174" s="82"/>
      <c r="I174" s="82"/>
      <c r="J174" s="82"/>
    </row>
    <row r="175" spans="1:10" s="130" customFormat="1" ht="12.75" x14ac:dyDescent="0.2">
      <c r="A175" s="82"/>
      <c r="B175" s="82"/>
      <c r="C175" s="82"/>
      <c r="D175" s="82"/>
      <c r="E175" s="82"/>
      <c r="F175" s="82"/>
      <c r="G175" s="82"/>
      <c r="H175" s="82"/>
      <c r="I175" s="82"/>
      <c r="J175" s="82"/>
    </row>
    <row r="176" spans="1:10" s="130" customFormat="1" ht="12.75" x14ac:dyDescent="0.2">
      <c r="A176" s="82"/>
      <c r="B176" s="82"/>
      <c r="C176" s="82"/>
      <c r="D176" s="82"/>
      <c r="E176" s="82"/>
      <c r="F176" s="82"/>
      <c r="G176" s="82"/>
      <c r="H176" s="82"/>
      <c r="I176" s="82"/>
      <c r="J176" s="82"/>
    </row>
    <row r="177" spans="1:10" s="130" customFormat="1" ht="12.75" x14ac:dyDescent="0.2">
      <c r="A177" s="82"/>
      <c r="B177" s="82"/>
      <c r="C177" s="82"/>
      <c r="D177" s="82"/>
      <c r="E177" s="82"/>
      <c r="F177" s="82"/>
      <c r="G177" s="82"/>
      <c r="H177" s="82"/>
      <c r="I177" s="82"/>
      <c r="J177" s="82"/>
    </row>
    <row r="178" spans="1:10" s="130" customFormat="1" ht="12.75" x14ac:dyDescent="0.2">
      <c r="A178" s="82"/>
      <c r="B178" s="82"/>
      <c r="C178" s="82"/>
      <c r="D178" s="82"/>
      <c r="E178" s="82"/>
      <c r="F178" s="82"/>
      <c r="G178" s="82"/>
      <c r="H178" s="82"/>
      <c r="I178" s="82"/>
      <c r="J178" s="82"/>
    </row>
    <row r="179" spans="1:10" s="130" customFormat="1" ht="12.75" x14ac:dyDescent="0.2">
      <c r="A179" s="82"/>
      <c r="B179" s="82"/>
      <c r="C179" s="82"/>
      <c r="D179" s="82"/>
      <c r="E179" s="82"/>
      <c r="F179" s="82"/>
      <c r="G179" s="82"/>
      <c r="H179" s="82"/>
      <c r="I179" s="82"/>
      <c r="J179" s="82"/>
    </row>
    <row r="180" spans="1:10" s="130" customFormat="1" ht="12.75" x14ac:dyDescent="0.2">
      <c r="A180" s="82"/>
      <c r="B180" s="82"/>
      <c r="C180" s="82"/>
      <c r="D180" s="82"/>
      <c r="E180" s="82"/>
      <c r="F180" s="82"/>
      <c r="G180" s="82"/>
      <c r="H180" s="82"/>
      <c r="I180" s="82"/>
      <c r="J180" s="82"/>
    </row>
    <row r="181" spans="1:10" s="130" customFormat="1" ht="12.75" x14ac:dyDescent="0.2">
      <c r="A181" s="82"/>
      <c r="B181" s="82"/>
      <c r="C181" s="82"/>
      <c r="D181" s="82"/>
      <c r="E181" s="82"/>
      <c r="F181" s="82"/>
      <c r="G181" s="82"/>
      <c r="H181" s="82"/>
      <c r="I181" s="82"/>
      <c r="J181" s="82"/>
    </row>
    <row r="182" spans="1:10" s="130" customFormat="1" ht="12.75" x14ac:dyDescent="0.2">
      <c r="A182" s="82"/>
      <c r="B182" s="82"/>
      <c r="C182" s="82"/>
      <c r="D182" s="82"/>
      <c r="E182" s="82"/>
      <c r="F182" s="82"/>
      <c r="G182" s="82"/>
      <c r="H182" s="82"/>
      <c r="I182" s="82"/>
      <c r="J182" s="82"/>
    </row>
    <row r="183" spans="1:10" s="130" customFormat="1" ht="12.75" x14ac:dyDescent="0.2">
      <c r="A183" s="82"/>
      <c r="B183" s="82"/>
      <c r="C183" s="82"/>
      <c r="D183" s="82"/>
      <c r="E183" s="82"/>
      <c r="F183" s="82"/>
      <c r="G183" s="82"/>
      <c r="H183" s="82"/>
      <c r="I183" s="82"/>
      <c r="J183" s="82"/>
    </row>
    <row r="184" spans="1:10" s="130" customFormat="1" ht="12.75" x14ac:dyDescent="0.2">
      <c r="A184" s="82"/>
      <c r="B184" s="82"/>
      <c r="C184" s="82"/>
      <c r="D184" s="82"/>
      <c r="E184" s="82"/>
      <c r="F184" s="82"/>
      <c r="G184" s="82"/>
      <c r="H184" s="82"/>
      <c r="I184" s="82"/>
      <c r="J184" s="82"/>
    </row>
    <row r="185" spans="1:10" s="130" customFormat="1" ht="12.75" x14ac:dyDescent="0.2">
      <c r="A185" s="82"/>
      <c r="B185" s="82"/>
      <c r="C185" s="82"/>
      <c r="D185" s="82"/>
      <c r="E185" s="82"/>
      <c r="F185" s="82"/>
      <c r="G185" s="82"/>
      <c r="H185" s="82"/>
      <c r="I185" s="82"/>
      <c r="J185" s="82"/>
    </row>
    <row r="186" spans="1:10" s="130" customFormat="1" ht="12.75" x14ac:dyDescent="0.2">
      <c r="A186" s="82"/>
      <c r="B186" s="82"/>
      <c r="C186" s="82"/>
      <c r="D186" s="82"/>
      <c r="E186" s="82"/>
      <c r="F186" s="82"/>
      <c r="G186" s="82"/>
      <c r="H186" s="82"/>
      <c r="I186" s="82"/>
      <c r="J186" s="82"/>
    </row>
    <row r="187" spans="1:10" s="130" customFormat="1" ht="12.75" x14ac:dyDescent="0.2">
      <c r="A187" s="82"/>
      <c r="B187" s="82"/>
      <c r="C187" s="82"/>
      <c r="D187" s="82"/>
      <c r="E187" s="82"/>
      <c r="F187" s="82"/>
      <c r="G187" s="82"/>
      <c r="H187" s="82"/>
      <c r="I187" s="82"/>
      <c r="J187" s="82"/>
    </row>
    <row r="188" spans="1:10" s="130" customFormat="1" ht="12.75" x14ac:dyDescent="0.2">
      <c r="A188" s="82"/>
      <c r="B188" s="82"/>
      <c r="C188" s="82"/>
      <c r="D188" s="82"/>
      <c r="E188" s="82"/>
      <c r="F188" s="82"/>
      <c r="G188" s="82"/>
      <c r="H188" s="82"/>
      <c r="I188" s="82"/>
      <c r="J188" s="82"/>
    </row>
    <row r="189" spans="1:10" s="130" customFormat="1" ht="12.75" x14ac:dyDescent="0.2">
      <c r="A189" s="82"/>
      <c r="B189" s="82"/>
      <c r="C189" s="82"/>
      <c r="D189" s="82"/>
      <c r="E189" s="82"/>
      <c r="F189" s="82"/>
      <c r="G189" s="82"/>
      <c r="H189" s="82"/>
      <c r="I189" s="82"/>
      <c r="J189" s="82"/>
    </row>
    <row r="190" spans="1:10" s="130" customFormat="1" ht="12.75" x14ac:dyDescent="0.2">
      <c r="A190" s="82"/>
      <c r="B190" s="82"/>
      <c r="C190" s="82"/>
      <c r="D190" s="82"/>
      <c r="E190" s="82"/>
      <c r="F190" s="82"/>
      <c r="G190" s="82"/>
      <c r="H190" s="82"/>
      <c r="I190" s="82"/>
      <c r="J190" s="82"/>
    </row>
    <row r="191" spans="1:10" s="130" customFormat="1" ht="12.75" x14ac:dyDescent="0.2">
      <c r="A191" s="82"/>
      <c r="B191" s="82"/>
      <c r="C191" s="82"/>
      <c r="D191" s="82"/>
      <c r="E191" s="82"/>
      <c r="F191" s="82"/>
      <c r="G191" s="82"/>
      <c r="H191" s="82"/>
      <c r="I191" s="82"/>
      <c r="J191" s="82"/>
    </row>
    <row r="192" spans="1:10" s="130" customFormat="1" ht="12.75" x14ac:dyDescent="0.2">
      <c r="A192" s="82"/>
      <c r="B192" s="82"/>
      <c r="C192" s="82"/>
      <c r="D192" s="82"/>
      <c r="E192" s="82"/>
      <c r="F192" s="82"/>
      <c r="G192" s="82"/>
      <c r="H192" s="82"/>
      <c r="I192" s="82"/>
      <c r="J192" s="82"/>
    </row>
    <row r="193" spans="1:10" s="130" customFormat="1" ht="12.75" x14ac:dyDescent="0.2">
      <c r="A193" s="82"/>
      <c r="B193" s="82"/>
      <c r="C193" s="82"/>
      <c r="D193" s="82"/>
      <c r="E193" s="82"/>
      <c r="F193" s="82"/>
      <c r="G193" s="82"/>
      <c r="H193" s="82"/>
      <c r="I193" s="82"/>
      <c r="J193" s="82"/>
    </row>
    <row r="194" spans="1:10" s="130" customFormat="1" ht="12.75" x14ac:dyDescent="0.2">
      <c r="A194" s="82"/>
      <c r="B194" s="82"/>
      <c r="C194" s="82"/>
      <c r="D194" s="82"/>
      <c r="E194" s="82"/>
      <c r="F194" s="82"/>
      <c r="G194" s="82"/>
      <c r="H194" s="82"/>
      <c r="I194" s="82"/>
      <c r="J194" s="82"/>
    </row>
    <row r="195" spans="1:10" s="130" customFormat="1" ht="12.75" x14ac:dyDescent="0.2">
      <c r="A195" s="82"/>
      <c r="B195" s="82"/>
      <c r="C195" s="82"/>
      <c r="D195" s="82"/>
      <c r="E195" s="82"/>
      <c r="F195" s="82"/>
      <c r="G195" s="82"/>
      <c r="H195" s="82"/>
      <c r="I195" s="82"/>
      <c r="J195" s="82"/>
    </row>
    <row r="196" spans="1:10" s="130" customFormat="1" ht="12.75" x14ac:dyDescent="0.2">
      <c r="A196" s="82"/>
      <c r="B196" s="82"/>
      <c r="C196" s="82"/>
      <c r="D196" s="82"/>
      <c r="E196" s="82"/>
      <c r="F196" s="82"/>
      <c r="G196" s="82"/>
      <c r="H196" s="82"/>
      <c r="I196" s="82"/>
      <c r="J196" s="82"/>
    </row>
    <row r="197" spans="1:10" s="130" customFormat="1" ht="12.75" x14ac:dyDescent="0.2">
      <c r="A197" s="82"/>
      <c r="B197" s="82"/>
      <c r="C197" s="82"/>
      <c r="D197" s="82"/>
      <c r="E197" s="82"/>
      <c r="F197" s="82"/>
      <c r="G197" s="82"/>
      <c r="H197" s="82"/>
      <c r="I197" s="82"/>
      <c r="J197" s="82"/>
    </row>
    <row r="198" spans="1:10" s="130" customFormat="1" ht="12.75" x14ac:dyDescent="0.2">
      <c r="A198" s="82"/>
      <c r="B198" s="82"/>
      <c r="C198" s="82"/>
      <c r="D198" s="82"/>
      <c r="E198" s="82"/>
      <c r="F198" s="82"/>
      <c r="G198" s="82"/>
      <c r="H198" s="82"/>
      <c r="I198" s="82"/>
      <c r="J198" s="82"/>
    </row>
    <row r="199" spans="1:10" s="130" customFormat="1" ht="12.75" x14ac:dyDescent="0.2">
      <c r="A199" s="82"/>
      <c r="B199" s="82"/>
      <c r="C199" s="82"/>
      <c r="D199" s="82"/>
      <c r="E199" s="82"/>
      <c r="F199" s="82"/>
      <c r="G199" s="82"/>
      <c r="H199" s="82"/>
      <c r="I199" s="82"/>
      <c r="J199" s="82"/>
    </row>
    <row r="200" spans="1:10" s="130" customFormat="1" ht="12.75" x14ac:dyDescent="0.2">
      <c r="A200" s="82"/>
      <c r="B200" s="82"/>
      <c r="C200" s="82"/>
      <c r="D200" s="82"/>
      <c r="E200" s="82"/>
      <c r="F200" s="82"/>
      <c r="G200" s="82"/>
      <c r="H200" s="82"/>
      <c r="I200" s="82"/>
      <c r="J200" s="82"/>
    </row>
    <row r="201" spans="1:10" s="130" customFormat="1" ht="12.75" x14ac:dyDescent="0.2">
      <c r="A201" s="82"/>
      <c r="B201" s="82"/>
      <c r="C201" s="82"/>
      <c r="D201" s="82"/>
      <c r="E201" s="82"/>
      <c r="F201" s="82"/>
      <c r="G201" s="82"/>
      <c r="H201" s="82"/>
      <c r="I201" s="82"/>
      <c r="J201" s="82"/>
    </row>
    <row r="202" spans="1:10" s="130" customFormat="1" ht="12.75" x14ac:dyDescent="0.2">
      <c r="A202" s="82"/>
      <c r="B202" s="82"/>
      <c r="C202" s="82"/>
      <c r="D202" s="82"/>
      <c r="E202" s="82"/>
      <c r="F202" s="82"/>
      <c r="G202" s="82"/>
      <c r="H202" s="82"/>
      <c r="I202" s="82"/>
      <c r="J202" s="82"/>
    </row>
    <row r="203" spans="1:10" s="130" customFormat="1" ht="12.75" x14ac:dyDescent="0.2">
      <c r="A203" s="82"/>
      <c r="B203" s="82"/>
      <c r="C203" s="82"/>
      <c r="D203" s="82"/>
      <c r="E203" s="82"/>
      <c r="F203" s="82"/>
      <c r="G203" s="82"/>
      <c r="H203" s="82"/>
      <c r="I203" s="82"/>
      <c r="J203" s="82"/>
    </row>
    <row r="204" spans="1:10" s="130" customFormat="1" ht="12.75" x14ac:dyDescent="0.2">
      <c r="A204" s="82"/>
      <c r="B204" s="82"/>
      <c r="C204" s="82"/>
      <c r="D204" s="82"/>
      <c r="E204" s="82"/>
      <c r="F204" s="82"/>
      <c r="G204" s="82"/>
      <c r="H204" s="82"/>
      <c r="I204" s="82"/>
      <c r="J204" s="82"/>
    </row>
    <row r="205" spans="1:10" s="130" customFormat="1" ht="12.75" x14ac:dyDescent="0.2">
      <c r="A205" s="82"/>
      <c r="B205" s="82"/>
      <c r="C205" s="82"/>
      <c r="D205" s="82"/>
      <c r="E205" s="82"/>
      <c r="F205" s="82"/>
      <c r="G205" s="82"/>
      <c r="H205" s="82"/>
      <c r="I205" s="82"/>
      <c r="J205" s="82"/>
    </row>
    <row r="206" spans="1:10" s="130" customFormat="1" ht="12.75" x14ac:dyDescent="0.2">
      <c r="A206" s="82"/>
      <c r="B206" s="82"/>
      <c r="C206" s="82"/>
      <c r="D206" s="82"/>
      <c r="E206" s="82"/>
      <c r="F206" s="82"/>
      <c r="G206" s="82"/>
      <c r="H206" s="82"/>
      <c r="I206" s="82"/>
      <c r="J206" s="82"/>
    </row>
    <row r="207" spans="1:10" s="130" customFormat="1" ht="12.75" x14ac:dyDescent="0.2">
      <c r="A207" s="82"/>
      <c r="B207" s="82"/>
      <c r="C207" s="82"/>
      <c r="D207" s="82"/>
      <c r="E207" s="82"/>
      <c r="F207" s="82"/>
      <c r="G207" s="82"/>
      <c r="H207" s="82"/>
      <c r="I207" s="82"/>
      <c r="J207" s="82"/>
    </row>
    <row r="208" spans="1:10" s="130" customFormat="1" ht="12.75" x14ac:dyDescent="0.2">
      <c r="A208" s="82"/>
      <c r="B208" s="82"/>
      <c r="C208" s="82"/>
      <c r="D208" s="82"/>
      <c r="E208" s="82"/>
      <c r="F208" s="82"/>
      <c r="G208" s="82"/>
      <c r="H208" s="82"/>
      <c r="I208" s="82"/>
      <c r="J208" s="82"/>
    </row>
    <row r="209" spans="1:10" s="130" customFormat="1" ht="12.75" x14ac:dyDescent="0.2">
      <c r="A209" s="82"/>
      <c r="B209" s="82"/>
      <c r="C209" s="82"/>
      <c r="D209" s="82"/>
      <c r="E209" s="82"/>
      <c r="F209" s="82"/>
      <c r="G209" s="82"/>
      <c r="H209" s="82"/>
      <c r="I209" s="82"/>
      <c r="J209" s="82"/>
    </row>
    <row r="210" spans="1:10" s="130" customFormat="1" ht="12.75" x14ac:dyDescent="0.2">
      <c r="A210" s="82"/>
      <c r="B210" s="82"/>
      <c r="C210" s="82"/>
      <c r="D210" s="82"/>
      <c r="E210" s="82"/>
      <c r="F210" s="82"/>
      <c r="G210" s="82"/>
      <c r="H210" s="82"/>
      <c r="I210" s="82"/>
      <c r="J210" s="82"/>
    </row>
    <row r="211" spans="1:10" s="130" customFormat="1" ht="12.75" x14ac:dyDescent="0.2">
      <c r="A211" s="82"/>
      <c r="B211" s="82"/>
      <c r="C211" s="82"/>
      <c r="D211" s="82"/>
      <c r="E211" s="82"/>
      <c r="F211" s="82"/>
      <c r="G211" s="82"/>
      <c r="H211" s="82"/>
      <c r="I211" s="82"/>
      <c r="J211" s="82"/>
    </row>
    <row r="212" spans="1:10" s="130" customFormat="1" ht="12.75" x14ac:dyDescent="0.2">
      <c r="A212" s="82"/>
      <c r="B212" s="82"/>
      <c r="C212" s="82"/>
      <c r="D212" s="82"/>
      <c r="E212" s="82"/>
      <c r="F212" s="82"/>
      <c r="G212" s="82"/>
      <c r="H212" s="82"/>
      <c r="I212" s="82"/>
      <c r="J212" s="82"/>
    </row>
    <row r="213" spans="1:10" s="130" customFormat="1" ht="12.75" x14ac:dyDescent="0.2">
      <c r="A213" s="82"/>
      <c r="B213" s="82"/>
      <c r="C213" s="82"/>
      <c r="D213" s="82"/>
      <c r="E213" s="82"/>
      <c r="F213" s="82"/>
      <c r="G213" s="82"/>
      <c r="H213" s="82"/>
      <c r="I213" s="82"/>
      <c r="J213" s="82"/>
    </row>
    <row r="214" spans="1:10" s="130" customFormat="1" ht="12.75" x14ac:dyDescent="0.2">
      <c r="A214" s="82"/>
      <c r="B214" s="82"/>
      <c r="C214" s="82"/>
      <c r="D214" s="82"/>
      <c r="E214" s="82"/>
      <c r="F214" s="82"/>
      <c r="G214" s="82"/>
      <c r="H214" s="82"/>
      <c r="I214" s="82"/>
      <c r="J214" s="82"/>
    </row>
    <row r="215" spans="1:10" s="130" customFormat="1" ht="12.75" x14ac:dyDescent="0.2">
      <c r="A215" s="82"/>
      <c r="B215" s="82"/>
      <c r="C215" s="82"/>
      <c r="D215" s="82"/>
      <c r="E215" s="82"/>
      <c r="F215" s="82"/>
      <c r="G215" s="82"/>
      <c r="H215" s="82"/>
      <c r="I215" s="82"/>
      <c r="J215" s="82"/>
    </row>
    <row r="216" spans="1:10" s="130" customFormat="1" ht="12.75" x14ac:dyDescent="0.2">
      <c r="A216" s="82"/>
      <c r="B216" s="82"/>
      <c r="C216" s="82"/>
      <c r="D216" s="82"/>
      <c r="E216" s="82"/>
      <c r="F216" s="82"/>
      <c r="G216" s="82"/>
      <c r="H216" s="82"/>
      <c r="I216" s="82"/>
      <c r="J216" s="82"/>
    </row>
    <row r="217" spans="1:10" s="130" customFormat="1" ht="12.75" x14ac:dyDescent="0.2">
      <c r="A217" s="82"/>
      <c r="B217" s="82"/>
      <c r="C217" s="82"/>
      <c r="D217" s="82"/>
      <c r="E217" s="82"/>
      <c r="F217" s="82"/>
      <c r="G217" s="82"/>
      <c r="H217" s="82"/>
      <c r="I217" s="82"/>
      <c r="J217" s="82"/>
    </row>
    <row r="218" spans="1:10" s="130" customFormat="1" ht="12.75" x14ac:dyDescent="0.2">
      <c r="A218" s="82"/>
      <c r="B218" s="82"/>
      <c r="C218" s="82"/>
      <c r="D218" s="82"/>
      <c r="E218" s="82"/>
      <c r="F218" s="82"/>
      <c r="G218" s="82"/>
      <c r="H218" s="82"/>
      <c r="I218" s="82"/>
      <c r="J218" s="82"/>
    </row>
    <row r="219" spans="1:10" s="130" customFormat="1" ht="12.75" x14ac:dyDescent="0.2">
      <c r="A219" s="82"/>
      <c r="B219" s="82"/>
      <c r="C219" s="82"/>
      <c r="D219" s="82"/>
      <c r="E219" s="82"/>
      <c r="F219" s="82"/>
      <c r="G219" s="82"/>
      <c r="H219" s="82"/>
      <c r="I219" s="82"/>
      <c r="J219" s="82"/>
    </row>
    <row r="220" spans="1:10" s="130" customFormat="1" ht="12.75" x14ac:dyDescent="0.2">
      <c r="A220" s="82"/>
      <c r="B220" s="82"/>
      <c r="C220" s="82"/>
      <c r="D220" s="82"/>
      <c r="E220" s="82"/>
      <c r="F220" s="82"/>
      <c r="G220" s="82"/>
      <c r="H220" s="82"/>
      <c r="I220" s="82"/>
      <c r="J220" s="82"/>
    </row>
    <row r="221" spans="1:10" s="130" customFormat="1" ht="12.75" x14ac:dyDescent="0.2">
      <c r="A221" s="82"/>
      <c r="B221" s="82"/>
      <c r="C221" s="82"/>
      <c r="D221" s="82"/>
      <c r="E221" s="82"/>
      <c r="F221" s="82"/>
      <c r="G221" s="82"/>
      <c r="H221" s="82"/>
      <c r="I221" s="82"/>
      <c r="J221" s="82"/>
    </row>
    <row r="222" spans="1:10" s="130" customFormat="1" ht="12.75" x14ac:dyDescent="0.2">
      <c r="A222" s="82"/>
      <c r="B222" s="82"/>
      <c r="C222" s="82"/>
      <c r="D222" s="82"/>
      <c r="E222" s="82"/>
      <c r="F222" s="82"/>
      <c r="G222" s="82"/>
      <c r="H222" s="82"/>
      <c r="I222" s="82"/>
      <c r="J222" s="82"/>
    </row>
    <row r="223" spans="1:10" s="130" customFormat="1" ht="12.75" x14ac:dyDescent="0.2">
      <c r="A223" s="82"/>
      <c r="B223" s="82"/>
      <c r="C223" s="82"/>
      <c r="D223" s="82"/>
      <c r="E223" s="82"/>
      <c r="F223" s="82"/>
      <c r="G223" s="82"/>
      <c r="H223" s="82"/>
      <c r="I223" s="82"/>
      <c r="J223" s="82"/>
    </row>
    <row r="224" spans="1:10" s="130" customFormat="1" ht="12.75" x14ac:dyDescent="0.2">
      <c r="A224" s="82"/>
      <c r="B224" s="82"/>
      <c r="C224" s="82"/>
      <c r="D224" s="82"/>
      <c r="E224" s="82"/>
      <c r="F224" s="82"/>
      <c r="G224" s="82"/>
      <c r="H224" s="82"/>
      <c r="I224" s="82"/>
      <c r="J224" s="82"/>
    </row>
    <row r="225" spans="1:10" s="130" customFormat="1" ht="12.75" x14ac:dyDescent="0.2">
      <c r="A225" s="82"/>
      <c r="B225" s="82"/>
      <c r="C225" s="82"/>
      <c r="D225" s="82"/>
      <c r="E225" s="82"/>
      <c r="F225" s="82"/>
      <c r="G225" s="82"/>
      <c r="H225" s="82"/>
      <c r="I225" s="82"/>
      <c r="J225" s="82"/>
    </row>
    <row r="226" spans="1:10" s="130" customFormat="1" ht="12.75" x14ac:dyDescent="0.2">
      <c r="A226" s="82"/>
      <c r="B226" s="82"/>
      <c r="C226" s="82"/>
      <c r="D226" s="82"/>
      <c r="E226" s="82"/>
      <c r="F226" s="82"/>
      <c r="G226" s="82"/>
      <c r="H226" s="82"/>
      <c r="I226" s="82"/>
      <c r="J226" s="82"/>
    </row>
    <row r="227" spans="1:10" s="130" customFormat="1" ht="12.75" x14ac:dyDescent="0.2">
      <c r="A227" s="82"/>
      <c r="B227" s="82"/>
      <c r="C227" s="82"/>
      <c r="D227" s="82"/>
      <c r="E227" s="82"/>
      <c r="F227" s="82"/>
      <c r="G227" s="82"/>
      <c r="H227" s="82"/>
      <c r="I227" s="82"/>
      <c r="J227" s="82"/>
    </row>
    <row r="228" spans="1:10" s="130" customFormat="1" ht="12.75" x14ac:dyDescent="0.2">
      <c r="A228" s="82"/>
      <c r="B228" s="82"/>
      <c r="C228" s="82"/>
      <c r="D228" s="82"/>
      <c r="E228" s="82"/>
      <c r="F228" s="82"/>
      <c r="G228" s="82"/>
      <c r="H228" s="82"/>
      <c r="I228" s="82"/>
      <c r="J228" s="82"/>
    </row>
    <row r="229" spans="1:10" s="130" customFormat="1" ht="12.75" x14ac:dyDescent="0.2">
      <c r="A229" s="82"/>
      <c r="B229" s="82"/>
      <c r="C229" s="82"/>
      <c r="D229" s="82"/>
      <c r="E229" s="82"/>
      <c r="F229" s="82"/>
      <c r="G229" s="82"/>
      <c r="H229" s="82"/>
      <c r="I229" s="82"/>
      <c r="J229" s="82"/>
    </row>
    <row r="230" spans="1:10" s="130" customFormat="1" ht="12.75" x14ac:dyDescent="0.2">
      <c r="A230" s="82"/>
      <c r="B230" s="82"/>
      <c r="C230" s="82"/>
      <c r="D230" s="82"/>
      <c r="E230" s="82"/>
      <c r="F230" s="82"/>
      <c r="G230" s="82"/>
      <c r="H230" s="82"/>
      <c r="I230" s="82"/>
      <c r="J230" s="82"/>
    </row>
    <row r="231" spans="1:10" s="130" customFormat="1" ht="12.75" x14ac:dyDescent="0.2">
      <c r="A231" s="82"/>
      <c r="B231" s="82"/>
      <c r="C231" s="82"/>
      <c r="D231" s="82"/>
      <c r="E231" s="82"/>
      <c r="F231" s="82"/>
      <c r="G231" s="82"/>
      <c r="H231" s="82"/>
      <c r="I231" s="82"/>
      <c r="J231" s="82"/>
    </row>
    <row r="232" spans="1:10" s="130" customFormat="1" ht="12.75" x14ac:dyDescent="0.2">
      <c r="A232" s="82"/>
      <c r="B232" s="82"/>
      <c r="C232" s="82"/>
      <c r="D232" s="82"/>
      <c r="E232" s="82"/>
      <c r="F232" s="82"/>
      <c r="G232" s="82"/>
      <c r="H232" s="82"/>
      <c r="I232" s="82"/>
      <c r="J232" s="82"/>
    </row>
    <row r="233" spans="1:10" s="130" customFormat="1" ht="12.75" x14ac:dyDescent="0.2">
      <c r="A233" s="82"/>
      <c r="B233" s="82"/>
      <c r="C233" s="82"/>
      <c r="D233" s="82"/>
      <c r="E233" s="82"/>
      <c r="F233" s="82"/>
      <c r="G233" s="82"/>
      <c r="H233" s="82"/>
      <c r="I233" s="82"/>
      <c r="J233" s="82"/>
    </row>
    <row r="234" spans="1:10" s="130" customFormat="1" ht="12.75" x14ac:dyDescent="0.2">
      <c r="A234" s="82"/>
      <c r="B234" s="82"/>
      <c r="C234" s="82"/>
      <c r="D234" s="82"/>
      <c r="E234" s="82"/>
      <c r="F234" s="82"/>
      <c r="G234" s="82"/>
      <c r="H234" s="82"/>
      <c r="I234" s="82"/>
      <c r="J234" s="82"/>
    </row>
    <row r="235" spans="1:10" s="130" customFormat="1" ht="12.75" x14ac:dyDescent="0.2">
      <c r="A235" s="82"/>
      <c r="B235" s="82"/>
      <c r="C235" s="82"/>
      <c r="D235" s="82"/>
      <c r="E235" s="82"/>
      <c r="F235" s="82"/>
      <c r="G235" s="82"/>
      <c r="H235" s="82"/>
      <c r="I235" s="82"/>
      <c r="J235" s="82"/>
    </row>
    <row r="236" spans="1:10" s="130" customFormat="1" ht="12.75" x14ac:dyDescent="0.2">
      <c r="A236" s="82"/>
      <c r="B236" s="82"/>
      <c r="C236" s="82"/>
      <c r="D236" s="82"/>
      <c r="E236" s="82"/>
      <c r="F236" s="82"/>
      <c r="G236" s="82"/>
      <c r="H236" s="82"/>
      <c r="I236" s="82"/>
      <c r="J236" s="82"/>
    </row>
    <row r="237" spans="1:10" s="130" customFormat="1" ht="12.75" x14ac:dyDescent="0.2">
      <c r="A237" s="82"/>
      <c r="B237" s="82"/>
      <c r="C237" s="82"/>
      <c r="D237" s="82"/>
      <c r="E237" s="82"/>
      <c r="F237" s="82"/>
      <c r="G237" s="82"/>
      <c r="H237" s="82"/>
      <c r="I237" s="82"/>
      <c r="J237" s="82"/>
    </row>
    <row r="238" spans="1:10" s="130" customFormat="1" ht="12.75" x14ac:dyDescent="0.2">
      <c r="A238" s="82"/>
      <c r="B238" s="82"/>
      <c r="C238" s="82"/>
      <c r="D238" s="82"/>
      <c r="E238" s="82"/>
      <c r="F238" s="82"/>
      <c r="G238" s="82"/>
      <c r="H238" s="82"/>
      <c r="I238" s="82"/>
      <c r="J238" s="82"/>
    </row>
    <row r="239" spans="1:10" s="130" customFormat="1" ht="12.75" x14ac:dyDescent="0.2">
      <c r="A239" s="82"/>
      <c r="B239" s="82"/>
      <c r="C239" s="82"/>
      <c r="D239" s="82"/>
      <c r="E239" s="82"/>
      <c r="F239" s="82"/>
      <c r="G239" s="82"/>
      <c r="H239" s="82"/>
      <c r="I239" s="82"/>
      <c r="J239" s="82"/>
    </row>
    <row r="240" spans="1:10" s="130" customFormat="1" ht="12.75" x14ac:dyDescent="0.2">
      <c r="A240" s="82"/>
      <c r="B240" s="82"/>
      <c r="C240" s="82"/>
      <c r="D240" s="82"/>
      <c r="E240" s="82"/>
      <c r="F240" s="82"/>
      <c r="G240" s="82"/>
      <c r="H240" s="82"/>
      <c r="I240" s="82"/>
      <c r="J240" s="82"/>
    </row>
    <row r="241" spans="1:10" s="130" customFormat="1" ht="12.75" x14ac:dyDescent="0.2">
      <c r="A241" s="82"/>
      <c r="B241" s="82"/>
      <c r="C241" s="82"/>
      <c r="D241" s="82"/>
      <c r="E241" s="82"/>
      <c r="F241" s="82"/>
      <c r="G241" s="82"/>
      <c r="H241" s="82"/>
      <c r="I241" s="82"/>
      <c r="J241" s="82"/>
    </row>
    <row r="242" spans="1:10" s="130" customFormat="1" ht="12.75" x14ac:dyDescent="0.2">
      <c r="A242" s="82"/>
      <c r="B242" s="82"/>
      <c r="C242" s="82"/>
      <c r="D242" s="82"/>
      <c r="E242" s="82"/>
      <c r="F242" s="82"/>
      <c r="G242" s="82"/>
      <c r="H242" s="82"/>
      <c r="I242" s="82"/>
      <c r="J242" s="82"/>
    </row>
    <row r="243" spans="1:10" s="130" customFormat="1" ht="12.75" x14ac:dyDescent="0.2">
      <c r="A243" s="82"/>
      <c r="B243" s="82"/>
      <c r="C243" s="82"/>
      <c r="D243" s="82"/>
      <c r="E243" s="82"/>
      <c r="F243" s="82"/>
      <c r="G243" s="82"/>
      <c r="H243" s="82"/>
      <c r="I243" s="82"/>
      <c r="J243" s="82"/>
    </row>
    <row r="244" spans="1:10" s="130" customFormat="1" ht="12.75" x14ac:dyDescent="0.2">
      <c r="A244" s="82"/>
      <c r="B244" s="82"/>
      <c r="C244" s="82"/>
      <c r="D244" s="82"/>
      <c r="E244" s="82"/>
      <c r="F244" s="82"/>
      <c r="G244" s="82"/>
      <c r="H244" s="82"/>
      <c r="I244" s="82"/>
      <c r="J244" s="82"/>
    </row>
    <row r="245" spans="1:10" s="130" customFormat="1" ht="12.75" x14ac:dyDescent="0.2">
      <c r="A245" s="82"/>
      <c r="B245" s="82"/>
      <c r="C245" s="82"/>
      <c r="D245" s="82"/>
      <c r="E245" s="82"/>
      <c r="F245" s="82"/>
      <c r="G245" s="82"/>
      <c r="H245" s="82"/>
      <c r="I245" s="82"/>
      <c r="J245" s="82"/>
    </row>
    <row r="246" spans="1:10" s="130" customFormat="1" ht="12.75" x14ac:dyDescent="0.2">
      <c r="A246" s="82"/>
      <c r="B246" s="82"/>
      <c r="C246" s="82"/>
      <c r="D246" s="82"/>
      <c r="E246" s="82"/>
      <c r="F246" s="82"/>
      <c r="G246" s="82"/>
      <c r="H246" s="82"/>
      <c r="I246" s="82"/>
      <c r="J246" s="82"/>
    </row>
    <row r="247" spans="1:10" s="130" customFormat="1" ht="12.75" x14ac:dyDescent="0.2">
      <c r="A247" s="82"/>
      <c r="B247" s="82"/>
      <c r="C247" s="82"/>
      <c r="D247" s="82"/>
      <c r="E247" s="82"/>
      <c r="F247" s="82"/>
      <c r="G247" s="82"/>
      <c r="H247" s="82"/>
      <c r="I247" s="82"/>
      <c r="J247" s="82"/>
    </row>
    <row r="248" spans="1:10" s="130" customFormat="1" ht="12.75" x14ac:dyDescent="0.2">
      <c r="A248" s="82"/>
      <c r="B248" s="82"/>
      <c r="C248" s="82"/>
      <c r="D248" s="82"/>
      <c r="E248" s="82"/>
      <c r="F248" s="82"/>
      <c r="G248" s="82"/>
      <c r="H248" s="82"/>
      <c r="I248" s="82"/>
      <c r="J248" s="82"/>
    </row>
    <row r="249" spans="1:10" s="130" customFormat="1" ht="12.75" x14ac:dyDescent="0.2">
      <c r="A249" s="82"/>
      <c r="B249" s="82"/>
      <c r="C249" s="82"/>
      <c r="D249" s="82"/>
      <c r="E249" s="82"/>
      <c r="F249" s="82"/>
      <c r="G249" s="82"/>
      <c r="H249" s="82"/>
      <c r="I249" s="82"/>
      <c r="J249" s="82"/>
    </row>
    <row r="250" spans="1:10" s="130" customFormat="1" ht="12.75" x14ac:dyDescent="0.2">
      <c r="A250" s="82"/>
      <c r="B250" s="82"/>
      <c r="C250" s="82"/>
      <c r="D250" s="82"/>
      <c r="E250" s="82"/>
      <c r="F250" s="82"/>
      <c r="G250" s="82"/>
      <c r="H250" s="82"/>
      <c r="I250" s="82"/>
      <c r="J250" s="82"/>
    </row>
    <row r="251" spans="1:10" s="130" customFormat="1" ht="12.75" x14ac:dyDescent="0.2">
      <c r="A251" s="82"/>
      <c r="B251" s="82"/>
      <c r="C251" s="82"/>
      <c r="D251" s="82"/>
      <c r="E251" s="82"/>
      <c r="F251" s="82"/>
      <c r="G251" s="82"/>
      <c r="H251" s="82"/>
      <c r="I251" s="82"/>
      <c r="J251" s="82"/>
    </row>
    <row r="252" spans="1:10" s="130" customFormat="1" ht="12.75" x14ac:dyDescent="0.2">
      <c r="A252" s="82"/>
      <c r="B252" s="82"/>
      <c r="C252" s="82"/>
      <c r="D252" s="82"/>
      <c r="E252" s="82"/>
      <c r="F252" s="82"/>
      <c r="G252" s="82"/>
      <c r="H252" s="82"/>
      <c r="I252" s="82"/>
      <c r="J252" s="82"/>
    </row>
    <row r="253" spans="1:10" s="130" customFormat="1" ht="12.75" x14ac:dyDescent="0.2">
      <c r="A253" s="82"/>
      <c r="B253" s="82"/>
      <c r="C253" s="82"/>
      <c r="D253" s="82"/>
      <c r="E253" s="82"/>
      <c r="F253" s="82"/>
      <c r="G253" s="82"/>
      <c r="H253" s="82"/>
      <c r="I253" s="82"/>
      <c r="J253" s="82"/>
    </row>
    <row r="254" spans="1:10" s="130" customFormat="1" ht="12.75" x14ac:dyDescent="0.2">
      <c r="A254" s="82"/>
      <c r="B254" s="82"/>
      <c r="C254" s="82"/>
      <c r="D254" s="82"/>
      <c r="E254" s="82"/>
      <c r="F254" s="82"/>
      <c r="G254" s="82"/>
      <c r="H254" s="82"/>
      <c r="I254" s="82"/>
      <c r="J254" s="82"/>
    </row>
    <row r="255" spans="1:10" s="130" customFormat="1" ht="12.75" x14ac:dyDescent="0.2">
      <c r="A255" s="82"/>
      <c r="B255" s="82"/>
      <c r="C255" s="82"/>
      <c r="D255" s="82"/>
      <c r="E255" s="82"/>
      <c r="F255" s="82"/>
      <c r="G255" s="82"/>
      <c r="H255" s="82"/>
      <c r="I255" s="82"/>
      <c r="J255" s="82"/>
    </row>
    <row r="256" spans="1:10" s="130" customFormat="1" ht="12.75" x14ac:dyDescent="0.2">
      <c r="A256" s="82"/>
      <c r="B256" s="82"/>
      <c r="C256" s="82"/>
      <c r="D256" s="82"/>
      <c r="E256" s="82"/>
      <c r="F256" s="82"/>
      <c r="G256" s="82"/>
      <c r="H256" s="82"/>
      <c r="I256" s="82"/>
      <c r="J256" s="82"/>
    </row>
    <row r="257" spans="1:10" s="130" customFormat="1" ht="12.75" x14ac:dyDescent="0.2">
      <c r="A257" s="82"/>
      <c r="B257" s="82"/>
      <c r="C257" s="82"/>
      <c r="D257" s="82"/>
      <c r="E257" s="82"/>
      <c r="F257" s="82"/>
      <c r="G257" s="82"/>
      <c r="H257" s="82"/>
      <c r="I257" s="82"/>
      <c r="J257" s="82"/>
    </row>
    <row r="258" spans="1:10" s="130" customFormat="1" ht="12.75" x14ac:dyDescent="0.2">
      <c r="A258" s="82"/>
      <c r="B258" s="82"/>
      <c r="C258" s="82"/>
      <c r="D258" s="82"/>
      <c r="E258" s="82"/>
      <c r="F258" s="82"/>
      <c r="G258" s="82"/>
      <c r="H258" s="82"/>
      <c r="I258" s="82"/>
      <c r="J258" s="82"/>
    </row>
    <row r="259" spans="1:10" s="130" customFormat="1" ht="12.75" x14ac:dyDescent="0.2">
      <c r="A259" s="82"/>
      <c r="B259" s="82"/>
      <c r="C259" s="82"/>
      <c r="D259" s="82"/>
      <c r="E259" s="82"/>
      <c r="F259" s="82"/>
      <c r="G259" s="82"/>
      <c r="H259" s="82"/>
      <c r="I259" s="82"/>
      <c r="J259" s="82"/>
    </row>
    <row r="260" spans="1:10" s="130" customFormat="1" ht="12.75" x14ac:dyDescent="0.2">
      <c r="A260" s="82"/>
      <c r="B260" s="82"/>
      <c r="C260" s="82"/>
      <c r="D260" s="82"/>
      <c r="E260" s="82"/>
      <c r="F260" s="82"/>
      <c r="G260" s="82"/>
      <c r="H260" s="82"/>
      <c r="I260" s="82"/>
      <c r="J260" s="82"/>
    </row>
    <row r="261" spans="1:10" s="130" customFormat="1" ht="12.75" x14ac:dyDescent="0.2">
      <c r="A261" s="82"/>
      <c r="B261" s="82"/>
      <c r="C261" s="82"/>
      <c r="D261" s="82"/>
      <c r="E261" s="82"/>
      <c r="F261" s="82"/>
      <c r="G261" s="82"/>
      <c r="H261" s="82"/>
      <c r="I261" s="82"/>
      <c r="J261" s="82"/>
    </row>
    <row r="262" spans="1:10" s="130" customFormat="1" ht="12.75" x14ac:dyDescent="0.2">
      <c r="A262" s="82"/>
      <c r="B262" s="82"/>
      <c r="C262" s="82"/>
      <c r="D262" s="82"/>
      <c r="E262" s="82"/>
      <c r="F262" s="82"/>
      <c r="G262" s="82"/>
      <c r="H262" s="82"/>
      <c r="I262" s="82"/>
      <c r="J262" s="82"/>
    </row>
    <row r="263" spans="1:10" s="130" customFormat="1" ht="12.75" x14ac:dyDescent="0.2">
      <c r="A263" s="82"/>
      <c r="B263" s="82"/>
      <c r="C263" s="82"/>
      <c r="D263" s="82"/>
      <c r="E263" s="82"/>
      <c r="F263" s="82"/>
      <c r="G263" s="82"/>
      <c r="H263" s="82"/>
      <c r="I263" s="82"/>
      <c r="J263" s="82"/>
    </row>
    <row r="264" spans="1:10" s="130" customFormat="1" ht="12.75" x14ac:dyDescent="0.2">
      <c r="A264" s="82"/>
      <c r="B264" s="82"/>
      <c r="C264" s="82"/>
      <c r="D264" s="82"/>
      <c r="E264" s="82"/>
      <c r="F264" s="82"/>
      <c r="G264" s="82"/>
      <c r="H264" s="82"/>
      <c r="I264" s="82"/>
      <c r="J264" s="82"/>
    </row>
    <row r="265" spans="1:10" s="130" customFormat="1" ht="12.75" x14ac:dyDescent="0.2">
      <c r="A265" s="82"/>
      <c r="B265" s="82"/>
      <c r="C265" s="82"/>
      <c r="D265" s="82"/>
      <c r="E265" s="82"/>
      <c r="F265" s="82"/>
      <c r="G265" s="82"/>
      <c r="H265" s="82"/>
      <c r="I265" s="82"/>
      <c r="J265" s="82"/>
    </row>
    <row r="266" spans="1:10" s="130" customFormat="1" ht="12.75" x14ac:dyDescent="0.2">
      <c r="A266" s="82"/>
      <c r="B266" s="82"/>
      <c r="C266" s="82"/>
      <c r="D266" s="82"/>
      <c r="E266" s="82"/>
      <c r="F266" s="82"/>
      <c r="G266" s="82"/>
      <c r="H266" s="82"/>
      <c r="I266" s="82"/>
      <c r="J266" s="82"/>
    </row>
    <row r="267" spans="1:10" s="130" customFormat="1" ht="12.75" x14ac:dyDescent="0.2">
      <c r="A267" s="82"/>
      <c r="B267" s="82"/>
      <c r="C267" s="82"/>
      <c r="D267" s="82"/>
      <c r="E267" s="82"/>
      <c r="F267" s="82"/>
      <c r="G267" s="82"/>
      <c r="H267" s="82"/>
      <c r="I267" s="82"/>
      <c r="J267" s="82"/>
    </row>
    <row r="268" spans="1:10" s="130" customFormat="1" ht="12.75" x14ac:dyDescent="0.2">
      <c r="A268" s="82"/>
      <c r="B268" s="82"/>
      <c r="C268" s="82"/>
      <c r="D268" s="82"/>
      <c r="E268" s="82"/>
      <c r="F268" s="82"/>
      <c r="G268" s="82"/>
      <c r="H268" s="82"/>
      <c r="I268" s="82"/>
      <c r="J268" s="82"/>
    </row>
    <row r="269" spans="1:10" s="130" customFormat="1" ht="12.75" x14ac:dyDescent="0.2">
      <c r="A269" s="82"/>
      <c r="B269" s="82"/>
      <c r="C269" s="82"/>
      <c r="D269" s="82"/>
      <c r="E269" s="82"/>
      <c r="F269" s="82"/>
      <c r="G269" s="82"/>
      <c r="H269" s="82"/>
      <c r="I269" s="82"/>
      <c r="J269" s="82"/>
    </row>
    <row r="270" spans="1:10" s="130" customFormat="1" ht="12.75" x14ac:dyDescent="0.2">
      <c r="A270" s="82"/>
      <c r="B270" s="82"/>
      <c r="C270" s="82"/>
      <c r="D270" s="82"/>
      <c r="E270" s="82"/>
      <c r="F270" s="82"/>
      <c r="G270" s="82"/>
      <c r="H270" s="82"/>
      <c r="I270" s="82"/>
      <c r="J270" s="82"/>
    </row>
    <row r="271" spans="1:10" s="130" customFormat="1" ht="12.75" x14ac:dyDescent="0.2">
      <c r="A271" s="82"/>
      <c r="B271" s="82"/>
      <c r="C271" s="82"/>
      <c r="D271" s="82"/>
      <c r="E271" s="82"/>
      <c r="F271" s="82"/>
      <c r="G271" s="82"/>
      <c r="H271" s="82"/>
      <c r="I271" s="82"/>
      <c r="J271" s="82"/>
    </row>
    <row r="272" spans="1:10" s="130" customFormat="1" ht="12.75" x14ac:dyDescent="0.2">
      <c r="A272" s="82"/>
      <c r="B272" s="82"/>
      <c r="C272" s="82"/>
      <c r="D272" s="82"/>
      <c r="E272" s="82"/>
      <c r="F272" s="82"/>
      <c r="G272" s="82"/>
      <c r="H272" s="82"/>
      <c r="I272" s="82"/>
      <c r="J272" s="82"/>
    </row>
    <row r="273" spans="1:10" s="130" customFormat="1" ht="12.75" x14ac:dyDescent="0.2">
      <c r="A273" s="82"/>
      <c r="B273" s="82"/>
      <c r="C273" s="82"/>
      <c r="D273" s="82"/>
      <c r="E273" s="82"/>
      <c r="F273" s="82"/>
      <c r="G273" s="82"/>
      <c r="H273" s="82"/>
      <c r="I273" s="82"/>
      <c r="J273" s="82"/>
    </row>
    <row r="274" spans="1:10" s="130" customFormat="1" ht="12.75" x14ac:dyDescent="0.2">
      <c r="A274" s="82"/>
      <c r="B274" s="82"/>
      <c r="C274" s="82"/>
      <c r="D274" s="82"/>
      <c r="E274" s="82"/>
      <c r="F274" s="82"/>
      <c r="G274" s="82"/>
      <c r="H274" s="82"/>
      <c r="I274" s="82"/>
      <c r="J274" s="82"/>
    </row>
    <row r="275" spans="1:10" s="130" customFormat="1" ht="12.75" x14ac:dyDescent="0.2">
      <c r="A275" s="82"/>
      <c r="B275" s="82"/>
      <c r="C275" s="82"/>
      <c r="D275" s="82"/>
      <c r="E275" s="82"/>
      <c r="F275" s="82"/>
      <c r="G275" s="82"/>
      <c r="H275" s="82"/>
      <c r="I275" s="82"/>
      <c r="J275" s="82"/>
    </row>
    <row r="276" spans="1:10" s="130" customFormat="1" ht="12.75" x14ac:dyDescent="0.2">
      <c r="A276" s="82"/>
      <c r="B276" s="82"/>
      <c r="C276" s="82"/>
      <c r="D276" s="82"/>
      <c r="E276" s="82"/>
      <c r="F276" s="82"/>
      <c r="G276" s="82"/>
      <c r="H276" s="82"/>
      <c r="I276" s="82"/>
      <c r="J276" s="82"/>
    </row>
    <row r="277" spans="1:10" s="130" customFormat="1" ht="12.75" x14ac:dyDescent="0.2">
      <c r="A277" s="82"/>
      <c r="B277" s="82"/>
      <c r="C277" s="82"/>
      <c r="D277" s="82"/>
      <c r="E277" s="82"/>
      <c r="F277" s="82"/>
      <c r="G277" s="82"/>
      <c r="H277" s="82"/>
      <c r="I277" s="82"/>
      <c r="J277" s="82"/>
    </row>
    <row r="278" spans="1:10" s="130" customFormat="1" ht="12.75" x14ac:dyDescent="0.2">
      <c r="A278" s="82"/>
      <c r="B278" s="82"/>
      <c r="C278" s="82"/>
      <c r="D278" s="82"/>
      <c r="E278" s="82"/>
      <c r="F278" s="82"/>
      <c r="G278" s="82"/>
      <c r="H278" s="82"/>
      <c r="I278" s="82"/>
      <c r="J278" s="82"/>
    </row>
    <row r="279" spans="1:10" s="130" customFormat="1" ht="12.75" x14ac:dyDescent="0.2">
      <c r="A279" s="82"/>
      <c r="B279" s="82"/>
      <c r="C279" s="82"/>
      <c r="D279" s="82"/>
      <c r="E279" s="82"/>
      <c r="F279" s="82"/>
      <c r="G279" s="82"/>
      <c r="H279" s="82"/>
      <c r="I279" s="82"/>
      <c r="J279" s="82"/>
    </row>
    <row r="280" spans="1:10" s="130" customFormat="1" ht="12.75" x14ac:dyDescent="0.2">
      <c r="A280" s="82"/>
      <c r="B280" s="82"/>
      <c r="C280" s="82"/>
      <c r="D280" s="82"/>
      <c r="E280" s="82"/>
      <c r="F280" s="82"/>
      <c r="G280" s="82"/>
      <c r="H280" s="82"/>
      <c r="I280" s="82"/>
      <c r="J280" s="82"/>
    </row>
    <row r="281" spans="1:10" s="130" customFormat="1" ht="12.75" x14ac:dyDescent="0.2">
      <c r="A281" s="82"/>
      <c r="B281" s="82"/>
      <c r="C281" s="82"/>
      <c r="D281" s="82"/>
      <c r="E281" s="82"/>
      <c r="F281" s="82"/>
      <c r="G281" s="82"/>
      <c r="H281" s="82"/>
      <c r="I281" s="82"/>
      <c r="J281" s="82"/>
    </row>
    <row r="282" spans="1:10" s="130" customFormat="1" ht="12.75" x14ac:dyDescent="0.2">
      <c r="A282" s="82"/>
      <c r="B282" s="82"/>
      <c r="C282" s="82"/>
      <c r="D282" s="82"/>
      <c r="E282" s="82"/>
      <c r="F282" s="82"/>
      <c r="G282" s="82"/>
      <c r="H282" s="82"/>
      <c r="I282" s="82"/>
      <c r="J282" s="82"/>
    </row>
    <row r="283" spans="1:10" s="130" customFormat="1" ht="12.75" x14ac:dyDescent="0.2">
      <c r="A283" s="82"/>
      <c r="B283" s="82"/>
      <c r="C283" s="82"/>
      <c r="D283" s="82"/>
      <c r="E283" s="82"/>
      <c r="F283" s="82"/>
      <c r="G283" s="82"/>
      <c r="H283" s="82"/>
      <c r="I283" s="82"/>
      <c r="J283" s="82"/>
    </row>
    <row r="284" spans="1:10" s="130" customFormat="1" ht="12.75" x14ac:dyDescent="0.2">
      <c r="A284" s="82"/>
      <c r="B284" s="82"/>
      <c r="C284" s="82"/>
      <c r="D284" s="82"/>
      <c r="E284" s="82"/>
      <c r="F284" s="82"/>
      <c r="G284" s="82"/>
      <c r="H284" s="82"/>
      <c r="I284" s="82"/>
      <c r="J284" s="82"/>
    </row>
    <row r="285" spans="1:10" s="130" customFormat="1" ht="12.75" x14ac:dyDescent="0.2">
      <c r="A285" s="82"/>
      <c r="B285" s="82"/>
      <c r="C285" s="82"/>
      <c r="D285" s="82"/>
      <c r="E285" s="82"/>
      <c r="F285" s="82"/>
      <c r="G285" s="82"/>
      <c r="H285" s="82"/>
      <c r="I285" s="82"/>
      <c r="J285" s="82"/>
    </row>
    <row r="286" spans="1:10" s="130" customFormat="1" ht="12.75" x14ac:dyDescent="0.2">
      <c r="A286" s="82"/>
      <c r="B286" s="82"/>
      <c r="C286" s="82"/>
      <c r="D286" s="82"/>
      <c r="E286" s="82"/>
      <c r="F286" s="82"/>
      <c r="G286" s="82"/>
      <c r="H286" s="82"/>
      <c r="I286" s="82"/>
      <c r="J286" s="82"/>
    </row>
    <row r="287" spans="1:10" s="130" customFormat="1" ht="12.75" x14ac:dyDescent="0.2">
      <c r="A287" s="82"/>
      <c r="B287" s="82"/>
      <c r="C287" s="82"/>
      <c r="D287" s="82"/>
      <c r="E287" s="82"/>
      <c r="F287" s="82"/>
      <c r="G287" s="82"/>
      <c r="H287" s="82"/>
      <c r="I287" s="82"/>
      <c r="J287" s="82"/>
    </row>
    <row r="288" spans="1:10" s="130" customFormat="1" ht="12.75" x14ac:dyDescent="0.2">
      <c r="A288" s="82"/>
      <c r="B288" s="82"/>
      <c r="C288" s="82"/>
      <c r="D288" s="82"/>
      <c r="E288" s="82"/>
      <c r="F288" s="82"/>
      <c r="G288" s="82"/>
      <c r="H288" s="82"/>
      <c r="I288" s="82"/>
      <c r="J288" s="82"/>
    </row>
    <row r="289" spans="1:10" s="130" customFormat="1" ht="12.75" x14ac:dyDescent="0.2">
      <c r="A289" s="82"/>
      <c r="B289" s="82"/>
      <c r="C289" s="82"/>
      <c r="D289" s="82"/>
      <c r="E289" s="82"/>
      <c r="F289" s="82"/>
      <c r="G289" s="82"/>
      <c r="H289" s="82"/>
      <c r="I289" s="82"/>
      <c r="J289" s="82"/>
    </row>
    <row r="290" spans="1:10" s="130" customFormat="1" ht="12.75" x14ac:dyDescent="0.2">
      <c r="A290" s="82"/>
      <c r="B290" s="82"/>
      <c r="C290" s="82"/>
      <c r="D290" s="82"/>
      <c r="E290" s="82"/>
      <c r="F290" s="82"/>
      <c r="G290" s="82"/>
      <c r="H290" s="82"/>
      <c r="I290" s="82"/>
      <c r="J290" s="82"/>
    </row>
    <row r="291" spans="1:10" s="130" customFormat="1" ht="12.75" x14ac:dyDescent="0.2">
      <c r="A291" s="82"/>
      <c r="B291" s="82"/>
      <c r="C291" s="82"/>
      <c r="D291" s="82"/>
      <c r="E291" s="82"/>
      <c r="F291" s="82"/>
      <c r="G291" s="82"/>
      <c r="H291" s="82"/>
      <c r="I291" s="82"/>
      <c r="J291" s="82"/>
    </row>
    <row r="292" spans="1:10" s="130" customFormat="1" ht="12.75" x14ac:dyDescent="0.2">
      <c r="A292" s="82"/>
      <c r="B292" s="82"/>
      <c r="C292" s="82"/>
      <c r="D292" s="82"/>
      <c r="E292" s="82"/>
      <c r="F292" s="82"/>
      <c r="G292" s="82"/>
      <c r="H292" s="82"/>
      <c r="I292" s="82"/>
      <c r="J292" s="82"/>
    </row>
    <row r="293" spans="1:10" s="130" customFormat="1" ht="12.75" x14ac:dyDescent="0.2">
      <c r="A293" s="82"/>
      <c r="B293" s="82"/>
      <c r="C293" s="82"/>
      <c r="D293" s="82"/>
      <c r="E293" s="82"/>
      <c r="F293" s="82"/>
      <c r="G293" s="82"/>
      <c r="H293" s="82"/>
      <c r="I293" s="82"/>
      <c r="J293" s="82"/>
    </row>
    <row r="294" spans="1:10" s="130" customFormat="1" ht="12.75" x14ac:dyDescent="0.2">
      <c r="A294" s="82"/>
      <c r="B294" s="82"/>
      <c r="C294" s="82"/>
      <c r="D294" s="82"/>
      <c r="E294" s="82"/>
      <c r="F294" s="82"/>
      <c r="G294" s="82"/>
      <c r="H294" s="82"/>
      <c r="I294" s="82"/>
      <c r="J294" s="82"/>
    </row>
    <row r="295" spans="1:10" s="130" customFormat="1" ht="12.75" x14ac:dyDescent="0.2">
      <c r="A295" s="82"/>
      <c r="B295" s="82"/>
      <c r="C295" s="82"/>
      <c r="D295" s="82"/>
      <c r="E295" s="82"/>
      <c r="F295" s="82"/>
      <c r="G295" s="82"/>
      <c r="H295" s="82"/>
      <c r="I295" s="82"/>
      <c r="J295" s="82"/>
    </row>
    <row r="296" spans="1:10" s="130" customFormat="1" ht="12.75" x14ac:dyDescent="0.2">
      <c r="A296" s="82"/>
      <c r="B296" s="82"/>
      <c r="C296" s="82"/>
      <c r="D296" s="82"/>
      <c r="E296" s="82"/>
      <c r="F296" s="82"/>
      <c r="G296" s="82"/>
      <c r="H296" s="82"/>
      <c r="I296" s="82"/>
      <c r="J296" s="82"/>
    </row>
    <row r="297" spans="1:10" s="130" customFormat="1" ht="12.75" x14ac:dyDescent="0.2">
      <c r="A297" s="82"/>
      <c r="B297" s="82"/>
      <c r="C297" s="82"/>
      <c r="D297" s="82"/>
      <c r="E297" s="82"/>
      <c r="F297" s="82"/>
      <c r="G297" s="82"/>
      <c r="H297" s="82"/>
      <c r="I297" s="82"/>
      <c r="J297" s="82"/>
    </row>
    <row r="298" spans="1:10" s="130" customFormat="1" ht="12.75" x14ac:dyDescent="0.2">
      <c r="A298" s="82"/>
      <c r="B298" s="82"/>
      <c r="C298" s="82"/>
      <c r="D298" s="82"/>
      <c r="E298" s="82"/>
      <c r="F298" s="82"/>
      <c r="G298" s="82"/>
      <c r="H298" s="82"/>
      <c r="I298" s="82"/>
      <c r="J298" s="82"/>
    </row>
    <row r="299" spans="1:10" s="130" customFormat="1" ht="12.75" x14ac:dyDescent="0.2">
      <c r="A299" s="82"/>
      <c r="B299" s="82"/>
      <c r="C299" s="82"/>
      <c r="D299" s="82"/>
      <c r="E299" s="82"/>
      <c r="F299" s="82"/>
      <c r="G299" s="82"/>
      <c r="H299" s="82"/>
      <c r="I299" s="82"/>
      <c r="J299" s="82"/>
    </row>
    <row r="300" spans="1:10" s="130" customFormat="1" ht="12.75" x14ac:dyDescent="0.2">
      <c r="A300" s="82"/>
      <c r="B300" s="82"/>
      <c r="C300" s="82"/>
      <c r="D300" s="82"/>
      <c r="E300" s="82"/>
      <c r="F300" s="82"/>
      <c r="G300" s="82"/>
      <c r="H300" s="82"/>
      <c r="I300" s="82"/>
      <c r="J300" s="82"/>
    </row>
    <row r="301" spans="1:10" s="130" customFormat="1" ht="12.75" x14ac:dyDescent="0.2">
      <c r="A301" s="82"/>
      <c r="B301" s="82"/>
      <c r="C301" s="82"/>
      <c r="D301" s="82"/>
      <c r="E301" s="82"/>
      <c r="F301" s="82"/>
      <c r="G301" s="82"/>
      <c r="H301" s="82"/>
      <c r="I301" s="82"/>
      <c r="J301" s="82"/>
    </row>
    <row r="302" spans="1:10" s="130" customFormat="1" ht="12.75" x14ac:dyDescent="0.2">
      <c r="A302" s="82"/>
      <c r="B302" s="82"/>
      <c r="C302" s="82"/>
      <c r="D302" s="82"/>
      <c r="E302" s="82"/>
      <c r="F302" s="82"/>
      <c r="G302" s="82"/>
      <c r="H302" s="82"/>
      <c r="I302" s="82"/>
      <c r="J302" s="82"/>
    </row>
    <row r="303" spans="1:10" s="130" customFormat="1" ht="12.75" x14ac:dyDescent="0.2">
      <c r="A303" s="82"/>
      <c r="B303" s="82"/>
      <c r="C303" s="82"/>
      <c r="D303" s="82"/>
      <c r="E303" s="82"/>
      <c r="F303" s="82"/>
      <c r="G303" s="82"/>
      <c r="H303" s="82"/>
      <c r="I303" s="82"/>
      <c r="J303" s="82"/>
    </row>
    <row r="304" spans="1:10" s="130" customFormat="1" ht="12.75" x14ac:dyDescent="0.2">
      <c r="A304" s="82"/>
      <c r="B304" s="82"/>
      <c r="C304" s="82"/>
      <c r="D304" s="82"/>
      <c r="E304" s="82"/>
      <c r="F304" s="82"/>
      <c r="G304" s="82"/>
      <c r="H304" s="82"/>
      <c r="I304" s="82"/>
      <c r="J304" s="82"/>
    </row>
    <row r="305" spans="1:10" s="130" customFormat="1" ht="12.75" x14ac:dyDescent="0.2">
      <c r="A305" s="82"/>
      <c r="B305" s="82"/>
      <c r="C305" s="82"/>
      <c r="D305" s="82"/>
      <c r="E305" s="82"/>
      <c r="F305" s="82"/>
      <c r="G305" s="82"/>
      <c r="H305" s="82"/>
      <c r="I305" s="82"/>
      <c r="J305" s="82"/>
    </row>
    <row r="306" spans="1:10" s="130" customFormat="1" ht="12.75" x14ac:dyDescent="0.2">
      <c r="A306" s="82"/>
      <c r="B306" s="82"/>
      <c r="C306" s="82"/>
      <c r="D306" s="82"/>
      <c r="E306" s="82"/>
      <c r="F306" s="82"/>
      <c r="G306" s="82"/>
      <c r="H306" s="82"/>
      <c r="I306" s="82"/>
      <c r="J306" s="82"/>
    </row>
    <row r="307" spans="1:10" s="130" customFormat="1" ht="12.75" x14ac:dyDescent="0.2">
      <c r="A307" s="82"/>
      <c r="B307" s="82"/>
      <c r="C307" s="82"/>
      <c r="D307" s="82"/>
      <c r="E307" s="82"/>
      <c r="F307" s="82"/>
      <c r="G307" s="82"/>
      <c r="H307" s="82"/>
      <c r="I307" s="82"/>
      <c r="J307" s="82"/>
    </row>
    <row r="308" spans="1:10" s="130" customFormat="1" ht="12.75" x14ac:dyDescent="0.2">
      <c r="A308" s="82"/>
      <c r="B308" s="82"/>
      <c r="C308" s="82"/>
      <c r="D308" s="82"/>
      <c r="E308" s="82"/>
      <c r="F308" s="82"/>
      <c r="G308" s="82"/>
      <c r="H308" s="82"/>
      <c r="I308" s="82"/>
      <c r="J308" s="82"/>
    </row>
    <row r="309" spans="1:10" s="130" customFormat="1" ht="12.75" x14ac:dyDescent="0.2">
      <c r="A309" s="82"/>
      <c r="B309" s="82"/>
      <c r="C309" s="82"/>
      <c r="D309" s="82"/>
      <c r="E309" s="82"/>
      <c r="F309" s="82"/>
      <c r="G309" s="82"/>
      <c r="H309" s="82"/>
      <c r="I309" s="82"/>
      <c r="J309" s="82"/>
    </row>
    <row r="310" spans="1:10" s="130" customFormat="1" ht="12.75" x14ac:dyDescent="0.2">
      <c r="A310" s="82"/>
      <c r="B310" s="82"/>
      <c r="C310" s="82"/>
      <c r="D310" s="82"/>
      <c r="E310" s="82"/>
      <c r="F310" s="82"/>
      <c r="G310" s="82"/>
      <c r="H310" s="82"/>
      <c r="I310" s="82"/>
      <c r="J310" s="82"/>
    </row>
    <row r="311" spans="1:10" s="130" customFormat="1" ht="12.75" x14ac:dyDescent="0.2">
      <c r="A311" s="82"/>
      <c r="B311" s="82"/>
      <c r="C311" s="82"/>
      <c r="D311" s="82"/>
      <c r="E311" s="82"/>
      <c r="F311" s="82"/>
      <c r="G311" s="82"/>
      <c r="H311" s="82"/>
      <c r="I311" s="82"/>
      <c r="J311" s="82"/>
    </row>
    <row r="312" spans="1:10" s="130" customFormat="1" ht="12.75" x14ac:dyDescent="0.2">
      <c r="A312" s="82"/>
      <c r="B312" s="82"/>
      <c r="C312" s="82"/>
      <c r="D312" s="82"/>
      <c r="E312" s="82"/>
      <c r="F312" s="82"/>
      <c r="G312" s="82"/>
      <c r="H312" s="82"/>
      <c r="I312" s="82"/>
      <c r="J312" s="82"/>
    </row>
    <row r="313" spans="1:10" s="130" customFormat="1" ht="12.75" x14ac:dyDescent="0.2">
      <c r="A313" s="82"/>
      <c r="B313" s="82"/>
      <c r="C313" s="82"/>
      <c r="D313" s="82"/>
      <c r="E313" s="82"/>
      <c r="F313" s="82"/>
      <c r="G313" s="82"/>
      <c r="H313" s="82"/>
      <c r="I313" s="82"/>
      <c r="J313" s="82"/>
    </row>
    <row r="314" spans="1:10" s="130" customFormat="1" ht="12.75" x14ac:dyDescent="0.2">
      <c r="A314" s="82"/>
      <c r="B314" s="82"/>
      <c r="C314" s="82"/>
      <c r="D314" s="82"/>
      <c r="E314" s="82"/>
      <c r="F314" s="82"/>
      <c r="G314" s="82"/>
      <c r="H314" s="82"/>
      <c r="I314" s="82"/>
      <c r="J314" s="82"/>
    </row>
    <row r="315" spans="1:10" s="130" customFormat="1" ht="12.75" x14ac:dyDescent="0.2">
      <c r="A315" s="82"/>
      <c r="B315" s="82"/>
      <c r="C315" s="82"/>
      <c r="D315" s="82"/>
      <c r="E315" s="82"/>
      <c r="F315" s="82"/>
      <c r="G315" s="82"/>
      <c r="H315" s="82"/>
      <c r="I315" s="82"/>
      <c r="J315" s="82"/>
    </row>
    <row r="316" spans="1:10" s="130" customFormat="1" ht="12.75" x14ac:dyDescent="0.2">
      <c r="A316" s="82"/>
      <c r="B316" s="82"/>
      <c r="C316" s="82"/>
      <c r="D316" s="82"/>
      <c r="E316" s="82"/>
      <c r="F316" s="82"/>
      <c r="G316" s="82"/>
      <c r="H316" s="82"/>
      <c r="I316" s="82"/>
      <c r="J316" s="82"/>
    </row>
    <row r="317" spans="1:10" s="130" customFormat="1" ht="12.75" x14ac:dyDescent="0.2">
      <c r="A317" s="82"/>
      <c r="B317" s="82"/>
      <c r="C317" s="82"/>
      <c r="D317" s="82"/>
      <c r="E317" s="82"/>
      <c r="F317" s="82"/>
      <c r="G317" s="82"/>
      <c r="H317" s="82"/>
      <c r="I317" s="82"/>
      <c r="J317" s="82"/>
    </row>
    <row r="318" spans="1:10" s="130" customFormat="1" ht="12.75" x14ac:dyDescent="0.2">
      <c r="A318" s="82"/>
      <c r="B318" s="82"/>
      <c r="C318" s="82"/>
      <c r="D318" s="82"/>
      <c r="E318" s="82"/>
      <c r="F318" s="82"/>
      <c r="G318" s="82"/>
      <c r="H318" s="82"/>
      <c r="I318" s="82"/>
      <c r="J318" s="82"/>
    </row>
    <row r="319" spans="1:10" s="130" customFormat="1" ht="12.75" x14ac:dyDescent="0.2">
      <c r="A319" s="82"/>
      <c r="B319" s="82"/>
      <c r="C319" s="82"/>
      <c r="D319" s="82"/>
      <c r="E319" s="82"/>
      <c r="F319" s="82"/>
      <c r="G319" s="82"/>
      <c r="H319" s="82"/>
      <c r="I319" s="82"/>
      <c r="J319" s="82"/>
    </row>
    <row r="320" spans="1:10" s="130" customFormat="1" ht="12.75" x14ac:dyDescent="0.2">
      <c r="A320" s="82"/>
      <c r="B320" s="82"/>
      <c r="C320" s="82"/>
      <c r="D320" s="82"/>
      <c r="E320" s="82"/>
      <c r="F320" s="82"/>
      <c r="G320" s="82"/>
      <c r="H320" s="82"/>
      <c r="I320" s="82"/>
      <c r="J320" s="82"/>
    </row>
    <row r="321" spans="1:10" s="130" customFormat="1" ht="12.75" x14ac:dyDescent="0.2">
      <c r="A321" s="82"/>
      <c r="B321" s="82"/>
      <c r="C321" s="82"/>
      <c r="D321" s="82"/>
      <c r="E321" s="82"/>
      <c r="F321" s="82"/>
      <c r="G321" s="82"/>
      <c r="H321" s="82"/>
      <c r="I321" s="82"/>
      <c r="J321" s="82"/>
    </row>
    <row r="322" spans="1:10" s="130" customFormat="1" ht="12.75" x14ac:dyDescent="0.2">
      <c r="A322" s="82"/>
      <c r="B322" s="82"/>
      <c r="C322" s="82"/>
      <c r="D322" s="82"/>
      <c r="E322" s="82"/>
      <c r="F322" s="82"/>
      <c r="G322" s="82"/>
      <c r="H322" s="82"/>
      <c r="I322" s="82"/>
      <c r="J322" s="82"/>
    </row>
    <row r="323" spans="1:10" s="130" customFormat="1" ht="12.75" x14ac:dyDescent="0.2">
      <c r="A323" s="82"/>
      <c r="B323" s="82"/>
      <c r="C323" s="82"/>
      <c r="D323" s="82"/>
      <c r="E323" s="82"/>
      <c r="F323" s="82"/>
      <c r="G323" s="82"/>
      <c r="H323" s="82"/>
      <c r="I323" s="82"/>
      <c r="J323" s="82"/>
    </row>
    <row r="324" spans="1:10" s="130" customFormat="1" ht="12.75" x14ac:dyDescent="0.2">
      <c r="A324" s="82"/>
      <c r="B324" s="82"/>
      <c r="C324" s="82"/>
      <c r="D324" s="82"/>
      <c r="E324" s="82"/>
      <c r="F324" s="82"/>
      <c r="G324" s="82"/>
      <c r="H324" s="82"/>
      <c r="I324" s="82"/>
      <c r="J324" s="82"/>
    </row>
    <row r="325" spans="1:10" s="130" customFormat="1" ht="12.75" x14ac:dyDescent="0.2">
      <c r="A325" s="82"/>
      <c r="B325" s="82"/>
      <c r="C325" s="82"/>
      <c r="D325" s="82"/>
      <c r="E325" s="82"/>
      <c r="F325" s="82"/>
      <c r="G325" s="82"/>
      <c r="H325" s="82"/>
      <c r="I325" s="82"/>
      <c r="J325" s="82"/>
    </row>
    <row r="326" spans="1:10" s="130" customFormat="1" ht="12.75" x14ac:dyDescent="0.2">
      <c r="A326" s="82"/>
      <c r="B326" s="82"/>
      <c r="C326" s="82"/>
      <c r="D326" s="82"/>
      <c r="E326" s="82"/>
      <c r="F326" s="82"/>
      <c r="G326" s="82"/>
      <c r="H326" s="82"/>
      <c r="I326" s="82"/>
      <c r="J326" s="82"/>
    </row>
    <row r="327" spans="1:10" s="130" customFormat="1" ht="12.75" x14ac:dyDescent="0.2">
      <c r="A327" s="82"/>
      <c r="B327" s="82"/>
      <c r="C327" s="82"/>
      <c r="D327" s="82"/>
      <c r="E327" s="82"/>
      <c r="F327" s="82"/>
      <c r="G327" s="82"/>
      <c r="H327" s="82"/>
      <c r="I327" s="82"/>
      <c r="J327" s="82"/>
    </row>
    <row r="328" spans="1:10" s="130" customFormat="1" ht="12.75" x14ac:dyDescent="0.2">
      <c r="A328" s="82"/>
      <c r="B328" s="82"/>
      <c r="C328" s="82"/>
      <c r="D328" s="82"/>
      <c r="E328" s="82"/>
      <c r="F328" s="82"/>
      <c r="G328" s="82"/>
      <c r="H328" s="82"/>
      <c r="I328" s="82"/>
      <c r="J328" s="82"/>
    </row>
    <row r="329" spans="1:10" s="130" customFormat="1" ht="12.75" x14ac:dyDescent="0.2">
      <c r="A329" s="82"/>
      <c r="B329" s="82"/>
      <c r="C329" s="82"/>
      <c r="D329" s="82"/>
      <c r="E329" s="82"/>
      <c r="F329" s="82"/>
      <c r="G329" s="82"/>
      <c r="H329" s="82"/>
      <c r="I329" s="82"/>
      <c r="J329" s="82"/>
    </row>
    <row r="330" spans="1:10" s="130" customFormat="1" ht="12.75" x14ac:dyDescent="0.2">
      <c r="A330" s="82"/>
      <c r="B330" s="82"/>
      <c r="C330" s="82"/>
      <c r="D330" s="82"/>
      <c r="E330" s="82"/>
      <c r="F330" s="82"/>
      <c r="G330" s="82"/>
      <c r="H330" s="82"/>
      <c r="I330" s="82"/>
      <c r="J330" s="82"/>
    </row>
    <row r="331" spans="1:10" s="130" customFormat="1" ht="12.75" x14ac:dyDescent="0.2">
      <c r="A331" s="82"/>
      <c r="B331" s="82"/>
      <c r="C331" s="82"/>
      <c r="D331" s="82"/>
      <c r="E331" s="82"/>
      <c r="F331" s="82"/>
      <c r="G331" s="82"/>
      <c r="H331" s="82"/>
      <c r="I331" s="82"/>
      <c r="J331" s="82"/>
    </row>
    <row r="332" spans="1:10" s="130" customFormat="1" ht="12.75" x14ac:dyDescent="0.2">
      <c r="A332" s="82"/>
      <c r="B332" s="82"/>
      <c r="C332" s="82"/>
      <c r="D332" s="82"/>
      <c r="E332" s="82"/>
      <c r="F332" s="82"/>
      <c r="G332" s="82"/>
      <c r="H332" s="82"/>
      <c r="I332" s="82"/>
      <c r="J332" s="82"/>
    </row>
    <row r="333" spans="1:10" s="130" customFormat="1" ht="12.75" x14ac:dyDescent="0.2">
      <c r="A333" s="82"/>
      <c r="B333" s="82"/>
      <c r="C333" s="82"/>
      <c r="D333" s="82"/>
      <c r="E333" s="82"/>
      <c r="F333" s="82"/>
      <c r="G333" s="82"/>
      <c r="H333" s="82"/>
      <c r="I333" s="82"/>
      <c r="J333" s="82"/>
    </row>
    <row r="334" spans="1:10" s="130" customFormat="1" ht="12.75" x14ac:dyDescent="0.2">
      <c r="A334" s="82"/>
      <c r="B334" s="82"/>
      <c r="C334" s="82"/>
      <c r="D334" s="82"/>
      <c r="E334" s="82"/>
      <c r="F334" s="82"/>
      <c r="G334" s="82"/>
      <c r="H334" s="82"/>
      <c r="I334" s="82"/>
      <c r="J334" s="82"/>
    </row>
    <row r="335" spans="1:10" s="130" customFormat="1" ht="12.75" x14ac:dyDescent="0.2">
      <c r="A335" s="82"/>
      <c r="B335" s="82"/>
      <c r="C335" s="82"/>
      <c r="D335" s="82"/>
      <c r="E335" s="82"/>
      <c r="F335" s="82"/>
      <c r="G335" s="82"/>
      <c r="H335" s="82"/>
      <c r="I335" s="82"/>
      <c r="J335" s="82"/>
    </row>
    <row r="336" spans="1:10" s="130" customFormat="1" ht="12.75" x14ac:dyDescent="0.2">
      <c r="A336" s="82"/>
      <c r="B336" s="82"/>
      <c r="C336" s="82"/>
      <c r="D336" s="82"/>
      <c r="E336" s="82"/>
      <c r="F336" s="82"/>
      <c r="G336" s="82"/>
      <c r="H336" s="82"/>
      <c r="I336" s="82"/>
      <c r="J336" s="82"/>
    </row>
    <row r="337" spans="1:10" s="130" customFormat="1" ht="12.75" x14ac:dyDescent="0.2">
      <c r="A337" s="82"/>
      <c r="B337" s="82"/>
      <c r="C337" s="82"/>
      <c r="D337" s="82"/>
      <c r="E337" s="82"/>
      <c r="F337" s="82"/>
      <c r="G337" s="82"/>
      <c r="H337" s="82"/>
      <c r="I337" s="82"/>
      <c r="J337" s="82"/>
    </row>
    <row r="338" spans="1:10" s="130" customFormat="1" ht="12.75" x14ac:dyDescent="0.2">
      <c r="A338" s="82"/>
      <c r="B338" s="82"/>
      <c r="C338" s="82"/>
      <c r="D338" s="82"/>
      <c r="E338" s="82"/>
      <c r="F338" s="82"/>
      <c r="G338" s="82"/>
      <c r="H338" s="82"/>
      <c r="I338" s="82"/>
      <c r="J338" s="82"/>
    </row>
    <row r="339" spans="1:10" s="130" customFormat="1" ht="12.75" x14ac:dyDescent="0.2">
      <c r="A339" s="82"/>
      <c r="B339" s="82"/>
      <c r="C339" s="82"/>
      <c r="D339" s="82"/>
      <c r="E339" s="82"/>
      <c r="F339" s="82"/>
      <c r="G339" s="82"/>
      <c r="H339" s="82"/>
      <c r="I339" s="82"/>
      <c r="J339" s="82"/>
    </row>
    <row r="340" spans="1:10" s="130" customFormat="1" ht="12.75" x14ac:dyDescent="0.2">
      <c r="A340" s="82"/>
      <c r="B340" s="82"/>
      <c r="C340" s="82"/>
      <c r="D340" s="82"/>
      <c r="E340" s="82"/>
      <c r="F340" s="82"/>
      <c r="G340" s="82"/>
      <c r="H340" s="82"/>
      <c r="I340" s="82"/>
      <c r="J340" s="82"/>
    </row>
    <row r="341" spans="1:10" s="130" customFormat="1" ht="12.75" x14ac:dyDescent="0.2">
      <c r="A341" s="82"/>
      <c r="B341" s="82"/>
      <c r="C341" s="82"/>
      <c r="D341" s="82"/>
      <c r="E341" s="82"/>
      <c r="F341" s="82"/>
      <c r="G341" s="82"/>
      <c r="H341" s="82"/>
      <c r="I341" s="82"/>
      <c r="J341" s="82"/>
    </row>
    <row r="342" spans="1:10" s="130" customFormat="1" ht="12.75" x14ac:dyDescent="0.2">
      <c r="A342" s="82"/>
      <c r="B342" s="82"/>
      <c r="C342" s="82"/>
      <c r="D342" s="82"/>
      <c r="E342" s="82"/>
      <c r="F342" s="82"/>
      <c r="G342" s="82"/>
      <c r="H342" s="82"/>
      <c r="I342" s="82"/>
      <c r="J342" s="82"/>
    </row>
    <row r="343" spans="1:10" s="130" customFormat="1" ht="12.75" x14ac:dyDescent="0.2">
      <c r="A343" s="82"/>
      <c r="B343" s="82"/>
      <c r="C343" s="82"/>
      <c r="D343" s="82"/>
      <c r="E343" s="82"/>
      <c r="F343" s="82"/>
      <c r="G343" s="82"/>
      <c r="H343" s="82"/>
      <c r="I343" s="82"/>
      <c r="J343" s="82"/>
    </row>
    <row r="344" spans="1:10" s="130" customFormat="1" ht="12.75" x14ac:dyDescent="0.2">
      <c r="A344" s="82"/>
      <c r="B344" s="82"/>
      <c r="C344" s="82"/>
      <c r="D344" s="82"/>
      <c r="E344" s="82"/>
      <c r="F344" s="82"/>
      <c r="G344" s="82"/>
      <c r="H344" s="82"/>
      <c r="I344" s="82"/>
      <c r="J344" s="82"/>
    </row>
    <row r="345" spans="1:10" s="130" customFormat="1" ht="12.75" x14ac:dyDescent="0.2">
      <c r="A345" s="82"/>
      <c r="B345" s="82"/>
      <c r="C345" s="82"/>
      <c r="D345" s="82"/>
      <c r="E345" s="82"/>
      <c r="F345" s="82"/>
      <c r="G345" s="82"/>
      <c r="H345" s="82"/>
      <c r="I345" s="82"/>
      <c r="J345" s="82"/>
    </row>
    <row r="346" spans="1:10" s="130" customFormat="1" ht="12.75" x14ac:dyDescent="0.2">
      <c r="A346" s="82"/>
      <c r="B346" s="82"/>
      <c r="C346" s="82"/>
      <c r="D346" s="82"/>
      <c r="E346" s="82"/>
      <c r="F346" s="82"/>
      <c r="G346" s="82"/>
      <c r="H346" s="82"/>
      <c r="I346" s="82"/>
      <c r="J346" s="82"/>
    </row>
    <row r="347" spans="1:10" s="130" customFormat="1" ht="12.75" x14ac:dyDescent="0.2">
      <c r="A347" s="82"/>
      <c r="B347" s="82"/>
      <c r="C347" s="82"/>
      <c r="D347" s="82"/>
      <c r="E347" s="82"/>
      <c r="F347" s="82"/>
      <c r="G347" s="82"/>
      <c r="H347" s="82"/>
      <c r="I347" s="82"/>
      <c r="J347" s="82"/>
    </row>
    <row r="348" spans="1:10" s="130" customFormat="1" ht="12.75" x14ac:dyDescent="0.2">
      <c r="A348" s="82"/>
      <c r="B348" s="82"/>
      <c r="C348" s="82"/>
      <c r="D348" s="82"/>
      <c r="E348" s="82"/>
      <c r="F348" s="82"/>
      <c r="G348" s="82"/>
      <c r="H348" s="82"/>
      <c r="I348" s="82"/>
      <c r="J348" s="82"/>
    </row>
    <row r="349" spans="1:10" s="130" customFormat="1" ht="12.75" x14ac:dyDescent="0.2">
      <c r="A349" s="82"/>
      <c r="B349" s="82"/>
      <c r="C349" s="82"/>
      <c r="D349" s="82"/>
      <c r="E349" s="82"/>
      <c r="F349" s="82"/>
      <c r="G349" s="82"/>
      <c r="H349" s="82"/>
      <c r="I349" s="82"/>
      <c r="J349" s="82"/>
    </row>
    <row r="350" spans="1:10" s="130" customFormat="1" ht="12.75" x14ac:dyDescent="0.2">
      <c r="A350" s="82"/>
      <c r="B350" s="82"/>
      <c r="C350" s="82"/>
      <c r="D350" s="82"/>
      <c r="E350" s="82"/>
      <c r="F350" s="82"/>
      <c r="G350" s="82"/>
      <c r="H350" s="82"/>
      <c r="I350" s="82"/>
      <c r="J350" s="82"/>
    </row>
    <row r="351" spans="1:10" s="130" customFormat="1" ht="12.75" x14ac:dyDescent="0.2">
      <c r="A351" s="82"/>
      <c r="B351" s="82"/>
      <c r="C351" s="82"/>
      <c r="D351" s="82"/>
      <c r="E351" s="82"/>
      <c r="F351" s="82"/>
      <c r="G351" s="82"/>
      <c r="H351" s="82"/>
      <c r="I351" s="82"/>
      <c r="J351" s="82"/>
    </row>
    <row r="352" spans="1:10" s="130" customFormat="1" ht="12.75" x14ac:dyDescent="0.2">
      <c r="A352" s="82"/>
      <c r="B352" s="82"/>
      <c r="C352" s="82"/>
      <c r="D352" s="82"/>
      <c r="E352" s="82"/>
      <c r="F352" s="82"/>
      <c r="G352" s="82"/>
      <c r="H352" s="82"/>
      <c r="I352" s="82"/>
      <c r="J352" s="82"/>
    </row>
    <row r="353" spans="1:10" s="130" customFormat="1" ht="12.75" x14ac:dyDescent="0.2">
      <c r="A353" s="82"/>
      <c r="B353" s="82"/>
      <c r="C353" s="82"/>
      <c r="D353" s="82"/>
      <c r="E353" s="82"/>
      <c r="F353" s="82"/>
      <c r="G353" s="82"/>
      <c r="H353" s="82"/>
      <c r="I353" s="82"/>
      <c r="J353" s="82"/>
    </row>
    <row r="354" spans="1:10" s="130" customFormat="1" ht="12.75" x14ac:dyDescent="0.2">
      <c r="A354" s="82"/>
      <c r="B354" s="82"/>
      <c r="C354" s="82"/>
      <c r="D354" s="82"/>
      <c r="E354" s="82"/>
      <c r="F354" s="82"/>
      <c r="G354" s="82"/>
      <c r="H354" s="82"/>
      <c r="I354" s="82"/>
      <c r="J354" s="82"/>
    </row>
    <row r="355" spans="1:10" s="130" customFormat="1" ht="12.75" x14ac:dyDescent="0.2">
      <c r="A355" s="82"/>
      <c r="B355" s="82"/>
      <c r="C355" s="82"/>
      <c r="D355" s="82"/>
      <c r="E355" s="82"/>
      <c r="F355" s="82"/>
      <c r="G355" s="82"/>
      <c r="H355" s="82"/>
      <c r="I355" s="82"/>
      <c r="J355" s="82"/>
    </row>
    <row r="356" spans="1:10" s="130" customFormat="1" ht="12.75" x14ac:dyDescent="0.2">
      <c r="A356" s="82"/>
      <c r="B356" s="82"/>
      <c r="C356" s="82"/>
      <c r="D356" s="82"/>
      <c r="E356" s="82"/>
      <c r="F356" s="82"/>
      <c r="G356" s="82"/>
      <c r="H356" s="82"/>
      <c r="I356" s="82"/>
      <c r="J356" s="82"/>
    </row>
    <row r="357" spans="1:10" s="130" customFormat="1" ht="12.75" x14ac:dyDescent="0.2">
      <c r="A357" s="82"/>
      <c r="B357" s="82"/>
      <c r="C357" s="82"/>
      <c r="D357" s="82"/>
      <c r="E357" s="82"/>
      <c r="F357" s="82"/>
      <c r="G357" s="82"/>
      <c r="H357" s="82"/>
      <c r="I357" s="82"/>
      <c r="J357" s="82"/>
    </row>
    <row r="358" spans="1:10" s="130" customFormat="1" ht="12.75" x14ac:dyDescent="0.2">
      <c r="A358" s="82"/>
      <c r="B358" s="82"/>
      <c r="C358" s="82"/>
      <c r="D358" s="82"/>
      <c r="E358" s="82"/>
      <c r="F358" s="82"/>
      <c r="G358" s="82"/>
      <c r="H358" s="82"/>
      <c r="I358" s="82"/>
      <c r="J358" s="82"/>
    </row>
    <row r="359" spans="1:10" s="130" customFormat="1" ht="12.75" x14ac:dyDescent="0.2">
      <c r="A359" s="82"/>
      <c r="B359" s="82"/>
      <c r="C359" s="82"/>
      <c r="D359" s="82"/>
      <c r="E359" s="82"/>
      <c r="F359" s="82"/>
      <c r="G359" s="82"/>
      <c r="H359" s="82"/>
      <c r="I359" s="82"/>
      <c r="J359" s="82"/>
    </row>
    <row r="360" spans="1:10" s="130" customFormat="1" ht="12.75" x14ac:dyDescent="0.2">
      <c r="A360" s="82"/>
      <c r="B360" s="82"/>
      <c r="C360" s="82"/>
      <c r="D360" s="82"/>
      <c r="E360" s="82"/>
      <c r="F360" s="82"/>
      <c r="G360" s="82"/>
      <c r="H360" s="82"/>
      <c r="I360" s="82"/>
      <c r="J360" s="82"/>
    </row>
    <row r="361" spans="1:10" s="130" customFormat="1" ht="12.75" x14ac:dyDescent="0.2">
      <c r="A361" s="82"/>
      <c r="B361" s="82"/>
      <c r="C361" s="82"/>
      <c r="D361" s="82"/>
      <c r="E361" s="82"/>
      <c r="F361" s="82"/>
      <c r="G361" s="82"/>
      <c r="H361" s="82"/>
      <c r="I361" s="82"/>
      <c r="J361" s="82"/>
    </row>
    <row r="362" spans="1:10" s="130" customFormat="1" ht="12.75" x14ac:dyDescent="0.2">
      <c r="A362" s="82"/>
      <c r="B362" s="82"/>
      <c r="C362" s="82"/>
      <c r="D362" s="82"/>
      <c r="E362" s="82"/>
      <c r="F362" s="82"/>
      <c r="G362" s="82"/>
      <c r="H362" s="82"/>
      <c r="I362" s="82"/>
      <c r="J362" s="82"/>
    </row>
    <row r="363" spans="1:10" s="130" customFormat="1" ht="12.75" x14ac:dyDescent="0.2">
      <c r="A363" s="82"/>
      <c r="B363" s="82"/>
      <c r="C363" s="82"/>
      <c r="D363" s="82"/>
      <c r="E363" s="82"/>
      <c r="F363" s="82"/>
      <c r="G363" s="82"/>
      <c r="H363" s="82"/>
      <c r="I363" s="82"/>
      <c r="J363" s="82"/>
    </row>
    <row r="364" spans="1:10" s="130" customFormat="1" ht="12.75" x14ac:dyDescent="0.2">
      <c r="A364" s="82"/>
      <c r="B364" s="82"/>
      <c r="C364" s="82"/>
      <c r="D364" s="82"/>
      <c r="E364" s="82"/>
      <c r="F364" s="82"/>
      <c r="G364" s="82"/>
      <c r="H364" s="82"/>
      <c r="I364" s="82"/>
      <c r="J364" s="82"/>
    </row>
    <row r="365" spans="1:10" s="130" customFormat="1" ht="12.75" x14ac:dyDescent="0.2">
      <c r="A365" s="82"/>
      <c r="B365" s="82"/>
      <c r="C365" s="82"/>
      <c r="D365" s="82"/>
      <c r="E365" s="82"/>
      <c r="F365" s="82"/>
      <c r="G365" s="82"/>
      <c r="H365" s="82"/>
      <c r="I365" s="82"/>
      <c r="J365" s="82"/>
    </row>
    <row r="366" spans="1:10" s="130" customFormat="1" ht="12.75" x14ac:dyDescent="0.2">
      <c r="A366" s="82"/>
      <c r="B366" s="82"/>
      <c r="C366" s="82"/>
      <c r="D366" s="82"/>
      <c r="E366" s="82"/>
      <c r="F366" s="82"/>
      <c r="G366" s="82"/>
      <c r="H366" s="82"/>
      <c r="I366" s="82"/>
      <c r="J366" s="82"/>
    </row>
    <row r="367" spans="1:10" s="130" customFormat="1" ht="12.75" x14ac:dyDescent="0.2">
      <c r="A367" s="82"/>
      <c r="B367" s="82"/>
      <c r="C367" s="82"/>
      <c r="D367" s="82"/>
      <c r="E367" s="82"/>
      <c r="F367" s="82"/>
      <c r="G367" s="82"/>
      <c r="H367" s="82"/>
      <c r="I367" s="82"/>
      <c r="J367" s="82"/>
    </row>
    <row r="368" spans="1:10" s="130" customFormat="1" ht="12.75" x14ac:dyDescent="0.2">
      <c r="A368" s="82"/>
      <c r="B368" s="82"/>
      <c r="C368" s="82"/>
      <c r="D368" s="82"/>
      <c r="E368" s="82"/>
      <c r="F368" s="82"/>
      <c r="G368" s="82"/>
      <c r="H368" s="82"/>
      <c r="I368" s="82"/>
      <c r="J368" s="82"/>
    </row>
    <row r="369" spans="1:10" s="130" customFormat="1" ht="12.75" x14ac:dyDescent="0.2">
      <c r="A369" s="82"/>
      <c r="B369" s="82"/>
      <c r="C369" s="82"/>
      <c r="D369" s="82"/>
      <c r="E369" s="82"/>
      <c r="F369" s="82"/>
      <c r="G369" s="82"/>
      <c r="H369" s="82"/>
      <c r="I369" s="82"/>
      <c r="J369" s="82"/>
    </row>
    <row r="370" spans="1:10" s="130" customFormat="1" ht="12.75" x14ac:dyDescent="0.2">
      <c r="A370" s="82"/>
      <c r="B370" s="82"/>
      <c r="C370" s="82"/>
      <c r="D370" s="82"/>
      <c r="E370" s="82"/>
      <c r="F370" s="82"/>
      <c r="G370" s="82"/>
      <c r="H370" s="82"/>
      <c r="I370" s="82"/>
      <c r="J370" s="82"/>
    </row>
    <row r="371" spans="1:10" s="130" customFormat="1" ht="12.75" x14ac:dyDescent="0.2">
      <c r="A371" s="82"/>
      <c r="B371" s="82"/>
      <c r="C371" s="82"/>
      <c r="D371" s="82"/>
      <c r="E371" s="82"/>
      <c r="F371" s="82"/>
      <c r="G371" s="82"/>
      <c r="H371" s="82"/>
      <c r="I371" s="82"/>
      <c r="J371" s="82"/>
    </row>
    <row r="372" spans="1:10" s="130" customFormat="1" ht="12.75" x14ac:dyDescent="0.2">
      <c r="A372" s="82"/>
      <c r="B372" s="82"/>
      <c r="C372" s="82"/>
      <c r="D372" s="82"/>
      <c r="E372" s="82"/>
      <c r="F372" s="82"/>
      <c r="G372" s="82"/>
      <c r="H372" s="82"/>
      <c r="I372" s="82"/>
      <c r="J372" s="82"/>
    </row>
    <row r="373" spans="1:10" s="130" customFormat="1" ht="12.75" x14ac:dyDescent="0.2">
      <c r="A373" s="82"/>
      <c r="B373" s="82"/>
      <c r="C373" s="82"/>
      <c r="D373" s="82"/>
      <c r="E373" s="82"/>
      <c r="F373" s="82"/>
      <c r="G373" s="82"/>
      <c r="H373" s="82"/>
      <c r="I373" s="82"/>
      <c r="J373" s="82"/>
    </row>
    <row r="374" spans="1:10" s="130" customFormat="1" ht="12.75" x14ac:dyDescent="0.2">
      <c r="A374" s="82"/>
      <c r="B374" s="82"/>
      <c r="C374" s="82"/>
      <c r="D374" s="82"/>
      <c r="E374" s="82"/>
      <c r="F374" s="82"/>
      <c r="G374" s="82"/>
      <c r="H374" s="82"/>
      <c r="I374" s="82"/>
      <c r="J374" s="82"/>
    </row>
    <row r="375" spans="1:10" s="130" customFormat="1" ht="12.75" x14ac:dyDescent="0.2">
      <c r="A375" s="82"/>
      <c r="B375" s="82"/>
      <c r="C375" s="82"/>
      <c r="D375" s="82"/>
      <c r="E375" s="82"/>
      <c r="F375" s="82"/>
      <c r="G375" s="82"/>
      <c r="H375" s="82"/>
      <c r="I375" s="82"/>
      <c r="J375" s="82"/>
    </row>
    <row r="376" spans="1:10" s="130" customFormat="1" ht="12.75" x14ac:dyDescent="0.2">
      <c r="A376" s="82"/>
      <c r="B376" s="82"/>
      <c r="C376" s="82"/>
      <c r="D376" s="82"/>
      <c r="E376" s="82"/>
      <c r="F376" s="82"/>
      <c r="G376" s="82"/>
      <c r="H376" s="82"/>
      <c r="I376" s="82"/>
      <c r="J376" s="82"/>
    </row>
    <row r="377" spans="1:10" s="130" customFormat="1" ht="12.75" x14ac:dyDescent="0.2">
      <c r="A377" s="82"/>
      <c r="B377" s="82"/>
      <c r="C377" s="82"/>
      <c r="D377" s="82"/>
      <c r="E377" s="82"/>
      <c r="F377" s="82"/>
      <c r="G377" s="82"/>
      <c r="H377" s="82"/>
      <c r="I377" s="82"/>
      <c r="J377" s="82"/>
    </row>
    <row r="378" spans="1:10" s="130" customFormat="1" ht="12.75" x14ac:dyDescent="0.2">
      <c r="A378" s="82"/>
      <c r="B378" s="82"/>
      <c r="C378" s="82"/>
      <c r="D378" s="82"/>
      <c r="E378" s="82"/>
      <c r="F378" s="82"/>
      <c r="G378" s="82"/>
      <c r="H378" s="82"/>
      <c r="I378" s="82"/>
      <c r="J378" s="82"/>
    </row>
    <row r="379" spans="1:10" s="130" customFormat="1" ht="12.75" x14ac:dyDescent="0.2">
      <c r="A379" s="82"/>
      <c r="B379" s="82"/>
      <c r="C379" s="82"/>
      <c r="D379" s="82"/>
      <c r="E379" s="82"/>
      <c r="F379" s="82"/>
      <c r="G379" s="82"/>
      <c r="H379" s="82"/>
      <c r="I379" s="82"/>
      <c r="J379" s="82"/>
    </row>
    <row r="380" spans="1:10" s="130" customFormat="1" ht="12.75" x14ac:dyDescent="0.2">
      <c r="A380" s="82"/>
      <c r="B380" s="82"/>
      <c r="C380" s="82"/>
      <c r="D380" s="82"/>
      <c r="E380" s="82"/>
      <c r="F380" s="82"/>
      <c r="G380" s="82"/>
      <c r="H380" s="82"/>
      <c r="I380" s="82"/>
      <c r="J380" s="82"/>
    </row>
    <row r="381" spans="1:10" s="130" customFormat="1" ht="12.75" x14ac:dyDescent="0.2">
      <c r="A381" s="82"/>
      <c r="B381" s="82"/>
      <c r="C381" s="82"/>
      <c r="D381" s="82"/>
      <c r="E381" s="82"/>
      <c r="F381" s="82"/>
      <c r="G381" s="82"/>
      <c r="H381" s="82"/>
      <c r="I381" s="82"/>
      <c r="J381" s="82"/>
    </row>
    <row r="382" spans="1:10" s="130" customFormat="1" ht="12.75" x14ac:dyDescent="0.2">
      <c r="A382" s="82"/>
      <c r="B382" s="82"/>
      <c r="C382" s="82"/>
      <c r="D382" s="82"/>
      <c r="E382" s="82"/>
      <c r="F382" s="82"/>
      <c r="G382" s="82"/>
      <c r="H382" s="82"/>
      <c r="I382" s="82"/>
      <c r="J382" s="82"/>
    </row>
    <row r="383" spans="1:10" s="130" customFormat="1" ht="12.75" x14ac:dyDescent="0.2">
      <c r="A383" s="82"/>
      <c r="B383" s="82"/>
      <c r="C383" s="82"/>
      <c r="D383" s="82"/>
      <c r="E383" s="82"/>
      <c r="F383" s="82"/>
      <c r="G383" s="82"/>
      <c r="H383" s="82"/>
      <c r="I383" s="82"/>
      <c r="J383" s="82"/>
    </row>
    <row r="384" spans="1:10" s="130" customFormat="1" ht="12.75" x14ac:dyDescent="0.2">
      <c r="A384" s="82"/>
      <c r="B384" s="82"/>
      <c r="C384" s="82"/>
      <c r="D384" s="82"/>
      <c r="E384" s="82"/>
      <c r="F384" s="82"/>
      <c r="G384" s="82"/>
      <c r="H384" s="82"/>
      <c r="I384" s="82"/>
      <c r="J384" s="82"/>
    </row>
    <row r="385" spans="1:10" s="130" customFormat="1" ht="12.75" x14ac:dyDescent="0.2">
      <c r="A385" s="82"/>
      <c r="B385" s="82"/>
      <c r="C385" s="82"/>
      <c r="D385" s="82"/>
      <c r="E385" s="82"/>
      <c r="F385" s="82"/>
      <c r="G385" s="82"/>
      <c r="H385" s="82"/>
      <c r="I385" s="82"/>
      <c r="J385" s="82"/>
    </row>
    <row r="386" spans="1:10" s="130" customFormat="1" ht="12.75" x14ac:dyDescent="0.2">
      <c r="A386" s="82"/>
      <c r="B386" s="82"/>
      <c r="C386" s="82"/>
      <c r="D386" s="82"/>
      <c r="E386" s="82"/>
      <c r="F386" s="82"/>
      <c r="G386" s="82"/>
      <c r="H386" s="82"/>
      <c r="I386" s="82"/>
      <c r="J386" s="82"/>
    </row>
    <row r="387" spans="1:10" s="130" customFormat="1" ht="12.75" x14ac:dyDescent="0.2">
      <c r="A387" s="82"/>
      <c r="B387" s="82"/>
      <c r="C387" s="82"/>
      <c r="D387" s="82"/>
      <c r="E387" s="82"/>
      <c r="F387" s="82"/>
      <c r="G387" s="82"/>
      <c r="H387" s="82"/>
      <c r="I387" s="82"/>
      <c r="J387" s="82"/>
    </row>
    <row r="388" spans="1:10" s="130" customFormat="1" ht="12.75" x14ac:dyDescent="0.2">
      <c r="A388" s="82"/>
      <c r="B388" s="82"/>
      <c r="C388" s="82"/>
      <c r="D388" s="82"/>
      <c r="E388" s="82"/>
      <c r="F388" s="82"/>
      <c r="G388" s="82"/>
      <c r="H388" s="82"/>
      <c r="I388" s="82"/>
      <c r="J388" s="82"/>
    </row>
    <row r="389" spans="1:10" s="130" customFormat="1" ht="12.75" x14ac:dyDescent="0.2">
      <c r="A389" s="82"/>
      <c r="B389" s="82"/>
      <c r="C389" s="82"/>
      <c r="D389" s="82"/>
      <c r="E389" s="82"/>
      <c r="F389" s="82"/>
      <c r="G389" s="82"/>
      <c r="H389" s="82"/>
      <c r="I389" s="82"/>
      <c r="J389" s="82"/>
    </row>
    <row r="390" spans="1:10" s="130" customFormat="1" ht="12.75" x14ac:dyDescent="0.2">
      <c r="A390" s="82"/>
      <c r="B390" s="82"/>
      <c r="C390" s="82"/>
      <c r="D390" s="82"/>
      <c r="E390" s="82"/>
      <c r="F390" s="82"/>
      <c r="G390" s="82"/>
      <c r="H390" s="82"/>
      <c r="I390" s="82"/>
      <c r="J390" s="82"/>
    </row>
    <row r="391" spans="1:10" s="130" customFormat="1" ht="12.75" x14ac:dyDescent="0.2">
      <c r="A391" s="82"/>
      <c r="B391" s="82"/>
      <c r="C391" s="82"/>
      <c r="D391" s="82"/>
      <c r="E391" s="82"/>
      <c r="F391" s="82"/>
      <c r="G391" s="82"/>
      <c r="H391" s="82"/>
      <c r="I391" s="82"/>
      <c r="J391" s="82"/>
    </row>
    <row r="392" spans="1:10" s="130" customFormat="1" ht="12.75" x14ac:dyDescent="0.2">
      <c r="A392" s="82"/>
      <c r="B392" s="82"/>
      <c r="C392" s="82"/>
      <c r="D392" s="82"/>
      <c r="E392" s="82"/>
      <c r="F392" s="82"/>
      <c r="G392" s="82"/>
      <c r="H392" s="82"/>
      <c r="I392" s="82"/>
      <c r="J392" s="82"/>
    </row>
    <row r="393" spans="1:10" s="130" customFormat="1" ht="12.75" x14ac:dyDescent="0.2">
      <c r="A393" s="82"/>
      <c r="B393" s="82"/>
      <c r="C393" s="82"/>
      <c r="D393" s="82"/>
      <c r="E393" s="82"/>
      <c r="F393" s="82"/>
      <c r="G393" s="82"/>
      <c r="H393" s="82"/>
      <c r="I393" s="82"/>
      <c r="J393" s="82"/>
    </row>
    <row r="394" spans="1:10" s="130" customFormat="1" ht="12.75" x14ac:dyDescent="0.2">
      <c r="A394" s="82"/>
      <c r="B394" s="82"/>
      <c r="C394" s="82"/>
      <c r="D394" s="82"/>
      <c r="E394" s="82"/>
      <c r="F394" s="82"/>
      <c r="G394" s="82"/>
      <c r="H394" s="82"/>
      <c r="I394" s="82"/>
      <c r="J394" s="82"/>
    </row>
    <row r="395" spans="1:10" s="130" customFormat="1" ht="12.75" x14ac:dyDescent="0.2">
      <c r="A395" s="82"/>
      <c r="B395" s="82"/>
      <c r="C395" s="82"/>
      <c r="D395" s="82"/>
      <c r="E395" s="82"/>
      <c r="F395" s="82"/>
      <c r="G395" s="82"/>
      <c r="H395" s="82"/>
      <c r="I395" s="82"/>
      <c r="J395" s="82"/>
    </row>
    <row r="396" spans="1:10" s="130" customFormat="1" ht="12.75" x14ac:dyDescent="0.2">
      <c r="A396" s="82"/>
      <c r="B396" s="82"/>
      <c r="C396" s="82"/>
      <c r="D396" s="82"/>
      <c r="E396" s="82"/>
      <c r="F396" s="82"/>
      <c r="G396" s="82"/>
      <c r="H396" s="82"/>
      <c r="I396" s="82"/>
      <c r="J396" s="82"/>
    </row>
    <row r="397" spans="1:10" s="130" customFormat="1" ht="12.75" x14ac:dyDescent="0.2">
      <c r="A397" s="82"/>
      <c r="B397" s="82"/>
      <c r="C397" s="82"/>
      <c r="D397" s="82"/>
      <c r="E397" s="82"/>
      <c r="F397" s="82"/>
      <c r="G397" s="82"/>
      <c r="H397" s="82"/>
      <c r="I397" s="82"/>
      <c r="J397" s="82"/>
    </row>
    <row r="398" spans="1:10" s="130" customFormat="1" ht="12.75" x14ac:dyDescent="0.2">
      <c r="A398" s="82"/>
      <c r="B398" s="82"/>
      <c r="C398" s="82"/>
      <c r="D398" s="82"/>
      <c r="E398" s="82"/>
      <c r="F398" s="82"/>
      <c r="G398" s="82"/>
      <c r="H398" s="82"/>
      <c r="I398" s="82"/>
      <c r="J398" s="82"/>
    </row>
    <row r="399" spans="1:10" s="130" customFormat="1" ht="12.75" x14ac:dyDescent="0.2">
      <c r="A399" s="82"/>
      <c r="B399" s="82"/>
      <c r="C399" s="82"/>
      <c r="D399" s="82"/>
      <c r="E399" s="82"/>
      <c r="F399" s="82"/>
      <c r="G399" s="82"/>
      <c r="H399" s="82"/>
      <c r="I399" s="82"/>
      <c r="J399" s="82"/>
    </row>
    <row r="400" spans="1:10" s="130" customFormat="1" ht="12.75" x14ac:dyDescent="0.2">
      <c r="A400" s="82"/>
      <c r="B400" s="82"/>
      <c r="C400" s="82"/>
      <c r="D400" s="82"/>
      <c r="E400" s="82"/>
      <c r="F400" s="82"/>
      <c r="G400" s="82"/>
      <c r="H400" s="82"/>
      <c r="I400" s="82"/>
      <c r="J400" s="82"/>
    </row>
    <row r="401" spans="1:10" s="130" customFormat="1" ht="12.75" x14ac:dyDescent="0.2">
      <c r="A401" s="82"/>
      <c r="B401" s="82"/>
      <c r="C401" s="82"/>
      <c r="D401" s="82"/>
      <c r="E401" s="82"/>
      <c r="F401" s="82"/>
      <c r="G401" s="82"/>
      <c r="H401" s="82"/>
      <c r="I401" s="82"/>
      <c r="J401" s="82"/>
    </row>
    <row r="402" spans="1:10" s="130" customFormat="1" ht="12.75" x14ac:dyDescent="0.2">
      <c r="A402" s="82"/>
      <c r="B402" s="82"/>
      <c r="C402" s="82"/>
      <c r="D402" s="82"/>
      <c r="E402" s="82"/>
      <c r="F402" s="82"/>
      <c r="G402" s="82"/>
      <c r="H402" s="82"/>
      <c r="I402" s="82"/>
      <c r="J402" s="82"/>
    </row>
    <row r="403" spans="1:10" s="130" customFormat="1" ht="12.75" x14ac:dyDescent="0.2">
      <c r="A403" s="82"/>
      <c r="B403" s="82"/>
      <c r="C403" s="82"/>
      <c r="D403" s="82"/>
      <c r="E403" s="82"/>
      <c r="F403" s="82"/>
      <c r="G403" s="82"/>
      <c r="H403" s="82"/>
      <c r="I403" s="82"/>
      <c r="J403" s="82"/>
    </row>
    <row r="404" spans="1:10" s="130" customFormat="1" ht="12.75" x14ac:dyDescent="0.2">
      <c r="A404" s="82"/>
      <c r="B404" s="82"/>
      <c r="C404" s="82"/>
      <c r="D404" s="82"/>
      <c r="E404" s="82"/>
      <c r="F404" s="82"/>
      <c r="G404" s="82"/>
      <c r="H404" s="82"/>
      <c r="I404" s="82"/>
      <c r="J404" s="82"/>
    </row>
    <row r="405" spans="1:10" s="130" customFormat="1" ht="12.75" x14ac:dyDescent="0.2">
      <c r="A405" s="82"/>
      <c r="B405" s="82"/>
      <c r="C405" s="82"/>
      <c r="D405" s="82"/>
      <c r="E405" s="82"/>
      <c r="F405" s="82"/>
      <c r="G405" s="82"/>
      <c r="H405" s="82"/>
      <c r="I405" s="82"/>
      <c r="J405" s="82"/>
    </row>
    <row r="406" spans="1:10" s="130" customFormat="1" ht="12.75" x14ac:dyDescent="0.2">
      <c r="A406" s="82"/>
      <c r="B406" s="82"/>
      <c r="C406" s="82"/>
      <c r="D406" s="82"/>
      <c r="E406" s="82"/>
      <c r="F406" s="82"/>
      <c r="G406" s="82"/>
      <c r="H406" s="82"/>
      <c r="I406" s="82"/>
      <c r="J406" s="82"/>
    </row>
    <row r="407" spans="1:10" s="130" customFormat="1" ht="12.75" x14ac:dyDescent="0.2">
      <c r="A407" s="82"/>
      <c r="B407" s="82"/>
      <c r="C407" s="82"/>
      <c r="D407" s="82"/>
      <c r="E407" s="82"/>
      <c r="F407" s="82"/>
      <c r="G407" s="82"/>
      <c r="H407" s="82"/>
      <c r="I407" s="82"/>
      <c r="J407" s="82"/>
    </row>
    <row r="408" spans="1:10" s="130" customFormat="1" ht="12.75" x14ac:dyDescent="0.2">
      <c r="A408" s="82"/>
      <c r="B408" s="82"/>
      <c r="C408" s="82"/>
      <c r="D408" s="82"/>
      <c r="E408" s="82"/>
      <c r="F408" s="82"/>
      <c r="G408" s="82"/>
      <c r="H408" s="82"/>
      <c r="I408" s="82"/>
      <c r="J408" s="82"/>
    </row>
    <row r="409" spans="1:10" s="130" customFormat="1" ht="12.75" x14ac:dyDescent="0.2">
      <c r="A409" s="82"/>
      <c r="B409" s="82"/>
      <c r="C409" s="82"/>
      <c r="D409" s="82"/>
      <c r="E409" s="82"/>
      <c r="F409" s="82"/>
      <c r="G409" s="82"/>
      <c r="H409" s="82"/>
      <c r="I409" s="82"/>
      <c r="J409" s="82"/>
    </row>
    <row r="410" spans="1:10" s="130" customFormat="1" ht="12.75" x14ac:dyDescent="0.2">
      <c r="A410" s="82"/>
      <c r="B410" s="82"/>
      <c r="C410" s="82"/>
      <c r="D410" s="82"/>
      <c r="E410" s="82"/>
      <c r="F410" s="82"/>
      <c r="G410" s="82"/>
      <c r="H410" s="82"/>
      <c r="I410" s="82"/>
      <c r="J410" s="82"/>
    </row>
    <row r="411" spans="1:10" s="130" customFormat="1" ht="12.75" x14ac:dyDescent="0.2">
      <c r="A411" s="82"/>
      <c r="B411" s="82"/>
      <c r="C411" s="82"/>
      <c r="D411" s="82"/>
      <c r="E411" s="82"/>
      <c r="F411" s="82"/>
      <c r="G411" s="82"/>
      <c r="H411" s="82"/>
      <c r="I411" s="82"/>
      <c r="J411" s="82"/>
    </row>
    <row r="412" spans="1:10" s="130" customFormat="1" ht="12.75" x14ac:dyDescent="0.2">
      <c r="A412" s="82"/>
      <c r="B412" s="82"/>
      <c r="C412" s="82"/>
      <c r="D412" s="82"/>
      <c r="E412" s="82"/>
      <c r="F412" s="82"/>
      <c r="G412" s="82"/>
      <c r="H412" s="82"/>
      <c r="I412" s="82"/>
      <c r="J412" s="82"/>
    </row>
    <row r="413" spans="1:10" s="130" customFormat="1" ht="12.75" x14ac:dyDescent="0.2">
      <c r="A413" s="82"/>
      <c r="B413" s="82"/>
      <c r="C413" s="82"/>
      <c r="D413" s="82"/>
      <c r="E413" s="82"/>
      <c r="F413" s="82"/>
      <c r="G413" s="82"/>
      <c r="H413" s="82"/>
      <c r="I413" s="82"/>
      <c r="J413" s="82"/>
    </row>
    <row r="414" spans="1:10" s="130" customFormat="1" ht="12.75" x14ac:dyDescent="0.2">
      <c r="A414" s="82"/>
      <c r="B414" s="82"/>
      <c r="C414" s="82"/>
      <c r="D414" s="82"/>
      <c r="E414" s="82"/>
      <c r="F414" s="82"/>
      <c r="G414" s="82"/>
      <c r="H414" s="82"/>
      <c r="I414" s="82"/>
      <c r="J414" s="82"/>
    </row>
    <row r="415" spans="1:10" s="130" customFormat="1" ht="12.75" x14ac:dyDescent="0.2">
      <c r="A415" s="82"/>
      <c r="B415" s="82"/>
      <c r="C415" s="82"/>
      <c r="D415" s="82"/>
      <c r="E415" s="82"/>
      <c r="F415" s="82"/>
      <c r="G415" s="82"/>
      <c r="H415" s="82"/>
      <c r="I415" s="82"/>
      <c r="J415" s="82"/>
    </row>
    <row r="416" spans="1:10" s="130" customFormat="1" ht="12.75" x14ac:dyDescent="0.2">
      <c r="A416" s="82"/>
      <c r="B416" s="82"/>
      <c r="C416" s="82"/>
      <c r="D416" s="82"/>
      <c r="E416" s="82"/>
      <c r="F416" s="82"/>
      <c r="G416" s="82"/>
      <c r="H416" s="82"/>
      <c r="I416" s="82"/>
      <c r="J416" s="82"/>
    </row>
    <row r="417" spans="1:10" s="130" customFormat="1" ht="12.75" x14ac:dyDescent="0.2">
      <c r="A417" s="82"/>
      <c r="B417" s="82"/>
      <c r="C417" s="82"/>
      <c r="D417" s="82"/>
      <c r="E417" s="82"/>
      <c r="F417" s="82"/>
      <c r="G417" s="82"/>
      <c r="H417" s="82"/>
      <c r="I417" s="82"/>
      <c r="J417" s="82"/>
    </row>
    <row r="418" spans="1:10" s="130" customFormat="1" ht="12.75" x14ac:dyDescent="0.2">
      <c r="A418" s="82"/>
      <c r="B418" s="82"/>
      <c r="C418" s="82"/>
      <c r="D418" s="82"/>
      <c r="E418" s="82"/>
      <c r="F418" s="82"/>
      <c r="G418" s="82"/>
      <c r="H418" s="82"/>
      <c r="I418" s="82"/>
      <c r="J418" s="82"/>
    </row>
    <row r="419" spans="1:10" s="130" customFormat="1" ht="12.75" x14ac:dyDescent="0.2">
      <c r="A419" s="82"/>
      <c r="B419" s="82"/>
      <c r="C419" s="82"/>
      <c r="D419" s="82"/>
      <c r="E419" s="82"/>
      <c r="F419" s="82"/>
      <c r="G419" s="82"/>
      <c r="H419" s="82"/>
      <c r="I419" s="82"/>
      <c r="J419" s="82"/>
    </row>
    <row r="420" spans="1:10" s="130" customFormat="1" ht="12.75" x14ac:dyDescent="0.2">
      <c r="A420" s="82"/>
      <c r="B420" s="82"/>
      <c r="C420" s="82"/>
      <c r="D420" s="82"/>
      <c r="E420" s="82"/>
      <c r="F420" s="82"/>
      <c r="G420" s="82"/>
      <c r="H420" s="82"/>
      <c r="I420" s="82"/>
      <c r="J420" s="82"/>
    </row>
    <row r="421" spans="1:10" s="130" customFormat="1" ht="12.75" x14ac:dyDescent="0.2">
      <c r="A421" s="82"/>
      <c r="B421" s="82"/>
      <c r="C421" s="82"/>
      <c r="D421" s="82"/>
      <c r="E421" s="82"/>
      <c r="F421" s="82"/>
      <c r="G421" s="82"/>
      <c r="H421" s="82"/>
      <c r="I421" s="82"/>
      <c r="J421" s="82"/>
    </row>
    <row r="422" spans="1:10" s="130" customFormat="1" ht="12.75" x14ac:dyDescent="0.2">
      <c r="A422" s="82"/>
      <c r="B422" s="82"/>
      <c r="C422" s="82"/>
      <c r="D422" s="82"/>
      <c r="E422" s="82"/>
      <c r="F422" s="82"/>
      <c r="G422" s="82"/>
      <c r="H422" s="82"/>
      <c r="I422" s="82"/>
      <c r="J422" s="82"/>
    </row>
    <row r="423" spans="1:10" s="130" customFormat="1" ht="12.75" x14ac:dyDescent="0.2">
      <c r="A423" s="82"/>
      <c r="B423" s="82"/>
      <c r="C423" s="82"/>
      <c r="D423" s="82"/>
      <c r="E423" s="82"/>
      <c r="F423" s="82"/>
      <c r="G423" s="82"/>
      <c r="H423" s="82"/>
      <c r="I423" s="82"/>
      <c r="J423" s="82"/>
    </row>
    <row r="424" spans="1:10" s="130" customFormat="1" ht="12.75" x14ac:dyDescent="0.2">
      <c r="A424" s="82"/>
      <c r="B424" s="82"/>
      <c r="C424" s="82"/>
      <c r="D424" s="82"/>
      <c r="E424" s="82"/>
      <c r="F424" s="82"/>
      <c r="G424" s="82"/>
      <c r="H424" s="82"/>
      <c r="I424" s="82"/>
      <c r="J424" s="82"/>
    </row>
    <row r="425" spans="1:10" s="130" customFormat="1" ht="12.75" x14ac:dyDescent="0.2">
      <c r="A425" s="82"/>
      <c r="B425" s="82"/>
      <c r="C425" s="82"/>
      <c r="D425" s="82"/>
      <c r="E425" s="82"/>
      <c r="F425" s="82"/>
      <c r="G425" s="82"/>
      <c r="H425" s="82"/>
      <c r="I425" s="82"/>
      <c r="J425" s="82"/>
    </row>
    <row r="426" spans="1:10" s="130" customFormat="1" ht="12.75" x14ac:dyDescent="0.2">
      <c r="A426" s="82"/>
      <c r="B426" s="82"/>
      <c r="C426" s="82"/>
      <c r="D426" s="82"/>
      <c r="E426" s="82"/>
      <c r="F426" s="82"/>
      <c r="G426" s="82"/>
      <c r="H426" s="82"/>
      <c r="I426" s="82"/>
      <c r="J426" s="82"/>
    </row>
    <row r="427" spans="1:10" s="130" customFormat="1" ht="12.75" x14ac:dyDescent="0.2">
      <c r="A427" s="82"/>
      <c r="B427" s="82"/>
      <c r="C427" s="82"/>
      <c r="D427" s="82"/>
      <c r="E427" s="82"/>
      <c r="F427" s="82"/>
      <c r="G427" s="82"/>
      <c r="H427" s="82"/>
      <c r="I427" s="82"/>
      <c r="J427" s="82"/>
    </row>
    <row r="428" spans="1:10" s="130" customFormat="1" ht="12.75" x14ac:dyDescent="0.2">
      <c r="A428" s="82"/>
      <c r="B428" s="82"/>
      <c r="C428" s="82"/>
      <c r="D428" s="82"/>
      <c r="E428" s="82"/>
      <c r="F428" s="82"/>
      <c r="G428" s="82"/>
      <c r="H428" s="82"/>
      <c r="I428" s="82"/>
      <c r="J428" s="82"/>
    </row>
    <row r="429" spans="1:10" s="130" customFormat="1" ht="12.75" x14ac:dyDescent="0.2">
      <c r="A429" s="82"/>
      <c r="B429" s="82"/>
      <c r="C429" s="82"/>
      <c r="D429" s="82"/>
      <c r="E429" s="82"/>
      <c r="F429" s="82"/>
      <c r="G429" s="82"/>
      <c r="H429" s="82"/>
      <c r="I429" s="82"/>
      <c r="J429" s="82"/>
    </row>
    <row r="430" spans="1:10" s="130" customFormat="1" ht="12.75" x14ac:dyDescent="0.2">
      <c r="A430" s="82"/>
      <c r="B430" s="82"/>
      <c r="C430" s="82"/>
      <c r="D430" s="82"/>
      <c r="E430" s="82"/>
      <c r="F430" s="82"/>
      <c r="G430" s="82"/>
      <c r="H430" s="82"/>
      <c r="I430" s="82"/>
      <c r="J430" s="82"/>
    </row>
    <row r="431" spans="1:10" s="130" customFormat="1" ht="12.75" x14ac:dyDescent="0.2">
      <c r="A431" s="82"/>
      <c r="B431" s="82"/>
      <c r="C431" s="82"/>
      <c r="D431" s="82"/>
      <c r="E431" s="82"/>
      <c r="F431" s="82"/>
      <c r="G431" s="82"/>
      <c r="H431" s="82"/>
      <c r="I431" s="82"/>
      <c r="J431" s="82"/>
    </row>
    <row r="432" spans="1:10" s="130" customFormat="1" ht="12.75" x14ac:dyDescent="0.2">
      <c r="A432" s="82"/>
      <c r="B432" s="82"/>
      <c r="C432" s="82"/>
      <c r="D432" s="82"/>
      <c r="E432" s="82"/>
      <c r="F432" s="82"/>
      <c r="G432" s="82"/>
      <c r="H432" s="82"/>
      <c r="I432" s="82"/>
      <c r="J432" s="82"/>
    </row>
    <row r="433" spans="1:10" s="130" customFormat="1" ht="12.75" x14ac:dyDescent="0.2">
      <c r="A433" s="82"/>
      <c r="B433" s="82"/>
      <c r="C433" s="82"/>
      <c r="D433" s="82"/>
      <c r="E433" s="82"/>
      <c r="F433" s="82"/>
      <c r="G433" s="82"/>
      <c r="H433" s="82"/>
      <c r="I433" s="82"/>
      <c r="J433" s="82"/>
    </row>
    <row r="434" spans="1:10" s="130" customFormat="1" ht="12.75" x14ac:dyDescent="0.2">
      <c r="A434" s="82"/>
      <c r="B434" s="82"/>
      <c r="C434" s="82"/>
      <c r="D434" s="82"/>
      <c r="E434" s="82"/>
      <c r="F434" s="82"/>
      <c r="G434" s="82"/>
      <c r="H434" s="82"/>
      <c r="I434" s="82"/>
      <c r="J434" s="82"/>
    </row>
    <row r="435" spans="1:10" s="130" customFormat="1" ht="12.75" x14ac:dyDescent="0.2">
      <c r="A435" s="82"/>
      <c r="B435" s="82"/>
      <c r="C435" s="82"/>
      <c r="D435" s="82"/>
      <c r="E435" s="82"/>
      <c r="F435" s="82"/>
      <c r="G435" s="82"/>
      <c r="H435" s="82"/>
      <c r="I435" s="82"/>
      <c r="J435" s="82"/>
    </row>
    <row r="436" spans="1:10" s="130" customFormat="1" ht="12.75" x14ac:dyDescent="0.2">
      <c r="A436" s="82"/>
      <c r="B436" s="82"/>
      <c r="C436" s="82"/>
      <c r="D436" s="82"/>
      <c r="E436" s="82"/>
      <c r="F436" s="82"/>
      <c r="G436" s="82"/>
      <c r="H436" s="82"/>
      <c r="I436" s="82"/>
      <c r="J436" s="82"/>
    </row>
    <row r="437" spans="1:10" s="130" customFormat="1" ht="12.75" x14ac:dyDescent="0.2">
      <c r="A437" s="82"/>
      <c r="B437" s="82"/>
      <c r="C437" s="82"/>
      <c r="D437" s="82"/>
      <c r="E437" s="82"/>
      <c r="F437" s="82"/>
      <c r="G437" s="82"/>
      <c r="H437" s="82"/>
      <c r="I437" s="82"/>
      <c r="J437" s="82"/>
    </row>
    <row r="438" spans="1:10" s="130" customFormat="1" ht="12.75" x14ac:dyDescent="0.2">
      <c r="A438" s="82"/>
      <c r="B438" s="82"/>
      <c r="C438" s="82"/>
      <c r="D438" s="82"/>
      <c r="E438" s="82"/>
      <c r="F438" s="82"/>
      <c r="G438" s="82"/>
      <c r="H438" s="82"/>
      <c r="I438" s="82"/>
      <c r="J438" s="82"/>
    </row>
    <row r="439" spans="1:10" s="130" customFormat="1" ht="12.75" x14ac:dyDescent="0.2">
      <c r="A439" s="82"/>
      <c r="B439" s="82"/>
      <c r="C439" s="82"/>
      <c r="D439" s="82"/>
      <c r="E439" s="82"/>
      <c r="F439" s="82"/>
      <c r="G439" s="82"/>
      <c r="H439" s="82"/>
      <c r="I439" s="82"/>
      <c r="J439" s="82"/>
    </row>
    <row r="440" spans="1:10" s="130" customFormat="1" ht="12.75" x14ac:dyDescent="0.2">
      <c r="A440" s="82"/>
      <c r="B440" s="82"/>
      <c r="C440" s="82"/>
      <c r="D440" s="82"/>
      <c r="E440" s="82"/>
      <c r="F440" s="82"/>
      <c r="G440" s="82"/>
      <c r="H440" s="82"/>
      <c r="I440" s="82"/>
      <c r="J440" s="82"/>
    </row>
    <row r="441" spans="1:10" s="130" customFormat="1" ht="12.75" x14ac:dyDescent="0.2">
      <c r="A441" s="82"/>
      <c r="B441" s="82"/>
      <c r="C441" s="82"/>
      <c r="D441" s="82"/>
      <c r="E441" s="82"/>
      <c r="F441" s="82"/>
      <c r="G441" s="82"/>
      <c r="H441" s="82"/>
      <c r="I441" s="82"/>
      <c r="J441" s="82"/>
    </row>
    <row r="442" spans="1:10" s="130" customFormat="1" ht="12.75" x14ac:dyDescent="0.2">
      <c r="A442" s="82"/>
      <c r="B442" s="82"/>
      <c r="C442" s="82"/>
      <c r="D442" s="82"/>
      <c r="E442" s="82"/>
      <c r="F442" s="82"/>
      <c r="G442" s="82"/>
      <c r="H442" s="82"/>
      <c r="I442" s="82"/>
      <c r="J442" s="82"/>
    </row>
    <row r="443" spans="1:10" s="130" customFormat="1" ht="12.75" x14ac:dyDescent="0.2">
      <c r="A443" s="82"/>
      <c r="B443" s="82"/>
      <c r="C443" s="82"/>
      <c r="D443" s="82"/>
      <c r="E443" s="82"/>
      <c r="F443" s="82"/>
      <c r="G443" s="82"/>
      <c r="H443" s="82"/>
      <c r="I443" s="82"/>
      <c r="J443" s="82"/>
    </row>
    <row r="444" spans="1:10" s="130" customFormat="1" ht="12.75" x14ac:dyDescent="0.2">
      <c r="A444" s="82"/>
      <c r="B444" s="82"/>
      <c r="C444" s="82"/>
      <c r="D444" s="82"/>
      <c r="E444" s="82"/>
      <c r="F444" s="82"/>
      <c r="G444" s="82"/>
      <c r="H444" s="82"/>
      <c r="I444" s="82"/>
      <c r="J444" s="82"/>
    </row>
    <row r="445" spans="1:10" s="130" customFormat="1" ht="12.75" x14ac:dyDescent="0.2">
      <c r="A445" s="82"/>
      <c r="B445" s="82"/>
      <c r="C445" s="82"/>
      <c r="D445" s="82"/>
      <c r="E445" s="82"/>
      <c r="F445" s="82"/>
      <c r="G445" s="82"/>
      <c r="H445" s="82"/>
      <c r="I445" s="82"/>
      <c r="J445" s="82"/>
    </row>
    <row r="446" spans="1:10" s="130" customFormat="1" ht="12.75" x14ac:dyDescent="0.2">
      <c r="A446" s="82"/>
      <c r="B446" s="82"/>
      <c r="C446" s="82"/>
      <c r="D446" s="82"/>
      <c r="E446" s="82"/>
      <c r="F446" s="82"/>
      <c r="G446" s="82"/>
      <c r="H446" s="82"/>
      <c r="I446" s="82"/>
      <c r="J446" s="82"/>
    </row>
    <row r="447" spans="1:10" s="130" customFormat="1" ht="12.75" x14ac:dyDescent="0.2">
      <c r="A447" s="82"/>
      <c r="B447" s="82"/>
      <c r="C447" s="82"/>
      <c r="D447" s="82"/>
      <c r="E447" s="82"/>
      <c r="F447" s="82"/>
      <c r="G447" s="82"/>
      <c r="H447" s="82"/>
      <c r="I447" s="82"/>
      <c r="J447" s="82"/>
    </row>
    <row r="448" spans="1:10" s="130" customFormat="1" ht="12.75" x14ac:dyDescent="0.2">
      <c r="A448" s="82"/>
      <c r="B448" s="82"/>
      <c r="C448" s="82"/>
      <c r="D448" s="82"/>
      <c r="E448" s="82"/>
      <c r="F448" s="82"/>
      <c r="G448" s="82"/>
      <c r="H448" s="82"/>
      <c r="I448" s="82"/>
      <c r="J448" s="82"/>
    </row>
    <row r="449" spans="1:10" s="130" customFormat="1" ht="12.75" x14ac:dyDescent="0.2">
      <c r="A449" s="82"/>
      <c r="B449" s="82"/>
      <c r="C449" s="82"/>
      <c r="D449" s="82"/>
      <c r="E449" s="82"/>
      <c r="F449" s="82"/>
      <c r="G449" s="82"/>
      <c r="H449" s="82"/>
      <c r="I449" s="82"/>
      <c r="J449" s="82"/>
    </row>
    <row r="450" spans="1:10" s="130" customFormat="1" ht="12.75" x14ac:dyDescent="0.2">
      <c r="A450" s="82"/>
      <c r="B450" s="82"/>
      <c r="C450" s="82"/>
      <c r="D450" s="82"/>
      <c r="E450" s="82"/>
      <c r="F450" s="82"/>
      <c r="G450" s="82"/>
      <c r="H450" s="82"/>
      <c r="I450" s="82"/>
      <c r="J450" s="82"/>
    </row>
    <row r="451" spans="1:10" s="130" customFormat="1" ht="12.75" x14ac:dyDescent="0.2">
      <c r="A451" s="82"/>
      <c r="B451" s="82"/>
      <c r="C451" s="82"/>
      <c r="D451" s="82"/>
      <c r="E451" s="82"/>
      <c r="F451" s="82"/>
      <c r="G451" s="82"/>
      <c r="H451" s="82"/>
      <c r="I451" s="82"/>
      <c r="J451" s="82"/>
    </row>
    <row r="452" spans="1:10" s="130" customFormat="1" ht="12.75" x14ac:dyDescent="0.2">
      <c r="A452" s="82"/>
      <c r="B452" s="82"/>
      <c r="C452" s="82"/>
      <c r="D452" s="82"/>
      <c r="E452" s="82"/>
      <c r="F452" s="82"/>
      <c r="G452" s="82"/>
      <c r="H452" s="82"/>
      <c r="I452" s="82"/>
      <c r="J452" s="82"/>
    </row>
    <row r="453" spans="1:10" s="130" customFormat="1" ht="12.75" x14ac:dyDescent="0.2">
      <c r="A453" s="82"/>
      <c r="B453" s="82"/>
      <c r="C453" s="82"/>
      <c r="D453" s="82"/>
      <c r="E453" s="82"/>
      <c r="F453" s="82"/>
      <c r="G453" s="82"/>
      <c r="H453" s="82"/>
      <c r="I453" s="82"/>
      <c r="J453" s="82"/>
    </row>
    <row r="454" spans="1:10" s="130" customFormat="1" ht="12.75" x14ac:dyDescent="0.2">
      <c r="A454" s="82"/>
      <c r="B454" s="82"/>
      <c r="C454" s="82"/>
      <c r="D454" s="82"/>
      <c r="E454" s="82"/>
      <c r="F454" s="82"/>
      <c r="G454" s="82"/>
      <c r="H454" s="82"/>
      <c r="I454" s="82"/>
      <c r="J454" s="82"/>
    </row>
    <row r="455" spans="1:10" s="130" customFormat="1" ht="12.75" x14ac:dyDescent="0.2">
      <c r="A455" s="82"/>
      <c r="B455" s="82"/>
      <c r="C455" s="82"/>
      <c r="D455" s="82"/>
      <c r="E455" s="82"/>
      <c r="F455" s="82"/>
      <c r="G455" s="82"/>
      <c r="H455" s="82"/>
      <c r="I455" s="82"/>
      <c r="J455" s="82"/>
    </row>
    <row r="456" spans="1:10" s="130" customFormat="1" ht="12.75" x14ac:dyDescent="0.2">
      <c r="A456" s="82"/>
      <c r="B456" s="82"/>
      <c r="C456" s="82"/>
      <c r="D456" s="82"/>
      <c r="E456" s="82"/>
      <c r="F456" s="82"/>
      <c r="G456" s="82"/>
      <c r="H456" s="82"/>
      <c r="I456" s="82"/>
      <c r="J456" s="82"/>
    </row>
    <row r="457" spans="1:10" s="130" customFormat="1" ht="12.75" x14ac:dyDescent="0.2">
      <c r="A457" s="82"/>
      <c r="B457" s="82"/>
      <c r="C457" s="82"/>
      <c r="D457" s="82"/>
      <c r="E457" s="82"/>
      <c r="F457" s="82"/>
      <c r="G457" s="82"/>
      <c r="H457" s="82"/>
      <c r="I457" s="82"/>
      <c r="J457" s="82"/>
    </row>
    <row r="458" spans="1:10" s="130" customFormat="1" ht="12.75" x14ac:dyDescent="0.2">
      <c r="A458" s="82"/>
      <c r="B458" s="82"/>
      <c r="C458" s="82"/>
      <c r="D458" s="82"/>
      <c r="E458" s="82"/>
      <c r="F458" s="82"/>
      <c r="G458" s="82"/>
      <c r="H458" s="82"/>
      <c r="I458" s="82"/>
      <c r="J458" s="82"/>
    </row>
    <row r="459" spans="1:10" s="130" customFormat="1" ht="12.75" x14ac:dyDescent="0.2">
      <c r="A459" s="82"/>
      <c r="B459" s="82"/>
      <c r="C459" s="82"/>
      <c r="D459" s="82"/>
      <c r="E459" s="82"/>
      <c r="F459" s="82"/>
      <c r="G459" s="82"/>
      <c r="H459" s="82"/>
      <c r="I459" s="82"/>
      <c r="J459" s="82"/>
    </row>
    <row r="460" spans="1:10" s="130" customFormat="1" ht="12.75" x14ac:dyDescent="0.2">
      <c r="A460" s="82"/>
      <c r="B460" s="82"/>
      <c r="C460" s="82"/>
      <c r="D460" s="82"/>
      <c r="E460" s="82"/>
      <c r="F460" s="82"/>
      <c r="G460" s="82"/>
      <c r="H460" s="82"/>
      <c r="I460" s="82"/>
      <c r="J460" s="82"/>
    </row>
    <row r="461" spans="1:10" s="130" customFormat="1" ht="12.75" x14ac:dyDescent="0.2">
      <c r="A461" s="82"/>
      <c r="B461" s="82"/>
      <c r="C461" s="82"/>
      <c r="D461" s="82"/>
      <c r="E461" s="82"/>
      <c r="F461" s="82"/>
      <c r="G461" s="82"/>
      <c r="H461" s="82"/>
      <c r="I461" s="82"/>
      <c r="J461" s="82"/>
    </row>
    <row r="462" spans="1:10" s="130" customFormat="1" ht="12.75" x14ac:dyDescent="0.2">
      <c r="A462" s="82"/>
      <c r="B462" s="82"/>
      <c r="C462" s="82"/>
      <c r="D462" s="82"/>
      <c r="E462" s="82"/>
      <c r="F462" s="82"/>
      <c r="G462" s="82"/>
      <c r="H462" s="82"/>
      <c r="I462" s="82"/>
      <c r="J462" s="82"/>
    </row>
    <row r="463" spans="1:10" s="130" customFormat="1" ht="12.75" x14ac:dyDescent="0.2">
      <c r="A463" s="82"/>
      <c r="B463" s="82"/>
      <c r="C463" s="82"/>
      <c r="D463" s="82"/>
      <c r="E463" s="82"/>
      <c r="F463" s="82"/>
      <c r="G463" s="82"/>
      <c r="H463" s="82"/>
      <c r="I463" s="82"/>
      <c r="J463" s="82"/>
    </row>
    <row r="464" spans="1:10" s="130" customFormat="1" ht="12.75" x14ac:dyDescent="0.2">
      <c r="A464" s="82"/>
      <c r="B464" s="82"/>
      <c r="C464" s="82"/>
      <c r="D464" s="82"/>
      <c r="E464" s="82"/>
      <c r="F464" s="82"/>
      <c r="G464" s="82"/>
      <c r="H464" s="82"/>
      <c r="I464" s="82"/>
      <c r="J464" s="82"/>
    </row>
    <row r="465" spans="1:10" s="130" customFormat="1" ht="12.75" x14ac:dyDescent="0.2">
      <c r="A465" s="82"/>
      <c r="B465" s="82"/>
      <c r="C465" s="82"/>
      <c r="D465" s="82"/>
      <c r="E465" s="82"/>
      <c r="F465" s="82"/>
      <c r="G465" s="82"/>
      <c r="H465" s="82"/>
      <c r="I465" s="82"/>
      <c r="J465" s="82"/>
    </row>
    <row r="466" spans="1:10" s="130" customFormat="1" ht="12.75" x14ac:dyDescent="0.2">
      <c r="A466" s="82"/>
      <c r="B466" s="82"/>
      <c r="C466" s="82"/>
      <c r="D466" s="82"/>
      <c r="E466" s="82"/>
      <c r="F466" s="82"/>
      <c r="G466" s="82"/>
      <c r="H466" s="82"/>
      <c r="I466" s="82"/>
      <c r="J466" s="82"/>
    </row>
    <row r="467" spans="1:10" s="130" customFormat="1" ht="12.75" x14ac:dyDescent="0.2">
      <c r="A467" s="82"/>
      <c r="B467" s="82"/>
      <c r="C467" s="82"/>
      <c r="D467" s="82"/>
      <c r="E467" s="82"/>
      <c r="F467" s="82"/>
      <c r="G467" s="82"/>
      <c r="H467" s="82"/>
      <c r="I467" s="82"/>
      <c r="J467" s="82"/>
    </row>
    <row r="468" spans="1:10" s="130" customFormat="1" ht="12.75" x14ac:dyDescent="0.2">
      <c r="A468" s="82"/>
      <c r="B468" s="82"/>
      <c r="C468" s="82"/>
      <c r="D468" s="82"/>
      <c r="E468" s="82"/>
      <c r="F468" s="82"/>
      <c r="G468" s="82"/>
      <c r="H468" s="82"/>
      <c r="I468" s="82"/>
      <c r="J468" s="82"/>
    </row>
    <row r="469" spans="1:10" s="130" customFormat="1" ht="12.75" x14ac:dyDescent="0.2">
      <c r="A469" s="82"/>
      <c r="B469" s="82"/>
      <c r="C469" s="82"/>
      <c r="D469" s="82"/>
      <c r="E469" s="82"/>
      <c r="F469" s="82"/>
      <c r="G469" s="82"/>
      <c r="H469" s="82"/>
      <c r="I469" s="82"/>
      <c r="J469" s="82"/>
    </row>
    <row r="470" spans="1:10" s="130" customFormat="1" ht="12.75" x14ac:dyDescent="0.2">
      <c r="A470" s="82"/>
      <c r="B470" s="82"/>
      <c r="C470" s="82"/>
      <c r="D470" s="82"/>
      <c r="E470" s="82"/>
      <c r="F470" s="82"/>
      <c r="G470" s="82"/>
      <c r="H470" s="82"/>
      <c r="I470" s="82"/>
      <c r="J470" s="82"/>
    </row>
    <row r="471" spans="1:10" s="130" customFormat="1" ht="12.75" x14ac:dyDescent="0.2">
      <c r="A471" s="82"/>
      <c r="B471" s="82"/>
      <c r="C471" s="82"/>
      <c r="D471" s="82"/>
      <c r="E471" s="82"/>
      <c r="F471" s="82"/>
      <c r="G471" s="82"/>
      <c r="H471" s="82"/>
      <c r="I471" s="82"/>
      <c r="J471" s="82"/>
    </row>
    <row r="472" spans="1:10" s="130" customFormat="1" ht="12.75" x14ac:dyDescent="0.2">
      <c r="A472" s="82"/>
      <c r="B472" s="82"/>
      <c r="C472" s="82"/>
      <c r="D472" s="82"/>
      <c r="E472" s="82"/>
      <c r="F472" s="82"/>
      <c r="G472" s="82"/>
      <c r="H472" s="82"/>
      <c r="I472" s="82"/>
      <c r="J472" s="82"/>
    </row>
    <row r="473" spans="1:10" s="130" customFormat="1" ht="12.75" x14ac:dyDescent="0.2">
      <c r="A473" s="82"/>
      <c r="B473" s="82"/>
      <c r="C473" s="82"/>
      <c r="D473" s="82"/>
      <c r="E473" s="82"/>
      <c r="F473" s="82"/>
      <c r="G473" s="82"/>
      <c r="H473" s="82"/>
      <c r="I473" s="82"/>
      <c r="J473" s="82"/>
    </row>
    <row r="474" spans="1:10" s="130" customFormat="1" ht="12.75" x14ac:dyDescent="0.2">
      <c r="A474" s="82"/>
      <c r="B474" s="82"/>
      <c r="C474" s="82"/>
      <c r="D474" s="82"/>
      <c r="E474" s="82"/>
      <c r="F474" s="82"/>
      <c r="G474" s="82"/>
      <c r="H474" s="82"/>
      <c r="I474" s="82"/>
      <c r="J474" s="82"/>
    </row>
    <row r="475" spans="1:10" s="130" customFormat="1" ht="12.75" x14ac:dyDescent="0.2">
      <c r="A475" s="82"/>
      <c r="B475" s="82"/>
      <c r="C475" s="82"/>
      <c r="D475" s="82"/>
      <c r="E475" s="82"/>
      <c r="F475" s="82"/>
      <c r="G475" s="82"/>
      <c r="H475" s="82"/>
      <c r="I475" s="82"/>
      <c r="J475" s="82"/>
    </row>
    <row r="476" spans="1:10" s="130" customFormat="1" ht="12.75" x14ac:dyDescent="0.2">
      <c r="A476" s="82"/>
      <c r="B476" s="82"/>
      <c r="C476" s="82"/>
      <c r="D476" s="82"/>
      <c r="E476" s="82"/>
      <c r="F476" s="82"/>
      <c r="G476" s="82"/>
      <c r="H476" s="82"/>
      <c r="I476" s="82"/>
      <c r="J476" s="82"/>
    </row>
    <row r="477" spans="1:10" s="130" customFormat="1" ht="12.75" x14ac:dyDescent="0.2">
      <c r="A477" s="82"/>
      <c r="B477" s="82"/>
      <c r="C477" s="82"/>
      <c r="D477" s="82"/>
      <c r="E477" s="82"/>
      <c r="F477" s="82"/>
      <c r="G477" s="82"/>
      <c r="H477" s="82"/>
      <c r="I477" s="82"/>
      <c r="J477" s="82"/>
    </row>
    <row r="478" spans="1:10" s="130" customFormat="1" ht="12.75" x14ac:dyDescent="0.2">
      <c r="A478" s="82"/>
      <c r="B478" s="82"/>
      <c r="C478" s="82"/>
      <c r="D478" s="82"/>
      <c r="E478" s="82"/>
      <c r="F478" s="82"/>
      <c r="G478" s="82"/>
      <c r="H478" s="82"/>
      <c r="I478" s="82"/>
      <c r="J478" s="82"/>
    </row>
    <row r="479" spans="1:10" s="130" customFormat="1" ht="12.75" x14ac:dyDescent="0.2">
      <c r="A479" s="82"/>
      <c r="B479" s="82"/>
      <c r="C479" s="82"/>
      <c r="D479" s="82"/>
      <c r="E479" s="82"/>
      <c r="F479" s="82"/>
      <c r="G479" s="82"/>
      <c r="H479" s="82"/>
      <c r="I479" s="82"/>
      <c r="J479" s="82"/>
    </row>
    <row r="480" spans="1:10" s="130" customFormat="1" ht="12.75" x14ac:dyDescent="0.2">
      <c r="A480" s="82"/>
      <c r="B480" s="82"/>
      <c r="C480" s="82"/>
      <c r="D480" s="82"/>
      <c r="E480" s="82"/>
      <c r="F480" s="82"/>
      <c r="G480" s="82"/>
      <c r="H480" s="82"/>
      <c r="I480" s="82"/>
      <c r="J480" s="82"/>
    </row>
    <row r="481" spans="1:10" s="130" customFormat="1" ht="12.75" x14ac:dyDescent="0.2">
      <c r="A481" s="82"/>
      <c r="B481" s="82"/>
      <c r="C481" s="82"/>
      <c r="D481" s="82"/>
      <c r="E481" s="82"/>
      <c r="F481" s="82"/>
      <c r="G481" s="82"/>
      <c r="H481" s="82"/>
      <c r="I481" s="82"/>
      <c r="J481" s="82"/>
    </row>
    <row r="482" spans="1:10" s="130" customFormat="1" ht="12.75" x14ac:dyDescent="0.2">
      <c r="A482" s="82"/>
      <c r="B482" s="82"/>
      <c r="C482" s="82"/>
      <c r="D482" s="82"/>
      <c r="E482" s="82"/>
      <c r="F482" s="82"/>
      <c r="G482" s="82"/>
      <c r="H482" s="82"/>
      <c r="I482" s="82"/>
      <c r="J482" s="82"/>
    </row>
    <row r="483" spans="1:10" s="130" customFormat="1" ht="12.75" x14ac:dyDescent="0.2">
      <c r="A483" s="82"/>
      <c r="B483" s="82"/>
      <c r="C483" s="82"/>
      <c r="D483" s="82"/>
      <c r="E483" s="82"/>
      <c r="F483" s="82"/>
      <c r="G483" s="82"/>
      <c r="H483" s="82"/>
      <c r="I483" s="82"/>
      <c r="J483" s="82"/>
    </row>
    <row r="484" spans="1:10" s="130" customFormat="1" ht="12.75" x14ac:dyDescent="0.2">
      <c r="A484" s="82"/>
      <c r="B484" s="82"/>
      <c r="C484" s="82"/>
      <c r="D484" s="82"/>
      <c r="E484" s="82"/>
      <c r="F484" s="82"/>
      <c r="G484" s="82"/>
      <c r="H484" s="82"/>
      <c r="I484" s="82"/>
      <c r="J484" s="82"/>
    </row>
    <row r="485" spans="1:10" s="130" customFormat="1" ht="12.75" x14ac:dyDescent="0.2">
      <c r="A485" s="82"/>
      <c r="B485" s="82"/>
      <c r="C485" s="82"/>
      <c r="D485" s="82"/>
      <c r="E485" s="82"/>
      <c r="F485" s="82"/>
      <c r="G485" s="82"/>
      <c r="H485" s="82"/>
      <c r="I485" s="82"/>
      <c r="J485" s="82"/>
    </row>
    <row r="486" spans="1:10" s="130" customFormat="1" ht="12.75" x14ac:dyDescent="0.2">
      <c r="A486" s="82"/>
      <c r="B486" s="82"/>
      <c r="C486" s="82"/>
      <c r="D486" s="82"/>
      <c r="E486" s="82"/>
      <c r="F486" s="82"/>
      <c r="G486" s="82"/>
      <c r="H486" s="82"/>
      <c r="I486" s="82"/>
      <c r="J486" s="82"/>
    </row>
    <row r="487" spans="1:10" s="130" customFormat="1" ht="12.75" x14ac:dyDescent="0.2">
      <c r="A487" s="82"/>
      <c r="B487" s="82"/>
      <c r="C487" s="82"/>
      <c r="D487" s="82"/>
      <c r="E487" s="82"/>
      <c r="F487" s="82"/>
      <c r="G487" s="82"/>
      <c r="H487" s="82"/>
      <c r="I487" s="82"/>
      <c r="J487" s="82"/>
    </row>
    <row r="488" spans="1:10" s="130" customFormat="1" ht="12.75" x14ac:dyDescent="0.2">
      <c r="A488" s="82"/>
      <c r="B488" s="82"/>
      <c r="C488" s="82"/>
      <c r="D488" s="82"/>
      <c r="E488" s="82"/>
      <c r="F488" s="82"/>
      <c r="G488" s="82"/>
      <c r="H488" s="82"/>
      <c r="I488" s="82"/>
      <c r="J488" s="82"/>
    </row>
    <row r="489" spans="1:10" s="130" customFormat="1" ht="12.75" x14ac:dyDescent="0.2">
      <c r="A489" s="82"/>
      <c r="B489" s="82"/>
      <c r="C489" s="82"/>
      <c r="D489" s="82"/>
      <c r="E489" s="82"/>
      <c r="F489" s="82"/>
      <c r="G489" s="82"/>
      <c r="H489" s="82"/>
      <c r="I489" s="82"/>
      <c r="J489" s="82"/>
    </row>
    <row r="490" spans="1:10" s="130" customFormat="1" ht="12.75" x14ac:dyDescent="0.2">
      <c r="A490" s="82"/>
      <c r="B490" s="82"/>
      <c r="C490" s="82"/>
      <c r="D490" s="82"/>
      <c r="E490" s="82"/>
      <c r="F490" s="82"/>
      <c r="G490" s="82"/>
      <c r="H490" s="82"/>
      <c r="I490" s="82"/>
      <c r="J490" s="82"/>
    </row>
    <row r="491" spans="1:10" s="130" customFormat="1" ht="12.75" x14ac:dyDescent="0.2">
      <c r="A491" s="82"/>
      <c r="B491" s="82"/>
      <c r="C491" s="82"/>
      <c r="D491" s="82"/>
      <c r="E491" s="82"/>
      <c r="F491" s="82"/>
      <c r="G491" s="82"/>
      <c r="H491" s="82"/>
      <c r="I491" s="82"/>
      <c r="J491" s="82"/>
    </row>
    <row r="492" spans="1:10" s="130" customFormat="1" ht="12.75" x14ac:dyDescent="0.2">
      <c r="A492" s="82"/>
      <c r="B492" s="82"/>
      <c r="C492" s="82"/>
      <c r="D492" s="82"/>
      <c r="E492" s="82"/>
      <c r="F492" s="82"/>
      <c r="G492" s="82"/>
      <c r="H492" s="82"/>
      <c r="I492" s="82"/>
      <c r="J492" s="82"/>
    </row>
    <row r="493" spans="1:10" s="130" customFormat="1" ht="12.75" x14ac:dyDescent="0.2">
      <c r="A493" s="82"/>
      <c r="B493" s="82"/>
      <c r="C493" s="82"/>
      <c r="D493" s="82"/>
      <c r="E493" s="82"/>
      <c r="F493" s="82"/>
      <c r="G493" s="82"/>
      <c r="H493" s="82"/>
      <c r="I493" s="82"/>
      <c r="J493" s="82"/>
    </row>
    <row r="494" spans="1:10" s="130" customFormat="1" ht="12.75" x14ac:dyDescent="0.2">
      <c r="A494" s="82"/>
      <c r="B494" s="82"/>
      <c r="C494" s="82"/>
      <c r="D494" s="82"/>
      <c r="E494" s="82"/>
      <c r="F494" s="82"/>
      <c r="G494" s="82"/>
      <c r="H494" s="82"/>
      <c r="I494" s="82"/>
      <c r="J494" s="82"/>
    </row>
    <row r="495" spans="1:10" s="130" customFormat="1" ht="12.75" x14ac:dyDescent="0.2">
      <c r="A495" s="82"/>
      <c r="B495" s="82"/>
      <c r="C495" s="82"/>
      <c r="D495" s="82"/>
      <c r="E495" s="82"/>
      <c r="F495" s="82"/>
      <c r="G495" s="82"/>
      <c r="H495" s="82"/>
      <c r="I495" s="82"/>
      <c r="J495" s="82"/>
    </row>
    <row r="496" spans="1:10" s="130" customFormat="1" ht="12.75" x14ac:dyDescent="0.2">
      <c r="A496" s="82"/>
      <c r="B496" s="82"/>
      <c r="C496" s="82"/>
      <c r="D496" s="82"/>
      <c r="E496" s="82"/>
      <c r="F496" s="82"/>
      <c r="G496" s="82"/>
      <c r="H496" s="82"/>
      <c r="I496" s="82"/>
      <c r="J496" s="82"/>
    </row>
    <row r="497" spans="1:10" s="130" customFormat="1" ht="12.75" x14ac:dyDescent="0.2">
      <c r="A497" s="82"/>
      <c r="B497" s="82"/>
      <c r="C497" s="82"/>
      <c r="D497" s="82"/>
      <c r="E497" s="82"/>
      <c r="F497" s="82"/>
      <c r="G497" s="82"/>
      <c r="H497" s="82"/>
      <c r="I497" s="82"/>
      <c r="J497" s="82"/>
    </row>
    <row r="498" spans="1:10" s="130" customFormat="1" ht="12.75" x14ac:dyDescent="0.2">
      <c r="A498" s="82"/>
      <c r="B498" s="82"/>
      <c r="C498" s="82"/>
      <c r="D498" s="82"/>
      <c r="E498" s="82"/>
      <c r="F498" s="82"/>
      <c r="G498" s="82"/>
      <c r="H498" s="82"/>
      <c r="I498" s="82"/>
      <c r="J498" s="82"/>
    </row>
    <row r="499" spans="1:10" s="130" customFormat="1" ht="12.75" x14ac:dyDescent="0.2">
      <c r="A499" s="82"/>
      <c r="B499" s="82"/>
      <c r="C499" s="82"/>
      <c r="D499" s="82"/>
      <c r="E499" s="82"/>
      <c r="F499" s="82"/>
      <c r="G499" s="82"/>
      <c r="H499" s="82"/>
      <c r="I499" s="82"/>
      <c r="J499" s="82"/>
    </row>
    <row r="500" spans="1:10" s="130" customFormat="1" ht="12.75" x14ac:dyDescent="0.2">
      <c r="A500" s="82"/>
      <c r="B500" s="82"/>
      <c r="C500" s="82"/>
      <c r="D500" s="82"/>
      <c r="E500" s="82"/>
      <c r="F500" s="82"/>
      <c r="G500" s="82"/>
      <c r="H500" s="82"/>
      <c r="I500" s="82"/>
      <c r="J500" s="82"/>
    </row>
    <row r="501" spans="1:10" s="130" customFormat="1" ht="12.75" x14ac:dyDescent="0.2">
      <c r="A501" s="82"/>
      <c r="B501" s="82"/>
      <c r="C501" s="82"/>
      <c r="D501" s="82"/>
      <c r="E501" s="82"/>
      <c r="F501" s="82"/>
      <c r="G501" s="82"/>
      <c r="H501" s="82"/>
      <c r="I501" s="82"/>
      <c r="J501" s="82"/>
    </row>
    <row r="502" spans="1:10" s="130" customFormat="1" ht="12.75" x14ac:dyDescent="0.2">
      <c r="A502" s="82"/>
      <c r="B502" s="82"/>
      <c r="C502" s="82"/>
      <c r="D502" s="82"/>
      <c r="E502" s="82"/>
      <c r="F502" s="82"/>
      <c r="G502" s="82"/>
      <c r="H502" s="82"/>
      <c r="I502" s="82"/>
      <c r="J502" s="82"/>
    </row>
    <row r="503" spans="1:10" s="130" customFormat="1" ht="12.75" x14ac:dyDescent="0.2">
      <c r="A503" s="82"/>
      <c r="B503" s="82"/>
      <c r="C503" s="82"/>
      <c r="D503" s="82"/>
      <c r="E503" s="82"/>
      <c r="F503" s="82"/>
      <c r="G503" s="82"/>
      <c r="H503" s="82"/>
      <c r="I503" s="82"/>
      <c r="J503" s="82"/>
    </row>
    <row r="504" spans="1:10" s="130" customFormat="1" ht="12.75" x14ac:dyDescent="0.2">
      <c r="A504" s="82"/>
      <c r="B504" s="82"/>
      <c r="C504" s="82"/>
      <c r="D504" s="82"/>
      <c r="E504" s="82"/>
      <c r="F504" s="82"/>
      <c r="G504" s="82"/>
      <c r="H504" s="82"/>
      <c r="I504" s="82"/>
      <c r="J504" s="82"/>
    </row>
    <row r="505" spans="1:10" s="130" customFormat="1" ht="12.75" x14ac:dyDescent="0.2">
      <c r="A505" s="82"/>
      <c r="B505" s="82"/>
      <c r="C505" s="82"/>
      <c r="D505" s="82"/>
      <c r="E505" s="82"/>
      <c r="F505" s="82"/>
      <c r="G505" s="82"/>
      <c r="H505" s="82"/>
      <c r="I505" s="82"/>
      <c r="J505" s="82"/>
    </row>
    <row r="506" spans="1:10" s="130" customFormat="1" ht="12.75" x14ac:dyDescent="0.2">
      <c r="A506" s="82"/>
      <c r="B506" s="82"/>
      <c r="C506" s="82"/>
      <c r="D506" s="82"/>
      <c r="E506" s="82"/>
      <c r="F506" s="82"/>
      <c r="G506" s="82"/>
      <c r="H506" s="82"/>
      <c r="I506" s="82"/>
      <c r="J506" s="82"/>
    </row>
    <row r="507" spans="1:10" s="130" customFormat="1" ht="12.75" x14ac:dyDescent="0.2">
      <c r="A507" s="82"/>
      <c r="B507" s="82"/>
      <c r="C507" s="82"/>
      <c r="D507" s="82"/>
      <c r="E507" s="82"/>
      <c r="F507" s="82"/>
      <c r="G507" s="82"/>
      <c r="H507" s="82"/>
      <c r="I507" s="82"/>
      <c r="J507" s="82"/>
    </row>
    <row r="508" spans="1:10" s="130" customFormat="1" ht="12.75" x14ac:dyDescent="0.2">
      <c r="A508" s="82"/>
      <c r="B508" s="82"/>
      <c r="C508" s="82"/>
      <c r="D508" s="82"/>
      <c r="E508" s="82"/>
      <c r="F508" s="82"/>
      <c r="G508" s="82"/>
      <c r="H508" s="82"/>
      <c r="I508" s="82"/>
      <c r="J508" s="82"/>
    </row>
    <row r="509" spans="1:10" s="130" customFormat="1" ht="12.75" x14ac:dyDescent="0.2">
      <c r="A509" s="82"/>
      <c r="B509" s="82"/>
      <c r="C509" s="82"/>
      <c r="D509" s="82"/>
      <c r="E509" s="82"/>
      <c r="F509" s="82"/>
      <c r="G509" s="82"/>
      <c r="H509" s="82"/>
      <c r="I509" s="82"/>
      <c r="J509" s="82"/>
    </row>
    <row r="510" spans="1:10" s="130" customFormat="1" ht="12.75" x14ac:dyDescent="0.2">
      <c r="A510" s="82"/>
      <c r="B510" s="82"/>
      <c r="C510" s="82"/>
      <c r="D510" s="82"/>
      <c r="E510" s="82"/>
      <c r="F510" s="82"/>
      <c r="G510" s="82"/>
      <c r="H510" s="82"/>
      <c r="I510" s="82"/>
      <c r="J510" s="82"/>
    </row>
    <row r="511" spans="1:10" s="130" customFormat="1" ht="12.75" x14ac:dyDescent="0.2">
      <c r="A511" s="82"/>
      <c r="B511" s="82"/>
      <c r="C511" s="82"/>
      <c r="D511" s="82"/>
      <c r="E511" s="82"/>
      <c r="F511" s="82"/>
      <c r="G511" s="82"/>
      <c r="H511" s="82"/>
      <c r="I511" s="82"/>
      <c r="J511" s="82"/>
    </row>
    <row r="512" spans="1:10" s="130" customFormat="1" ht="12.75" x14ac:dyDescent="0.2">
      <c r="A512" s="82"/>
      <c r="B512" s="82"/>
      <c r="C512" s="82"/>
      <c r="D512" s="82"/>
      <c r="E512" s="82"/>
      <c r="F512" s="82"/>
      <c r="G512" s="82"/>
      <c r="H512" s="82"/>
      <c r="I512" s="82"/>
      <c r="J512" s="82"/>
    </row>
    <row r="513" spans="1:10" s="130" customFormat="1" ht="12.75" x14ac:dyDescent="0.2">
      <c r="A513" s="82"/>
      <c r="B513" s="82"/>
      <c r="C513" s="82"/>
      <c r="D513" s="82"/>
      <c r="E513" s="82"/>
      <c r="F513" s="82"/>
      <c r="G513" s="82"/>
      <c r="H513" s="82"/>
      <c r="I513" s="82"/>
      <c r="J513" s="82"/>
    </row>
    <row r="514" spans="1:10" s="130" customFormat="1" ht="12.75" x14ac:dyDescent="0.2">
      <c r="A514" s="82"/>
      <c r="B514" s="82"/>
      <c r="C514" s="82"/>
      <c r="D514" s="82"/>
      <c r="E514" s="82"/>
      <c r="F514" s="82"/>
      <c r="G514" s="82"/>
      <c r="H514" s="82"/>
      <c r="I514" s="82"/>
      <c r="J514" s="82"/>
    </row>
    <row r="515" spans="1:10" s="130" customFormat="1" ht="12.75" x14ac:dyDescent="0.2">
      <c r="A515" s="82"/>
      <c r="B515" s="82"/>
      <c r="C515" s="82"/>
      <c r="D515" s="82"/>
      <c r="E515" s="82"/>
      <c r="F515" s="82"/>
      <c r="G515" s="82"/>
      <c r="H515" s="82"/>
      <c r="I515" s="82"/>
      <c r="J515" s="82"/>
    </row>
    <row r="516" spans="1:10" s="130" customFormat="1" ht="12.75" x14ac:dyDescent="0.2">
      <c r="A516" s="82"/>
      <c r="B516" s="82"/>
      <c r="C516" s="82"/>
      <c r="D516" s="82"/>
      <c r="E516" s="82"/>
      <c r="F516" s="82"/>
      <c r="G516" s="82"/>
      <c r="H516" s="82"/>
      <c r="I516" s="82"/>
      <c r="J516" s="82"/>
    </row>
    <row r="517" spans="1:10" s="130" customFormat="1" ht="12.75" x14ac:dyDescent="0.2">
      <c r="A517" s="82"/>
      <c r="B517" s="82"/>
      <c r="C517" s="82"/>
      <c r="D517" s="82"/>
      <c r="E517" s="82"/>
      <c r="F517" s="82"/>
      <c r="G517" s="82"/>
      <c r="H517" s="82"/>
      <c r="I517" s="82"/>
      <c r="J517" s="82"/>
    </row>
    <row r="518" spans="1:10" s="130" customFormat="1" ht="12.75" x14ac:dyDescent="0.2">
      <c r="A518" s="82"/>
      <c r="B518" s="82"/>
      <c r="C518" s="82"/>
      <c r="D518" s="82"/>
      <c r="E518" s="82"/>
      <c r="F518" s="82"/>
      <c r="G518" s="82"/>
      <c r="H518" s="82"/>
      <c r="I518" s="82"/>
      <c r="J518" s="82"/>
    </row>
    <row r="519" spans="1:10" s="130" customFormat="1" ht="12.75" x14ac:dyDescent="0.2">
      <c r="A519" s="82"/>
      <c r="B519" s="82"/>
      <c r="C519" s="82"/>
      <c r="D519" s="82"/>
      <c r="E519" s="82"/>
      <c r="F519" s="82"/>
      <c r="G519" s="82"/>
      <c r="H519" s="82"/>
      <c r="I519" s="82"/>
      <c r="J519" s="82"/>
    </row>
    <row r="520" spans="1:10" s="130" customFormat="1" ht="12.75" x14ac:dyDescent="0.2">
      <c r="A520" s="82"/>
      <c r="B520" s="82"/>
      <c r="C520" s="82"/>
      <c r="D520" s="82"/>
      <c r="E520" s="82"/>
      <c r="F520" s="82"/>
      <c r="G520" s="82"/>
      <c r="H520" s="82"/>
      <c r="I520" s="82"/>
      <c r="J520" s="82"/>
    </row>
    <row r="521" spans="1:10" s="130" customFormat="1" ht="12.75" x14ac:dyDescent="0.2">
      <c r="A521" s="82"/>
      <c r="B521" s="82"/>
      <c r="C521" s="82"/>
      <c r="D521" s="82"/>
      <c r="E521" s="82"/>
      <c r="F521" s="82"/>
      <c r="G521" s="82"/>
      <c r="H521" s="82"/>
      <c r="I521" s="82"/>
      <c r="J521" s="82"/>
    </row>
    <row r="522" spans="1:10" s="130" customFormat="1" ht="12.75" x14ac:dyDescent="0.2">
      <c r="A522" s="82"/>
      <c r="B522" s="82"/>
      <c r="C522" s="82"/>
      <c r="D522" s="82"/>
      <c r="E522" s="82"/>
      <c r="F522" s="82"/>
      <c r="G522" s="82"/>
      <c r="H522" s="82"/>
      <c r="I522" s="82"/>
      <c r="J522" s="82"/>
    </row>
    <row r="523" spans="1:10" s="130" customFormat="1" ht="12.75" x14ac:dyDescent="0.2">
      <c r="A523" s="82"/>
      <c r="B523" s="82"/>
      <c r="C523" s="82"/>
      <c r="D523" s="82"/>
      <c r="E523" s="82"/>
      <c r="F523" s="82"/>
      <c r="G523" s="82"/>
      <c r="H523" s="82"/>
      <c r="I523" s="82"/>
      <c r="J523" s="82"/>
    </row>
    <row r="524" spans="1:10" s="130" customFormat="1" ht="12.75" x14ac:dyDescent="0.2">
      <c r="A524" s="82"/>
      <c r="B524" s="82"/>
      <c r="C524" s="82"/>
      <c r="D524" s="82"/>
      <c r="E524" s="82"/>
      <c r="F524" s="82"/>
      <c r="G524" s="82"/>
      <c r="H524" s="82"/>
      <c r="I524" s="82"/>
      <c r="J524" s="82"/>
    </row>
    <row r="525" spans="1:10" s="130" customFormat="1" ht="12.75" x14ac:dyDescent="0.2">
      <c r="A525" s="82"/>
      <c r="B525" s="82"/>
      <c r="C525" s="82"/>
      <c r="D525" s="82"/>
      <c r="E525" s="82"/>
      <c r="F525" s="82"/>
      <c r="G525" s="82"/>
      <c r="H525" s="82"/>
      <c r="I525" s="82"/>
      <c r="J525" s="82"/>
    </row>
    <row r="526" spans="1:10" s="130" customFormat="1" ht="12.75" x14ac:dyDescent="0.2">
      <c r="A526" s="82"/>
      <c r="B526" s="82"/>
      <c r="C526" s="82"/>
      <c r="D526" s="82"/>
      <c r="E526" s="82"/>
      <c r="F526" s="82"/>
      <c r="G526" s="82"/>
      <c r="H526" s="82"/>
      <c r="I526" s="82"/>
      <c r="J526" s="82"/>
    </row>
    <row r="527" spans="1:10" s="130" customFormat="1" ht="12.75" x14ac:dyDescent="0.2">
      <c r="A527" s="82"/>
      <c r="B527" s="82"/>
      <c r="C527" s="82"/>
      <c r="D527" s="82"/>
      <c r="E527" s="82"/>
      <c r="F527" s="82"/>
      <c r="G527" s="82"/>
      <c r="H527" s="82"/>
      <c r="I527" s="82"/>
      <c r="J527" s="82"/>
    </row>
    <row r="528" spans="1:10" s="130" customFormat="1" ht="12.75" x14ac:dyDescent="0.2">
      <c r="A528" s="82"/>
      <c r="B528" s="82"/>
      <c r="C528" s="82"/>
      <c r="D528" s="82"/>
      <c r="E528" s="82"/>
      <c r="F528" s="82"/>
      <c r="G528" s="82"/>
      <c r="H528" s="82"/>
      <c r="I528" s="82"/>
      <c r="J528" s="82"/>
    </row>
    <row r="529" spans="1:10" s="130" customFormat="1" ht="12.75" x14ac:dyDescent="0.2">
      <c r="A529" s="82"/>
      <c r="B529" s="82"/>
      <c r="C529" s="82"/>
      <c r="D529" s="82"/>
      <c r="E529" s="82"/>
      <c r="F529" s="82"/>
      <c r="G529" s="82"/>
      <c r="H529" s="82"/>
      <c r="I529" s="82"/>
      <c r="J529" s="82"/>
    </row>
    <row r="530" spans="1:10" s="130" customFormat="1" ht="12.75" x14ac:dyDescent="0.2">
      <c r="A530" s="82"/>
      <c r="B530" s="82"/>
      <c r="C530" s="82"/>
      <c r="D530" s="82"/>
      <c r="E530" s="82"/>
      <c r="F530" s="82"/>
      <c r="G530" s="82"/>
      <c r="H530" s="82"/>
      <c r="I530" s="82"/>
      <c r="J530" s="82"/>
    </row>
    <row r="531" spans="1:10" s="130" customFormat="1" ht="12.75" x14ac:dyDescent="0.2">
      <c r="A531" s="82"/>
      <c r="B531" s="82"/>
      <c r="C531" s="82"/>
      <c r="D531" s="82"/>
      <c r="E531" s="82"/>
      <c r="F531" s="82"/>
      <c r="G531" s="82"/>
      <c r="H531" s="82"/>
      <c r="I531" s="82"/>
      <c r="J531" s="82"/>
    </row>
    <row r="532" spans="1:10" s="130" customFormat="1" ht="12.75" x14ac:dyDescent="0.2">
      <c r="A532" s="82"/>
      <c r="B532" s="82"/>
      <c r="C532" s="82"/>
      <c r="D532" s="82"/>
      <c r="E532" s="82"/>
      <c r="F532" s="82"/>
      <c r="G532" s="82"/>
      <c r="H532" s="82"/>
      <c r="I532" s="82"/>
      <c r="J532" s="82"/>
    </row>
    <row r="533" spans="1:10" s="130" customFormat="1" ht="12.75" x14ac:dyDescent="0.2">
      <c r="A533" s="82"/>
      <c r="B533" s="82"/>
      <c r="C533" s="82"/>
      <c r="D533" s="82"/>
      <c r="E533" s="82"/>
      <c r="F533" s="82"/>
      <c r="G533" s="82"/>
      <c r="H533" s="82"/>
      <c r="I533" s="82"/>
      <c r="J533" s="82"/>
    </row>
    <row r="534" spans="1:10" s="130" customFormat="1" ht="12.75" x14ac:dyDescent="0.2">
      <c r="A534" s="82"/>
      <c r="B534" s="82"/>
      <c r="C534" s="82"/>
      <c r="D534" s="82"/>
      <c r="E534" s="82"/>
      <c r="F534" s="82"/>
      <c r="G534" s="82"/>
      <c r="H534" s="82"/>
      <c r="I534" s="82"/>
      <c r="J534" s="82"/>
    </row>
    <row r="535" spans="1:10" s="130" customFormat="1" ht="12.75" x14ac:dyDescent="0.2">
      <c r="A535" s="82"/>
      <c r="B535" s="82"/>
      <c r="C535" s="82"/>
      <c r="D535" s="82"/>
      <c r="E535" s="82"/>
      <c r="F535" s="82"/>
      <c r="G535" s="82"/>
      <c r="H535" s="82"/>
      <c r="I535" s="82"/>
      <c r="J535" s="82"/>
    </row>
    <row r="536" spans="1:10" x14ac:dyDescent="0.2">
      <c r="A536" s="26"/>
      <c r="B536" s="26"/>
      <c r="C536" s="26"/>
      <c r="D536" s="26"/>
      <c r="E536" s="26"/>
      <c r="F536" s="26"/>
      <c r="G536" s="26"/>
      <c r="H536" s="26"/>
      <c r="I536" s="26"/>
      <c r="J536" s="26"/>
    </row>
    <row r="537" spans="1:10" x14ac:dyDescent="0.2">
      <c r="A537" s="26"/>
      <c r="B537" s="26"/>
      <c r="C537" s="26"/>
      <c r="D537" s="26"/>
      <c r="E537" s="26"/>
      <c r="F537" s="26"/>
      <c r="G537" s="26"/>
      <c r="H537" s="26"/>
      <c r="I537" s="26"/>
      <c r="J537" s="26"/>
    </row>
    <row r="538" spans="1:10" x14ac:dyDescent="0.2">
      <c r="A538" s="26"/>
      <c r="B538" s="26"/>
      <c r="C538" s="26"/>
      <c r="D538" s="26"/>
      <c r="E538" s="26"/>
      <c r="F538" s="26"/>
      <c r="G538" s="26"/>
      <c r="H538" s="26"/>
      <c r="I538" s="26"/>
      <c r="J538" s="26"/>
    </row>
    <row r="539" spans="1:10" x14ac:dyDescent="0.2">
      <c r="A539" s="26"/>
      <c r="B539" s="26"/>
      <c r="C539" s="26"/>
      <c r="D539" s="26"/>
      <c r="E539" s="26"/>
      <c r="F539" s="26"/>
      <c r="G539" s="26"/>
      <c r="H539" s="26"/>
      <c r="I539" s="26"/>
      <c r="J539" s="26"/>
    </row>
    <row r="540" spans="1:10" x14ac:dyDescent="0.2">
      <c r="A540" s="26"/>
      <c r="B540" s="26"/>
      <c r="C540" s="26"/>
      <c r="D540" s="26"/>
      <c r="E540" s="26"/>
      <c r="F540" s="26"/>
      <c r="G540" s="26"/>
      <c r="H540" s="26"/>
      <c r="I540" s="26"/>
      <c r="J540" s="26"/>
    </row>
    <row r="541" spans="1:10" x14ac:dyDescent="0.2">
      <c r="A541" s="26"/>
      <c r="B541" s="26"/>
      <c r="C541" s="26"/>
      <c r="D541" s="26"/>
      <c r="E541" s="26"/>
      <c r="F541" s="26"/>
      <c r="G541" s="26"/>
      <c r="H541" s="26"/>
      <c r="I541" s="26"/>
      <c r="J541" s="26"/>
    </row>
  </sheetData>
  <autoFilter ref="A6:J28" xr:uid="{00000000-0009-0000-0000-00001B000000}"/>
  <customSheetViews>
    <customSheetView guid="{2310A218-B950-4B37-BE7C-1628B3021F33}" scale="80" showAutoFilter="1">
      <pane xSplit="6" ySplit="6" topLeftCell="G7" activePane="bottomRight" state="frozen"/>
      <selection pane="bottomRight"/>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 guid="{567D1EB9-B60D-4E86-BE3D-657E6C99C435}" scale="80" showAutoFilter="1">
      <pane xSplit="6" ySplit="6" topLeftCell="G7" activePane="bottomRight" state="frozen"/>
      <selection pane="bottomRight"/>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 guid="{8C2C3663-D12C-4E4C-A6D4-C71A7D822DC1}" scale="80" showAutoFilter="1">
      <pane xSplit="6" ySplit="6" topLeftCell="G7" activePane="bottomRight" state="frozen"/>
      <selection pane="bottomRight"/>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 guid="{6427B314-5737-4833-B35F-93343DA3F12D}" scale="80" showAutoFilter="1">
      <pane xSplit="6" ySplit="6" topLeftCell="G7" activePane="bottomRight" state="frozen"/>
      <selection pane="bottomRight"/>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s>
  <mergeCells count="6">
    <mergeCell ref="G5:J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pageSetUpPr autoPageBreaks="0"/>
  </sheetPr>
  <dimension ref="A1:S541"/>
  <sheetViews>
    <sheetView zoomScale="80" zoomScaleNormal="80" workbookViewId="0">
      <pane xSplit="6" ySplit="6" topLeftCell="M7" activePane="bottomRight" state="frozen"/>
      <selection pane="topRight" activeCell="G1" sqref="G1"/>
      <selection pane="bottomLeft" activeCell="A7" sqref="A7"/>
      <selection pane="bottomRight"/>
    </sheetView>
  </sheetViews>
  <sheetFormatPr defaultColWidth="8.85546875" defaultRowHeight="14.25" x14ac:dyDescent="0.2"/>
  <cols>
    <col min="1" max="6" width="15.85546875" style="13" customWidth="1"/>
    <col min="7" max="7" width="9.5703125" style="13" customWidth="1"/>
    <col min="8" max="8" width="17.42578125" style="13" customWidth="1"/>
    <col min="9" max="9" width="13.42578125" style="13" customWidth="1"/>
    <col min="10" max="10" width="22.42578125" style="13" customWidth="1"/>
    <col min="11" max="11" width="22.5703125" style="13" customWidth="1"/>
    <col min="12" max="12" width="20.140625" style="13" customWidth="1"/>
    <col min="13" max="13" width="20.5703125" style="13" customWidth="1"/>
    <col min="14" max="14" width="20.42578125" style="13" customWidth="1"/>
    <col min="15" max="15" width="23.5703125" style="13" customWidth="1"/>
    <col min="16" max="18" width="18.42578125" style="13" customWidth="1"/>
    <col min="19" max="19" width="19.42578125" style="13" customWidth="1"/>
    <col min="20" max="16384" width="8.85546875" style="13"/>
  </cols>
  <sheetData>
    <row r="1" spans="1:19" ht="15" x14ac:dyDescent="0.2">
      <c r="A1" s="109" t="s">
        <v>660</v>
      </c>
      <c r="B1" s="619" t="str">
        <f>'EPA - Input and Summary'!E2</f>
        <v>Exit Supplier-(2019 - 2020)</v>
      </c>
      <c r="C1" s="619"/>
      <c r="D1" s="619"/>
      <c r="E1" s="619"/>
      <c r="F1" s="619"/>
    </row>
    <row r="2" spans="1:19" ht="15" x14ac:dyDescent="0.25">
      <c r="A2" s="109" t="s">
        <v>661</v>
      </c>
      <c r="B2" s="619" t="str">
        <f>'EPA - Input and Summary'!E3</f>
        <v>Project Names</v>
      </c>
      <c r="C2" s="619"/>
      <c r="D2" s="619"/>
      <c r="E2" s="619"/>
      <c r="F2" s="619"/>
      <c r="G2" s="123"/>
    </row>
    <row r="3" spans="1:19" ht="15" x14ac:dyDescent="0.2">
      <c r="A3" s="109"/>
      <c r="B3" s="655"/>
      <c r="C3" s="656"/>
      <c r="D3" s="656"/>
      <c r="E3" s="656"/>
      <c r="F3" s="657"/>
    </row>
    <row r="4" spans="1:19" ht="24.6" customHeight="1" x14ac:dyDescent="0.2">
      <c r="A4" s="629" t="s">
        <v>816</v>
      </c>
      <c r="B4" s="630"/>
      <c r="C4" s="630"/>
      <c r="D4" s="630"/>
      <c r="E4" s="630"/>
      <c r="F4" s="658"/>
    </row>
    <row r="5" spans="1:19" ht="24.6" customHeight="1" x14ac:dyDescent="0.2">
      <c r="A5" s="659" t="s">
        <v>818</v>
      </c>
      <c r="B5" s="660"/>
      <c r="C5" s="660"/>
      <c r="D5" s="660"/>
      <c r="E5" s="660"/>
      <c r="F5" s="661"/>
      <c r="G5" s="654" t="s">
        <v>856</v>
      </c>
      <c r="H5" s="654"/>
      <c r="I5" s="654"/>
      <c r="J5" s="654"/>
      <c r="K5" s="654"/>
      <c r="L5" s="654"/>
      <c r="M5" s="654"/>
      <c r="N5" s="654"/>
      <c r="O5" s="654"/>
      <c r="P5" s="654"/>
      <c r="Q5" s="654"/>
      <c r="R5" s="654"/>
      <c r="S5" s="654"/>
    </row>
    <row r="6" spans="1:19" ht="90" x14ac:dyDescent="0.2">
      <c r="A6" s="120" t="s">
        <v>829</v>
      </c>
      <c r="B6" s="104" t="s">
        <v>815</v>
      </c>
      <c r="C6" s="104" t="s">
        <v>771</v>
      </c>
      <c r="D6" s="104" t="s">
        <v>772</v>
      </c>
      <c r="E6" s="104" t="s">
        <v>773</v>
      </c>
      <c r="F6" s="104" t="s">
        <v>887</v>
      </c>
      <c r="G6" s="119" t="s">
        <v>949</v>
      </c>
      <c r="H6" s="119" t="s">
        <v>623</v>
      </c>
      <c r="I6" s="119" t="s">
        <v>919</v>
      </c>
      <c r="J6" s="119" t="s">
        <v>857</v>
      </c>
      <c r="K6" s="119" t="s">
        <v>849</v>
      </c>
      <c r="L6" s="119" t="s">
        <v>850</v>
      </c>
      <c r="M6" s="119" t="s">
        <v>855</v>
      </c>
      <c r="N6" s="119" t="s">
        <v>858</v>
      </c>
      <c r="O6" s="119" t="s">
        <v>859</v>
      </c>
      <c r="P6" s="119" t="s">
        <v>860</v>
      </c>
      <c r="Q6" s="119" t="s">
        <v>626</v>
      </c>
      <c r="R6" s="119" t="s">
        <v>627</v>
      </c>
      <c r="S6" s="119" t="s">
        <v>924</v>
      </c>
    </row>
    <row r="7" spans="1:19"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c r="K7" s="94"/>
      <c r="L7" s="94"/>
      <c r="M7" s="94"/>
      <c r="N7" s="94"/>
      <c r="O7" s="94"/>
      <c r="P7" s="94"/>
      <c r="Q7" s="94"/>
      <c r="R7" s="94"/>
      <c r="S7" s="94"/>
    </row>
    <row r="8" spans="1:19"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c r="K8" s="94"/>
      <c r="L8" s="94"/>
      <c r="M8" s="94"/>
      <c r="N8" s="94"/>
      <c r="O8" s="94"/>
      <c r="P8" s="94"/>
      <c r="Q8" s="94"/>
      <c r="R8" s="94"/>
      <c r="S8" s="94"/>
    </row>
    <row r="9" spans="1:19"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c r="K9" s="94"/>
      <c r="L9" s="94"/>
      <c r="M9" s="94"/>
      <c r="N9" s="94"/>
      <c r="O9" s="94"/>
      <c r="P9" s="94"/>
      <c r="Q9" s="94"/>
      <c r="R9" s="94"/>
      <c r="S9" s="94"/>
    </row>
    <row r="10" spans="1:19"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c r="K10" s="94"/>
      <c r="L10" s="94"/>
      <c r="M10" s="94"/>
      <c r="N10" s="94"/>
      <c r="O10" s="94"/>
      <c r="P10" s="94"/>
      <c r="Q10" s="94"/>
      <c r="R10" s="94"/>
      <c r="S10" s="94"/>
    </row>
    <row r="11" spans="1:19"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c r="K11" s="94"/>
      <c r="L11" s="94"/>
      <c r="M11" s="94"/>
      <c r="N11" s="94"/>
      <c r="O11" s="94"/>
      <c r="P11" s="94"/>
      <c r="Q11" s="94"/>
      <c r="R11" s="94"/>
      <c r="S11" s="94"/>
    </row>
    <row r="12" spans="1:19"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c r="K12" s="94"/>
      <c r="L12" s="94"/>
      <c r="M12" s="94"/>
      <c r="N12" s="94"/>
      <c r="O12" s="94"/>
      <c r="P12" s="94"/>
      <c r="Q12" s="94"/>
      <c r="R12" s="94"/>
      <c r="S12" s="94"/>
    </row>
    <row r="13" spans="1:19"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c r="K13" s="94"/>
      <c r="L13" s="94"/>
      <c r="M13" s="94"/>
      <c r="N13" s="94"/>
      <c r="O13" s="94"/>
      <c r="P13" s="94"/>
      <c r="Q13" s="94"/>
      <c r="R13" s="94"/>
      <c r="S13" s="94"/>
    </row>
    <row r="14" spans="1:19"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c r="K14" s="94"/>
      <c r="L14" s="94"/>
      <c r="M14" s="94"/>
      <c r="N14" s="94"/>
      <c r="O14" s="94"/>
      <c r="P14" s="94"/>
      <c r="Q14" s="94"/>
      <c r="R14" s="94"/>
      <c r="S14" s="94"/>
    </row>
    <row r="15" spans="1:19" s="146" customFormat="1" ht="15"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172"/>
      <c r="K15" s="172"/>
      <c r="L15" s="94"/>
      <c r="M15" s="94"/>
      <c r="N15" s="94"/>
      <c r="O15" s="94"/>
      <c r="P15" s="94"/>
      <c r="Q15" s="94"/>
      <c r="R15" s="94"/>
      <c r="S15" s="94"/>
    </row>
    <row r="16" spans="1:19"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c r="K16" s="94"/>
      <c r="L16" s="94"/>
      <c r="M16" s="94"/>
      <c r="N16" s="94"/>
      <c r="O16" s="94"/>
      <c r="P16" s="94"/>
      <c r="Q16" s="94"/>
      <c r="R16" s="94"/>
      <c r="S16" s="94"/>
    </row>
    <row r="17" spans="1:19" s="146" customFormat="1" ht="15"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172"/>
      <c r="K17" s="172"/>
      <c r="L17" s="172"/>
      <c r="M17" s="172"/>
      <c r="N17" s="94"/>
      <c r="O17" s="94"/>
      <c r="P17" s="94"/>
      <c r="Q17" s="94"/>
      <c r="R17" s="94"/>
      <c r="S17" s="94"/>
    </row>
    <row r="18" spans="1:19"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c r="K18" s="94"/>
      <c r="L18" s="94"/>
      <c r="M18" s="94"/>
      <c r="N18" s="94"/>
      <c r="O18" s="94"/>
      <c r="P18" s="94"/>
      <c r="Q18" s="94"/>
      <c r="R18" s="94"/>
      <c r="S18" s="94"/>
    </row>
    <row r="19" spans="1:19"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c r="K19" s="94"/>
      <c r="L19" s="94"/>
      <c r="M19" s="94"/>
      <c r="N19" s="94"/>
      <c r="O19" s="94"/>
      <c r="P19" s="94"/>
      <c r="Q19" s="94"/>
      <c r="R19" s="94"/>
      <c r="S19" s="94"/>
    </row>
    <row r="20" spans="1:19"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c r="K20" s="94"/>
      <c r="L20" s="94"/>
      <c r="M20" s="94"/>
      <c r="N20" s="94"/>
      <c r="O20" s="94"/>
      <c r="P20" s="94"/>
      <c r="Q20" s="94"/>
      <c r="R20" s="94"/>
      <c r="S20" s="94"/>
    </row>
    <row r="21" spans="1:19"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c r="K21" s="94"/>
      <c r="L21" s="94"/>
      <c r="M21" s="94"/>
      <c r="N21" s="94"/>
      <c r="O21" s="94"/>
      <c r="P21" s="94"/>
      <c r="Q21" s="94"/>
      <c r="R21" s="94"/>
      <c r="S21" s="94"/>
    </row>
    <row r="22" spans="1:19"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c r="K22" s="94"/>
      <c r="L22" s="94"/>
      <c r="M22" s="94"/>
      <c r="N22" s="94"/>
      <c r="O22" s="94"/>
      <c r="P22" s="94"/>
      <c r="Q22" s="94"/>
      <c r="R22" s="94"/>
      <c r="S22" s="94"/>
    </row>
    <row r="23" spans="1:19"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c r="K23" s="94"/>
      <c r="L23" s="94"/>
      <c r="M23" s="94"/>
      <c r="N23" s="94"/>
      <c r="O23" s="94"/>
      <c r="P23" s="94"/>
      <c r="Q23" s="94"/>
      <c r="R23" s="94"/>
      <c r="S23" s="94"/>
    </row>
    <row r="24" spans="1:19"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c r="K24" s="94"/>
      <c r="L24" s="94"/>
      <c r="M24" s="94"/>
      <c r="N24" s="94"/>
      <c r="O24" s="94"/>
      <c r="P24" s="94"/>
      <c r="Q24" s="94"/>
      <c r="R24" s="94"/>
      <c r="S24" s="94"/>
    </row>
    <row r="25" spans="1:19" s="146" customFormat="1" ht="15"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J25" s="172"/>
      <c r="K25" s="172"/>
      <c r="L25" s="172"/>
      <c r="M25" s="172"/>
      <c r="N25" s="94"/>
      <c r="O25" s="94"/>
      <c r="P25" s="94"/>
      <c r="Q25" s="94"/>
      <c r="R25" s="94"/>
      <c r="S25" s="94"/>
    </row>
    <row r="26" spans="1:19"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c r="K26" s="94"/>
      <c r="L26" s="94"/>
      <c r="M26" s="94"/>
      <c r="N26" s="94"/>
      <c r="O26" s="94"/>
      <c r="P26" s="94"/>
      <c r="Q26" s="94"/>
      <c r="R26" s="94"/>
      <c r="S26" s="94"/>
    </row>
    <row r="27" spans="1:19" s="146" customFormat="1" ht="15"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172"/>
      <c r="K27" s="172"/>
      <c r="L27" s="94"/>
      <c r="M27" s="94"/>
      <c r="N27" s="94"/>
      <c r="O27" s="94"/>
      <c r="P27" s="94"/>
      <c r="Q27" s="94"/>
      <c r="R27" s="94"/>
      <c r="S27" s="94"/>
    </row>
    <row r="28" spans="1:19"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c r="K28" s="94"/>
      <c r="L28" s="94"/>
      <c r="M28" s="94"/>
      <c r="N28" s="94"/>
      <c r="O28" s="94"/>
      <c r="P28" s="94"/>
      <c r="Q28" s="94"/>
      <c r="R28" s="94"/>
      <c r="S28" s="94"/>
    </row>
    <row r="29" spans="1:19" s="146" customFormat="1" x14ac:dyDescent="0.2">
      <c r="A29" s="94"/>
      <c r="B29" s="94"/>
      <c r="C29" s="94"/>
      <c r="D29" s="94"/>
      <c r="E29" s="94"/>
      <c r="F29" s="94"/>
      <c r="G29" s="94"/>
      <c r="H29" s="94"/>
      <c r="I29" s="94"/>
      <c r="J29" s="94"/>
      <c r="K29" s="94"/>
      <c r="L29" s="94"/>
      <c r="M29" s="94"/>
      <c r="N29" s="94"/>
      <c r="O29" s="94"/>
      <c r="P29" s="94"/>
      <c r="Q29" s="94"/>
      <c r="R29" s="94"/>
      <c r="S29" s="94"/>
    </row>
    <row r="30" spans="1:19" s="146" customFormat="1" x14ac:dyDescent="0.2">
      <c r="A30" s="94"/>
      <c r="B30" s="94"/>
      <c r="C30" s="94"/>
      <c r="D30" s="94"/>
      <c r="E30" s="94"/>
      <c r="F30" s="94"/>
      <c r="G30" s="94"/>
      <c r="H30" s="94"/>
      <c r="I30" s="94"/>
      <c r="J30" s="94"/>
      <c r="K30" s="94"/>
      <c r="L30" s="94"/>
      <c r="M30" s="94"/>
      <c r="N30" s="94"/>
      <c r="O30" s="94"/>
      <c r="P30" s="94"/>
      <c r="Q30" s="94"/>
      <c r="R30" s="94"/>
      <c r="S30" s="94"/>
    </row>
    <row r="31" spans="1:19" s="146" customFormat="1" x14ac:dyDescent="0.2">
      <c r="A31" s="94"/>
      <c r="B31" s="94"/>
      <c r="C31" s="94"/>
      <c r="D31" s="94"/>
      <c r="E31" s="94"/>
      <c r="F31" s="94"/>
      <c r="G31" s="94"/>
      <c r="H31" s="94"/>
      <c r="I31" s="94"/>
      <c r="J31" s="94"/>
      <c r="K31" s="94"/>
      <c r="L31" s="94"/>
      <c r="M31" s="94"/>
      <c r="N31" s="94"/>
      <c r="O31" s="94"/>
      <c r="P31" s="94"/>
      <c r="Q31" s="94"/>
      <c r="R31" s="94"/>
      <c r="S31" s="94"/>
    </row>
    <row r="32" spans="1:19" s="146" customFormat="1" x14ac:dyDescent="0.2">
      <c r="A32" s="94"/>
      <c r="B32" s="94"/>
      <c r="C32" s="94"/>
      <c r="D32" s="94"/>
      <c r="E32" s="94"/>
      <c r="F32" s="94"/>
      <c r="G32" s="94"/>
      <c r="H32" s="94"/>
      <c r="I32" s="94"/>
      <c r="J32" s="94"/>
      <c r="K32" s="94"/>
      <c r="L32" s="94"/>
      <c r="M32" s="94"/>
      <c r="N32" s="94"/>
      <c r="O32" s="94"/>
      <c r="P32" s="94"/>
      <c r="Q32" s="94"/>
      <c r="R32" s="94"/>
      <c r="S32" s="94"/>
    </row>
    <row r="33" spans="1:19" x14ac:dyDescent="0.2">
      <c r="A33" s="26"/>
      <c r="B33" s="26"/>
      <c r="C33" s="26"/>
      <c r="D33" s="26"/>
      <c r="E33" s="26"/>
      <c r="F33" s="26"/>
      <c r="G33" s="26"/>
      <c r="H33" s="26"/>
      <c r="I33" s="26"/>
      <c r="J33" s="26"/>
      <c r="K33" s="26"/>
      <c r="L33" s="26"/>
      <c r="M33" s="26"/>
      <c r="N33" s="26"/>
      <c r="O33" s="26"/>
      <c r="P33" s="26"/>
      <c r="Q33" s="26"/>
      <c r="R33" s="26"/>
      <c r="S33" s="26"/>
    </row>
    <row r="34" spans="1:19" x14ac:dyDescent="0.2">
      <c r="A34" s="26"/>
      <c r="B34" s="26"/>
      <c r="C34" s="26"/>
      <c r="D34" s="26"/>
      <c r="E34" s="26"/>
      <c r="F34" s="26"/>
      <c r="G34" s="26"/>
      <c r="H34" s="26"/>
      <c r="I34" s="26"/>
      <c r="J34" s="26"/>
      <c r="K34" s="26"/>
      <c r="L34" s="26"/>
      <c r="M34" s="26"/>
      <c r="N34" s="26"/>
      <c r="O34" s="26"/>
      <c r="P34" s="26"/>
      <c r="Q34" s="26"/>
      <c r="R34" s="26"/>
      <c r="S34" s="26"/>
    </row>
    <row r="35" spans="1:19" x14ac:dyDescent="0.2">
      <c r="A35" s="26"/>
      <c r="B35" s="26"/>
      <c r="C35" s="26"/>
      <c r="D35" s="26"/>
      <c r="E35" s="26"/>
      <c r="F35" s="26"/>
      <c r="G35" s="26"/>
      <c r="H35" s="26"/>
      <c r="I35" s="26"/>
      <c r="J35" s="26"/>
      <c r="K35" s="26"/>
      <c r="L35" s="26"/>
      <c r="M35" s="26"/>
      <c r="N35" s="26"/>
      <c r="O35" s="26"/>
      <c r="P35" s="26"/>
      <c r="Q35" s="26"/>
      <c r="R35" s="26"/>
      <c r="S35" s="26"/>
    </row>
    <row r="36" spans="1:19" x14ac:dyDescent="0.2">
      <c r="A36" s="26"/>
      <c r="B36" s="26"/>
      <c r="C36" s="26"/>
      <c r="D36" s="26"/>
      <c r="E36" s="26"/>
      <c r="F36" s="26"/>
      <c r="G36" s="26"/>
      <c r="H36" s="26"/>
      <c r="I36" s="26"/>
      <c r="J36" s="26"/>
      <c r="K36" s="26"/>
      <c r="L36" s="26"/>
      <c r="M36" s="26"/>
      <c r="N36" s="26"/>
      <c r="O36" s="26"/>
      <c r="P36" s="26"/>
      <c r="Q36" s="26"/>
      <c r="R36" s="26"/>
      <c r="S36" s="26"/>
    </row>
    <row r="37" spans="1:19" x14ac:dyDescent="0.2">
      <c r="A37" s="26"/>
      <c r="B37" s="26"/>
      <c r="C37" s="26"/>
      <c r="D37" s="26"/>
      <c r="E37" s="26"/>
      <c r="F37" s="26"/>
      <c r="G37" s="26"/>
      <c r="H37" s="26"/>
      <c r="I37" s="26"/>
      <c r="J37" s="26"/>
      <c r="K37" s="26"/>
      <c r="L37" s="26"/>
      <c r="M37" s="26"/>
      <c r="N37" s="26"/>
      <c r="O37" s="26"/>
      <c r="P37" s="26"/>
      <c r="Q37" s="26"/>
      <c r="R37" s="26"/>
      <c r="S37" s="26"/>
    </row>
    <row r="38" spans="1:19" x14ac:dyDescent="0.2">
      <c r="A38" s="26"/>
      <c r="B38" s="26"/>
      <c r="C38" s="26"/>
      <c r="D38" s="26"/>
      <c r="E38" s="26"/>
      <c r="F38" s="26"/>
      <c r="G38" s="26"/>
      <c r="H38" s="26"/>
      <c r="I38" s="26"/>
      <c r="J38" s="26"/>
      <c r="K38" s="26"/>
      <c r="L38" s="26"/>
      <c r="M38" s="26"/>
      <c r="N38" s="26"/>
      <c r="O38" s="26"/>
      <c r="P38" s="26"/>
      <c r="Q38" s="26"/>
      <c r="R38" s="26"/>
      <c r="S38" s="26"/>
    </row>
    <row r="39" spans="1:19" x14ac:dyDescent="0.2">
      <c r="A39" s="26"/>
      <c r="B39" s="26"/>
      <c r="C39" s="26"/>
      <c r="D39" s="26"/>
      <c r="E39" s="26"/>
      <c r="F39" s="26"/>
      <c r="G39" s="26"/>
      <c r="H39" s="26"/>
      <c r="I39" s="26"/>
      <c r="J39" s="26"/>
      <c r="K39" s="26"/>
      <c r="L39" s="26"/>
      <c r="M39" s="26"/>
      <c r="N39" s="26"/>
      <c r="O39" s="26"/>
      <c r="P39" s="26"/>
      <c r="Q39" s="26"/>
      <c r="R39" s="26"/>
      <c r="S39" s="26"/>
    </row>
    <row r="40" spans="1:19" x14ac:dyDescent="0.2">
      <c r="A40" s="26"/>
      <c r="B40" s="26"/>
      <c r="C40" s="26"/>
      <c r="D40" s="26"/>
      <c r="E40" s="26"/>
      <c r="F40" s="26"/>
      <c r="G40" s="26"/>
      <c r="H40" s="26"/>
      <c r="I40" s="26"/>
      <c r="J40" s="26"/>
      <c r="K40" s="26"/>
      <c r="L40" s="26"/>
      <c r="M40" s="26"/>
      <c r="N40" s="26"/>
      <c r="O40" s="26"/>
      <c r="P40" s="26"/>
      <c r="Q40" s="26"/>
      <c r="R40" s="26"/>
      <c r="S40" s="26"/>
    </row>
    <row r="41" spans="1:19" x14ac:dyDescent="0.2">
      <c r="A41" s="26"/>
      <c r="B41" s="26"/>
      <c r="C41" s="26"/>
      <c r="D41" s="26"/>
      <c r="E41" s="26"/>
      <c r="F41" s="26"/>
      <c r="G41" s="26"/>
      <c r="H41" s="26"/>
      <c r="I41" s="26"/>
      <c r="J41" s="26"/>
      <c r="K41" s="26"/>
      <c r="L41" s="26"/>
      <c r="M41" s="26"/>
      <c r="N41" s="26"/>
      <c r="O41" s="26"/>
      <c r="P41" s="26"/>
      <c r="Q41" s="26"/>
      <c r="R41" s="26"/>
      <c r="S41" s="26"/>
    </row>
    <row r="42" spans="1:19" x14ac:dyDescent="0.2">
      <c r="A42" s="26"/>
      <c r="B42" s="26"/>
      <c r="C42" s="26"/>
      <c r="D42" s="26"/>
      <c r="E42" s="26"/>
      <c r="F42" s="26"/>
      <c r="G42" s="26"/>
      <c r="H42" s="26"/>
      <c r="I42" s="26"/>
      <c r="J42" s="26"/>
      <c r="K42" s="26"/>
      <c r="L42" s="26"/>
      <c r="M42" s="26"/>
      <c r="N42" s="26"/>
      <c r="O42" s="26"/>
      <c r="P42" s="26"/>
      <c r="Q42" s="26"/>
      <c r="R42" s="26"/>
      <c r="S42" s="26"/>
    </row>
    <row r="43" spans="1:19" x14ac:dyDescent="0.2">
      <c r="A43" s="26"/>
      <c r="B43" s="26"/>
      <c r="C43" s="26"/>
      <c r="D43" s="26"/>
      <c r="E43" s="26"/>
      <c r="F43" s="26"/>
      <c r="G43" s="26"/>
      <c r="H43" s="26"/>
      <c r="I43" s="26"/>
      <c r="J43" s="26"/>
      <c r="K43" s="26"/>
      <c r="L43" s="26"/>
      <c r="M43" s="26"/>
      <c r="N43" s="26"/>
      <c r="O43" s="26"/>
      <c r="P43" s="26"/>
      <c r="Q43" s="26"/>
      <c r="R43" s="26"/>
      <c r="S43" s="26"/>
    </row>
    <row r="44" spans="1:19" x14ac:dyDescent="0.2">
      <c r="A44" s="26"/>
      <c r="B44" s="26"/>
      <c r="C44" s="26"/>
      <c r="D44" s="26"/>
      <c r="E44" s="26"/>
      <c r="F44" s="26"/>
      <c r="G44" s="26"/>
      <c r="H44" s="26"/>
      <c r="I44" s="26"/>
      <c r="J44" s="26"/>
      <c r="K44" s="26"/>
      <c r="L44" s="26"/>
      <c r="M44" s="26"/>
      <c r="N44" s="26"/>
      <c r="O44" s="26"/>
      <c r="P44" s="26"/>
      <c r="Q44" s="26"/>
      <c r="R44" s="26"/>
      <c r="S44" s="26"/>
    </row>
    <row r="45" spans="1:19" x14ac:dyDescent="0.2">
      <c r="A45" s="26"/>
      <c r="B45" s="26"/>
      <c r="C45" s="26"/>
      <c r="D45" s="26"/>
      <c r="E45" s="26"/>
      <c r="F45" s="26"/>
      <c r="G45" s="26"/>
      <c r="H45" s="26"/>
      <c r="I45" s="26"/>
      <c r="J45" s="26"/>
      <c r="K45" s="26"/>
      <c r="L45" s="26"/>
      <c r="M45" s="26"/>
      <c r="N45" s="26"/>
      <c r="O45" s="26"/>
      <c r="P45" s="26"/>
      <c r="Q45" s="26"/>
      <c r="R45" s="26"/>
      <c r="S45" s="26"/>
    </row>
    <row r="46" spans="1:19" x14ac:dyDescent="0.2">
      <c r="A46" s="26"/>
      <c r="B46" s="26"/>
      <c r="C46" s="26"/>
      <c r="D46" s="26"/>
      <c r="E46" s="26"/>
      <c r="F46" s="26"/>
      <c r="G46" s="26"/>
      <c r="H46" s="26"/>
      <c r="I46" s="26"/>
      <c r="J46" s="26"/>
      <c r="K46" s="26"/>
      <c r="L46" s="26"/>
      <c r="M46" s="26"/>
      <c r="N46" s="26"/>
      <c r="O46" s="26"/>
      <c r="P46" s="26"/>
      <c r="Q46" s="26"/>
      <c r="R46" s="26"/>
      <c r="S46" s="26"/>
    </row>
    <row r="47" spans="1:19" x14ac:dyDescent="0.2">
      <c r="A47" s="26"/>
      <c r="B47" s="26"/>
      <c r="C47" s="26"/>
      <c r="D47" s="26"/>
      <c r="E47" s="26"/>
      <c r="F47" s="26"/>
      <c r="G47" s="26"/>
      <c r="H47" s="26"/>
      <c r="I47" s="26"/>
      <c r="J47" s="26"/>
      <c r="K47" s="26"/>
      <c r="L47" s="26"/>
      <c r="M47" s="26"/>
      <c r="N47" s="26"/>
      <c r="O47" s="26"/>
      <c r="P47" s="26"/>
      <c r="Q47" s="26"/>
      <c r="R47" s="26"/>
      <c r="S47" s="26"/>
    </row>
    <row r="48" spans="1:19" x14ac:dyDescent="0.2">
      <c r="A48" s="26"/>
      <c r="B48" s="26"/>
      <c r="C48" s="26"/>
      <c r="D48" s="26"/>
      <c r="E48" s="26"/>
      <c r="F48" s="26"/>
      <c r="G48" s="26"/>
      <c r="H48" s="26"/>
      <c r="I48" s="26"/>
      <c r="J48" s="26"/>
      <c r="K48" s="26"/>
      <c r="L48" s="26"/>
      <c r="M48" s="26"/>
      <c r="N48" s="26"/>
      <c r="O48" s="26"/>
      <c r="P48" s="26"/>
      <c r="Q48" s="26"/>
      <c r="R48" s="26"/>
      <c r="S48" s="26"/>
    </row>
    <row r="49" spans="1:19" x14ac:dyDescent="0.2">
      <c r="A49" s="26"/>
      <c r="B49" s="26"/>
      <c r="C49" s="26"/>
      <c r="D49" s="26"/>
      <c r="E49" s="26"/>
      <c r="F49" s="26"/>
      <c r="G49" s="26"/>
      <c r="H49" s="26"/>
      <c r="I49" s="26"/>
      <c r="J49" s="26"/>
      <c r="K49" s="26"/>
      <c r="L49" s="26"/>
      <c r="M49" s="26"/>
      <c r="N49" s="26"/>
      <c r="O49" s="26"/>
      <c r="P49" s="26"/>
      <c r="Q49" s="26"/>
      <c r="R49" s="26"/>
      <c r="S49" s="26"/>
    </row>
    <row r="50" spans="1:19" x14ac:dyDescent="0.2">
      <c r="A50" s="26"/>
      <c r="B50" s="26"/>
      <c r="C50" s="26"/>
      <c r="D50" s="26"/>
      <c r="E50" s="26"/>
      <c r="F50" s="26"/>
      <c r="G50" s="26"/>
      <c r="H50" s="26"/>
      <c r="I50" s="26"/>
      <c r="J50" s="26"/>
      <c r="K50" s="26"/>
      <c r="L50" s="26"/>
      <c r="M50" s="26"/>
      <c r="N50" s="26"/>
      <c r="O50" s="26"/>
      <c r="P50" s="26"/>
      <c r="Q50" s="26"/>
      <c r="R50" s="26"/>
      <c r="S50" s="26"/>
    </row>
    <row r="51" spans="1:19" x14ac:dyDescent="0.2">
      <c r="A51" s="26"/>
      <c r="B51" s="26"/>
      <c r="C51" s="26"/>
      <c r="D51" s="26"/>
      <c r="E51" s="26"/>
      <c r="F51" s="26"/>
      <c r="G51" s="26"/>
      <c r="H51" s="26"/>
      <c r="I51" s="26"/>
      <c r="J51" s="26"/>
      <c r="K51" s="26"/>
      <c r="L51" s="26"/>
      <c r="M51" s="26"/>
      <c r="N51" s="26"/>
      <c r="O51" s="26"/>
      <c r="P51" s="26"/>
      <c r="Q51" s="26"/>
      <c r="R51" s="26"/>
      <c r="S51" s="26"/>
    </row>
    <row r="52" spans="1:19" x14ac:dyDescent="0.2">
      <c r="A52" s="26"/>
      <c r="B52" s="26"/>
      <c r="C52" s="26"/>
      <c r="D52" s="26"/>
      <c r="E52" s="26"/>
      <c r="F52" s="26"/>
      <c r="G52" s="26"/>
      <c r="H52" s="26"/>
      <c r="I52" s="26"/>
      <c r="J52" s="26"/>
      <c r="K52" s="26"/>
      <c r="L52" s="26"/>
      <c r="M52" s="26"/>
      <c r="N52" s="26"/>
      <c r="O52" s="26"/>
      <c r="P52" s="26"/>
      <c r="Q52" s="26"/>
      <c r="R52" s="26"/>
      <c r="S52" s="26"/>
    </row>
    <row r="53" spans="1:19" x14ac:dyDescent="0.2">
      <c r="A53" s="26"/>
      <c r="B53" s="26"/>
      <c r="C53" s="26"/>
      <c r="D53" s="26"/>
      <c r="E53" s="26"/>
      <c r="F53" s="26"/>
      <c r="G53" s="26"/>
      <c r="H53" s="26"/>
      <c r="I53" s="26"/>
      <c r="J53" s="26"/>
      <c r="K53" s="26"/>
      <c r="L53" s="26"/>
      <c r="M53" s="26"/>
      <c r="N53" s="26"/>
      <c r="O53" s="26"/>
      <c r="P53" s="26"/>
      <c r="Q53" s="26"/>
      <c r="R53" s="26"/>
      <c r="S53" s="26"/>
    </row>
    <row r="54" spans="1:19" x14ac:dyDescent="0.2">
      <c r="A54" s="26"/>
      <c r="B54" s="26"/>
      <c r="C54" s="26"/>
      <c r="D54" s="26"/>
      <c r="E54" s="26"/>
      <c r="F54" s="26"/>
      <c r="G54" s="26"/>
      <c r="H54" s="26"/>
      <c r="I54" s="26"/>
      <c r="J54" s="26"/>
      <c r="K54" s="26"/>
      <c r="L54" s="26"/>
      <c r="M54" s="26"/>
      <c r="N54" s="26"/>
      <c r="O54" s="26"/>
      <c r="P54" s="26"/>
      <c r="Q54" s="26"/>
      <c r="R54" s="26"/>
      <c r="S54" s="26"/>
    </row>
    <row r="55" spans="1:19" x14ac:dyDescent="0.2">
      <c r="A55" s="26"/>
      <c r="B55" s="26"/>
      <c r="C55" s="26"/>
      <c r="D55" s="26"/>
      <c r="E55" s="26"/>
      <c r="F55" s="26"/>
      <c r="G55" s="26"/>
      <c r="H55" s="26"/>
      <c r="I55" s="26"/>
      <c r="J55" s="26"/>
      <c r="K55" s="26"/>
      <c r="L55" s="26"/>
      <c r="M55" s="26"/>
      <c r="N55" s="26"/>
      <c r="O55" s="26"/>
      <c r="P55" s="26"/>
      <c r="Q55" s="26"/>
      <c r="R55" s="26"/>
      <c r="S55" s="26"/>
    </row>
    <row r="56" spans="1:19" x14ac:dyDescent="0.2">
      <c r="A56" s="26"/>
      <c r="B56" s="26"/>
      <c r="C56" s="26"/>
      <c r="D56" s="26"/>
      <c r="E56" s="26"/>
      <c r="F56" s="26"/>
      <c r="G56" s="26"/>
      <c r="H56" s="26"/>
      <c r="I56" s="26"/>
      <c r="J56" s="26"/>
      <c r="K56" s="26"/>
      <c r="L56" s="26"/>
      <c r="M56" s="26"/>
      <c r="N56" s="26"/>
      <c r="O56" s="26"/>
      <c r="P56" s="26"/>
      <c r="Q56" s="26"/>
      <c r="R56" s="26"/>
      <c r="S56" s="26"/>
    </row>
    <row r="57" spans="1:19" x14ac:dyDescent="0.2">
      <c r="A57" s="26"/>
      <c r="B57" s="26"/>
      <c r="C57" s="26"/>
      <c r="D57" s="26"/>
      <c r="E57" s="26"/>
      <c r="F57" s="26"/>
      <c r="G57" s="26"/>
      <c r="H57" s="26"/>
      <c r="I57" s="26"/>
      <c r="J57" s="26"/>
      <c r="K57" s="26"/>
      <c r="L57" s="26"/>
      <c r="M57" s="26"/>
      <c r="N57" s="26"/>
      <c r="O57" s="26"/>
      <c r="P57" s="26"/>
      <c r="Q57" s="26"/>
      <c r="R57" s="26"/>
      <c r="S57" s="26"/>
    </row>
    <row r="58" spans="1:19" x14ac:dyDescent="0.2">
      <c r="A58" s="26"/>
      <c r="B58" s="26"/>
      <c r="C58" s="26"/>
      <c r="D58" s="26"/>
      <c r="E58" s="26"/>
      <c r="F58" s="26"/>
      <c r="G58" s="26"/>
      <c r="H58" s="26"/>
      <c r="I58" s="26"/>
      <c r="J58" s="26"/>
      <c r="K58" s="26"/>
      <c r="L58" s="26"/>
      <c r="M58" s="26"/>
      <c r="N58" s="26"/>
      <c r="O58" s="26"/>
      <c r="P58" s="26"/>
      <c r="Q58" s="26"/>
      <c r="R58" s="26"/>
      <c r="S58" s="26"/>
    </row>
    <row r="59" spans="1:19" x14ac:dyDescent="0.2">
      <c r="A59" s="26"/>
      <c r="B59" s="26"/>
      <c r="C59" s="26"/>
      <c r="D59" s="26"/>
      <c r="E59" s="26"/>
      <c r="F59" s="26"/>
      <c r="G59" s="26"/>
      <c r="H59" s="26"/>
      <c r="I59" s="26"/>
      <c r="J59" s="26"/>
      <c r="K59" s="26"/>
      <c r="L59" s="26"/>
      <c r="M59" s="26"/>
      <c r="N59" s="26"/>
      <c r="O59" s="26"/>
      <c r="P59" s="26"/>
      <c r="Q59" s="26"/>
      <c r="R59" s="26"/>
      <c r="S59" s="26"/>
    </row>
    <row r="60" spans="1:19" x14ac:dyDescent="0.2">
      <c r="A60" s="26"/>
      <c r="B60" s="26"/>
      <c r="C60" s="26"/>
      <c r="D60" s="26"/>
      <c r="E60" s="26"/>
      <c r="F60" s="26"/>
      <c r="G60" s="26"/>
      <c r="H60" s="26"/>
      <c r="I60" s="26"/>
      <c r="J60" s="26"/>
      <c r="K60" s="26"/>
      <c r="L60" s="26"/>
      <c r="M60" s="26"/>
      <c r="N60" s="26"/>
      <c r="O60" s="26"/>
      <c r="P60" s="26"/>
      <c r="Q60" s="26"/>
      <c r="R60" s="26"/>
      <c r="S60" s="26"/>
    </row>
    <row r="61" spans="1:19" x14ac:dyDescent="0.2">
      <c r="A61" s="26"/>
      <c r="B61" s="26"/>
      <c r="C61" s="26"/>
      <c r="D61" s="26"/>
      <c r="E61" s="26"/>
      <c r="F61" s="26"/>
      <c r="G61" s="26"/>
      <c r="H61" s="26"/>
      <c r="I61" s="26"/>
      <c r="J61" s="26"/>
      <c r="K61" s="26"/>
      <c r="L61" s="26"/>
      <c r="M61" s="26"/>
      <c r="N61" s="26"/>
      <c r="O61" s="26"/>
      <c r="P61" s="26"/>
      <c r="Q61" s="26"/>
      <c r="R61" s="26"/>
      <c r="S61" s="26"/>
    </row>
    <row r="62" spans="1:19" x14ac:dyDescent="0.2">
      <c r="A62" s="26"/>
      <c r="B62" s="26"/>
      <c r="C62" s="26"/>
      <c r="D62" s="26"/>
      <c r="E62" s="26"/>
      <c r="F62" s="26"/>
      <c r="G62" s="26"/>
      <c r="H62" s="26"/>
      <c r="I62" s="26"/>
      <c r="J62" s="26"/>
      <c r="K62" s="26"/>
      <c r="L62" s="26"/>
      <c r="M62" s="26"/>
      <c r="N62" s="26"/>
      <c r="O62" s="26"/>
      <c r="P62" s="26"/>
      <c r="Q62" s="26"/>
      <c r="R62" s="26"/>
      <c r="S62" s="26"/>
    </row>
    <row r="63" spans="1:19" x14ac:dyDescent="0.2">
      <c r="A63" s="26"/>
      <c r="B63" s="26"/>
      <c r="C63" s="26"/>
      <c r="D63" s="26"/>
      <c r="E63" s="26"/>
      <c r="F63" s="26"/>
      <c r="G63" s="26"/>
      <c r="H63" s="26"/>
      <c r="I63" s="26"/>
      <c r="J63" s="26"/>
      <c r="K63" s="26"/>
      <c r="L63" s="26"/>
      <c r="M63" s="26"/>
      <c r="N63" s="26"/>
      <c r="O63" s="26"/>
      <c r="P63" s="26"/>
      <c r="Q63" s="26"/>
      <c r="R63" s="26"/>
      <c r="S63" s="26"/>
    </row>
    <row r="64" spans="1:19" x14ac:dyDescent="0.2">
      <c r="A64" s="26"/>
      <c r="B64" s="26"/>
      <c r="C64" s="26"/>
      <c r="D64" s="26"/>
      <c r="E64" s="26"/>
      <c r="F64" s="26"/>
      <c r="G64" s="26"/>
      <c r="H64" s="26"/>
      <c r="I64" s="26"/>
      <c r="J64" s="26"/>
      <c r="K64" s="26"/>
      <c r="L64" s="26"/>
      <c r="M64" s="26"/>
      <c r="N64" s="26"/>
      <c r="O64" s="26"/>
      <c r="P64" s="26"/>
      <c r="Q64" s="26"/>
      <c r="R64" s="26"/>
      <c r="S64" s="26"/>
    </row>
    <row r="65" spans="1:19" x14ac:dyDescent="0.2">
      <c r="A65" s="26"/>
      <c r="B65" s="26"/>
      <c r="C65" s="26"/>
      <c r="D65" s="26"/>
      <c r="E65" s="26"/>
      <c r="F65" s="26"/>
      <c r="G65" s="26"/>
      <c r="H65" s="26"/>
      <c r="I65" s="26"/>
      <c r="J65" s="26"/>
      <c r="K65" s="26"/>
      <c r="L65" s="26"/>
      <c r="M65" s="26"/>
      <c r="N65" s="26"/>
      <c r="O65" s="26"/>
      <c r="P65" s="26"/>
      <c r="Q65" s="26"/>
      <c r="R65" s="26"/>
      <c r="S65" s="26"/>
    </row>
    <row r="66" spans="1:19" x14ac:dyDescent="0.2">
      <c r="A66" s="26"/>
      <c r="B66" s="26"/>
      <c r="C66" s="26"/>
      <c r="D66" s="26"/>
      <c r="E66" s="26"/>
      <c r="F66" s="26"/>
      <c r="G66" s="26"/>
      <c r="H66" s="26"/>
      <c r="I66" s="26"/>
      <c r="J66" s="26"/>
      <c r="K66" s="26"/>
      <c r="L66" s="26"/>
      <c r="M66" s="26"/>
      <c r="N66" s="26"/>
      <c r="O66" s="26"/>
      <c r="P66" s="26"/>
      <c r="Q66" s="26"/>
      <c r="R66" s="26"/>
      <c r="S66" s="26"/>
    </row>
    <row r="67" spans="1:19" x14ac:dyDescent="0.2">
      <c r="A67" s="26"/>
      <c r="B67" s="26"/>
      <c r="C67" s="26"/>
      <c r="D67" s="26"/>
      <c r="E67" s="26"/>
      <c r="F67" s="26"/>
      <c r="G67" s="26"/>
      <c r="H67" s="26"/>
      <c r="I67" s="26"/>
      <c r="J67" s="26"/>
      <c r="K67" s="26"/>
      <c r="L67" s="26"/>
      <c r="M67" s="26"/>
      <c r="N67" s="26"/>
      <c r="O67" s="26"/>
      <c r="P67" s="26"/>
      <c r="Q67" s="26"/>
      <c r="R67" s="26"/>
      <c r="S67" s="26"/>
    </row>
    <row r="68" spans="1:19" x14ac:dyDescent="0.2">
      <c r="A68" s="26"/>
      <c r="B68" s="26"/>
      <c r="C68" s="26"/>
      <c r="D68" s="26"/>
      <c r="E68" s="26"/>
      <c r="F68" s="26"/>
      <c r="G68" s="26"/>
      <c r="H68" s="26"/>
      <c r="I68" s="26"/>
      <c r="J68" s="26"/>
      <c r="K68" s="26"/>
      <c r="L68" s="26"/>
      <c r="M68" s="26"/>
      <c r="N68" s="26"/>
      <c r="O68" s="26"/>
      <c r="P68" s="26"/>
      <c r="Q68" s="26"/>
      <c r="R68" s="26"/>
      <c r="S68" s="26"/>
    </row>
    <row r="69" spans="1:19" x14ac:dyDescent="0.2">
      <c r="A69" s="26"/>
      <c r="B69" s="26"/>
      <c r="C69" s="26"/>
      <c r="D69" s="26"/>
      <c r="E69" s="26"/>
      <c r="F69" s="26"/>
      <c r="G69" s="26"/>
      <c r="H69" s="26"/>
      <c r="I69" s="26"/>
      <c r="J69" s="26"/>
      <c r="K69" s="26"/>
      <c r="L69" s="26"/>
      <c r="M69" s="26"/>
      <c r="N69" s="26"/>
      <c r="O69" s="26"/>
      <c r="P69" s="26"/>
      <c r="Q69" s="26"/>
      <c r="R69" s="26"/>
      <c r="S69" s="26"/>
    </row>
    <row r="70" spans="1:19" x14ac:dyDescent="0.2">
      <c r="A70" s="26"/>
      <c r="B70" s="26"/>
      <c r="C70" s="26"/>
      <c r="D70" s="26"/>
      <c r="E70" s="26"/>
      <c r="F70" s="26"/>
      <c r="G70" s="26"/>
      <c r="H70" s="26"/>
      <c r="I70" s="26"/>
      <c r="J70" s="26"/>
      <c r="K70" s="26"/>
      <c r="L70" s="26"/>
      <c r="M70" s="26"/>
      <c r="N70" s="26"/>
      <c r="O70" s="26"/>
      <c r="P70" s="26"/>
      <c r="Q70" s="26"/>
      <c r="R70" s="26"/>
      <c r="S70" s="26"/>
    </row>
    <row r="71" spans="1:19" x14ac:dyDescent="0.2">
      <c r="A71" s="26"/>
      <c r="B71" s="26"/>
      <c r="C71" s="26"/>
      <c r="D71" s="26"/>
      <c r="E71" s="26"/>
      <c r="F71" s="26"/>
      <c r="G71" s="26"/>
      <c r="H71" s="26"/>
      <c r="I71" s="26"/>
      <c r="J71" s="26"/>
      <c r="K71" s="26"/>
      <c r="L71" s="26"/>
      <c r="M71" s="26"/>
      <c r="N71" s="26"/>
      <c r="O71" s="26"/>
      <c r="P71" s="26"/>
      <c r="Q71" s="26"/>
      <c r="R71" s="26"/>
      <c r="S71" s="26"/>
    </row>
    <row r="72" spans="1:19" x14ac:dyDescent="0.2">
      <c r="A72" s="26"/>
      <c r="B72" s="26"/>
      <c r="C72" s="26"/>
      <c r="D72" s="26"/>
      <c r="E72" s="26"/>
      <c r="F72" s="26"/>
      <c r="G72" s="26"/>
      <c r="H72" s="26"/>
      <c r="I72" s="26"/>
      <c r="J72" s="26"/>
      <c r="K72" s="26"/>
      <c r="L72" s="26"/>
      <c r="M72" s="26"/>
      <c r="N72" s="26"/>
      <c r="O72" s="26"/>
      <c r="P72" s="26"/>
      <c r="Q72" s="26"/>
      <c r="R72" s="26"/>
      <c r="S72" s="26"/>
    </row>
    <row r="73" spans="1:19" x14ac:dyDescent="0.2">
      <c r="A73" s="26"/>
      <c r="B73" s="26"/>
      <c r="C73" s="26"/>
      <c r="D73" s="26"/>
      <c r="E73" s="26"/>
      <c r="F73" s="26"/>
      <c r="G73" s="26"/>
      <c r="H73" s="26"/>
      <c r="I73" s="26"/>
      <c r="J73" s="26"/>
      <c r="K73" s="26"/>
      <c r="L73" s="26"/>
      <c r="M73" s="26"/>
      <c r="N73" s="26"/>
      <c r="O73" s="26"/>
      <c r="P73" s="26"/>
      <c r="Q73" s="26"/>
      <c r="R73" s="26"/>
      <c r="S73" s="26"/>
    </row>
    <row r="74" spans="1:19" x14ac:dyDescent="0.2">
      <c r="A74" s="26"/>
      <c r="B74" s="26"/>
      <c r="C74" s="26"/>
      <c r="D74" s="26"/>
      <c r="E74" s="26"/>
      <c r="F74" s="26"/>
      <c r="G74" s="26"/>
      <c r="H74" s="26"/>
      <c r="I74" s="26"/>
      <c r="J74" s="26"/>
      <c r="K74" s="26"/>
      <c r="L74" s="26"/>
      <c r="M74" s="26"/>
      <c r="N74" s="26"/>
      <c r="O74" s="26"/>
      <c r="P74" s="26"/>
      <c r="Q74" s="26"/>
      <c r="R74" s="26"/>
      <c r="S74" s="26"/>
    </row>
    <row r="75" spans="1:19" x14ac:dyDescent="0.2">
      <c r="A75" s="26"/>
      <c r="B75" s="26"/>
      <c r="C75" s="26"/>
      <c r="D75" s="26"/>
      <c r="E75" s="26"/>
      <c r="F75" s="26"/>
      <c r="G75" s="26"/>
      <c r="H75" s="26"/>
      <c r="I75" s="26"/>
      <c r="J75" s="26"/>
      <c r="K75" s="26"/>
      <c r="L75" s="26"/>
      <c r="M75" s="26"/>
      <c r="N75" s="26"/>
      <c r="O75" s="26"/>
      <c r="P75" s="26"/>
      <c r="Q75" s="26"/>
      <c r="R75" s="26"/>
      <c r="S75" s="26"/>
    </row>
    <row r="76" spans="1:19" x14ac:dyDescent="0.2">
      <c r="A76" s="26"/>
      <c r="B76" s="26"/>
      <c r="C76" s="26"/>
      <c r="D76" s="26"/>
      <c r="E76" s="26"/>
      <c r="F76" s="26"/>
      <c r="G76" s="26"/>
      <c r="H76" s="26"/>
      <c r="I76" s="26"/>
      <c r="J76" s="26"/>
      <c r="K76" s="26"/>
      <c r="L76" s="26"/>
      <c r="M76" s="26"/>
      <c r="N76" s="26"/>
      <c r="O76" s="26"/>
      <c r="P76" s="26"/>
      <c r="Q76" s="26"/>
      <c r="R76" s="26"/>
      <c r="S76" s="26"/>
    </row>
    <row r="77" spans="1:19" x14ac:dyDescent="0.2">
      <c r="A77" s="26"/>
      <c r="B77" s="26"/>
      <c r="C77" s="26"/>
      <c r="D77" s="26"/>
      <c r="E77" s="26"/>
      <c r="F77" s="26"/>
      <c r="G77" s="26"/>
      <c r="H77" s="26"/>
      <c r="I77" s="26"/>
      <c r="J77" s="26"/>
      <c r="K77" s="26"/>
      <c r="L77" s="26"/>
      <c r="M77" s="26"/>
      <c r="N77" s="26"/>
      <c r="O77" s="26"/>
      <c r="P77" s="26"/>
      <c r="Q77" s="26"/>
      <c r="R77" s="26"/>
      <c r="S77" s="26"/>
    </row>
    <row r="78" spans="1:19" x14ac:dyDescent="0.2">
      <c r="A78" s="26"/>
      <c r="B78" s="26"/>
      <c r="C78" s="26"/>
      <c r="D78" s="26"/>
      <c r="E78" s="26"/>
      <c r="F78" s="26"/>
      <c r="G78" s="26"/>
      <c r="H78" s="26"/>
      <c r="I78" s="26"/>
      <c r="J78" s="26"/>
      <c r="K78" s="26"/>
      <c r="L78" s="26"/>
      <c r="M78" s="26"/>
      <c r="N78" s="26"/>
      <c r="O78" s="26"/>
      <c r="P78" s="26"/>
      <c r="Q78" s="26"/>
      <c r="R78" s="26"/>
      <c r="S78" s="26"/>
    </row>
    <row r="79" spans="1:19" x14ac:dyDescent="0.2">
      <c r="A79" s="26"/>
      <c r="B79" s="26"/>
      <c r="C79" s="26"/>
      <c r="D79" s="26"/>
      <c r="E79" s="26"/>
      <c r="F79" s="26"/>
      <c r="G79" s="26"/>
      <c r="H79" s="26"/>
      <c r="I79" s="26"/>
      <c r="J79" s="26"/>
      <c r="K79" s="26"/>
      <c r="L79" s="26"/>
      <c r="M79" s="26"/>
      <c r="N79" s="26"/>
      <c r="O79" s="26"/>
      <c r="P79" s="26"/>
      <c r="Q79" s="26"/>
      <c r="R79" s="26"/>
      <c r="S79" s="26"/>
    </row>
    <row r="80" spans="1:19" x14ac:dyDescent="0.2">
      <c r="A80" s="26"/>
      <c r="B80" s="26"/>
      <c r="C80" s="26"/>
      <c r="D80" s="26"/>
      <c r="E80" s="26"/>
      <c r="F80" s="26"/>
      <c r="G80" s="26"/>
      <c r="H80" s="26"/>
      <c r="I80" s="26"/>
      <c r="J80" s="26"/>
      <c r="K80" s="26"/>
      <c r="L80" s="26"/>
      <c r="M80" s="26"/>
      <c r="N80" s="26"/>
      <c r="O80" s="26"/>
      <c r="P80" s="26"/>
      <c r="Q80" s="26"/>
      <c r="R80" s="26"/>
      <c r="S80" s="26"/>
    </row>
    <row r="81" spans="1:19" x14ac:dyDescent="0.2">
      <c r="A81" s="26"/>
      <c r="B81" s="26"/>
      <c r="C81" s="26"/>
      <c r="D81" s="26"/>
      <c r="E81" s="26"/>
      <c r="F81" s="26"/>
      <c r="G81" s="26"/>
      <c r="H81" s="26"/>
      <c r="I81" s="26"/>
      <c r="J81" s="26"/>
      <c r="K81" s="26"/>
      <c r="L81" s="26"/>
      <c r="M81" s="26"/>
      <c r="N81" s="26"/>
      <c r="O81" s="26"/>
      <c r="P81" s="26"/>
      <c r="Q81" s="26"/>
      <c r="R81" s="26"/>
      <c r="S81" s="26"/>
    </row>
    <row r="82" spans="1:19" x14ac:dyDescent="0.2">
      <c r="A82" s="26"/>
      <c r="B82" s="26"/>
      <c r="C82" s="26"/>
      <c r="D82" s="26"/>
      <c r="E82" s="26"/>
      <c r="F82" s="26"/>
      <c r="G82" s="26"/>
      <c r="H82" s="26"/>
      <c r="I82" s="26"/>
      <c r="J82" s="26"/>
      <c r="K82" s="26"/>
      <c r="L82" s="26"/>
      <c r="M82" s="26"/>
      <c r="N82" s="26"/>
      <c r="O82" s="26"/>
      <c r="P82" s="26"/>
      <c r="Q82" s="26"/>
      <c r="R82" s="26"/>
      <c r="S82" s="26"/>
    </row>
    <row r="83" spans="1:19" x14ac:dyDescent="0.2">
      <c r="A83" s="26"/>
      <c r="B83" s="26"/>
      <c r="C83" s="26"/>
      <c r="D83" s="26"/>
      <c r="E83" s="26"/>
      <c r="F83" s="26"/>
      <c r="G83" s="26"/>
      <c r="H83" s="26"/>
      <c r="I83" s="26"/>
      <c r="J83" s="26"/>
      <c r="K83" s="26"/>
      <c r="L83" s="26"/>
      <c r="M83" s="26"/>
      <c r="N83" s="26"/>
      <c r="O83" s="26"/>
      <c r="P83" s="26"/>
      <c r="Q83" s="26"/>
      <c r="R83" s="26"/>
      <c r="S83" s="26"/>
    </row>
    <row r="84" spans="1:19" x14ac:dyDescent="0.2">
      <c r="A84" s="26"/>
      <c r="B84" s="26"/>
      <c r="C84" s="26"/>
      <c r="D84" s="26"/>
      <c r="E84" s="26"/>
      <c r="F84" s="26"/>
      <c r="G84" s="26"/>
      <c r="H84" s="26"/>
      <c r="I84" s="26"/>
      <c r="J84" s="26"/>
      <c r="K84" s="26"/>
      <c r="L84" s="26"/>
      <c r="M84" s="26"/>
      <c r="N84" s="26"/>
      <c r="O84" s="26"/>
      <c r="P84" s="26"/>
      <c r="Q84" s="26"/>
      <c r="R84" s="26"/>
      <c r="S84" s="26"/>
    </row>
    <row r="85" spans="1:19" x14ac:dyDescent="0.2">
      <c r="A85" s="26"/>
      <c r="B85" s="26"/>
      <c r="C85" s="26"/>
      <c r="D85" s="26"/>
      <c r="E85" s="26"/>
      <c r="F85" s="26"/>
      <c r="G85" s="26"/>
      <c r="H85" s="26"/>
      <c r="I85" s="26"/>
      <c r="J85" s="26"/>
      <c r="K85" s="26"/>
      <c r="L85" s="26"/>
      <c r="M85" s="26"/>
      <c r="N85" s="26"/>
      <c r="O85" s="26"/>
      <c r="P85" s="26"/>
      <c r="Q85" s="26"/>
      <c r="R85" s="26"/>
      <c r="S85" s="26"/>
    </row>
    <row r="86" spans="1:19" x14ac:dyDescent="0.2">
      <c r="A86" s="26"/>
      <c r="B86" s="26"/>
      <c r="C86" s="26"/>
      <c r="D86" s="26"/>
      <c r="E86" s="26"/>
      <c r="F86" s="26"/>
      <c r="G86" s="26"/>
      <c r="H86" s="26"/>
      <c r="I86" s="26"/>
      <c r="J86" s="26"/>
      <c r="K86" s="26"/>
      <c r="L86" s="26"/>
      <c r="M86" s="26"/>
      <c r="N86" s="26"/>
      <c r="O86" s="26"/>
      <c r="P86" s="26"/>
      <c r="Q86" s="26"/>
      <c r="R86" s="26"/>
      <c r="S86" s="26"/>
    </row>
    <row r="87" spans="1:19" x14ac:dyDescent="0.2">
      <c r="A87" s="26"/>
      <c r="B87" s="26"/>
      <c r="C87" s="26"/>
      <c r="D87" s="26"/>
      <c r="E87" s="26"/>
      <c r="F87" s="26"/>
      <c r="G87" s="26"/>
      <c r="H87" s="26"/>
      <c r="I87" s="26"/>
      <c r="J87" s="26"/>
      <c r="K87" s="26"/>
      <c r="L87" s="26"/>
      <c r="M87" s="26"/>
      <c r="N87" s="26"/>
      <c r="O87" s="26"/>
      <c r="P87" s="26"/>
      <c r="Q87" s="26"/>
      <c r="R87" s="26"/>
      <c r="S87" s="26"/>
    </row>
    <row r="88" spans="1:19" x14ac:dyDescent="0.2">
      <c r="A88" s="26"/>
      <c r="B88" s="26"/>
      <c r="C88" s="26"/>
      <c r="D88" s="26"/>
      <c r="E88" s="26"/>
      <c r="F88" s="26"/>
      <c r="G88" s="26"/>
      <c r="H88" s="26"/>
      <c r="I88" s="26"/>
      <c r="J88" s="26"/>
      <c r="K88" s="26"/>
      <c r="L88" s="26"/>
      <c r="M88" s="26"/>
      <c r="N88" s="26"/>
      <c r="O88" s="26"/>
      <c r="P88" s="26"/>
      <c r="Q88" s="26"/>
      <c r="R88" s="26"/>
      <c r="S88" s="26"/>
    </row>
    <row r="89" spans="1:19" x14ac:dyDescent="0.2">
      <c r="A89" s="26"/>
      <c r="B89" s="26"/>
      <c r="C89" s="26"/>
      <c r="D89" s="26"/>
      <c r="E89" s="26"/>
      <c r="F89" s="26"/>
      <c r="G89" s="26"/>
      <c r="H89" s="26"/>
      <c r="I89" s="26"/>
      <c r="J89" s="26"/>
      <c r="K89" s="26"/>
      <c r="L89" s="26"/>
      <c r="M89" s="26"/>
      <c r="N89" s="26"/>
      <c r="O89" s="26"/>
      <c r="P89" s="26"/>
      <c r="Q89" s="26"/>
      <c r="R89" s="26"/>
      <c r="S89" s="26"/>
    </row>
    <row r="90" spans="1:19" x14ac:dyDescent="0.2">
      <c r="A90" s="26"/>
      <c r="B90" s="26"/>
      <c r="C90" s="26"/>
      <c r="D90" s="26"/>
      <c r="E90" s="26"/>
      <c r="F90" s="26"/>
      <c r="G90" s="26"/>
      <c r="H90" s="26"/>
      <c r="I90" s="26"/>
      <c r="J90" s="26"/>
      <c r="K90" s="26"/>
      <c r="L90" s="26"/>
      <c r="M90" s="26"/>
      <c r="N90" s="26"/>
      <c r="O90" s="26"/>
      <c r="P90" s="26"/>
      <c r="Q90" s="26"/>
      <c r="R90" s="26"/>
      <c r="S90" s="26"/>
    </row>
    <row r="91" spans="1:19" x14ac:dyDescent="0.2">
      <c r="A91" s="26"/>
      <c r="B91" s="26"/>
      <c r="C91" s="26"/>
      <c r="D91" s="26"/>
      <c r="E91" s="26"/>
      <c r="F91" s="26"/>
      <c r="G91" s="26"/>
      <c r="H91" s="26"/>
      <c r="I91" s="26"/>
      <c r="J91" s="26"/>
      <c r="K91" s="26"/>
      <c r="L91" s="26"/>
      <c r="M91" s="26"/>
      <c r="N91" s="26"/>
      <c r="O91" s="26"/>
      <c r="P91" s="26"/>
      <c r="Q91" s="26"/>
      <c r="R91" s="26"/>
      <c r="S91" s="26"/>
    </row>
    <row r="92" spans="1:19" x14ac:dyDescent="0.2">
      <c r="A92" s="26"/>
      <c r="B92" s="26"/>
      <c r="C92" s="26"/>
      <c r="D92" s="26"/>
      <c r="E92" s="26"/>
      <c r="F92" s="26"/>
      <c r="G92" s="26"/>
      <c r="H92" s="26"/>
      <c r="I92" s="26"/>
      <c r="J92" s="26"/>
      <c r="K92" s="26"/>
      <c r="L92" s="26"/>
      <c r="M92" s="26"/>
      <c r="N92" s="26"/>
      <c r="O92" s="26"/>
      <c r="P92" s="26"/>
      <c r="Q92" s="26"/>
      <c r="R92" s="26"/>
      <c r="S92" s="26"/>
    </row>
    <row r="93" spans="1:19" x14ac:dyDescent="0.2">
      <c r="A93" s="26"/>
      <c r="B93" s="26"/>
      <c r="C93" s="26"/>
      <c r="D93" s="26"/>
      <c r="E93" s="26"/>
      <c r="F93" s="26"/>
      <c r="G93" s="26"/>
      <c r="H93" s="26"/>
      <c r="I93" s="26"/>
      <c r="J93" s="26"/>
      <c r="K93" s="26"/>
      <c r="L93" s="26"/>
      <c r="M93" s="26"/>
      <c r="N93" s="26"/>
      <c r="O93" s="26"/>
      <c r="P93" s="26"/>
      <c r="Q93" s="26"/>
      <c r="R93" s="26"/>
      <c r="S93" s="26"/>
    </row>
    <row r="94" spans="1:19" x14ac:dyDescent="0.2">
      <c r="A94" s="26"/>
      <c r="B94" s="26"/>
      <c r="C94" s="26"/>
      <c r="D94" s="26"/>
      <c r="E94" s="26"/>
      <c r="F94" s="26"/>
      <c r="G94" s="26"/>
      <c r="H94" s="26"/>
      <c r="I94" s="26"/>
      <c r="J94" s="26"/>
      <c r="K94" s="26"/>
      <c r="L94" s="26"/>
      <c r="M94" s="26"/>
      <c r="N94" s="26"/>
      <c r="O94" s="26"/>
      <c r="P94" s="26"/>
      <c r="Q94" s="26"/>
      <c r="R94" s="26"/>
      <c r="S94" s="26"/>
    </row>
    <row r="95" spans="1:19" x14ac:dyDescent="0.2">
      <c r="A95" s="26"/>
      <c r="B95" s="26"/>
      <c r="C95" s="26"/>
      <c r="D95" s="26"/>
      <c r="E95" s="26"/>
      <c r="F95" s="26"/>
      <c r="G95" s="26"/>
      <c r="H95" s="26"/>
      <c r="I95" s="26"/>
      <c r="J95" s="26"/>
      <c r="K95" s="26"/>
      <c r="L95" s="26"/>
      <c r="M95" s="26"/>
      <c r="N95" s="26"/>
      <c r="O95" s="26"/>
      <c r="P95" s="26"/>
      <c r="Q95" s="26"/>
      <c r="R95" s="26"/>
      <c r="S95" s="26"/>
    </row>
    <row r="96" spans="1:19" x14ac:dyDescent="0.2">
      <c r="A96" s="26"/>
      <c r="B96" s="26"/>
      <c r="C96" s="26"/>
      <c r="D96" s="26"/>
      <c r="E96" s="26"/>
      <c r="F96" s="26"/>
      <c r="G96" s="26"/>
      <c r="H96" s="26"/>
      <c r="I96" s="26"/>
      <c r="J96" s="26"/>
      <c r="K96" s="26"/>
      <c r="L96" s="26"/>
      <c r="M96" s="26"/>
      <c r="N96" s="26"/>
      <c r="O96" s="26"/>
      <c r="P96" s="26"/>
      <c r="Q96" s="26"/>
      <c r="R96" s="26"/>
      <c r="S96" s="26"/>
    </row>
    <row r="97" spans="1:19" x14ac:dyDescent="0.2">
      <c r="A97" s="26"/>
      <c r="B97" s="26"/>
      <c r="C97" s="26"/>
      <c r="D97" s="26"/>
      <c r="E97" s="26"/>
      <c r="F97" s="26"/>
      <c r="G97" s="26"/>
      <c r="H97" s="26"/>
      <c r="I97" s="26"/>
      <c r="J97" s="26"/>
      <c r="K97" s="26"/>
      <c r="L97" s="26"/>
      <c r="M97" s="26"/>
      <c r="N97" s="26"/>
      <c r="O97" s="26"/>
      <c r="P97" s="26"/>
      <c r="Q97" s="26"/>
      <c r="R97" s="26"/>
      <c r="S97" s="26"/>
    </row>
    <row r="98" spans="1:19" x14ac:dyDescent="0.2">
      <c r="A98" s="26"/>
      <c r="B98" s="26"/>
      <c r="C98" s="26"/>
      <c r="D98" s="26"/>
      <c r="E98" s="26"/>
      <c r="F98" s="26"/>
      <c r="G98" s="26"/>
      <c r="H98" s="26"/>
      <c r="I98" s="26"/>
      <c r="J98" s="26"/>
      <c r="K98" s="26"/>
      <c r="L98" s="26"/>
      <c r="M98" s="26"/>
      <c r="N98" s="26"/>
      <c r="O98" s="26"/>
      <c r="P98" s="26"/>
      <c r="Q98" s="26"/>
      <c r="R98" s="26"/>
      <c r="S98" s="26"/>
    </row>
    <row r="99" spans="1:19" x14ac:dyDescent="0.2">
      <c r="A99" s="26"/>
      <c r="B99" s="26"/>
      <c r="C99" s="26"/>
      <c r="D99" s="26"/>
      <c r="E99" s="26"/>
      <c r="F99" s="26"/>
      <c r="G99" s="26"/>
      <c r="H99" s="26"/>
      <c r="I99" s="26"/>
      <c r="J99" s="26"/>
      <c r="K99" s="26"/>
      <c r="L99" s="26"/>
      <c r="M99" s="26"/>
      <c r="N99" s="26"/>
      <c r="O99" s="26"/>
      <c r="P99" s="26"/>
      <c r="Q99" s="26"/>
      <c r="R99" s="26"/>
      <c r="S99" s="26"/>
    </row>
    <row r="100" spans="1:19" x14ac:dyDescent="0.2">
      <c r="A100" s="26"/>
      <c r="B100" s="26"/>
      <c r="C100" s="26"/>
      <c r="D100" s="26"/>
      <c r="E100" s="26"/>
      <c r="F100" s="26"/>
      <c r="G100" s="26"/>
      <c r="H100" s="26"/>
      <c r="I100" s="26"/>
      <c r="J100" s="26"/>
      <c r="K100" s="26"/>
      <c r="L100" s="26"/>
      <c r="M100" s="26"/>
      <c r="N100" s="26"/>
      <c r="O100" s="26"/>
      <c r="P100" s="26"/>
      <c r="Q100" s="26"/>
      <c r="R100" s="26"/>
      <c r="S100" s="26"/>
    </row>
    <row r="101" spans="1:19" x14ac:dyDescent="0.2">
      <c r="A101" s="26"/>
      <c r="B101" s="26"/>
      <c r="C101" s="26"/>
      <c r="D101" s="26"/>
      <c r="E101" s="26"/>
      <c r="F101" s="26"/>
      <c r="G101" s="26"/>
      <c r="H101" s="26"/>
      <c r="I101" s="26"/>
      <c r="J101" s="26"/>
      <c r="K101" s="26"/>
      <c r="L101" s="26"/>
      <c r="M101" s="26"/>
      <c r="N101" s="26"/>
      <c r="O101" s="26"/>
      <c r="P101" s="26"/>
      <c r="Q101" s="26"/>
      <c r="R101" s="26"/>
      <c r="S101" s="26"/>
    </row>
    <row r="102" spans="1:19" x14ac:dyDescent="0.2">
      <c r="A102" s="26"/>
      <c r="B102" s="26"/>
      <c r="C102" s="26"/>
      <c r="D102" s="26"/>
      <c r="E102" s="26"/>
      <c r="F102" s="26"/>
      <c r="G102" s="26"/>
      <c r="H102" s="26"/>
      <c r="I102" s="26"/>
      <c r="J102" s="26"/>
      <c r="K102" s="26"/>
      <c r="L102" s="26"/>
      <c r="M102" s="26"/>
      <c r="N102" s="26"/>
      <c r="O102" s="26"/>
      <c r="P102" s="26"/>
      <c r="Q102" s="26"/>
      <c r="R102" s="26"/>
      <c r="S102" s="26"/>
    </row>
    <row r="103" spans="1:19" x14ac:dyDescent="0.2">
      <c r="A103" s="26"/>
      <c r="B103" s="26"/>
      <c r="C103" s="26"/>
      <c r="D103" s="26"/>
      <c r="E103" s="26"/>
      <c r="F103" s="26"/>
      <c r="G103" s="26"/>
      <c r="H103" s="26"/>
      <c r="I103" s="26"/>
      <c r="J103" s="26"/>
      <c r="K103" s="26"/>
      <c r="L103" s="26"/>
      <c r="M103" s="26"/>
      <c r="N103" s="26"/>
      <c r="O103" s="26"/>
      <c r="P103" s="26"/>
      <c r="Q103" s="26"/>
      <c r="R103" s="26"/>
      <c r="S103" s="26"/>
    </row>
    <row r="104" spans="1:19" x14ac:dyDescent="0.2">
      <c r="A104" s="26"/>
      <c r="B104" s="26"/>
      <c r="C104" s="26"/>
      <c r="D104" s="26"/>
      <c r="E104" s="26"/>
      <c r="F104" s="26"/>
      <c r="G104" s="26"/>
      <c r="H104" s="26"/>
      <c r="I104" s="26"/>
      <c r="J104" s="26"/>
      <c r="K104" s="26"/>
      <c r="L104" s="26"/>
      <c r="M104" s="26"/>
      <c r="N104" s="26"/>
      <c r="O104" s="26"/>
      <c r="P104" s="26"/>
      <c r="Q104" s="26"/>
      <c r="R104" s="26"/>
      <c r="S104" s="26"/>
    </row>
    <row r="105" spans="1:19" x14ac:dyDescent="0.2">
      <c r="A105" s="26"/>
      <c r="B105" s="26"/>
      <c r="C105" s="26"/>
      <c r="D105" s="26"/>
      <c r="E105" s="26"/>
      <c r="F105" s="26"/>
      <c r="G105" s="26"/>
      <c r="H105" s="26"/>
      <c r="I105" s="26"/>
      <c r="J105" s="26"/>
      <c r="K105" s="26"/>
      <c r="L105" s="26"/>
      <c r="M105" s="26"/>
      <c r="N105" s="26"/>
      <c r="O105" s="26"/>
      <c r="P105" s="26"/>
      <c r="Q105" s="26"/>
      <c r="R105" s="26"/>
      <c r="S105" s="26"/>
    </row>
    <row r="106" spans="1:19" x14ac:dyDescent="0.2">
      <c r="A106" s="26"/>
      <c r="B106" s="26"/>
      <c r="C106" s="26"/>
      <c r="D106" s="26"/>
      <c r="E106" s="26"/>
      <c r="F106" s="26"/>
      <c r="G106" s="26"/>
      <c r="H106" s="26"/>
      <c r="I106" s="26"/>
      <c r="J106" s="26"/>
      <c r="K106" s="26"/>
      <c r="L106" s="26"/>
      <c r="M106" s="26"/>
      <c r="N106" s="26"/>
      <c r="O106" s="26"/>
      <c r="P106" s="26"/>
      <c r="Q106" s="26"/>
      <c r="R106" s="26"/>
      <c r="S106" s="26"/>
    </row>
    <row r="107" spans="1:19" x14ac:dyDescent="0.2">
      <c r="A107" s="26"/>
      <c r="B107" s="26"/>
      <c r="C107" s="26"/>
      <c r="D107" s="26"/>
      <c r="E107" s="26"/>
      <c r="F107" s="26"/>
      <c r="G107" s="26"/>
      <c r="H107" s="26"/>
      <c r="I107" s="26"/>
      <c r="J107" s="26"/>
      <c r="K107" s="26"/>
      <c r="L107" s="26"/>
      <c r="M107" s="26"/>
      <c r="N107" s="26"/>
      <c r="O107" s="26"/>
      <c r="P107" s="26"/>
      <c r="Q107" s="26"/>
      <c r="R107" s="26"/>
      <c r="S107" s="26"/>
    </row>
    <row r="108" spans="1:19" x14ac:dyDescent="0.2">
      <c r="A108" s="26"/>
      <c r="B108" s="26"/>
      <c r="C108" s="26"/>
      <c r="D108" s="26"/>
      <c r="E108" s="26"/>
      <c r="F108" s="26"/>
      <c r="G108" s="26"/>
      <c r="H108" s="26"/>
      <c r="I108" s="26"/>
      <c r="J108" s="26"/>
      <c r="K108" s="26"/>
      <c r="L108" s="26"/>
      <c r="M108" s="26"/>
      <c r="N108" s="26"/>
      <c r="O108" s="26"/>
      <c r="P108" s="26"/>
      <c r="Q108" s="26"/>
      <c r="R108" s="26"/>
      <c r="S108" s="26"/>
    </row>
    <row r="109" spans="1:19" x14ac:dyDescent="0.2">
      <c r="A109" s="26"/>
      <c r="B109" s="26"/>
      <c r="C109" s="26"/>
      <c r="D109" s="26"/>
      <c r="E109" s="26"/>
      <c r="F109" s="26"/>
      <c r="G109" s="26"/>
      <c r="H109" s="26"/>
      <c r="I109" s="26"/>
      <c r="J109" s="26"/>
      <c r="K109" s="26"/>
      <c r="L109" s="26"/>
      <c r="M109" s="26"/>
      <c r="N109" s="26"/>
      <c r="O109" s="26"/>
      <c r="P109" s="26"/>
      <c r="Q109" s="26"/>
      <c r="R109" s="26"/>
      <c r="S109" s="26"/>
    </row>
    <row r="110" spans="1:19" x14ac:dyDescent="0.2">
      <c r="A110" s="26"/>
      <c r="B110" s="26"/>
      <c r="C110" s="26"/>
      <c r="D110" s="26"/>
      <c r="E110" s="26"/>
      <c r="F110" s="26"/>
      <c r="G110" s="26"/>
      <c r="H110" s="26"/>
      <c r="I110" s="26"/>
      <c r="J110" s="26"/>
      <c r="K110" s="26"/>
      <c r="L110" s="26"/>
      <c r="M110" s="26"/>
      <c r="N110" s="26"/>
      <c r="O110" s="26"/>
      <c r="P110" s="26"/>
      <c r="Q110" s="26"/>
      <c r="R110" s="26"/>
      <c r="S110" s="26"/>
    </row>
    <row r="111" spans="1:19" x14ac:dyDescent="0.2">
      <c r="A111" s="26"/>
      <c r="B111" s="26"/>
      <c r="C111" s="26"/>
      <c r="D111" s="26"/>
      <c r="E111" s="26"/>
      <c r="F111" s="26"/>
      <c r="G111" s="26"/>
      <c r="H111" s="26"/>
      <c r="I111" s="26"/>
      <c r="J111" s="26"/>
      <c r="K111" s="26"/>
      <c r="L111" s="26"/>
      <c r="M111" s="26"/>
      <c r="N111" s="26"/>
      <c r="O111" s="26"/>
      <c r="P111" s="26"/>
      <c r="Q111" s="26"/>
      <c r="R111" s="26"/>
      <c r="S111" s="26"/>
    </row>
    <row r="112" spans="1:19" x14ac:dyDescent="0.2">
      <c r="A112" s="26"/>
      <c r="B112" s="26"/>
      <c r="C112" s="26"/>
      <c r="D112" s="26"/>
      <c r="E112" s="26"/>
      <c r="F112" s="26"/>
      <c r="G112" s="26"/>
      <c r="H112" s="26"/>
      <c r="I112" s="26"/>
      <c r="J112" s="26"/>
      <c r="K112" s="26"/>
      <c r="L112" s="26"/>
      <c r="M112" s="26"/>
      <c r="N112" s="26"/>
      <c r="O112" s="26"/>
      <c r="P112" s="26"/>
      <c r="Q112" s="26"/>
      <c r="R112" s="26"/>
      <c r="S112" s="26"/>
    </row>
    <row r="113" spans="1:19" x14ac:dyDescent="0.2">
      <c r="A113" s="26"/>
      <c r="B113" s="26"/>
      <c r="C113" s="26"/>
      <c r="D113" s="26"/>
      <c r="E113" s="26"/>
      <c r="F113" s="26"/>
      <c r="G113" s="26"/>
      <c r="H113" s="26"/>
      <c r="I113" s="26"/>
      <c r="J113" s="26"/>
      <c r="K113" s="26"/>
      <c r="L113" s="26"/>
      <c r="M113" s="26"/>
      <c r="N113" s="26"/>
      <c r="O113" s="26"/>
      <c r="P113" s="26"/>
      <c r="Q113" s="26"/>
      <c r="R113" s="26"/>
      <c r="S113" s="26"/>
    </row>
    <row r="114" spans="1:19" x14ac:dyDescent="0.2">
      <c r="A114" s="26"/>
      <c r="B114" s="26"/>
      <c r="C114" s="26"/>
      <c r="D114" s="26"/>
      <c r="E114" s="26"/>
      <c r="F114" s="26"/>
      <c r="G114" s="26"/>
      <c r="H114" s="26"/>
      <c r="I114" s="26"/>
      <c r="J114" s="26"/>
      <c r="K114" s="26"/>
      <c r="L114" s="26"/>
      <c r="M114" s="26"/>
      <c r="N114" s="26"/>
      <c r="O114" s="26"/>
      <c r="P114" s="26"/>
      <c r="Q114" s="26"/>
      <c r="R114" s="26"/>
      <c r="S114" s="26"/>
    </row>
    <row r="115" spans="1:19" x14ac:dyDescent="0.2">
      <c r="A115" s="26"/>
      <c r="B115" s="26"/>
      <c r="C115" s="26"/>
      <c r="D115" s="26"/>
      <c r="E115" s="26"/>
      <c r="F115" s="26"/>
      <c r="G115" s="26"/>
      <c r="H115" s="26"/>
      <c r="I115" s="26"/>
      <c r="J115" s="26"/>
      <c r="K115" s="26"/>
      <c r="L115" s="26"/>
      <c r="M115" s="26"/>
      <c r="N115" s="26"/>
      <c r="O115" s="26"/>
      <c r="P115" s="26"/>
      <c r="Q115" s="26"/>
      <c r="R115" s="26"/>
      <c r="S115" s="26"/>
    </row>
    <row r="116" spans="1:19" x14ac:dyDescent="0.2">
      <c r="A116" s="26"/>
      <c r="B116" s="26"/>
      <c r="C116" s="26"/>
      <c r="D116" s="26"/>
      <c r="E116" s="26"/>
      <c r="F116" s="26"/>
      <c r="G116" s="26"/>
      <c r="H116" s="26"/>
      <c r="I116" s="26"/>
      <c r="J116" s="26"/>
      <c r="K116" s="26"/>
      <c r="L116" s="26"/>
      <c r="M116" s="26"/>
      <c r="N116" s="26"/>
      <c r="O116" s="26"/>
      <c r="P116" s="26"/>
      <c r="Q116" s="26"/>
      <c r="R116" s="26"/>
      <c r="S116" s="26"/>
    </row>
    <row r="117" spans="1:19" x14ac:dyDescent="0.2">
      <c r="A117" s="26"/>
      <c r="B117" s="26"/>
      <c r="C117" s="26"/>
      <c r="D117" s="26"/>
      <c r="E117" s="26"/>
      <c r="F117" s="26"/>
      <c r="G117" s="26"/>
      <c r="H117" s="26"/>
      <c r="I117" s="26"/>
      <c r="J117" s="26"/>
      <c r="K117" s="26"/>
      <c r="L117" s="26"/>
      <c r="M117" s="26"/>
      <c r="N117" s="26"/>
      <c r="O117" s="26"/>
      <c r="P117" s="26"/>
      <c r="Q117" s="26"/>
      <c r="R117" s="26"/>
      <c r="S117" s="26"/>
    </row>
    <row r="118" spans="1:19" x14ac:dyDescent="0.2">
      <c r="A118" s="26"/>
      <c r="B118" s="26"/>
      <c r="C118" s="26"/>
      <c r="D118" s="26"/>
      <c r="E118" s="26"/>
      <c r="F118" s="26"/>
      <c r="G118" s="26"/>
      <c r="H118" s="26"/>
      <c r="I118" s="26"/>
      <c r="J118" s="26"/>
      <c r="K118" s="26"/>
      <c r="L118" s="26"/>
      <c r="M118" s="26"/>
      <c r="N118" s="26"/>
      <c r="O118" s="26"/>
      <c r="P118" s="26"/>
      <c r="Q118" s="26"/>
      <c r="R118" s="26"/>
      <c r="S118" s="26"/>
    </row>
    <row r="119" spans="1:19" x14ac:dyDescent="0.2">
      <c r="A119" s="26"/>
      <c r="B119" s="26"/>
      <c r="C119" s="26"/>
      <c r="D119" s="26"/>
      <c r="E119" s="26"/>
      <c r="F119" s="26"/>
      <c r="G119" s="26"/>
      <c r="H119" s="26"/>
      <c r="I119" s="26"/>
      <c r="J119" s="26"/>
      <c r="K119" s="26"/>
      <c r="L119" s="26"/>
      <c r="M119" s="26"/>
      <c r="N119" s="26"/>
      <c r="O119" s="26"/>
      <c r="P119" s="26"/>
      <c r="Q119" s="26"/>
      <c r="R119" s="26"/>
      <c r="S119" s="26"/>
    </row>
    <row r="120" spans="1:19" x14ac:dyDescent="0.2">
      <c r="A120" s="26"/>
      <c r="B120" s="26"/>
      <c r="C120" s="26"/>
      <c r="D120" s="26"/>
      <c r="E120" s="26"/>
      <c r="F120" s="26"/>
      <c r="G120" s="26"/>
      <c r="H120" s="26"/>
      <c r="I120" s="26"/>
      <c r="J120" s="26"/>
      <c r="K120" s="26"/>
      <c r="L120" s="26"/>
      <c r="M120" s="26"/>
      <c r="N120" s="26"/>
      <c r="O120" s="26"/>
      <c r="P120" s="26"/>
      <c r="Q120" s="26"/>
      <c r="R120" s="26"/>
      <c r="S120" s="26"/>
    </row>
    <row r="121" spans="1:19" x14ac:dyDescent="0.2">
      <c r="A121" s="26"/>
      <c r="B121" s="26"/>
      <c r="C121" s="26"/>
      <c r="D121" s="26"/>
      <c r="E121" s="26"/>
      <c r="F121" s="26"/>
      <c r="G121" s="26"/>
      <c r="H121" s="26"/>
      <c r="I121" s="26"/>
      <c r="J121" s="26"/>
      <c r="K121" s="26"/>
      <c r="L121" s="26"/>
      <c r="M121" s="26"/>
      <c r="N121" s="26"/>
      <c r="O121" s="26"/>
      <c r="P121" s="26"/>
      <c r="Q121" s="26"/>
      <c r="R121" s="26"/>
      <c r="S121" s="26"/>
    </row>
    <row r="122" spans="1:19" x14ac:dyDescent="0.2">
      <c r="A122" s="26"/>
      <c r="B122" s="26"/>
      <c r="C122" s="26"/>
      <c r="D122" s="26"/>
      <c r="E122" s="26"/>
      <c r="F122" s="26"/>
      <c r="G122" s="26"/>
      <c r="H122" s="26"/>
      <c r="I122" s="26"/>
      <c r="J122" s="26"/>
      <c r="K122" s="26"/>
      <c r="L122" s="26"/>
      <c r="M122" s="26"/>
      <c r="N122" s="26"/>
      <c r="O122" s="26"/>
      <c r="P122" s="26"/>
      <c r="Q122" s="26"/>
      <c r="R122" s="26"/>
      <c r="S122" s="26"/>
    </row>
    <row r="123" spans="1:19" x14ac:dyDescent="0.2">
      <c r="A123" s="26"/>
      <c r="B123" s="26"/>
      <c r="C123" s="26"/>
      <c r="D123" s="26"/>
      <c r="E123" s="26"/>
      <c r="F123" s="26"/>
      <c r="G123" s="26"/>
      <c r="H123" s="26"/>
      <c r="I123" s="26"/>
      <c r="J123" s="26"/>
      <c r="K123" s="26"/>
      <c r="L123" s="26"/>
      <c r="M123" s="26"/>
      <c r="N123" s="26"/>
      <c r="O123" s="26"/>
      <c r="P123" s="26"/>
      <c r="Q123" s="26"/>
      <c r="R123" s="26"/>
      <c r="S123" s="26"/>
    </row>
    <row r="124" spans="1:19" x14ac:dyDescent="0.2">
      <c r="A124" s="26"/>
      <c r="B124" s="26"/>
      <c r="C124" s="26"/>
      <c r="D124" s="26"/>
      <c r="E124" s="26"/>
      <c r="F124" s="26"/>
      <c r="G124" s="26"/>
      <c r="H124" s="26"/>
      <c r="I124" s="26"/>
      <c r="J124" s="26"/>
      <c r="K124" s="26"/>
      <c r="L124" s="26"/>
      <c r="M124" s="26"/>
      <c r="N124" s="26"/>
      <c r="O124" s="26"/>
      <c r="P124" s="26"/>
      <c r="Q124" s="26"/>
      <c r="R124" s="26"/>
      <c r="S124" s="26"/>
    </row>
    <row r="125" spans="1:19" x14ac:dyDescent="0.2">
      <c r="A125" s="26"/>
      <c r="B125" s="26"/>
      <c r="C125" s="26"/>
      <c r="D125" s="26"/>
      <c r="E125" s="26"/>
      <c r="F125" s="26"/>
      <c r="G125" s="26"/>
      <c r="H125" s="26"/>
      <c r="I125" s="26"/>
      <c r="J125" s="26"/>
      <c r="K125" s="26"/>
      <c r="L125" s="26"/>
      <c r="M125" s="26"/>
      <c r="N125" s="26"/>
      <c r="O125" s="26"/>
      <c r="P125" s="26"/>
      <c r="Q125" s="26"/>
      <c r="R125" s="26"/>
      <c r="S125" s="26"/>
    </row>
    <row r="126" spans="1:19" x14ac:dyDescent="0.2">
      <c r="A126" s="26"/>
      <c r="B126" s="26"/>
      <c r="C126" s="26"/>
      <c r="D126" s="26"/>
      <c r="E126" s="26"/>
      <c r="F126" s="26"/>
      <c r="G126" s="26"/>
      <c r="H126" s="26"/>
      <c r="I126" s="26"/>
      <c r="J126" s="26"/>
      <c r="K126" s="26"/>
      <c r="L126" s="26"/>
      <c r="M126" s="26"/>
      <c r="N126" s="26"/>
      <c r="O126" s="26"/>
      <c r="P126" s="26"/>
      <c r="Q126" s="26"/>
      <c r="R126" s="26"/>
      <c r="S126" s="26"/>
    </row>
    <row r="127" spans="1:19" x14ac:dyDescent="0.2">
      <c r="A127" s="26"/>
      <c r="B127" s="26"/>
      <c r="C127" s="26"/>
      <c r="D127" s="26"/>
      <c r="E127" s="26"/>
      <c r="F127" s="26"/>
      <c r="G127" s="26"/>
      <c r="H127" s="26"/>
      <c r="I127" s="26"/>
      <c r="J127" s="26"/>
      <c r="K127" s="26"/>
      <c r="L127" s="26"/>
      <c r="M127" s="26"/>
      <c r="N127" s="26"/>
      <c r="O127" s="26"/>
      <c r="P127" s="26"/>
      <c r="Q127" s="26"/>
      <c r="R127" s="26"/>
      <c r="S127" s="26"/>
    </row>
    <row r="128" spans="1:19" x14ac:dyDescent="0.2">
      <c r="A128" s="26"/>
      <c r="B128" s="26"/>
      <c r="C128" s="26"/>
      <c r="D128" s="26"/>
      <c r="E128" s="26"/>
      <c r="F128" s="26"/>
      <c r="G128" s="26"/>
      <c r="H128" s="26"/>
      <c r="I128" s="26"/>
      <c r="J128" s="26"/>
      <c r="K128" s="26"/>
      <c r="L128" s="26"/>
      <c r="M128" s="26"/>
      <c r="N128" s="26"/>
      <c r="O128" s="26"/>
      <c r="P128" s="26"/>
      <c r="Q128" s="26"/>
      <c r="R128" s="26"/>
      <c r="S128" s="26"/>
    </row>
    <row r="129" spans="1:19" x14ac:dyDescent="0.2">
      <c r="A129" s="26"/>
      <c r="B129" s="26"/>
      <c r="C129" s="26"/>
      <c r="D129" s="26"/>
      <c r="E129" s="26"/>
      <c r="F129" s="26"/>
      <c r="G129" s="26"/>
      <c r="H129" s="26"/>
      <c r="I129" s="26"/>
      <c r="J129" s="26"/>
      <c r="K129" s="26"/>
      <c r="L129" s="26"/>
      <c r="M129" s="26"/>
      <c r="N129" s="26"/>
      <c r="O129" s="26"/>
      <c r="P129" s="26"/>
      <c r="Q129" s="26"/>
      <c r="R129" s="26"/>
      <c r="S129" s="26"/>
    </row>
    <row r="130" spans="1:19" x14ac:dyDescent="0.2">
      <c r="A130" s="26"/>
      <c r="B130" s="26"/>
      <c r="C130" s="26"/>
      <c r="D130" s="26"/>
      <c r="E130" s="26"/>
      <c r="F130" s="26"/>
      <c r="G130" s="26"/>
      <c r="H130" s="26"/>
      <c r="I130" s="26"/>
      <c r="J130" s="26"/>
      <c r="K130" s="26"/>
      <c r="L130" s="26"/>
      <c r="M130" s="26"/>
      <c r="N130" s="26"/>
      <c r="O130" s="26"/>
      <c r="P130" s="26"/>
      <c r="Q130" s="26"/>
      <c r="R130" s="26"/>
      <c r="S130" s="26"/>
    </row>
    <row r="131" spans="1:19" x14ac:dyDescent="0.2">
      <c r="A131" s="26"/>
      <c r="B131" s="26"/>
      <c r="C131" s="26"/>
      <c r="D131" s="26"/>
      <c r="E131" s="26"/>
      <c r="F131" s="26"/>
      <c r="G131" s="26"/>
      <c r="H131" s="26"/>
      <c r="I131" s="26"/>
      <c r="J131" s="26"/>
      <c r="K131" s="26"/>
      <c r="L131" s="26"/>
      <c r="M131" s="26"/>
      <c r="N131" s="26"/>
      <c r="O131" s="26"/>
      <c r="P131" s="26"/>
      <c r="Q131" s="26"/>
      <c r="R131" s="26"/>
      <c r="S131" s="26"/>
    </row>
    <row r="132" spans="1:19" x14ac:dyDescent="0.2">
      <c r="A132" s="26"/>
      <c r="B132" s="26"/>
      <c r="C132" s="26"/>
      <c r="D132" s="26"/>
      <c r="E132" s="26"/>
      <c r="F132" s="26"/>
      <c r="G132" s="26"/>
      <c r="H132" s="26"/>
      <c r="I132" s="26"/>
      <c r="J132" s="26"/>
      <c r="K132" s="26"/>
      <c r="L132" s="26"/>
      <c r="M132" s="26"/>
      <c r="N132" s="26"/>
      <c r="O132" s="26"/>
      <c r="P132" s="26"/>
      <c r="Q132" s="26"/>
      <c r="R132" s="26"/>
      <c r="S132" s="26"/>
    </row>
    <row r="133" spans="1:19" x14ac:dyDescent="0.2">
      <c r="A133" s="26"/>
      <c r="B133" s="26"/>
      <c r="C133" s="26"/>
      <c r="D133" s="26"/>
      <c r="E133" s="26"/>
      <c r="F133" s="26"/>
      <c r="G133" s="26"/>
      <c r="H133" s="26"/>
      <c r="I133" s="26"/>
      <c r="J133" s="26"/>
      <c r="K133" s="26"/>
      <c r="L133" s="26"/>
      <c r="M133" s="26"/>
      <c r="N133" s="26"/>
      <c r="O133" s="26"/>
      <c r="P133" s="26"/>
      <c r="Q133" s="26"/>
      <c r="R133" s="26"/>
      <c r="S133" s="26"/>
    </row>
    <row r="134" spans="1:19" x14ac:dyDescent="0.2">
      <c r="A134" s="26"/>
      <c r="B134" s="26"/>
      <c r="C134" s="26"/>
      <c r="D134" s="26"/>
      <c r="E134" s="26"/>
      <c r="F134" s="26"/>
      <c r="G134" s="26"/>
      <c r="H134" s="26"/>
      <c r="I134" s="26"/>
      <c r="J134" s="26"/>
      <c r="K134" s="26"/>
      <c r="L134" s="26"/>
      <c r="M134" s="26"/>
      <c r="N134" s="26"/>
      <c r="O134" s="26"/>
      <c r="P134" s="26"/>
      <c r="Q134" s="26"/>
      <c r="R134" s="26"/>
      <c r="S134" s="26"/>
    </row>
    <row r="135" spans="1:19" x14ac:dyDescent="0.2">
      <c r="A135" s="26"/>
      <c r="B135" s="26"/>
      <c r="C135" s="26"/>
      <c r="D135" s="26"/>
      <c r="E135" s="26"/>
      <c r="F135" s="26"/>
      <c r="G135" s="26"/>
      <c r="H135" s="26"/>
      <c r="I135" s="26"/>
      <c r="J135" s="26"/>
      <c r="K135" s="26"/>
      <c r="L135" s="26"/>
      <c r="M135" s="26"/>
      <c r="N135" s="26"/>
      <c r="O135" s="26"/>
      <c r="P135" s="26"/>
      <c r="Q135" s="26"/>
      <c r="R135" s="26"/>
      <c r="S135" s="26"/>
    </row>
    <row r="136" spans="1:19" x14ac:dyDescent="0.2">
      <c r="A136" s="26"/>
      <c r="B136" s="26"/>
      <c r="C136" s="26"/>
      <c r="D136" s="26"/>
      <c r="E136" s="26"/>
      <c r="F136" s="26"/>
      <c r="G136" s="26"/>
      <c r="H136" s="26"/>
      <c r="I136" s="26"/>
      <c r="J136" s="26"/>
      <c r="K136" s="26"/>
      <c r="L136" s="26"/>
      <c r="M136" s="26"/>
      <c r="N136" s="26"/>
      <c r="O136" s="26"/>
      <c r="P136" s="26"/>
      <c r="Q136" s="26"/>
      <c r="R136" s="26"/>
      <c r="S136" s="26"/>
    </row>
    <row r="137" spans="1:19" x14ac:dyDescent="0.2">
      <c r="A137" s="26"/>
      <c r="B137" s="26"/>
      <c r="C137" s="26"/>
      <c r="D137" s="26"/>
      <c r="E137" s="26"/>
      <c r="F137" s="26"/>
      <c r="G137" s="26"/>
      <c r="H137" s="26"/>
      <c r="I137" s="26"/>
      <c r="J137" s="26"/>
      <c r="K137" s="26"/>
      <c r="L137" s="26"/>
      <c r="M137" s="26"/>
      <c r="N137" s="26"/>
      <c r="O137" s="26"/>
      <c r="P137" s="26"/>
      <c r="Q137" s="26"/>
      <c r="R137" s="26"/>
      <c r="S137" s="26"/>
    </row>
    <row r="138" spans="1:19" x14ac:dyDescent="0.2">
      <c r="A138" s="26"/>
      <c r="B138" s="26"/>
      <c r="C138" s="26"/>
      <c r="D138" s="26"/>
      <c r="E138" s="26"/>
      <c r="F138" s="26"/>
      <c r="G138" s="26"/>
      <c r="H138" s="26"/>
      <c r="I138" s="26"/>
      <c r="J138" s="26"/>
      <c r="K138" s="26"/>
      <c r="L138" s="26"/>
      <c r="M138" s="26"/>
      <c r="N138" s="26"/>
      <c r="O138" s="26"/>
      <c r="P138" s="26"/>
      <c r="Q138" s="26"/>
      <c r="R138" s="26"/>
      <c r="S138" s="26"/>
    </row>
    <row r="139" spans="1:19" x14ac:dyDescent="0.2">
      <c r="A139" s="26"/>
      <c r="B139" s="26"/>
      <c r="C139" s="26"/>
      <c r="D139" s="26"/>
      <c r="E139" s="26"/>
      <c r="F139" s="26"/>
      <c r="G139" s="26"/>
      <c r="H139" s="26"/>
      <c r="I139" s="26"/>
      <c r="J139" s="26"/>
      <c r="K139" s="26"/>
      <c r="L139" s="26"/>
      <c r="M139" s="26"/>
      <c r="N139" s="26"/>
      <c r="O139" s="26"/>
      <c r="P139" s="26"/>
      <c r="Q139" s="26"/>
      <c r="R139" s="26"/>
      <c r="S139" s="26"/>
    </row>
    <row r="140" spans="1:19" x14ac:dyDescent="0.2">
      <c r="A140" s="26"/>
      <c r="B140" s="26"/>
      <c r="C140" s="26"/>
      <c r="D140" s="26"/>
      <c r="E140" s="26"/>
      <c r="F140" s="26"/>
      <c r="G140" s="26"/>
      <c r="H140" s="26"/>
      <c r="I140" s="26"/>
      <c r="J140" s="26"/>
      <c r="K140" s="26"/>
      <c r="L140" s="26"/>
      <c r="M140" s="26"/>
      <c r="N140" s="26"/>
      <c r="O140" s="26"/>
      <c r="P140" s="26"/>
      <c r="Q140" s="26"/>
      <c r="R140" s="26"/>
      <c r="S140" s="26"/>
    </row>
    <row r="141" spans="1:19" x14ac:dyDescent="0.2">
      <c r="A141" s="26"/>
      <c r="B141" s="26"/>
      <c r="C141" s="26"/>
      <c r="D141" s="26"/>
      <c r="E141" s="26"/>
      <c r="F141" s="26"/>
      <c r="G141" s="26"/>
      <c r="H141" s="26"/>
      <c r="I141" s="26"/>
      <c r="J141" s="26"/>
      <c r="K141" s="26"/>
      <c r="L141" s="26"/>
      <c r="M141" s="26"/>
      <c r="N141" s="26"/>
      <c r="O141" s="26"/>
      <c r="P141" s="26"/>
      <c r="Q141" s="26"/>
      <c r="R141" s="26"/>
      <c r="S141" s="26"/>
    </row>
    <row r="142" spans="1:19" x14ac:dyDescent="0.2">
      <c r="A142" s="26"/>
      <c r="B142" s="26"/>
      <c r="C142" s="26"/>
      <c r="D142" s="26"/>
      <c r="E142" s="26"/>
      <c r="F142" s="26"/>
      <c r="G142" s="26"/>
      <c r="H142" s="26"/>
      <c r="I142" s="26"/>
      <c r="J142" s="26"/>
      <c r="K142" s="26"/>
      <c r="L142" s="26"/>
      <c r="M142" s="26"/>
      <c r="N142" s="26"/>
      <c r="O142" s="26"/>
      <c r="P142" s="26"/>
      <c r="Q142" s="26"/>
      <c r="R142" s="26"/>
      <c r="S142" s="26"/>
    </row>
    <row r="143" spans="1:19" x14ac:dyDescent="0.2">
      <c r="A143" s="26"/>
      <c r="B143" s="26"/>
      <c r="C143" s="26"/>
      <c r="D143" s="26"/>
      <c r="E143" s="26"/>
      <c r="F143" s="26"/>
      <c r="G143" s="26"/>
      <c r="H143" s="26"/>
      <c r="I143" s="26"/>
      <c r="J143" s="26"/>
      <c r="K143" s="26"/>
      <c r="L143" s="26"/>
      <c r="M143" s="26"/>
      <c r="N143" s="26"/>
      <c r="O143" s="26"/>
      <c r="P143" s="26"/>
      <c r="Q143" s="26"/>
      <c r="R143" s="26"/>
      <c r="S143" s="26"/>
    </row>
    <row r="144" spans="1:19" x14ac:dyDescent="0.2">
      <c r="A144" s="26"/>
      <c r="B144" s="26"/>
      <c r="C144" s="26"/>
      <c r="D144" s="26"/>
      <c r="E144" s="26"/>
      <c r="F144" s="26"/>
      <c r="G144" s="26"/>
      <c r="H144" s="26"/>
      <c r="I144" s="26"/>
      <c r="J144" s="26"/>
      <c r="K144" s="26"/>
      <c r="L144" s="26"/>
      <c r="M144" s="26"/>
      <c r="N144" s="26"/>
      <c r="O144" s="26"/>
      <c r="P144" s="26"/>
      <c r="Q144" s="26"/>
      <c r="R144" s="26"/>
      <c r="S144" s="26"/>
    </row>
    <row r="145" spans="1:19" x14ac:dyDescent="0.2">
      <c r="A145" s="26"/>
      <c r="B145" s="26"/>
      <c r="C145" s="26"/>
      <c r="D145" s="26"/>
      <c r="E145" s="26"/>
      <c r="F145" s="26"/>
      <c r="G145" s="26"/>
      <c r="H145" s="26"/>
      <c r="I145" s="26"/>
      <c r="J145" s="26"/>
      <c r="K145" s="26"/>
      <c r="L145" s="26"/>
      <c r="M145" s="26"/>
      <c r="N145" s="26"/>
      <c r="O145" s="26"/>
      <c r="P145" s="26"/>
      <c r="Q145" s="26"/>
      <c r="R145" s="26"/>
      <c r="S145" s="26"/>
    </row>
    <row r="146" spans="1:19" x14ac:dyDescent="0.2">
      <c r="A146" s="26"/>
      <c r="B146" s="26"/>
      <c r="C146" s="26"/>
      <c r="D146" s="26"/>
      <c r="E146" s="26"/>
      <c r="F146" s="26"/>
      <c r="G146" s="26"/>
      <c r="H146" s="26"/>
      <c r="I146" s="26"/>
      <c r="J146" s="26"/>
      <c r="K146" s="26"/>
      <c r="L146" s="26"/>
      <c r="M146" s="26"/>
      <c r="N146" s="26"/>
      <c r="O146" s="26"/>
      <c r="P146" s="26"/>
      <c r="Q146" s="26"/>
      <c r="R146" s="26"/>
      <c r="S146" s="26"/>
    </row>
    <row r="147" spans="1:19" x14ac:dyDescent="0.2">
      <c r="A147" s="26"/>
      <c r="B147" s="26"/>
      <c r="C147" s="26"/>
      <c r="D147" s="26"/>
      <c r="E147" s="26"/>
      <c r="F147" s="26"/>
      <c r="G147" s="26"/>
      <c r="H147" s="26"/>
      <c r="I147" s="26"/>
      <c r="J147" s="26"/>
      <c r="K147" s="26"/>
      <c r="L147" s="26"/>
      <c r="M147" s="26"/>
      <c r="N147" s="26"/>
      <c r="O147" s="26"/>
      <c r="P147" s="26"/>
      <c r="Q147" s="26"/>
      <c r="R147" s="26"/>
      <c r="S147" s="26"/>
    </row>
    <row r="148" spans="1:19" x14ac:dyDescent="0.2">
      <c r="A148" s="26"/>
      <c r="B148" s="26"/>
      <c r="C148" s="26"/>
      <c r="D148" s="26"/>
      <c r="E148" s="26"/>
      <c r="F148" s="26"/>
      <c r="G148" s="26"/>
      <c r="H148" s="26"/>
      <c r="I148" s="26"/>
      <c r="J148" s="26"/>
      <c r="K148" s="26"/>
      <c r="L148" s="26"/>
      <c r="M148" s="26"/>
      <c r="N148" s="26"/>
      <c r="O148" s="26"/>
      <c r="P148" s="26"/>
      <c r="Q148" s="26"/>
      <c r="R148" s="26"/>
      <c r="S148" s="26"/>
    </row>
    <row r="149" spans="1:19" x14ac:dyDescent="0.2">
      <c r="A149" s="26"/>
      <c r="B149" s="26"/>
      <c r="C149" s="26"/>
      <c r="D149" s="26"/>
      <c r="E149" s="26"/>
      <c r="F149" s="26"/>
      <c r="G149" s="26"/>
      <c r="H149" s="26"/>
      <c r="I149" s="26"/>
      <c r="J149" s="26"/>
      <c r="K149" s="26"/>
      <c r="L149" s="26"/>
      <c r="M149" s="26"/>
      <c r="N149" s="26"/>
      <c r="O149" s="26"/>
      <c r="P149" s="26"/>
      <c r="Q149" s="26"/>
      <c r="R149" s="26"/>
      <c r="S149" s="26"/>
    </row>
    <row r="150" spans="1:19" x14ac:dyDescent="0.2">
      <c r="A150" s="26"/>
      <c r="B150" s="26"/>
      <c r="C150" s="26"/>
      <c r="D150" s="26"/>
      <c r="E150" s="26"/>
      <c r="F150" s="26"/>
      <c r="G150" s="26"/>
      <c r="H150" s="26"/>
      <c r="I150" s="26"/>
      <c r="J150" s="26"/>
      <c r="K150" s="26"/>
      <c r="L150" s="26"/>
      <c r="M150" s="26"/>
      <c r="N150" s="26"/>
      <c r="O150" s="26"/>
      <c r="P150" s="26"/>
      <c r="Q150" s="26"/>
      <c r="R150" s="26"/>
      <c r="S150" s="26"/>
    </row>
    <row r="151" spans="1:19" x14ac:dyDescent="0.2">
      <c r="A151" s="26"/>
      <c r="B151" s="26"/>
      <c r="C151" s="26"/>
      <c r="D151" s="26"/>
      <c r="E151" s="26"/>
      <c r="F151" s="26"/>
      <c r="G151" s="26"/>
      <c r="H151" s="26"/>
      <c r="I151" s="26"/>
      <c r="J151" s="26"/>
      <c r="K151" s="26"/>
      <c r="L151" s="26"/>
      <c r="M151" s="26"/>
      <c r="N151" s="26"/>
      <c r="O151" s="26"/>
      <c r="P151" s="26"/>
      <c r="Q151" s="26"/>
      <c r="R151" s="26"/>
      <c r="S151" s="26"/>
    </row>
    <row r="152" spans="1:19" x14ac:dyDescent="0.2">
      <c r="A152" s="26"/>
      <c r="B152" s="26"/>
      <c r="C152" s="26"/>
      <c r="D152" s="26"/>
      <c r="E152" s="26"/>
      <c r="F152" s="26"/>
      <c r="G152" s="26"/>
      <c r="H152" s="26"/>
      <c r="I152" s="26"/>
      <c r="J152" s="26"/>
      <c r="K152" s="26"/>
      <c r="L152" s="26"/>
      <c r="M152" s="26"/>
      <c r="N152" s="26"/>
      <c r="O152" s="26"/>
      <c r="P152" s="26"/>
      <c r="Q152" s="26"/>
      <c r="R152" s="26"/>
      <c r="S152" s="26"/>
    </row>
    <row r="153" spans="1:19" x14ac:dyDescent="0.2">
      <c r="A153" s="26"/>
      <c r="B153" s="26"/>
      <c r="C153" s="26"/>
      <c r="D153" s="26"/>
      <c r="E153" s="26"/>
      <c r="F153" s="26"/>
      <c r="G153" s="26"/>
      <c r="H153" s="26"/>
      <c r="I153" s="26"/>
      <c r="J153" s="26"/>
      <c r="K153" s="26"/>
      <c r="L153" s="26"/>
      <c r="M153" s="26"/>
      <c r="N153" s="26"/>
      <c r="O153" s="26"/>
      <c r="P153" s="26"/>
      <c r="Q153" s="26"/>
      <c r="R153" s="26"/>
      <c r="S153" s="26"/>
    </row>
    <row r="154" spans="1:19" x14ac:dyDescent="0.2">
      <c r="A154" s="26"/>
      <c r="B154" s="26"/>
      <c r="C154" s="26"/>
      <c r="D154" s="26"/>
      <c r="E154" s="26"/>
      <c r="F154" s="26"/>
      <c r="G154" s="26"/>
      <c r="H154" s="26"/>
      <c r="I154" s="26"/>
      <c r="J154" s="26"/>
      <c r="K154" s="26"/>
      <c r="L154" s="26"/>
      <c r="M154" s="26"/>
      <c r="N154" s="26"/>
      <c r="O154" s="26"/>
      <c r="P154" s="26"/>
      <c r="Q154" s="26"/>
      <c r="R154" s="26"/>
      <c r="S154" s="26"/>
    </row>
    <row r="155" spans="1:19" x14ac:dyDescent="0.2">
      <c r="A155" s="26"/>
      <c r="B155" s="26"/>
      <c r="C155" s="26"/>
      <c r="D155" s="26"/>
      <c r="E155" s="26"/>
      <c r="F155" s="26"/>
      <c r="G155" s="26"/>
      <c r="H155" s="26"/>
      <c r="I155" s="26"/>
      <c r="J155" s="26"/>
      <c r="K155" s="26"/>
      <c r="L155" s="26"/>
      <c r="M155" s="26"/>
      <c r="N155" s="26"/>
      <c r="O155" s="26"/>
      <c r="P155" s="26"/>
      <c r="Q155" s="26"/>
      <c r="R155" s="26"/>
      <c r="S155" s="26"/>
    </row>
    <row r="156" spans="1:19" x14ac:dyDescent="0.2">
      <c r="A156" s="26"/>
      <c r="B156" s="26"/>
      <c r="C156" s="26"/>
      <c r="D156" s="26"/>
      <c r="E156" s="26"/>
      <c r="F156" s="26"/>
      <c r="G156" s="26"/>
      <c r="H156" s="26"/>
      <c r="I156" s="26"/>
      <c r="J156" s="26"/>
      <c r="K156" s="26"/>
      <c r="L156" s="26"/>
      <c r="M156" s="26"/>
      <c r="N156" s="26"/>
      <c r="O156" s="26"/>
      <c r="P156" s="26"/>
      <c r="Q156" s="26"/>
      <c r="R156" s="26"/>
      <c r="S156" s="26"/>
    </row>
    <row r="157" spans="1:19" x14ac:dyDescent="0.2">
      <c r="A157" s="26"/>
      <c r="B157" s="26"/>
      <c r="C157" s="26"/>
      <c r="D157" s="26"/>
      <c r="E157" s="26"/>
      <c r="F157" s="26"/>
      <c r="G157" s="26"/>
      <c r="H157" s="26"/>
      <c r="I157" s="26"/>
      <c r="J157" s="26"/>
      <c r="K157" s="26"/>
      <c r="L157" s="26"/>
      <c r="M157" s="26"/>
      <c r="N157" s="26"/>
      <c r="O157" s="26"/>
      <c r="P157" s="26"/>
      <c r="Q157" s="26"/>
      <c r="R157" s="26"/>
      <c r="S157" s="26"/>
    </row>
    <row r="158" spans="1:19" x14ac:dyDescent="0.2">
      <c r="A158" s="26"/>
      <c r="B158" s="26"/>
      <c r="C158" s="26"/>
      <c r="D158" s="26"/>
      <c r="E158" s="26"/>
      <c r="F158" s="26"/>
      <c r="G158" s="26"/>
      <c r="H158" s="26"/>
      <c r="I158" s="26"/>
      <c r="J158" s="26"/>
      <c r="K158" s="26"/>
      <c r="L158" s="26"/>
      <c r="M158" s="26"/>
      <c r="N158" s="26"/>
      <c r="O158" s="26"/>
      <c r="P158" s="26"/>
      <c r="Q158" s="26"/>
      <c r="R158" s="26"/>
      <c r="S158" s="26"/>
    </row>
    <row r="159" spans="1:19" x14ac:dyDescent="0.2">
      <c r="A159" s="26"/>
      <c r="B159" s="26"/>
      <c r="C159" s="26"/>
      <c r="D159" s="26"/>
      <c r="E159" s="26"/>
      <c r="F159" s="26"/>
      <c r="G159" s="26"/>
      <c r="H159" s="26"/>
      <c r="I159" s="26"/>
      <c r="J159" s="26"/>
      <c r="K159" s="26"/>
      <c r="L159" s="26"/>
      <c r="M159" s="26"/>
      <c r="N159" s="26"/>
      <c r="O159" s="26"/>
      <c r="P159" s="26"/>
      <c r="Q159" s="26"/>
      <c r="R159" s="26"/>
      <c r="S159" s="26"/>
    </row>
    <row r="160" spans="1:19" x14ac:dyDescent="0.2">
      <c r="A160" s="26"/>
      <c r="B160" s="26"/>
      <c r="C160" s="26"/>
      <c r="D160" s="26"/>
      <c r="E160" s="26"/>
      <c r="F160" s="26"/>
      <c r="G160" s="26"/>
      <c r="H160" s="26"/>
      <c r="I160" s="26"/>
      <c r="J160" s="26"/>
      <c r="K160" s="26"/>
      <c r="L160" s="26"/>
      <c r="M160" s="26"/>
      <c r="N160" s="26"/>
      <c r="O160" s="26"/>
      <c r="P160" s="26"/>
      <c r="Q160" s="26"/>
      <c r="R160" s="26"/>
      <c r="S160" s="26"/>
    </row>
    <row r="161" spans="1:19" x14ac:dyDescent="0.2">
      <c r="A161" s="26"/>
      <c r="B161" s="26"/>
      <c r="C161" s="26"/>
      <c r="D161" s="26"/>
      <c r="E161" s="26"/>
      <c r="F161" s="26"/>
      <c r="G161" s="26"/>
      <c r="H161" s="26"/>
      <c r="I161" s="26"/>
      <c r="J161" s="26"/>
      <c r="K161" s="26"/>
      <c r="L161" s="26"/>
      <c r="M161" s="26"/>
      <c r="N161" s="26"/>
      <c r="O161" s="26"/>
      <c r="P161" s="26"/>
      <c r="Q161" s="26"/>
      <c r="R161" s="26"/>
      <c r="S161" s="26"/>
    </row>
    <row r="162" spans="1:19" x14ac:dyDescent="0.2">
      <c r="A162" s="26"/>
      <c r="B162" s="26"/>
      <c r="C162" s="26"/>
      <c r="D162" s="26"/>
      <c r="E162" s="26"/>
      <c r="F162" s="26"/>
      <c r="G162" s="26"/>
      <c r="H162" s="26"/>
      <c r="I162" s="26"/>
      <c r="J162" s="26"/>
      <c r="K162" s="26"/>
      <c r="L162" s="26"/>
      <c r="M162" s="26"/>
      <c r="N162" s="26"/>
      <c r="O162" s="26"/>
      <c r="P162" s="26"/>
      <c r="Q162" s="26"/>
      <c r="R162" s="26"/>
      <c r="S162" s="26"/>
    </row>
    <row r="163" spans="1:19" x14ac:dyDescent="0.2">
      <c r="A163" s="26"/>
      <c r="B163" s="26"/>
      <c r="C163" s="26"/>
      <c r="D163" s="26"/>
      <c r="E163" s="26"/>
      <c r="F163" s="26"/>
      <c r="G163" s="26"/>
      <c r="H163" s="26"/>
      <c r="I163" s="26"/>
      <c r="J163" s="26"/>
      <c r="K163" s="26"/>
      <c r="L163" s="26"/>
      <c r="M163" s="26"/>
      <c r="N163" s="26"/>
      <c r="O163" s="26"/>
      <c r="P163" s="26"/>
      <c r="Q163" s="26"/>
      <c r="R163" s="26"/>
      <c r="S163" s="26"/>
    </row>
    <row r="164" spans="1:19" x14ac:dyDescent="0.2">
      <c r="A164" s="26"/>
      <c r="B164" s="26"/>
      <c r="C164" s="26"/>
      <c r="D164" s="26"/>
      <c r="E164" s="26"/>
      <c r="F164" s="26"/>
      <c r="G164" s="26"/>
      <c r="H164" s="26"/>
      <c r="I164" s="26"/>
      <c r="J164" s="26"/>
      <c r="K164" s="26"/>
      <c r="L164" s="26"/>
      <c r="M164" s="26"/>
      <c r="N164" s="26"/>
      <c r="O164" s="26"/>
      <c r="P164" s="26"/>
      <c r="Q164" s="26"/>
      <c r="R164" s="26"/>
      <c r="S164" s="26"/>
    </row>
    <row r="165" spans="1:19" x14ac:dyDescent="0.2">
      <c r="A165" s="26"/>
      <c r="B165" s="26"/>
      <c r="C165" s="26"/>
      <c r="D165" s="26"/>
      <c r="E165" s="26"/>
      <c r="F165" s="26"/>
      <c r="G165" s="26"/>
      <c r="H165" s="26"/>
      <c r="I165" s="26"/>
      <c r="J165" s="26"/>
      <c r="K165" s="26"/>
      <c r="L165" s="26"/>
      <c r="M165" s="26"/>
      <c r="N165" s="26"/>
      <c r="O165" s="26"/>
      <c r="P165" s="26"/>
      <c r="Q165" s="26"/>
      <c r="R165" s="26"/>
      <c r="S165" s="26"/>
    </row>
    <row r="166" spans="1:19" x14ac:dyDescent="0.2">
      <c r="A166" s="26"/>
      <c r="B166" s="26"/>
      <c r="C166" s="26"/>
      <c r="D166" s="26"/>
      <c r="E166" s="26"/>
      <c r="F166" s="26"/>
      <c r="G166" s="26"/>
      <c r="H166" s="26"/>
      <c r="I166" s="26"/>
      <c r="J166" s="26"/>
      <c r="K166" s="26"/>
      <c r="L166" s="26"/>
      <c r="M166" s="26"/>
      <c r="N166" s="26"/>
      <c r="O166" s="26"/>
      <c r="P166" s="26"/>
      <c r="Q166" s="26"/>
      <c r="R166" s="26"/>
      <c r="S166" s="26"/>
    </row>
    <row r="167" spans="1:19" x14ac:dyDescent="0.2">
      <c r="A167" s="26"/>
      <c r="B167" s="26"/>
      <c r="C167" s="26"/>
      <c r="D167" s="26"/>
      <c r="E167" s="26"/>
      <c r="F167" s="26"/>
      <c r="G167" s="26"/>
      <c r="H167" s="26"/>
      <c r="I167" s="26"/>
      <c r="J167" s="26"/>
      <c r="K167" s="26"/>
      <c r="L167" s="26"/>
      <c r="M167" s="26"/>
      <c r="N167" s="26"/>
      <c r="O167" s="26"/>
      <c r="P167" s="26"/>
      <c r="Q167" s="26"/>
      <c r="R167" s="26"/>
      <c r="S167" s="26"/>
    </row>
    <row r="168" spans="1:19" x14ac:dyDescent="0.2">
      <c r="A168" s="26"/>
      <c r="B168" s="26"/>
      <c r="C168" s="26"/>
      <c r="D168" s="26"/>
      <c r="E168" s="26"/>
      <c r="F168" s="26"/>
      <c r="G168" s="26"/>
      <c r="H168" s="26"/>
      <c r="I168" s="26"/>
      <c r="J168" s="26"/>
      <c r="K168" s="26"/>
      <c r="L168" s="26"/>
      <c r="M168" s="26"/>
      <c r="N168" s="26"/>
      <c r="O168" s="26"/>
      <c r="P168" s="26"/>
      <c r="Q168" s="26"/>
      <c r="R168" s="26"/>
      <c r="S168" s="26"/>
    </row>
    <row r="169" spans="1:19" x14ac:dyDescent="0.2">
      <c r="A169" s="26"/>
      <c r="B169" s="26"/>
      <c r="C169" s="26"/>
      <c r="D169" s="26"/>
      <c r="E169" s="26"/>
      <c r="F169" s="26"/>
      <c r="G169" s="26"/>
      <c r="H169" s="26"/>
      <c r="I169" s="26"/>
      <c r="J169" s="26"/>
      <c r="K169" s="26"/>
      <c r="L169" s="26"/>
      <c r="M169" s="26"/>
      <c r="N169" s="26"/>
      <c r="O169" s="26"/>
      <c r="P169" s="26"/>
      <c r="Q169" s="26"/>
      <c r="R169" s="26"/>
      <c r="S169" s="26"/>
    </row>
    <row r="170" spans="1:19" x14ac:dyDescent="0.2">
      <c r="A170" s="26"/>
      <c r="B170" s="26"/>
      <c r="C170" s="26"/>
      <c r="D170" s="26"/>
      <c r="E170" s="26"/>
      <c r="F170" s="26"/>
      <c r="G170" s="26"/>
      <c r="H170" s="26"/>
      <c r="I170" s="26"/>
      <c r="J170" s="26"/>
      <c r="K170" s="26"/>
      <c r="L170" s="26"/>
      <c r="M170" s="26"/>
      <c r="N170" s="26"/>
      <c r="O170" s="26"/>
      <c r="P170" s="26"/>
      <c r="Q170" s="26"/>
      <c r="R170" s="26"/>
      <c r="S170" s="26"/>
    </row>
    <row r="171" spans="1:19" x14ac:dyDescent="0.2">
      <c r="A171" s="26"/>
      <c r="B171" s="26"/>
      <c r="C171" s="26"/>
      <c r="D171" s="26"/>
      <c r="E171" s="26"/>
      <c r="F171" s="26"/>
      <c r="G171" s="26"/>
      <c r="H171" s="26"/>
      <c r="I171" s="26"/>
      <c r="J171" s="26"/>
      <c r="K171" s="26"/>
      <c r="L171" s="26"/>
      <c r="M171" s="26"/>
      <c r="N171" s="26"/>
      <c r="O171" s="26"/>
      <c r="P171" s="26"/>
      <c r="Q171" s="26"/>
      <c r="R171" s="26"/>
      <c r="S171" s="26"/>
    </row>
    <row r="172" spans="1:19" x14ac:dyDescent="0.2">
      <c r="A172" s="26"/>
      <c r="B172" s="26"/>
      <c r="C172" s="26"/>
      <c r="D172" s="26"/>
      <c r="E172" s="26"/>
      <c r="F172" s="26"/>
      <c r="G172" s="26"/>
      <c r="H172" s="26"/>
      <c r="I172" s="26"/>
      <c r="J172" s="26"/>
      <c r="K172" s="26"/>
      <c r="L172" s="26"/>
      <c r="M172" s="26"/>
      <c r="N172" s="26"/>
      <c r="O172" s="26"/>
      <c r="P172" s="26"/>
      <c r="Q172" s="26"/>
      <c r="R172" s="26"/>
      <c r="S172" s="26"/>
    </row>
    <row r="173" spans="1:19" x14ac:dyDescent="0.2">
      <c r="A173" s="26"/>
      <c r="B173" s="26"/>
      <c r="C173" s="26"/>
      <c r="D173" s="26"/>
      <c r="E173" s="26"/>
      <c r="F173" s="26"/>
      <c r="G173" s="26"/>
      <c r="H173" s="26"/>
      <c r="I173" s="26"/>
      <c r="J173" s="26"/>
      <c r="K173" s="26"/>
      <c r="L173" s="26"/>
      <c r="M173" s="26"/>
      <c r="N173" s="26"/>
      <c r="O173" s="26"/>
      <c r="P173" s="26"/>
      <c r="Q173" s="26"/>
      <c r="R173" s="26"/>
      <c r="S173" s="26"/>
    </row>
    <row r="174" spans="1:19" x14ac:dyDescent="0.2">
      <c r="A174" s="26"/>
      <c r="B174" s="26"/>
      <c r="C174" s="26"/>
      <c r="D174" s="26"/>
      <c r="E174" s="26"/>
      <c r="F174" s="26"/>
      <c r="G174" s="26"/>
      <c r="H174" s="26"/>
      <c r="I174" s="26"/>
      <c r="J174" s="26"/>
      <c r="K174" s="26"/>
      <c r="L174" s="26"/>
      <c r="M174" s="26"/>
      <c r="N174" s="26"/>
      <c r="O174" s="26"/>
      <c r="P174" s="26"/>
      <c r="Q174" s="26"/>
      <c r="R174" s="26"/>
      <c r="S174" s="26"/>
    </row>
    <row r="175" spans="1:19" x14ac:dyDescent="0.2">
      <c r="A175" s="26"/>
      <c r="B175" s="26"/>
      <c r="C175" s="26"/>
      <c r="D175" s="26"/>
      <c r="E175" s="26"/>
      <c r="F175" s="26"/>
      <c r="G175" s="26"/>
      <c r="H175" s="26"/>
      <c r="I175" s="26"/>
      <c r="J175" s="26"/>
      <c r="K175" s="26"/>
      <c r="L175" s="26"/>
      <c r="M175" s="26"/>
      <c r="N175" s="26"/>
      <c r="O175" s="26"/>
      <c r="P175" s="26"/>
      <c r="Q175" s="26"/>
      <c r="R175" s="26"/>
      <c r="S175" s="26"/>
    </row>
    <row r="176" spans="1:19" x14ac:dyDescent="0.2">
      <c r="A176" s="26"/>
      <c r="B176" s="26"/>
      <c r="C176" s="26"/>
      <c r="D176" s="26"/>
      <c r="E176" s="26"/>
      <c r="F176" s="26"/>
      <c r="G176" s="26"/>
      <c r="H176" s="26"/>
      <c r="I176" s="26"/>
      <c r="J176" s="26"/>
      <c r="K176" s="26"/>
      <c r="L176" s="26"/>
      <c r="M176" s="26"/>
      <c r="N176" s="26"/>
      <c r="O176" s="26"/>
      <c r="P176" s="26"/>
      <c r="Q176" s="26"/>
      <c r="R176" s="26"/>
      <c r="S176" s="26"/>
    </row>
    <row r="177" spans="1:19" x14ac:dyDescent="0.2">
      <c r="A177" s="26"/>
      <c r="B177" s="26"/>
      <c r="C177" s="26"/>
      <c r="D177" s="26"/>
      <c r="E177" s="26"/>
      <c r="F177" s="26"/>
      <c r="G177" s="26"/>
      <c r="H177" s="26"/>
      <c r="I177" s="26"/>
      <c r="J177" s="26"/>
      <c r="K177" s="26"/>
      <c r="L177" s="26"/>
      <c r="M177" s="26"/>
      <c r="N177" s="26"/>
      <c r="O177" s="26"/>
      <c r="P177" s="26"/>
      <c r="Q177" s="26"/>
      <c r="R177" s="26"/>
      <c r="S177" s="26"/>
    </row>
    <row r="178" spans="1:19" x14ac:dyDescent="0.2">
      <c r="A178" s="26"/>
      <c r="B178" s="26"/>
      <c r="C178" s="26"/>
      <c r="D178" s="26"/>
      <c r="E178" s="26"/>
      <c r="F178" s="26"/>
      <c r="G178" s="26"/>
      <c r="H178" s="26"/>
      <c r="I178" s="26"/>
      <c r="J178" s="26"/>
      <c r="K178" s="26"/>
      <c r="L178" s="26"/>
      <c r="M178" s="26"/>
      <c r="N178" s="26"/>
      <c r="O178" s="26"/>
      <c r="P178" s="26"/>
      <c r="Q178" s="26"/>
      <c r="R178" s="26"/>
      <c r="S178" s="26"/>
    </row>
    <row r="179" spans="1:19" x14ac:dyDescent="0.2">
      <c r="A179" s="26"/>
      <c r="B179" s="26"/>
      <c r="C179" s="26"/>
      <c r="D179" s="26"/>
      <c r="E179" s="26"/>
      <c r="F179" s="26"/>
      <c r="G179" s="26"/>
      <c r="H179" s="26"/>
      <c r="I179" s="26"/>
      <c r="J179" s="26"/>
      <c r="K179" s="26"/>
      <c r="L179" s="26"/>
      <c r="M179" s="26"/>
      <c r="N179" s="26"/>
      <c r="O179" s="26"/>
      <c r="P179" s="26"/>
      <c r="Q179" s="26"/>
      <c r="R179" s="26"/>
      <c r="S179" s="26"/>
    </row>
    <row r="180" spans="1:19" x14ac:dyDescent="0.2">
      <c r="A180" s="26"/>
      <c r="B180" s="26"/>
      <c r="C180" s="26"/>
      <c r="D180" s="26"/>
      <c r="E180" s="26"/>
      <c r="F180" s="26"/>
      <c r="G180" s="26"/>
      <c r="H180" s="26"/>
      <c r="I180" s="26"/>
      <c r="J180" s="26"/>
      <c r="K180" s="26"/>
      <c r="L180" s="26"/>
      <c r="M180" s="26"/>
      <c r="N180" s="26"/>
      <c r="O180" s="26"/>
      <c r="P180" s="26"/>
      <c r="Q180" s="26"/>
      <c r="R180" s="26"/>
      <c r="S180" s="26"/>
    </row>
    <row r="181" spans="1:19" x14ac:dyDescent="0.2">
      <c r="A181" s="26"/>
      <c r="B181" s="26"/>
      <c r="C181" s="26"/>
      <c r="D181" s="26"/>
      <c r="E181" s="26"/>
      <c r="F181" s="26"/>
      <c r="G181" s="26"/>
      <c r="H181" s="26"/>
      <c r="I181" s="26"/>
      <c r="J181" s="26"/>
      <c r="K181" s="26"/>
      <c r="L181" s="26"/>
      <c r="M181" s="26"/>
      <c r="N181" s="26"/>
      <c r="O181" s="26"/>
      <c r="P181" s="26"/>
      <c r="Q181" s="26"/>
      <c r="R181" s="26"/>
      <c r="S181" s="26"/>
    </row>
    <row r="182" spans="1:19" x14ac:dyDescent="0.2">
      <c r="A182" s="26"/>
      <c r="B182" s="26"/>
      <c r="C182" s="26"/>
      <c r="D182" s="26"/>
      <c r="E182" s="26"/>
      <c r="F182" s="26"/>
      <c r="G182" s="26"/>
      <c r="H182" s="26"/>
      <c r="I182" s="26"/>
      <c r="J182" s="26"/>
      <c r="K182" s="26"/>
      <c r="L182" s="26"/>
      <c r="M182" s="26"/>
      <c r="N182" s="26"/>
      <c r="O182" s="26"/>
      <c r="P182" s="26"/>
      <c r="Q182" s="26"/>
      <c r="R182" s="26"/>
      <c r="S182" s="26"/>
    </row>
    <row r="183" spans="1:19" x14ac:dyDescent="0.2">
      <c r="A183" s="26"/>
      <c r="B183" s="26"/>
      <c r="C183" s="26"/>
      <c r="D183" s="26"/>
      <c r="E183" s="26"/>
      <c r="F183" s="26"/>
      <c r="G183" s="26"/>
      <c r="H183" s="26"/>
      <c r="I183" s="26"/>
      <c r="J183" s="26"/>
      <c r="K183" s="26"/>
      <c r="L183" s="26"/>
      <c r="M183" s="26"/>
      <c r="N183" s="26"/>
      <c r="O183" s="26"/>
      <c r="P183" s="26"/>
      <c r="Q183" s="26"/>
      <c r="R183" s="26"/>
      <c r="S183" s="26"/>
    </row>
    <row r="184" spans="1:19" x14ac:dyDescent="0.2">
      <c r="A184" s="26"/>
      <c r="B184" s="26"/>
      <c r="C184" s="26"/>
      <c r="D184" s="26"/>
      <c r="E184" s="26"/>
      <c r="F184" s="26"/>
      <c r="G184" s="26"/>
      <c r="H184" s="26"/>
      <c r="I184" s="26"/>
      <c r="J184" s="26"/>
      <c r="K184" s="26"/>
      <c r="L184" s="26"/>
      <c r="M184" s="26"/>
      <c r="N184" s="26"/>
      <c r="O184" s="26"/>
      <c r="P184" s="26"/>
      <c r="Q184" s="26"/>
      <c r="R184" s="26"/>
      <c r="S184" s="26"/>
    </row>
    <row r="185" spans="1:19" x14ac:dyDescent="0.2">
      <c r="A185" s="26"/>
      <c r="B185" s="26"/>
      <c r="C185" s="26"/>
      <c r="D185" s="26"/>
      <c r="E185" s="26"/>
      <c r="F185" s="26"/>
      <c r="G185" s="26"/>
      <c r="H185" s="26"/>
      <c r="I185" s="26"/>
      <c r="J185" s="26"/>
      <c r="K185" s="26"/>
      <c r="L185" s="26"/>
      <c r="M185" s="26"/>
      <c r="N185" s="26"/>
      <c r="O185" s="26"/>
      <c r="P185" s="26"/>
      <c r="Q185" s="26"/>
      <c r="R185" s="26"/>
      <c r="S185" s="26"/>
    </row>
    <row r="186" spans="1:19" x14ac:dyDescent="0.2">
      <c r="A186" s="26"/>
      <c r="B186" s="26"/>
      <c r="C186" s="26"/>
      <c r="D186" s="26"/>
      <c r="E186" s="26"/>
      <c r="F186" s="26"/>
      <c r="G186" s="26"/>
      <c r="H186" s="26"/>
      <c r="I186" s="26"/>
      <c r="J186" s="26"/>
      <c r="K186" s="26"/>
      <c r="L186" s="26"/>
      <c r="M186" s="26"/>
      <c r="N186" s="26"/>
      <c r="O186" s="26"/>
      <c r="P186" s="26"/>
      <c r="Q186" s="26"/>
      <c r="R186" s="26"/>
      <c r="S186" s="26"/>
    </row>
    <row r="187" spans="1:19" x14ac:dyDescent="0.2">
      <c r="A187" s="26"/>
      <c r="B187" s="26"/>
      <c r="C187" s="26"/>
      <c r="D187" s="26"/>
      <c r="E187" s="26"/>
      <c r="F187" s="26"/>
      <c r="G187" s="26"/>
      <c r="H187" s="26"/>
      <c r="I187" s="26"/>
      <c r="J187" s="26"/>
      <c r="K187" s="26"/>
      <c r="L187" s="26"/>
      <c r="M187" s="26"/>
      <c r="N187" s="26"/>
      <c r="O187" s="26"/>
      <c r="P187" s="26"/>
      <c r="Q187" s="26"/>
      <c r="R187" s="26"/>
      <c r="S187" s="26"/>
    </row>
    <row r="188" spans="1:19" x14ac:dyDescent="0.2">
      <c r="A188" s="26"/>
      <c r="B188" s="26"/>
      <c r="C188" s="26"/>
      <c r="D188" s="26"/>
      <c r="E188" s="26"/>
      <c r="F188" s="26"/>
      <c r="G188" s="26"/>
      <c r="H188" s="26"/>
      <c r="I188" s="26"/>
      <c r="J188" s="26"/>
      <c r="K188" s="26"/>
      <c r="L188" s="26"/>
      <c r="M188" s="26"/>
      <c r="N188" s="26"/>
      <c r="O188" s="26"/>
      <c r="P188" s="26"/>
      <c r="Q188" s="26"/>
      <c r="R188" s="26"/>
      <c r="S188" s="26"/>
    </row>
    <row r="189" spans="1:19" x14ac:dyDescent="0.2">
      <c r="A189" s="26"/>
      <c r="B189" s="26"/>
      <c r="C189" s="26"/>
      <c r="D189" s="26"/>
      <c r="E189" s="26"/>
      <c r="F189" s="26"/>
      <c r="G189" s="26"/>
      <c r="H189" s="26"/>
      <c r="I189" s="26"/>
      <c r="J189" s="26"/>
      <c r="K189" s="26"/>
      <c r="L189" s="26"/>
      <c r="M189" s="26"/>
      <c r="N189" s="26"/>
      <c r="O189" s="26"/>
      <c r="P189" s="26"/>
      <c r="Q189" s="26"/>
      <c r="R189" s="26"/>
      <c r="S189" s="26"/>
    </row>
    <row r="190" spans="1:19" x14ac:dyDescent="0.2">
      <c r="A190" s="26"/>
      <c r="B190" s="26"/>
      <c r="C190" s="26"/>
      <c r="D190" s="26"/>
      <c r="E190" s="26"/>
      <c r="F190" s="26"/>
      <c r="G190" s="26"/>
      <c r="H190" s="26"/>
      <c r="I190" s="26"/>
      <c r="J190" s="26"/>
      <c r="K190" s="26"/>
      <c r="L190" s="26"/>
      <c r="M190" s="26"/>
      <c r="N190" s="26"/>
      <c r="O190" s="26"/>
      <c r="P190" s="26"/>
      <c r="Q190" s="26"/>
      <c r="R190" s="26"/>
      <c r="S190" s="26"/>
    </row>
    <row r="191" spans="1:19" x14ac:dyDescent="0.2">
      <c r="A191" s="26"/>
      <c r="B191" s="26"/>
      <c r="C191" s="26"/>
      <c r="D191" s="26"/>
      <c r="E191" s="26"/>
      <c r="F191" s="26"/>
      <c r="G191" s="26"/>
      <c r="H191" s="26"/>
      <c r="I191" s="26"/>
      <c r="J191" s="26"/>
      <c r="K191" s="26"/>
      <c r="L191" s="26"/>
      <c r="M191" s="26"/>
      <c r="N191" s="26"/>
      <c r="O191" s="26"/>
      <c r="P191" s="26"/>
      <c r="Q191" s="26"/>
      <c r="R191" s="26"/>
      <c r="S191" s="26"/>
    </row>
    <row r="192" spans="1:19" x14ac:dyDescent="0.2">
      <c r="A192" s="26"/>
      <c r="B192" s="26"/>
      <c r="C192" s="26"/>
      <c r="D192" s="26"/>
      <c r="E192" s="26"/>
      <c r="F192" s="26"/>
      <c r="G192" s="26"/>
      <c r="H192" s="26"/>
      <c r="I192" s="26"/>
      <c r="J192" s="26"/>
      <c r="K192" s="26"/>
      <c r="L192" s="26"/>
      <c r="M192" s="26"/>
      <c r="N192" s="26"/>
      <c r="O192" s="26"/>
      <c r="P192" s="26"/>
      <c r="Q192" s="26"/>
      <c r="R192" s="26"/>
      <c r="S192" s="26"/>
    </row>
    <row r="193" spans="1:19" x14ac:dyDescent="0.2">
      <c r="A193" s="26"/>
      <c r="B193" s="26"/>
      <c r="C193" s="26"/>
      <c r="D193" s="26"/>
      <c r="E193" s="26"/>
      <c r="F193" s="26"/>
      <c r="G193" s="26"/>
      <c r="H193" s="26"/>
      <c r="I193" s="26"/>
      <c r="J193" s="26"/>
      <c r="K193" s="26"/>
      <c r="L193" s="26"/>
      <c r="M193" s="26"/>
      <c r="N193" s="26"/>
      <c r="O193" s="26"/>
      <c r="P193" s="26"/>
      <c r="Q193" s="26"/>
      <c r="R193" s="26"/>
      <c r="S193" s="26"/>
    </row>
    <row r="194" spans="1:19" x14ac:dyDescent="0.2">
      <c r="A194" s="26"/>
      <c r="B194" s="26"/>
      <c r="C194" s="26"/>
      <c r="D194" s="26"/>
      <c r="E194" s="26"/>
      <c r="F194" s="26"/>
      <c r="G194" s="26"/>
      <c r="H194" s="26"/>
      <c r="I194" s="26"/>
      <c r="J194" s="26"/>
      <c r="K194" s="26"/>
      <c r="L194" s="26"/>
      <c r="M194" s="26"/>
      <c r="N194" s="26"/>
      <c r="O194" s="26"/>
      <c r="P194" s="26"/>
      <c r="Q194" s="26"/>
      <c r="R194" s="26"/>
      <c r="S194" s="26"/>
    </row>
    <row r="195" spans="1:19" x14ac:dyDescent="0.2">
      <c r="A195" s="26"/>
      <c r="B195" s="26"/>
      <c r="C195" s="26"/>
      <c r="D195" s="26"/>
      <c r="E195" s="26"/>
      <c r="F195" s="26"/>
      <c r="G195" s="26"/>
      <c r="H195" s="26"/>
      <c r="I195" s="26"/>
      <c r="J195" s="26"/>
      <c r="K195" s="26"/>
      <c r="L195" s="26"/>
      <c r="M195" s="26"/>
      <c r="N195" s="26"/>
      <c r="O195" s="26"/>
      <c r="P195" s="26"/>
      <c r="Q195" s="26"/>
      <c r="R195" s="26"/>
      <c r="S195" s="26"/>
    </row>
    <row r="196" spans="1:19" x14ac:dyDescent="0.2">
      <c r="A196" s="26"/>
      <c r="B196" s="26"/>
      <c r="C196" s="26"/>
      <c r="D196" s="26"/>
      <c r="E196" s="26"/>
      <c r="F196" s="26"/>
      <c r="G196" s="26"/>
      <c r="H196" s="26"/>
      <c r="I196" s="26"/>
      <c r="J196" s="26"/>
      <c r="K196" s="26"/>
      <c r="L196" s="26"/>
      <c r="M196" s="26"/>
      <c r="N196" s="26"/>
      <c r="O196" s="26"/>
      <c r="P196" s="26"/>
      <c r="Q196" s="26"/>
      <c r="R196" s="26"/>
      <c r="S196" s="26"/>
    </row>
    <row r="197" spans="1:19" x14ac:dyDescent="0.2">
      <c r="A197" s="26"/>
      <c r="B197" s="26"/>
      <c r="C197" s="26"/>
      <c r="D197" s="26"/>
      <c r="E197" s="26"/>
      <c r="F197" s="26"/>
      <c r="G197" s="26"/>
      <c r="H197" s="26"/>
      <c r="I197" s="26"/>
      <c r="J197" s="26"/>
      <c r="K197" s="26"/>
      <c r="L197" s="26"/>
      <c r="M197" s="26"/>
      <c r="N197" s="26"/>
      <c r="O197" s="26"/>
      <c r="P197" s="26"/>
      <c r="Q197" s="26"/>
      <c r="R197" s="26"/>
      <c r="S197" s="26"/>
    </row>
    <row r="198" spans="1:19" x14ac:dyDescent="0.2">
      <c r="A198" s="26"/>
      <c r="B198" s="26"/>
      <c r="C198" s="26"/>
      <c r="D198" s="26"/>
      <c r="E198" s="26"/>
      <c r="F198" s="26"/>
      <c r="G198" s="26"/>
      <c r="H198" s="26"/>
      <c r="I198" s="26"/>
      <c r="J198" s="26"/>
      <c r="K198" s="26"/>
      <c r="L198" s="26"/>
      <c r="M198" s="26"/>
      <c r="N198" s="26"/>
      <c r="O198" s="26"/>
      <c r="P198" s="26"/>
      <c r="Q198" s="26"/>
      <c r="R198" s="26"/>
      <c r="S198" s="26"/>
    </row>
    <row r="199" spans="1:19" x14ac:dyDescent="0.2">
      <c r="A199" s="26"/>
      <c r="B199" s="26"/>
      <c r="C199" s="26"/>
      <c r="D199" s="26"/>
      <c r="E199" s="26"/>
      <c r="F199" s="26"/>
      <c r="G199" s="26"/>
      <c r="H199" s="26"/>
      <c r="I199" s="26"/>
      <c r="J199" s="26"/>
      <c r="K199" s="26"/>
      <c r="L199" s="26"/>
      <c r="M199" s="26"/>
      <c r="N199" s="26"/>
      <c r="O199" s="26"/>
      <c r="P199" s="26"/>
      <c r="Q199" s="26"/>
      <c r="R199" s="26"/>
      <c r="S199" s="26"/>
    </row>
    <row r="200" spans="1:19" x14ac:dyDescent="0.2">
      <c r="A200" s="26"/>
      <c r="B200" s="26"/>
      <c r="C200" s="26"/>
      <c r="D200" s="26"/>
      <c r="E200" s="26"/>
      <c r="F200" s="26"/>
      <c r="G200" s="26"/>
      <c r="H200" s="26"/>
      <c r="I200" s="26"/>
      <c r="J200" s="26"/>
      <c r="K200" s="26"/>
      <c r="L200" s="26"/>
      <c r="M200" s="26"/>
      <c r="N200" s="26"/>
      <c r="O200" s="26"/>
      <c r="P200" s="26"/>
      <c r="Q200" s="26"/>
      <c r="R200" s="26"/>
      <c r="S200" s="26"/>
    </row>
    <row r="201" spans="1:19" x14ac:dyDescent="0.2">
      <c r="A201" s="26"/>
      <c r="B201" s="26"/>
      <c r="C201" s="26"/>
      <c r="D201" s="26"/>
      <c r="E201" s="26"/>
      <c r="F201" s="26"/>
      <c r="G201" s="26"/>
      <c r="H201" s="26"/>
      <c r="I201" s="26"/>
      <c r="J201" s="26"/>
      <c r="K201" s="26"/>
      <c r="L201" s="26"/>
      <c r="M201" s="26"/>
      <c r="N201" s="26"/>
      <c r="O201" s="26"/>
      <c r="P201" s="26"/>
      <c r="Q201" s="26"/>
      <c r="R201" s="26"/>
      <c r="S201" s="26"/>
    </row>
    <row r="202" spans="1:19" x14ac:dyDescent="0.2">
      <c r="A202" s="26"/>
      <c r="B202" s="26"/>
      <c r="C202" s="26"/>
      <c r="D202" s="26"/>
      <c r="E202" s="26"/>
      <c r="F202" s="26"/>
      <c r="G202" s="26"/>
      <c r="H202" s="26"/>
      <c r="I202" s="26"/>
      <c r="J202" s="26"/>
      <c r="K202" s="26"/>
      <c r="L202" s="26"/>
      <c r="M202" s="26"/>
      <c r="N202" s="26"/>
      <c r="O202" s="26"/>
      <c r="P202" s="26"/>
      <c r="Q202" s="26"/>
      <c r="R202" s="26"/>
      <c r="S202" s="26"/>
    </row>
    <row r="203" spans="1:19" x14ac:dyDescent="0.2">
      <c r="A203" s="26"/>
      <c r="B203" s="26"/>
      <c r="C203" s="26"/>
      <c r="D203" s="26"/>
      <c r="E203" s="26"/>
      <c r="F203" s="26"/>
      <c r="G203" s="26"/>
      <c r="H203" s="26"/>
      <c r="I203" s="26"/>
      <c r="J203" s="26"/>
      <c r="K203" s="26"/>
      <c r="L203" s="26"/>
      <c r="M203" s="26"/>
      <c r="N203" s="26"/>
      <c r="O203" s="26"/>
      <c r="P203" s="26"/>
      <c r="Q203" s="26"/>
      <c r="R203" s="26"/>
      <c r="S203" s="26"/>
    </row>
    <row r="204" spans="1:19" x14ac:dyDescent="0.2">
      <c r="A204" s="26"/>
      <c r="B204" s="26"/>
      <c r="C204" s="26"/>
      <c r="D204" s="26"/>
      <c r="E204" s="26"/>
      <c r="F204" s="26"/>
      <c r="G204" s="26"/>
      <c r="H204" s="26"/>
      <c r="I204" s="26"/>
      <c r="J204" s="26"/>
      <c r="K204" s="26"/>
      <c r="L204" s="26"/>
      <c r="M204" s="26"/>
      <c r="N204" s="26"/>
      <c r="O204" s="26"/>
      <c r="P204" s="26"/>
      <c r="Q204" s="26"/>
      <c r="R204" s="26"/>
      <c r="S204" s="26"/>
    </row>
    <row r="205" spans="1:19" x14ac:dyDescent="0.2">
      <c r="A205" s="26"/>
      <c r="B205" s="26"/>
      <c r="C205" s="26"/>
      <c r="D205" s="26"/>
      <c r="E205" s="26"/>
      <c r="F205" s="26"/>
      <c r="G205" s="26"/>
      <c r="H205" s="26"/>
      <c r="I205" s="26"/>
      <c r="J205" s="26"/>
      <c r="K205" s="26"/>
      <c r="L205" s="26"/>
      <c r="M205" s="26"/>
      <c r="N205" s="26"/>
      <c r="O205" s="26"/>
      <c r="P205" s="26"/>
      <c r="Q205" s="26"/>
      <c r="R205" s="26"/>
      <c r="S205" s="26"/>
    </row>
    <row r="206" spans="1:19" x14ac:dyDescent="0.2">
      <c r="A206" s="26"/>
      <c r="B206" s="26"/>
      <c r="C206" s="26"/>
      <c r="D206" s="26"/>
      <c r="E206" s="26"/>
      <c r="F206" s="26"/>
      <c r="G206" s="26"/>
      <c r="H206" s="26"/>
      <c r="I206" s="26"/>
      <c r="J206" s="26"/>
      <c r="K206" s="26"/>
      <c r="L206" s="26"/>
      <c r="M206" s="26"/>
      <c r="N206" s="26"/>
      <c r="O206" s="26"/>
      <c r="P206" s="26"/>
      <c r="Q206" s="26"/>
      <c r="R206" s="26"/>
      <c r="S206" s="26"/>
    </row>
    <row r="207" spans="1:19" x14ac:dyDescent="0.2">
      <c r="A207" s="26"/>
      <c r="B207" s="26"/>
      <c r="C207" s="26"/>
      <c r="D207" s="26"/>
      <c r="E207" s="26"/>
      <c r="F207" s="26"/>
      <c r="G207" s="26"/>
      <c r="H207" s="26"/>
      <c r="I207" s="26"/>
      <c r="J207" s="26"/>
      <c r="K207" s="26"/>
      <c r="L207" s="26"/>
      <c r="M207" s="26"/>
      <c r="N207" s="26"/>
      <c r="O207" s="26"/>
      <c r="P207" s="26"/>
      <c r="Q207" s="26"/>
      <c r="R207" s="26"/>
      <c r="S207" s="26"/>
    </row>
    <row r="208" spans="1:19" x14ac:dyDescent="0.2">
      <c r="A208" s="26"/>
      <c r="B208" s="26"/>
      <c r="C208" s="26"/>
      <c r="D208" s="26"/>
      <c r="E208" s="26"/>
      <c r="F208" s="26"/>
      <c r="G208" s="26"/>
      <c r="H208" s="26"/>
      <c r="I208" s="26"/>
      <c r="J208" s="26"/>
      <c r="K208" s="26"/>
      <c r="L208" s="26"/>
      <c r="M208" s="26"/>
      <c r="N208" s="26"/>
      <c r="O208" s="26"/>
      <c r="P208" s="26"/>
      <c r="Q208" s="26"/>
      <c r="R208" s="26"/>
      <c r="S208" s="26"/>
    </row>
    <row r="209" spans="1:19" x14ac:dyDescent="0.2">
      <c r="A209" s="26"/>
      <c r="B209" s="26"/>
      <c r="C209" s="26"/>
      <c r="D209" s="26"/>
      <c r="E209" s="26"/>
      <c r="F209" s="26"/>
      <c r="G209" s="26"/>
      <c r="H209" s="26"/>
      <c r="I209" s="26"/>
      <c r="J209" s="26"/>
      <c r="K209" s="26"/>
      <c r="L209" s="26"/>
      <c r="M209" s="26"/>
      <c r="N209" s="26"/>
      <c r="O209" s="26"/>
      <c r="P209" s="26"/>
      <c r="Q209" s="26"/>
      <c r="R209" s="26"/>
      <c r="S209" s="26"/>
    </row>
    <row r="210" spans="1:19" x14ac:dyDescent="0.2">
      <c r="A210" s="26"/>
      <c r="B210" s="26"/>
      <c r="C210" s="26"/>
      <c r="D210" s="26"/>
      <c r="E210" s="26"/>
      <c r="F210" s="26"/>
      <c r="G210" s="26"/>
      <c r="H210" s="26"/>
      <c r="I210" s="26"/>
      <c r="J210" s="26"/>
      <c r="K210" s="26"/>
      <c r="L210" s="26"/>
      <c r="M210" s="26"/>
      <c r="N210" s="26"/>
      <c r="O210" s="26"/>
      <c r="P210" s="26"/>
      <c r="Q210" s="26"/>
      <c r="R210" s="26"/>
      <c r="S210" s="26"/>
    </row>
    <row r="211" spans="1:19" x14ac:dyDescent="0.2">
      <c r="A211" s="26"/>
      <c r="B211" s="26"/>
      <c r="C211" s="26"/>
      <c r="D211" s="26"/>
      <c r="E211" s="26"/>
      <c r="F211" s="26"/>
      <c r="G211" s="26"/>
      <c r="H211" s="26"/>
      <c r="I211" s="26"/>
      <c r="J211" s="26"/>
      <c r="K211" s="26"/>
      <c r="L211" s="26"/>
      <c r="M211" s="26"/>
      <c r="N211" s="26"/>
      <c r="O211" s="26"/>
      <c r="P211" s="26"/>
      <c r="Q211" s="26"/>
      <c r="R211" s="26"/>
      <c r="S211" s="26"/>
    </row>
    <row r="212" spans="1:19" x14ac:dyDescent="0.2">
      <c r="A212" s="26"/>
      <c r="B212" s="26"/>
      <c r="C212" s="26"/>
      <c r="D212" s="26"/>
      <c r="E212" s="26"/>
      <c r="F212" s="26"/>
      <c r="G212" s="26"/>
      <c r="H212" s="26"/>
      <c r="I212" s="26"/>
      <c r="J212" s="26"/>
      <c r="K212" s="26"/>
      <c r="L212" s="26"/>
      <c r="M212" s="26"/>
      <c r="N212" s="26"/>
      <c r="O212" s="26"/>
      <c r="P212" s="26"/>
      <c r="Q212" s="26"/>
      <c r="R212" s="26"/>
      <c r="S212" s="26"/>
    </row>
    <row r="213" spans="1:19" x14ac:dyDescent="0.2">
      <c r="A213" s="26"/>
      <c r="B213" s="26"/>
      <c r="C213" s="26"/>
      <c r="D213" s="26"/>
      <c r="E213" s="26"/>
      <c r="F213" s="26"/>
      <c r="G213" s="26"/>
      <c r="H213" s="26"/>
      <c r="I213" s="26"/>
      <c r="J213" s="26"/>
      <c r="K213" s="26"/>
      <c r="L213" s="26"/>
      <c r="M213" s="26"/>
      <c r="N213" s="26"/>
      <c r="O213" s="26"/>
      <c r="P213" s="26"/>
      <c r="Q213" s="26"/>
      <c r="R213" s="26"/>
      <c r="S213" s="26"/>
    </row>
    <row r="214" spans="1:19" x14ac:dyDescent="0.2">
      <c r="A214" s="26"/>
      <c r="B214" s="26"/>
      <c r="C214" s="26"/>
      <c r="D214" s="26"/>
      <c r="E214" s="26"/>
      <c r="F214" s="26"/>
      <c r="G214" s="26"/>
      <c r="H214" s="26"/>
      <c r="I214" s="26"/>
      <c r="J214" s="26"/>
      <c r="K214" s="26"/>
      <c r="L214" s="26"/>
      <c r="M214" s="26"/>
      <c r="N214" s="26"/>
      <c r="O214" s="26"/>
      <c r="P214" s="26"/>
      <c r="Q214" s="26"/>
      <c r="R214" s="26"/>
      <c r="S214" s="26"/>
    </row>
    <row r="215" spans="1:19" x14ac:dyDescent="0.2">
      <c r="A215" s="26"/>
      <c r="B215" s="26"/>
      <c r="C215" s="26"/>
      <c r="D215" s="26"/>
      <c r="E215" s="26"/>
      <c r="F215" s="26"/>
      <c r="G215" s="26"/>
      <c r="H215" s="26"/>
      <c r="I215" s="26"/>
      <c r="J215" s="26"/>
      <c r="K215" s="26"/>
      <c r="L215" s="26"/>
      <c r="M215" s="26"/>
      <c r="N215" s="26"/>
      <c r="O215" s="26"/>
      <c r="P215" s="26"/>
      <c r="Q215" s="26"/>
      <c r="R215" s="26"/>
      <c r="S215" s="26"/>
    </row>
    <row r="216" spans="1:19" x14ac:dyDescent="0.2">
      <c r="A216" s="26"/>
      <c r="B216" s="26"/>
      <c r="C216" s="26"/>
      <c r="D216" s="26"/>
      <c r="E216" s="26"/>
      <c r="F216" s="26"/>
      <c r="G216" s="26"/>
      <c r="H216" s="26"/>
      <c r="I216" s="26"/>
      <c r="J216" s="26"/>
      <c r="K216" s="26"/>
      <c r="L216" s="26"/>
      <c r="M216" s="26"/>
      <c r="N216" s="26"/>
      <c r="O216" s="26"/>
      <c r="P216" s="26"/>
      <c r="Q216" s="26"/>
      <c r="R216" s="26"/>
      <c r="S216" s="26"/>
    </row>
    <row r="217" spans="1:19" x14ac:dyDescent="0.2">
      <c r="A217" s="26"/>
      <c r="B217" s="26"/>
      <c r="C217" s="26"/>
      <c r="D217" s="26"/>
      <c r="E217" s="26"/>
      <c r="F217" s="26"/>
      <c r="G217" s="26"/>
      <c r="H217" s="26"/>
      <c r="I217" s="26"/>
      <c r="J217" s="26"/>
      <c r="K217" s="26"/>
      <c r="L217" s="26"/>
      <c r="M217" s="26"/>
      <c r="N217" s="26"/>
      <c r="O217" s="26"/>
      <c r="P217" s="26"/>
      <c r="Q217" s="26"/>
      <c r="R217" s="26"/>
      <c r="S217" s="26"/>
    </row>
    <row r="218" spans="1:19" x14ac:dyDescent="0.2">
      <c r="A218" s="26"/>
      <c r="B218" s="26"/>
      <c r="C218" s="26"/>
      <c r="D218" s="26"/>
      <c r="E218" s="26"/>
      <c r="F218" s="26"/>
      <c r="G218" s="26"/>
      <c r="H218" s="26"/>
      <c r="I218" s="26"/>
      <c r="J218" s="26"/>
      <c r="K218" s="26"/>
      <c r="L218" s="26"/>
      <c r="M218" s="26"/>
      <c r="N218" s="26"/>
      <c r="O218" s="26"/>
      <c r="P218" s="26"/>
      <c r="Q218" s="26"/>
      <c r="R218" s="26"/>
      <c r="S218" s="26"/>
    </row>
    <row r="219" spans="1:19" x14ac:dyDescent="0.2">
      <c r="A219" s="26"/>
      <c r="B219" s="26"/>
      <c r="C219" s="26"/>
      <c r="D219" s="26"/>
      <c r="E219" s="26"/>
      <c r="F219" s="26"/>
      <c r="G219" s="26"/>
      <c r="H219" s="26"/>
      <c r="I219" s="26"/>
      <c r="J219" s="26"/>
      <c r="K219" s="26"/>
      <c r="L219" s="26"/>
      <c r="M219" s="26"/>
      <c r="N219" s="26"/>
      <c r="O219" s="26"/>
      <c r="P219" s="26"/>
      <c r="Q219" s="26"/>
      <c r="R219" s="26"/>
      <c r="S219" s="26"/>
    </row>
    <row r="220" spans="1:19" x14ac:dyDescent="0.2">
      <c r="A220" s="26"/>
      <c r="B220" s="26"/>
      <c r="C220" s="26"/>
      <c r="D220" s="26"/>
      <c r="E220" s="26"/>
      <c r="F220" s="26"/>
      <c r="G220" s="26"/>
      <c r="H220" s="26"/>
      <c r="I220" s="26"/>
      <c r="J220" s="26"/>
      <c r="K220" s="26"/>
      <c r="L220" s="26"/>
      <c r="M220" s="26"/>
      <c r="N220" s="26"/>
      <c r="O220" s="26"/>
      <c r="P220" s="26"/>
      <c r="Q220" s="26"/>
      <c r="R220" s="26"/>
      <c r="S220" s="26"/>
    </row>
    <row r="221" spans="1:19" x14ac:dyDescent="0.2">
      <c r="A221" s="26"/>
      <c r="B221" s="26"/>
      <c r="C221" s="26"/>
      <c r="D221" s="26"/>
      <c r="E221" s="26"/>
      <c r="F221" s="26"/>
      <c r="G221" s="26"/>
      <c r="H221" s="26"/>
      <c r="I221" s="26"/>
      <c r="J221" s="26"/>
      <c r="K221" s="26"/>
      <c r="L221" s="26"/>
      <c r="M221" s="26"/>
      <c r="N221" s="26"/>
      <c r="O221" s="26"/>
      <c r="P221" s="26"/>
      <c r="Q221" s="26"/>
      <c r="R221" s="26"/>
      <c r="S221" s="26"/>
    </row>
    <row r="222" spans="1:19" x14ac:dyDescent="0.2">
      <c r="A222" s="26"/>
      <c r="B222" s="26"/>
      <c r="C222" s="26"/>
      <c r="D222" s="26"/>
      <c r="E222" s="26"/>
      <c r="F222" s="26"/>
      <c r="G222" s="26"/>
      <c r="H222" s="26"/>
      <c r="I222" s="26"/>
      <c r="J222" s="26"/>
      <c r="K222" s="26"/>
      <c r="L222" s="26"/>
      <c r="M222" s="26"/>
      <c r="N222" s="26"/>
      <c r="O222" s="26"/>
      <c r="P222" s="26"/>
      <c r="Q222" s="26"/>
      <c r="R222" s="26"/>
      <c r="S222" s="26"/>
    </row>
    <row r="223" spans="1:19" x14ac:dyDescent="0.2">
      <c r="A223" s="26"/>
      <c r="B223" s="26"/>
      <c r="C223" s="26"/>
      <c r="D223" s="26"/>
      <c r="E223" s="26"/>
      <c r="F223" s="26"/>
      <c r="G223" s="26"/>
      <c r="H223" s="26"/>
      <c r="I223" s="26"/>
      <c r="J223" s="26"/>
      <c r="K223" s="26"/>
      <c r="L223" s="26"/>
      <c r="M223" s="26"/>
      <c r="N223" s="26"/>
      <c r="O223" s="26"/>
      <c r="P223" s="26"/>
      <c r="Q223" s="26"/>
      <c r="R223" s="26"/>
      <c r="S223" s="26"/>
    </row>
    <row r="224" spans="1:19" x14ac:dyDescent="0.2">
      <c r="A224" s="26"/>
      <c r="B224" s="26"/>
      <c r="C224" s="26"/>
      <c r="D224" s="26"/>
      <c r="E224" s="26"/>
      <c r="F224" s="26"/>
      <c r="G224" s="26"/>
      <c r="H224" s="26"/>
      <c r="I224" s="26"/>
      <c r="J224" s="26"/>
      <c r="K224" s="26"/>
      <c r="L224" s="26"/>
      <c r="M224" s="26"/>
      <c r="N224" s="26"/>
      <c r="O224" s="26"/>
      <c r="P224" s="26"/>
      <c r="Q224" s="26"/>
      <c r="R224" s="26"/>
      <c r="S224" s="26"/>
    </row>
    <row r="225" spans="1:19" x14ac:dyDescent="0.2">
      <c r="A225" s="26"/>
      <c r="B225" s="26"/>
      <c r="C225" s="26"/>
      <c r="D225" s="26"/>
      <c r="E225" s="26"/>
      <c r="F225" s="26"/>
      <c r="G225" s="26"/>
      <c r="H225" s="26"/>
      <c r="I225" s="26"/>
      <c r="J225" s="26"/>
      <c r="K225" s="26"/>
      <c r="L225" s="26"/>
      <c r="M225" s="26"/>
      <c r="N225" s="26"/>
      <c r="O225" s="26"/>
      <c r="P225" s="26"/>
      <c r="Q225" s="26"/>
      <c r="R225" s="26"/>
      <c r="S225" s="26"/>
    </row>
    <row r="226" spans="1:19" x14ac:dyDescent="0.2">
      <c r="A226" s="26"/>
      <c r="B226" s="26"/>
      <c r="C226" s="26"/>
      <c r="D226" s="26"/>
      <c r="E226" s="26"/>
      <c r="F226" s="26"/>
      <c r="G226" s="26"/>
      <c r="H226" s="26"/>
      <c r="I226" s="26"/>
      <c r="J226" s="26"/>
      <c r="K226" s="26"/>
      <c r="L226" s="26"/>
      <c r="M226" s="26"/>
      <c r="N226" s="26"/>
      <c r="O226" s="26"/>
      <c r="P226" s="26"/>
      <c r="Q226" s="26"/>
      <c r="R226" s="26"/>
      <c r="S226" s="26"/>
    </row>
    <row r="227" spans="1:19" x14ac:dyDescent="0.2">
      <c r="A227" s="26"/>
      <c r="B227" s="26"/>
      <c r="C227" s="26"/>
      <c r="D227" s="26"/>
      <c r="E227" s="26"/>
      <c r="F227" s="26"/>
      <c r="G227" s="26"/>
      <c r="H227" s="26"/>
      <c r="I227" s="26"/>
      <c r="J227" s="26"/>
      <c r="K227" s="26"/>
      <c r="L227" s="26"/>
      <c r="M227" s="26"/>
      <c r="N227" s="26"/>
      <c r="O227" s="26"/>
      <c r="P227" s="26"/>
      <c r="Q227" s="26"/>
      <c r="R227" s="26"/>
      <c r="S227" s="26"/>
    </row>
    <row r="228" spans="1:19" x14ac:dyDescent="0.2">
      <c r="A228" s="26"/>
      <c r="B228" s="26"/>
      <c r="C228" s="26"/>
      <c r="D228" s="26"/>
      <c r="E228" s="26"/>
      <c r="F228" s="26"/>
      <c r="G228" s="26"/>
      <c r="H228" s="26"/>
      <c r="I228" s="26"/>
      <c r="J228" s="26"/>
      <c r="K228" s="26"/>
      <c r="L228" s="26"/>
      <c r="M228" s="26"/>
      <c r="N228" s="26"/>
      <c r="O228" s="26"/>
      <c r="P228" s="26"/>
      <c r="Q228" s="26"/>
      <c r="R228" s="26"/>
      <c r="S228" s="26"/>
    </row>
    <row r="229" spans="1:19" x14ac:dyDescent="0.2">
      <c r="A229" s="26"/>
      <c r="B229" s="26"/>
      <c r="C229" s="26"/>
      <c r="D229" s="26"/>
      <c r="E229" s="26"/>
      <c r="F229" s="26"/>
      <c r="G229" s="26"/>
      <c r="H229" s="26"/>
      <c r="I229" s="26"/>
      <c r="J229" s="26"/>
      <c r="K229" s="26"/>
      <c r="L229" s="26"/>
      <c r="M229" s="26"/>
      <c r="N229" s="26"/>
      <c r="O229" s="26"/>
      <c r="P229" s="26"/>
      <c r="Q229" s="26"/>
      <c r="R229" s="26"/>
      <c r="S229" s="26"/>
    </row>
    <row r="230" spans="1:19" x14ac:dyDescent="0.2">
      <c r="A230" s="26"/>
      <c r="B230" s="26"/>
      <c r="C230" s="26"/>
      <c r="D230" s="26"/>
      <c r="E230" s="26"/>
      <c r="F230" s="26"/>
      <c r="G230" s="26"/>
      <c r="H230" s="26"/>
      <c r="I230" s="26"/>
      <c r="J230" s="26"/>
      <c r="K230" s="26"/>
      <c r="L230" s="26"/>
      <c r="M230" s="26"/>
      <c r="N230" s="26"/>
      <c r="O230" s="26"/>
      <c r="P230" s="26"/>
      <c r="Q230" s="26"/>
      <c r="R230" s="26"/>
      <c r="S230" s="26"/>
    </row>
    <row r="231" spans="1:19" x14ac:dyDescent="0.2">
      <c r="A231" s="26"/>
      <c r="B231" s="26"/>
      <c r="C231" s="26"/>
      <c r="D231" s="26"/>
      <c r="E231" s="26"/>
      <c r="F231" s="26"/>
      <c r="G231" s="26"/>
      <c r="H231" s="26"/>
      <c r="I231" s="26"/>
      <c r="J231" s="26"/>
      <c r="K231" s="26"/>
      <c r="L231" s="26"/>
      <c r="M231" s="26"/>
      <c r="N231" s="26"/>
      <c r="O231" s="26"/>
      <c r="P231" s="26"/>
      <c r="Q231" s="26"/>
      <c r="R231" s="26"/>
      <c r="S231" s="26"/>
    </row>
    <row r="232" spans="1:19" x14ac:dyDescent="0.2">
      <c r="A232" s="26"/>
      <c r="B232" s="26"/>
      <c r="C232" s="26"/>
      <c r="D232" s="26"/>
      <c r="E232" s="26"/>
      <c r="F232" s="26"/>
      <c r="G232" s="26"/>
      <c r="H232" s="26"/>
      <c r="I232" s="26"/>
      <c r="J232" s="26"/>
      <c r="K232" s="26"/>
      <c r="L232" s="26"/>
      <c r="M232" s="26"/>
      <c r="N232" s="26"/>
      <c r="O232" s="26"/>
      <c r="P232" s="26"/>
      <c r="Q232" s="26"/>
      <c r="R232" s="26"/>
      <c r="S232" s="26"/>
    </row>
    <row r="233" spans="1:19" x14ac:dyDescent="0.2">
      <c r="A233" s="26"/>
      <c r="B233" s="26"/>
      <c r="C233" s="26"/>
      <c r="D233" s="26"/>
      <c r="E233" s="26"/>
      <c r="F233" s="26"/>
      <c r="G233" s="26"/>
      <c r="H233" s="26"/>
      <c r="I233" s="26"/>
      <c r="J233" s="26"/>
      <c r="K233" s="26"/>
      <c r="L233" s="26"/>
      <c r="M233" s="26"/>
      <c r="N233" s="26"/>
      <c r="O233" s="26"/>
      <c r="P233" s="26"/>
      <c r="Q233" s="26"/>
      <c r="R233" s="26"/>
      <c r="S233" s="26"/>
    </row>
    <row r="234" spans="1:19" x14ac:dyDescent="0.2">
      <c r="A234" s="26"/>
      <c r="B234" s="26"/>
      <c r="C234" s="26"/>
      <c r="D234" s="26"/>
      <c r="E234" s="26"/>
      <c r="F234" s="26"/>
      <c r="G234" s="26"/>
      <c r="H234" s="26"/>
      <c r="I234" s="26"/>
      <c r="J234" s="26"/>
      <c r="K234" s="26"/>
      <c r="L234" s="26"/>
      <c r="M234" s="26"/>
      <c r="N234" s="26"/>
      <c r="O234" s="26"/>
      <c r="P234" s="26"/>
      <c r="Q234" s="26"/>
      <c r="R234" s="26"/>
      <c r="S234" s="26"/>
    </row>
    <row r="235" spans="1:19" x14ac:dyDescent="0.2">
      <c r="A235" s="26"/>
      <c r="B235" s="26"/>
      <c r="C235" s="26"/>
      <c r="D235" s="26"/>
      <c r="E235" s="26"/>
      <c r="F235" s="26"/>
      <c r="G235" s="26"/>
      <c r="H235" s="26"/>
      <c r="I235" s="26"/>
      <c r="J235" s="26"/>
      <c r="K235" s="26"/>
      <c r="L235" s="26"/>
      <c r="M235" s="26"/>
      <c r="N235" s="26"/>
      <c r="O235" s="26"/>
      <c r="P235" s="26"/>
      <c r="Q235" s="26"/>
      <c r="R235" s="26"/>
      <c r="S235" s="26"/>
    </row>
    <row r="236" spans="1:19" x14ac:dyDescent="0.2">
      <c r="A236" s="26"/>
      <c r="B236" s="26"/>
      <c r="C236" s="26"/>
      <c r="D236" s="26"/>
      <c r="E236" s="26"/>
      <c r="F236" s="26"/>
      <c r="G236" s="26"/>
      <c r="H236" s="26"/>
      <c r="I236" s="26"/>
      <c r="J236" s="26"/>
      <c r="K236" s="26"/>
      <c r="L236" s="26"/>
      <c r="M236" s="26"/>
      <c r="N236" s="26"/>
      <c r="O236" s="26"/>
      <c r="P236" s="26"/>
      <c r="Q236" s="26"/>
      <c r="R236" s="26"/>
      <c r="S236" s="26"/>
    </row>
    <row r="237" spans="1:19" x14ac:dyDescent="0.2">
      <c r="A237" s="26"/>
      <c r="B237" s="26"/>
      <c r="C237" s="26"/>
      <c r="D237" s="26"/>
      <c r="E237" s="26"/>
      <c r="F237" s="26"/>
      <c r="G237" s="26"/>
      <c r="H237" s="26"/>
      <c r="I237" s="26"/>
      <c r="J237" s="26"/>
      <c r="K237" s="26"/>
      <c r="L237" s="26"/>
      <c r="M237" s="26"/>
      <c r="N237" s="26"/>
      <c r="O237" s="26"/>
      <c r="P237" s="26"/>
      <c r="Q237" s="26"/>
      <c r="R237" s="26"/>
      <c r="S237" s="26"/>
    </row>
    <row r="238" spans="1:19" x14ac:dyDescent="0.2">
      <c r="A238" s="26"/>
      <c r="B238" s="26"/>
      <c r="C238" s="26"/>
      <c r="D238" s="26"/>
      <c r="E238" s="26"/>
      <c r="F238" s="26"/>
      <c r="G238" s="26"/>
      <c r="H238" s="26"/>
      <c r="I238" s="26"/>
      <c r="J238" s="26"/>
      <c r="K238" s="26"/>
      <c r="L238" s="26"/>
      <c r="M238" s="26"/>
      <c r="N238" s="26"/>
      <c r="O238" s="26"/>
      <c r="P238" s="26"/>
      <c r="Q238" s="26"/>
      <c r="R238" s="26"/>
      <c r="S238" s="26"/>
    </row>
    <row r="239" spans="1:19" x14ac:dyDescent="0.2">
      <c r="A239" s="26"/>
      <c r="B239" s="26"/>
      <c r="C239" s="26"/>
      <c r="D239" s="26"/>
      <c r="E239" s="26"/>
      <c r="F239" s="26"/>
      <c r="G239" s="26"/>
      <c r="H239" s="26"/>
      <c r="I239" s="26"/>
      <c r="J239" s="26"/>
      <c r="K239" s="26"/>
      <c r="L239" s="26"/>
      <c r="M239" s="26"/>
      <c r="N239" s="26"/>
      <c r="O239" s="26"/>
      <c r="P239" s="26"/>
      <c r="Q239" s="26"/>
      <c r="R239" s="26"/>
      <c r="S239" s="26"/>
    </row>
    <row r="240" spans="1:19" x14ac:dyDescent="0.2">
      <c r="A240" s="26"/>
      <c r="B240" s="26"/>
      <c r="C240" s="26"/>
      <c r="D240" s="26"/>
      <c r="E240" s="26"/>
      <c r="F240" s="26"/>
      <c r="G240" s="26"/>
      <c r="H240" s="26"/>
      <c r="I240" s="26"/>
      <c r="J240" s="26"/>
      <c r="K240" s="26"/>
      <c r="L240" s="26"/>
      <c r="M240" s="26"/>
      <c r="N240" s="26"/>
      <c r="O240" s="26"/>
      <c r="P240" s="26"/>
      <c r="Q240" s="26"/>
      <c r="R240" s="26"/>
      <c r="S240" s="26"/>
    </row>
    <row r="241" spans="1:19" x14ac:dyDescent="0.2">
      <c r="A241" s="26"/>
      <c r="B241" s="26"/>
      <c r="C241" s="26"/>
      <c r="D241" s="26"/>
      <c r="E241" s="26"/>
      <c r="F241" s="26"/>
      <c r="G241" s="26"/>
      <c r="H241" s="26"/>
      <c r="I241" s="26"/>
      <c r="J241" s="26"/>
      <c r="K241" s="26"/>
      <c r="L241" s="26"/>
      <c r="M241" s="26"/>
      <c r="N241" s="26"/>
      <c r="O241" s="26"/>
      <c r="P241" s="26"/>
      <c r="Q241" s="26"/>
      <c r="R241" s="26"/>
      <c r="S241" s="26"/>
    </row>
    <row r="242" spans="1:19" x14ac:dyDescent="0.2">
      <c r="A242" s="26"/>
      <c r="B242" s="26"/>
      <c r="C242" s="26"/>
      <c r="D242" s="26"/>
      <c r="E242" s="26"/>
      <c r="F242" s="26"/>
      <c r="G242" s="26"/>
      <c r="H242" s="26"/>
      <c r="I242" s="26"/>
      <c r="J242" s="26"/>
      <c r="K242" s="26"/>
      <c r="L242" s="26"/>
      <c r="M242" s="26"/>
      <c r="N242" s="26"/>
      <c r="O242" s="26"/>
      <c r="P242" s="26"/>
      <c r="Q242" s="26"/>
      <c r="R242" s="26"/>
      <c r="S242" s="26"/>
    </row>
    <row r="243" spans="1:19" x14ac:dyDescent="0.2">
      <c r="A243" s="26"/>
      <c r="B243" s="26"/>
      <c r="C243" s="26"/>
      <c r="D243" s="26"/>
      <c r="E243" s="26"/>
      <c r="F243" s="26"/>
      <c r="G243" s="26"/>
      <c r="H243" s="26"/>
      <c r="I243" s="26"/>
      <c r="J243" s="26"/>
      <c r="K243" s="26"/>
      <c r="L243" s="26"/>
      <c r="M243" s="26"/>
      <c r="N243" s="26"/>
      <c r="O243" s="26"/>
      <c r="P243" s="26"/>
      <c r="Q243" s="26"/>
      <c r="R243" s="26"/>
      <c r="S243" s="26"/>
    </row>
    <row r="244" spans="1:19" x14ac:dyDescent="0.2">
      <c r="A244" s="26"/>
      <c r="B244" s="26"/>
      <c r="C244" s="26"/>
      <c r="D244" s="26"/>
      <c r="E244" s="26"/>
      <c r="F244" s="26"/>
      <c r="G244" s="26"/>
      <c r="H244" s="26"/>
      <c r="I244" s="26"/>
      <c r="J244" s="26"/>
      <c r="K244" s="26"/>
      <c r="L244" s="26"/>
      <c r="M244" s="26"/>
      <c r="N244" s="26"/>
      <c r="O244" s="26"/>
      <c r="P244" s="26"/>
      <c r="Q244" s="26"/>
      <c r="R244" s="26"/>
      <c r="S244" s="26"/>
    </row>
    <row r="245" spans="1:19" x14ac:dyDescent="0.2">
      <c r="A245" s="26"/>
      <c r="B245" s="26"/>
      <c r="C245" s="26"/>
      <c r="D245" s="26"/>
      <c r="E245" s="26"/>
      <c r="F245" s="26"/>
      <c r="G245" s="26"/>
      <c r="H245" s="26"/>
      <c r="I245" s="26"/>
      <c r="J245" s="26"/>
      <c r="K245" s="26"/>
      <c r="L245" s="26"/>
      <c r="M245" s="26"/>
      <c r="N245" s="26"/>
      <c r="O245" s="26"/>
      <c r="P245" s="26"/>
      <c r="Q245" s="26"/>
      <c r="R245" s="26"/>
      <c r="S245" s="26"/>
    </row>
    <row r="246" spans="1:19" x14ac:dyDescent="0.2">
      <c r="A246" s="26"/>
      <c r="B246" s="26"/>
      <c r="C246" s="26"/>
      <c r="D246" s="26"/>
      <c r="E246" s="26"/>
      <c r="F246" s="26"/>
      <c r="G246" s="26"/>
      <c r="H246" s="26"/>
      <c r="I246" s="26"/>
      <c r="J246" s="26"/>
      <c r="K246" s="26"/>
      <c r="L246" s="26"/>
      <c r="M246" s="26"/>
      <c r="N246" s="26"/>
      <c r="O246" s="26"/>
      <c r="P246" s="26"/>
      <c r="Q246" s="26"/>
      <c r="R246" s="26"/>
      <c r="S246" s="26"/>
    </row>
    <row r="247" spans="1:19" x14ac:dyDescent="0.2">
      <c r="A247" s="26"/>
      <c r="B247" s="26"/>
      <c r="C247" s="26"/>
      <c r="D247" s="26"/>
      <c r="E247" s="26"/>
      <c r="F247" s="26"/>
      <c r="G247" s="26"/>
      <c r="H247" s="26"/>
      <c r="I247" s="26"/>
      <c r="J247" s="26"/>
      <c r="K247" s="26"/>
      <c r="L247" s="26"/>
      <c r="M247" s="26"/>
      <c r="N247" s="26"/>
      <c r="O247" s="26"/>
      <c r="P247" s="26"/>
      <c r="Q247" s="26"/>
      <c r="R247" s="26"/>
      <c r="S247" s="26"/>
    </row>
    <row r="248" spans="1:19" x14ac:dyDescent="0.2">
      <c r="A248" s="26"/>
      <c r="B248" s="26"/>
      <c r="C248" s="26"/>
      <c r="D248" s="26"/>
      <c r="E248" s="26"/>
      <c r="F248" s="26"/>
      <c r="G248" s="26"/>
      <c r="H248" s="26"/>
      <c r="I248" s="26"/>
      <c r="J248" s="26"/>
      <c r="K248" s="26"/>
      <c r="L248" s="26"/>
      <c r="M248" s="26"/>
      <c r="N248" s="26"/>
      <c r="O248" s="26"/>
      <c r="P248" s="26"/>
      <c r="Q248" s="26"/>
      <c r="R248" s="26"/>
      <c r="S248" s="26"/>
    </row>
    <row r="249" spans="1:19" x14ac:dyDescent="0.2">
      <c r="A249" s="26"/>
      <c r="B249" s="26"/>
      <c r="C249" s="26"/>
      <c r="D249" s="26"/>
      <c r="E249" s="26"/>
      <c r="F249" s="26"/>
      <c r="G249" s="26"/>
      <c r="H249" s="26"/>
      <c r="I249" s="26"/>
      <c r="J249" s="26"/>
      <c r="K249" s="26"/>
      <c r="L249" s="26"/>
      <c r="M249" s="26"/>
      <c r="N249" s="26"/>
      <c r="O249" s="26"/>
      <c r="P249" s="26"/>
      <c r="Q249" s="26"/>
      <c r="R249" s="26"/>
      <c r="S249" s="26"/>
    </row>
    <row r="250" spans="1:19" x14ac:dyDescent="0.2">
      <c r="A250" s="26"/>
      <c r="B250" s="26"/>
      <c r="C250" s="26"/>
      <c r="D250" s="26"/>
      <c r="E250" s="26"/>
      <c r="F250" s="26"/>
      <c r="G250" s="26"/>
      <c r="H250" s="26"/>
      <c r="I250" s="26"/>
      <c r="J250" s="26"/>
      <c r="K250" s="26"/>
      <c r="L250" s="26"/>
      <c r="M250" s="26"/>
      <c r="N250" s="26"/>
      <c r="O250" s="26"/>
      <c r="P250" s="26"/>
      <c r="Q250" s="26"/>
      <c r="R250" s="26"/>
      <c r="S250" s="26"/>
    </row>
    <row r="251" spans="1:19" x14ac:dyDescent="0.2">
      <c r="A251" s="26"/>
      <c r="B251" s="26"/>
      <c r="C251" s="26"/>
      <c r="D251" s="26"/>
      <c r="E251" s="26"/>
      <c r="F251" s="26"/>
      <c r="G251" s="26"/>
      <c r="H251" s="26"/>
      <c r="I251" s="26"/>
      <c r="J251" s="26"/>
      <c r="K251" s="26"/>
      <c r="L251" s="26"/>
      <c r="M251" s="26"/>
      <c r="N251" s="26"/>
      <c r="O251" s="26"/>
      <c r="P251" s="26"/>
      <c r="Q251" s="26"/>
      <c r="R251" s="26"/>
      <c r="S251" s="26"/>
    </row>
    <row r="252" spans="1:19" x14ac:dyDescent="0.2">
      <c r="A252" s="26"/>
      <c r="B252" s="26"/>
      <c r="C252" s="26"/>
      <c r="D252" s="26"/>
      <c r="E252" s="26"/>
      <c r="F252" s="26"/>
      <c r="G252" s="26"/>
      <c r="H252" s="26"/>
      <c r="I252" s="26"/>
      <c r="J252" s="26"/>
      <c r="K252" s="26"/>
      <c r="L252" s="26"/>
      <c r="M252" s="26"/>
      <c r="N252" s="26"/>
      <c r="O252" s="26"/>
      <c r="P252" s="26"/>
      <c r="Q252" s="26"/>
      <c r="R252" s="26"/>
      <c r="S252" s="26"/>
    </row>
    <row r="253" spans="1:19" x14ac:dyDescent="0.2">
      <c r="A253" s="26"/>
      <c r="B253" s="26"/>
      <c r="C253" s="26"/>
      <c r="D253" s="26"/>
      <c r="E253" s="26"/>
      <c r="F253" s="26"/>
      <c r="G253" s="26"/>
      <c r="H253" s="26"/>
      <c r="I253" s="26"/>
      <c r="J253" s="26"/>
      <c r="K253" s="26"/>
      <c r="L253" s="26"/>
      <c r="M253" s="26"/>
      <c r="N253" s="26"/>
      <c r="O253" s="26"/>
      <c r="P253" s="26"/>
      <c r="Q253" s="26"/>
      <c r="R253" s="26"/>
      <c r="S253" s="26"/>
    </row>
    <row r="254" spans="1:19" x14ac:dyDescent="0.2">
      <c r="A254" s="26"/>
      <c r="B254" s="26"/>
      <c r="C254" s="26"/>
      <c r="D254" s="26"/>
      <c r="E254" s="26"/>
      <c r="F254" s="26"/>
      <c r="G254" s="26"/>
      <c r="H254" s="26"/>
      <c r="I254" s="26"/>
      <c r="J254" s="26"/>
      <c r="K254" s="26"/>
      <c r="L254" s="26"/>
      <c r="M254" s="26"/>
      <c r="N254" s="26"/>
      <c r="O254" s="26"/>
      <c r="P254" s="26"/>
      <c r="Q254" s="26"/>
      <c r="R254" s="26"/>
      <c r="S254" s="26"/>
    </row>
    <row r="255" spans="1:19" x14ac:dyDescent="0.2">
      <c r="A255" s="26"/>
      <c r="B255" s="26"/>
      <c r="C255" s="26"/>
      <c r="D255" s="26"/>
      <c r="E255" s="26"/>
      <c r="F255" s="26"/>
      <c r="G255" s="26"/>
      <c r="H255" s="26"/>
      <c r="I255" s="26"/>
      <c r="J255" s="26"/>
      <c r="K255" s="26"/>
      <c r="L255" s="26"/>
      <c r="M255" s="26"/>
      <c r="N255" s="26"/>
      <c r="O255" s="26"/>
      <c r="P255" s="26"/>
      <c r="Q255" s="26"/>
      <c r="R255" s="26"/>
      <c r="S255" s="26"/>
    </row>
    <row r="256" spans="1:19" x14ac:dyDescent="0.2">
      <c r="A256" s="26"/>
      <c r="B256" s="26"/>
      <c r="C256" s="26"/>
      <c r="D256" s="26"/>
      <c r="E256" s="26"/>
      <c r="F256" s="26"/>
      <c r="G256" s="26"/>
      <c r="H256" s="26"/>
      <c r="I256" s="26"/>
      <c r="J256" s="26"/>
      <c r="K256" s="26"/>
      <c r="L256" s="26"/>
      <c r="M256" s="26"/>
      <c r="N256" s="26"/>
      <c r="O256" s="26"/>
      <c r="P256" s="26"/>
      <c r="Q256" s="26"/>
      <c r="R256" s="26"/>
      <c r="S256" s="26"/>
    </row>
    <row r="257" spans="1:19" x14ac:dyDescent="0.2">
      <c r="A257" s="26"/>
      <c r="B257" s="26"/>
      <c r="C257" s="26"/>
      <c r="D257" s="26"/>
      <c r="E257" s="26"/>
      <c r="F257" s="26"/>
      <c r="G257" s="26"/>
      <c r="H257" s="26"/>
      <c r="I257" s="26"/>
      <c r="J257" s="26"/>
      <c r="K257" s="26"/>
      <c r="L257" s="26"/>
      <c r="M257" s="26"/>
      <c r="N257" s="26"/>
      <c r="O257" s="26"/>
      <c r="P257" s="26"/>
      <c r="Q257" s="26"/>
      <c r="R257" s="26"/>
      <c r="S257" s="26"/>
    </row>
    <row r="258" spans="1:19" x14ac:dyDescent="0.2">
      <c r="A258" s="26"/>
      <c r="B258" s="26"/>
      <c r="C258" s="26"/>
      <c r="D258" s="26"/>
      <c r="E258" s="26"/>
      <c r="F258" s="26"/>
      <c r="G258" s="26"/>
      <c r="H258" s="26"/>
      <c r="I258" s="26"/>
      <c r="J258" s="26"/>
      <c r="K258" s="26"/>
      <c r="L258" s="26"/>
      <c r="M258" s="26"/>
      <c r="N258" s="26"/>
      <c r="O258" s="26"/>
      <c r="P258" s="26"/>
      <c r="Q258" s="26"/>
      <c r="R258" s="26"/>
      <c r="S258" s="26"/>
    </row>
    <row r="259" spans="1:19" x14ac:dyDescent="0.2">
      <c r="A259" s="26"/>
      <c r="B259" s="26"/>
      <c r="C259" s="26"/>
      <c r="D259" s="26"/>
      <c r="E259" s="26"/>
      <c r="F259" s="26"/>
      <c r="G259" s="26"/>
      <c r="H259" s="26"/>
      <c r="I259" s="26"/>
      <c r="J259" s="26"/>
      <c r="K259" s="26"/>
      <c r="L259" s="26"/>
      <c r="M259" s="26"/>
      <c r="N259" s="26"/>
      <c r="O259" s="26"/>
      <c r="P259" s="26"/>
      <c r="Q259" s="26"/>
      <c r="R259" s="26"/>
      <c r="S259" s="26"/>
    </row>
    <row r="260" spans="1:19" x14ac:dyDescent="0.2">
      <c r="A260" s="26"/>
      <c r="B260" s="26"/>
      <c r="C260" s="26"/>
      <c r="D260" s="26"/>
      <c r="E260" s="26"/>
      <c r="F260" s="26"/>
      <c r="G260" s="26"/>
      <c r="H260" s="26"/>
      <c r="I260" s="26"/>
      <c r="J260" s="26"/>
      <c r="K260" s="26"/>
      <c r="L260" s="26"/>
      <c r="M260" s="26"/>
      <c r="N260" s="26"/>
      <c r="O260" s="26"/>
      <c r="P260" s="26"/>
      <c r="Q260" s="26"/>
      <c r="R260" s="26"/>
      <c r="S260" s="26"/>
    </row>
    <row r="261" spans="1:19" x14ac:dyDescent="0.2">
      <c r="A261" s="26"/>
      <c r="B261" s="26"/>
      <c r="C261" s="26"/>
      <c r="D261" s="26"/>
      <c r="E261" s="26"/>
      <c r="F261" s="26"/>
      <c r="G261" s="26"/>
      <c r="H261" s="26"/>
      <c r="I261" s="26"/>
      <c r="J261" s="26"/>
      <c r="K261" s="26"/>
      <c r="L261" s="26"/>
      <c r="M261" s="26"/>
      <c r="N261" s="26"/>
      <c r="O261" s="26"/>
      <c r="P261" s="26"/>
      <c r="Q261" s="26"/>
      <c r="R261" s="26"/>
      <c r="S261" s="26"/>
    </row>
    <row r="262" spans="1:19" x14ac:dyDescent="0.2">
      <c r="A262" s="26"/>
      <c r="B262" s="26"/>
      <c r="C262" s="26"/>
      <c r="D262" s="26"/>
      <c r="E262" s="26"/>
      <c r="F262" s="26"/>
      <c r="G262" s="26"/>
      <c r="H262" s="26"/>
      <c r="I262" s="26"/>
      <c r="J262" s="26"/>
      <c r="K262" s="26"/>
      <c r="L262" s="26"/>
      <c r="M262" s="26"/>
      <c r="N262" s="26"/>
      <c r="O262" s="26"/>
      <c r="P262" s="26"/>
      <c r="Q262" s="26"/>
      <c r="R262" s="26"/>
      <c r="S262" s="26"/>
    </row>
    <row r="263" spans="1:19" x14ac:dyDescent="0.2">
      <c r="A263" s="26"/>
      <c r="B263" s="26"/>
      <c r="C263" s="26"/>
      <c r="D263" s="26"/>
      <c r="E263" s="26"/>
      <c r="F263" s="26"/>
      <c r="G263" s="26"/>
      <c r="H263" s="26"/>
      <c r="I263" s="26"/>
      <c r="J263" s="26"/>
      <c r="K263" s="26"/>
      <c r="L263" s="26"/>
      <c r="M263" s="26"/>
      <c r="N263" s="26"/>
      <c r="O263" s="26"/>
      <c r="P263" s="26"/>
      <c r="Q263" s="26"/>
      <c r="R263" s="26"/>
      <c r="S263" s="26"/>
    </row>
    <row r="264" spans="1:19" x14ac:dyDescent="0.2">
      <c r="A264" s="26"/>
      <c r="B264" s="26"/>
      <c r="C264" s="26"/>
      <c r="D264" s="26"/>
      <c r="E264" s="26"/>
      <c r="F264" s="26"/>
      <c r="G264" s="26"/>
      <c r="H264" s="26"/>
      <c r="I264" s="26"/>
      <c r="J264" s="26"/>
      <c r="K264" s="26"/>
      <c r="L264" s="26"/>
      <c r="M264" s="26"/>
      <c r="N264" s="26"/>
      <c r="O264" s="26"/>
      <c r="P264" s="26"/>
      <c r="Q264" s="26"/>
      <c r="R264" s="26"/>
      <c r="S264" s="26"/>
    </row>
    <row r="265" spans="1:19" x14ac:dyDescent="0.2">
      <c r="A265" s="26"/>
      <c r="B265" s="26"/>
      <c r="C265" s="26"/>
      <c r="D265" s="26"/>
      <c r="E265" s="26"/>
      <c r="F265" s="26"/>
      <c r="G265" s="26"/>
      <c r="H265" s="26"/>
      <c r="I265" s="26"/>
      <c r="J265" s="26"/>
      <c r="K265" s="26"/>
      <c r="L265" s="26"/>
      <c r="M265" s="26"/>
      <c r="N265" s="26"/>
      <c r="O265" s="26"/>
      <c r="P265" s="26"/>
      <c r="Q265" s="26"/>
      <c r="R265" s="26"/>
      <c r="S265" s="26"/>
    </row>
    <row r="266" spans="1:19" x14ac:dyDescent="0.2">
      <c r="A266" s="26"/>
      <c r="B266" s="26"/>
      <c r="C266" s="26"/>
      <c r="D266" s="26"/>
      <c r="E266" s="26"/>
      <c r="F266" s="26"/>
      <c r="G266" s="26"/>
      <c r="H266" s="26"/>
      <c r="I266" s="26"/>
      <c r="J266" s="26"/>
      <c r="K266" s="26"/>
      <c r="L266" s="26"/>
      <c r="M266" s="26"/>
      <c r="N266" s="26"/>
      <c r="O266" s="26"/>
      <c r="P266" s="26"/>
      <c r="Q266" s="26"/>
      <c r="R266" s="26"/>
      <c r="S266" s="26"/>
    </row>
    <row r="267" spans="1:19" x14ac:dyDescent="0.2">
      <c r="A267" s="26"/>
      <c r="B267" s="26"/>
      <c r="C267" s="26"/>
      <c r="D267" s="26"/>
      <c r="E267" s="26"/>
      <c r="F267" s="26"/>
      <c r="G267" s="26"/>
      <c r="H267" s="26"/>
      <c r="I267" s="26"/>
      <c r="J267" s="26"/>
      <c r="K267" s="26"/>
      <c r="L267" s="26"/>
      <c r="M267" s="26"/>
      <c r="N267" s="26"/>
      <c r="O267" s="26"/>
      <c r="P267" s="26"/>
      <c r="Q267" s="26"/>
      <c r="R267" s="26"/>
      <c r="S267" s="26"/>
    </row>
    <row r="268" spans="1:19" x14ac:dyDescent="0.2">
      <c r="A268" s="26"/>
      <c r="B268" s="26"/>
      <c r="C268" s="26"/>
      <c r="D268" s="26"/>
      <c r="E268" s="26"/>
      <c r="F268" s="26"/>
      <c r="G268" s="26"/>
      <c r="H268" s="26"/>
      <c r="I268" s="26"/>
      <c r="J268" s="26"/>
      <c r="K268" s="26"/>
      <c r="L268" s="26"/>
      <c r="M268" s="26"/>
      <c r="N268" s="26"/>
      <c r="O268" s="26"/>
      <c r="P268" s="26"/>
      <c r="Q268" s="26"/>
      <c r="R268" s="26"/>
      <c r="S268" s="26"/>
    </row>
    <row r="269" spans="1:19" x14ac:dyDescent="0.2">
      <c r="A269" s="26"/>
      <c r="B269" s="26"/>
      <c r="C269" s="26"/>
      <c r="D269" s="26"/>
      <c r="E269" s="26"/>
      <c r="F269" s="26"/>
      <c r="G269" s="26"/>
      <c r="H269" s="26"/>
      <c r="I269" s="26"/>
      <c r="J269" s="26"/>
      <c r="K269" s="26"/>
      <c r="L269" s="26"/>
      <c r="M269" s="26"/>
      <c r="N269" s="26"/>
      <c r="O269" s="26"/>
      <c r="P269" s="26"/>
      <c r="Q269" s="26"/>
      <c r="R269" s="26"/>
      <c r="S269" s="26"/>
    </row>
    <row r="270" spans="1:19" x14ac:dyDescent="0.2">
      <c r="A270" s="26"/>
      <c r="B270" s="26"/>
      <c r="C270" s="26"/>
      <c r="D270" s="26"/>
      <c r="E270" s="26"/>
      <c r="F270" s="26"/>
      <c r="G270" s="26"/>
      <c r="H270" s="26"/>
      <c r="I270" s="26"/>
      <c r="J270" s="26"/>
      <c r="K270" s="26"/>
      <c r="L270" s="26"/>
      <c r="M270" s="26"/>
      <c r="N270" s="26"/>
      <c r="O270" s="26"/>
      <c r="P270" s="26"/>
      <c r="Q270" s="26"/>
      <c r="R270" s="26"/>
      <c r="S270" s="26"/>
    </row>
    <row r="271" spans="1:19" x14ac:dyDescent="0.2">
      <c r="A271" s="26"/>
      <c r="B271" s="26"/>
      <c r="C271" s="26"/>
      <c r="D271" s="26"/>
      <c r="E271" s="26"/>
      <c r="F271" s="26"/>
      <c r="G271" s="26"/>
      <c r="H271" s="26"/>
      <c r="I271" s="26"/>
      <c r="J271" s="26"/>
      <c r="K271" s="26"/>
      <c r="L271" s="26"/>
      <c r="M271" s="26"/>
      <c r="N271" s="26"/>
      <c r="O271" s="26"/>
      <c r="P271" s="26"/>
      <c r="Q271" s="26"/>
      <c r="R271" s="26"/>
      <c r="S271" s="26"/>
    </row>
    <row r="272" spans="1:19" x14ac:dyDescent="0.2">
      <c r="A272" s="26"/>
      <c r="B272" s="26"/>
      <c r="C272" s="26"/>
      <c r="D272" s="26"/>
      <c r="E272" s="26"/>
      <c r="F272" s="26"/>
      <c r="G272" s="26"/>
      <c r="H272" s="26"/>
      <c r="I272" s="26"/>
      <c r="J272" s="26"/>
      <c r="K272" s="26"/>
      <c r="L272" s="26"/>
      <c r="M272" s="26"/>
      <c r="N272" s="26"/>
      <c r="O272" s="26"/>
      <c r="P272" s="26"/>
      <c r="Q272" s="26"/>
      <c r="R272" s="26"/>
      <c r="S272" s="26"/>
    </row>
    <row r="273" spans="1:19" x14ac:dyDescent="0.2">
      <c r="A273" s="26"/>
      <c r="B273" s="26"/>
      <c r="C273" s="26"/>
      <c r="D273" s="26"/>
      <c r="E273" s="26"/>
      <c r="F273" s="26"/>
      <c r="G273" s="26"/>
      <c r="H273" s="26"/>
      <c r="I273" s="26"/>
      <c r="J273" s="26"/>
      <c r="K273" s="26"/>
      <c r="L273" s="26"/>
      <c r="M273" s="26"/>
      <c r="N273" s="26"/>
      <c r="O273" s="26"/>
      <c r="P273" s="26"/>
      <c r="Q273" s="26"/>
      <c r="R273" s="26"/>
      <c r="S273" s="26"/>
    </row>
    <row r="274" spans="1:19" x14ac:dyDescent="0.2">
      <c r="A274" s="26"/>
      <c r="B274" s="26"/>
      <c r="C274" s="26"/>
      <c r="D274" s="26"/>
      <c r="E274" s="26"/>
      <c r="F274" s="26"/>
      <c r="G274" s="26"/>
      <c r="H274" s="26"/>
      <c r="I274" s="26"/>
      <c r="J274" s="26"/>
      <c r="K274" s="26"/>
      <c r="L274" s="26"/>
      <c r="M274" s="26"/>
      <c r="N274" s="26"/>
      <c r="O274" s="26"/>
      <c r="P274" s="26"/>
      <c r="Q274" s="26"/>
      <c r="R274" s="26"/>
      <c r="S274" s="26"/>
    </row>
    <row r="275" spans="1:19" x14ac:dyDescent="0.2">
      <c r="A275" s="26"/>
      <c r="B275" s="26"/>
      <c r="C275" s="26"/>
      <c r="D275" s="26"/>
      <c r="E275" s="26"/>
      <c r="F275" s="26"/>
      <c r="G275" s="26"/>
      <c r="H275" s="26"/>
      <c r="I275" s="26"/>
      <c r="J275" s="26"/>
      <c r="K275" s="26"/>
      <c r="L275" s="26"/>
      <c r="M275" s="26"/>
      <c r="N275" s="26"/>
      <c r="O275" s="26"/>
      <c r="P275" s="26"/>
      <c r="Q275" s="26"/>
      <c r="R275" s="26"/>
      <c r="S275" s="26"/>
    </row>
    <row r="276" spans="1:19" x14ac:dyDescent="0.2">
      <c r="A276" s="26"/>
      <c r="B276" s="26"/>
      <c r="C276" s="26"/>
      <c r="D276" s="26"/>
      <c r="E276" s="26"/>
      <c r="F276" s="26"/>
      <c r="G276" s="26"/>
      <c r="H276" s="26"/>
      <c r="I276" s="26"/>
      <c r="J276" s="26"/>
      <c r="K276" s="26"/>
      <c r="L276" s="26"/>
      <c r="M276" s="26"/>
      <c r="N276" s="26"/>
      <c r="O276" s="26"/>
      <c r="P276" s="26"/>
      <c r="Q276" s="26"/>
      <c r="R276" s="26"/>
      <c r="S276" s="26"/>
    </row>
    <row r="277" spans="1:19" x14ac:dyDescent="0.2">
      <c r="A277" s="26"/>
      <c r="B277" s="26"/>
      <c r="C277" s="26"/>
      <c r="D277" s="26"/>
      <c r="E277" s="26"/>
      <c r="F277" s="26"/>
      <c r="G277" s="26"/>
      <c r="H277" s="26"/>
      <c r="I277" s="26"/>
      <c r="J277" s="26"/>
      <c r="K277" s="26"/>
      <c r="L277" s="26"/>
      <c r="M277" s="26"/>
      <c r="N277" s="26"/>
      <c r="O277" s="26"/>
      <c r="P277" s="26"/>
      <c r="Q277" s="26"/>
      <c r="R277" s="26"/>
      <c r="S277" s="26"/>
    </row>
    <row r="278" spans="1:19" x14ac:dyDescent="0.2">
      <c r="A278" s="26"/>
      <c r="B278" s="26"/>
      <c r="C278" s="26"/>
      <c r="D278" s="26"/>
      <c r="E278" s="26"/>
      <c r="F278" s="26"/>
      <c r="G278" s="26"/>
      <c r="H278" s="26"/>
      <c r="I278" s="26"/>
      <c r="J278" s="26"/>
      <c r="K278" s="26"/>
      <c r="L278" s="26"/>
      <c r="M278" s="26"/>
      <c r="N278" s="26"/>
      <c r="O278" s="26"/>
      <c r="P278" s="26"/>
      <c r="Q278" s="26"/>
      <c r="R278" s="26"/>
      <c r="S278" s="26"/>
    </row>
    <row r="279" spans="1:19" x14ac:dyDescent="0.2">
      <c r="A279" s="26"/>
      <c r="B279" s="26"/>
      <c r="C279" s="26"/>
      <c r="D279" s="26"/>
      <c r="E279" s="26"/>
      <c r="F279" s="26"/>
      <c r="G279" s="26"/>
      <c r="H279" s="26"/>
      <c r="I279" s="26"/>
      <c r="J279" s="26"/>
      <c r="K279" s="26"/>
      <c r="L279" s="26"/>
      <c r="M279" s="26"/>
      <c r="N279" s="26"/>
      <c r="O279" s="26"/>
      <c r="P279" s="26"/>
      <c r="Q279" s="26"/>
      <c r="R279" s="26"/>
      <c r="S279" s="26"/>
    </row>
    <row r="280" spans="1:19" x14ac:dyDescent="0.2">
      <c r="A280" s="26"/>
      <c r="B280" s="26"/>
      <c r="C280" s="26"/>
      <c r="D280" s="26"/>
      <c r="E280" s="26"/>
      <c r="F280" s="26"/>
      <c r="G280" s="26"/>
      <c r="H280" s="26"/>
      <c r="I280" s="26"/>
      <c r="J280" s="26"/>
      <c r="K280" s="26"/>
      <c r="L280" s="26"/>
      <c r="M280" s="26"/>
      <c r="N280" s="26"/>
      <c r="O280" s="26"/>
      <c r="P280" s="26"/>
      <c r="Q280" s="26"/>
      <c r="R280" s="26"/>
      <c r="S280" s="26"/>
    </row>
    <row r="281" spans="1:19" x14ac:dyDescent="0.2">
      <c r="A281" s="26"/>
      <c r="B281" s="26"/>
      <c r="C281" s="26"/>
      <c r="D281" s="26"/>
      <c r="E281" s="26"/>
      <c r="F281" s="26"/>
      <c r="G281" s="26"/>
      <c r="H281" s="26"/>
      <c r="I281" s="26"/>
      <c r="J281" s="26"/>
      <c r="K281" s="26"/>
      <c r="L281" s="26"/>
      <c r="M281" s="26"/>
      <c r="N281" s="26"/>
      <c r="O281" s="26"/>
      <c r="P281" s="26"/>
      <c r="Q281" s="26"/>
      <c r="R281" s="26"/>
      <c r="S281" s="26"/>
    </row>
    <row r="282" spans="1:19" x14ac:dyDescent="0.2">
      <c r="A282" s="26"/>
      <c r="B282" s="26"/>
      <c r="C282" s="26"/>
      <c r="D282" s="26"/>
      <c r="E282" s="26"/>
      <c r="F282" s="26"/>
      <c r="G282" s="26"/>
      <c r="H282" s="26"/>
      <c r="I282" s="26"/>
      <c r="J282" s="26"/>
      <c r="K282" s="26"/>
      <c r="L282" s="26"/>
      <c r="M282" s="26"/>
      <c r="N282" s="26"/>
      <c r="O282" s="26"/>
      <c r="P282" s="26"/>
      <c r="Q282" s="26"/>
      <c r="R282" s="26"/>
      <c r="S282" s="26"/>
    </row>
    <row r="283" spans="1:19" x14ac:dyDescent="0.2">
      <c r="A283" s="26"/>
      <c r="B283" s="26"/>
      <c r="C283" s="26"/>
      <c r="D283" s="26"/>
      <c r="E283" s="26"/>
      <c r="F283" s="26"/>
      <c r="G283" s="26"/>
      <c r="H283" s="26"/>
      <c r="I283" s="26"/>
      <c r="J283" s="26"/>
      <c r="K283" s="26"/>
      <c r="L283" s="26"/>
      <c r="M283" s="26"/>
      <c r="N283" s="26"/>
      <c r="O283" s="26"/>
      <c r="P283" s="26"/>
      <c r="Q283" s="26"/>
      <c r="R283" s="26"/>
      <c r="S283" s="26"/>
    </row>
    <row r="284" spans="1:19" x14ac:dyDescent="0.2">
      <c r="A284" s="26"/>
      <c r="B284" s="26"/>
      <c r="C284" s="26"/>
      <c r="D284" s="26"/>
      <c r="E284" s="26"/>
      <c r="F284" s="26"/>
      <c r="G284" s="26"/>
      <c r="H284" s="26"/>
      <c r="I284" s="26"/>
      <c r="J284" s="26"/>
      <c r="K284" s="26"/>
      <c r="L284" s="26"/>
      <c r="M284" s="26"/>
      <c r="N284" s="26"/>
      <c r="O284" s="26"/>
      <c r="P284" s="26"/>
      <c r="Q284" s="26"/>
      <c r="R284" s="26"/>
      <c r="S284" s="26"/>
    </row>
    <row r="285" spans="1:19" x14ac:dyDescent="0.2">
      <c r="A285" s="26"/>
      <c r="B285" s="26"/>
      <c r="C285" s="26"/>
      <c r="D285" s="26"/>
      <c r="E285" s="26"/>
      <c r="F285" s="26"/>
      <c r="G285" s="26"/>
      <c r="H285" s="26"/>
      <c r="I285" s="26"/>
      <c r="J285" s="26"/>
      <c r="K285" s="26"/>
      <c r="L285" s="26"/>
      <c r="M285" s="26"/>
      <c r="N285" s="26"/>
      <c r="O285" s="26"/>
      <c r="P285" s="26"/>
      <c r="Q285" s="26"/>
      <c r="R285" s="26"/>
      <c r="S285" s="26"/>
    </row>
    <row r="286" spans="1:19" x14ac:dyDescent="0.2">
      <c r="A286" s="26"/>
      <c r="B286" s="26"/>
      <c r="C286" s="26"/>
      <c r="D286" s="26"/>
      <c r="E286" s="26"/>
      <c r="F286" s="26"/>
      <c r="G286" s="26"/>
      <c r="H286" s="26"/>
      <c r="I286" s="26"/>
      <c r="J286" s="26"/>
      <c r="K286" s="26"/>
      <c r="L286" s="26"/>
      <c r="M286" s="26"/>
      <c r="N286" s="26"/>
      <c r="O286" s="26"/>
      <c r="P286" s="26"/>
      <c r="Q286" s="26"/>
      <c r="R286" s="26"/>
      <c r="S286" s="26"/>
    </row>
    <row r="287" spans="1:19" x14ac:dyDescent="0.2">
      <c r="A287" s="26"/>
      <c r="B287" s="26"/>
      <c r="C287" s="26"/>
      <c r="D287" s="26"/>
      <c r="E287" s="26"/>
      <c r="F287" s="26"/>
      <c r="G287" s="26"/>
      <c r="H287" s="26"/>
      <c r="I287" s="26"/>
      <c r="J287" s="26"/>
      <c r="K287" s="26"/>
      <c r="L287" s="26"/>
      <c r="M287" s="26"/>
      <c r="N287" s="26"/>
      <c r="O287" s="26"/>
      <c r="P287" s="26"/>
      <c r="Q287" s="26"/>
      <c r="R287" s="26"/>
      <c r="S287" s="26"/>
    </row>
    <row r="288" spans="1:19" x14ac:dyDescent="0.2">
      <c r="A288" s="26"/>
      <c r="B288" s="26"/>
      <c r="C288" s="26"/>
      <c r="D288" s="26"/>
      <c r="E288" s="26"/>
      <c r="F288" s="26"/>
      <c r="G288" s="26"/>
      <c r="H288" s="26"/>
      <c r="I288" s="26"/>
      <c r="J288" s="26"/>
      <c r="K288" s="26"/>
      <c r="L288" s="26"/>
      <c r="M288" s="26"/>
      <c r="N288" s="26"/>
      <c r="O288" s="26"/>
      <c r="P288" s="26"/>
      <c r="Q288" s="26"/>
      <c r="R288" s="26"/>
      <c r="S288" s="26"/>
    </row>
    <row r="289" spans="1:19" x14ac:dyDescent="0.2">
      <c r="A289" s="26"/>
      <c r="B289" s="26"/>
      <c r="C289" s="26"/>
      <c r="D289" s="26"/>
      <c r="E289" s="26"/>
      <c r="F289" s="26"/>
      <c r="G289" s="26"/>
      <c r="H289" s="26"/>
      <c r="I289" s="26"/>
      <c r="J289" s="26"/>
      <c r="K289" s="26"/>
      <c r="L289" s="26"/>
      <c r="M289" s="26"/>
      <c r="N289" s="26"/>
      <c r="O289" s="26"/>
      <c r="P289" s="26"/>
      <c r="Q289" s="26"/>
      <c r="R289" s="26"/>
      <c r="S289" s="26"/>
    </row>
    <row r="290" spans="1:19" x14ac:dyDescent="0.2">
      <c r="A290" s="26"/>
      <c r="B290" s="26"/>
      <c r="C290" s="26"/>
      <c r="D290" s="26"/>
      <c r="E290" s="26"/>
      <c r="F290" s="26"/>
      <c r="G290" s="26"/>
      <c r="H290" s="26"/>
      <c r="I290" s="26"/>
      <c r="J290" s="26"/>
      <c r="K290" s="26"/>
      <c r="L290" s="26"/>
      <c r="M290" s="26"/>
      <c r="N290" s="26"/>
      <c r="O290" s="26"/>
      <c r="P290" s="26"/>
      <c r="Q290" s="26"/>
      <c r="R290" s="26"/>
      <c r="S290" s="26"/>
    </row>
    <row r="291" spans="1:19" x14ac:dyDescent="0.2">
      <c r="A291" s="26"/>
      <c r="B291" s="26"/>
      <c r="C291" s="26"/>
      <c r="D291" s="26"/>
      <c r="E291" s="26"/>
      <c r="F291" s="26"/>
      <c r="G291" s="26"/>
      <c r="H291" s="26"/>
      <c r="I291" s="26"/>
      <c r="J291" s="26"/>
      <c r="K291" s="26"/>
      <c r="L291" s="26"/>
      <c r="M291" s="26"/>
      <c r="N291" s="26"/>
      <c r="O291" s="26"/>
      <c r="P291" s="26"/>
      <c r="Q291" s="26"/>
      <c r="R291" s="26"/>
      <c r="S291" s="26"/>
    </row>
    <row r="292" spans="1:19" x14ac:dyDescent="0.2">
      <c r="A292" s="26"/>
      <c r="B292" s="26"/>
      <c r="C292" s="26"/>
      <c r="D292" s="26"/>
      <c r="E292" s="26"/>
      <c r="F292" s="26"/>
      <c r="G292" s="26"/>
      <c r="H292" s="26"/>
      <c r="I292" s="26"/>
      <c r="J292" s="26"/>
      <c r="K292" s="26"/>
      <c r="L292" s="26"/>
      <c r="M292" s="26"/>
      <c r="N292" s="26"/>
      <c r="O292" s="26"/>
      <c r="P292" s="26"/>
      <c r="Q292" s="26"/>
      <c r="R292" s="26"/>
      <c r="S292" s="26"/>
    </row>
    <row r="293" spans="1:19" x14ac:dyDescent="0.2">
      <c r="A293" s="26"/>
      <c r="B293" s="26"/>
      <c r="C293" s="26"/>
      <c r="D293" s="26"/>
      <c r="E293" s="26"/>
      <c r="F293" s="26"/>
      <c r="G293" s="26"/>
      <c r="H293" s="26"/>
      <c r="I293" s="26"/>
      <c r="J293" s="26"/>
      <c r="K293" s="26"/>
      <c r="L293" s="26"/>
      <c r="M293" s="26"/>
      <c r="N293" s="26"/>
      <c r="O293" s="26"/>
      <c r="P293" s="26"/>
      <c r="Q293" s="26"/>
      <c r="R293" s="26"/>
      <c r="S293" s="26"/>
    </row>
    <row r="294" spans="1:19" x14ac:dyDescent="0.2">
      <c r="A294" s="26"/>
      <c r="B294" s="26"/>
      <c r="C294" s="26"/>
      <c r="D294" s="26"/>
      <c r="E294" s="26"/>
      <c r="F294" s="26"/>
      <c r="G294" s="26"/>
      <c r="H294" s="26"/>
      <c r="I294" s="26"/>
      <c r="J294" s="26"/>
      <c r="K294" s="26"/>
      <c r="L294" s="26"/>
      <c r="M294" s="26"/>
      <c r="N294" s="26"/>
      <c r="O294" s="26"/>
      <c r="P294" s="26"/>
      <c r="Q294" s="26"/>
      <c r="R294" s="26"/>
      <c r="S294" s="26"/>
    </row>
    <row r="295" spans="1:19" x14ac:dyDescent="0.2">
      <c r="A295" s="26"/>
      <c r="B295" s="26"/>
      <c r="C295" s="26"/>
      <c r="D295" s="26"/>
      <c r="E295" s="26"/>
      <c r="F295" s="26"/>
      <c r="G295" s="26"/>
      <c r="H295" s="26"/>
      <c r="I295" s="26"/>
      <c r="J295" s="26"/>
      <c r="K295" s="26"/>
      <c r="L295" s="26"/>
      <c r="M295" s="26"/>
      <c r="N295" s="26"/>
      <c r="O295" s="26"/>
      <c r="P295" s="26"/>
      <c r="Q295" s="26"/>
      <c r="R295" s="26"/>
      <c r="S295" s="26"/>
    </row>
    <row r="296" spans="1:19" x14ac:dyDescent="0.2">
      <c r="A296" s="26"/>
      <c r="B296" s="26"/>
      <c r="C296" s="26"/>
      <c r="D296" s="26"/>
      <c r="E296" s="26"/>
      <c r="F296" s="26"/>
      <c r="G296" s="26"/>
      <c r="H296" s="26"/>
      <c r="I296" s="26"/>
      <c r="J296" s="26"/>
      <c r="K296" s="26"/>
      <c r="L296" s="26"/>
      <c r="M296" s="26"/>
      <c r="N296" s="26"/>
      <c r="O296" s="26"/>
      <c r="P296" s="26"/>
      <c r="Q296" s="26"/>
      <c r="R296" s="26"/>
      <c r="S296" s="26"/>
    </row>
    <row r="297" spans="1:19" x14ac:dyDescent="0.2">
      <c r="A297" s="26"/>
      <c r="B297" s="26"/>
      <c r="C297" s="26"/>
      <c r="D297" s="26"/>
      <c r="E297" s="26"/>
      <c r="F297" s="26"/>
      <c r="G297" s="26"/>
      <c r="H297" s="26"/>
      <c r="I297" s="26"/>
      <c r="J297" s="26"/>
      <c r="K297" s="26"/>
      <c r="L297" s="26"/>
      <c r="M297" s="26"/>
      <c r="N297" s="26"/>
      <c r="O297" s="26"/>
      <c r="P297" s="26"/>
      <c r="Q297" s="26"/>
      <c r="R297" s="26"/>
      <c r="S297" s="26"/>
    </row>
    <row r="298" spans="1:19" x14ac:dyDescent="0.2">
      <c r="A298" s="26"/>
      <c r="B298" s="26"/>
      <c r="C298" s="26"/>
      <c r="D298" s="26"/>
      <c r="E298" s="26"/>
      <c r="F298" s="26"/>
      <c r="G298" s="26"/>
      <c r="H298" s="26"/>
      <c r="I298" s="26"/>
      <c r="J298" s="26"/>
      <c r="K298" s="26"/>
      <c r="L298" s="26"/>
      <c r="M298" s="26"/>
      <c r="N298" s="26"/>
      <c r="O298" s="26"/>
      <c r="P298" s="26"/>
      <c r="Q298" s="26"/>
      <c r="R298" s="26"/>
      <c r="S298" s="26"/>
    </row>
    <row r="299" spans="1:19" x14ac:dyDescent="0.2">
      <c r="A299" s="26"/>
      <c r="B299" s="26"/>
      <c r="C299" s="26"/>
      <c r="D299" s="26"/>
      <c r="E299" s="26"/>
      <c r="F299" s="26"/>
      <c r="G299" s="26"/>
      <c r="H299" s="26"/>
      <c r="I299" s="26"/>
      <c r="J299" s="26"/>
      <c r="K299" s="26"/>
      <c r="L299" s="26"/>
      <c r="M299" s="26"/>
      <c r="N299" s="26"/>
      <c r="O299" s="26"/>
      <c r="P299" s="26"/>
      <c r="Q299" s="26"/>
      <c r="R299" s="26"/>
      <c r="S299" s="26"/>
    </row>
    <row r="300" spans="1:19" x14ac:dyDescent="0.2">
      <c r="A300" s="26"/>
      <c r="B300" s="26"/>
      <c r="C300" s="26"/>
      <c r="D300" s="26"/>
      <c r="E300" s="26"/>
      <c r="F300" s="26"/>
      <c r="G300" s="26"/>
      <c r="H300" s="26"/>
      <c r="I300" s="26"/>
      <c r="J300" s="26"/>
      <c r="K300" s="26"/>
      <c r="L300" s="26"/>
      <c r="M300" s="26"/>
      <c r="N300" s="26"/>
      <c r="O300" s="26"/>
      <c r="P300" s="26"/>
      <c r="Q300" s="26"/>
      <c r="R300" s="26"/>
      <c r="S300" s="26"/>
    </row>
    <row r="301" spans="1:19" x14ac:dyDescent="0.2">
      <c r="A301" s="26"/>
      <c r="B301" s="26"/>
      <c r="C301" s="26"/>
      <c r="D301" s="26"/>
      <c r="E301" s="26"/>
      <c r="F301" s="26"/>
      <c r="G301" s="26"/>
      <c r="H301" s="26"/>
      <c r="I301" s="26"/>
      <c r="J301" s="26"/>
      <c r="K301" s="26"/>
      <c r="L301" s="26"/>
      <c r="M301" s="26"/>
      <c r="N301" s="26"/>
      <c r="O301" s="26"/>
      <c r="P301" s="26"/>
      <c r="Q301" s="26"/>
      <c r="R301" s="26"/>
      <c r="S301" s="26"/>
    </row>
    <row r="302" spans="1:19" x14ac:dyDescent="0.2">
      <c r="A302" s="26"/>
      <c r="B302" s="26"/>
      <c r="C302" s="26"/>
      <c r="D302" s="26"/>
      <c r="E302" s="26"/>
      <c r="F302" s="26"/>
      <c r="G302" s="26"/>
      <c r="H302" s="26"/>
      <c r="I302" s="26"/>
      <c r="J302" s="26"/>
      <c r="K302" s="26"/>
      <c r="L302" s="26"/>
      <c r="M302" s="26"/>
      <c r="N302" s="26"/>
      <c r="O302" s="26"/>
      <c r="P302" s="26"/>
      <c r="Q302" s="26"/>
      <c r="R302" s="26"/>
      <c r="S302" s="26"/>
    </row>
    <row r="303" spans="1:19" x14ac:dyDescent="0.2">
      <c r="A303" s="26"/>
      <c r="B303" s="26"/>
      <c r="C303" s="26"/>
      <c r="D303" s="26"/>
      <c r="E303" s="26"/>
      <c r="F303" s="26"/>
      <c r="G303" s="26"/>
      <c r="H303" s="26"/>
      <c r="I303" s="26"/>
      <c r="J303" s="26"/>
      <c r="K303" s="26"/>
      <c r="L303" s="26"/>
      <c r="M303" s="26"/>
      <c r="N303" s="26"/>
      <c r="O303" s="26"/>
      <c r="P303" s="26"/>
      <c r="Q303" s="26"/>
      <c r="R303" s="26"/>
      <c r="S303" s="26"/>
    </row>
    <row r="304" spans="1:19" x14ac:dyDescent="0.2">
      <c r="A304" s="26"/>
      <c r="B304" s="26"/>
      <c r="C304" s="26"/>
      <c r="D304" s="26"/>
      <c r="E304" s="26"/>
      <c r="F304" s="26"/>
      <c r="G304" s="26"/>
      <c r="H304" s="26"/>
      <c r="I304" s="26"/>
      <c r="J304" s="26"/>
      <c r="K304" s="26"/>
      <c r="L304" s="26"/>
      <c r="M304" s="26"/>
      <c r="N304" s="26"/>
      <c r="O304" s="26"/>
      <c r="P304" s="26"/>
      <c r="Q304" s="26"/>
      <c r="R304" s="26"/>
      <c r="S304" s="26"/>
    </row>
    <row r="305" spans="1:19" x14ac:dyDescent="0.2">
      <c r="A305" s="26"/>
      <c r="B305" s="26"/>
      <c r="C305" s="26"/>
      <c r="D305" s="26"/>
      <c r="E305" s="26"/>
      <c r="F305" s="26"/>
      <c r="G305" s="26"/>
      <c r="H305" s="26"/>
      <c r="I305" s="26"/>
      <c r="J305" s="26"/>
      <c r="K305" s="26"/>
      <c r="L305" s="26"/>
      <c r="M305" s="26"/>
      <c r="N305" s="26"/>
      <c r="O305" s="26"/>
      <c r="P305" s="26"/>
      <c r="Q305" s="26"/>
      <c r="R305" s="26"/>
      <c r="S305" s="26"/>
    </row>
    <row r="306" spans="1:19" x14ac:dyDescent="0.2">
      <c r="A306" s="26"/>
      <c r="B306" s="26"/>
      <c r="C306" s="26"/>
      <c r="D306" s="26"/>
      <c r="E306" s="26"/>
      <c r="F306" s="26"/>
      <c r="G306" s="26"/>
      <c r="H306" s="26"/>
      <c r="I306" s="26"/>
      <c r="J306" s="26"/>
      <c r="K306" s="26"/>
      <c r="L306" s="26"/>
      <c r="M306" s="26"/>
      <c r="N306" s="26"/>
      <c r="O306" s="26"/>
      <c r="P306" s="26"/>
      <c r="Q306" s="26"/>
      <c r="R306" s="26"/>
      <c r="S306" s="26"/>
    </row>
    <row r="307" spans="1:19" x14ac:dyDescent="0.2">
      <c r="A307" s="26"/>
      <c r="B307" s="26"/>
      <c r="C307" s="26"/>
      <c r="D307" s="26"/>
      <c r="E307" s="26"/>
      <c r="F307" s="26"/>
      <c r="G307" s="26"/>
      <c r="H307" s="26"/>
      <c r="I307" s="26"/>
      <c r="J307" s="26"/>
      <c r="K307" s="26"/>
      <c r="L307" s="26"/>
      <c r="M307" s="26"/>
      <c r="N307" s="26"/>
      <c r="O307" s="26"/>
      <c r="P307" s="26"/>
      <c r="Q307" s="26"/>
      <c r="R307" s="26"/>
      <c r="S307" s="26"/>
    </row>
    <row r="308" spans="1:19" x14ac:dyDescent="0.2">
      <c r="A308" s="26"/>
      <c r="B308" s="26"/>
      <c r="C308" s="26"/>
      <c r="D308" s="26"/>
      <c r="E308" s="26"/>
      <c r="F308" s="26"/>
      <c r="G308" s="26"/>
      <c r="H308" s="26"/>
      <c r="I308" s="26"/>
      <c r="J308" s="26"/>
      <c r="K308" s="26"/>
      <c r="L308" s="26"/>
      <c r="M308" s="26"/>
      <c r="N308" s="26"/>
      <c r="O308" s="26"/>
      <c r="P308" s="26"/>
      <c r="Q308" s="26"/>
      <c r="R308" s="26"/>
      <c r="S308" s="26"/>
    </row>
    <row r="309" spans="1:19" x14ac:dyDescent="0.2">
      <c r="A309" s="26"/>
      <c r="B309" s="26"/>
      <c r="C309" s="26"/>
      <c r="D309" s="26"/>
      <c r="E309" s="26"/>
      <c r="F309" s="26"/>
      <c r="G309" s="26"/>
      <c r="H309" s="26"/>
      <c r="I309" s="26"/>
      <c r="J309" s="26"/>
      <c r="K309" s="26"/>
      <c r="L309" s="26"/>
      <c r="M309" s="26"/>
      <c r="N309" s="26"/>
      <c r="O309" s="26"/>
      <c r="P309" s="26"/>
      <c r="Q309" s="26"/>
      <c r="R309" s="26"/>
      <c r="S309" s="26"/>
    </row>
    <row r="310" spans="1:19" x14ac:dyDescent="0.2">
      <c r="A310" s="26"/>
      <c r="B310" s="26"/>
      <c r="C310" s="26"/>
      <c r="D310" s="26"/>
      <c r="E310" s="26"/>
      <c r="F310" s="26"/>
      <c r="G310" s="26"/>
      <c r="H310" s="26"/>
      <c r="I310" s="26"/>
      <c r="J310" s="26"/>
      <c r="K310" s="26"/>
      <c r="L310" s="26"/>
      <c r="M310" s="26"/>
      <c r="N310" s="26"/>
      <c r="O310" s="26"/>
      <c r="P310" s="26"/>
      <c r="Q310" s="26"/>
      <c r="R310" s="26"/>
      <c r="S310" s="26"/>
    </row>
    <row r="311" spans="1:19" x14ac:dyDescent="0.2">
      <c r="A311" s="26"/>
      <c r="B311" s="26"/>
      <c r="C311" s="26"/>
      <c r="D311" s="26"/>
      <c r="E311" s="26"/>
      <c r="F311" s="26"/>
      <c r="G311" s="26"/>
      <c r="H311" s="26"/>
      <c r="I311" s="26"/>
      <c r="J311" s="26"/>
      <c r="K311" s="26"/>
      <c r="L311" s="26"/>
      <c r="M311" s="26"/>
      <c r="N311" s="26"/>
      <c r="O311" s="26"/>
      <c r="P311" s="26"/>
      <c r="Q311" s="26"/>
      <c r="R311" s="26"/>
      <c r="S311" s="26"/>
    </row>
    <row r="312" spans="1:19" x14ac:dyDescent="0.2">
      <c r="A312" s="26"/>
      <c r="B312" s="26"/>
      <c r="C312" s="26"/>
      <c r="D312" s="26"/>
      <c r="E312" s="26"/>
      <c r="F312" s="26"/>
      <c r="G312" s="26"/>
      <c r="H312" s="26"/>
      <c r="I312" s="26"/>
      <c r="J312" s="26"/>
      <c r="K312" s="26"/>
      <c r="L312" s="26"/>
      <c r="M312" s="26"/>
      <c r="N312" s="26"/>
      <c r="O312" s="26"/>
      <c r="P312" s="26"/>
      <c r="Q312" s="26"/>
      <c r="R312" s="26"/>
      <c r="S312" s="26"/>
    </row>
    <row r="313" spans="1:19" x14ac:dyDescent="0.2">
      <c r="A313" s="26"/>
      <c r="B313" s="26"/>
      <c r="C313" s="26"/>
      <c r="D313" s="26"/>
      <c r="E313" s="26"/>
      <c r="F313" s="26"/>
      <c r="G313" s="26"/>
      <c r="H313" s="26"/>
      <c r="I313" s="26"/>
      <c r="J313" s="26"/>
      <c r="K313" s="26"/>
      <c r="L313" s="26"/>
      <c r="M313" s="26"/>
      <c r="N313" s="26"/>
      <c r="O313" s="26"/>
      <c r="P313" s="26"/>
      <c r="Q313" s="26"/>
      <c r="R313" s="26"/>
      <c r="S313" s="26"/>
    </row>
    <row r="314" spans="1:19" x14ac:dyDescent="0.2">
      <c r="A314" s="26"/>
      <c r="B314" s="26"/>
      <c r="C314" s="26"/>
      <c r="D314" s="26"/>
      <c r="E314" s="26"/>
      <c r="F314" s="26"/>
      <c r="G314" s="26"/>
      <c r="H314" s="26"/>
      <c r="I314" s="26"/>
      <c r="J314" s="26"/>
      <c r="K314" s="26"/>
      <c r="L314" s="26"/>
      <c r="M314" s="26"/>
      <c r="N314" s="26"/>
      <c r="O314" s="26"/>
      <c r="P314" s="26"/>
      <c r="Q314" s="26"/>
      <c r="R314" s="26"/>
      <c r="S314" s="26"/>
    </row>
    <row r="315" spans="1:19" x14ac:dyDescent="0.2">
      <c r="A315" s="26"/>
      <c r="B315" s="26"/>
      <c r="C315" s="26"/>
      <c r="D315" s="26"/>
      <c r="E315" s="26"/>
      <c r="F315" s="26"/>
      <c r="G315" s="26"/>
      <c r="H315" s="26"/>
      <c r="I315" s="26"/>
      <c r="J315" s="26"/>
      <c r="K315" s="26"/>
      <c r="L315" s="26"/>
      <c r="M315" s="26"/>
      <c r="N315" s="26"/>
      <c r="O315" s="26"/>
      <c r="P315" s="26"/>
      <c r="Q315" s="26"/>
      <c r="R315" s="26"/>
      <c r="S315" s="26"/>
    </row>
    <row r="316" spans="1:19" x14ac:dyDescent="0.2">
      <c r="A316" s="26"/>
      <c r="B316" s="26"/>
      <c r="C316" s="26"/>
      <c r="D316" s="26"/>
      <c r="E316" s="26"/>
      <c r="F316" s="26"/>
      <c r="G316" s="26"/>
      <c r="H316" s="26"/>
      <c r="I316" s="26"/>
      <c r="J316" s="26"/>
      <c r="K316" s="26"/>
      <c r="L316" s="26"/>
      <c r="M316" s="26"/>
      <c r="N316" s="26"/>
      <c r="O316" s="26"/>
      <c r="P316" s="26"/>
      <c r="Q316" s="26"/>
      <c r="R316" s="26"/>
      <c r="S316" s="26"/>
    </row>
    <row r="317" spans="1:19" x14ac:dyDescent="0.2">
      <c r="A317" s="26"/>
      <c r="B317" s="26"/>
      <c r="C317" s="26"/>
      <c r="D317" s="26"/>
      <c r="E317" s="26"/>
      <c r="F317" s="26"/>
      <c r="G317" s="26"/>
      <c r="H317" s="26"/>
      <c r="I317" s="26"/>
      <c r="J317" s="26"/>
      <c r="K317" s="26"/>
      <c r="L317" s="26"/>
      <c r="M317" s="26"/>
      <c r="N317" s="26"/>
      <c r="O317" s="26"/>
      <c r="P317" s="26"/>
      <c r="Q317" s="26"/>
      <c r="R317" s="26"/>
      <c r="S317" s="26"/>
    </row>
    <row r="318" spans="1:19" x14ac:dyDescent="0.2">
      <c r="A318" s="26"/>
      <c r="B318" s="26"/>
      <c r="C318" s="26"/>
      <c r="D318" s="26"/>
      <c r="E318" s="26"/>
      <c r="F318" s="26"/>
      <c r="G318" s="26"/>
      <c r="H318" s="26"/>
      <c r="I318" s="26"/>
      <c r="J318" s="26"/>
      <c r="K318" s="26"/>
      <c r="L318" s="26"/>
      <c r="M318" s="26"/>
      <c r="N318" s="26"/>
      <c r="O318" s="26"/>
      <c r="P318" s="26"/>
      <c r="Q318" s="26"/>
      <c r="R318" s="26"/>
      <c r="S318" s="26"/>
    </row>
    <row r="319" spans="1:19" x14ac:dyDescent="0.2">
      <c r="A319" s="26"/>
      <c r="B319" s="26"/>
      <c r="C319" s="26"/>
      <c r="D319" s="26"/>
      <c r="E319" s="26"/>
      <c r="F319" s="26"/>
      <c r="G319" s="26"/>
      <c r="H319" s="26"/>
      <c r="I319" s="26"/>
      <c r="J319" s="26"/>
      <c r="K319" s="26"/>
      <c r="L319" s="26"/>
      <c r="M319" s="26"/>
      <c r="N319" s="26"/>
      <c r="O319" s="26"/>
      <c r="P319" s="26"/>
      <c r="Q319" s="26"/>
      <c r="R319" s="26"/>
      <c r="S319" s="26"/>
    </row>
    <row r="320" spans="1:19" x14ac:dyDescent="0.2">
      <c r="A320" s="26"/>
      <c r="B320" s="26"/>
      <c r="C320" s="26"/>
      <c r="D320" s="26"/>
      <c r="E320" s="26"/>
      <c r="F320" s="26"/>
      <c r="G320" s="26"/>
      <c r="H320" s="26"/>
      <c r="I320" s="26"/>
      <c r="J320" s="26"/>
      <c r="K320" s="26"/>
      <c r="L320" s="26"/>
      <c r="M320" s="26"/>
      <c r="N320" s="26"/>
      <c r="O320" s="26"/>
      <c r="P320" s="26"/>
      <c r="Q320" s="26"/>
      <c r="R320" s="26"/>
      <c r="S320" s="26"/>
    </row>
    <row r="321" spans="1:19" x14ac:dyDescent="0.2">
      <c r="A321" s="26"/>
      <c r="B321" s="26"/>
      <c r="C321" s="26"/>
      <c r="D321" s="26"/>
      <c r="E321" s="26"/>
      <c r="F321" s="26"/>
      <c r="G321" s="26"/>
      <c r="H321" s="26"/>
      <c r="I321" s="26"/>
      <c r="J321" s="26"/>
      <c r="K321" s="26"/>
      <c r="L321" s="26"/>
      <c r="M321" s="26"/>
      <c r="N321" s="26"/>
      <c r="O321" s="26"/>
      <c r="P321" s="26"/>
      <c r="Q321" s="26"/>
      <c r="R321" s="26"/>
      <c r="S321" s="26"/>
    </row>
    <row r="322" spans="1:19" x14ac:dyDescent="0.2">
      <c r="A322" s="26"/>
      <c r="B322" s="26"/>
      <c r="C322" s="26"/>
      <c r="D322" s="26"/>
      <c r="E322" s="26"/>
      <c r="F322" s="26"/>
      <c r="G322" s="26"/>
      <c r="H322" s="26"/>
      <c r="I322" s="26"/>
      <c r="J322" s="26"/>
      <c r="K322" s="26"/>
      <c r="L322" s="26"/>
      <c r="M322" s="26"/>
      <c r="N322" s="26"/>
      <c r="O322" s="26"/>
      <c r="P322" s="26"/>
      <c r="Q322" s="26"/>
      <c r="R322" s="26"/>
      <c r="S322" s="26"/>
    </row>
    <row r="323" spans="1:19" x14ac:dyDescent="0.2">
      <c r="A323" s="26"/>
      <c r="B323" s="26"/>
      <c r="C323" s="26"/>
      <c r="D323" s="26"/>
      <c r="E323" s="26"/>
      <c r="F323" s="26"/>
      <c r="G323" s="26"/>
      <c r="H323" s="26"/>
      <c r="I323" s="26"/>
      <c r="J323" s="26"/>
      <c r="K323" s="26"/>
      <c r="L323" s="26"/>
      <c r="M323" s="26"/>
      <c r="N323" s="26"/>
      <c r="O323" s="26"/>
      <c r="P323" s="26"/>
      <c r="Q323" s="26"/>
      <c r="R323" s="26"/>
      <c r="S323" s="26"/>
    </row>
    <row r="324" spans="1:19" x14ac:dyDescent="0.2">
      <c r="A324" s="26"/>
      <c r="B324" s="26"/>
      <c r="C324" s="26"/>
      <c r="D324" s="26"/>
      <c r="E324" s="26"/>
      <c r="F324" s="26"/>
      <c r="G324" s="26"/>
      <c r="H324" s="26"/>
      <c r="I324" s="26"/>
      <c r="J324" s="26"/>
      <c r="K324" s="26"/>
      <c r="L324" s="26"/>
      <c r="M324" s="26"/>
      <c r="N324" s="26"/>
      <c r="O324" s="26"/>
      <c r="P324" s="26"/>
      <c r="Q324" s="26"/>
      <c r="R324" s="26"/>
      <c r="S324" s="26"/>
    </row>
    <row r="325" spans="1:19" x14ac:dyDescent="0.2">
      <c r="A325" s="26"/>
      <c r="B325" s="26"/>
      <c r="C325" s="26"/>
      <c r="D325" s="26"/>
      <c r="E325" s="26"/>
      <c r="F325" s="26"/>
      <c r="G325" s="26"/>
      <c r="H325" s="26"/>
      <c r="I325" s="26"/>
      <c r="J325" s="26"/>
      <c r="K325" s="26"/>
      <c r="L325" s="26"/>
      <c r="M325" s="26"/>
      <c r="N325" s="26"/>
      <c r="O325" s="26"/>
      <c r="P325" s="26"/>
      <c r="Q325" s="26"/>
      <c r="R325" s="26"/>
      <c r="S325" s="26"/>
    </row>
    <row r="326" spans="1:19" x14ac:dyDescent="0.2">
      <c r="A326" s="26"/>
      <c r="B326" s="26"/>
      <c r="C326" s="26"/>
      <c r="D326" s="26"/>
      <c r="E326" s="26"/>
      <c r="F326" s="26"/>
      <c r="G326" s="26"/>
      <c r="H326" s="26"/>
      <c r="I326" s="26"/>
      <c r="J326" s="26"/>
      <c r="K326" s="26"/>
      <c r="L326" s="26"/>
      <c r="M326" s="26"/>
      <c r="N326" s="26"/>
      <c r="O326" s="26"/>
      <c r="P326" s="26"/>
      <c r="Q326" s="26"/>
      <c r="R326" s="26"/>
      <c r="S326" s="26"/>
    </row>
    <row r="327" spans="1:19" x14ac:dyDescent="0.2">
      <c r="A327" s="26"/>
      <c r="B327" s="26"/>
      <c r="C327" s="26"/>
      <c r="D327" s="26"/>
      <c r="E327" s="26"/>
      <c r="F327" s="26"/>
      <c r="G327" s="26"/>
      <c r="H327" s="26"/>
      <c r="I327" s="26"/>
      <c r="J327" s="26"/>
      <c r="K327" s="26"/>
      <c r="L327" s="26"/>
      <c r="M327" s="26"/>
      <c r="N327" s="26"/>
      <c r="O327" s="26"/>
      <c r="P327" s="26"/>
      <c r="Q327" s="26"/>
      <c r="R327" s="26"/>
      <c r="S327" s="26"/>
    </row>
    <row r="328" spans="1:19" x14ac:dyDescent="0.2">
      <c r="A328" s="26"/>
      <c r="B328" s="26"/>
      <c r="C328" s="26"/>
      <c r="D328" s="26"/>
      <c r="E328" s="26"/>
      <c r="F328" s="26"/>
      <c r="G328" s="26"/>
      <c r="H328" s="26"/>
      <c r="I328" s="26"/>
      <c r="J328" s="26"/>
      <c r="K328" s="26"/>
      <c r="L328" s="26"/>
      <c r="M328" s="26"/>
      <c r="N328" s="26"/>
      <c r="O328" s="26"/>
      <c r="P328" s="26"/>
      <c r="Q328" s="26"/>
      <c r="R328" s="26"/>
      <c r="S328" s="26"/>
    </row>
    <row r="329" spans="1:19" x14ac:dyDescent="0.2">
      <c r="A329" s="26"/>
      <c r="B329" s="26"/>
      <c r="C329" s="26"/>
      <c r="D329" s="26"/>
      <c r="E329" s="26"/>
      <c r="F329" s="26"/>
      <c r="G329" s="26"/>
      <c r="H329" s="26"/>
      <c r="I329" s="26"/>
      <c r="J329" s="26"/>
      <c r="K329" s="26"/>
      <c r="L329" s="26"/>
      <c r="M329" s="26"/>
      <c r="N329" s="26"/>
      <c r="O329" s="26"/>
      <c r="P329" s="26"/>
      <c r="Q329" s="26"/>
      <c r="R329" s="26"/>
      <c r="S329" s="26"/>
    </row>
    <row r="330" spans="1:19" x14ac:dyDescent="0.2">
      <c r="A330" s="26"/>
      <c r="B330" s="26"/>
      <c r="C330" s="26"/>
      <c r="D330" s="26"/>
      <c r="E330" s="26"/>
      <c r="F330" s="26"/>
      <c r="G330" s="26"/>
      <c r="H330" s="26"/>
      <c r="I330" s="26"/>
      <c r="J330" s="26"/>
      <c r="K330" s="26"/>
      <c r="L330" s="26"/>
      <c r="M330" s="26"/>
      <c r="N330" s="26"/>
      <c r="O330" s="26"/>
      <c r="P330" s="26"/>
      <c r="Q330" s="26"/>
      <c r="R330" s="26"/>
      <c r="S330" s="26"/>
    </row>
    <row r="331" spans="1:19" x14ac:dyDescent="0.2">
      <c r="A331" s="26"/>
      <c r="B331" s="26"/>
      <c r="C331" s="26"/>
      <c r="D331" s="26"/>
      <c r="E331" s="26"/>
      <c r="F331" s="26"/>
      <c r="G331" s="26"/>
      <c r="H331" s="26"/>
      <c r="I331" s="26"/>
      <c r="J331" s="26"/>
      <c r="K331" s="26"/>
      <c r="L331" s="26"/>
      <c r="M331" s="26"/>
      <c r="N331" s="26"/>
      <c r="O331" s="26"/>
      <c r="P331" s="26"/>
      <c r="Q331" s="26"/>
      <c r="R331" s="26"/>
      <c r="S331" s="26"/>
    </row>
    <row r="332" spans="1:19" x14ac:dyDescent="0.2">
      <c r="A332" s="26"/>
      <c r="B332" s="26"/>
      <c r="C332" s="26"/>
      <c r="D332" s="26"/>
      <c r="E332" s="26"/>
      <c r="F332" s="26"/>
      <c r="G332" s="26"/>
      <c r="H332" s="26"/>
      <c r="I332" s="26"/>
      <c r="J332" s="26"/>
      <c r="K332" s="26"/>
      <c r="L332" s="26"/>
      <c r="M332" s="26"/>
      <c r="N332" s="26"/>
      <c r="O332" s="26"/>
      <c r="P332" s="26"/>
      <c r="Q332" s="26"/>
      <c r="R332" s="26"/>
      <c r="S332" s="26"/>
    </row>
    <row r="333" spans="1:19" x14ac:dyDescent="0.2">
      <c r="A333" s="26"/>
      <c r="B333" s="26"/>
      <c r="C333" s="26"/>
      <c r="D333" s="26"/>
      <c r="E333" s="26"/>
      <c r="F333" s="26"/>
      <c r="G333" s="26"/>
      <c r="H333" s="26"/>
      <c r="I333" s="26"/>
      <c r="J333" s="26"/>
      <c r="K333" s="26"/>
      <c r="L333" s="26"/>
      <c r="M333" s="26"/>
      <c r="N333" s="26"/>
      <c r="O333" s="26"/>
      <c r="P333" s="26"/>
      <c r="Q333" s="26"/>
      <c r="R333" s="26"/>
      <c r="S333" s="26"/>
    </row>
    <row r="334" spans="1:19" x14ac:dyDescent="0.2">
      <c r="A334" s="26"/>
      <c r="B334" s="26"/>
      <c r="C334" s="26"/>
      <c r="D334" s="26"/>
      <c r="E334" s="26"/>
      <c r="F334" s="26"/>
      <c r="G334" s="26"/>
      <c r="H334" s="26"/>
      <c r="I334" s="26"/>
      <c r="J334" s="26"/>
      <c r="K334" s="26"/>
      <c r="L334" s="26"/>
      <c r="M334" s="26"/>
      <c r="N334" s="26"/>
      <c r="O334" s="26"/>
      <c r="P334" s="26"/>
      <c r="Q334" s="26"/>
      <c r="R334" s="26"/>
      <c r="S334" s="26"/>
    </row>
    <row r="335" spans="1:19" x14ac:dyDescent="0.2">
      <c r="A335" s="26"/>
      <c r="B335" s="26"/>
      <c r="C335" s="26"/>
      <c r="D335" s="26"/>
      <c r="E335" s="26"/>
      <c r="F335" s="26"/>
      <c r="G335" s="26"/>
      <c r="H335" s="26"/>
      <c r="I335" s="26"/>
      <c r="J335" s="26"/>
      <c r="K335" s="26"/>
      <c r="L335" s="26"/>
      <c r="M335" s="26"/>
      <c r="N335" s="26"/>
      <c r="O335" s="26"/>
      <c r="P335" s="26"/>
      <c r="Q335" s="26"/>
      <c r="R335" s="26"/>
      <c r="S335" s="26"/>
    </row>
    <row r="336" spans="1:19" x14ac:dyDescent="0.2">
      <c r="A336" s="26"/>
      <c r="B336" s="26"/>
      <c r="C336" s="26"/>
      <c r="D336" s="26"/>
      <c r="E336" s="26"/>
      <c r="F336" s="26"/>
      <c r="G336" s="26"/>
      <c r="H336" s="26"/>
      <c r="I336" s="26"/>
      <c r="J336" s="26"/>
      <c r="K336" s="26"/>
      <c r="L336" s="26"/>
      <c r="M336" s="26"/>
      <c r="N336" s="26"/>
      <c r="O336" s="26"/>
      <c r="P336" s="26"/>
      <c r="Q336" s="26"/>
      <c r="R336" s="26"/>
      <c r="S336" s="26"/>
    </row>
    <row r="337" spans="1:19" x14ac:dyDescent="0.2">
      <c r="A337" s="26"/>
      <c r="B337" s="26"/>
      <c r="C337" s="26"/>
      <c r="D337" s="26"/>
      <c r="E337" s="26"/>
      <c r="F337" s="26"/>
      <c r="G337" s="26"/>
      <c r="H337" s="26"/>
      <c r="I337" s="26"/>
      <c r="J337" s="26"/>
      <c r="K337" s="26"/>
      <c r="L337" s="26"/>
      <c r="M337" s="26"/>
      <c r="N337" s="26"/>
      <c r="O337" s="26"/>
      <c r="P337" s="26"/>
      <c r="Q337" s="26"/>
      <c r="R337" s="26"/>
      <c r="S337" s="26"/>
    </row>
    <row r="338" spans="1:19" x14ac:dyDescent="0.2">
      <c r="A338" s="26"/>
      <c r="B338" s="26"/>
      <c r="C338" s="26"/>
      <c r="D338" s="26"/>
      <c r="E338" s="26"/>
      <c r="F338" s="26"/>
      <c r="G338" s="26"/>
      <c r="H338" s="26"/>
      <c r="I338" s="26"/>
      <c r="J338" s="26"/>
      <c r="K338" s="26"/>
      <c r="L338" s="26"/>
      <c r="M338" s="26"/>
      <c r="N338" s="26"/>
      <c r="O338" s="26"/>
      <c r="P338" s="26"/>
      <c r="Q338" s="26"/>
      <c r="R338" s="26"/>
      <c r="S338" s="26"/>
    </row>
    <row r="339" spans="1:19" x14ac:dyDescent="0.2">
      <c r="A339" s="26"/>
      <c r="B339" s="26"/>
      <c r="C339" s="26"/>
      <c r="D339" s="26"/>
      <c r="E339" s="26"/>
      <c r="F339" s="26"/>
      <c r="G339" s="26"/>
      <c r="H339" s="26"/>
      <c r="I339" s="26"/>
      <c r="J339" s="26"/>
      <c r="K339" s="26"/>
      <c r="L339" s="26"/>
      <c r="M339" s="26"/>
      <c r="N339" s="26"/>
      <c r="O339" s="26"/>
      <c r="P339" s="26"/>
      <c r="Q339" s="26"/>
      <c r="R339" s="26"/>
      <c r="S339" s="26"/>
    </row>
    <row r="340" spans="1:19" x14ac:dyDescent="0.2">
      <c r="A340" s="26"/>
      <c r="B340" s="26"/>
      <c r="C340" s="26"/>
      <c r="D340" s="26"/>
      <c r="E340" s="26"/>
      <c r="F340" s="26"/>
      <c r="G340" s="26"/>
      <c r="H340" s="26"/>
      <c r="I340" s="26"/>
      <c r="J340" s="26"/>
      <c r="K340" s="26"/>
      <c r="L340" s="26"/>
      <c r="M340" s="26"/>
      <c r="N340" s="26"/>
      <c r="O340" s="26"/>
      <c r="P340" s="26"/>
      <c r="Q340" s="26"/>
      <c r="R340" s="26"/>
      <c r="S340" s="26"/>
    </row>
    <row r="341" spans="1:19" x14ac:dyDescent="0.2">
      <c r="A341" s="26"/>
      <c r="B341" s="26"/>
      <c r="C341" s="26"/>
      <c r="D341" s="26"/>
      <c r="E341" s="26"/>
      <c r="F341" s="26"/>
      <c r="G341" s="26"/>
      <c r="H341" s="26"/>
      <c r="I341" s="26"/>
      <c r="J341" s="26"/>
      <c r="K341" s="26"/>
      <c r="L341" s="26"/>
      <c r="M341" s="26"/>
      <c r="N341" s="26"/>
      <c r="O341" s="26"/>
      <c r="P341" s="26"/>
      <c r="Q341" s="26"/>
      <c r="R341" s="26"/>
      <c r="S341" s="26"/>
    </row>
    <row r="342" spans="1:19" x14ac:dyDescent="0.2">
      <c r="A342" s="26"/>
      <c r="B342" s="26"/>
      <c r="C342" s="26"/>
      <c r="D342" s="26"/>
      <c r="E342" s="26"/>
      <c r="F342" s="26"/>
      <c r="G342" s="26"/>
      <c r="H342" s="26"/>
      <c r="I342" s="26"/>
      <c r="J342" s="26"/>
      <c r="K342" s="26"/>
      <c r="L342" s="26"/>
      <c r="M342" s="26"/>
      <c r="N342" s="26"/>
      <c r="O342" s="26"/>
      <c r="P342" s="26"/>
      <c r="Q342" s="26"/>
      <c r="R342" s="26"/>
      <c r="S342" s="26"/>
    </row>
    <row r="343" spans="1:19" x14ac:dyDescent="0.2">
      <c r="A343" s="26"/>
      <c r="B343" s="26"/>
      <c r="C343" s="26"/>
      <c r="D343" s="26"/>
      <c r="E343" s="26"/>
      <c r="F343" s="26"/>
      <c r="G343" s="26"/>
      <c r="H343" s="26"/>
      <c r="I343" s="26"/>
      <c r="J343" s="26"/>
      <c r="K343" s="26"/>
      <c r="L343" s="26"/>
      <c r="M343" s="26"/>
      <c r="N343" s="26"/>
      <c r="O343" s="26"/>
      <c r="P343" s="26"/>
      <c r="Q343" s="26"/>
      <c r="R343" s="26"/>
      <c r="S343" s="26"/>
    </row>
    <row r="344" spans="1:19" x14ac:dyDescent="0.2">
      <c r="A344" s="26"/>
      <c r="B344" s="26"/>
      <c r="C344" s="26"/>
      <c r="D344" s="26"/>
      <c r="E344" s="26"/>
      <c r="F344" s="26"/>
      <c r="G344" s="26"/>
      <c r="H344" s="26"/>
      <c r="I344" s="26"/>
      <c r="J344" s="26"/>
      <c r="K344" s="26"/>
      <c r="L344" s="26"/>
      <c r="M344" s="26"/>
      <c r="N344" s="26"/>
      <c r="O344" s="26"/>
      <c r="P344" s="26"/>
      <c r="Q344" s="26"/>
      <c r="R344" s="26"/>
      <c r="S344" s="26"/>
    </row>
    <row r="345" spans="1:19" x14ac:dyDescent="0.2">
      <c r="A345" s="26"/>
      <c r="B345" s="26"/>
      <c r="C345" s="26"/>
      <c r="D345" s="26"/>
      <c r="E345" s="26"/>
      <c r="F345" s="26"/>
      <c r="G345" s="26"/>
      <c r="H345" s="26"/>
      <c r="I345" s="26"/>
      <c r="J345" s="26"/>
      <c r="K345" s="26"/>
      <c r="L345" s="26"/>
      <c r="M345" s="26"/>
      <c r="N345" s="26"/>
      <c r="O345" s="26"/>
      <c r="P345" s="26"/>
      <c r="Q345" s="26"/>
      <c r="R345" s="26"/>
      <c r="S345" s="26"/>
    </row>
    <row r="346" spans="1:19" x14ac:dyDescent="0.2">
      <c r="A346" s="26"/>
      <c r="B346" s="26"/>
      <c r="C346" s="26"/>
      <c r="D346" s="26"/>
      <c r="E346" s="26"/>
      <c r="F346" s="26"/>
      <c r="G346" s="26"/>
      <c r="H346" s="26"/>
      <c r="I346" s="26"/>
      <c r="J346" s="26"/>
      <c r="K346" s="26"/>
      <c r="L346" s="26"/>
      <c r="M346" s="26"/>
      <c r="N346" s="26"/>
      <c r="O346" s="26"/>
      <c r="P346" s="26"/>
      <c r="Q346" s="26"/>
      <c r="R346" s="26"/>
      <c r="S346" s="26"/>
    </row>
    <row r="347" spans="1:19" x14ac:dyDescent="0.2">
      <c r="A347" s="26"/>
      <c r="B347" s="26"/>
      <c r="C347" s="26"/>
      <c r="D347" s="26"/>
      <c r="E347" s="26"/>
      <c r="F347" s="26"/>
      <c r="G347" s="26"/>
      <c r="H347" s="26"/>
      <c r="I347" s="26"/>
      <c r="J347" s="26"/>
      <c r="K347" s="26"/>
      <c r="L347" s="26"/>
      <c r="M347" s="26"/>
      <c r="N347" s="26"/>
      <c r="O347" s="26"/>
      <c r="P347" s="26"/>
      <c r="Q347" s="26"/>
      <c r="R347" s="26"/>
      <c r="S347" s="26"/>
    </row>
    <row r="348" spans="1:19" x14ac:dyDescent="0.2">
      <c r="A348" s="26"/>
      <c r="B348" s="26"/>
      <c r="C348" s="26"/>
      <c r="D348" s="26"/>
      <c r="E348" s="26"/>
      <c r="F348" s="26"/>
      <c r="G348" s="26"/>
      <c r="H348" s="26"/>
      <c r="I348" s="26"/>
      <c r="J348" s="26"/>
      <c r="K348" s="26"/>
      <c r="L348" s="26"/>
      <c r="M348" s="26"/>
      <c r="N348" s="26"/>
      <c r="O348" s="26"/>
      <c r="P348" s="26"/>
      <c r="Q348" s="26"/>
      <c r="R348" s="26"/>
      <c r="S348" s="26"/>
    </row>
    <row r="349" spans="1:19" x14ac:dyDescent="0.2">
      <c r="A349" s="26"/>
      <c r="B349" s="26"/>
      <c r="C349" s="26"/>
      <c r="D349" s="26"/>
      <c r="E349" s="26"/>
      <c r="F349" s="26"/>
      <c r="G349" s="26"/>
      <c r="H349" s="26"/>
      <c r="I349" s="26"/>
      <c r="J349" s="26"/>
      <c r="K349" s="26"/>
      <c r="L349" s="26"/>
      <c r="M349" s="26"/>
      <c r="N349" s="26"/>
      <c r="O349" s="26"/>
      <c r="P349" s="26"/>
      <c r="Q349" s="26"/>
      <c r="R349" s="26"/>
      <c r="S349" s="26"/>
    </row>
    <row r="350" spans="1:19" x14ac:dyDescent="0.2">
      <c r="A350" s="26"/>
      <c r="B350" s="26"/>
      <c r="C350" s="26"/>
      <c r="D350" s="26"/>
      <c r="E350" s="26"/>
      <c r="F350" s="26"/>
      <c r="G350" s="26"/>
      <c r="H350" s="26"/>
      <c r="I350" s="26"/>
      <c r="J350" s="26"/>
      <c r="K350" s="26"/>
      <c r="L350" s="26"/>
      <c r="M350" s="26"/>
      <c r="N350" s="26"/>
      <c r="O350" s="26"/>
      <c r="P350" s="26"/>
      <c r="Q350" s="26"/>
      <c r="R350" s="26"/>
      <c r="S350" s="26"/>
    </row>
    <row r="351" spans="1:19" x14ac:dyDescent="0.2">
      <c r="A351" s="26"/>
      <c r="B351" s="26"/>
      <c r="C351" s="26"/>
      <c r="D351" s="26"/>
      <c r="E351" s="26"/>
      <c r="F351" s="26"/>
      <c r="G351" s="26"/>
      <c r="H351" s="26"/>
      <c r="I351" s="26"/>
      <c r="J351" s="26"/>
      <c r="K351" s="26"/>
      <c r="L351" s="26"/>
      <c r="M351" s="26"/>
      <c r="N351" s="26"/>
      <c r="O351" s="26"/>
      <c r="P351" s="26"/>
      <c r="Q351" s="26"/>
      <c r="R351" s="26"/>
      <c r="S351" s="26"/>
    </row>
    <row r="352" spans="1:19" x14ac:dyDescent="0.2">
      <c r="A352" s="26"/>
      <c r="B352" s="26"/>
      <c r="C352" s="26"/>
      <c r="D352" s="26"/>
      <c r="E352" s="26"/>
      <c r="F352" s="26"/>
      <c r="G352" s="26"/>
      <c r="H352" s="26"/>
      <c r="I352" s="26"/>
      <c r="J352" s="26"/>
      <c r="K352" s="26"/>
      <c r="L352" s="26"/>
      <c r="M352" s="26"/>
      <c r="N352" s="26"/>
      <c r="O352" s="26"/>
      <c r="P352" s="26"/>
      <c r="Q352" s="26"/>
      <c r="R352" s="26"/>
      <c r="S352" s="26"/>
    </row>
    <row r="353" spans="1:19" x14ac:dyDescent="0.2">
      <c r="A353" s="26"/>
      <c r="B353" s="26"/>
      <c r="C353" s="26"/>
      <c r="D353" s="26"/>
      <c r="E353" s="26"/>
      <c r="F353" s="26"/>
      <c r="G353" s="26"/>
      <c r="H353" s="26"/>
      <c r="I353" s="26"/>
      <c r="J353" s="26"/>
      <c r="K353" s="26"/>
      <c r="L353" s="26"/>
      <c r="M353" s="26"/>
      <c r="N353" s="26"/>
      <c r="O353" s="26"/>
      <c r="P353" s="26"/>
      <c r="Q353" s="26"/>
      <c r="R353" s="26"/>
      <c r="S353" s="26"/>
    </row>
    <row r="354" spans="1:19" x14ac:dyDescent="0.2">
      <c r="A354" s="26"/>
      <c r="B354" s="26"/>
      <c r="C354" s="26"/>
      <c r="D354" s="26"/>
      <c r="E354" s="26"/>
      <c r="F354" s="26"/>
      <c r="G354" s="26"/>
      <c r="H354" s="26"/>
      <c r="I354" s="26"/>
      <c r="J354" s="26"/>
      <c r="K354" s="26"/>
      <c r="L354" s="26"/>
      <c r="M354" s="26"/>
      <c r="N354" s="26"/>
      <c r="O354" s="26"/>
      <c r="P354" s="26"/>
      <c r="Q354" s="26"/>
      <c r="R354" s="26"/>
      <c r="S354" s="26"/>
    </row>
    <row r="355" spans="1:19" x14ac:dyDescent="0.2">
      <c r="A355" s="26"/>
      <c r="B355" s="26"/>
      <c r="C355" s="26"/>
      <c r="D355" s="26"/>
      <c r="E355" s="26"/>
      <c r="F355" s="26"/>
      <c r="G355" s="26"/>
      <c r="H355" s="26"/>
      <c r="I355" s="26"/>
      <c r="J355" s="26"/>
      <c r="K355" s="26"/>
      <c r="L355" s="26"/>
      <c r="M355" s="26"/>
      <c r="N355" s="26"/>
      <c r="O355" s="26"/>
      <c r="P355" s="26"/>
      <c r="Q355" s="26"/>
      <c r="R355" s="26"/>
      <c r="S355" s="26"/>
    </row>
    <row r="356" spans="1:19" x14ac:dyDescent="0.2">
      <c r="A356" s="26"/>
      <c r="B356" s="26"/>
      <c r="C356" s="26"/>
      <c r="D356" s="26"/>
      <c r="E356" s="26"/>
      <c r="F356" s="26"/>
      <c r="G356" s="26"/>
      <c r="H356" s="26"/>
      <c r="I356" s="26"/>
      <c r="J356" s="26"/>
      <c r="K356" s="26"/>
      <c r="L356" s="26"/>
      <c r="M356" s="26"/>
      <c r="N356" s="26"/>
      <c r="O356" s="26"/>
      <c r="P356" s="26"/>
      <c r="Q356" s="26"/>
      <c r="R356" s="26"/>
      <c r="S356" s="26"/>
    </row>
    <row r="357" spans="1:19" x14ac:dyDescent="0.2">
      <c r="A357" s="26"/>
      <c r="B357" s="26"/>
      <c r="C357" s="26"/>
      <c r="D357" s="26"/>
      <c r="E357" s="26"/>
      <c r="F357" s="26"/>
      <c r="G357" s="26"/>
      <c r="H357" s="26"/>
      <c r="I357" s="26"/>
      <c r="J357" s="26"/>
      <c r="K357" s="26"/>
      <c r="L357" s="26"/>
      <c r="M357" s="26"/>
      <c r="N357" s="26"/>
      <c r="O357" s="26"/>
      <c r="P357" s="26"/>
      <c r="Q357" s="26"/>
      <c r="R357" s="26"/>
      <c r="S357" s="26"/>
    </row>
    <row r="358" spans="1:19" x14ac:dyDescent="0.2">
      <c r="A358" s="26"/>
      <c r="B358" s="26"/>
      <c r="C358" s="26"/>
      <c r="D358" s="26"/>
      <c r="E358" s="26"/>
      <c r="F358" s="26"/>
      <c r="G358" s="26"/>
      <c r="H358" s="26"/>
      <c r="I358" s="26"/>
      <c r="J358" s="26"/>
      <c r="K358" s="26"/>
      <c r="L358" s="26"/>
      <c r="M358" s="26"/>
      <c r="N358" s="26"/>
      <c r="O358" s="26"/>
      <c r="P358" s="26"/>
      <c r="Q358" s="26"/>
      <c r="R358" s="26"/>
      <c r="S358" s="26"/>
    </row>
    <row r="359" spans="1:19" x14ac:dyDescent="0.2">
      <c r="A359" s="26"/>
      <c r="B359" s="26"/>
      <c r="C359" s="26"/>
      <c r="D359" s="26"/>
      <c r="E359" s="26"/>
      <c r="F359" s="26"/>
      <c r="G359" s="26"/>
      <c r="H359" s="26"/>
      <c r="I359" s="26"/>
      <c r="J359" s="26"/>
      <c r="K359" s="26"/>
      <c r="L359" s="26"/>
      <c r="M359" s="26"/>
      <c r="N359" s="26"/>
      <c r="O359" s="26"/>
      <c r="P359" s="26"/>
      <c r="Q359" s="26"/>
      <c r="R359" s="26"/>
      <c r="S359" s="26"/>
    </row>
    <row r="360" spans="1:19" x14ac:dyDescent="0.2">
      <c r="A360" s="26"/>
      <c r="B360" s="26"/>
      <c r="C360" s="26"/>
      <c r="D360" s="26"/>
      <c r="E360" s="26"/>
      <c r="F360" s="26"/>
      <c r="G360" s="26"/>
      <c r="H360" s="26"/>
      <c r="I360" s="26"/>
      <c r="J360" s="26"/>
      <c r="K360" s="26"/>
      <c r="L360" s="26"/>
      <c r="M360" s="26"/>
      <c r="N360" s="26"/>
      <c r="O360" s="26"/>
      <c r="P360" s="26"/>
      <c r="Q360" s="26"/>
      <c r="R360" s="26"/>
      <c r="S360" s="26"/>
    </row>
    <row r="361" spans="1:19" x14ac:dyDescent="0.2">
      <c r="A361" s="26"/>
      <c r="B361" s="26"/>
      <c r="C361" s="26"/>
      <c r="D361" s="26"/>
      <c r="E361" s="26"/>
      <c r="F361" s="26"/>
      <c r="G361" s="26"/>
      <c r="H361" s="26"/>
      <c r="I361" s="26"/>
      <c r="J361" s="26"/>
      <c r="K361" s="26"/>
      <c r="L361" s="26"/>
      <c r="M361" s="26"/>
      <c r="N361" s="26"/>
      <c r="O361" s="26"/>
      <c r="P361" s="26"/>
      <c r="Q361" s="26"/>
      <c r="R361" s="26"/>
      <c r="S361" s="26"/>
    </row>
    <row r="362" spans="1:19" x14ac:dyDescent="0.2">
      <c r="A362" s="26"/>
      <c r="B362" s="26"/>
      <c r="C362" s="26"/>
      <c r="D362" s="26"/>
      <c r="E362" s="26"/>
      <c r="F362" s="26"/>
      <c r="G362" s="26"/>
      <c r="H362" s="26"/>
      <c r="I362" s="26"/>
      <c r="J362" s="26"/>
      <c r="K362" s="26"/>
      <c r="L362" s="26"/>
      <c r="M362" s="26"/>
      <c r="N362" s="26"/>
      <c r="O362" s="26"/>
      <c r="P362" s="26"/>
      <c r="Q362" s="26"/>
      <c r="R362" s="26"/>
      <c r="S362" s="26"/>
    </row>
    <row r="363" spans="1:19" x14ac:dyDescent="0.2">
      <c r="A363" s="26"/>
      <c r="B363" s="26"/>
      <c r="C363" s="26"/>
      <c r="D363" s="26"/>
      <c r="E363" s="26"/>
      <c r="F363" s="26"/>
      <c r="G363" s="26"/>
      <c r="H363" s="26"/>
      <c r="I363" s="26"/>
      <c r="J363" s="26"/>
      <c r="K363" s="26"/>
      <c r="L363" s="26"/>
      <c r="M363" s="26"/>
      <c r="N363" s="26"/>
      <c r="O363" s="26"/>
      <c r="P363" s="26"/>
      <c r="Q363" s="26"/>
      <c r="R363" s="26"/>
      <c r="S363" s="26"/>
    </row>
    <row r="364" spans="1:19" x14ac:dyDescent="0.2">
      <c r="A364" s="26"/>
      <c r="B364" s="26"/>
      <c r="C364" s="26"/>
      <c r="D364" s="26"/>
      <c r="E364" s="26"/>
      <c r="F364" s="26"/>
      <c r="G364" s="26"/>
      <c r="H364" s="26"/>
      <c r="I364" s="26"/>
      <c r="J364" s="26"/>
      <c r="K364" s="26"/>
      <c r="L364" s="26"/>
      <c r="M364" s="26"/>
      <c r="N364" s="26"/>
      <c r="O364" s="26"/>
      <c r="P364" s="26"/>
      <c r="Q364" s="26"/>
      <c r="R364" s="26"/>
      <c r="S364" s="26"/>
    </row>
    <row r="365" spans="1:19" x14ac:dyDescent="0.2">
      <c r="A365" s="26"/>
      <c r="B365" s="26"/>
      <c r="C365" s="26"/>
      <c r="D365" s="26"/>
      <c r="E365" s="26"/>
      <c r="F365" s="26"/>
      <c r="G365" s="26"/>
      <c r="H365" s="26"/>
      <c r="I365" s="26"/>
      <c r="J365" s="26"/>
      <c r="K365" s="26"/>
      <c r="L365" s="26"/>
      <c r="M365" s="26"/>
      <c r="N365" s="26"/>
      <c r="O365" s="26"/>
      <c r="P365" s="26"/>
      <c r="Q365" s="26"/>
      <c r="R365" s="26"/>
      <c r="S365" s="26"/>
    </row>
    <row r="366" spans="1:19" x14ac:dyDescent="0.2">
      <c r="A366" s="26"/>
      <c r="B366" s="26"/>
      <c r="C366" s="26"/>
      <c r="D366" s="26"/>
      <c r="E366" s="26"/>
      <c r="F366" s="26"/>
      <c r="G366" s="26"/>
      <c r="H366" s="26"/>
      <c r="I366" s="26"/>
      <c r="J366" s="26"/>
      <c r="K366" s="26"/>
      <c r="L366" s="26"/>
      <c r="M366" s="26"/>
      <c r="N366" s="26"/>
      <c r="O366" s="26"/>
      <c r="P366" s="26"/>
      <c r="Q366" s="26"/>
      <c r="R366" s="26"/>
      <c r="S366" s="26"/>
    </row>
    <row r="367" spans="1:19" x14ac:dyDescent="0.2">
      <c r="A367" s="26"/>
      <c r="B367" s="26"/>
      <c r="C367" s="26"/>
      <c r="D367" s="26"/>
      <c r="E367" s="26"/>
      <c r="F367" s="26"/>
      <c r="G367" s="26"/>
      <c r="H367" s="26"/>
      <c r="I367" s="26"/>
      <c r="J367" s="26"/>
      <c r="K367" s="26"/>
      <c r="L367" s="26"/>
      <c r="M367" s="26"/>
      <c r="N367" s="26"/>
      <c r="O367" s="26"/>
      <c r="P367" s="26"/>
      <c r="Q367" s="26"/>
      <c r="R367" s="26"/>
      <c r="S367" s="26"/>
    </row>
    <row r="368" spans="1:19" x14ac:dyDescent="0.2">
      <c r="A368" s="26"/>
      <c r="B368" s="26"/>
      <c r="C368" s="26"/>
      <c r="D368" s="26"/>
      <c r="E368" s="26"/>
      <c r="F368" s="26"/>
      <c r="G368" s="26"/>
      <c r="H368" s="26"/>
      <c r="I368" s="26"/>
      <c r="J368" s="26"/>
      <c r="K368" s="26"/>
      <c r="L368" s="26"/>
      <c r="M368" s="26"/>
      <c r="N368" s="26"/>
      <c r="O368" s="26"/>
      <c r="P368" s="26"/>
      <c r="Q368" s="26"/>
      <c r="R368" s="26"/>
      <c r="S368" s="26"/>
    </row>
    <row r="369" spans="1:19" x14ac:dyDescent="0.2">
      <c r="A369" s="26"/>
      <c r="B369" s="26"/>
      <c r="C369" s="26"/>
      <c r="D369" s="26"/>
      <c r="E369" s="26"/>
      <c r="F369" s="26"/>
      <c r="G369" s="26"/>
      <c r="H369" s="26"/>
      <c r="I369" s="26"/>
      <c r="J369" s="26"/>
      <c r="K369" s="26"/>
      <c r="L369" s="26"/>
      <c r="M369" s="26"/>
      <c r="N369" s="26"/>
      <c r="O369" s="26"/>
      <c r="P369" s="26"/>
      <c r="Q369" s="26"/>
      <c r="R369" s="26"/>
      <c r="S369" s="26"/>
    </row>
    <row r="370" spans="1:19" x14ac:dyDescent="0.2">
      <c r="A370" s="26"/>
      <c r="B370" s="26"/>
      <c r="C370" s="26"/>
      <c r="D370" s="26"/>
      <c r="E370" s="26"/>
      <c r="F370" s="26"/>
      <c r="G370" s="26"/>
      <c r="H370" s="26"/>
      <c r="I370" s="26"/>
      <c r="J370" s="26"/>
      <c r="K370" s="26"/>
      <c r="L370" s="26"/>
      <c r="M370" s="26"/>
      <c r="N370" s="26"/>
      <c r="O370" s="26"/>
      <c r="P370" s="26"/>
      <c r="Q370" s="26"/>
      <c r="R370" s="26"/>
      <c r="S370" s="26"/>
    </row>
    <row r="371" spans="1:19" x14ac:dyDescent="0.2">
      <c r="A371" s="26"/>
      <c r="B371" s="26"/>
      <c r="C371" s="26"/>
      <c r="D371" s="26"/>
      <c r="E371" s="26"/>
      <c r="F371" s="26"/>
      <c r="G371" s="26"/>
      <c r="H371" s="26"/>
      <c r="I371" s="26"/>
      <c r="J371" s="26"/>
      <c r="K371" s="26"/>
      <c r="L371" s="26"/>
      <c r="M371" s="26"/>
      <c r="N371" s="26"/>
      <c r="O371" s="26"/>
      <c r="P371" s="26"/>
      <c r="Q371" s="26"/>
      <c r="R371" s="26"/>
      <c r="S371" s="26"/>
    </row>
    <row r="372" spans="1:19" x14ac:dyDescent="0.2">
      <c r="A372" s="26"/>
      <c r="B372" s="26"/>
      <c r="C372" s="26"/>
      <c r="D372" s="26"/>
      <c r="E372" s="26"/>
      <c r="F372" s="26"/>
      <c r="G372" s="26"/>
      <c r="H372" s="26"/>
      <c r="I372" s="26"/>
      <c r="J372" s="26"/>
      <c r="K372" s="26"/>
      <c r="L372" s="26"/>
      <c r="M372" s="26"/>
      <c r="N372" s="26"/>
      <c r="O372" s="26"/>
      <c r="P372" s="26"/>
      <c r="Q372" s="26"/>
      <c r="R372" s="26"/>
      <c r="S372" s="26"/>
    </row>
    <row r="373" spans="1:19" x14ac:dyDescent="0.2">
      <c r="A373" s="26"/>
      <c r="B373" s="26"/>
      <c r="C373" s="26"/>
      <c r="D373" s="26"/>
      <c r="E373" s="26"/>
      <c r="F373" s="26"/>
      <c r="G373" s="26"/>
      <c r="H373" s="26"/>
      <c r="I373" s="26"/>
      <c r="J373" s="26"/>
      <c r="K373" s="26"/>
      <c r="L373" s="26"/>
      <c r="M373" s="26"/>
      <c r="N373" s="26"/>
      <c r="O373" s="26"/>
      <c r="P373" s="26"/>
      <c r="Q373" s="26"/>
      <c r="R373" s="26"/>
      <c r="S373" s="26"/>
    </row>
    <row r="374" spans="1:19" x14ac:dyDescent="0.2">
      <c r="A374" s="26"/>
      <c r="B374" s="26"/>
      <c r="C374" s="26"/>
      <c r="D374" s="26"/>
      <c r="E374" s="26"/>
      <c r="F374" s="26"/>
      <c r="G374" s="26"/>
      <c r="H374" s="26"/>
      <c r="I374" s="26"/>
      <c r="J374" s="26"/>
      <c r="K374" s="26"/>
      <c r="L374" s="26"/>
      <c r="M374" s="26"/>
      <c r="N374" s="26"/>
      <c r="O374" s="26"/>
      <c r="P374" s="26"/>
      <c r="Q374" s="26"/>
      <c r="R374" s="26"/>
      <c r="S374" s="26"/>
    </row>
    <row r="375" spans="1:19" x14ac:dyDescent="0.2">
      <c r="A375" s="26"/>
      <c r="B375" s="26"/>
      <c r="C375" s="26"/>
      <c r="D375" s="26"/>
      <c r="E375" s="26"/>
      <c r="F375" s="26"/>
      <c r="G375" s="26"/>
      <c r="H375" s="26"/>
      <c r="I375" s="26"/>
      <c r="J375" s="26"/>
      <c r="K375" s="26"/>
      <c r="L375" s="26"/>
      <c r="M375" s="26"/>
      <c r="N375" s="26"/>
      <c r="O375" s="26"/>
      <c r="P375" s="26"/>
      <c r="Q375" s="26"/>
      <c r="R375" s="26"/>
      <c r="S375" s="26"/>
    </row>
    <row r="376" spans="1:19" x14ac:dyDescent="0.2">
      <c r="A376" s="26"/>
      <c r="B376" s="26"/>
      <c r="C376" s="26"/>
      <c r="D376" s="26"/>
      <c r="E376" s="26"/>
      <c r="F376" s="26"/>
      <c r="G376" s="26"/>
      <c r="H376" s="26"/>
      <c r="I376" s="26"/>
      <c r="J376" s="26"/>
      <c r="K376" s="26"/>
      <c r="L376" s="26"/>
      <c r="M376" s="26"/>
      <c r="N376" s="26"/>
      <c r="O376" s="26"/>
      <c r="P376" s="26"/>
      <c r="Q376" s="26"/>
      <c r="R376" s="26"/>
      <c r="S376" s="26"/>
    </row>
    <row r="377" spans="1:19" x14ac:dyDescent="0.2">
      <c r="A377" s="26"/>
      <c r="B377" s="26"/>
      <c r="C377" s="26"/>
      <c r="D377" s="26"/>
      <c r="E377" s="26"/>
      <c r="F377" s="26"/>
      <c r="G377" s="26"/>
      <c r="H377" s="26"/>
      <c r="I377" s="26"/>
      <c r="J377" s="26"/>
      <c r="K377" s="26"/>
      <c r="L377" s="26"/>
      <c r="M377" s="26"/>
      <c r="N377" s="26"/>
      <c r="O377" s="26"/>
      <c r="P377" s="26"/>
      <c r="Q377" s="26"/>
      <c r="R377" s="26"/>
      <c r="S377" s="26"/>
    </row>
    <row r="378" spans="1:19" x14ac:dyDescent="0.2">
      <c r="A378" s="26"/>
      <c r="B378" s="26"/>
      <c r="C378" s="26"/>
      <c r="D378" s="26"/>
      <c r="E378" s="26"/>
      <c r="F378" s="26"/>
      <c r="G378" s="26"/>
      <c r="H378" s="26"/>
      <c r="I378" s="26"/>
      <c r="J378" s="26"/>
      <c r="K378" s="26"/>
      <c r="L378" s="26"/>
      <c r="M378" s="26"/>
      <c r="N378" s="26"/>
      <c r="O378" s="26"/>
      <c r="P378" s="26"/>
      <c r="Q378" s="26"/>
      <c r="R378" s="26"/>
      <c r="S378" s="26"/>
    </row>
    <row r="379" spans="1:19" x14ac:dyDescent="0.2">
      <c r="A379" s="26"/>
      <c r="B379" s="26"/>
      <c r="C379" s="26"/>
      <c r="D379" s="26"/>
      <c r="E379" s="26"/>
      <c r="F379" s="26"/>
      <c r="G379" s="26"/>
      <c r="H379" s="26"/>
      <c r="I379" s="26"/>
      <c r="J379" s="26"/>
      <c r="K379" s="26"/>
      <c r="L379" s="26"/>
      <c r="M379" s="26"/>
      <c r="N379" s="26"/>
      <c r="O379" s="26"/>
      <c r="P379" s="26"/>
      <c r="Q379" s="26"/>
      <c r="R379" s="26"/>
      <c r="S379" s="26"/>
    </row>
    <row r="380" spans="1:19" x14ac:dyDescent="0.2">
      <c r="A380" s="26"/>
      <c r="B380" s="26"/>
      <c r="C380" s="26"/>
      <c r="D380" s="26"/>
      <c r="E380" s="26"/>
      <c r="F380" s="26"/>
      <c r="G380" s="26"/>
      <c r="H380" s="26"/>
      <c r="I380" s="26"/>
      <c r="J380" s="26"/>
      <c r="K380" s="26"/>
      <c r="L380" s="26"/>
      <c r="M380" s="26"/>
      <c r="N380" s="26"/>
      <c r="O380" s="26"/>
      <c r="P380" s="26"/>
      <c r="Q380" s="26"/>
      <c r="R380" s="26"/>
      <c r="S380" s="26"/>
    </row>
    <row r="381" spans="1:19" x14ac:dyDescent="0.2">
      <c r="A381" s="26"/>
      <c r="B381" s="26"/>
      <c r="C381" s="26"/>
      <c r="D381" s="26"/>
      <c r="E381" s="26"/>
      <c r="F381" s="26"/>
      <c r="G381" s="26"/>
      <c r="H381" s="26"/>
      <c r="I381" s="26"/>
      <c r="J381" s="26"/>
      <c r="K381" s="26"/>
      <c r="L381" s="26"/>
      <c r="M381" s="26"/>
      <c r="N381" s="26"/>
      <c r="O381" s="26"/>
      <c r="P381" s="26"/>
      <c r="Q381" s="26"/>
      <c r="R381" s="26"/>
      <c r="S381" s="26"/>
    </row>
    <row r="382" spans="1:19" x14ac:dyDescent="0.2">
      <c r="A382" s="26"/>
      <c r="B382" s="26"/>
      <c r="C382" s="26"/>
      <c r="D382" s="26"/>
      <c r="E382" s="26"/>
      <c r="F382" s="26"/>
      <c r="G382" s="26"/>
      <c r="H382" s="26"/>
      <c r="I382" s="26"/>
      <c r="J382" s="26"/>
      <c r="K382" s="26"/>
      <c r="L382" s="26"/>
      <c r="M382" s="26"/>
      <c r="N382" s="26"/>
      <c r="O382" s="26"/>
      <c r="P382" s="26"/>
      <c r="Q382" s="26"/>
      <c r="R382" s="26"/>
      <c r="S382" s="26"/>
    </row>
    <row r="383" spans="1:19" x14ac:dyDescent="0.2">
      <c r="A383" s="26"/>
      <c r="B383" s="26"/>
      <c r="C383" s="26"/>
      <c r="D383" s="26"/>
      <c r="E383" s="26"/>
      <c r="F383" s="26"/>
      <c r="G383" s="26"/>
      <c r="H383" s="26"/>
      <c r="I383" s="26"/>
      <c r="J383" s="26"/>
      <c r="K383" s="26"/>
      <c r="L383" s="26"/>
      <c r="M383" s="26"/>
      <c r="N383" s="26"/>
      <c r="O383" s="26"/>
      <c r="P383" s="26"/>
      <c r="Q383" s="26"/>
      <c r="R383" s="26"/>
      <c r="S383" s="26"/>
    </row>
    <row r="384" spans="1:19" x14ac:dyDescent="0.2">
      <c r="A384" s="26"/>
      <c r="B384" s="26"/>
      <c r="C384" s="26"/>
      <c r="D384" s="26"/>
      <c r="E384" s="26"/>
      <c r="F384" s="26"/>
      <c r="G384" s="26"/>
      <c r="H384" s="26"/>
      <c r="I384" s="26"/>
      <c r="J384" s="26"/>
      <c r="K384" s="26"/>
      <c r="L384" s="26"/>
      <c r="M384" s="26"/>
      <c r="N384" s="26"/>
      <c r="O384" s="26"/>
      <c r="P384" s="26"/>
      <c r="Q384" s="26"/>
      <c r="R384" s="26"/>
      <c r="S384" s="26"/>
    </row>
    <row r="385" spans="1:19" x14ac:dyDescent="0.2">
      <c r="A385" s="26"/>
      <c r="B385" s="26"/>
      <c r="C385" s="26"/>
      <c r="D385" s="26"/>
      <c r="E385" s="26"/>
      <c r="F385" s="26"/>
      <c r="G385" s="26"/>
      <c r="H385" s="26"/>
      <c r="I385" s="26"/>
      <c r="J385" s="26"/>
      <c r="K385" s="26"/>
      <c r="L385" s="26"/>
      <c r="M385" s="26"/>
      <c r="N385" s="26"/>
      <c r="O385" s="26"/>
      <c r="P385" s="26"/>
      <c r="Q385" s="26"/>
      <c r="R385" s="26"/>
      <c r="S385" s="26"/>
    </row>
    <row r="386" spans="1:19" x14ac:dyDescent="0.2">
      <c r="A386" s="26"/>
      <c r="B386" s="26"/>
      <c r="C386" s="26"/>
      <c r="D386" s="26"/>
      <c r="E386" s="26"/>
      <c r="F386" s="26"/>
      <c r="G386" s="26"/>
      <c r="H386" s="26"/>
      <c r="I386" s="26"/>
      <c r="J386" s="26"/>
      <c r="K386" s="26"/>
      <c r="L386" s="26"/>
      <c r="M386" s="26"/>
      <c r="N386" s="26"/>
      <c r="O386" s="26"/>
      <c r="P386" s="26"/>
      <c r="Q386" s="26"/>
      <c r="R386" s="26"/>
      <c r="S386" s="26"/>
    </row>
    <row r="387" spans="1:19" x14ac:dyDescent="0.2">
      <c r="A387" s="26"/>
      <c r="B387" s="26"/>
      <c r="C387" s="26"/>
      <c r="D387" s="26"/>
      <c r="E387" s="26"/>
      <c r="F387" s="26"/>
      <c r="G387" s="26"/>
      <c r="H387" s="26"/>
      <c r="I387" s="26"/>
      <c r="J387" s="26"/>
      <c r="K387" s="26"/>
      <c r="L387" s="26"/>
      <c r="M387" s="26"/>
      <c r="N387" s="26"/>
      <c r="O387" s="26"/>
      <c r="P387" s="26"/>
      <c r="Q387" s="26"/>
      <c r="R387" s="26"/>
      <c r="S387" s="26"/>
    </row>
    <row r="388" spans="1:19" x14ac:dyDescent="0.2">
      <c r="A388" s="26"/>
      <c r="B388" s="26"/>
      <c r="C388" s="26"/>
      <c r="D388" s="26"/>
      <c r="E388" s="26"/>
      <c r="F388" s="26"/>
      <c r="G388" s="26"/>
      <c r="H388" s="26"/>
      <c r="I388" s="26"/>
      <c r="J388" s="26"/>
      <c r="K388" s="26"/>
      <c r="L388" s="26"/>
      <c r="M388" s="26"/>
      <c r="N388" s="26"/>
      <c r="O388" s="26"/>
      <c r="P388" s="26"/>
      <c r="Q388" s="26"/>
      <c r="R388" s="26"/>
      <c r="S388" s="26"/>
    </row>
    <row r="389" spans="1:19" x14ac:dyDescent="0.2">
      <c r="A389" s="26"/>
      <c r="B389" s="26"/>
      <c r="C389" s="26"/>
      <c r="D389" s="26"/>
      <c r="E389" s="26"/>
      <c r="F389" s="26"/>
      <c r="G389" s="26"/>
      <c r="H389" s="26"/>
      <c r="I389" s="26"/>
      <c r="J389" s="26"/>
      <c r="K389" s="26"/>
      <c r="L389" s="26"/>
      <c r="M389" s="26"/>
      <c r="N389" s="26"/>
      <c r="O389" s="26"/>
      <c r="P389" s="26"/>
      <c r="Q389" s="26"/>
      <c r="R389" s="26"/>
      <c r="S389" s="26"/>
    </row>
    <row r="390" spans="1:19" x14ac:dyDescent="0.2">
      <c r="A390" s="26"/>
      <c r="B390" s="26"/>
      <c r="C390" s="26"/>
      <c r="D390" s="26"/>
      <c r="E390" s="26"/>
      <c r="F390" s="26"/>
      <c r="G390" s="26"/>
      <c r="H390" s="26"/>
      <c r="I390" s="26"/>
      <c r="J390" s="26"/>
      <c r="K390" s="26"/>
      <c r="L390" s="26"/>
      <c r="M390" s="26"/>
      <c r="N390" s="26"/>
      <c r="O390" s="26"/>
      <c r="P390" s="26"/>
      <c r="Q390" s="26"/>
      <c r="R390" s="26"/>
      <c r="S390" s="26"/>
    </row>
    <row r="391" spans="1:19" x14ac:dyDescent="0.2">
      <c r="A391" s="26"/>
      <c r="B391" s="26"/>
      <c r="C391" s="26"/>
      <c r="D391" s="26"/>
      <c r="E391" s="26"/>
      <c r="F391" s="26"/>
      <c r="G391" s="26"/>
      <c r="H391" s="26"/>
      <c r="I391" s="26"/>
      <c r="J391" s="26"/>
      <c r="K391" s="26"/>
      <c r="L391" s="26"/>
      <c r="M391" s="26"/>
      <c r="N391" s="26"/>
      <c r="O391" s="26"/>
      <c r="P391" s="26"/>
      <c r="Q391" s="26"/>
      <c r="R391" s="26"/>
      <c r="S391" s="26"/>
    </row>
    <row r="392" spans="1:19" x14ac:dyDescent="0.2">
      <c r="A392" s="26"/>
      <c r="B392" s="26"/>
      <c r="C392" s="26"/>
      <c r="D392" s="26"/>
      <c r="E392" s="26"/>
      <c r="F392" s="26"/>
      <c r="G392" s="26"/>
      <c r="H392" s="26"/>
      <c r="I392" s="26"/>
      <c r="J392" s="26"/>
      <c r="K392" s="26"/>
      <c r="L392" s="26"/>
      <c r="M392" s="26"/>
      <c r="N392" s="26"/>
      <c r="O392" s="26"/>
      <c r="P392" s="26"/>
      <c r="Q392" s="26"/>
      <c r="R392" s="26"/>
      <c r="S392" s="26"/>
    </row>
    <row r="393" spans="1:19" x14ac:dyDescent="0.2">
      <c r="A393" s="26"/>
      <c r="B393" s="26"/>
      <c r="C393" s="26"/>
      <c r="D393" s="26"/>
      <c r="E393" s="26"/>
      <c r="F393" s="26"/>
      <c r="G393" s="26"/>
      <c r="H393" s="26"/>
      <c r="I393" s="26"/>
      <c r="J393" s="26"/>
      <c r="K393" s="26"/>
      <c r="L393" s="26"/>
      <c r="M393" s="26"/>
      <c r="N393" s="26"/>
      <c r="O393" s="26"/>
      <c r="P393" s="26"/>
      <c r="Q393" s="26"/>
      <c r="R393" s="26"/>
      <c r="S393" s="26"/>
    </row>
    <row r="394" spans="1:19" x14ac:dyDescent="0.2">
      <c r="A394" s="26"/>
      <c r="B394" s="26"/>
      <c r="C394" s="26"/>
      <c r="D394" s="26"/>
      <c r="E394" s="26"/>
      <c r="F394" s="26"/>
      <c r="G394" s="26"/>
      <c r="H394" s="26"/>
      <c r="I394" s="26"/>
      <c r="J394" s="26"/>
      <c r="K394" s="26"/>
      <c r="L394" s="26"/>
      <c r="M394" s="26"/>
      <c r="N394" s="26"/>
      <c r="O394" s="26"/>
      <c r="P394" s="26"/>
      <c r="Q394" s="26"/>
      <c r="R394" s="26"/>
      <c r="S394" s="26"/>
    </row>
    <row r="395" spans="1:19" x14ac:dyDescent="0.2">
      <c r="A395" s="26"/>
      <c r="B395" s="26"/>
      <c r="C395" s="26"/>
      <c r="D395" s="26"/>
      <c r="E395" s="26"/>
      <c r="F395" s="26"/>
      <c r="G395" s="26"/>
      <c r="H395" s="26"/>
      <c r="I395" s="26"/>
      <c r="J395" s="26"/>
      <c r="K395" s="26"/>
      <c r="L395" s="26"/>
      <c r="M395" s="26"/>
      <c r="N395" s="26"/>
      <c r="O395" s="26"/>
      <c r="P395" s="26"/>
      <c r="Q395" s="26"/>
      <c r="R395" s="26"/>
      <c r="S395" s="26"/>
    </row>
    <row r="396" spans="1:19" x14ac:dyDescent="0.2">
      <c r="A396" s="26"/>
      <c r="B396" s="26"/>
      <c r="C396" s="26"/>
      <c r="D396" s="26"/>
      <c r="E396" s="26"/>
      <c r="F396" s="26"/>
      <c r="G396" s="26"/>
      <c r="H396" s="26"/>
      <c r="I396" s="26"/>
      <c r="J396" s="26"/>
      <c r="K396" s="26"/>
      <c r="L396" s="26"/>
      <c r="M396" s="26"/>
      <c r="N396" s="26"/>
      <c r="O396" s="26"/>
      <c r="P396" s="26"/>
      <c r="Q396" s="26"/>
      <c r="R396" s="26"/>
      <c r="S396" s="26"/>
    </row>
    <row r="397" spans="1:19" x14ac:dyDescent="0.2">
      <c r="A397" s="26"/>
      <c r="B397" s="26"/>
      <c r="C397" s="26"/>
      <c r="D397" s="26"/>
      <c r="E397" s="26"/>
      <c r="F397" s="26"/>
      <c r="G397" s="26"/>
      <c r="H397" s="26"/>
      <c r="I397" s="26"/>
      <c r="J397" s="26"/>
      <c r="K397" s="26"/>
      <c r="L397" s="26"/>
      <c r="M397" s="26"/>
      <c r="N397" s="26"/>
      <c r="O397" s="26"/>
      <c r="P397" s="26"/>
      <c r="Q397" s="26"/>
      <c r="R397" s="26"/>
      <c r="S397" s="26"/>
    </row>
    <row r="398" spans="1:19" x14ac:dyDescent="0.2">
      <c r="A398" s="26"/>
      <c r="B398" s="26"/>
      <c r="C398" s="26"/>
      <c r="D398" s="26"/>
      <c r="E398" s="26"/>
      <c r="F398" s="26"/>
      <c r="G398" s="26"/>
      <c r="H398" s="26"/>
      <c r="I398" s="26"/>
      <c r="J398" s="26"/>
      <c r="K398" s="26"/>
      <c r="L398" s="26"/>
      <c r="M398" s="26"/>
      <c r="N398" s="26"/>
      <c r="O398" s="26"/>
      <c r="P398" s="26"/>
      <c r="Q398" s="26"/>
      <c r="R398" s="26"/>
      <c r="S398" s="26"/>
    </row>
    <row r="399" spans="1:19" x14ac:dyDescent="0.2">
      <c r="A399" s="26"/>
      <c r="B399" s="26"/>
      <c r="C399" s="26"/>
      <c r="D399" s="26"/>
      <c r="E399" s="26"/>
      <c r="F399" s="26"/>
      <c r="G399" s="26"/>
      <c r="H399" s="26"/>
      <c r="I399" s="26"/>
      <c r="J399" s="26"/>
      <c r="K399" s="26"/>
      <c r="L399" s="26"/>
      <c r="M399" s="26"/>
      <c r="N399" s="26"/>
      <c r="O399" s="26"/>
      <c r="P399" s="26"/>
      <c r="Q399" s="26"/>
      <c r="R399" s="26"/>
      <c r="S399" s="26"/>
    </row>
    <row r="400" spans="1:19" x14ac:dyDescent="0.2">
      <c r="A400" s="26"/>
      <c r="B400" s="26"/>
      <c r="C400" s="26"/>
      <c r="D400" s="26"/>
      <c r="E400" s="26"/>
      <c r="F400" s="26"/>
      <c r="G400" s="26"/>
      <c r="H400" s="26"/>
      <c r="I400" s="26"/>
      <c r="J400" s="26"/>
      <c r="K400" s="26"/>
      <c r="L400" s="26"/>
      <c r="M400" s="26"/>
      <c r="N400" s="26"/>
      <c r="O400" s="26"/>
      <c r="P400" s="26"/>
      <c r="Q400" s="26"/>
      <c r="R400" s="26"/>
      <c r="S400" s="26"/>
    </row>
    <row r="401" spans="1:19" x14ac:dyDescent="0.2">
      <c r="A401" s="26"/>
      <c r="B401" s="26"/>
      <c r="C401" s="26"/>
      <c r="D401" s="26"/>
      <c r="E401" s="26"/>
      <c r="F401" s="26"/>
      <c r="G401" s="26"/>
      <c r="H401" s="26"/>
      <c r="I401" s="26"/>
      <c r="J401" s="26"/>
      <c r="K401" s="26"/>
      <c r="L401" s="26"/>
      <c r="M401" s="26"/>
      <c r="N401" s="26"/>
      <c r="O401" s="26"/>
      <c r="P401" s="26"/>
      <c r="Q401" s="26"/>
      <c r="R401" s="26"/>
      <c r="S401" s="26"/>
    </row>
    <row r="402" spans="1:19" x14ac:dyDescent="0.2">
      <c r="A402" s="26"/>
      <c r="B402" s="26"/>
      <c r="C402" s="26"/>
      <c r="D402" s="26"/>
      <c r="E402" s="26"/>
      <c r="F402" s="26"/>
      <c r="G402" s="26"/>
      <c r="H402" s="26"/>
      <c r="I402" s="26"/>
      <c r="J402" s="26"/>
      <c r="K402" s="26"/>
      <c r="L402" s="26"/>
      <c r="M402" s="26"/>
      <c r="N402" s="26"/>
      <c r="O402" s="26"/>
      <c r="P402" s="26"/>
      <c r="Q402" s="26"/>
      <c r="R402" s="26"/>
      <c r="S402" s="26"/>
    </row>
    <row r="403" spans="1:19" x14ac:dyDescent="0.2">
      <c r="A403" s="26"/>
      <c r="B403" s="26"/>
      <c r="C403" s="26"/>
      <c r="D403" s="26"/>
      <c r="E403" s="26"/>
      <c r="F403" s="26"/>
      <c r="G403" s="26"/>
      <c r="H403" s="26"/>
      <c r="I403" s="26"/>
      <c r="J403" s="26"/>
      <c r="K403" s="26"/>
      <c r="L403" s="26"/>
      <c r="M403" s="26"/>
      <c r="N403" s="26"/>
      <c r="O403" s="26"/>
      <c r="P403" s="26"/>
      <c r="Q403" s="26"/>
      <c r="R403" s="26"/>
      <c r="S403" s="26"/>
    </row>
    <row r="404" spans="1:19" x14ac:dyDescent="0.2">
      <c r="A404" s="26"/>
      <c r="B404" s="26"/>
      <c r="C404" s="26"/>
      <c r="D404" s="26"/>
      <c r="E404" s="26"/>
      <c r="F404" s="26"/>
      <c r="G404" s="26"/>
      <c r="H404" s="26"/>
      <c r="I404" s="26"/>
      <c r="J404" s="26"/>
      <c r="K404" s="26"/>
      <c r="L404" s="26"/>
      <c r="M404" s="26"/>
      <c r="N404" s="26"/>
      <c r="O404" s="26"/>
      <c r="P404" s="26"/>
      <c r="Q404" s="26"/>
      <c r="R404" s="26"/>
      <c r="S404" s="26"/>
    </row>
    <row r="405" spans="1:19" x14ac:dyDescent="0.2">
      <c r="A405" s="26"/>
      <c r="B405" s="26"/>
      <c r="C405" s="26"/>
      <c r="D405" s="26"/>
      <c r="E405" s="26"/>
      <c r="F405" s="26"/>
      <c r="G405" s="26"/>
      <c r="H405" s="26"/>
      <c r="I405" s="26"/>
      <c r="J405" s="26"/>
      <c r="K405" s="26"/>
      <c r="L405" s="26"/>
      <c r="M405" s="26"/>
      <c r="N405" s="26"/>
      <c r="O405" s="26"/>
      <c r="P405" s="26"/>
      <c r="Q405" s="26"/>
      <c r="R405" s="26"/>
      <c r="S405" s="26"/>
    </row>
    <row r="406" spans="1:19" x14ac:dyDescent="0.2">
      <c r="A406" s="26"/>
      <c r="B406" s="26"/>
      <c r="C406" s="26"/>
      <c r="D406" s="26"/>
      <c r="E406" s="26"/>
      <c r="F406" s="26"/>
      <c r="G406" s="26"/>
      <c r="H406" s="26"/>
      <c r="I406" s="26"/>
      <c r="J406" s="26"/>
      <c r="K406" s="26"/>
      <c r="L406" s="26"/>
      <c r="M406" s="26"/>
      <c r="N406" s="26"/>
      <c r="O406" s="26"/>
      <c r="P406" s="26"/>
      <c r="Q406" s="26"/>
      <c r="R406" s="26"/>
      <c r="S406" s="26"/>
    </row>
    <row r="407" spans="1:19" x14ac:dyDescent="0.2">
      <c r="A407" s="26"/>
      <c r="B407" s="26"/>
      <c r="C407" s="26"/>
      <c r="D407" s="26"/>
      <c r="E407" s="26"/>
      <c r="F407" s="26"/>
      <c r="G407" s="26"/>
      <c r="H407" s="26"/>
      <c r="I407" s="26"/>
      <c r="J407" s="26"/>
      <c r="K407" s="26"/>
      <c r="L407" s="26"/>
      <c r="M407" s="26"/>
      <c r="N407" s="26"/>
      <c r="O407" s="26"/>
      <c r="P407" s="26"/>
      <c r="Q407" s="26"/>
      <c r="R407" s="26"/>
      <c r="S407" s="26"/>
    </row>
    <row r="408" spans="1:19" x14ac:dyDescent="0.2">
      <c r="A408" s="26"/>
      <c r="B408" s="26"/>
      <c r="C408" s="26"/>
      <c r="D408" s="26"/>
      <c r="E408" s="26"/>
      <c r="F408" s="26"/>
      <c r="G408" s="26"/>
      <c r="H408" s="26"/>
      <c r="I408" s="26"/>
      <c r="J408" s="26"/>
      <c r="K408" s="26"/>
      <c r="L408" s="26"/>
      <c r="M408" s="26"/>
      <c r="N408" s="26"/>
      <c r="O408" s="26"/>
      <c r="P408" s="26"/>
      <c r="Q408" s="26"/>
      <c r="R408" s="26"/>
      <c r="S408" s="26"/>
    </row>
    <row r="409" spans="1:19" x14ac:dyDescent="0.2">
      <c r="A409" s="26"/>
      <c r="B409" s="26"/>
      <c r="C409" s="26"/>
      <c r="D409" s="26"/>
      <c r="E409" s="26"/>
      <c r="F409" s="26"/>
      <c r="G409" s="26"/>
      <c r="H409" s="26"/>
      <c r="I409" s="26"/>
      <c r="J409" s="26"/>
      <c r="K409" s="26"/>
      <c r="L409" s="26"/>
      <c r="M409" s="26"/>
      <c r="N409" s="26"/>
      <c r="O409" s="26"/>
      <c r="P409" s="26"/>
      <c r="Q409" s="26"/>
      <c r="R409" s="26"/>
      <c r="S409" s="26"/>
    </row>
    <row r="410" spans="1:19" x14ac:dyDescent="0.2">
      <c r="A410" s="26"/>
      <c r="B410" s="26"/>
      <c r="C410" s="26"/>
      <c r="D410" s="26"/>
      <c r="E410" s="26"/>
      <c r="F410" s="26"/>
      <c r="G410" s="26"/>
      <c r="H410" s="26"/>
      <c r="I410" s="26"/>
      <c r="J410" s="26"/>
      <c r="K410" s="26"/>
      <c r="L410" s="26"/>
      <c r="M410" s="26"/>
      <c r="N410" s="26"/>
      <c r="O410" s="26"/>
      <c r="P410" s="26"/>
      <c r="Q410" s="26"/>
      <c r="R410" s="26"/>
      <c r="S410" s="26"/>
    </row>
    <row r="411" spans="1:19" x14ac:dyDescent="0.2">
      <c r="A411" s="26"/>
      <c r="B411" s="26"/>
      <c r="C411" s="26"/>
      <c r="D411" s="26"/>
      <c r="E411" s="26"/>
      <c r="F411" s="26"/>
      <c r="G411" s="26"/>
      <c r="H411" s="26"/>
      <c r="I411" s="26"/>
      <c r="J411" s="26"/>
      <c r="K411" s="26"/>
      <c r="L411" s="26"/>
      <c r="M411" s="26"/>
      <c r="N411" s="26"/>
      <c r="O411" s="26"/>
      <c r="P411" s="26"/>
      <c r="Q411" s="26"/>
      <c r="R411" s="26"/>
      <c r="S411" s="26"/>
    </row>
    <row r="412" spans="1:19" x14ac:dyDescent="0.2">
      <c r="A412" s="26"/>
      <c r="B412" s="26"/>
      <c r="C412" s="26"/>
      <c r="D412" s="26"/>
      <c r="E412" s="26"/>
      <c r="F412" s="26"/>
      <c r="G412" s="26"/>
      <c r="H412" s="26"/>
      <c r="I412" s="26"/>
      <c r="J412" s="26"/>
      <c r="K412" s="26"/>
      <c r="L412" s="26"/>
      <c r="M412" s="26"/>
      <c r="N412" s="26"/>
      <c r="O412" s="26"/>
      <c r="P412" s="26"/>
      <c r="Q412" s="26"/>
      <c r="R412" s="26"/>
      <c r="S412" s="26"/>
    </row>
    <row r="413" spans="1:19" x14ac:dyDescent="0.2">
      <c r="A413" s="26"/>
      <c r="B413" s="26"/>
      <c r="C413" s="26"/>
      <c r="D413" s="26"/>
      <c r="E413" s="26"/>
      <c r="F413" s="26"/>
      <c r="G413" s="26"/>
      <c r="H413" s="26"/>
      <c r="I413" s="26"/>
      <c r="J413" s="26"/>
      <c r="K413" s="26"/>
      <c r="L413" s="26"/>
      <c r="M413" s="26"/>
      <c r="N413" s="26"/>
      <c r="O413" s="26"/>
      <c r="P413" s="26"/>
      <c r="Q413" s="26"/>
      <c r="R413" s="26"/>
      <c r="S413" s="26"/>
    </row>
    <row r="414" spans="1:19" x14ac:dyDescent="0.2">
      <c r="A414" s="26"/>
      <c r="B414" s="26"/>
      <c r="C414" s="26"/>
      <c r="D414" s="26"/>
      <c r="E414" s="26"/>
      <c r="F414" s="26"/>
      <c r="G414" s="26"/>
      <c r="H414" s="26"/>
      <c r="I414" s="26"/>
      <c r="J414" s="26"/>
      <c r="K414" s="26"/>
      <c r="L414" s="26"/>
      <c r="M414" s="26"/>
      <c r="N414" s="26"/>
      <c r="O414" s="26"/>
      <c r="P414" s="26"/>
      <c r="Q414" s="26"/>
      <c r="R414" s="26"/>
      <c r="S414" s="26"/>
    </row>
    <row r="415" spans="1:19" x14ac:dyDescent="0.2">
      <c r="A415" s="26"/>
      <c r="B415" s="26"/>
      <c r="C415" s="26"/>
      <c r="D415" s="26"/>
      <c r="E415" s="26"/>
      <c r="F415" s="26"/>
      <c r="G415" s="26"/>
      <c r="H415" s="26"/>
      <c r="I415" s="26"/>
      <c r="J415" s="26"/>
      <c r="K415" s="26"/>
      <c r="L415" s="26"/>
      <c r="M415" s="26"/>
      <c r="N415" s="26"/>
      <c r="O415" s="26"/>
      <c r="P415" s="26"/>
      <c r="Q415" s="26"/>
      <c r="R415" s="26"/>
      <c r="S415" s="26"/>
    </row>
    <row r="416" spans="1:19" x14ac:dyDescent="0.2">
      <c r="A416" s="26"/>
      <c r="B416" s="26"/>
      <c r="C416" s="26"/>
      <c r="D416" s="26"/>
      <c r="E416" s="26"/>
      <c r="F416" s="26"/>
      <c r="G416" s="26"/>
      <c r="H416" s="26"/>
      <c r="I416" s="26"/>
      <c r="J416" s="26"/>
      <c r="K416" s="26"/>
      <c r="L416" s="26"/>
      <c r="M416" s="26"/>
      <c r="N416" s="26"/>
      <c r="O416" s="26"/>
      <c r="P416" s="26"/>
      <c r="Q416" s="26"/>
      <c r="R416" s="26"/>
      <c r="S416" s="26"/>
    </row>
    <row r="417" spans="1:19" x14ac:dyDescent="0.2">
      <c r="A417" s="26"/>
      <c r="B417" s="26"/>
      <c r="C417" s="26"/>
      <c r="D417" s="26"/>
      <c r="E417" s="26"/>
      <c r="F417" s="26"/>
      <c r="G417" s="26"/>
      <c r="H417" s="26"/>
      <c r="I417" s="26"/>
      <c r="J417" s="26"/>
      <c r="K417" s="26"/>
      <c r="L417" s="26"/>
      <c r="M417" s="26"/>
      <c r="N417" s="26"/>
      <c r="O417" s="26"/>
      <c r="P417" s="26"/>
      <c r="Q417" s="26"/>
      <c r="R417" s="26"/>
      <c r="S417" s="26"/>
    </row>
    <row r="418" spans="1:19" x14ac:dyDescent="0.2">
      <c r="A418" s="26"/>
      <c r="B418" s="26"/>
      <c r="C418" s="26"/>
      <c r="D418" s="26"/>
      <c r="E418" s="26"/>
      <c r="F418" s="26"/>
      <c r="G418" s="26"/>
      <c r="H418" s="26"/>
      <c r="I418" s="26"/>
      <c r="J418" s="26"/>
      <c r="K418" s="26"/>
      <c r="L418" s="26"/>
      <c r="M418" s="26"/>
      <c r="N418" s="26"/>
      <c r="O418" s="26"/>
      <c r="P418" s="26"/>
      <c r="Q418" s="26"/>
      <c r="R418" s="26"/>
      <c r="S418" s="26"/>
    </row>
    <row r="419" spans="1:19" x14ac:dyDescent="0.2">
      <c r="A419" s="26"/>
      <c r="B419" s="26"/>
      <c r="C419" s="26"/>
      <c r="D419" s="26"/>
      <c r="E419" s="26"/>
      <c r="F419" s="26"/>
      <c r="G419" s="26"/>
      <c r="H419" s="26"/>
      <c r="I419" s="26"/>
      <c r="J419" s="26"/>
      <c r="K419" s="26"/>
      <c r="L419" s="26"/>
      <c r="M419" s="26"/>
      <c r="N419" s="26"/>
      <c r="O419" s="26"/>
      <c r="P419" s="26"/>
      <c r="Q419" s="26"/>
      <c r="R419" s="26"/>
      <c r="S419" s="26"/>
    </row>
    <row r="420" spans="1:19" x14ac:dyDescent="0.2">
      <c r="A420" s="26"/>
      <c r="B420" s="26"/>
      <c r="C420" s="26"/>
      <c r="D420" s="26"/>
      <c r="E420" s="26"/>
      <c r="F420" s="26"/>
      <c r="G420" s="26"/>
      <c r="H420" s="26"/>
      <c r="I420" s="26"/>
      <c r="J420" s="26"/>
      <c r="K420" s="26"/>
      <c r="L420" s="26"/>
      <c r="M420" s="26"/>
      <c r="N420" s="26"/>
      <c r="O420" s="26"/>
      <c r="P420" s="26"/>
      <c r="Q420" s="26"/>
      <c r="R420" s="26"/>
      <c r="S420" s="26"/>
    </row>
    <row r="421" spans="1:19" x14ac:dyDescent="0.2">
      <c r="A421" s="26"/>
      <c r="B421" s="26"/>
      <c r="C421" s="26"/>
      <c r="D421" s="26"/>
      <c r="E421" s="26"/>
      <c r="F421" s="26"/>
      <c r="G421" s="26"/>
      <c r="H421" s="26"/>
      <c r="I421" s="26"/>
      <c r="J421" s="26"/>
      <c r="K421" s="26"/>
      <c r="L421" s="26"/>
      <c r="M421" s="26"/>
      <c r="N421" s="26"/>
      <c r="O421" s="26"/>
      <c r="P421" s="26"/>
      <c r="Q421" s="26"/>
      <c r="R421" s="26"/>
      <c r="S421" s="26"/>
    </row>
    <row r="422" spans="1:19" x14ac:dyDescent="0.2">
      <c r="A422" s="26"/>
      <c r="B422" s="26"/>
      <c r="C422" s="26"/>
      <c r="D422" s="26"/>
      <c r="E422" s="26"/>
      <c r="F422" s="26"/>
      <c r="G422" s="26"/>
      <c r="H422" s="26"/>
      <c r="I422" s="26"/>
      <c r="J422" s="26"/>
      <c r="K422" s="26"/>
      <c r="L422" s="26"/>
      <c r="M422" s="26"/>
      <c r="N422" s="26"/>
      <c r="O422" s="26"/>
      <c r="P422" s="26"/>
      <c r="Q422" s="26"/>
      <c r="R422" s="26"/>
      <c r="S422" s="26"/>
    </row>
    <row r="423" spans="1:19" x14ac:dyDescent="0.2">
      <c r="A423" s="26"/>
      <c r="B423" s="26"/>
      <c r="C423" s="26"/>
      <c r="D423" s="26"/>
      <c r="E423" s="26"/>
      <c r="F423" s="26"/>
      <c r="G423" s="26"/>
      <c r="H423" s="26"/>
      <c r="I423" s="26"/>
      <c r="J423" s="26"/>
      <c r="K423" s="26"/>
      <c r="L423" s="26"/>
      <c r="M423" s="26"/>
      <c r="N423" s="26"/>
      <c r="O423" s="26"/>
      <c r="P423" s="26"/>
      <c r="Q423" s="26"/>
      <c r="R423" s="26"/>
      <c r="S423" s="26"/>
    </row>
    <row r="424" spans="1:19" x14ac:dyDescent="0.2">
      <c r="A424" s="26"/>
      <c r="B424" s="26"/>
      <c r="C424" s="26"/>
      <c r="D424" s="26"/>
      <c r="E424" s="26"/>
      <c r="F424" s="26"/>
      <c r="G424" s="26"/>
      <c r="H424" s="26"/>
      <c r="I424" s="26"/>
      <c r="J424" s="26"/>
      <c r="K424" s="26"/>
      <c r="L424" s="26"/>
      <c r="M424" s="26"/>
      <c r="N424" s="26"/>
      <c r="O424" s="26"/>
      <c r="P424" s="26"/>
      <c r="Q424" s="26"/>
      <c r="R424" s="26"/>
      <c r="S424" s="26"/>
    </row>
    <row r="425" spans="1:19" x14ac:dyDescent="0.2">
      <c r="A425" s="26"/>
      <c r="B425" s="26"/>
      <c r="C425" s="26"/>
      <c r="D425" s="26"/>
      <c r="E425" s="26"/>
      <c r="F425" s="26"/>
      <c r="G425" s="26"/>
      <c r="H425" s="26"/>
      <c r="I425" s="26"/>
      <c r="J425" s="26"/>
      <c r="K425" s="26"/>
      <c r="L425" s="26"/>
      <c r="M425" s="26"/>
      <c r="N425" s="26"/>
      <c r="O425" s="26"/>
      <c r="P425" s="26"/>
      <c r="Q425" s="26"/>
      <c r="R425" s="26"/>
      <c r="S425" s="26"/>
    </row>
    <row r="426" spans="1:19" x14ac:dyDescent="0.2">
      <c r="A426" s="26"/>
      <c r="B426" s="26"/>
      <c r="C426" s="26"/>
      <c r="D426" s="26"/>
      <c r="E426" s="26"/>
      <c r="F426" s="26"/>
      <c r="G426" s="26"/>
      <c r="H426" s="26"/>
      <c r="I426" s="26"/>
      <c r="J426" s="26"/>
      <c r="K426" s="26"/>
      <c r="L426" s="26"/>
      <c r="M426" s="26"/>
      <c r="N426" s="26"/>
      <c r="O426" s="26"/>
      <c r="P426" s="26"/>
      <c r="Q426" s="26"/>
      <c r="R426" s="26"/>
      <c r="S426" s="26"/>
    </row>
    <row r="427" spans="1:19" x14ac:dyDescent="0.2">
      <c r="A427" s="26"/>
      <c r="B427" s="26"/>
      <c r="C427" s="26"/>
      <c r="D427" s="26"/>
      <c r="E427" s="26"/>
      <c r="F427" s="26"/>
      <c r="G427" s="26"/>
      <c r="H427" s="26"/>
      <c r="I427" s="26"/>
      <c r="J427" s="26"/>
      <c r="K427" s="26"/>
      <c r="L427" s="26"/>
      <c r="M427" s="26"/>
      <c r="N427" s="26"/>
      <c r="O427" s="26"/>
      <c r="P427" s="26"/>
      <c r="Q427" s="26"/>
      <c r="R427" s="26"/>
      <c r="S427" s="26"/>
    </row>
    <row r="428" spans="1:19" x14ac:dyDescent="0.2">
      <c r="A428" s="26"/>
      <c r="B428" s="26"/>
      <c r="C428" s="26"/>
      <c r="D428" s="26"/>
      <c r="E428" s="26"/>
      <c r="F428" s="26"/>
      <c r="G428" s="26"/>
      <c r="H428" s="26"/>
      <c r="I428" s="26"/>
      <c r="J428" s="26"/>
      <c r="K428" s="26"/>
      <c r="L428" s="26"/>
      <c r="M428" s="26"/>
      <c r="N428" s="26"/>
      <c r="O428" s="26"/>
      <c r="P428" s="26"/>
      <c r="Q428" s="26"/>
      <c r="R428" s="26"/>
      <c r="S428" s="26"/>
    </row>
    <row r="429" spans="1:19" x14ac:dyDescent="0.2">
      <c r="A429" s="26"/>
      <c r="B429" s="26"/>
      <c r="C429" s="26"/>
      <c r="D429" s="26"/>
      <c r="E429" s="26"/>
      <c r="F429" s="26"/>
      <c r="G429" s="26"/>
      <c r="H429" s="26"/>
      <c r="I429" s="26"/>
      <c r="J429" s="26"/>
      <c r="K429" s="26"/>
      <c r="L429" s="26"/>
      <c r="M429" s="26"/>
      <c r="N429" s="26"/>
      <c r="O429" s="26"/>
      <c r="P429" s="26"/>
      <c r="Q429" s="26"/>
      <c r="R429" s="26"/>
      <c r="S429" s="26"/>
    </row>
    <row r="430" spans="1:19" x14ac:dyDescent="0.2">
      <c r="A430" s="26"/>
      <c r="B430" s="26"/>
      <c r="C430" s="26"/>
      <c r="D430" s="26"/>
      <c r="E430" s="26"/>
      <c r="F430" s="26"/>
      <c r="G430" s="26"/>
      <c r="H430" s="26"/>
      <c r="I430" s="26"/>
      <c r="J430" s="26"/>
      <c r="K430" s="26"/>
      <c r="L430" s="26"/>
      <c r="M430" s="26"/>
      <c r="N430" s="26"/>
      <c r="O430" s="26"/>
      <c r="P430" s="26"/>
      <c r="Q430" s="26"/>
      <c r="R430" s="26"/>
      <c r="S430" s="26"/>
    </row>
    <row r="431" spans="1:19" x14ac:dyDescent="0.2">
      <c r="A431" s="26"/>
      <c r="B431" s="26"/>
      <c r="C431" s="26"/>
      <c r="D431" s="26"/>
      <c r="E431" s="26"/>
      <c r="F431" s="26"/>
      <c r="G431" s="26"/>
      <c r="H431" s="26"/>
      <c r="I431" s="26"/>
      <c r="J431" s="26"/>
      <c r="K431" s="26"/>
      <c r="L431" s="26"/>
      <c r="M431" s="26"/>
      <c r="N431" s="26"/>
      <c r="O431" s="26"/>
      <c r="P431" s="26"/>
      <c r="Q431" s="26"/>
      <c r="R431" s="26"/>
      <c r="S431" s="26"/>
    </row>
    <row r="432" spans="1:19" x14ac:dyDescent="0.2">
      <c r="A432" s="26"/>
      <c r="B432" s="26"/>
      <c r="C432" s="26"/>
      <c r="D432" s="26"/>
      <c r="E432" s="26"/>
      <c r="F432" s="26"/>
      <c r="G432" s="26"/>
      <c r="H432" s="26"/>
      <c r="I432" s="26"/>
      <c r="J432" s="26"/>
      <c r="K432" s="26"/>
      <c r="L432" s="26"/>
      <c r="M432" s="26"/>
      <c r="N432" s="26"/>
      <c r="O432" s="26"/>
      <c r="P432" s="26"/>
      <c r="Q432" s="26"/>
      <c r="R432" s="26"/>
      <c r="S432" s="26"/>
    </row>
    <row r="433" spans="1:19" x14ac:dyDescent="0.2">
      <c r="A433" s="26"/>
      <c r="B433" s="26"/>
      <c r="C433" s="26"/>
      <c r="D433" s="26"/>
      <c r="E433" s="26"/>
      <c r="F433" s="26"/>
      <c r="G433" s="26"/>
      <c r="H433" s="26"/>
      <c r="I433" s="26"/>
      <c r="J433" s="26"/>
      <c r="K433" s="26"/>
      <c r="L433" s="26"/>
      <c r="M433" s="26"/>
      <c r="N433" s="26"/>
      <c r="O433" s="26"/>
      <c r="P433" s="26"/>
      <c r="Q433" s="26"/>
      <c r="R433" s="26"/>
      <c r="S433" s="26"/>
    </row>
    <row r="434" spans="1:19" x14ac:dyDescent="0.2">
      <c r="A434" s="26"/>
      <c r="B434" s="26"/>
      <c r="C434" s="26"/>
      <c r="D434" s="26"/>
      <c r="E434" s="26"/>
      <c r="F434" s="26"/>
      <c r="G434" s="26"/>
      <c r="H434" s="26"/>
      <c r="I434" s="26"/>
      <c r="J434" s="26"/>
      <c r="K434" s="26"/>
      <c r="L434" s="26"/>
      <c r="M434" s="26"/>
      <c r="N434" s="26"/>
      <c r="O434" s="26"/>
      <c r="P434" s="26"/>
      <c r="Q434" s="26"/>
      <c r="R434" s="26"/>
      <c r="S434" s="26"/>
    </row>
    <row r="435" spans="1:19" x14ac:dyDescent="0.2">
      <c r="A435" s="26"/>
      <c r="B435" s="26"/>
      <c r="C435" s="26"/>
      <c r="D435" s="26"/>
      <c r="E435" s="26"/>
      <c r="F435" s="26"/>
      <c r="G435" s="26"/>
      <c r="H435" s="26"/>
      <c r="I435" s="26"/>
      <c r="J435" s="26"/>
      <c r="K435" s="26"/>
      <c r="L435" s="26"/>
      <c r="M435" s="26"/>
      <c r="N435" s="26"/>
      <c r="O435" s="26"/>
      <c r="P435" s="26"/>
      <c r="Q435" s="26"/>
      <c r="R435" s="26"/>
      <c r="S435" s="26"/>
    </row>
    <row r="436" spans="1:19" x14ac:dyDescent="0.2">
      <c r="A436" s="26"/>
      <c r="B436" s="26"/>
      <c r="C436" s="26"/>
      <c r="D436" s="26"/>
      <c r="E436" s="26"/>
      <c r="F436" s="26"/>
      <c r="G436" s="26"/>
      <c r="H436" s="26"/>
      <c r="I436" s="26"/>
      <c r="J436" s="26"/>
      <c r="K436" s="26"/>
      <c r="L436" s="26"/>
      <c r="M436" s="26"/>
      <c r="N436" s="26"/>
      <c r="O436" s="26"/>
      <c r="P436" s="26"/>
      <c r="Q436" s="26"/>
      <c r="R436" s="26"/>
      <c r="S436" s="26"/>
    </row>
    <row r="437" spans="1:19" x14ac:dyDescent="0.2">
      <c r="A437" s="26"/>
      <c r="B437" s="26"/>
      <c r="C437" s="26"/>
      <c r="D437" s="26"/>
      <c r="E437" s="26"/>
      <c r="F437" s="26"/>
      <c r="G437" s="26"/>
      <c r="H437" s="26"/>
      <c r="I437" s="26"/>
      <c r="J437" s="26"/>
      <c r="K437" s="26"/>
      <c r="L437" s="26"/>
      <c r="M437" s="26"/>
      <c r="N437" s="26"/>
      <c r="O437" s="26"/>
      <c r="P437" s="26"/>
      <c r="Q437" s="26"/>
      <c r="R437" s="26"/>
      <c r="S437" s="26"/>
    </row>
    <row r="438" spans="1:19" x14ac:dyDescent="0.2">
      <c r="A438" s="26"/>
      <c r="B438" s="26"/>
      <c r="C438" s="26"/>
      <c r="D438" s="26"/>
      <c r="E438" s="26"/>
      <c r="F438" s="26"/>
      <c r="G438" s="26"/>
      <c r="H438" s="26"/>
      <c r="I438" s="26"/>
      <c r="J438" s="26"/>
      <c r="K438" s="26"/>
      <c r="L438" s="26"/>
      <c r="M438" s="26"/>
      <c r="N438" s="26"/>
      <c r="O438" s="26"/>
      <c r="P438" s="26"/>
      <c r="Q438" s="26"/>
      <c r="R438" s="26"/>
      <c r="S438" s="26"/>
    </row>
    <row r="439" spans="1:19" x14ac:dyDescent="0.2">
      <c r="A439" s="26"/>
      <c r="B439" s="26"/>
      <c r="C439" s="26"/>
      <c r="D439" s="26"/>
      <c r="E439" s="26"/>
      <c r="F439" s="26"/>
      <c r="G439" s="26"/>
      <c r="H439" s="26"/>
      <c r="I439" s="26"/>
      <c r="J439" s="26"/>
      <c r="K439" s="26"/>
      <c r="L439" s="26"/>
      <c r="M439" s="26"/>
      <c r="N439" s="26"/>
      <c r="O439" s="26"/>
      <c r="P439" s="26"/>
      <c r="Q439" s="26"/>
      <c r="R439" s="26"/>
      <c r="S439" s="26"/>
    </row>
    <row r="440" spans="1:19" x14ac:dyDescent="0.2">
      <c r="A440" s="26"/>
      <c r="B440" s="26"/>
      <c r="C440" s="26"/>
      <c r="D440" s="26"/>
      <c r="E440" s="26"/>
      <c r="F440" s="26"/>
      <c r="G440" s="26"/>
      <c r="H440" s="26"/>
      <c r="I440" s="26"/>
      <c r="J440" s="26"/>
      <c r="K440" s="26"/>
      <c r="L440" s="26"/>
      <c r="M440" s="26"/>
      <c r="N440" s="26"/>
      <c r="O440" s="26"/>
      <c r="P440" s="26"/>
      <c r="Q440" s="26"/>
      <c r="R440" s="26"/>
      <c r="S440" s="26"/>
    </row>
    <row r="441" spans="1:19" x14ac:dyDescent="0.2">
      <c r="A441" s="26"/>
      <c r="B441" s="26"/>
      <c r="C441" s="26"/>
      <c r="D441" s="26"/>
      <c r="E441" s="26"/>
      <c r="F441" s="26"/>
      <c r="G441" s="26"/>
      <c r="H441" s="26"/>
      <c r="I441" s="26"/>
      <c r="J441" s="26"/>
      <c r="K441" s="26"/>
      <c r="L441" s="26"/>
      <c r="M441" s="26"/>
      <c r="N441" s="26"/>
      <c r="O441" s="26"/>
      <c r="P441" s="26"/>
      <c r="Q441" s="26"/>
      <c r="R441" s="26"/>
      <c r="S441" s="26"/>
    </row>
    <row r="442" spans="1:19" x14ac:dyDescent="0.2">
      <c r="A442" s="26"/>
      <c r="B442" s="26"/>
      <c r="C442" s="26"/>
      <c r="D442" s="26"/>
      <c r="E442" s="26"/>
      <c r="F442" s="26"/>
      <c r="G442" s="26"/>
      <c r="H442" s="26"/>
      <c r="I442" s="26"/>
      <c r="J442" s="26"/>
      <c r="K442" s="26"/>
      <c r="L442" s="26"/>
      <c r="M442" s="26"/>
      <c r="N442" s="26"/>
      <c r="O442" s="26"/>
      <c r="P442" s="26"/>
      <c r="Q442" s="26"/>
      <c r="R442" s="26"/>
      <c r="S442" s="26"/>
    </row>
    <row r="443" spans="1:19" x14ac:dyDescent="0.2">
      <c r="A443" s="26"/>
      <c r="B443" s="26"/>
      <c r="C443" s="26"/>
      <c r="D443" s="26"/>
      <c r="E443" s="26"/>
      <c r="F443" s="26"/>
      <c r="G443" s="26"/>
      <c r="H443" s="26"/>
      <c r="I443" s="26"/>
      <c r="J443" s="26"/>
      <c r="K443" s="26"/>
      <c r="L443" s="26"/>
      <c r="M443" s="26"/>
      <c r="N443" s="26"/>
      <c r="O443" s="26"/>
      <c r="P443" s="26"/>
      <c r="Q443" s="26"/>
      <c r="R443" s="26"/>
      <c r="S443" s="26"/>
    </row>
    <row r="444" spans="1:19" x14ac:dyDescent="0.2">
      <c r="A444" s="26"/>
      <c r="B444" s="26"/>
      <c r="C444" s="26"/>
      <c r="D444" s="26"/>
      <c r="E444" s="26"/>
      <c r="F444" s="26"/>
      <c r="G444" s="26"/>
      <c r="H444" s="26"/>
      <c r="I444" s="26"/>
      <c r="J444" s="26"/>
      <c r="K444" s="26"/>
      <c r="L444" s="26"/>
      <c r="M444" s="26"/>
      <c r="N444" s="26"/>
      <c r="O444" s="26"/>
      <c r="P444" s="26"/>
      <c r="Q444" s="26"/>
      <c r="R444" s="26"/>
      <c r="S444" s="26"/>
    </row>
    <row r="445" spans="1:19" x14ac:dyDescent="0.2">
      <c r="A445" s="26"/>
      <c r="B445" s="26"/>
      <c r="C445" s="26"/>
      <c r="D445" s="26"/>
      <c r="E445" s="26"/>
      <c r="F445" s="26"/>
      <c r="G445" s="26"/>
      <c r="H445" s="26"/>
      <c r="I445" s="26"/>
      <c r="J445" s="26"/>
      <c r="K445" s="26"/>
      <c r="L445" s="26"/>
      <c r="M445" s="26"/>
      <c r="N445" s="26"/>
      <c r="O445" s="26"/>
      <c r="P445" s="26"/>
      <c r="Q445" s="26"/>
      <c r="R445" s="26"/>
      <c r="S445" s="26"/>
    </row>
    <row r="446" spans="1:19" x14ac:dyDescent="0.2">
      <c r="A446" s="26"/>
      <c r="B446" s="26"/>
      <c r="C446" s="26"/>
      <c r="D446" s="26"/>
      <c r="E446" s="26"/>
      <c r="F446" s="26"/>
      <c r="G446" s="26"/>
      <c r="H446" s="26"/>
      <c r="I446" s="26"/>
      <c r="J446" s="26"/>
      <c r="K446" s="26"/>
      <c r="L446" s="26"/>
      <c r="M446" s="26"/>
      <c r="N446" s="26"/>
      <c r="O446" s="26"/>
      <c r="P446" s="26"/>
      <c r="Q446" s="26"/>
      <c r="R446" s="26"/>
      <c r="S446" s="26"/>
    </row>
    <row r="447" spans="1:19" x14ac:dyDescent="0.2">
      <c r="A447" s="26"/>
      <c r="B447" s="26"/>
      <c r="C447" s="26"/>
      <c r="D447" s="26"/>
      <c r="E447" s="26"/>
      <c r="F447" s="26"/>
      <c r="G447" s="26"/>
      <c r="H447" s="26"/>
      <c r="I447" s="26"/>
      <c r="J447" s="26"/>
      <c r="K447" s="26"/>
      <c r="L447" s="26"/>
      <c r="M447" s="26"/>
      <c r="N447" s="26"/>
      <c r="O447" s="26"/>
      <c r="P447" s="26"/>
      <c r="Q447" s="26"/>
      <c r="R447" s="26"/>
      <c r="S447" s="26"/>
    </row>
    <row r="448" spans="1:19" x14ac:dyDescent="0.2">
      <c r="A448" s="26"/>
      <c r="B448" s="26"/>
      <c r="C448" s="26"/>
      <c r="D448" s="26"/>
      <c r="E448" s="26"/>
      <c r="F448" s="26"/>
      <c r="G448" s="26"/>
      <c r="H448" s="26"/>
      <c r="I448" s="26"/>
      <c r="J448" s="26"/>
      <c r="K448" s="26"/>
      <c r="L448" s="26"/>
      <c r="M448" s="26"/>
      <c r="N448" s="26"/>
      <c r="O448" s="26"/>
      <c r="P448" s="26"/>
      <c r="Q448" s="26"/>
      <c r="R448" s="26"/>
      <c r="S448" s="26"/>
    </row>
    <row r="449" spans="1:19" x14ac:dyDescent="0.2">
      <c r="A449" s="26"/>
      <c r="B449" s="26"/>
      <c r="C449" s="26"/>
      <c r="D449" s="26"/>
      <c r="E449" s="26"/>
      <c r="F449" s="26"/>
      <c r="G449" s="26"/>
      <c r="H449" s="26"/>
      <c r="I449" s="26"/>
      <c r="J449" s="26"/>
      <c r="K449" s="26"/>
      <c r="L449" s="26"/>
      <c r="M449" s="26"/>
      <c r="N449" s="26"/>
      <c r="O449" s="26"/>
      <c r="P449" s="26"/>
      <c r="Q449" s="26"/>
      <c r="R449" s="26"/>
      <c r="S449" s="26"/>
    </row>
    <row r="450" spans="1:19" x14ac:dyDescent="0.2">
      <c r="A450" s="26"/>
      <c r="B450" s="26"/>
      <c r="C450" s="26"/>
      <c r="D450" s="26"/>
      <c r="E450" s="26"/>
      <c r="F450" s="26"/>
      <c r="G450" s="26"/>
      <c r="H450" s="26"/>
      <c r="I450" s="26"/>
      <c r="J450" s="26"/>
      <c r="K450" s="26"/>
      <c r="L450" s="26"/>
      <c r="M450" s="26"/>
      <c r="N450" s="26"/>
      <c r="O450" s="26"/>
      <c r="P450" s="26"/>
      <c r="Q450" s="26"/>
      <c r="R450" s="26"/>
      <c r="S450" s="26"/>
    </row>
    <row r="451" spans="1:19" x14ac:dyDescent="0.2">
      <c r="A451" s="26"/>
      <c r="B451" s="26"/>
      <c r="C451" s="26"/>
      <c r="D451" s="26"/>
      <c r="E451" s="26"/>
      <c r="F451" s="26"/>
      <c r="G451" s="26"/>
      <c r="H451" s="26"/>
      <c r="I451" s="26"/>
      <c r="J451" s="26"/>
      <c r="K451" s="26"/>
      <c r="L451" s="26"/>
      <c r="M451" s="26"/>
      <c r="N451" s="26"/>
      <c r="O451" s="26"/>
      <c r="P451" s="26"/>
      <c r="Q451" s="26"/>
      <c r="R451" s="26"/>
      <c r="S451" s="26"/>
    </row>
    <row r="452" spans="1:19" x14ac:dyDescent="0.2">
      <c r="A452" s="26"/>
      <c r="B452" s="26"/>
      <c r="C452" s="26"/>
      <c r="D452" s="26"/>
      <c r="E452" s="26"/>
      <c r="F452" s="26"/>
      <c r="G452" s="26"/>
      <c r="H452" s="26"/>
      <c r="I452" s="26"/>
      <c r="J452" s="26"/>
      <c r="K452" s="26"/>
      <c r="L452" s="26"/>
      <c r="M452" s="26"/>
      <c r="N452" s="26"/>
      <c r="O452" s="26"/>
      <c r="P452" s="26"/>
      <c r="Q452" s="26"/>
      <c r="R452" s="26"/>
      <c r="S452" s="26"/>
    </row>
    <row r="453" spans="1:19" x14ac:dyDescent="0.2">
      <c r="A453" s="26"/>
      <c r="B453" s="26"/>
      <c r="C453" s="26"/>
      <c r="D453" s="26"/>
      <c r="E453" s="26"/>
      <c r="F453" s="26"/>
      <c r="G453" s="26"/>
      <c r="H453" s="26"/>
      <c r="I453" s="26"/>
      <c r="J453" s="26"/>
      <c r="K453" s="26"/>
      <c r="L453" s="26"/>
      <c r="M453" s="26"/>
      <c r="N453" s="26"/>
      <c r="O453" s="26"/>
      <c r="P453" s="26"/>
      <c r="Q453" s="26"/>
      <c r="R453" s="26"/>
      <c r="S453" s="26"/>
    </row>
    <row r="454" spans="1:19" x14ac:dyDescent="0.2">
      <c r="A454" s="26"/>
      <c r="B454" s="26"/>
      <c r="C454" s="26"/>
      <c r="D454" s="26"/>
      <c r="E454" s="26"/>
      <c r="F454" s="26"/>
      <c r="G454" s="26"/>
      <c r="H454" s="26"/>
      <c r="I454" s="26"/>
      <c r="J454" s="26"/>
      <c r="K454" s="26"/>
      <c r="L454" s="26"/>
      <c r="M454" s="26"/>
      <c r="N454" s="26"/>
      <c r="O454" s="26"/>
      <c r="P454" s="26"/>
      <c r="Q454" s="26"/>
      <c r="R454" s="26"/>
      <c r="S454" s="26"/>
    </row>
    <row r="455" spans="1:19" x14ac:dyDescent="0.2">
      <c r="A455" s="26"/>
      <c r="B455" s="26"/>
      <c r="C455" s="26"/>
      <c r="D455" s="26"/>
      <c r="E455" s="26"/>
      <c r="F455" s="26"/>
      <c r="G455" s="26"/>
      <c r="H455" s="26"/>
      <c r="I455" s="26"/>
      <c r="J455" s="26"/>
      <c r="K455" s="26"/>
      <c r="L455" s="26"/>
      <c r="M455" s="26"/>
      <c r="N455" s="26"/>
      <c r="O455" s="26"/>
      <c r="P455" s="26"/>
      <c r="Q455" s="26"/>
      <c r="R455" s="26"/>
      <c r="S455" s="26"/>
    </row>
    <row r="456" spans="1:19" x14ac:dyDescent="0.2">
      <c r="A456" s="26"/>
      <c r="B456" s="26"/>
      <c r="C456" s="26"/>
      <c r="D456" s="26"/>
      <c r="E456" s="26"/>
      <c r="F456" s="26"/>
      <c r="G456" s="26"/>
      <c r="H456" s="26"/>
      <c r="I456" s="26"/>
      <c r="J456" s="26"/>
      <c r="K456" s="26"/>
      <c r="L456" s="26"/>
      <c r="M456" s="26"/>
      <c r="N456" s="26"/>
      <c r="O456" s="26"/>
      <c r="P456" s="26"/>
      <c r="Q456" s="26"/>
      <c r="R456" s="26"/>
      <c r="S456" s="26"/>
    </row>
    <row r="457" spans="1:19" x14ac:dyDescent="0.2">
      <c r="A457" s="26"/>
      <c r="B457" s="26"/>
      <c r="C457" s="26"/>
      <c r="D457" s="26"/>
      <c r="E457" s="26"/>
      <c r="F457" s="26"/>
      <c r="G457" s="26"/>
      <c r="H457" s="26"/>
      <c r="I457" s="26"/>
      <c r="J457" s="26"/>
      <c r="K457" s="26"/>
      <c r="L457" s="26"/>
      <c r="M457" s="26"/>
      <c r="N457" s="26"/>
      <c r="O457" s="26"/>
      <c r="P457" s="26"/>
      <c r="Q457" s="26"/>
      <c r="R457" s="26"/>
      <c r="S457" s="26"/>
    </row>
    <row r="458" spans="1:19" x14ac:dyDescent="0.2">
      <c r="A458" s="26"/>
      <c r="B458" s="26"/>
      <c r="C458" s="26"/>
      <c r="D458" s="26"/>
      <c r="E458" s="26"/>
      <c r="F458" s="26"/>
      <c r="G458" s="26"/>
      <c r="H458" s="26"/>
      <c r="I458" s="26"/>
      <c r="J458" s="26"/>
      <c r="K458" s="26"/>
      <c r="L458" s="26"/>
      <c r="M458" s="26"/>
      <c r="N458" s="26"/>
      <c r="O458" s="26"/>
      <c r="P458" s="26"/>
      <c r="Q458" s="26"/>
      <c r="R458" s="26"/>
      <c r="S458" s="26"/>
    </row>
    <row r="459" spans="1:19" x14ac:dyDescent="0.2">
      <c r="A459" s="26"/>
      <c r="B459" s="26"/>
      <c r="C459" s="26"/>
      <c r="D459" s="26"/>
      <c r="E459" s="26"/>
      <c r="F459" s="26"/>
      <c r="G459" s="26"/>
      <c r="H459" s="26"/>
      <c r="I459" s="26"/>
      <c r="J459" s="26"/>
      <c r="K459" s="26"/>
      <c r="L459" s="26"/>
      <c r="M459" s="26"/>
      <c r="N459" s="26"/>
      <c r="O459" s="26"/>
      <c r="P459" s="26"/>
      <c r="Q459" s="26"/>
      <c r="R459" s="26"/>
      <c r="S459" s="26"/>
    </row>
    <row r="460" spans="1:19" x14ac:dyDescent="0.2">
      <c r="A460" s="26"/>
      <c r="B460" s="26"/>
      <c r="C460" s="26"/>
      <c r="D460" s="26"/>
      <c r="E460" s="26"/>
      <c r="F460" s="26"/>
      <c r="G460" s="26"/>
      <c r="H460" s="26"/>
      <c r="I460" s="26"/>
      <c r="J460" s="26"/>
      <c r="K460" s="26"/>
      <c r="L460" s="26"/>
      <c r="M460" s="26"/>
      <c r="N460" s="26"/>
      <c r="O460" s="26"/>
      <c r="P460" s="26"/>
      <c r="Q460" s="26"/>
      <c r="R460" s="26"/>
      <c r="S460" s="26"/>
    </row>
    <row r="461" spans="1:19" x14ac:dyDescent="0.2">
      <c r="A461" s="26"/>
      <c r="B461" s="26"/>
      <c r="C461" s="26"/>
      <c r="D461" s="26"/>
      <c r="E461" s="26"/>
      <c r="F461" s="26"/>
      <c r="G461" s="26"/>
      <c r="H461" s="26"/>
      <c r="I461" s="26"/>
      <c r="J461" s="26"/>
      <c r="K461" s="26"/>
      <c r="L461" s="26"/>
      <c r="M461" s="26"/>
      <c r="N461" s="26"/>
      <c r="O461" s="26"/>
      <c r="P461" s="26"/>
      <c r="Q461" s="26"/>
      <c r="R461" s="26"/>
      <c r="S461" s="26"/>
    </row>
    <row r="462" spans="1:19" x14ac:dyDescent="0.2">
      <c r="A462" s="26"/>
      <c r="B462" s="26"/>
      <c r="C462" s="26"/>
      <c r="D462" s="26"/>
      <c r="E462" s="26"/>
      <c r="F462" s="26"/>
      <c r="G462" s="26"/>
      <c r="H462" s="26"/>
      <c r="I462" s="26"/>
      <c r="J462" s="26"/>
      <c r="K462" s="26"/>
      <c r="L462" s="26"/>
      <c r="M462" s="26"/>
      <c r="N462" s="26"/>
      <c r="O462" s="26"/>
      <c r="P462" s="26"/>
      <c r="Q462" s="26"/>
      <c r="R462" s="26"/>
      <c r="S462" s="26"/>
    </row>
    <row r="463" spans="1:19" x14ac:dyDescent="0.2">
      <c r="A463" s="26"/>
      <c r="B463" s="26"/>
      <c r="C463" s="26"/>
      <c r="D463" s="26"/>
      <c r="E463" s="26"/>
      <c r="F463" s="26"/>
      <c r="G463" s="26"/>
      <c r="H463" s="26"/>
      <c r="I463" s="26"/>
      <c r="J463" s="26"/>
      <c r="K463" s="26"/>
      <c r="L463" s="26"/>
      <c r="M463" s="26"/>
      <c r="N463" s="26"/>
      <c r="O463" s="26"/>
      <c r="P463" s="26"/>
      <c r="Q463" s="26"/>
      <c r="R463" s="26"/>
      <c r="S463" s="26"/>
    </row>
    <row r="464" spans="1:19" x14ac:dyDescent="0.2">
      <c r="A464" s="26"/>
      <c r="B464" s="26"/>
      <c r="C464" s="26"/>
      <c r="D464" s="26"/>
      <c r="E464" s="26"/>
      <c r="F464" s="26"/>
      <c r="G464" s="26"/>
      <c r="H464" s="26"/>
      <c r="I464" s="26"/>
      <c r="J464" s="26"/>
      <c r="K464" s="26"/>
      <c r="L464" s="26"/>
      <c r="M464" s="26"/>
      <c r="N464" s="26"/>
      <c r="O464" s="26"/>
      <c r="P464" s="26"/>
      <c r="Q464" s="26"/>
      <c r="R464" s="26"/>
      <c r="S464" s="26"/>
    </row>
    <row r="465" spans="1:19" x14ac:dyDescent="0.2">
      <c r="A465" s="26"/>
      <c r="B465" s="26"/>
      <c r="C465" s="26"/>
      <c r="D465" s="26"/>
      <c r="E465" s="26"/>
      <c r="F465" s="26"/>
      <c r="G465" s="26"/>
      <c r="H465" s="26"/>
      <c r="I465" s="26"/>
      <c r="J465" s="26"/>
      <c r="K465" s="26"/>
      <c r="L465" s="26"/>
      <c r="M465" s="26"/>
      <c r="N465" s="26"/>
      <c r="O465" s="26"/>
      <c r="P465" s="26"/>
      <c r="Q465" s="26"/>
      <c r="R465" s="26"/>
      <c r="S465" s="26"/>
    </row>
    <row r="466" spans="1:19" x14ac:dyDescent="0.2">
      <c r="A466" s="26"/>
      <c r="B466" s="26"/>
      <c r="C466" s="26"/>
      <c r="D466" s="26"/>
      <c r="E466" s="26"/>
      <c r="F466" s="26"/>
      <c r="G466" s="26"/>
      <c r="H466" s="26"/>
      <c r="I466" s="26"/>
      <c r="J466" s="26"/>
      <c r="K466" s="26"/>
      <c r="L466" s="26"/>
      <c r="M466" s="26"/>
      <c r="N466" s="26"/>
      <c r="O466" s="26"/>
      <c r="P466" s="26"/>
      <c r="Q466" s="26"/>
      <c r="R466" s="26"/>
      <c r="S466" s="26"/>
    </row>
    <row r="467" spans="1:19" x14ac:dyDescent="0.2">
      <c r="A467" s="26"/>
      <c r="B467" s="26"/>
      <c r="C467" s="26"/>
      <c r="D467" s="26"/>
      <c r="E467" s="26"/>
      <c r="F467" s="26"/>
      <c r="G467" s="26"/>
      <c r="H467" s="26"/>
      <c r="I467" s="26"/>
      <c r="J467" s="26"/>
      <c r="K467" s="26"/>
      <c r="L467" s="26"/>
      <c r="M467" s="26"/>
      <c r="N467" s="26"/>
      <c r="O467" s="26"/>
      <c r="P467" s="26"/>
      <c r="Q467" s="26"/>
      <c r="R467" s="26"/>
      <c r="S467" s="26"/>
    </row>
    <row r="468" spans="1:19" x14ac:dyDescent="0.2">
      <c r="A468" s="26"/>
      <c r="B468" s="26"/>
      <c r="C468" s="26"/>
      <c r="D468" s="26"/>
      <c r="E468" s="26"/>
      <c r="F468" s="26"/>
      <c r="G468" s="26"/>
      <c r="H468" s="26"/>
      <c r="I468" s="26"/>
      <c r="J468" s="26"/>
      <c r="K468" s="26"/>
      <c r="L468" s="26"/>
      <c r="M468" s="26"/>
      <c r="N468" s="26"/>
      <c r="O468" s="26"/>
      <c r="P468" s="26"/>
      <c r="Q468" s="26"/>
      <c r="R468" s="26"/>
      <c r="S468" s="26"/>
    </row>
    <row r="469" spans="1:19" x14ac:dyDescent="0.2">
      <c r="A469" s="26"/>
      <c r="B469" s="26"/>
      <c r="C469" s="26"/>
      <c r="D469" s="26"/>
      <c r="E469" s="26"/>
      <c r="F469" s="26"/>
      <c r="G469" s="26"/>
      <c r="H469" s="26"/>
      <c r="I469" s="26"/>
      <c r="J469" s="26"/>
      <c r="K469" s="26"/>
      <c r="L469" s="26"/>
      <c r="M469" s="26"/>
      <c r="N469" s="26"/>
      <c r="O469" s="26"/>
      <c r="P469" s="26"/>
      <c r="Q469" s="26"/>
      <c r="R469" s="26"/>
      <c r="S469" s="26"/>
    </row>
    <row r="470" spans="1:19" x14ac:dyDescent="0.2">
      <c r="A470" s="26"/>
      <c r="B470" s="26"/>
      <c r="C470" s="26"/>
      <c r="D470" s="26"/>
      <c r="E470" s="26"/>
      <c r="F470" s="26"/>
      <c r="G470" s="26"/>
      <c r="H470" s="26"/>
      <c r="I470" s="26"/>
      <c r="J470" s="26"/>
      <c r="K470" s="26"/>
      <c r="L470" s="26"/>
      <c r="M470" s="26"/>
      <c r="N470" s="26"/>
      <c r="O470" s="26"/>
      <c r="P470" s="26"/>
      <c r="Q470" s="26"/>
      <c r="R470" s="26"/>
      <c r="S470" s="26"/>
    </row>
    <row r="471" spans="1:19" x14ac:dyDescent="0.2">
      <c r="A471" s="26"/>
      <c r="B471" s="26"/>
      <c r="C471" s="26"/>
      <c r="D471" s="26"/>
      <c r="E471" s="26"/>
      <c r="F471" s="26"/>
      <c r="G471" s="26"/>
      <c r="H471" s="26"/>
      <c r="I471" s="26"/>
      <c r="J471" s="26"/>
      <c r="K471" s="26"/>
      <c r="L471" s="26"/>
      <c r="M471" s="26"/>
      <c r="N471" s="26"/>
      <c r="O471" s="26"/>
      <c r="P471" s="26"/>
      <c r="Q471" s="26"/>
      <c r="R471" s="26"/>
      <c r="S471" s="26"/>
    </row>
    <row r="472" spans="1:19" x14ac:dyDescent="0.2">
      <c r="A472" s="26"/>
      <c r="B472" s="26"/>
      <c r="C472" s="26"/>
      <c r="D472" s="26"/>
      <c r="E472" s="26"/>
      <c r="F472" s="26"/>
      <c r="G472" s="26"/>
      <c r="H472" s="26"/>
      <c r="I472" s="26"/>
      <c r="J472" s="26"/>
      <c r="K472" s="26"/>
      <c r="L472" s="26"/>
      <c r="M472" s="26"/>
      <c r="N472" s="26"/>
      <c r="O472" s="26"/>
      <c r="P472" s="26"/>
      <c r="Q472" s="26"/>
      <c r="R472" s="26"/>
      <c r="S472" s="26"/>
    </row>
    <row r="473" spans="1:19" x14ac:dyDescent="0.2">
      <c r="A473" s="26"/>
      <c r="B473" s="26"/>
      <c r="C473" s="26"/>
      <c r="D473" s="26"/>
      <c r="E473" s="26"/>
      <c r="F473" s="26"/>
      <c r="G473" s="26"/>
      <c r="H473" s="26"/>
      <c r="I473" s="26"/>
      <c r="J473" s="26"/>
      <c r="K473" s="26"/>
      <c r="L473" s="26"/>
      <c r="M473" s="26"/>
      <c r="N473" s="26"/>
      <c r="O473" s="26"/>
      <c r="P473" s="26"/>
      <c r="Q473" s="26"/>
      <c r="R473" s="26"/>
      <c r="S473" s="26"/>
    </row>
    <row r="474" spans="1:19" x14ac:dyDescent="0.2">
      <c r="A474" s="26"/>
      <c r="B474" s="26"/>
      <c r="C474" s="26"/>
      <c r="D474" s="26"/>
      <c r="E474" s="26"/>
      <c r="F474" s="26"/>
      <c r="G474" s="26"/>
      <c r="H474" s="26"/>
      <c r="I474" s="26"/>
      <c r="J474" s="26"/>
      <c r="K474" s="26"/>
      <c r="L474" s="26"/>
      <c r="M474" s="26"/>
      <c r="N474" s="26"/>
      <c r="O474" s="26"/>
      <c r="P474" s="26"/>
      <c r="Q474" s="26"/>
      <c r="R474" s="26"/>
      <c r="S474" s="26"/>
    </row>
    <row r="475" spans="1:19" x14ac:dyDescent="0.2">
      <c r="A475" s="26"/>
      <c r="B475" s="26"/>
      <c r="C475" s="26"/>
      <c r="D475" s="26"/>
      <c r="E475" s="26"/>
      <c r="F475" s="26"/>
      <c r="G475" s="26"/>
      <c r="H475" s="26"/>
      <c r="I475" s="26"/>
      <c r="J475" s="26"/>
      <c r="K475" s="26"/>
      <c r="L475" s="26"/>
      <c r="M475" s="26"/>
      <c r="N475" s="26"/>
      <c r="O475" s="26"/>
      <c r="P475" s="26"/>
      <c r="Q475" s="26"/>
      <c r="R475" s="26"/>
      <c r="S475" s="26"/>
    </row>
    <row r="476" spans="1:19" x14ac:dyDescent="0.2">
      <c r="A476" s="26"/>
      <c r="B476" s="26"/>
      <c r="C476" s="26"/>
      <c r="D476" s="26"/>
      <c r="E476" s="26"/>
      <c r="F476" s="26"/>
      <c r="G476" s="26"/>
      <c r="H476" s="26"/>
      <c r="I476" s="26"/>
      <c r="J476" s="26"/>
      <c r="K476" s="26"/>
      <c r="L476" s="26"/>
      <c r="M476" s="26"/>
      <c r="N476" s="26"/>
      <c r="O476" s="26"/>
      <c r="P476" s="26"/>
      <c r="Q476" s="26"/>
      <c r="R476" s="26"/>
      <c r="S476" s="26"/>
    </row>
    <row r="477" spans="1:19" x14ac:dyDescent="0.2">
      <c r="A477" s="26"/>
      <c r="B477" s="26"/>
      <c r="C477" s="26"/>
      <c r="D477" s="26"/>
      <c r="E477" s="26"/>
      <c r="F477" s="26"/>
      <c r="G477" s="26"/>
      <c r="H477" s="26"/>
      <c r="I477" s="26"/>
      <c r="J477" s="26"/>
      <c r="K477" s="26"/>
      <c r="L477" s="26"/>
      <c r="M477" s="26"/>
      <c r="N477" s="26"/>
      <c r="O477" s="26"/>
      <c r="P477" s="26"/>
      <c r="Q477" s="26"/>
      <c r="R477" s="26"/>
      <c r="S477" s="26"/>
    </row>
    <row r="478" spans="1:19" x14ac:dyDescent="0.2">
      <c r="A478" s="26"/>
      <c r="B478" s="26"/>
      <c r="C478" s="26"/>
      <c r="D478" s="26"/>
      <c r="E478" s="26"/>
      <c r="F478" s="26"/>
      <c r="G478" s="26"/>
      <c r="H478" s="26"/>
      <c r="I478" s="26"/>
      <c r="J478" s="26"/>
      <c r="K478" s="26"/>
      <c r="L478" s="26"/>
      <c r="M478" s="26"/>
      <c r="N478" s="26"/>
      <c r="O478" s="26"/>
      <c r="P478" s="26"/>
      <c r="Q478" s="26"/>
      <c r="R478" s="26"/>
      <c r="S478" s="26"/>
    </row>
    <row r="479" spans="1:19" x14ac:dyDescent="0.2">
      <c r="A479" s="26"/>
      <c r="B479" s="26"/>
      <c r="C479" s="26"/>
      <c r="D479" s="26"/>
      <c r="E479" s="26"/>
      <c r="F479" s="26"/>
      <c r="G479" s="26"/>
      <c r="H479" s="26"/>
      <c r="I479" s="26"/>
      <c r="J479" s="26"/>
      <c r="K479" s="26"/>
      <c r="L479" s="26"/>
      <c r="M479" s="26"/>
      <c r="N479" s="26"/>
      <c r="O479" s="26"/>
      <c r="P479" s="26"/>
      <c r="Q479" s="26"/>
      <c r="R479" s="26"/>
      <c r="S479" s="26"/>
    </row>
    <row r="480" spans="1:19" x14ac:dyDescent="0.2">
      <c r="A480" s="26"/>
      <c r="B480" s="26"/>
      <c r="C480" s="26"/>
      <c r="D480" s="26"/>
      <c r="E480" s="26"/>
      <c r="F480" s="26"/>
      <c r="G480" s="26"/>
      <c r="H480" s="26"/>
      <c r="I480" s="26"/>
      <c r="J480" s="26"/>
      <c r="K480" s="26"/>
      <c r="L480" s="26"/>
      <c r="M480" s="26"/>
      <c r="N480" s="26"/>
      <c r="O480" s="26"/>
      <c r="P480" s="26"/>
      <c r="Q480" s="26"/>
      <c r="R480" s="26"/>
      <c r="S480" s="26"/>
    </row>
    <row r="481" spans="1:19" x14ac:dyDescent="0.2">
      <c r="A481" s="26"/>
      <c r="B481" s="26"/>
      <c r="C481" s="26"/>
      <c r="D481" s="26"/>
      <c r="E481" s="26"/>
      <c r="F481" s="26"/>
      <c r="G481" s="26"/>
      <c r="H481" s="26"/>
      <c r="I481" s="26"/>
      <c r="J481" s="26"/>
      <c r="K481" s="26"/>
      <c r="L481" s="26"/>
      <c r="M481" s="26"/>
      <c r="N481" s="26"/>
      <c r="O481" s="26"/>
      <c r="P481" s="26"/>
      <c r="Q481" s="26"/>
      <c r="R481" s="26"/>
      <c r="S481" s="26"/>
    </row>
    <row r="482" spans="1:19" x14ac:dyDescent="0.2">
      <c r="A482" s="26"/>
      <c r="B482" s="26"/>
      <c r="C482" s="26"/>
      <c r="D482" s="26"/>
      <c r="E482" s="26"/>
      <c r="F482" s="26"/>
      <c r="G482" s="26"/>
      <c r="H482" s="26"/>
      <c r="I482" s="26"/>
      <c r="J482" s="26"/>
      <c r="K482" s="26"/>
      <c r="L482" s="26"/>
      <c r="M482" s="26"/>
      <c r="N482" s="26"/>
      <c r="O482" s="26"/>
      <c r="P482" s="26"/>
      <c r="Q482" s="26"/>
      <c r="R482" s="26"/>
      <c r="S482" s="26"/>
    </row>
    <row r="483" spans="1:19" x14ac:dyDescent="0.2">
      <c r="A483" s="26"/>
      <c r="B483" s="26"/>
      <c r="C483" s="26"/>
      <c r="D483" s="26"/>
      <c r="E483" s="26"/>
      <c r="F483" s="26"/>
      <c r="G483" s="26"/>
      <c r="H483" s="26"/>
      <c r="I483" s="26"/>
      <c r="J483" s="26"/>
      <c r="K483" s="26"/>
      <c r="L483" s="26"/>
      <c r="M483" s="26"/>
      <c r="N483" s="26"/>
      <c r="O483" s="26"/>
      <c r="P483" s="26"/>
      <c r="Q483" s="26"/>
      <c r="R483" s="26"/>
      <c r="S483" s="26"/>
    </row>
    <row r="484" spans="1:19" x14ac:dyDescent="0.2">
      <c r="A484" s="26"/>
      <c r="B484" s="26"/>
      <c r="C484" s="26"/>
      <c r="D484" s="26"/>
      <c r="E484" s="26"/>
      <c r="F484" s="26"/>
      <c r="G484" s="26"/>
      <c r="H484" s="26"/>
      <c r="I484" s="26"/>
      <c r="J484" s="26"/>
      <c r="K484" s="26"/>
      <c r="L484" s="26"/>
      <c r="M484" s="26"/>
      <c r="N484" s="26"/>
      <c r="O484" s="26"/>
      <c r="P484" s="26"/>
      <c r="Q484" s="26"/>
      <c r="R484" s="26"/>
      <c r="S484" s="26"/>
    </row>
    <row r="485" spans="1:19" x14ac:dyDescent="0.2">
      <c r="A485" s="26"/>
      <c r="B485" s="26"/>
      <c r="C485" s="26"/>
      <c r="D485" s="26"/>
      <c r="E485" s="26"/>
      <c r="F485" s="26"/>
      <c r="G485" s="26"/>
      <c r="H485" s="26"/>
      <c r="I485" s="26"/>
      <c r="J485" s="26"/>
      <c r="K485" s="26"/>
      <c r="L485" s="26"/>
      <c r="M485" s="26"/>
      <c r="N485" s="26"/>
      <c r="O485" s="26"/>
      <c r="P485" s="26"/>
      <c r="Q485" s="26"/>
      <c r="R485" s="26"/>
      <c r="S485" s="26"/>
    </row>
    <row r="486" spans="1:19" x14ac:dyDescent="0.2">
      <c r="A486" s="26"/>
      <c r="B486" s="26"/>
      <c r="C486" s="26"/>
      <c r="D486" s="26"/>
      <c r="E486" s="26"/>
      <c r="F486" s="26"/>
      <c r="G486" s="26"/>
      <c r="H486" s="26"/>
      <c r="I486" s="26"/>
      <c r="J486" s="26"/>
      <c r="K486" s="26"/>
      <c r="L486" s="26"/>
      <c r="M486" s="26"/>
      <c r="N486" s="26"/>
      <c r="O486" s="26"/>
      <c r="P486" s="26"/>
      <c r="Q486" s="26"/>
      <c r="R486" s="26"/>
      <c r="S486" s="26"/>
    </row>
    <row r="487" spans="1:19" x14ac:dyDescent="0.2">
      <c r="A487" s="26"/>
      <c r="B487" s="26"/>
      <c r="C487" s="26"/>
      <c r="D487" s="26"/>
      <c r="E487" s="26"/>
      <c r="F487" s="26"/>
      <c r="G487" s="26"/>
      <c r="H487" s="26"/>
      <c r="I487" s="26"/>
      <c r="J487" s="26"/>
      <c r="K487" s="26"/>
      <c r="L487" s="26"/>
      <c r="M487" s="26"/>
      <c r="N487" s="26"/>
      <c r="O487" s="26"/>
      <c r="P487" s="26"/>
      <c r="Q487" s="26"/>
      <c r="R487" s="26"/>
      <c r="S487" s="26"/>
    </row>
    <row r="488" spans="1:19" x14ac:dyDescent="0.2">
      <c r="A488" s="26"/>
      <c r="B488" s="26"/>
      <c r="C488" s="26"/>
      <c r="D488" s="26"/>
      <c r="E488" s="26"/>
      <c r="F488" s="26"/>
      <c r="G488" s="26"/>
      <c r="H488" s="26"/>
      <c r="I488" s="26"/>
      <c r="J488" s="26"/>
      <c r="K488" s="26"/>
      <c r="L488" s="26"/>
      <c r="M488" s="26"/>
      <c r="N488" s="26"/>
      <c r="O488" s="26"/>
      <c r="P488" s="26"/>
      <c r="Q488" s="26"/>
      <c r="R488" s="26"/>
      <c r="S488" s="26"/>
    </row>
    <row r="489" spans="1:19" x14ac:dyDescent="0.2">
      <c r="A489" s="26"/>
      <c r="B489" s="26"/>
      <c r="C489" s="26"/>
      <c r="D489" s="26"/>
      <c r="E489" s="26"/>
      <c r="F489" s="26"/>
      <c r="G489" s="26"/>
      <c r="H489" s="26"/>
      <c r="I489" s="26"/>
      <c r="J489" s="26"/>
      <c r="K489" s="26"/>
      <c r="L489" s="26"/>
      <c r="M489" s="26"/>
      <c r="N489" s="26"/>
      <c r="O489" s="26"/>
      <c r="P489" s="26"/>
      <c r="Q489" s="26"/>
      <c r="R489" s="26"/>
      <c r="S489" s="26"/>
    </row>
    <row r="490" spans="1:19" x14ac:dyDescent="0.2">
      <c r="A490" s="26"/>
      <c r="B490" s="26"/>
      <c r="C490" s="26"/>
      <c r="D490" s="26"/>
      <c r="E490" s="26"/>
      <c r="F490" s="26"/>
      <c r="G490" s="26"/>
      <c r="H490" s="26"/>
      <c r="I490" s="26"/>
      <c r="J490" s="26"/>
      <c r="K490" s="26"/>
      <c r="L490" s="26"/>
      <c r="M490" s="26"/>
      <c r="N490" s="26"/>
      <c r="O490" s="26"/>
      <c r="P490" s="26"/>
      <c r="Q490" s="26"/>
      <c r="R490" s="26"/>
      <c r="S490" s="26"/>
    </row>
    <row r="491" spans="1:19" x14ac:dyDescent="0.2">
      <c r="A491" s="26"/>
      <c r="B491" s="26"/>
      <c r="C491" s="26"/>
      <c r="D491" s="26"/>
      <c r="E491" s="26"/>
      <c r="F491" s="26"/>
      <c r="G491" s="26"/>
      <c r="H491" s="26"/>
      <c r="I491" s="26"/>
      <c r="J491" s="26"/>
      <c r="K491" s="26"/>
      <c r="L491" s="26"/>
      <c r="M491" s="26"/>
      <c r="N491" s="26"/>
      <c r="O491" s="26"/>
      <c r="P491" s="26"/>
      <c r="Q491" s="26"/>
      <c r="R491" s="26"/>
      <c r="S491" s="26"/>
    </row>
    <row r="492" spans="1:19" x14ac:dyDescent="0.2">
      <c r="A492" s="26"/>
      <c r="B492" s="26"/>
      <c r="C492" s="26"/>
      <c r="D492" s="26"/>
      <c r="E492" s="26"/>
      <c r="F492" s="26"/>
      <c r="G492" s="26"/>
      <c r="H492" s="26"/>
      <c r="I492" s="26"/>
      <c r="J492" s="26"/>
      <c r="K492" s="26"/>
      <c r="L492" s="26"/>
      <c r="M492" s="26"/>
      <c r="N492" s="26"/>
      <c r="O492" s="26"/>
      <c r="P492" s="26"/>
      <c r="Q492" s="26"/>
      <c r="R492" s="26"/>
      <c r="S492" s="26"/>
    </row>
    <row r="493" spans="1:19" x14ac:dyDescent="0.2">
      <c r="A493" s="26"/>
      <c r="B493" s="26"/>
      <c r="C493" s="26"/>
      <c r="D493" s="26"/>
      <c r="E493" s="26"/>
      <c r="F493" s="26"/>
      <c r="G493" s="26"/>
      <c r="H493" s="26"/>
      <c r="I493" s="26"/>
      <c r="J493" s="26"/>
      <c r="K493" s="26"/>
      <c r="L493" s="26"/>
      <c r="M493" s="26"/>
      <c r="N493" s="26"/>
      <c r="O493" s="26"/>
      <c r="P493" s="26"/>
      <c r="Q493" s="26"/>
      <c r="R493" s="26"/>
      <c r="S493" s="26"/>
    </row>
    <row r="494" spans="1:19" x14ac:dyDescent="0.2">
      <c r="A494" s="26"/>
      <c r="B494" s="26"/>
      <c r="C494" s="26"/>
      <c r="D494" s="26"/>
      <c r="E494" s="26"/>
      <c r="F494" s="26"/>
      <c r="G494" s="26"/>
      <c r="H494" s="26"/>
      <c r="I494" s="26"/>
      <c r="J494" s="26"/>
      <c r="K494" s="26"/>
      <c r="L494" s="26"/>
      <c r="M494" s="26"/>
      <c r="N494" s="26"/>
      <c r="O494" s="26"/>
      <c r="P494" s="26"/>
      <c r="Q494" s="26"/>
      <c r="R494" s="26"/>
      <c r="S494" s="26"/>
    </row>
    <row r="495" spans="1:19" x14ac:dyDescent="0.2">
      <c r="A495" s="26"/>
      <c r="B495" s="26"/>
      <c r="C495" s="26"/>
      <c r="D495" s="26"/>
      <c r="E495" s="26"/>
      <c r="F495" s="26"/>
      <c r="G495" s="26"/>
      <c r="H495" s="26"/>
      <c r="I495" s="26"/>
      <c r="J495" s="26"/>
      <c r="K495" s="26"/>
      <c r="L495" s="26"/>
      <c r="M495" s="26"/>
      <c r="N495" s="26"/>
      <c r="O495" s="26"/>
      <c r="P495" s="26"/>
      <c r="Q495" s="26"/>
      <c r="R495" s="26"/>
      <c r="S495" s="26"/>
    </row>
    <row r="496" spans="1:19" x14ac:dyDescent="0.2">
      <c r="A496" s="26"/>
      <c r="B496" s="26"/>
      <c r="C496" s="26"/>
      <c r="D496" s="26"/>
      <c r="E496" s="26"/>
      <c r="F496" s="26"/>
      <c r="G496" s="26"/>
      <c r="H496" s="26"/>
      <c r="I496" s="26"/>
      <c r="J496" s="26"/>
      <c r="K496" s="26"/>
      <c r="L496" s="26"/>
      <c r="M496" s="26"/>
      <c r="N496" s="26"/>
      <c r="O496" s="26"/>
      <c r="P496" s="26"/>
      <c r="Q496" s="26"/>
      <c r="R496" s="26"/>
      <c r="S496" s="26"/>
    </row>
    <row r="497" spans="1:19" x14ac:dyDescent="0.2">
      <c r="A497" s="26"/>
      <c r="B497" s="26"/>
      <c r="C497" s="26"/>
      <c r="D497" s="26"/>
      <c r="E497" s="26"/>
      <c r="F497" s="26"/>
      <c r="G497" s="26"/>
      <c r="H497" s="26"/>
      <c r="I497" s="26"/>
      <c r="J497" s="26"/>
      <c r="K497" s="26"/>
      <c r="L497" s="26"/>
      <c r="M497" s="26"/>
      <c r="N497" s="26"/>
      <c r="O497" s="26"/>
      <c r="P497" s="26"/>
      <c r="Q497" s="26"/>
      <c r="R497" s="26"/>
      <c r="S497" s="26"/>
    </row>
    <row r="498" spans="1:19" x14ac:dyDescent="0.2">
      <c r="A498" s="26"/>
      <c r="B498" s="26"/>
      <c r="C498" s="26"/>
      <c r="D498" s="26"/>
      <c r="E498" s="26"/>
      <c r="F498" s="26"/>
      <c r="G498" s="26"/>
      <c r="H498" s="26"/>
      <c r="I498" s="26"/>
      <c r="J498" s="26"/>
      <c r="K498" s="26"/>
      <c r="L498" s="26"/>
      <c r="M498" s="26"/>
      <c r="N498" s="26"/>
      <c r="O498" s="26"/>
      <c r="P498" s="26"/>
      <c r="Q498" s="26"/>
      <c r="R498" s="26"/>
      <c r="S498" s="26"/>
    </row>
    <row r="499" spans="1:19" x14ac:dyDescent="0.2">
      <c r="A499" s="26"/>
      <c r="B499" s="26"/>
      <c r="C499" s="26"/>
      <c r="D499" s="26"/>
      <c r="E499" s="26"/>
      <c r="F499" s="26"/>
      <c r="G499" s="26"/>
      <c r="H499" s="26"/>
      <c r="I499" s="26"/>
      <c r="J499" s="26"/>
      <c r="K499" s="26"/>
      <c r="L499" s="26"/>
      <c r="M499" s="26"/>
      <c r="N499" s="26"/>
      <c r="O499" s="26"/>
      <c r="P499" s="26"/>
      <c r="Q499" s="26"/>
      <c r="R499" s="26"/>
      <c r="S499" s="26"/>
    </row>
    <row r="500" spans="1:19" x14ac:dyDescent="0.2">
      <c r="A500" s="26"/>
      <c r="B500" s="26"/>
      <c r="C500" s="26"/>
      <c r="D500" s="26"/>
      <c r="E500" s="26"/>
      <c r="F500" s="26"/>
      <c r="G500" s="26"/>
      <c r="H500" s="26"/>
      <c r="I500" s="26"/>
      <c r="J500" s="26"/>
      <c r="K500" s="26"/>
      <c r="L500" s="26"/>
      <c r="M500" s="26"/>
      <c r="N500" s="26"/>
      <c r="O500" s="26"/>
      <c r="P500" s="26"/>
      <c r="Q500" s="26"/>
      <c r="R500" s="26"/>
      <c r="S500" s="26"/>
    </row>
    <row r="501" spans="1:19" x14ac:dyDescent="0.2">
      <c r="A501" s="26"/>
      <c r="B501" s="26"/>
      <c r="C501" s="26"/>
      <c r="D501" s="26"/>
      <c r="E501" s="26"/>
      <c r="F501" s="26"/>
      <c r="G501" s="26"/>
      <c r="H501" s="26"/>
      <c r="I501" s="26"/>
      <c r="J501" s="26"/>
      <c r="K501" s="26"/>
      <c r="L501" s="26"/>
      <c r="M501" s="26"/>
      <c r="N501" s="26"/>
      <c r="O501" s="26"/>
      <c r="P501" s="26"/>
      <c r="Q501" s="26"/>
      <c r="R501" s="26"/>
      <c r="S501" s="26"/>
    </row>
    <row r="502" spans="1:19" x14ac:dyDescent="0.2">
      <c r="A502" s="26"/>
      <c r="B502" s="26"/>
      <c r="C502" s="26"/>
      <c r="D502" s="26"/>
      <c r="E502" s="26"/>
      <c r="F502" s="26"/>
      <c r="G502" s="26"/>
      <c r="H502" s="26"/>
      <c r="I502" s="26"/>
      <c r="J502" s="26"/>
      <c r="K502" s="26"/>
      <c r="L502" s="26"/>
      <c r="M502" s="26"/>
      <c r="N502" s="26"/>
      <c r="O502" s="26"/>
      <c r="P502" s="26"/>
      <c r="Q502" s="26"/>
      <c r="R502" s="26"/>
      <c r="S502" s="26"/>
    </row>
    <row r="503" spans="1:19" x14ac:dyDescent="0.2">
      <c r="A503" s="26"/>
      <c r="B503" s="26"/>
      <c r="C503" s="26"/>
      <c r="D503" s="26"/>
      <c r="E503" s="26"/>
      <c r="F503" s="26"/>
      <c r="G503" s="26"/>
      <c r="H503" s="26"/>
      <c r="I503" s="26"/>
      <c r="J503" s="26"/>
      <c r="K503" s="26"/>
      <c r="L503" s="26"/>
      <c r="M503" s="26"/>
      <c r="N503" s="26"/>
      <c r="O503" s="26"/>
      <c r="P503" s="26"/>
      <c r="Q503" s="26"/>
      <c r="R503" s="26"/>
      <c r="S503" s="26"/>
    </row>
    <row r="504" spans="1:19" x14ac:dyDescent="0.2">
      <c r="A504" s="26"/>
      <c r="B504" s="26"/>
      <c r="C504" s="26"/>
      <c r="D504" s="26"/>
      <c r="E504" s="26"/>
      <c r="F504" s="26"/>
      <c r="G504" s="26"/>
      <c r="H504" s="26"/>
      <c r="I504" s="26"/>
      <c r="J504" s="26"/>
      <c r="K504" s="26"/>
      <c r="L504" s="26"/>
      <c r="M504" s="26"/>
      <c r="N504" s="26"/>
      <c r="O504" s="26"/>
      <c r="P504" s="26"/>
      <c r="Q504" s="26"/>
      <c r="R504" s="26"/>
      <c r="S504" s="26"/>
    </row>
    <row r="505" spans="1:19" x14ac:dyDescent="0.2">
      <c r="A505" s="26"/>
      <c r="B505" s="26"/>
      <c r="C505" s="26"/>
      <c r="D505" s="26"/>
      <c r="E505" s="26"/>
      <c r="F505" s="26"/>
      <c r="G505" s="26"/>
      <c r="H505" s="26"/>
      <c r="I505" s="26"/>
      <c r="J505" s="26"/>
      <c r="K505" s="26"/>
      <c r="L505" s="26"/>
      <c r="M505" s="26"/>
      <c r="N505" s="26"/>
      <c r="O505" s="26"/>
      <c r="P505" s="26"/>
      <c r="Q505" s="26"/>
      <c r="R505" s="26"/>
      <c r="S505" s="26"/>
    </row>
    <row r="506" spans="1:19" x14ac:dyDescent="0.2">
      <c r="A506" s="26"/>
      <c r="B506" s="26"/>
      <c r="C506" s="26"/>
      <c r="D506" s="26"/>
      <c r="E506" s="26"/>
      <c r="F506" s="26"/>
      <c r="G506" s="26"/>
      <c r="H506" s="26"/>
      <c r="I506" s="26"/>
      <c r="J506" s="26"/>
      <c r="K506" s="26"/>
      <c r="L506" s="26"/>
      <c r="M506" s="26"/>
      <c r="N506" s="26"/>
      <c r="O506" s="26"/>
      <c r="P506" s="26"/>
      <c r="Q506" s="26"/>
      <c r="R506" s="26"/>
      <c r="S506" s="26"/>
    </row>
    <row r="507" spans="1:19" x14ac:dyDescent="0.2">
      <c r="A507" s="26"/>
      <c r="B507" s="26"/>
      <c r="C507" s="26"/>
      <c r="D507" s="26"/>
      <c r="E507" s="26"/>
      <c r="F507" s="26"/>
      <c r="G507" s="26"/>
      <c r="H507" s="26"/>
      <c r="I507" s="26"/>
      <c r="J507" s="26"/>
      <c r="K507" s="26"/>
      <c r="L507" s="26"/>
      <c r="M507" s="26"/>
      <c r="N507" s="26"/>
      <c r="O507" s="26"/>
      <c r="P507" s="26"/>
      <c r="Q507" s="26"/>
      <c r="R507" s="26"/>
      <c r="S507" s="26"/>
    </row>
    <row r="508" spans="1:19" x14ac:dyDescent="0.2">
      <c r="A508" s="26"/>
      <c r="B508" s="26"/>
      <c r="C508" s="26"/>
      <c r="D508" s="26"/>
      <c r="E508" s="26"/>
      <c r="F508" s="26"/>
      <c r="G508" s="26"/>
      <c r="H508" s="26"/>
      <c r="I508" s="26"/>
      <c r="J508" s="26"/>
      <c r="K508" s="26"/>
      <c r="L508" s="26"/>
      <c r="M508" s="26"/>
      <c r="N508" s="26"/>
      <c r="O508" s="26"/>
      <c r="P508" s="26"/>
      <c r="Q508" s="26"/>
      <c r="R508" s="26"/>
      <c r="S508" s="26"/>
    </row>
    <row r="509" spans="1:19" x14ac:dyDescent="0.2">
      <c r="A509" s="26"/>
      <c r="B509" s="26"/>
      <c r="C509" s="26"/>
      <c r="D509" s="26"/>
      <c r="E509" s="26"/>
      <c r="F509" s="26"/>
      <c r="G509" s="26"/>
      <c r="H509" s="26"/>
      <c r="I509" s="26"/>
      <c r="J509" s="26"/>
      <c r="K509" s="26"/>
      <c r="L509" s="26"/>
      <c r="M509" s="26"/>
      <c r="N509" s="26"/>
      <c r="O509" s="26"/>
      <c r="P509" s="26"/>
      <c r="Q509" s="26"/>
      <c r="R509" s="26"/>
      <c r="S509" s="26"/>
    </row>
    <row r="510" spans="1:19" x14ac:dyDescent="0.2">
      <c r="A510" s="26"/>
      <c r="B510" s="26"/>
      <c r="C510" s="26"/>
      <c r="D510" s="26"/>
      <c r="E510" s="26"/>
      <c r="F510" s="26"/>
      <c r="G510" s="26"/>
      <c r="H510" s="26"/>
      <c r="I510" s="26"/>
      <c r="J510" s="26"/>
      <c r="K510" s="26"/>
      <c r="L510" s="26"/>
      <c r="M510" s="26"/>
      <c r="N510" s="26"/>
      <c r="O510" s="26"/>
      <c r="P510" s="26"/>
      <c r="Q510" s="26"/>
      <c r="R510" s="26"/>
      <c r="S510" s="26"/>
    </row>
    <row r="511" spans="1:19" x14ac:dyDescent="0.2">
      <c r="A511" s="26"/>
      <c r="B511" s="26"/>
      <c r="C511" s="26"/>
      <c r="D511" s="26"/>
      <c r="E511" s="26"/>
      <c r="F511" s="26"/>
      <c r="G511" s="26"/>
      <c r="H511" s="26"/>
      <c r="I511" s="26"/>
      <c r="J511" s="26"/>
      <c r="K511" s="26"/>
      <c r="L511" s="26"/>
      <c r="M511" s="26"/>
      <c r="N511" s="26"/>
      <c r="O511" s="26"/>
      <c r="P511" s="26"/>
      <c r="Q511" s="26"/>
      <c r="R511" s="26"/>
      <c r="S511" s="26"/>
    </row>
    <row r="512" spans="1:19" x14ac:dyDescent="0.2">
      <c r="A512" s="26"/>
      <c r="B512" s="26"/>
      <c r="C512" s="26"/>
      <c r="D512" s="26"/>
      <c r="E512" s="26"/>
      <c r="F512" s="26"/>
      <c r="G512" s="26"/>
      <c r="H512" s="26"/>
      <c r="I512" s="26"/>
      <c r="J512" s="26"/>
      <c r="K512" s="26"/>
      <c r="L512" s="26"/>
      <c r="M512" s="26"/>
      <c r="N512" s="26"/>
      <c r="O512" s="26"/>
      <c r="P512" s="26"/>
      <c r="Q512" s="26"/>
      <c r="R512" s="26"/>
      <c r="S512" s="26"/>
    </row>
    <row r="513" spans="1:19" x14ac:dyDescent="0.2">
      <c r="A513" s="26"/>
      <c r="B513" s="26"/>
      <c r="C513" s="26"/>
      <c r="D513" s="26"/>
      <c r="E513" s="26"/>
      <c r="F513" s="26"/>
      <c r="G513" s="26"/>
      <c r="H513" s="26"/>
      <c r="I513" s="26"/>
      <c r="J513" s="26"/>
      <c r="K513" s="26"/>
      <c r="L513" s="26"/>
      <c r="M513" s="26"/>
      <c r="N513" s="26"/>
      <c r="O513" s="26"/>
      <c r="P513" s="26"/>
      <c r="Q513" s="26"/>
      <c r="R513" s="26"/>
      <c r="S513" s="26"/>
    </row>
    <row r="514" spans="1:19" x14ac:dyDescent="0.2">
      <c r="A514" s="26"/>
      <c r="B514" s="26"/>
      <c r="C514" s="26"/>
      <c r="D514" s="26"/>
      <c r="E514" s="26"/>
      <c r="F514" s="26"/>
      <c r="G514" s="26"/>
      <c r="H514" s="26"/>
      <c r="I514" s="26"/>
      <c r="J514" s="26"/>
      <c r="K514" s="26"/>
      <c r="L514" s="26"/>
      <c r="M514" s="26"/>
      <c r="N514" s="26"/>
      <c r="O514" s="26"/>
      <c r="P514" s="26"/>
      <c r="Q514" s="26"/>
      <c r="R514" s="26"/>
      <c r="S514" s="26"/>
    </row>
    <row r="515" spans="1:19" x14ac:dyDescent="0.2">
      <c r="A515" s="26"/>
      <c r="B515" s="26"/>
      <c r="C515" s="26"/>
      <c r="D515" s="26"/>
      <c r="E515" s="26"/>
      <c r="F515" s="26"/>
      <c r="G515" s="26"/>
      <c r="H515" s="26"/>
      <c r="I515" s="26"/>
      <c r="J515" s="26"/>
      <c r="K515" s="26"/>
      <c r="L515" s="26"/>
      <c r="M515" s="26"/>
      <c r="N515" s="26"/>
      <c r="O515" s="26"/>
      <c r="P515" s="26"/>
      <c r="Q515" s="26"/>
      <c r="R515" s="26"/>
      <c r="S515" s="26"/>
    </row>
    <row r="516" spans="1:19" x14ac:dyDescent="0.2">
      <c r="A516" s="26"/>
      <c r="B516" s="26"/>
      <c r="C516" s="26"/>
      <c r="D516" s="26"/>
      <c r="E516" s="26"/>
      <c r="F516" s="26"/>
      <c r="G516" s="26"/>
      <c r="H516" s="26"/>
      <c r="I516" s="26"/>
      <c r="J516" s="26"/>
      <c r="K516" s="26"/>
      <c r="L516" s="26"/>
      <c r="M516" s="26"/>
      <c r="N516" s="26"/>
      <c r="O516" s="26"/>
      <c r="P516" s="26"/>
      <c r="Q516" s="26"/>
      <c r="R516" s="26"/>
      <c r="S516" s="26"/>
    </row>
    <row r="517" spans="1:19" x14ac:dyDescent="0.2">
      <c r="A517" s="26"/>
      <c r="B517" s="26"/>
      <c r="C517" s="26"/>
      <c r="D517" s="26"/>
      <c r="E517" s="26"/>
      <c r="F517" s="26"/>
      <c r="G517" s="26"/>
      <c r="H517" s="26"/>
      <c r="I517" s="26"/>
      <c r="J517" s="26"/>
      <c r="K517" s="26"/>
      <c r="L517" s="26"/>
      <c r="M517" s="26"/>
      <c r="N517" s="26"/>
      <c r="O517" s="26"/>
      <c r="P517" s="26"/>
      <c r="Q517" s="26"/>
      <c r="R517" s="26"/>
      <c r="S517" s="26"/>
    </row>
    <row r="518" spans="1:19" x14ac:dyDescent="0.2">
      <c r="A518" s="26"/>
      <c r="B518" s="26"/>
      <c r="C518" s="26"/>
      <c r="D518" s="26"/>
      <c r="E518" s="26"/>
      <c r="F518" s="26"/>
      <c r="G518" s="26"/>
      <c r="H518" s="26"/>
      <c r="I518" s="26"/>
      <c r="J518" s="26"/>
      <c r="K518" s="26"/>
      <c r="L518" s="26"/>
      <c r="M518" s="26"/>
      <c r="N518" s="26"/>
      <c r="O518" s="26"/>
      <c r="P518" s="26"/>
      <c r="Q518" s="26"/>
      <c r="R518" s="26"/>
      <c r="S518" s="26"/>
    </row>
    <row r="519" spans="1:19" x14ac:dyDescent="0.2">
      <c r="A519" s="26"/>
      <c r="B519" s="26"/>
      <c r="C519" s="26"/>
      <c r="D519" s="26"/>
      <c r="E519" s="26"/>
      <c r="F519" s="26"/>
      <c r="G519" s="26"/>
      <c r="H519" s="26"/>
      <c r="I519" s="26"/>
      <c r="J519" s="26"/>
      <c r="K519" s="26"/>
      <c r="L519" s="26"/>
      <c r="M519" s="26"/>
      <c r="N519" s="26"/>
      <c r="O519" s="26"/>
      <c r="P519" s="26"/>
      <c r="Q519" s="26"/>
      <c r="R519" s="26"/>
      <c r="S519" s="26"/>
    </row>
    <row r="520" spans="1:19" x14ac:dyDescent="0.2">
      <c r="A520" s="26"/>
      <c r="B520" s="26"/>
      <c r="C520" s="26"/>
      <c r="D520" s="26"/>
      <c r="E520" s="26"/>
      <c r="F520" s="26"/>
      <c r="G520" s="26"/>
      <c r="H520" s="26"/>
      <c r="I520" s="26"/>
      <c r="J520" s="26"/>
      <c r="K520" s="26"/>
      <c r="L520" s="26"/>
      <c r="M520" s="26"/>
      <c r="N520" s="26"/>
      <c r="O520" s="26"/>
      <c r="P520" s="26"/>
      <c r="Q520" s="26"/>
      <c r="R520" s="26"/>
      <c r="S520" s="26"/>
    </row>
    <row r="521" spans="1:19" x14ac:dyDescent="0.2">
      <c r="A521" s="26"/>
      <c r="B521" s="26"/>
      <c r="C521" s="26"/>
      <c r="D521" s="26"/>
      <c r="E521" s="26"/>
      <c r="F521" s="26"/>
      <c r="G521" s="26"/>
      <c r="H521" s="26"/>
      <c r="I521" s="26"/>
      <c r="J521" s="26"/>
      <c r="K521" s="26"/>
      <c r="L521" s="26"/>
      <c r="M521" s="26"/>
      <c r="N521" s="26"/>
      <c r="O521" s="26"/>
      <c r="P521" s="26"/>
      <c r="Q521" s="26"/>
      <c r="R521" s="26"/>
      <c r="S521" s="26"/>
    </row>
    <row r="522" spans="1:19" x14ac:dyDescent="0.2">
      <c r="A522" s="26"/>
      <c r="B522" s="26"/>
      <c r="C522" s="26"/>
      <c r="D522" s="26"/>
      <c r="E522" s="26"/>
      <c r="F522" s="26"/>
      <c r="G522" s="26"/>
      <c r="H522" s="26"/>
      <c r="I522" s="26"/>
      <c r="J522" s="26"/>
      <c r="K522" s="26"/>
      <c r="L522" s="26"/>
      <c r="M522" s="26"/>
      <c r="N522" s="26"/>
      <c r="O522" s="26"/>
      <c r="P522" s="26"/>
      <c r="Q522" s="26"/>
      <c r="R522" s="26"/>
      <c r="S522" s="26"/>
    </row>
    <row r="523" spans="1:19" x14ac:dyDescent="0.2">
      <c r="A523" s="26"/>
      <c r="B523" s="26"/>
      <c r="C523" s="26"/>
      <c r="D523" s="26"/>
      <c r="E523" s="26"/>
      <c r="F523" s="26"/>
      <c r="G523" s="26"/>
      <c r="H523" s="26"/>
      <c r="I523" s="26"/>
      <c r="J523" s="26"/>
      <c r="K523" s="26"/>
      <c r="L523" s="26"/>
      <c r="M523" s="26"/>
      <c r="N523" s="26"/>
      <c r="O523" s="26"/>
      <c r="P523" s="26"/>
      <c r="Q523" s="26"/>
      <c r="R523" s="26"/>
      <c r="S523" s="26"/>
    </row>
    <row r="524" spans="1:19" x14ac:dyDescent="0.2">
      <c r="A524" s="26"/>
      <c r="B524" s="26"/>
      <c r="C524" s="26"/>
      <c r="D524" s="26"/>
      <c r="E524" s="26"/>
      <c r="F524" s="26"/>
      <c r="G524" s="26"/>
      <c r="H524" s="26"/>
      <c r="I524" s="26"/>
      <c r="J524" s="26"/>
      <c r="K524" s="26"/>
      <c r="L524" s="26"/>
      <c r="M524" s="26"/>
      <c r="N524" s="26"/>
      <c r="O524" s="26"/>
      <c r="P524" s="26"/>
      <c r="Q524" s="26"/>
      <c r="R524" s="26"/>
      <c r="S524" s="26"/>
    </row>
    <row r="525" spans="1:19" x14ac:dyDescent="0.2">
      <c r="A525" s="26"/>
      <c r="B525" s="26"/>
      <c r="C525" s="26"/>
      <c r="D525" s="26"/>
      <c r="E525" s="26"/>
      <c r="F525" s="26"/>
      <c r="G525" s="26"/>
      <c r="H525" s="26"/>
      <c r="I525" s="26"/>
      <c r="J525" s="26"/>
      <c r="K525" s="26"/>
      <c r="L525" s="26"/>
      <c r="M525" s="26"/>
      <c r="N525" s="26"/>
      <c r="O525" s="26"/>
      <c r="P525" s="26"/>
      <c r="Q525" s="26"/>
      <c r="R525" s="26"/>
      <c r="S525" s="26"/>
    </row>
    <row r="526" spans="1:19" x14ac:dyDescent="0.2">
      <c r="A526" s="26"/>
      <c r="B526" s="26"/>
      <c r="C526" s="26"/>
      <c r="D526" s="26"/>
      <c r="E526" s="26"/>
      <c r="F526" s="26"/>
      <c r="G526" s="26"/>
      <c r="H526" s="26"/>
      <c r="I526" s="26"/>
      <c r="J526" s="26"/>
      <c r="K526" s="26"/>
      <c r="L526" s="26"/>
      <c r="M526" s="26"/>
      <c r="N526" s="26"/>
      <c r="O526" s="26"/>
      <c r="P526" s="26"/>
      <c r="Q526" s="26"/>
      <c r="R526" s="26"/>
      <c r="S526" s="26"/>
    </row>
    <row r="527" spans="1:19" x14ac:dyDescent="0.2">
      <c r="A527" s="26"/>
      <c r="B527" s="26"/>
      <c r="C527" s="26"/>
      <c r="D527" s="26"/>
      <c r="E527" s="26"/>
      <c r="F527" s="26"/>
      <c r="G527" s="26"/>
      <c r="H527" s="26"/>
      <c r="I527" s="26"/>
      <c r="J527" s="26"/>
      <c r="K527" s="26"/>
      <c r="L527" s="26"/>
      <c r="M527" s="26"/>
      <c r="N527" s="26"/>
      <c r="O527" s="26"/>
      <c r="P527" s="26"/>
      <c r="Q527" s="26"/>
      <c r="R527" s="26"/>
      <c r="S527" s="26"/>
    </row>
    <row r="528" spans="1:19" x14ac:dyDescent="0.2">
      <c r="A528" s="26"/>
      <c r="B528" s="26"/>
      <c r="C528" s="26"/>
      <c r="D528" s="26"/>
      <c r="E528" s="26"/>
      <c r="F528" s="26"/>
      <c r="G528" s="26"/>
      <c r="H528" s="26"/>
      <c r="I528" s="26"/>
      <c r="J528" s="26"/>
      <c r="K528" s="26"/>
      <c r="L528" s="26"/>
      <c r="M528" s="26"/>
      <c r="N528" s="26"/>
      <c r="O528" s="26"/>
      <c r="P528" s="26"/>
      <c r="Q528" s="26"/>
      <c r="R528" s="26"/>
      <c r="S528" s="26"/>
    </row>
    <row r="529" spans="1:19" x14ac:dyDescent="0.2">
      <c r="A529" s="26"/>
      <c r="B529" s="26"/>
      <c r="C529" s="26"/>
      <c r="D529" s="26"/>
      <c r="E529" s="26"/>
      <c r="F529" s="26"/>
      <c r="G529" s="26"/>
      <c r="H529" s="26"/>
      <c r="I529" s="26"/>
      <c r="J529" s="26"/>
      <c r="K529" s="26"/>
      <c r="L529" s="26"/>
      <c r="M529" s="26"/>
      <c r="N529" s="26"/>
      <c r="O529" s="26"/>
      <c r="P529" s="26"/>
      <c r="Q529" s="26"/>
      <c r="R529" s="26"/>
      <c r="S529" s="26"/>
    </row>
    <row r="530" spans="1:19" x14ac:dyDescent="0.2">
      <c r="A530" s="26"/>
      <c r="B530" s="26"/>
      <c r="C530" s="26"/>
      <c r="D530" s="26"/>
      <c r="E530" s="26"/>
      <c r="F530" s="26"/>
      <c r="G530" s="26"/>
      <c r="H530" s="26"/>
      <c r="I530" s="26"/>
      <c r="J530" s="26"/>
      <c r="K530" s="26"/>
      <c r="L530" s="26"/>
      <c r="M530" s="26"/>
      <c r="N530" s="26"/>
      <c r="O530" s="26"/>
      <c r="P530" s="26"/>
      <c r="Q530" s="26"/>
      <c r="R530" s="26"/>
      <c r="S530" s="26"/>
    </row>
    <row r="531" spans="1:19" x14ac:dyDescent="0.2">
      <c r="A531" s="26"/>
      <c r="B531" s="26"/>
      <c r="C531" s="26"/>
      <c r="D531" s="26"/>
      <c r="E531" s="26"/>
      <c r="F531" s="26"/>
      <c r="G531" s="26"/>
      <c r="H531" s="26"/>
      <c r="I531" s="26"/>
      <c r="J531" s="26"/>
      <c r="K531" s="26"/>
      <c r="L531" s="26"/>
      <c r="M531" s="26"/>
      <c r="N531" s="26"/>
      <c r="O531" s="26"/>
      <c r="P531" s="26"/>
      <c r="Q531" s="26"/>
      <c r="R531" s="26"/>
      <c r="S531" s="26"/>
    </row>
    <row r="532" spans="1:19" x14ac:dyDescent="0.2">
      <c r="A532" s="26"/>
      <c r="B532" s="26"/>
      <c r="C532" s="26"/>
      <c r="D532" s="26"/>
      <c r="E532" s="26"/>
      <c r="F532" s="26"/>
      <c r="G532" s="26"/>
      <c r="H532" s="26"/>
      <c r="I532" s="26"/>
      <c r="J532" s="26"/>
      <c r="K532" s="26"/>
      <c r="L532" s="26"/>
      <c r="M532" s="26"/>
      <c r="N532" s="26"/>
      <c r="O532" s="26"/>
      <c r="P532" s="26"/>
      <c r="Q532" s="26"/>
      <c r="R532" s="26"/>
      <c r="S532" s="26"/>
    </row>
    <row r="533" spans="1:19" x14ac:dyDescent="0.2">
      <c r="A533" s="26"/>
      <c r="B533" s="26"/>
      <c r="C533" s="26"/>
      <c r="D533" s="26"/>
      <c r="E533" s="26"/>
      <c r="F533" s="26"/>
      <c r="G533" s="26"/>
      <c r="H533" s="26"/>
      <c r="I533" s="26"/>
      <c r="J533" s="26"/>
      <c r="K533" s="26"/>
      <c r="L533" s="26"/>
      <c r="M533" s="26"/>
      <c r="N533" s="26"/>
      <c r="O533" s="26"/>
      <c r="P533" s="26"/>
      <c r="Q533" s="26"/>
      <c r="R533" s="26"/>
      <c r="S533" s="26"/>
    </row>
    <row r="534" spans="1:19" x14ac:dyDescent="0.2">
      <c r="A534" s="26"/>
      <c r="B534" s="26"/>
      <c r="C534" s="26"/>
      <c r="D534" s="26"/>
      <c r="E534" s="26"/>
      <c r="F534" s="26"/>
      <c r="G534" s="26"/>
      <c r="H534" s="26"/>
      <c r="I534" s="26"/>
      <c r="J534" s="26"/>
      <c r="K534" s="26"/>
      <c r="L534" s="26"/>
      <c r="M534" s="26"/>
      <c r="N534" s="26"/>
      <c r="O534" s="26"/>
      <c r="P534" s="26"/>
      <c r="Q534" s="26"/>
      <c r="R534" s="26"/>
      <c r="S534" s="26"/>
    </row>
    <row r="535" spans="1:19" x14ac:dyDescent="0.2">
      <c r="A535" s="26"/>
      <c r="B535" s="26"/>
      <c r="C535" s="26"/>
      <c r="D535" s="26"/>
      <c r="E535" s="26"/>
      <c r="F535" s="26"/>
      <c r="G535" s="26"/>
      <c r="H535" s="26"/>
      <c r="I535" s="26"/>
      <c r="J535" s="26"/>
      <c r="K535" s="26"/>
      <c r="L535" s="26"/>
      <c r="M535" s="26"/>
      <c r="N535" s="26"/>
      <c r="O535" s="26"/>
      <c r="P535" s="26"/>
      <c r="Q535" s="26"/>
      <c r="R535" s="26"/>
      <c r="S535" s="26"/>
    </row>
    <row r="536" spans="1:19" x14ac:dyDescent="0.2">
      <c r="A536" s="26"/>
      <c r="B536" s="26"/>
      <c r="C536" s="26"/>
      <c r="D536" s="26"/>
      <c r="E536" s="26"/>
      <c r="F536" s="26"/>
      <c r="G536" s="26"/>
      <c r="H536" s="26"/>
      <c r="I536" s="26"/>
      <c r="J536" s="26"/>
      <c r="K536" s="26"/>
      <c r="L536" s="26"/>
      <c r="M536" s="26"/>
      <c r="N536" s="26"/>
      <c r="O536" s="26"/>
      <c r="P536" s="26"/>
      <c r="Q536" s="26"/>
      <c r="R536" s="26"/>
      <c r="S536" s="26"/>
    </row>
    <row r="537" spans="1:19" x14ac:dyDescent="0.2">
      <c r="A537" s="26"/>
      <c r="B537" s="26"/>
      <c r="C537" s="26"/>
      <c r="D537" s="26"/>
      <c r="E537" s="26"/>
      <c r="F537" s="26"/>
      <c r="G537" s="26"/>
      <c r="H537" s="26"/>
      <c r="I537" s="26"/>
      <c r="J537" s="26"/>
      <c r="K537" s="26"/>
      <c r="L537" s="26"/>
      <c r="M537" s="26"/>
      <c r="N537" s="26"/>
      <c r="O537" s="26"/>
      <c r="P537" s="26"/>
      <c r="Q537" s="26"/>
      <c r="R537" s="26"/>
      <c r="S537" s="26"/>
    </row>
    <row r="538" spans="1:19" x14ac:dyDescent="0.2">
      <c r="A538" s="26"/>
      <c r="B538" s="26"/>
      <c r="C538" s="26"/>
      <c r="D538" s="26"/>
      <c r="E538" s="26"/>
      <c r="F538" s="26"/>
      <c r="G538" s="26"/>
      <c r="H538" s="26"/>
      <c r="I538" s="26"/>
      <c r="J538" s="26"/>
      <c r="K538" s="26"/>
      <c r="L538" s="26"/>
      <c r="M538" s="26"/>
      <c r="N538" s="26"/>
      <c r="O538" s="26"/>
      <c r="P538" s="26"/>
      <c r="Q538" s="26"/>
      <c r="R538" s="26"/>
      <c r="S538" s="26"/>
    </row>
    <row r="539" spans="1:19" x14ac:dyDescent="0.2">
      <c r="A539" s="26"/>
      <c r="B539" s="26"/>
      <c r="C539" s="26"/>
      <c r="D539" s="26"/>
      <c r="E539" s="26"/>
      <c r="F539" s="26"/>
      <c r="G539" s="26"/>
      <c r="H539" s="26"/>
      <c r="I539" s="26"/>
      <c r="J539" s="26"/>
      <c r="K539" s="26"/>
      <c r="L539" s="26"/>
      <c r="M539" s="26"/>
      <c r="N539" s="26"/>
      <c r="O539" s="26"/>
      <c r="P539" s="26"/>
      <c r="Q539" s="26"/>
      <c r="R539" s="26"/>
      <c r="S539" s="26"/>
    </row>
    <row r="540" spans="1:19" x14ac:dyDescent="0.2">
      <c r="A540" s="26"/>
      <c r="B540" s="26"/>
      <c r="C540" s="26"/>
      <c r="D540" s="26"/>
      <c r="E540" s="26"/>
      <c r="F540" s="26"/>
      <c r="G540" s="26"/>
      <c r="H540" s="26"/>
      <c r="I540" s="26"/>
      <c r="J540" s="26"/>
      <c r="K540" s="26"/>
      <c r="L540" s="26"/>
      <c r="M540" s="26"/>
      <c r="N540" s="26"/>
      <c r="O540" s="26"/>
      <c r="P540" s="26"/>
      <c r="Q540" s="26"/>
      <c r="R540" s="26"/>
      <c r="S540" s="26"/>
    </row>
    <row r="541" spans="1:19" x14ac:dyDescent="0.2">
      <c r="A541" s="26"/>
      <c r="B541" s="26"/>
      <c r="C541" s="26"/>
      <c r="D541" s="26"/>
      <c r="E541" s="26"/>
      <c r="F541" s="26"/>
      <c r="G541" s="26"/>
      <c r="H541" s="26"/>
      <c r="I541" s="26"/>
      <c r="J541" s="26"/>
      <c r="K541" s="26"/>
      <c r="L541" s="26"/>
      <c r="M541" s="26"/>
      <c r="N541" s="26"/>
      <c r="O541" s="26"/>
      <c r="P541" s="26"/>
      <c r="Q541" s="26"/>
      <c r="R541" s="26"/>
      <c r="S541" s="26"/>
    </row>
  </sheetData>
  <autoFilter ref="A6:S28" xr:uid="{00000000-0009-0000-0000-00001C000000}"/>
  <customSheetViews>
    <customSheetView guid="{2310A218-B950-4B37-BE7C-1628B3021F33}" scale="80" showAutoFilter="1">
      <pane xSplit="6" ySplit="6" topLeftCell="M7" activePane="bottomRight" state="frozen"/>
      <selection pane="bottomRight"/>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S28" xr:uid="{00000000-0000-0000-0000-000000000000}"/>
    </customSheetView>
    <customSheetView guid="{567D1EB9-B60D-4E86-BE3D-657E6C99C435}" scale="80" showAutoFilter="1">
      <pane xSplit="6" ySplit="6" topLeftCell="M7" activePane="bottomRight" state="frozen"/>
      <selection pane="bottomRight"/>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S28" xr:uid="{00000000-0000-0000-0000-000000000000}"/>
    </customSheetView>
    <customSheetView guid="{8C2C3663-D12C-4E4C-A6D4-C71A7D822DC1}" scale="80" showAutoFilter="1">
      <pane xSplit="6" ySplit="6" topLeftCell="M7" activePane="bottomRight" state="frozen"/>
      <selection pane="bottomRight"/>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S28" xr:uid="{00000000-0000-0000-0000-000000000000}"/>
    </customSheetView>
    <customSheetView guid="{6427B314-5737-4833-B35F-93343DA3F12D}" scale="80" showAutoFilter="1">
      <pane xSplit="6" ySplit="6" topLeftCell="M7" activePane="bottomRight" state="frozen"/>
      <selection pane="bottomRight"/>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S28" xr:uid="{00000000-0000-0000-0000-000000000000}"/>
    </customSheetView>
  </customSheetViews>
  <mergeCells count="6">
    <mergeCell ref="G5:S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pageSetUpPr autoPageBreaks="0"/>
  </sheetPr>
  <dimension ref="A1:H541"/>
  <sheetViews>
    <sheetView zoomScale="80" zoomScaleNormal="80" workbookViewId="0">
      <pane xSplit="6" ySplit="6" topLeftCell="G7" activePane="bottomRight" state="frozen"/>
      <selection pane="topRight" activeCell="G1" sqref="G1"/>
      <selection pane="bottomLeft" activeCell="A7" sqref="A7"/>
      <selection pane="bottomRight" activeCell="K25" sqref="K25"/>
    </sheetView>
  </sheetViews>
  <sheetFormatPr defaultColWidth="8.85546875" defaultRowHeight="14.25" x14ac:dyDescent="0.2"/>
  <cols>
    <col min="1" max="6" width="15.85546875" style="13" customWidth="1"/>
    <col min="7" max="7" width="24.85546875" style="13" customWidth="1"/>
    <col min="8" max="8" width="75.42578125" style="13" customWidth="1"/>
    <col min="9" max="16384" width="8.85546875" style="13"/>
  </cols>
  <sheetData>
    <row r="1" spans="1:8" ht="15" x14ac:dyDescent="0.2">
      <c r="A1" s="109" t="s">
        <v>660</v>
      </c>
      <c r="B1" s="619" t="str">
        <f>'EPA - Input and Summary'!E2</f>
        <v>Exit Supplier-(2019 - 2020)</v>
      </c>
      <c r="C1" s="619"/>
      <c r="D1" s="619"/>
      <c r="E1" s="619"/>
      <c r="F1" s="619"/>
    </row>
    <row r="2" spans="1:8" ht="15" x14ac:dyDescent="0.25">
      <c r="A2" s="109" t="s">
        <v>661</v>
      </c>
      <c r="B2" s="619" t="str">
        <f>'EPA - Input and Summary'!E3</f>
        <v>Project Names</v>
      </c>
      <c r="C2" s="619"/>
      <c r="D2" s="619"/>
      <c r="E2" s="619"/>
      <c r="F2" s="619"/>
      <c r="G2" s="123"/>
    </row>
    <row r="3" spans="1:8" ht="15" x14ac:dyDescent="0.2">
      <c r="A3" s="109"/>
      <c r="B3" s="655"/>
      <c r="C3" s="656"/>
      <c r="D3" s="656"/>
      <c r="E3" s="656"/>
      <c r="F3" s="657"/>
    </row>
    <row r="4" spans="1:8" ht="24.6" customHeight="1" x14ac:dyDescent="0.2">
      <c r="A4" s="629" t="s">
        <v>816</v>
      </c>
      <c r="B4" s="630"/>
      <c r="C4" s="630"/>
      <c r="D4" s="630"/>
      <c r="E4" s="630"/>
      <c r="F4" s="658"/>
    </row>
    <row r="5" spans="1:8" ht="24.6" customHeight="1" x14ac:dyDescent="0.2">
      <c r="A5" s="659" t="s">
        <v>818</v>
      </c>
      <c r="B5" s="660"/>
      <c r="C5" s="660"/>
      <c r="D5" s="660"/>
      <c r="E5" s="660"/>
      <c r="F5" s="661"/>
      <c r="G5" s="677" t="s">
        <v>843</v>
      </c>
      <c r="H5" s="678"/>
    </row>
    <row r="6" spans="1:8" ht="90" x14ac:dyDescent="0.2">
      <c r="A6" s="120" t="s">
        <v>829</v>
      </c>
      <c r="B6" s="104" t="s">
        <v>815</v>
      </c>
      <c r="C6" s="104" t="s">
        <v>771</v>
      </c>
      <c r="D6" s="104" t="s">
        <v>772</v>
      </c>
      <c r="E6" s="104" t="s">
        <v>773</v>
      </c>
      <c r="F6" s="104" t="s">
        <v>887</v>
      </c>
      <c r="G6" s="122" t="s">
        <v>224</v>
      </c>
      <c r="H6" s="122" t="s">
        <v>844</v>
      </c>
    </row>
    <row r="7" spans="1:8"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row>
    <row r="8" spans="1:8"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row>
    <row r="9" spans="1:8"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row>
    <row r="10" spans="1:8"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row>
    <row r="11" spans="1:8"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row>
    <row r="12" spans="1:8"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row>
    <row r="13" spans="1:8"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row>
    <row r="14" spans="1:8"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row>
    <row r="15" spans="1:8"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row>
    <row r="16" spans="1:8"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row>
    <row r="17" spans="1:8"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row>
    <row r="18" spans="1:8"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row>
    <row r="19" spans="1:8"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row>
    <row r="20" spans="1:8"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row>
    <row r="21" spans="1:8"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row>
    <row r="22" spans="1:8"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row>
    <row r="23" spans="1:8"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row>
    <row r="24" spans="1:8"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row>
    <row r="25" spans="1:8"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row>
    <row r="26" spans="1:8"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row>
    <row r="27" spans="1:8"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row>
    <row r="28" spans="1:8"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row>
    <row r="29" spans="1:8" x14ac:dyDescent="0.2">
      <c r="A29" s="26"/>
      <c r="B29" s="26"/>
      <c r="C29" s="26"/>
      <c r="D29" s="26"/>
      <c r="E29" s="26"/>
      <c r="F29" s="26"/>
      <c r="G29" s="26"/>
      <c r="H29" s="26"/>
    </row>
    <row r="30" spans="1:8" x14ac:dyDescent="0.2">
      <c r="A30" s="26"/>
      <c r="B30" s="26"/>
      <c r="C30" s="26"/>
      <c r="D30" s="26"/>
      <c r="E30" s="26"/>
      <c r="F30" s="26"/>
      <c r="G30" s="26"/>
      <c r="H30" s="26"/>
    </row>
    <row r="31" spans="1:8" x14ac:dyDescent="0.2">
      <c r="A31" s="26"/>
      <c r="B31" s="26"/>
      <c r="C31" s="26"/>
      <c r="D31" s="26"/>
      <c r="E31" s="26"/>
      <c r="F31" s="26"/>
      <c r="G31" s="26"/>
      <c r="H31" s="26"/>
    </row>
    <row r="32" spans="1:8" x14ac:dyDescent="0.2">
      <c r="A32" s="26"/>
      <c r="B32" s="26"/>
      <c r="C32" s="26"/>
      <c r="D32" s="26"/>
      <c r="E32" s="26"/>
      <c r="F32" s="26"/>
      <c r="G32" s="26"/>
      <c r="H32" s="26"/>
    </row>
    <row r="33" spans="1:8" x14ac:dyDescent="0.2">
      <c r="A33" s="26"/>
      <c r="B33" s="26"/>
      <c r="C33" s="26"/>
      <c r="D33" s="26"/>
      <c r="E33" s="26"/>
      <c r="F33" s="26"/>
      <c r="G33" s="26"/>
      <c r="H33" s="26"/>
    </row>
    <row r="34" spans="1:8" x14ac:dyDescent="0.2">
      <c r="A34" s="26"/>
      <c r="B34" s="26"/>
      <c r="C34" s="26"/>
      <c r="D34" s="26"/>
      <c r="E34" s="26"/>
      <c r="F34" s="26"/>
      <c r="G34" s="26"/>
      <c r="H34" s="26"/>
    </row>
    <row r="35" spans="1:8" x14ac:dyDescent="0.2">
      <c r="A35" s="26"/>
      <c r="B35" s="26"/>
      <c r="C35" s="26"/>
      <c r="D35" s="26"/>
      <c r="E35" s="26"/>
      <c r="F35" s="26"/>
      <c r="G35" s="26"/>
      <c r="H35" s="26"/>
    </row>
    <row r="36" spans="1:8" x14ac:dyDescent="0.2">
      <c r="A36" s="26"/>
      <c r="B36" s="26"/>
      <c r="C36" s="26"/>
      <c r="D36" s="26"/>
      <c r="E36" s="26"/>
      <c r="F36" s="26"/>
      <c r="G36" s="26"/>
      <c r="H36" s="26"/>
    </row>
    <row r="37" spans="1:8" x14ac:dyDescent="0.2">
      <c r="A37" s="26"/>
      <c r="B37" s="26"/>
      <c r="C37" s="26"/>
      <c r="D37" s="26"/>
      <c r="E37" s="26"/>
      <c r="F37" s="26"/>
      <c r="G37" s="26"/>
      <c r="H37" s="26"/>
    </row>
    <row r="38" spans="1:8" x14ac:dyDescent="0.2">
      <c r="A38" s="26"/>
      <c r="B38" s="26"/>
      <c r="C38" s="26"/>
      <c r="D38" s="26"/>
      <c r="E38" s="26"/>
      <c r="F38" s="26"/>
      <c r="G38" s="26"/>
      <c r="H38" s="26"/>
    </row>
    <row r="39" spans="1:8" x14ac:dyDescent="0.2">
      <c r="A39" s="26"/>
      <c r="B39" s="26"/>
      <c r="C39" s="26"/>
      <c r="D39" s="26"/>
      <c r="E39" s="26"/>
      <c r="F39" s="26"/>
      <c r="G39" s="26"/>
      <c r="H39" s="26"/>
    </row>
    <row r="40" spans="1:8" x14ac:dyDescent="0.2">
      <c r="A40" s="26"/>
      <c r="B40" s="26"/>
      <c r="C40" s="26"/>
      <c r="D40" s="26"/>
      <c r="E40" s="26"/>
      <c r="F40" s="26"/>
      <c r="G40" s="26"/>
      <c r="H40" s="26"/>
    </row>
    <row r="41" spans="1:8" x14ac:dyDescent="0.2">
      <c r="A41" s="26"/>
      <c r="B41" s="26"/>
      <c r="C41" s="26"/>
      <c r="D41" s="26"/>
      <c r="E41" s="26"/>
      <c r="F41" s="26"/>
      <c r="G41" s="26"/>
      <c r="H41" s="26"/>
    </row>
    <row r="42" spans="1:8" x14ac:dyDescent="0.2">
      <c r="A42" s="26"/>
      <c r="B42" s="26"/>
      <c r="C42" s="26"/>
      <c r="D42" s="26"/>
      <c r="E42" s="26"/>
      <c r="F42" s="26"/>
      <c r="G42" s="26"/>
      <c r="H42" s="26"/>
    </row>
    <row r="43" spans="1:8" x14ac:dyDescent="0.2">
      <c r="A43" s="26"/>
      <c r="B43" s="26"/>
      <c r="C43" s="26"/>
      <c r="D43" s="26"/>
      <c r="E43" s="26"/>
      <c r="F43" s="26"/>
      <c r="G43" s="26"/>
      <c r="H43" s="26"/>
    </row>
    <row r="44" spans="1:8" x14ac:dyDescent="0.2">
      <c r="A44" s="26"/>
      <c r="B44" s="26"/>
      <c r="C44" s="26"/>
      <c r="D44" s="26"/>
      <c r="E44" s="26"/>
      <c r="F44" s="26"/>
      <c r="G44" s="26"/>
      <c r="H44" s="26"/>
    </row>
    <row r="45" spans="1:8" x14ac:dyDescent="0.2">
      <c r="A45" s="26"/>
      <c r="B45" s="26"/>
      <c r="C45" s="26"/>
      <c r="D45" s="26"/>
      <c r="E45" s="26"/>
      <c r="F45" s="26"/>
      <c r="G45" s="26"/>
      <c r="H45" s="26"/>
    </row>
    <row r="46" spans="1:8" x14ac:dyDescent="0.2">
      <c r="A46" s="26"/>
      <c r="B46" s="26"/>
      <c r="C46" s="26"/>
      <c r="D46" s="26"/>
      <c r="E46" s="26"/>
      <c r="F46" s="26"/>
      <c r="G46" s="26"/>
      <c r="H46" s="26"/>
    </row>
    <row r="47" spans="1:8" x14ac:dyDescent="0.2">
      <c r="A47" s="26"/>
      <c r="B47" s="26"/>
      <c r="C47" s="26"/>
      <c r="D47" s="26"/>
      <c r="E47" s="26"/>
      <c r="F47" s="26"/>
      <c r="G47" s="26"/>
      <c r="H47" s="26"/>
    </row>
    <row r="48" spans="1:8" x14ac:dyDescent="0.2">
      <c r="A48" s="26"/>
      <c r="B48" s="26"/>
      <c r="C48" s="26"/>
      <c r="D48" s="26"/>
      <c r="E48" s="26"/>
      <c r="F48" s="26"/>
      <c r="G48" s="26"/>
      <c r="H48" s="26"/>
    </row>
    <row r="49" spans="1:8" x14ac:dyDescent="0.2">
      <c r="A49" s="26"/>
      <c r="B49" s="26"/>
      <c r="C49" s="26"/>
      <c r="D49" s="26"/>
      <c r="E49" s="26"/>
      <c r="F49" s="26"/>
      <c r="G49" s="26"/>
      <c r="H49" s="26"/>
    </row>
    <row r="50" spans="1:8" x14ac:dyDescent="0.2">
      <c r="A50" s="26"/>
      <c r="B50" s="26"/>
      <c r="C50" s="26"/>
      <c r="D50" s="26"/>
      <c r="E50" s="26"/>
      <c r="F50" s="26"/>
      <c r="G50" s="26"/>
      <c r="H50" s="26"/>
    </row>
    <row r="51" spans="1:8" x14ac:dyDescent="0.2">
      <c r="A51" s="26"/>
      <c r="B51" s="26"/>
      <c r="C51" s="26"/>
      <c r="D51" s="26"/>
      <c r="E51" s="26"/>
      <c r="F51" s="26"/>
      <c r="G51" s="26"/>
      <c r="H51" s="26"/>
    </row>
    <row r="52" spans="1:8" x14ac:dyDescent="0.2">
      <c r="A52" s="26"/>
      <c r="B52" s="26"/>
      <c r="C52" s="26"/>
      <c r="D52" s="26"/>
      <c r="E52" s="26"/>
      <c r="F52" s="26"/>
      <c r="G52" s="26"/>
      <c r="H52" s="26"/>
    </row>
    <row r="53" spans="1:8" x14ac:dyDescent="0.2">
      <c r="A53" s="26"/>
      <c r="B53" s="26"/>
      <c r="C53" s="26"/>
      <c r="D53" s="26"/>
      <c r="E53" s="26"/>
      <c r="F53" s="26"/>
      <c r="G53" s="26"/>
      <c r="H53" s="26"/>
    </row>
    <row r="54" spans="1:8" x14ac:dyDescent="0.2">
      <c r="A54" s="26"/>
      <c r="B54" s="26"/>
      <c r="C54" s="26"/>
      <c r="D54" s="26"/>
      <c r="E54" s="26"/>
      <c r="F54" s="26"/>
      <c r="G54" s="26"/>
      <c r="H54" s="26"/>
    </row>
    <row r="55" spans="1:8" x14ac:dyDescent="0.2">
      <c r="A55" s="26"/>
      <c r="B55" s="26"/>
      <c r="C55" s="26"/>
      <c r="D55" s="26"/>
      <c r="E55" s="26"/>
      <c r="F55" s="26"/>
      <c r="G55" s="26"/>
      <c r="H55" s="26"/>
    </row>
    <row r="56" spans="1:8" x14ac:dyDescent="0.2">
      <c r="A56" s="26"/>
      <c r="B56" s="26"/>
      <c r="C56" s="26"/>
      <c r="D56" s="26"/>
      <c r="E56" s="26"/>
      <c r="F56" s="26"/>
      <c r="G56" s="26"/>
      <c r="H56" s="26"/>
    </row>
    <row r="57" spans="1:8" x14ac:dyDescent="0.2">
      <c r="A57" s="26"/>
      <c r="B57" s="26"/>
      <c r="C57" s="26"/>
      <c r="D57" s="26"/>
      <c r="E57" s="26"/>
      <c r="F57" s="26"/>
      <c r="G57" s="26"/>
      <c r="H57" s="26"/>
    </row>
    <row r="58" spans="1:8" x14ac:dyDescent="0.2">
      <c r="A58" s="26"/>
      <c r="B58" s="26"/>
      <c r="C58" s="26"/>
      <c r="D58" s="26"/>
      <c r="E58" s="26"/>
      <c r="F58" s="26"/>
      <c r="G58" s="26"/>
      <c r="H58" s="26"/>
    </row>
    <row r="59" spans="1:8" x14ac:dyDescent="0.2">
      <c r="A59" s="26"/>
      <c r="B59" s="26"/>
      <c r="C59" s="26"/>
      <c r="D59" s="26"/>
      <c r="E59" s="26"/>
      <c r="F59" s="26"/>
      <c r="G59" s="26"/>
      <c r="H59" s="26"/>
    </row>
    <row r="60" spans="1:8" x14ac:dyDescent="0.2">
      <c r="A60" s="26"/>
      <c r="B60" s="26"/>
      <c r="C60" s="26"/>
      <c r="D60" s="26"/>
      <c r="E60" s="26"/>
      <c r="F60" s="26"/>
      <c r="G60" s="26"/>
      <c r="H60" s="26"/>
    </row>
    <row r="61" spans="1:8" x14ac:dyDescent="0.2">
      <c r="A61" s="26"/>
      <c r="B61" s="26"/>
      <c r="C61" s="26"/>
      <c r="D61" s="26"/>
      <c r="E61" s="26"/>
      <c r="F61" s="26"/>
      <c r="G61" s="26"/>
      <c r="H61" s="26"/>
    </row>
    <row r="62" spans="1:8" x14ac:dyDescent="0.2">
      <c r="A62" s="26"/>
      <c r="B62" s="26"/>
      <c r="C62" s="26"/>
      <c r="D62" s="26"/>
      <c r="E62" s="26"/>
      <c r="F62" s="26"/>
      <c r="G62" s="26"/>
      <c r="H62" s="26"/>
    </row>
    <row r="63" spans="1:8" x14ac:dyDescent="0.2">
      <c r="A63" s="26"/>
      <c r="B63" s="26"/>
      <c r="C63" s="26"/>
      <c r="D63" s="26"/>
      <c r="E63" s="26"/>
      <c r="F63" s="26"/>
      <c r="G63" s="26"/>
      <c r="H63" s="26"/>
    </row>
    <row r="64" spans="1:8" x14ac:dyDescent="0.2">
      <c r="A64" s="26"/>
      <c r="B64" s="26"/>
      <c r="C64" s="26"/>
      <c r="D64" s="26"/>
      <c r="E64" s="26"/>
      <c r="F64" s="26"/>
      <c r="G64" s="26"/>
      <c r="H64" s="26"/>
    </row>
    <row r="65" spans="1:8" x14ac:dyDescent="0.2">
      <c r="A65" s="26"/>
      <c r="B65" s="26"/>
      <c r="C65" s="26"/>
      <c r="D65" s="26"/>
      <c r="E65" s="26"/>
      <c r="F65" s="26"/>
      <c r="G65" s="26"/>
      <c r="H65" s="26"/>
    </row>
    <row r="66" spans="1:8" x14ac:dyDescent="0.2">
      <c r="A66" s="26"/>
      <c r="B66" s="26"/>
      <c r="C66" s="26"/>
      <c r="D66" s="26"/>
      <c r="E66" s="26"/>
      <c r="F66" s="26"/>
      <c r="G66" s="26"/>
      <c r="H66" s="26"/>
    </row>
    <row r="67" spans="1:8" x14ac:dyDescent="0.2">
      <c r="A67" s="26"/>
      <c r="B67" s="26"/>
      <c r="C67" s="26"/>
      <c r="D67" s="26"/>
      <c r="E67" s="26"/>
      <c r="F67" s="26"/>
      <c r="G67" s="26"/>
      <c r="H67" s="26"/>
    </row>
    <row r="68" spans="1:8" x14ac:dyDescent="0.2">
      <c r="A68" s="26"/>
      <c r="B68" s="26"/>
      <c r="C68" s="26"/>
      <c r="D68" s="26"/>
      <c r="E68" s="26"/>
      <c r="F68" s="26"/>
      <c r="G68" s="26"/>
      <c r="H68" s="26"/>
    </row>
    <row r="69" spans="1:8" x14ac:dyDescent="0.2">
      <c r="A69" s="26"/>
      <c r="B69" s="26"/>
      <c r="C69" s="26"/>
      <c r="D69" s="26"/>
      <c r="E69" s="26"/>
      <c r="F69" s="26"/>
      <c r="G69" s="26"/>
      <c r="H69" s="26"/>
    </row>
    <row r="70" spans="1:8" x14ac:dyDescent="0.2">
      <c r="A70" s="26"/>
      <c r="B70" s="26"/>
      <c r="C70" s="26"/>
      <c r="D70" s="26"/>
      <c r="E70" s="26"/>
      <c r="F70" s="26"/>
      <c r="G70" s="26"/>
      <c r="H70" s="26"/>
    </row>
    <row r="71" spans="1:8" x14ac:dyDescent="0.2">
      <c r="A71" s="26"/>
      <c r="B71" s="26"/>
      <c r="C71" s="26"/>
      <c r="D71" s="26"/>
      <c r="E71" s="26"/>
      <c r="F71" s="26"/>
      <c r="G71" s="26"/>
      <c r="H71" s="26"/>
    </row>
    <row r="72" spans="1:8" x14ac:dyDescent="0.2">
      <c r="A72" s="26"/>
      <c r="B72" s="26"/>
      <c r="C72" s="26"/>
      <c r="D72" s="26"/>
      <c r="E72" s="26"/>
      <c r="F72" s="26"/>
      <c r="G72" s="26"/>
      <c r="H72" s="26"/>
    </row>
    <row r="73" spans="1:8" x14ac:dyDescent="0.2">
      <c r="A73" s="26"/>
      <c r="B73" s="26"/>
      <c r="C73" s="26"/>
      <c r="D73" s="26"/>
      <c r="E73" s="26"/>
      <c r="F73" s="26"/>
      <c r="G73" s="26"/>
      <c r="H73" s="26"/>
    </row>
    <row r="74" spans="1:8" x14ac:dyDescent="0.2">
      <c r="A74" s="26"/>
      <c r="B74" s="26"/>
      <c r="C74" s="26"/>
      <c r="D74" s="26"/>
      <c r="E74" s="26"/>
      <c r="F74" s="26"/>
      <c r="G74" s="26"/>
      <c r="H74" s="26"/>
    </row>
    <row r="75" spans="1:8" x14ac:dyDescent="0.2">
      <c r="A75" s="26"/>
      <c r="B75" s="26"/>
      <c r="C75" s="26"/>
      <c r="D75" s="26"/>
      <c r="E75" s="26"/>
      <c r="F75" s="26"/>
      <c r="G75" s="26"/>
      <c r="H75" s="26"/>
    </row>
    <row r="76" spans="1:8" x14ac:dyDescent="0.2">
      <c r="A76" s="26"/>
      <c r="B76" s="26"/>
      <c r="C76" s="26"/>
      <c r="D76" s="26"/>
      <c r="E76" s="26"/>
      <c r="F76" s="26"/>
      <c r="G76" s="26"/>
      <c r="H76" s="26"/>
    </row>
    <row r="77" spans="1:8" x14ac:dyDescent="0.2">
      <c r="A77" s="26"/>
      <c r="B77" s="26"/>
      <c r="C77" s="26"/>
      <c r="D77" s="26"/>
      <c r="E77" s="26"/>
      <c r="F77" s="26"/>
      <c r="G77" s="26"/>
      <c r="H77" s="26"/>
    </row>
    <row r="78" spans="1:8" x14ac:dyDescent="0.2">
      <c r="A78" s="26"/>
      <c r="B78" s="26"/>
      <c r="C78" s="26"/>
      <c r="D78" s="26"/>
      <c r="E78" s="26"/>
      <c r="F78" s="26"/>
      <c r="G78" s="26"/>
      <c r="H78" s="26"/>
    </row>
    <row r="79" spans="1:8" x14ac:dyDescent="0.2">
      <c r="A79" s="26"/>
      <c r="B79" s="26"/>
      <c r="C79" s="26"/>
      <c r="D79" s="26"/>
      <c r="E79" s="26"/>
      <c r="F79" s="26"/>
      <c r="G79" s="26"/>
      <c r="H79" s="26"/>
    </row>
    <row r="80" spans="1:8" x14ac:dyDescent="0.2">
      <c r="A80" s="26"/>
      <c r="B80" s="26"/>
      <c r="C80" s="26"/>
      <c r="D80" s="26"/>
      <c r="E80" s="26"/>
      <c r="F80" s="26"/>
      <c r="G80" s="26"/>
      <c r="H80" s="26"/>
    </row>
    <row r="81" spans="1:8" x14ac:dyDescent="0.2">
      <c r="A81" s="26"/>
      <c r="B81" s="26"/>
      <c r="C81" s="26"/>
      <c r="D81" s="26"/>
      <c r="E81" s="26"/>
      <c r="F81" s="26"/>
      <c r="G81" s="26"/>
      <c r="H81" s="26"/>
    </row>
    <row r="82" spans="1:8" x14ac:dyDescent="0.2">
      <c r="A82" s="26"/>
      <c r="B82" s="26"/>
      <c r="C82" s="26"/>
      <c r="D82" s="26"/>
      <c r="E82" s="26"/>
      <c r="F82" s="26"/>
      <c r="G82" s="26"/>
      <c r="H82" s="26"/>
    </row>
    <row r="83" spans="1:8" x14ac:dyDescent="0.2">
      <c r="A83" s="26"/>
      <c r="B83" s="26"/>
      <c r="C83" s="26"/>
      <c r="D83" s="26"/>
      <c r="E83" s="26"/>
      <c r="F83" s="26"/>
      <c r="G83" s="26"/>
      <c r="H83" s="26"/>
    </row>
    <row r="84" spans="1:8" x14ac:dyDescent="0.2">
      <c r="A84" s="26"/>
      <c r="B84" s="26"/>
      <c r="C84" s="26"/>
      <c r="D84" s="26"/>
      <c r="E84" s="26"/>
      <c r="F84" s="26"/>
      <c r="G84" s="26"/>
      <c r="H84" s="26"/>
    </row>
    <row r="85" spans="1:8" x14ac:dyDescent="0.2">
      <c r="A85" s="26"/>
      <c r="B85" s="26"/>
      <c r="C85" s="26"/>
      <c r="D85" s="26"/>
      <c r="E85" s="26"/>
      <c r="F85" s="26"/>
      <c r="G85" s="26"/>
      <c r="H85" s="26"/>
    </row>
    <row r="86" spans="1:8" x14ac:dyDescent="0.2">
      <c r="A86" s="26"/>
      <c r="B86" s="26"/>
      <c r="C86" s="26"/>
      <c r="D86" s="26"/>
      <c r="E86" s="26"/>
      <c r="F86" s="26"/>
      <c r="G86" s="26"/>
      <c r="H86" s="26"/>
    </row>
    <row r="87" spans="1:8" x14ac:dyDescent="0.2">
      <c r="A87" s="26"/>
      <c r="B87" s="26"/>
      <c r="C87" s="26"/>
      <c r="D87" s="26"/>
      <c r="E87" s="26"/>
      <c r="F87" s="26"/>
      <c r="G87" s="26"/>
      <c r="H87" s="26"/>
    </row>
    <row r="88" spans="1:8" x14ac:dyDescent="0.2">
      <c r="A88" s="26"/>
      <c r="B88" s="26"/>
      <c r="C88" s="26"/>
      <c r="D88" s="26"/>
      <c r="E88" s="26"/>
      <c r="F88" s="26"/>
      <c r="G88" s="26"/>
      <c r="H88" s="26"/>
    </row>
    <row r="89" spans="1:8" x14ac:dyDescent="0.2">
      <c r="A89" s="26"/>
      <c r="B89" s="26"/>
      <c r="C89" s="26"/>
      <c r="D89" s="26"/>
      <c r="E89" s="26"/>
      <c r="F89" s="26"/>
      <c r="G89" s="26"/>
      <c r="H89" s="26"/>
    </row>
    <row r="90" spans="1:8" x14ac:dyDescent="0.2">
      <c r="A90" s="26"/>
      <c r="B90" s="26"/>
      <c r="C90" s="26"/>
      <c r="D90" s="26"/>
      <c r="E90" s="26"/>
      <c r="F90" s="26"/>
      <c r="G90" s="26"/>
      <c r="H90" s="26"/>
    </row>
    <row r="91" spans="1:8" x14ac:dyDescent="0.2">
      <c r="A91" s="26"/>
      <c r="B91" s="26"/>
      <c r="C91" s="26"/>
      <c r="D91" s="26"/>
      <c r="E91" s="26"/>
      <c r="F91" s="26"/>
      <c r="G91" s="26"/>
      <c r="H91" s="26"/>
    </row>
    <row r="92" spans="1:8" x14ac:dyDescent="0.2">
      <c r="A92" s="26"/>
      <c r="B92" s="26"/>
      <c r="C92" s="26"/>
      <c r="D92" s="26"/>
      <c r="E92" s="26"/>
      <c r="F92" s="26"/>
      <c r="G92" s="26"/>
      <c r="H92" s="26"/>
    </row>
    <row r="93" spans="1:8" x14ac:dyDescent="0.2">
      <c r="A93" s="26"/>
      <c r="B93" s="26"/>
      <c r="C93" s="26"/>
      <c r="D93" s="26"/>
      <c r="E93" s="26"/>
      <c r="F93" s="26"/>
      <c r="G93" s="26"/>
      <c r="H93" s="26"/>
    </row>
    <row r="94" spans="1:8" x14ac:dyDescent="0.2">
      <c r="A94" s="26"/>
      <c r="B94" s="26"/>
      <c r="C94" s="26"/>
      <c r="D94" s="26"/>
      <c r="E94" s="26"/>
      <c r="F94" s="26"/>
      <c r="G94" s="26"/>
      <c r="H94" s="26"/>
    </row>
    <row r="95" spans="1:8" x14ac:dyDescent="0.2">
      <c r="A95" s="26"/>
      <c r="B95" s="26"/>
      <c r="C95" s="26"/>
      <c r="D95" s="26"/>
      <c r="E95" s="26"/>
      <c r="F95" s="26"/>
      <c r="G95" s="26"/>
      <c r="H95" s="26"/>
    </row>
    <row r="96" spans="1:8" x14ac:dyDescent="0.2">
      <c r="A96" s="26"/>
      <c r="B96" s="26"/>
      <c r="C96" s="26"/>
      <c r="D96" s="26"/>
      <c r="E96" s="26"/>
      <c r="F96" s="26"/>
      <c r="G96" s="26"/>
      <c r="H96" s="26"/>
    </row>
    <row r="97" spans="1:8" x14ac:dyDescent="0.2">
      <c r="A97" s="26"/>
      <c r="B97" s="26"/>
      <c r="C97" s="26"/>
      <c r="D97" s="26"/>
      <c r="E97" s="26"/>
      <c r="F97" s="26"/>
      <c r="G97" s="26"/>
      <c r="H97" s="26"/>
    </row>
    <row r="98" spans="1:8" x14ac:dyDescent="0.2">
      <c r="A98" s="26"/>
      <c r="B98" s="26"/>
      <c r="C98" s="26"/>
      <c r="D98" s="26"/>
      <c r="E98" s="26"/>
      <c r="F98" s="26"/>
      <c r="G98" s="26"/>
      <c r="H98" s="26"/>
    </row>
    <row r="99" spans="1:8" x14ac:dyDescent="0.2">
      <c r="A99" s="26"/>
      <c r="B99" s="26"/>
      <c r="C99" s="26"/>
      <c r="D99" s="26"/>
      <c r="E99" s="26"/>
      <c r="F99" s="26"/>
      <c r="G99" s="26"/>
      <c r="H99" s="26"/>
    </row>
    <row r="100" spans="1:8" x14ac:dyDescent="0.2">
      <c r="A100" s="26"/>
      <c r="B100" s="26"/>
      <c r="C100" s="26"/>
      <c r="D100" s="26"/>
      <c r="E100" s="26"/>
      <c r="F100" s="26"/>
      <c r="G100" s="26"/>
      <c r="H100" s="26"/>
    </row>
    <row r="101" spans="1:8" x14ac:dyDescent="0.2">
      <c r="A101" s="26"/>
      <c r="B101" s="26"/>
      <c r="C101" s="26"/>
      <c r="D101" s="26"/>
      <c r="E101" s="26"/>
      <c r="F101" s="26"/>
      <c r="G101" s="26"/>
      <c r="H101" s="26"/>
    </row>
    <row r="102" spans="1:8" x14ac:dyDescent="0.2">
      <c r="A102" s="26"/>
      <c r="B102" s="26"/>
      <c r="C102" s="26"/>
      <c r="D102" s="26"/>
      <c r="E102" s="26"/>
      <c r="F102" s="26"/>
      <c r="G102" s="26"/>
      <c r="H102" s="26"/>
    </row>
    <row r="103" spans="1:8" x14ac:dyDescent="0.2">
      <c r="A103" s="26"/>
      <c r="B103" s="26"/>
      <c r="C103" s="26"/>
      <c r="D103" s="26"/>
      <c r="E103" s="26"/>
      <c r="F103" s="26"/>
      <c r="G103" s="26"/>
      <c r="H103" s="26"/>
    </row>
    <row r="104" spans="1:8" x14ac:dyDescent="0.2">
      <c r="A104" s="26"/>
      <c r="B104" s="26"/>
      <c r="C104" s="26"/>
      <c r="D104" s="26"/>
      <c r="E104" s="26"/>
      <c r="F104" s="26"/>
      <c r="G104" s="26"/>
      <c r="H104" s="26"/>
    </row>
    <row r="105" spans="1:8" x14ac:dyDescent="0.2">
      <c r="A105" s="26"/>
      <c r="B105" s="26"/>
      <c r="C105" s="26"/>
      <c r="D105" s="26"/>
      <c r="E105" s="26"/>
      <c r="F105" s="26"/>
      <c r="G105" s="26"/>
      <c r="H105" s="26"/>
    </row>
    <row r="106" spans="1:8" x14ac:dyDescent="0.2">
      <c r="A106" s="26"/>
      <c r="B106" s="26"/>
      <c r="C106" s="26"/>
      <c r="D106" s="26"/>
      <c r="E106" s="26"/>
      <c r="F106" s="26"/>
      <c r="G106" s="26"/>
      <c r="H106" s="26"/>
    </row>
    <row r="107" spans="1:8" x14ac:dyDescent="0.2">
      <c r="A107" s="26"/>
      <c r="B107" s="26"/>
      <c r="C107" s="26"/>
      <c r="D107" s="26"/>
      <c r="E107" s="26"/>
      <c r="F107" s="26"/>
      <c r="G107" s="26"/>
      <c r="H107" s="26"/>
    </row>
    <row r="108" spans="1:8" x14ac:dyDescent="0.2">
      <c r="A108" s="26"/>
      <c r="B108" s="26"/>
      <c r="C108" s="26"/>
      <c r="D108" s="26"/>
      <c r="E108" s="26"/>
      <c r="F108" s="26"/>
      <c r="G108" s="26"/>
      <c r="H108" s="26"/>
    </row>
    <row r="109" spans="1:8" x14ac:dyDescent="0.2">
      <c r="A109" s="26"/>
      <c r="B109" s="26"/>
      <c r="C109" s="26"/>
      <c r="D109" s="26"/>
      <c r="E109" s="26"/>
      <c r="F109" s="26"/>
      <c r="G109" s="26"/>
      <c r="H109" s="26"/>
    </row>
    <row r="110" spans="1:8" x14ac:dyDescent="0.2">
      <c r="A110" s="26"/>
      <c r="B110" s="26"/>
      <c r="C110" s="26"/>
      <c r="D110" s="26"/>
      <c r="E110" s="26"/>
      <c r="F110" s="26"/>
      <c r="G110" s="26"/>
      <c r="H110" s="26"/>
    </row>
    <row r="111" spans="1:8" x14ac:dyDescent="0.2">
      <c r="A111" s="26"/>
      <c r="B111" s="26"/>
      <c r="C111" s="26"/>
      <c r="D111" s="26"/>
      <c r="E111" s="26"/>
      <c r="F111" s="26"/>
      <c r="G111" s="26"/>
      <c r="H111" s="26"/>
    </row>
    <row r="112" spans="1:8" x14ac:dyDescent="0.2">
      <c r="A112" s="26"/>
      <c r="B112" s="26"/>
      <c r="C112" s="26"/>
      <c r="D112" s="26"/>
      <c r="E112" s="26"/>
      <c r="F112" s="26"/>
      <c r="G112" s="26"/>
      <c r="H112" s="26"/>
    </row>
    <row r="113" spans="1:8" x14ac:dyDescent="0.2">
      <c r="A113" s="26"/>
      <c r="B113" s="26"/>
      <c r="C113" s="26"/>
      <c r="D113" s="26"/>
      <c r="E113" s="26"/>
      <c r="F113" s="26"/>
      <c r="G113" s="26"/>
      <c r="H113" s="26"/>
    </row>
    <row r="114" spans="1:8" x14ac:dyDescent="0.2">
      <c r="A114" s="26"/>
      <c r="B114" s="26"/>
      <c r="C114" s="26"/>
      <c r="D114" s="26"/>
      <c r="E114" s="26"/>
      <c r="F114" s="26"/>
      <c r="G114" s="26"/>
      <c r="H114" s="26"/>
    </row>
    <row r="115" spans="1:8" x14ac:dyDescent="0.2">
      <c r="A115" s="26"/>
      <c r="B115" s="26"/>
      <c r="C115" s="26"/>
      <c r="D115" s="26"/>
      <c r="E115" s="26"/>
      <c r="F115" s="26"/>
      <c r="G115" s="26"/>
      <c r="H115" s="26"/>
    </row>
    <row r="116" spans="1:8" x14ac:dyDescent="0.2">
      <c r="A116" s="26"/>
      <c r="B116" s="26"/>
      <c r="C116" s="26"/>
      <c r="D116" s="26"/>
      <c r="E116" s="26"/>
      <c r="F116" s="26"/>
      <c r="G116" s="26"/>
      <c r="H116" s="26"/>
    </row>
    <row r="117" spans="1:8" x14ac:dyDescent="0.2">
      <c r="A117" s="26"/>
      <c r="B117" s="26"/>
      <c r="C117" s="26"/>
      <c r="D117" s="26"/>
      <c r="E117" s="26"/>
      <c r="F117" s="26"/>
      <c r="G117" s="26"/>
      <c r="H117" s="26"/>
    </row>
    <row r="118" spans="1:8" x14ac:dyDescent="0.2">
      <c r="A118" s="26"/>
      <c r="B118" s="26"/>
      <c r="C118" s="26"/>
      <c r="D118" s="26"/>
      <c r="E118" s="26"/>
      <c r="F118" s="26"/>
      <c r="G118" s="26"/>
      <c r="H118" s="26"/>
    </row>
    <row r="119" spans="1:8" x14ac:dyDescent="0.2">
      <c r="A119" s="26"/>
      <c r="B119" s="26"/>
      <c r="C119" s="26"/>
      <c r="D119" s="26"/>
      <c r="E119" s="26"/>
      <c r="F119" s="26"/>
      <c r="G119" s="26"/>
      <c r="H119" s="26"/>
    </row>
    <row r="120" spans="1:8" x14ac:dyDescent="0.2">
      <c r="A120" s="26"/>
      <c r="B120" s="26"/>
      <c r="C120" s="26"/>
      <c r="D120" s="26"/>
      <c r="E120" s="26"/>
      <c r="F120" s="26"/>
      <c r="G120" s="26"/>
      <c r="H120" s="26"/>
    </row>
    <row r="121" spans="1:8" x14ac:dyDescent="0.2">
      <c r="A121" s="26"/>
      <c r="B121" s="26"/>
      <c r="C121" s="26"/>
      <c r="D121" s="26"/>
      <c r="E121" s="26"/>
      <c r="F121" s="26"/>
      <c r="G121" s="26"/>
      <c r="H121" s="26"/>
    </row>
    <row r="122" spans="1:8" x14ac:dyDescent="0.2">
      <c r="A122" s="26"/>
      <c r="B122" s="26"/>
      <c r="C122" s="26"/>
      <c r="D122" s="26"/>
      <c r="E122" s="26"/>
      <c r="F122" s="26"/>
      <c r="G122" s="26"/>
      <c r="H122" s="26"/>
    </row>
    <row r="123" spans="1:8" x14ac:dyDescent="0.2">
      <c r="A123" s="26"/>
      <c r="B123" s="26"/>
      <c r="C123" s="26"/>
      <c r="D123" s="26"/>
      <c r="E123" s="26"/>
      <c r="F123" s="26"/>
      <c r="G123" s="26"/>
      <c r="H123" s="26"/>
    </row>
    <row r="124" spans="1:8" x14ac:dyDescent="0.2">
      <c r="A124" s="26"/>
      <c r="B124" s="26"/>
      <c r="C124" s="26"/>
      <c r="D124" s="26"/>
      <c r="E124" s="26"/>
      <c r="F124" s="26"/>
      <c r="G124" s="26"/>
      <c r="H124" s="26"/>
    </row>
    <row r="125" spans="1:8" x14ac:dyDescent="0.2">
      <c r="A125" s="26"/>
      <c r="B125" s="26"/>
      <c r="C125" s="26"/>
      <c r="D125" s="26"/>
      <c r="E125" s="26"/>
      <c r="F125" s="26"/>
      <c r="G125" s="26"/>
      <c r="H125" s="26"/>
    </row>
    <row r="126" spans="1:8" x14ac:dyDescent="0.2">
      <c r="A126" s="26"/>
      <c r="B126" s="26"/>
      <c r="C126" s="26"/>
      <c r="D126" s="26"/>
      <c r="E126" s="26"/>
      <c r="F126" s="26"/>
      <c r="G126" s="26"/>
      <c r="H126" s="26"/>
    </row>
    <row r="127" spans="1:8" x14ac:dyDescent="0.2">
      <c r="A127" s="26"/>
      <c r="B127" s="26"/>
      <c r="C127" s="26"/>
      <c r="D127" s="26"/>
      <c r="E127" s="26"/>
      <c r="F127" s="26"/>
      <c r="G127" s="26"/>
      <c r="H127" s="26"/>
    </row>
    <row r="128" spans="1:8" x14ac:dyDescent="0.2">
      <c r="A128" s="26"/>
      <c r="B128" s="26"/>
      <c r="C128" s="26"/>
      <c r="D128" s="26"/>
      <c r="E128" s="26"/>
      <c r="F128" s="26"/>
      <c r="G128" s="26"/>
      <c r="H128" s="26"/>
    </row>
    <row r="129" spans="1:8" x14ac:dyDescent="0.2">
      <c r="A129" s="26"/>
      <c r="B129" s="26"/>
      <c r="C129" s="26"/>
      <c r="D129" s="26"/>
      <c r="E129" s="26"/>
      <c r="F129" s="26"/>
      <c r="G129" s="26"/>
      <c r="H129" s="26"/>
    </row>
    <row r="130" spans="1:8" x14ac:dyDescent="0.2">
      <c r="A130" s="26"/>
      <c r="B130" s="26"/>
      <c r="C130" s="26"/>
      <c r="D130" s="26"/>
      <c r="E130" s="26"/>
      <c r="F130" s="26"/>
      <c r="G130" s="26"/>
      <c r="H130" s="26"/>
    </row>
    <row r="131" spans="1:8" x14ac:dyDescent="0.2">
      <c r="A131" s="26"/>
      <c r="B131" s="26"/>
      <c r="C131" s="26"/>
      <c r="D131" s="26"/>
      <c r="E131" s="26"/>
      <c r="F131" s="26"/>
      <c r="G131" s="26"/>
      <c r="H131" s="26"/>
    </row>
    <row r="132" spans="1:8" x14ac:dyDescent="0.2">
      <c r="A132" s="26"/>
      <c r="B132" s="26"/>
      <c r="C132" s="26"/>
      <c r="D132" s="26"/>
      <c r="E132" s="26"/>
      <c r="F132" s="26"/>
      <c r="G132" s="26"/>
      <c r="H132" s="26"/>
    </row>
    <row r="133" spans="1:8" x14ac:dyDescent="0.2">
      <c r="A133" s="26"/>
      <c r="B133" s="26"/>
      <c r="C133" s="26"/>
      <c r="D133" s="26"/>
      <c r="E133" s="26"/>
      <c r="F133" s="26"/>
      <c r="G133" s="26"/>
      <c r="H133" s="26"/>
    </row>
    <row r="134" spans="1:8" x14ac:dyDescent="0.2">
      <c r="A134" s="26"/>
      <c r="B134" s="26"/>
      <c r="C134" s="26"/>
      <c r="D134" s="26"/>
      <c r="E134" s="26"/>
      <c r="F134" s="26"/>
      <c r="G134" s="26"/>
      <c r="H134" s="26"/>
    </row>
    <row r="135" spans="1:8" x14ac:dyDescent="0.2">
      <c r="A135" s="26"/>
      <c r="B135" s="26"/>
      <c r="C135" s="26"/>
      <c r="D135" s="26"/>
      <c r="E135" s="26"/>
      <c r="F135" s="26"/>
      <c r="G135" s="26"/>
      <c r="H135" s="26"/>
    </row>
    <row r="136" spans="1:8" x14ac:dyDescent="0.2">
      <c r="A136" s="26"/>
      <c r="B136" s="26"/>
      <c r="C136" s="26"/>
      <c r="D136" s="26"/>
      <c r="E136" s="26"/>
      <c r="F136" s="26"/>
      <c r="G136" s="26"/>
      <c r="H136" s="26"/>
    </row>
    <row r="137" spans="1:8" x14ac:dyDescent="0.2">
      <c r="A137" s="26"/>
      <c r="B137" s="26"/>
      <c r="C137" s="26"/>
      <c r="D137" s="26"/>
      <c r="E137" s="26"/>
      <c r="F137" s="26"/>
      <c r="G137" s="26"/>
      <c r="H137" s="26"/>
    </row>
    <row r="138" spans="1:8" x14ac:dyDescent="0.2">
      <c r="A138" s="26"/>
      <c r="B138" s="26"/>
      <c r="C138" s="26"/>
      <c r="D138" s="26"/>
      <c r="E138" s="26"/>
      <c r="F138" s="26"/>
      <c r="G138" s="26"/>
      <c r="H138" s="26"/>
    </row>
    <row r="139" spans="1:8" x14ac:dyDescent="0.2">
      <c r="A139" s="26"/>
      <c r="B139" s="26"/>
      <c r="C139" s="26"/>
      <c r="D139" s="26"/>
      <c r="E139" s="26"/>
      <c r="F139" s="26"/>
      <c r="G139" s="26"/>
      <c r="H139" s="26"/>
    </row>
    <row r="140" spans="1:8" x14ac:dyDescent="0.2">
      <c r="A140" s="26"/>
      <c r="B140" s="26"/>
      <c r="C140" s="26"/>
      <c r="D140" s="26"/>
      <c r="E140" s="26"/>
      <c r="F140" s="26"/>
      <c r="G140" s="26"/>
      <c r="H140" s="26"/>
    </row>
    <row r="141" spans="1:8" x14ac:dyDescent="0.2">
      <c r="A141" s="26"/>
      <c r="B141" s="26"/>
      <c r="C141" s="26"/>
      <c r="D141" s="26"/>
      <c r="E141" s="26"/>
      <c r="F141" s="26"/>
      <c r="G141" s="26"/>
      <c r="H141" s="26"/>
    </row>
    <row r="142" spans="1:8" x14ac:dyDescent="0.2">
      <c r="A142" s="26"/>
      <c r="B142" s="26"/>
      <c r="C142" s="26"/>
      <c r="D142" s="26"/>
      <c r="E142" s="26"/>
      <c r="F142" s="26"/>
      <c r="G142" s="26"/>
      <c r="H142" s="26"/>
    </row>
    <row r="143" spans="1:8" x14ac:dyDescent="0.2">
      <c r="A143" s="26"/>
      <c r="B143" s="26"/>
      <c r="C143" s="26"/>
      <c r="D143" s="26"/>
      <c r="E143" s="26"/>
      <c r="F143" s="26"/>
      <c r="G143" s="26"/>
      <c r="H143" s="26"/>
    </row>
    <row r="144" spans="1:8" x14ac:dyDescent="0.2">
      <c r="A144" s="26"/>
      <c r="B144" s="26"/>
      <c r="C144" s="26"/>
      <c r="D144" s="26"/>
      <c r="E144" s="26"/>
      <c r="F144" s="26"/>
      <c r="G144" s="26"/>
      <c r="H144" s="26"/>
    </row>
    <row r="145" spans="1:8" x14ac:dyDescent="0.2">
      <c r="A145" s="26"/>
      <c r="B145" s="26"/>
      <c r="C145" s="26"/>
      <c r="D145" s="26"/>
      <c r="E145" s="26"/>
      <c r="F145" s="26"/>
      <c r="G145" s="26"/>
      <c r="H145" s="26"/>
    </row>
    <row r="146" spans="1:8" x14ac:dyDescent="0.2">
      <c r="A146" s="26"/>
      <c r="B146" s="26"/>
      <c r="C146" s="26"/>
      <c r="D146" s="26"/>
      <c r="E146" s="26"/>
      <c r="F146" s="26"/>
      <c r="G146" s="26"/>
      <c r="H146" s="26"/>
    </row>
    <row r="147" spans="1:8" x14ac:dyDescent="0.2">
      <c r="A147" s="26"/>
      <c r="B147" s="26"/>
      <c r="C147" s="26"/>
      <c r="D147" s="26"/>
      <c r="E147" s="26"/>
      <c r="F147" s="26"/>
      <c r="G147" s="26"/>
      <c r="H147" s="26"/>
    </row>
    <row r="148" spans="1:8" x14ac:dyDescent="0.2">
      <c r="A148" s="26"/>
      <c r="B148" s="26"/>
      <c r="C148" s="26"/>
      <c r="D148" s="26"/>
      <c r="E148" s="26"/>
      <c r="F148" s="26"/>
      <c r="G148" s="26"/>
      <c r="H148" s="26"/>
    </row>
    <row r="149" spans="1:8" x14ac:dyDescent="0.2">
      <c r="A149" s="26"/>
      <c r="B149" s="26"/>
      <c r="C149" s="26"/>
      <c r="D149" s="26"/>
      <c r="E149" s="26"/>
      <c r="F149" s="26"/>
      <c r="G149" s="26"/>
      <c r="H149" s="26"/>
    </row>
    <row r="150" spans="1:8" x14ac:dyDescent="0.2">
      <c r="A150" s="26"/>
      <c r="B150" s="26"/>
      <c r="C150" s="26"/>
      <c r="D150" s="26"/>
      <c r="E150" s="26"/>
      <c r="F150" s="26"/>
      <c r="G150" s="26"/>
      <c r="H150" s="26"/>
    </row>
    <row r="151" spans="1:8" x14ac:dyDescent="0.2">
      <c r="A151" s="26"/>
      <c r="B151" s="26"/>
      <c r="C151" s="26"/>
      <c r="D151" s="26"/>
      <c r="E151" s="26"/>
      <c r="F151" s="26"/>
      <c r="G151" s="26"/>
      <c r="H151" s="26"/>
    </row>
    <row r="152" spans="1:8" x14ac:dyDescent="0.2">
      <c r="A152" s="26"/>
      <c r="B152" s="26"/>
      <c r="C152" s="26"/>
      <c r="D152" s="26"/>
      <c r="E152" s="26"/>
      <c r="F152" s="26"/>
      <c r="G152" s="26"/>
      <c r="H152" s="26"/>
    </row>
    <row r="153" spans="1:8" x14ac:dyDescent="0.2">
      <c r="A153" s="26"/>
      <c r="B153" s="26"/>
      <c r="C153" s="26"/>
      <c r="D153" s="26"/>
      <c r="E153" s="26"/>
      <c r="F153" s="26"/>
      <c r="G153" s="26"/>
      <c r="H153" s="26"/>
    </row>
    <row r="154" spans="1:8" x14ac:dyDescent="0.2">
      <c r="A154" s="26"/>
      <c r="B154" s="26"/>
      <c r="C154" s="26"/>
      <c r="D154" s="26"/>
      <c r="E154" s="26"/>
      <c r="F154" s="26"/>
      <c r="G154" s="26"/>
      <c r="H154" s="26"/>
    </row>
    <row r="155" spans="1:8" x14ac:dyDescent="0.2">
      <c r="A155" s="26"/>
      <c r="B155" s="26"/>
      <c r="C155" s="26"/>
      <c r="D155" s="26"/>
      <c r="E155" s="26"/>
      <c r="F155" s="26"/>
      <c r="G155" s="26"/>
      <c r="H155" s="26"/>
    </row>
    <row r="156" spans="1:8" x14ac:dyDescent="0.2">
      <c r="A156" s="26"/>
      <c r="B156" s="26"/>
      <c r="C156" s="26"/>
      <c r="D156" s="26"/>
      <c r="E156" s="26"/>
      <c r="F156" s="26"/>
      <c r="G156" s="26"/>
      <c r="H156" s="26"/>
    </row>
    <row r="157" spans="1:8" x14ac:dyDescent="0.2">
      <c r="A157" s="26"/>
      <c r="B157" s="26"/>
      <c r="C157" s="26"/>
      <c r="D157" s="26"/>
      <c r="E157" s="26"/>
      <c r="F157" s="26"/>
      <c r="G157" s="26"/>
      <c r="H157" s="26"/>
    </row>
    <row r="158" spans="1:8" x14ac:dyDescent="0.2">
      <c r="A158" s="26"/>
      <c r="B158" s="26"/>
      <c r="C158" s="26"/>
      <c r="D158" s="26"/>
      <c r="E158" s="26"/>
      <c r="F158" s="26"/>
      <c r="G158" s="26"/>
      <c r="H158" s="26"/>
    </row>
    <row r="159" spans="1:8" x14ac:dyDescent="0.2">
      <c r="A159" s="26"/>
      <c r="B159" s="26"/>
      <c r="C159" s="26"/>
      <c r="D159" s="26"/>
      <c r="E159" s="26"/>
      <c r="F159" s="26"/>
      <c r="G159" s="26"/>
      <c r="H159" s="26"/>
    </row>
    <row r="160" spans="1:8" x14ac:dyDescent="0.2">
      <c r="A160" s="26"/>
      <c r="B160" s="26"/>
      <c r="C160" s="26"/>
      <c r="D160" s="26"/>
      <c r="E160" s="26"/>
      <c r="F160" s="26"/>
      <c r="G160" s="26"/>
      <c r="H160" s="26"/>
    </row>
    <row r="161" spans="1:8" x14ac:dyDescent="0.2">
      <c r="A161" s="26"/>
      <c r="B161" s="26"/>
      <c r="C161" s="26"/>
      <c r="D161" s="26"/>
      <c r="E161" s="26"/>
      <c r="F161" s="26"/>
      <c r="G161" s="26"/>
      <c r="H161" s="26"/>
    </row>
    <row r="162" spans="1:8" x14ac:dyDescent="0.2">
      <c r="A162" s="26"/>
      <c r="B162" s="26"/>
      <c r="C162" s="26"/>
      <c r="D162" s="26"/>
      <c r="E162" s="26"/>
      <c r="F162" s="26"/>
      <c r="G162" s="26"/>
      <c r="H162" s="26"/>
    </row>
    <row r="163" spans="1:8" x14ac:dyDescent="0.2">
      <c r="A163" s="26"/>
      <c r="B163" s="26"/>
      <c r="C163" s="26"/>
      <c r="D163" s="26"/>
      <c r="E163" s="26"/>
      <c r="F163" s="26"/>
      <c r="G163" s="26"/>
      <c r="H163" s="26"/>
    </row>
    <row r="164" spans="1:8" x14ac:dyDescent="0.2">
      <c r="A164" s="26"/>
      <c r="B164" s="26"/>
      <c r="C164" s="26"/>
      <c r="D164" s="26"/>
      <c r="E164" s="26"/>
      <c r="F164" s="26"/>
      <c r="G164" s="26"/>
      <c r="H164" s="26"/>
    </row>
    <row r="165" spans="1:8" x14ac:dyDescent="0.2">
      <c r="A165" s="26"/>
      <c r="B165" s="26"/>
      <c r="C165" s="26"/>
      <c r="D165" s="26"/>
      <c r="E165" s="26"/>
      <c r="F165" s="26"/>
      <c r="G165" s="26"/>
      <c r="H165" s="26"/>
    </row>
    <row r="166" spans="1:8" x14ac:dyDescent="0.2">
      <c r="A166" s="26"/>
      <c r="B166" s="26"/>
      <c r="C166" s="26"/>
      <c r="D166" s="26"/>
      <c r="E166" s="26"/>
      <c r="F166" s="26"/>
      <c r="G166" s="26"/>
      <c r="H166" s="26"/>
    </row>
    <row r="167" spans="1:8" x14ac:dyDescent="0.2">
      <c r="A167" s="26"/>
      <c r="B167" s="26"/>
      <c r="C167" s="26"/>
      <c r="D167" s="26"/>
      <c r="E167" s="26"/>
      <c r="F167" s="26"/>
      <c r="G167" s="26"/>
      <c r="H167" s="26"/>
    </row>
    <row r="168" spans="1:8" x14ac:dyDescent="0.2">
      <c r="A168" s="26"/>
      <c r="B168" s="26"/>
      <c r="C168" s="26"/>
      <c r="D168" s="26"/>
      <c r="E168" s="26"/>
      <c r="F168" s="26"/>
      <c r="G168" s="26"/>
      <c r="H168" s="26"/>
    </row>
    <row r="169" spans="1:8" x14ac:dyDescent="0.2">
      <c r="A169" s="26"/>
      <c r="B169" s="26"/>
      <c r="C169" s="26"/>
      <c r="D169" s="26"/>
      <c r="E169" s="26"/>
      <c r="F169" s="26"/>
      <c r="G169" s="26"/>
      <c r="H169" s="26"/>
    </row>
    <row r="170" spans="1:8" x14ac:dyDescent="0.2">
      <c r="A170" s="26"/>
      <c r="B170" s="26"/>
      <c r="C170" s="26"/>
      <c r="D170" s="26"/>
      <c r="E170" s="26"/>
      <c r="F170" s="26"/>
      <c r="G170" s="26"/>
      <c r="H170" s="26"/>
    </row>
    <row r="171" spans="1:8" x14ac:dyDescent="0.2">
      <c r="A171" s="26"/>
      <c r="B171" s="26"/>
      <c r="C171" s="26"/>
      <c r="D171" s="26"/>
      <c r="E171" s="26"/>
      <c r="F171" s="26"/>
      <c r="G171" s="26"/>
      <c r="H171" s="26"/>
    </row>
    <row r="172" spans="1:8" x14ac:dyDescent="0.2">
      <c r="A172" s="26"/>
      <c r="B172" s="26"/>
      <c r="C172" s="26"/>
      <c r="D172" s="26"/>
      <c r="E172" s="26"/>
      <c r="F172" s="26"/>
      <c r="G172" s="26"/>
      <c r="H172" s="26"/>
    </row>
    <row r="173" spans="1:8" x14ac:dyDescent="0.2">
      <c r="A173" s="26"/>
      <c r="B173" s="26"/>
      <c r="C173" s="26"/>
      <c r="D173" s="26"/>
      <c r="E173" s="26"/>
      <c r="F173" s="26"/>
      <c r="G173" s="26"/>
      <c r="H173" s="26"/>
    </row>
    <row r="174" spans="1:8" x14ac:dyDescent="0.2">
      <c r="A174" s="26"/>
      <c r="B174" s="26"/>
      <c r="C174" s="26"/>
      <c r="D174" s="26"/>
      <c r="E174" s="26"/>
      <c r="F174" s="26"/>
      <c r="G174" s="26"/>
      <c r="H174" s="26"/>
    </row>
    <row r="175" spans="1:8" x14ac:dyDescent="0.2">
      <c r="A175" s="26"/>
      <c r="B175" s="26"/>
      <c r="C175" s="26"/>
      <c r="D175" s="26"/>
      <c r="E175" s="26"/>
      <c r="F175" s="26"/>
      <c r="G175" s="26"/>
      <c r="H175" s="26"/>
    </row>
    <row r="176" spans="1:8" x14ac:dyDescent="0.2">
      <c r="A176" s="26"/>
      <c r="B176" s="26"/>
      <c r="C176" s="26"/>
      <c r="D176" s="26"/>
      <c r="E176" s="26"/>
      <c r="F176" s="26"/>
      <c r="G176" s="26"/>
      <c r="H176" s="26"/>
    </row>
    <row r="177" spans="1:8" x14ac:dyDescent="0.2">
      <c r="A177" s="26"/>
      <c r="B177" s="26"/>
      <c r="C177" s="26"/>
      <c r="D177" s="26"/>
      <c r="E177" s="26"/>
      <c r="F177" s="26"/>
      <c r="G177" s="26"/>
      <c r="H177" s="26"/>
    </row>
    <row r="178" spans="1:8" x14ac:dyDescent="0.2">
      <c r="A178" s="26"/>
      <c r="B178" s="26"/>
      <c r="C178" s="26"/>
      <c r="D178" s="26"/>
      <c r="E178" s="26"/>
      <c r="F178" s="26"/>
      <c r="G178" s="26"/>
      <c r="H178" s="26"/>
    </row>
    <row r="179" spans="1:8" x14ac:dyDescent="0.2">
      <c r="A179" s="26"/>
      <c r="B179" s="26"/>
      <c r="C179" s="26"/>
      <c r="D179" s="26"/>
      <c r="E179" s="26"/>
      <c r="F179" s="26"/>
      <c r="G179" s="26"/>
      <c r="H179" s="26"/>
    </row>
    <row r="180" spans="1:8" x14ac:dyDescent="0.2">
      <c r="A180" s="26"/>
      <c r="B180" s="26"/>
      <c r="C180" s="26"/>
      <c r="D180" s="26"/>
      <c r="E180" s="26"/>
      <c r="F180" s="26"/>
      <c r="G180" s="26"/>
      <c r="H180" s="26"/>
    </row>
    <row r="181" spans="1:8" x14ac:dyDescent="0.2">
      <c r="A181" s="26"/>
      <c r="B181" s="26"/>
      <c r="C181" s="26"/>
      <c r="D181" s="26"/>
      <c r="E181" s="26"/>
      <c r="F181" s="26"/>
      <c r="G181" s="26"/>
      <c r="H181" s="26"/>
    </row>
    <row r="182" spans="1:8" x14ac:dyDescent="0.2">
      <c r="A182" s="26"/>
      <c r="B182" s="26"/>
      <c r="C182" s="26"/>
      <c r="D182" s="26"/>
      <c r="E182" s="26"/>
      <c r="F182" s="26"/>
      <c r="G182" s="26"/>
      <c r="H182" s="26"/>
    </row>
    <row r="183" spans="1:8" x14ac:dyDescent="0.2">
      <c r="A183" s="26"/>
      <c r="B183" s="26"/>
      <c r="C183" s="26"/>
      <c r="D183" s="26"/>
      <c r="E183" s="26"/>
      <c r="F183" s="26"/>
      <c r="G183" s="26"/>
      <c r="H183" s="26"/>
    </row>
    <row r="184" spans="1:8" x14ac:dyDescent="0.2">
      <c r="A184" s="26"/>
      <c r="B184" s="26"/>
      <c r="C184" s="26"/>
      <c r="D184" s="26"/>
      <c r="E184" s="26"/>
      <c r="F184" s="26"/>
      <c r="G184" s="26"/>
      <c r="H184" s="26"/>
    </row>
    <row r="185" spans="1:8" x14ac:dyDescent="0.2">
      <c r="A185" s="26"/>
      <c r="B185" s="26"/>
      <c r="C185" s="26"/>
      <c r="D185" s="26"/>
      <c r="E185" s="26"/>
      <c r="F185" s="26"/>
      <c r="G185" s="26"/>
      <c r="H185" s="26"/>
    </row>
    <row r="186" spans="1:8" x14ac:dyDescent="0.2">
      <c r="A186" s="26"/>
      <c r="B186" s="26"/>
      <c r="C186" s="26"/>
      <c r="D186" s="26"/>
      <c r="E186" s="26"/>
      <c r="F186" s="26"/>
      <c r="G186" s="26"/>
      <c r="H186" s="26"/>
    </row>
    <row r="187" spans="1:8" x14ac:dyDescent="0.2">
      <c r="A187" s="26"/>
      <c r="B187" s="26"/>
      <c r="C187" s="26"/>
      <c r="D187" s="26"/>
      <c r="E187" s="26"/>
      <c r="F187" s="26"/>
      <c r="G187" s="26"/>
      <c r="H187" s="26"/>
    </row>
    <row r="188" spans="1:8" x14ac:dyDescent="0.2">
      <c r="A188" s="26"/>
      <c r="B188" s="26"/>
      <c r="C188" s="26"/>
      <c r="D188" s="26"/>
      <c r="E188" s="26"/>
      <c r="F188" s="26"/>
      <c r="G188" s="26"/>
      <c r="H188" s="26"/>
    </row>
    <row r="189" spans="1:8" x14ac:dyDescent="0.2">
      <c r="A189" s="26"/>
      <c r="B189" s="26"/>
      <c r="C189" s="26"/>
      <c r="D189" s="26"/>
      <c r="E189" s="26"/>
      <c r="F189" s="26"/>
      <c r="G189" s="26"/>
      <c r="H189" s="26"/>
    </row>
    <row r="190" spans="1:8" x14ac:dyDescent="0.2">
      <c r="A190" s="26"/>
      <c r="B190" s="26"/>
      <c r="C190" s="26"/>
      <c r="D190" s="26"/>
      <c r="E190" s="26"/>
      <c r="F190" s="26"/>
      <c r="G190" s="26"/>
      <c r="H190" s="26"/>
    </row>
    <row r="191" spans="1:8" x14ac:dyDescent="0.2">
      <c r="A191" s="26"/>
      <c r="B191" s="26"/>
      <c r="C191" s="26"/>
      <c r="D191" s="26"/>
      <c r="E191" s="26"/>
      <c r="F191" s="26"/>
      <c r="G191" s="26"/>
      <c r="H191" s="26"/>
    </row>
    <row r="192" spans="1:8" x14ac:dyDescent="0.2">
      <c r="A192" s="26"/>
      <c r="B192" s="26"/>
      <c r="C192" s="26"/>
      <c r="D192" s="26"/>
      <c r="E192" s="26"/>
      <c r="F192" s="26"/>
      <c r="G192" s="26"/>
      <c r="H192" s="26"/>
    </row>
    <row r="193" spans="1:8" x14ac:dyDescent="0.2">
      <c r="A193" s="26"/>
      <c r="B193" s="26"/>
      <c r="C193" s="26"/>
      <c r="D193" s="26"/>
      <c r="E193" s="26"/>
      <c r="F193" s="26"/>
      <c r="G193" s="26"/>
      <c r="H193" s="26"/>
    </row>
    <row r="194" spans="1:8" x14ac:dyDescent="0.2">
      <c r="A194" s="26"/>
      <c r="B194" s="26"/>
      <c r="C194" s="26"/>
      <c r="D194" s="26"/>
      <c r="E194" s="26"/>
      <c r="F194" s="26"/>
      <c r="G194" s="26"/>
      <c r="H194" s="26"/>
    </row>
    <row r="195" spans="1:8" x14ac:dyDescent="0.2">
      <c r="A195" s="26"/>
      <c r="B195" s="26"/>
      <c r="C195" s="26"/>
      <c r="D195" s="26"/>
      <c r="E195" s="26"/>
      <c r="F195" s="26"/>
      <c r="G195" s="26"/>
      <c r="H195" s="26"/>
    </row>
    <row r="196" spans="1:8" x14ac:dyDescent="0.2">
      <c r="A196" s="26"/>
      <c r="B196" s="26"/>
      <c r="C196" s="26"/>
      <c r="D196" s="26"/>
      <c r="E196" s="26"/>
      <c r="F196" s="26"/>
      <c r="G196" s="26"/>
      <c r="H196" s="26"/>
    </row>
    <row r="197" spans="1:8" x14ac:dyDescent="0.2">
      <c r="A197" s="26"/>
      <c r="B197" s="26"/>
      <c r="C197" s="26"/>
      <c r="D197" s="26"/>
      <c r="E197" s="26"/>
      <c r="F197" s="26"/>
      <c r="G197" s="26"/>
      <c r="H197" s="26"/>
    </row>
    <row r="198" spans="1:8" x14ac:dyDescent="0.2">
      <c r="A198" s="26"/>
      <c r="B198" s="26"/>
      <c r="C198" s="26"/>
      <c r="D198" s="26"/>
      <c r="E198" s="26"/>
      <c r="F198" s="26"/>
      <c r="G198" s="26"/>
      <c r="H198" s="26"/>
    </row>
    <row r="199" spans="1:8" x14ac:dyDescent="0.2">
      <c r="A199" s="26"/>
      <c r="B199" s="26"/>
      <c r="C199" s="26"/>
      <c r="D199" s="26"/>
      <c r="E199" s="26"/>
      <c r="F199" s="26"/>
      <c r="G199" s="26"/>
      <c r="H199" s="26"/>
    </row>
    <row r="200" spans="1:8" x14ac:dyDescent="0.2">
      <c r="A200" s="26"/>
      <c r="B200" s="26"/>
      <c r="C200" s="26"/>
      <c r="D200" s="26"/>
      <c r="E200" s="26"/>
      <c r="F200" s="26"/>
      <c r="G200" s="26"/>
      <c r="H200" s="26"/>
    </row>
    <row r="201" spans="1:8" x14ac:dyDescent="0.2">
      <c r="A201" s="26"/>
      <c r="B201" s="26"/>
      <c r="C201" s="26"/>
      <c r="D201" s="26"/>
      <c r="E201" s="26"/>
      <c r="F201" s="26"/>
      <c r="G201" s="26"/>
      <c r="H201" s="26"/>
    </row>
    <row r="202" spans="1:8" x14ac:dyDescent="0.2">
      <c r="A202" s="26"/>
      <c r="B202" s="26"/>
      <c r="C202" s="26"/>
      <c r="D202" s="26"/>
      <c r="E202" s="26"/>
      <c r="F202" s="26"/>
      <c r="G202" s="26"/>
      <c r="H202" s="26"/>
    </row>
    <row r="203" spans="1:8" x14ac:dyDescent="0.2">
      <c r="A203" s="26"/>
      <c r="B203" s="26"/>
      <c r="C203" s="26"/>
      <c r="D203" s="26"/>
      <c r="E203" s="26"/>
      <c r="F203" s="26"/>
      <c r="G203" s="26"/>
      <c r="H203" s="26"/>
    </row>
    <row r="204" spans="1:8" x14ac:dyDescent="0.2">
      <c r="A204" s="26"/>
      <c r="B204" s="26"/>
      <c r="C204" s="26"/>
      <c r="D204" s="26"/>
      <c r="E204" s="26"/>
      <c r="F204" s="26"/>
      <c r="G204" s="26"/>
      <c r="H204" s="26"/>
    </row>
    <row r="205" spans="1:8" x14ac:dyDescent="0.2">
      <c r="A205" s="26"/>
      <c r="B205" s="26"/>
      <c r="C205" s="26"/>
      <c r="D205" s="26"/>
      <c r="E205" s="26"/>
      <c r="F205" s="26"/>
      <c r="G205" s="26"/>
      <c r="H205" s="26"/>
    </row>
    <row r="206" spans="1:8" x14ac:dyDescent="0.2">
      <c r="A206" s="26"/>
      <c r="B206" s="26"/>
      <c r="C206" s="26"/>
      <c r="D206" s="26"/>
      <c r="E206" s="26"/>
      <c r="F206" s="26"/>
      <c r="G206" s="26"/>
      <c r="H206" s="26"/>
    </row>
    <row r="207" spans="1:8" x14ac:dyDescent="0.2">
      <c r="A207" s="26"/>
      <c r="B207" s="26"/>
      <c r="C207" s="26"/>
      <c r="D207" s="26"/>
      <c r="E207" s="26"/>
      <c r="F207" s="26"/>
      <c r="G207" s="26"/>
      <c r="H207" s="26"/>
    </row>
    <row r="208" spans="1:8" x14ac:dyDescent="0.2">
      <c r="A208" s="26"/>
      <c r="B208" s="26"/>
      <c r="C208" s="26"/>
      <c r="D208" s="26"/>
      <c r="E208" s="26"/>
      <c r="F208" s="26"/>
      <c r="G208" s="26"/>
      <c r="H208" s="26"/>
    </row>
    <row r="209" spans="1:8" x14ac:dyDescent="0.2">
      <c r="A209" s="26"/>
      <c r="B209" s="26"/>
      <c r="C209" s="26"/>
      <c r="D209" s="26"/>
      <c r="E209" s="26"/>
      <c r="F209" s="26"/>
      <c r="G209" s="26"/>
      <c r="H209" s="26"/>
    </row>
    <row r="210" spans="1:8" x14ac:dyDescent="0.2">
      <c r="A210" s="26"/>
      <c r="B210" s="26"/>
      <c r="C210" s="26"/>
      <c r="D210" s="26"/>
      <c r="E210" s="26"/>
      <c r="F210" s="26"/>
      <c r="G210" s="26"/>
      <c r="H210" s="26"/>
    </row>
    <row r="211" spans="1:8" x14ac:dyDescent="0.2">
      <c r="A211" s="26"/>
      <c r="B211" s="26"/>
      <c r="C211" s="26"/>
      <c r="D211" s="26"/>
      <c r="E211" s="26"/>
      <c r="F211" s="26"/>
      <c r="G211" s="26"/>
      <c r="H211" s="26"/>
    </row>
    <row r="212" spans="1:8" x14ac:dyDescent="0.2">
      <c r="A212" s="26"/>
      <c r="B212" s="26"/>
      <c r="C212" s="26"/>
      <c r="D212" s="26"/>
      <c r="E212" s="26"/>
      <c r="F212" s="26"/>
      <c r="G212" s="26"/>
      <c r="H212" s="26"/>
    </row>
    <row r="213" spans="1:8" x14ac:dyDescent="0.2">
      <c r="A213" s="26"/>
      <c r="B213" s="26"/>
      <c r="C213" s="26"/>
      <c r="D213" s="26"/>
      <c r="E213" s="26"/>
      <c r="F213" s="26"/>
      <c r="G213" s="26"/>
      <c r="H213" s="26"/>
    </row>
    <row r="214" spans="1:8" x14ac:dyDescent="0.2">
      <c r="A214" s="26"/>
      <c r="B214" s="26"/>
      <c r="C214" s="26"/>
      <c r="D214" s="26"/>
      <c r="E214" s="26"/>
      <c r="F214" s="26"/>
      <c r="G214" s="26"/>
      <c r="H214" s="26"/>
    </row>
    <row r="215" spans="1:8" x14ac:dyDescent="0.2">
      <c r="A215" s="26"/>
      <c r="B215" s="26"/>
      <c r="C215" s="26"/>
      <c r="D215" s="26"/>
      <c r="E215" s="26"/>
      <c r="F215" s="26"/>
      <c r="G215" s="26"/>
      <c r="H215" s="26"/>
    </row>
    <row r="216" spans="1:8" x14ac:dyDescent="0.2">
      <c r="A216" s="26"/>
      <c r="B216" s="26"/>
      <c r="C216" s="26"/>
      <c r="D216" s="26"/>
      <c r="E216" s="26"/>
      <c r="F216" s="26"/>
      <c r="G216" s="26"/>
      <c r="H216" s="26"/>
    </row>
    <row r="217" spans="1:8" x14ac:dyDescent="0.2">
      <c r="A217" s="26"/>
      <c r="B217" s="26"/>
      <c r="C217" s="26"/>
      <c r="D217" s="26"/>
      <c r="E217" s="26"/>
      <c r="F217" s="26"/>
      <c r="G217" s="26"/>
      <c r="H217" s="26"/>
    </row>
    <row r="218" spans="1:8" x14ac:dyDescent="0.2">
      <c r="A218" s="26"/>
      <c r="B218" s="26"/>
      <c r="C218" s="26"/>
      <c r="D218" s="26"/>
      <c r="E218" s="26"/>
      <c r="F218" s="26"/>
      <c r="G218" s="26"/>
      <c r="H218" s="26"/>
    </row>
    <row r="219" spans="1:8" x14ac:dyDescent="0.2">
      <c r="A219" s="26"/>
      <c r="B219" s="26"/>
      <c r="C219" s="26"/>
      <c r="D219" s="26"/>
      <c r="E219" s="26"/>
      <c r="F219" s="26"/>
      <c r="G219" s="26"/>
      <c r="H219" s="26"/>
    </row>
    <row r="220" spans="1:8" x14ac:dyDescent="0.2">
      <c r="A220" s="26"/>
      <c r="B220" s="26"/>
      <c r="C220" s="26"/>
      <c r="D220" s="26"/>
      <c r="E220" s="26"/>
      <c r="F220" s="26"/>
      <c r="G220" s="26"/>
      <c r="H220" s="26"/>
    </row>
    <row r="221" spans="1:8" x14ac:dyDescent="0.2">
      <c r="A221" s="26"/>
      <c r="B221" s="26"/>
      <c r="C221" s="26"/>
      <c r="D221" s="26"/>
      <c r="E221" s="26"/>
      <c r="F221" s="26"/>
      <c r="G221" s="26"/>
      <c r="H221" s="26"/>
    </row>
    <row r="222" spans="1:8" x14ac:dyDescent="0.2">
      <c r="A222" s="26"/>
      <c r="B222" s="26"/>
      <c r="C222" s="26"/>
      <c r="D222" s="26"/>
      <c r="E222" s="26"/>
      <c r="F222" s="26"/>
      <c r="G222" s="26"/>
      <c r="H222" s="26"/>
    </row>
    <row r="223" spans="1:8" x14ac:dyDescent="0.2">
      <c r="A223" s="26"/>
      <c r="B223" s="26"/>
      <c r="C223" s="26"/>
      <c r="D223" s="26"/>
      <c r="E223" s="26"/>
      <c r="F223" s="26"/>
      <c r="G223" s="26"/>
      <c r="H223" s="26"/>
    </row>
    <row r="224" spans="1:8" x14ac:dyDescent="0.2">
      <c r="A224" s="26"/>
      <c r="B224" s="26"/>
      <c r="C224" s="26"/>
      <c r="D224" s="26"/>
      <c r="E224" s="26"/>
      <c r="F224" s="26"/>
      <c r="G224" s="26"/>
      <c r="H224" s="26"/>
    </row>
    <row r="225" spans="1:8" x14ac:dyDescent="0.2">
      <c r="A225" s="26"/>
      <c r="B225" s="26"/>
      <c r="C225" s="26"/>
      <c r="D225" s="26"/>
      <c r="E225" s="26"/>
      <c r="F225" s="26"/>
      <c r="G225" s="26"/>
      <c r="H225" s="26"/>
    </row>
    <row r="226" spans="1:8" x14ac:dyDescent="0.2">
      <c r="A226" s="26"/>
      <c r="B226" s="26"/>
      <c r="C226" s="26"/>
      <c r="D226" s="26"/>
      <c r="E226" s="26"/>
      <c r="F226" s="26"/>
      <c r="G226" s="26"/>
      <c r="H226" s="26"/>
    </row>
    <row r="227" spans="1:8" x14ac:dyDescent="0.2">
      <c r="A227" s="26"/>
      <c r="B227" s="26"/>
      <c r="C227" s="26"/>
      <c r="D227" s="26"/>
      <c r="E227" s="26"/>
      <c r="F227" s="26"/>
      <c r="G227" s="26"/>
      <c r="H227" s="26"/>
    </row>
    <row r="228" spans="1:8" x14ac:dyDescent="0.2">
      <c r="A228" s="26"/>
      <c r="B228" s="26"/>
      <c r="C228" s="26"/>
      <c r="D228" s="26"/>
      <c r="E228" s="26"/>
      <c r="F228" s="26"/>
      <c r="G228" s="26"/>
      <c r="H228" s="26"/>
    </row>
    <row r="229" spans="1:8" x14ac:dyDescent="0.2">
      <c r="A229" s="26"/>
      <c r="B229" s="26"/>
      <c r="C229" s="26"/>
      <c r="D229" s="26"/>
      <c r="E229" s="26"/>
      <c r="F229" s="26"/>
      <c r="G229" s="26"/>
      <c r="H229" s="26"/>
    </row>
    <row r="230" spans="1:8" x14ac:dyDescent="0.2">
      <c r="A230" s="26"/>
      <c r="B230" s="26"/>
      <c r="C230" s="26"/>
      <c r="D230" s="26"/>
      <c r="E230" s="26"/>
      <c r="F230" s="26"/>
      <c r="G230" s="26"/>
      <c r="H230" s="26"/>
    </row>
    <row r="231" spans="1:8" x14ac:dyDescent="0.2">
      <c r="A231" s="26"/>
      <c r="B231" s="26"/>
      <c r="C231" s="26"/>
      <c r="D231" s="26"/>
      <c r="E231" s="26"/>
      <c r="F231" s="26"/>
      <c r="G231" s="26"/>
      <c r="H231" s="26"/>
    </row>
    <row r="232" spans="1:8" x14ac:dyDescent="0.2">
      <c r="A232" s="26"/>
      <c r="B232" s="26"/>
      <c r="C232" s="26"/>
      <c r="D232" s="26"/>
      <c r="E232" s="26"/>
      <c r="F232" s="26"/>
      <c r="G232" s="26"/>
      <c r="H232" s="26"/>
    </row>
    <row r="233" spans="1:8" x14ac:dyDescent="0.2">
      <c r="A233" s="26"/>
      <c r="B233" s="26"/>
      <c r="C233" s="26"/>
      <c r="D233" s="26"/>
      <c r="E233" s="26"/>
      <c r="F233" s="26"/>
      <c r="G233" s="26"/>
      <c r="H233" s="26"/>
    </row>
    <row r="234" spans="1:8" x14ac:dyDescent="0.2">
      <c r="A234" s="26"/>
      <c r="B234" s="26"/>
      <c r="C234" s="26"/>
      <c r="D234" s="26"/>
      <c r="E234" s="26"/>
      <c r="F234" s="26"/>
      <c r="G234" s="26"/>
      <c r="H234" s="26"/>
    </row>
    <row r="235" spans="1:8" x14ac:dyDescent="0.2">
      <c r="A235" s="26"/>
      <c r="B235" s="26"/>
      <c r="C235" s="26"/>
      <c r="D235" s="26"/>
      <c r="E235" s="26"/>
      <c r="F235" s="26"/>
      <c r="G235" s="26"/>
      <c r="H235" s="26"/>
    </row>
    <row r="236" spans="1:8" x14ac:dyDescent="0.2">
      <c r="A236" s="26"/>
      <c r="B236" s="26"/>
      <c r="C236" s="26"/>
      <c r="D236" s="26"/>
      <c r="E236" s="26"/>
      <c r="F236" s="26"/>
      <c r="G236" s="26"/>
      <c r="H236" s="26"/>
    </row>
    <row r="237" spans="1:8" x14ac:dyDescent="0.2">
      <c r="A237" s="26"/>
      <c r="B237" s="26"/>
      <c r="C237" s="26"/>
      <c r="D237" s="26"/>
      <c r="E237" s="26"/>
      <c r="F237" s="26"/>
      <c r="G237" s="26"/>
      <c r="H237" s="26"/>
    </row>
    <row r="238" spans="1:8" x14ac:dyDescent="0.2">
      <c r="A238" s="26"/>
      <c r="B238" s="26"/>
      <c r="C238" s="26"/>
      <c r="D238" s="26"/>
      <c r="E238" s="26"/>
      <c r="F238" s="26"/>
      <c r="G238" s="26"/>
      <c r="H238" s="26"/>
    </row>
    <row r="239" spans="1:8" x14ac:dyDescent="0.2">
      <c r="A239" s="26"/>
      <c r="B239" s="26"/>
      <c r="C239" s="26"/>
      <c r="D239" s="26"/>
      <c r="E239" s="26"/>
      <c r="F239" s="26"/>
      <c r="G239" s="26"/>
      <c r="H239" s="26"/>
    </row>
    <row r="240" spans="1:8" x14ac:dyDescent="0.2">
      <c r="A240" s="26"/>
      <c r="B240" s="26"/>
      <c r="C240" s="26"/>
      <c r="D240" s="26"/>
      <c r="E240" s="26"/>
      <c r="F240" s="26"/>
      <c r="G240" s="26"/>
      <c r="H240" s="26"/>
    </row>
    <row r="241" spans="1:8" x14ac:dyDescent="0.2">
      <c r="A241" s="26"/>
      <c r="B241" s="26"/>
      <c r="C241" s="26"/>
      <c r="D241" s="26"/>
      <c r="E241" s="26"/>
      <c r="F241" s="26"/>
      <c r="G241" s="26"/>
      <c r="H241" s="26"/>
    </row>
    <row r="242" spans="1:8" x14ac:dyDescent="0.2">
      <c r="A242" s="26"/>
      <c r="B242" s="26"/>
      <c r="C242" s="26"/>
      <c r="D242" s="26"/>
      <c r="E242" s="26"/>
      <c r="F242" s="26"/>
      <c r="G242" s="26"/>
      <c r="H242" s="26"/>
    </row>
    <row r="243" spans="1:8" x14ac:dyDescent="0.2">
      <c r="A243" s="26"/>
      <c r="B243" s="26"/>
      <c r="C243" s="26"/>
      <c r="D243" s="26"/>
      <c r="E243" s="26"/>
      <c r="F243" s="26"/>
      <c r="G243" s="26"/>
      <c r="H243" s="26"/>
    </row>
    <row r="244" spans="1:8" x14ac:dyDescent="0.2">
      <c r="A244" s="26"/>
      <c r="B244" s="26"/>
      <c r="C244" s="26"/>
      <c r="D244" s="26"/>
      <c r="E244" s="26"/>
      <c r="F244" s="26"/>
      <c r="G244" s="26"/>
      <c r="H244" s="26"/>
    </row>
    <row r="245" spans="1:8" x14ac:dyDescent="0.2">
      <c r="A245" s="26"/>
      <c r="B245" s="26"/>
      <c r="C245" s="26"/>
      <c r="D245" s="26"/>
      <c r="E245" s="26"/>
      <c r="F245" s="26"/>
      <c r="G245" s="26"/>
      <c r="H245" s="26"/>
    </row>
    <row r="246" spans="1:8" x14ac:dyDescent="0.2">
      <c r="A246" s="26"/>
      <c r="B246" s="26"/>
      <c r="C246" s="26"/>
      <c r="D246" s="26"/>
      <c r="E246" s="26"/>
      <c r="F246" s="26"/>
      <c r="G246" s="26"/>
      <c r="H246" s="26"/>
    </row>
    <row r="247" spans="1:8" x14ac:dyDescent="0.2">
      <c r="A247" s="26"/>
      <c r="B247" s="26"/>
      <c r="C247" s="26"/>
      <c r="D247" s="26"/>
      <c r="E247" s="26"/>
      <c r="F247" s="26"/>
      <c r="G247" s="26"/>
      <c r="H247" s="26"/>
    </row>
    <row r="248" spans="1:8" x14ac:dyDescent="0.2">
      <c r="A248" s="26"/>
      <c r="B248" s="26"/>
      <c r="C248" s="26"/>
      <c r="D248" s="26"/>
      <c r="E248" s="26"/>
      <c r="F248" s="26"/>
      <c r="G248" s="26"/>
      <c r="H248" s="26"/>
    </row>
    <row r="249" spans="1:8" x14ac:dyDescent="0.2">
      <c r="A249" s="26"/>
      <c r="B249" s="26"/>
      <c r="C249" s="26"/>
      <c r="D249" s="26"/>
      <c r="E249" s="26"/>
      <c r="F249" s="26"/>
      <c r="G249" s="26"/>
      <c r="H249" s="26"/>
    </row>
    <row r="250" spans="1:8" x14ac:dyDescent="0.2">
      <c r="A250" s="26"/>
      <c r="B250" s="26"/>
      <c r="C250" s="26"/>
      <c r="D250" s="26"/>
      <c r="E250" s="26"/>
      <c r="F250" s="26"/>
      <c r="G250" s="26"/>
      <c r="H250" s="26"/>
    </row>
    <row r="251" spans="1:8" x14ac:dyDescent="0.2">
      <c r="A251" s="26"/>
      <c r="B251" s="26"/>
      <c r="C251" s="26"/>
      <c r="D251" s="26"/>
      <c r="E251" s="26"/>
      <c r="F251" s="26"/>
      <c r="G251" s="26"/>
      <c r="H251" s="26"/>
    </row>
    <row r="252" spans="1:8" x14ac:dyDescent="0.2">
      <c r="A252" s="26"/>
      <c r="B252" s="26"/>
      <c r="C252" s="26"/>
      <c r="D252" s="26"/>
      <c r="E252" s="26"/>
      <c r="F252" s="26"/>
      <c r="G252" s="26"/>
      <c r="H252" s="26"/>
    </row>
    <row r="253" spans="1:8" x14ac:dyDescent="0.2">
      <c r="A253" s="26"/>
      <c r="B253" s="26"/>
      <c r="C253" s="26"/>
      <c r="D253" s="26"/>
      <c r="E253" s="26"/>
      <c r="F253" s="26"/>
      <c r="G253" s="26"/>
      <c r="H253" s="26"/>
    </row>
    <row r="254" spans="1:8" x14ac:dyDescent="0.2">
      <c r="A254" s="26"/>
      <c r="B254" s="26"/>
      <c r="C254" s="26"/>
      <c r="D254" s="26"/>
      <c r="E254" s="26"/>
      <c r="F254" s="26"/>
      <c r="G254" s="26"/>
      <c r="H254" s="26"/>
    </row>
    <row r="255" spans="1:8" x14ac:dyDescent="0.2">
      <c r="A255" s="26"/>
      <c r="B255" s="26"/>
      <c r="C255" s="26"/>
      <c r="D255" s="26"/>
      <c r="E255" s="26"/>
      <c r="F255" s="26"/>
      <c r="G255" s="26"/>
      <c r="H255" s="26"/>
    </row>
    <row r="256" spans="1:8" x14ac:dyDescent="0.2">
      <c r="A256" s="26"/>
      <c r="B256" s="26"/>
      <c r="C256" s="26"/>
      <c r="D256" s="26"/>
      <c r="E256" s="26"/>
      <c r="F256" s="26"/>
      <c r="G256" s="26"/>
      <c r="H256" s="26"/>
    </row>
    <row r="257" spans="1:8" x14ac:dyDescent="0.2">
      <c r="A257" s="26"/>
      <c r="B257" s="26"/>
      <c r="C257" s="26"/>
      <c r="D257" s="26"/>
      <c r="E257" s="26"/>
      <c r="F257" s="26"/>
      <c r="G257" s="26"/>
      <c r="H257" s="26"/>
    </row>
    <row r="258" spans="1:8" x14ac:dyDescent="0.2">
      <c r="A258" s="26"/>
      <c r="B258" s="26"/>
      <c r="C258" s="26"/>
      <c r="D258" s="26"/>
      <c r="E258" s="26"/>
      <c r="F258" s="26"/>
      <c r="G258" s="26"/>
      <c r="H258" s="26"/>
    </row>
    <row r="259" spans="1:8" x14ac:dyDescent="0.2">
      <c r="A259" s="26"/>
      <c r="B259" s="26"/>
      <c r="C259" s="26"/>
      <c r="D259" s="26"/>
      <c r="E259" s="26"/>
      <c r="F259" s="26"/>
      <c r="G259" s="26"/>
      <c r="H259" s="26"/>
    </row>
    <row r="260" spans="1:8" x14ac:dyDescent="0.2">
      <c r="A260" s="26"/>
      <c r="B260" s="26"/>
      <c r="C260" s="26"/>
      <c r="D260" s="26"/>
      <c r="E260" s="26"/>
      <c r="F260" s="26"/>
      <c r="G260" s="26"/>
      <c r="H260" s="26"/>
    </row>
    <row r="261" spans="1:8" x14ac:dyDescent="0.2">
      <c r="A261" s="26"/>
      <c r="B261" s="26"/>
      <c r="C261" s="26"/>
      <c r="D261" s="26"/>
      <c r="E261" s="26"/>
      <c r="F261" s="26"/>
      <c r="G261" s="26"/>
      <c r="H261" s="26"/>
    </row>
    <row r="262" spans="1:8" x14ac:dyDescent="0.2">
      <c r="A262" s="26"/>
      <c r="B262" s="26"/>
      <c r="C262" s="26"/>
      <c r="D262" s="26"/>
      <c r="E262" s="26"/>
      <c r="F262" s="26"/>
      <c r="G262" s="26"/>
      <c r="H262" s="26"/>
    </row>
    <row r="263" spans="1:8" x14ac:dyDescent="0.2">
      <c r="A263" s="26"/>
      <c r="B263" s="26"/>
      <c r="C263" s="26"/>
      <c r="D263" s="26"/>
      <c r="E263" s="26"/>
      <c r="F263" s="26"/>
      <c r="G263" s="26"/>
      <c r="H263" s="26"/>
    </row>
    <row r="264" spans="1:8" x14ac:dyDescent="0.2">
      <c r="A264" s="26"/>
      <c r="B264" s="26"/>
      <c r="C264" s="26"/>
      <c r="D264" s="26"/>
      <c r="E264" s="26"/>
      <c r="F264" s="26"/>
      <c r="G264" s="26"/>
      <c r="H264" s="26"/>
    </row>
    <row r="265" spans="1:8" x14ac:dyDescent="0.2">
      <c r="A265" s="26"/>
      <c r="B265" s="26"/>
      <c r="C265" s="26"/>
      <c r="D265" s="26"/>
      <c r="E265" s="26"/>
      <c r="F265" s="26"/>
      <c r="G265" s="26"/>
      <c r="H265" s="26"/>
    </row>
    <row r="266" spans="1:8" x14ac:dyDescent="0.2">
      <c r="A266" s="26"/>
      <c r="B266" s="26"/>
      <c r="C266" s="26"/>
      <c r="D266" s="26"/>
      <c r="E266" s="26"/>
      <c r="F266" s="26"/>
      <c r="G266" s="26"/>
      <c r="H266" s="26"/>
    </row>
    <row r="267" spans="1:8" x14ac:dyDescent="0.2">
      <c r="A267" s="26"/>
      <c r="B267" s="26"/>
      <c r="C267" s="26"/>
      <c r="D267" s="26"/>
      <c r="E267" s="26"/>
      <c r="F267" s="26"/>
      <c r="G267" s="26"/>
      <c r="H267" s="26"/>
    </row>
    <row r="268" spans="1:8" x14ac:dyDescent="0.2">
      <c r="A268" s="26"/>
      <c r="B268" s="26"/>
      <c r="C268" s="26"/>
      <c r="D268" s="26"/>
      <c r="E268" s="26"/>
      <c r="F268" s="26"/>
      <c r="G268" s="26"/>
      <c r="H268" s="26"/>
    </row>
    <row r="269" spans="1:8" x14ac:dyDescent="0.2">
      <c r="A269" s="26"/>
      <c r="B269" s="26"/>
      <c r="C269" s="26"/>
      <c r="D269" s="26"/>
      <c r="E269" s="26"/>
      <c r="F269" s="26"/>
      <c r="G269" s="26"/>
      <c r="H269" s="26"/>
    </row>
    <row r="270" spans="1:8" x14ac:dyDescent="0.2">
      <c r="A270" s="26"/>
      <c r="B270" s="26"/>
      <c r="C270" s="26"/>
      <c r="D270" s="26"/>
      <c r="E270" s="26"/>
      <c r="F270" s="26"/>
      <c r="G270" s="26"/>
      <c r="H270" s="26"/>
    </row>
    <row r="271" spans="1:8" x14ac:dyDescent="0.2">
      <c r="A271" s="26"/>
      <c r="B271" s="26"/>
      <c r="C271" s="26"/>
      <c r="D271" s="26"/>
      <c r="E271" s="26"/>
      <c r="F271" s="26"/>
      <c r="G271" s="26"/>
      <c r="H271" s="26"/>
    </row>
    <row r="272" spans="1:8" x14ac:dyDescent="0.2">
      <c r="A272" s="26"/>
      <c r="B272" s="26"/>
      <c r="C272" s="26"/>
      <c r="D272" s="26"/>
      <c r="E272" s="26"/>
      <c r="F272" s="26"/>
      <c r="G272" s="26"/>
      <c r="H272" s="26"/>
    </row>
    <row r="273" spans="1:8" x14ac:dyDescent="0.2">
      <c r="A273" s="26"/>
      <c r="B273" s="26"/>
      <c r="C273" s="26"/>
      <c r="D273" s="26"/>
      <c r="E273" s="26"/>
      <c r="F273" s="26"/>
      <c r="G273" s="26"/>
      <c r="H273" s="26"/>
    </row>
    <row r="274" spans="1:8" x14ac:dyDescent="0.2">
      <c r="A274" s="26"/>
      <c r="B274" s="26"/>
      <c r="C274" s="26"/>
      <c r="D274" s="26"/>
      <c r="E274" s="26"/>
      <c r="F274" s="26"/>
      <c r="G274" s="26"/>
      <c r="H274" s="26"/>
    </row>
    <row r="275" spans="1:8" x14ac:dyDescent="0.2">
      <c r="A275" s="26"/>
      <c r="B275" s="26"/>
      <c r="C275" s="26"/>
      <c r="D275" s="26"/>
      <c r="E275" s="26"/>
      <c r="F275" s="26"/>
      <c r="G275" s="26"/>
      <c r="H275" s="26"/>
    </row>
    <row r="276" spans="1:8" x14ac:dyDescent="0.2">
      <c r="A276" s="26"/>
      <c r="B276" s="26"/>
      <c r="C276" s="26"/>
      <c r="D276" s="26"/>
      <c r="E276" s="26"/>
      <c r="F276" s="26"/>
      <c r="G276" s="26"/>
      <c r="H276" s="26"/>
    </row>
    <row r="277" spans="1:8" x14ac:dyDescent="0.2">
      <c r="A277" s="26"/>
      <c r="B277" s="26"/>
      <c r="C277" s="26"/>
      <c r="D277" s="26"/>
      <c r="E277" s="26"/>
      <c r="F277" s="26"/>
      <c r="G277" s="26"/>
      <c r="H277" s="26"/>
    </row>
    <row r="278" spans="1:8" x14ac:dyDescent="0.2">
      <c r="A278" s="26"/>
      <c r="B278" s="26"/>
      <c r="C278" s="26"/>
      <c r="D278" s="26"/>
      <c r="E278" s="26"/>
      <c r="F278" s="26"/>
      <c r="G278" s="26"/>
      <c r="H278" s="26"/>
    </row>
    <row r="279" spans="1:8" x14ac:dyDescent="0.2">
      <c r="A279" s="26"/>
      <c r="B279" s="26"/>
      <c r="C279" s="26"/>
      <c r="D279" s="26"/>
      <c r="E279" s="26"/>
      <c r="F279" s="26"/>
      <c r="G279" s="26"/>
      <c r="H279" s="26"/>
    </row>
    <row r="280" spans="1:8" x14ac:dyDescent="0.2">
      <c r="A280" s="26"/>
      <c r="B280" s="26"/>
      <c r="C280" s="26"/>
      <c r="D280" s="26"/>
      <c r="E280" s="26"/>
      <c r="F280" s="26"/>
      <c r="G280" s="26"/>
      <c r="H280" s="26"/>
    </row>
    <row r="281" spans="1:8" x14ac:dyDescent="0.2">
      <c r="A281" s="26"/>
      <c r="B281" s="26"/>
      <c r="C281" s="26"/>
      <c r="D281" s="26"/>
      <c r="E281" s="26"/>
      <c r="F281" s="26"/>
      <c r="G281" s="26"/>
      <c r="H281" s="26"/>
    </row>
    <row r="282" spans="1:8" x14ac:dyDescent="0.2">
      <c r="A282" s="26"/>
      <c r="B282" s="26"/>
      <c r="C282" s="26"/>
      <c r="D282" s="26"/>
      <c r="E282" s="26"/>
      <c r="F282" s="26"/>
      <c r="G282" s="26"/>
      <c r="H282" s="26"/>
    </row>
    <row r="283" spans="1:8" x14ac:dyDescent="0.2">
      <c r="A283" s="26"/>
      <c r="B283" s="26"/>
      <c r="C283" s="26"/>
      <c r="D283" s="26"/>
      <c r="E283" s="26"/>
      <c r="F283" s="26"/>
      <c r="G283" s="26"/>
      <c r="H283" s="26"/>
    </row>
    <row r="284" spans="1:8" x14ac:dyDescent="0.2">
      <c r="A284" s="26"/>
      <c r="B284" s="26"/>
      <c r="C284" s="26"/>
      <c r="D284" s="26"/>
      <c r="E284" s="26"/>
      <c r="F284" s="26"/>
      <c r="G284" s="26"/>
      <c r="H284" s="26"/>
    </row>
    <row r="285" spans="1:8" x14ac:dyDescent="0.2">
      <c r="A285" s="26"/>
      <c r="B285" s="26"/>
      <c r="C285" s="26"/>
      <c r="D285" s="26"/>
      <c r="E285" s="26"/>
      <c r="F285" s="26"/>
      <c r="G285" s="26"/>
      <c r="H285" s="26"/>
    </row>
    <row r="286" spans="1:8" x14ac:dyDescent="0.2">
      <c r="A286" s="26"/>
      <c r="B286" s="26"/>
      <c r="C286" s="26"/>
      <c r="D286" s="26"/>
      <c r="E286" s="26"/>
      <c r="F286" s="26"/>
      <c r="G286" s="26"/>
      <c r="H286" s="26"/>
    </row>
    <row r="287" spans="1:8" x14ac:dyDescent="0.2">
      <c r="A287" s="26"/>
      <c r="B287" s="26"/>
      <c r="C287" s="26"/>
      <c r="D287" s="26"/>
      <c r="E287" s="26"/>
      <c r="F287" s="26"/>
      <c r="G287" s="26"/>
      <c r="H287" s="26"/>
    </row>
    <row r="288" spans="1:8" x14ac:dyDescent="0.2">
      <c r="A288" s="26"/>
      <c r="B288" s="26"/>
      <c r="C288" s="26"/>
      <c r="D288" s="26"/>
      <c r="E288" s="26"/>
      <c r="F288" s="26"/>
      <c r="G288" s="26"/>
      <c r="H288" s="26"/>
    </row>
    <row r="289" spans="1:8" x14ac:dyDescent="0.2">
      <c r="A289" s="26"/>
      <c r="B289" s="26"/>
      <c r="C289" s="26"/>
      <c r="D289" s="26"/>
      <c r="E289" s="26"/>
      <c r="F289" s="26"/>
      <c r="G289" s="26"/>
      <c r="H289" s="26"/>
    </row>
    <row r="290" spans="1:8" x14ac:dyDescent="0.2">
      <c r="A290" s="26"/>
      <c r="B290" s="26"/>
      <c r="C290" s="26"/>
      <c r="D290" s="26"/>
      <c r="E290" s="26"/>
      <c r="F290" s="26"/>
      <c r="G290" s="26"/>
      <c r="H290" s="26"/>
    </row>
    <row r="291" spans="1:8" x14ac:dyDescent="0.2">
      <c r="A291" s="26"/>
      <c r="B291" s="26"/>
      <c r="C291" s="26"/>
      <c r="D291" s="26"/>
      <c r="E291" s="26"/>
      <c r="F291" s="26"/>
      <c r="G291" s="26"/>
      <c r="H291" s="26"/>
    </row>
    <row r="292" spans="1:8" x14ac:dyDescent="0.2">
      <c r="A292" s="26"/>
      <c r="B292" s="26"/>
      <c r="C292" s="26"/>
      <c r="D292" s="26"/>
      <c r="E292" s="26"/>
      <c r="F292" s="26"/>
      <c r="G292" s="26"/>
      <c r="H292" s="26"/>
    </row>
    <row r="293" spans="1:8" x14ac:dyDescent="0.2">
      <c r="A293" s="26"/>
      <c r="B293" s="26"/>
      <c r="C293" s="26"/>
      <c r="D293" s="26"/>
      <c r="E293" s="26"/>
      <c r="F293" s="26"/>
      <c r="G293" s="26"/>
      <c r="H293" s="26"/>
    </row>
    <row r="294" spans="1:8" x14ac:dyDescent="0.2">
      <c r="A294" s="26"/>
      <c r="B294" s="26"/>
      <c r="C294" s="26"/>
      <c r="D294" s="26"/>
      <c r="E294" s="26"/>
      <c r="F294" s="26"/>
      <c r="G294" s="26"/>
      <c r="H294" s="26"/>
    </row>
    <row r="295" spans="1:8" x14ac:dyDescent="0.2">
      <c r="A295" s="26"/>
      <c r="B295" s="26"/>
      <c r="C295" s="26"/>
      <c r="D295" s="26"/>
      <c r="E295" s="26"/>
      <c r="F295" s="26"/>
      <c r="G295" s="26"/>
      <c r="H295" s="26"/>
    </row>
    <row r="296" spans="1:8" x14ac:dyDescent="0.2">
      <c r="A296" s="26"/>
      <c r="B296" s="26"/>
      <c r="C296" s="26"/>
      <c r="D296" s="26"/>
      <c r="E296" s="26"/>
      <c r="F296" s="26"/>
      <c r="G296" s="26"/>
      <c r="H296" s="26"/>
    </row>
    <row r="297" spans="1:8" x14ac:dyDescent="0.2">
      <c r="A297" s="26"/>
      <c r="B297" s="26"/>
      <c r="C297" s="26"/>
      <c r="D297" s="26"/>
      <c r="E297" s="26"/>
      <c r="F297" s="26"/>
      <c r="G297" s="26"/>
      <c r="H297" s="26"/>
    </row>
    <row r="298" spans="1:8" x14ac:dyDescent="0.2">
      <c r="A298" s="26"/>
      <c r="B298" s="26"/>
      <c r="C298" s="26"/>
      <c r="D298" s="26"/>
      <c r="E298" s="26"/>
      <c r="F298" s="26"/>
      <c r="G298" s="26"/>
      <c r="H298" s="26"/>
    </row>
    <row r="299" spans="1:8" x14ac:dyDescent="0.2">
      <c r="A299" s="26"/>
      <c r="B299" s="26"/>
      <c r="C299" s="26"/>
      <c r="D299" s="26"/>
      <c r="E299" s="26"/>
      <c r="F299" s="26"/>
      <c r="G299" s="26"/>
      <c r="H299" s="26"/>
    </row>
    <row r="300" spans="1:8" x14ac:dyDescent="0.2">
      <c r="A300" s="26"/>
      <c r="B300" s="26"/>
      <c r="C300" s="26"/>
      <c r="D300" s="26"/>
      <c r="E300" s="26"/>
      <c r="F300" s="26"/>
      <c r="G300" s="26"/>
      <c r="H300" s="26"/>
    </row>
    <row r="301" spans="1:8" x14ac:dyDescent="0.2">
      <c r="A301" s="26"/>
      <c r="B301" s="26"/>
      <c r="C301" s="26"/>
      <c r="D301" s="26"/>
      <c r="E301" s="26"/>
      <c r="F301" s="26"/>
      <c r="G301" s="26"/>
      <c r="H301" s="26"/>
    </row>
    <row r="302" spans="1:8" x14ac:dyDescent="0.2">
      <c r="A302" s="26"/>
      <c r="B302" s="26"/>
      <c r="C302" s="26"/>
      <c r="D302" s="26"/>
      <c r="E302" s="26"/>
      <c r="F302" s="26"/>
      <c r="G302" s="26"/>
      <c r="H302" s="26"/>
    </row>
    <row r="303" spans="1:8" x14ac:dyDescent="0.2">
      <c r="A303" s="26"/>
      <c r="B303" s="26"/>
      <c r="C303" s="26"/>
      <c r="D303" s="26"/>
      <c r="E303" s="26"/>
      <c r="F303" s="26"/>
      <c r="G303" s="26"/>
      <c r="H303" s="26"/>
    </row>
    <row r="304" spans="1:8" x14ac:dyDescent="0.2">
      <c r="A304" s="26"/>
      <c r="B304" s="26"/>
      <c r="C304" s="26"/>
      <c r="D304" s="26"/>
      <c r="E304" s="26"/>
      <c r="F304" s="26"/>
      <c r="G304" s="26"/>
      <c r="H304" s="26"/>
    </row>
    <row r="305" spans="1:8" x14ac:dyDescent="0.2">
      <c r="A305" s="26"/>
      <c r="B305" s="26"/>
      <c r="C305" s="26"/>
      <c r="D305" s="26"/>
      <c r="E305" s="26"/>
      <c r="F305" s="26"/>
      <c r="G305" s="26"/>
      <c r="H305" s="26"/>
    </row>
    <row r="306" spans="1:8" x14ac:dyDescent="0.2">
      <c r="A306" s="26"/>
      <c r="B306" s="26"/>
      <c r="C306" s="26"/>
      <c r="D306" s="26"/>
      <c r="E306" s="26"/>
      <c r="F306" s="26"/>
      <c r="G306" s="26"/>
      <c r="H306" s="26"/>
    </row>
    <row r="307" spans="1:8" x14ac:dyDescent="0.2">
      <c r="A307" s="26"/>
      <c r="B307" s="26"/>
      <c r="C307" s="26"/>
      <c r="D307" s="26"/>
      <c r="E307" s="26"/>
      <c r="F307" s="26"/>
      <c r="G307" s="26"/>
      <c r="H307" s="26"/>
    </row>
    <row r="308" spans="1:8" x14ac:dyDescent="0.2">
      <c r="A308" s="26"/>
      <c r="B308" s="26"/>
      <c r="C308" s="26"/>
      <c r="D308" s="26"/>
      <c r="E308" s="26"/>
      <c r="F308" s="26"/>
      <c r="G308" s="26"/>
      <c r="H308" s="26"/>
    </row>
    <row r="309" spans="1:8" x14ac:dyDescent="0.2">
      <c r="A309" s="26"/>
      <c r="B309" s="26"/>
      <c r="C309" s="26"/>
      <c r="D309" s="26"/>
      <c r="E309" s="26"/>
      <c r="F309" s="26"/>
      <c r="G309" s="26"/>
      <c r="H309" s="26"/>
    </row>
    <row r="310" spans="1:8" x14ac:dyDescent="0.2">
      <c r="A310" s="26"/>
      <c r="B310" s="26"/>
      <c r="C310" s="26"/>
      <c r="D310" s="26"/>
      <c r="E310" s="26"/>
      <c r="F310" s="26"/>
      <c r="G310" s="26"/>
      <c r="H310" s="26"/>
    </row>
    <row r="311" spans="1:8" x14ac:dyDescent="0.2">
      <c r="A311" s="26"/>
      <c r="B311" s="26"/>
      <c r="C311" s="26"/>
      <c r="D311" s="26"/>
      <c r="E311" s="26"/>
      <c r="F311" s="26"/>
      <c r="G311" s="26"/>
      <c r="H311" s="26"/>
    </row>
    <row r="312" spans="1:8" x14ac:dyDescent="0.2">
      <c r="A312" s="26"/>
      <c r="B312" s="26"/>
      <c r="C312" s="26"/>
      <c r="D312" s="26"/>
      <c r="E312" s="26"/>
      <c r="F312" s="26"/>
      <c r="G312" s="26"/>
      <c r="H312" s="26"/>
    </row>
    <row r="313" spans="1:8" x14ac:dyDescent="0.2">
      <c r="A313" s="26"/>
      <c r="B313" s="26"/>
      <c r="C313" s="26"/>
      <c r="D313" s="26"/>
      <c r="E313" s="26"/>
      <c r="F313" s="26"/>
      <c r="G313" s="26"/>
      <c r="H313" s="26"/>
    </row>
    <row r="314" spans="1:8" x14ac:dyDescent="0.2">
      <c r="A314" s="26"/>
      <c r="B314" s="26"/>
      <c r="C314" s="26"/>
      <c r="D314" s="26"/>
      <c r="E314" s="26"/>
      <c r="F314" s="26"/>
      <c r="G314" s="26"/>
      <c r="H314" s="26"/>
    </row>
    <row r="315" spans="1:8" x14ac:dyDescent="0.2">
      <c r="A315" s="26"/>
      <c r="B315" s="26"/>
      <c r="C315" s="26"/>
      <c r="D315" s="26"/>
      <c r="E315" s="26"/>
      <c r="F315" s="26"/>
      <c r="G315" s="26"/>
      <c r="H315" s="26"/>
    </row>
    <row r="316" spans="1:8" x14ac:dyDescent="0.2">
      <c r="A316" s="26"/>
      <c r="B316" s="26"/>
      <c r="C316" s="26"/>
      <c r="D316" s="26"/>
      <c r="E316" s="26"/>
      <c r="F316" s="26"/>
      <c r="G316" s="26"/>
      <c r="H316" s="26"/>
    </row>
    <row r="317" spans="1:8" x14ac:dyDescent="0.2">
      <c r="A317" s="26"/>
      <c r="B317" s="26"/>
      <c r="C317" s="26"/>
      <c r="D317" s="26"/>
      <c r="E317" s="26"/>
      <c r="F317" s="26"/>
      <c r="G317" s="26"/>
      <c r="H317" s="26"/>
    </row>
    <row r="318" spans="1:8" x14ac:dyDescent="0.2">
      <c r="A318" s="26"/>
      <c r="B318" s="26"/>
      <c r="C318" s="26"/>
      <c r="D318" s="26"/>
      <c r="E318" s="26"/>
      <c r="F318" s="26"/>
      <c r="G318" s="26"/>
      <c r="H318" s="26"/>
    </row>
    <row r="319" spans="1:8" x14ac:dyDescent="0.2">
      <c r="A319" s="26"/>
      <c r="B319" s="26"/>
      <c r="C319" s="26"/>
      <c r="D319" s="26"/>
      <c r="E319" s="26"/>
      <c r="F319" s="26"/>
      <c r="G319" s="26"/>
      <c r="H319" s="26"/>
    </row>
    <row r="320" spans="1:8" x14ac:dyDescent="0.2">
      <c r="A320" s="26"/>
      <c r="B320" s="26"/>
      <c r="C320" s="26"/>
      <c r="D320" s="26"/>
      <c r="E320" s="26"/>
      <c r="F320" s="26"/>
      <c r="G320" s="26"/>
      <c r="H320" s="26"/>
    </row>
    <row r="321" spans="1:8" x14ac:dyDescent="0.2">
      <c r="A321" s="26"/>
      <c r="B321" s="26"/>
      <c r="C321" s="26"/>
      <c r="D321" s="26"/>
      <c r="E321" s="26"/>
      <c r="F321" s="26"/>
      <c r="G321" s="26"/>
      <c r="H321" s="26"/>
    </row>
    <row r="322" spans="1:8" x14ac:dyDescent="0.2">
      <c r="A322" s="26"/>
      <c r="B322" s="26"/>
      <c r="C322" s="26"/>
      <c r="D322" s="26"/>
      <c r="E322" s="26"/>
      <c r="F322" s="26"/>
      <c r="G322" s="26"/>
      <c r="H322" s="26"/>
    </row>
    <row r="323" spans="1:8" x14ac:dyDescent="0.2">
      <c r="A323" s="26"/>
      <c r="B323" s="26"/>
      <c r="C323" s="26"/>
      <c r="D323" s="26"/>
      <c r="E323" s="26"/>
      <c r="F323" s="26"/>
      <c r="G323" s="26"/>
      <c r="H323" s="26"/>
    </row>
    <row r="324" spans="1:8" x14ac:dyDescent="0.2">
      <c r="A324" s="26"/>
      <c r="B324" s="26"/>
      <c r="C324" s="26"/>
      <c r="D324" s="26"/>
      <c r="E324" s="26"/>
      <c r="F324" s="26"/>
      <c r="G324" s="26"/>
      <c r="H324" s="26"/>
    </row>
    <row r="325" spans="1:8" x14ac:dyDescent="0.2">
      <c r="A325" s="26"/>
      <c r="B325" s="26"/>
      <c r="C325" s="26"/>
      <c r="D325" s="26"/>
      <c r="E325" s="26"/>
      <c r="F325" s="26"/>
      <c r="G325" s="26"/>
      <c r="H325" s="26"/>
    </row>
    <row r="326" spans="1:8" x14ac:dyDescent="0.2">
      <c r="A326" s="26"/>
      <c r="B326" s="26"/>
      <c r="C326" s="26"/>
      <c r="D326" s="26"/>
      <c r="E326" s="26"/>
      <c r="F326" s="26"/>
      <c r="G326" s="26"/>
      <c r="H326" s="26"/>
    </row>
    <row r="327" spans="1:8" x14ac:dyDescent="0.2">
      <c r="A327" s="26"/>
      <c r="B327" s="26"/>
      <c r="C327" s="26"/>
      <c r="D327" s="26"/>
      <c r="E327" s="26"/>
      <c r="F327" s="26"/>
      <c r="G327" s="26"/>
      <c r="H327" s="26"/>
    </row>
    <row r="328" spans="1:8" x14ac:dyDescent="0.2">
      <c r="A328" s="26"/>
      <c r="B328" s="26"/>
      <c r="C328" s="26"/>
      <c r="D328" s="26"/>
      <c r="E328" s="26"/>
      <c r="F328" s="26"/>
      <c r="G328" s="26"/>
      <c r="H328" s="26"/>
    </row>
    <row r="329" spans="1:8" x14ac:dyDescent="0.2">
      <c r="A329" s="26"/>
      <c r="B329" s="26"/>
      <c r="C329" s="26"/>
      <c r="D329" s="26"/>
      <c r="E329" s="26"/>
      <c r="F329" s="26"/>
      <c r="G329" s="26"/>
      <c r="H329" s="26"/>
    </row>
    <row r="330" spans="1:8" x14ac:dyDescent="0.2">
      <c r="A330" s="26"/>
      <c r="B330" s="26"/>
      <c r="C330" s="26"/>
      <c r="D330" s="26"/>
      <c r="E330" s="26"/>
      <c r="F330" s="26"/>
      <c r="G330" s="26"/>
      <c r="H330" s="26"/>
    </row>
    <row r="331" spans="1:8" x14ac:dyDescent="0.2">
      <c r="A331" s="26"/>
      <c r="B331" s="26"/>
      <c r="C331" s="26"/>
      <c r="D331" s="26"/>
      <c r="E331" s="26"/>
      <c r="F331" s="26"/>
      <c r="G331" s="26"/>
      <c r="H331" s="26"/>
    </row>
    <row r="332" spans="1:8" x14ac:dyDescent="0.2">
      <c r="A332" s="26"/>
      <c r="B332" s="26"/>
      <c r="C332" s="26"/>
      <c r="D332" s="26"/>
      <c r="E332" s="26"/>
      <c r="F332" s="26"/>
      <c r="G332" s="26"/>
      <c r="H332" s="26"/>
    </row>
    <row r="333" spans="1:8" x14ac:dyDescent="0.2">
      <c r="A333" s="26"/>
      <c r="B333" s="26"/>
      <c r="C333" s="26"/>
      <c r="D333" s="26"/>
      <c r="E333" s="26"/>
      <c r="F333" s="26"/>
      <c r="G333" s="26"/>
      <c r="H333" s="26"/>
    </row>
    <row r="334" spans="1:8" x14ac:dyDescent="0.2">
      <c r="A334" s="26"/>
      <c r="B334" s="26"/>
      <c r="C334" s="26"/>
      <c r="D334" s="26"/>
      <c r="E334" s="26"/>
      <c r="F334" s="26"/>
      <c r="G334" s="26"/>
      <c r="H334" s="26"/>
    </row>
    <row r="335" spans="1:8" x14ac:dyDescent="0.2">
      <c r="A335" s="26"/>
      <c r="B335" s="26"/>
      <c r="C335" s="26"/>
      <c r="D335" s="26"/>
      <c r="E335" s="26"/>
      <c r="F335" s="26"/>
      <c r="G335" s="26"/>
      <c r="H335" s="26"/>
    </row>
    <row r="336" spans="1:8" x14ac:dyDescent="0.2">
      <c r="A336" s="26"/>
      <c r="B336" s="26"/>
      <c r="C336" s="26"/>
      <c r="D336" s="26"/>
      <c r="E336" s="26"/>
      <c r="F336" s="26"/>
      <c r="G336" s="26"/>
      <c r="H336" s="26"/>
    </row>
    <row r="337" spans="1:8" x14ac:dyDescent="0.2">
      <c r="A337" s="26"/>
      <c r="B337" s="26"/>
      <c r="C337" s="26"/>
      <c r="D337" s="26"/>
      <c r="E337" s="26"/>
      <c r="F337" s="26"/>
      <c r="G337" s="26"/>
      <c r="H337" s="26"/>
    </row>
    <row r="338" spans="1:8" x14ac:dyDescent="0.2">
      <c r="A338" s="26"/>
      <c r="B338" s="26"/>
      <c r="C338" s="26"/>
      <c r="D338" s="26"/>
      <c r="E338" s="26"/>
      <c r="F338" s="26"/>
      <c r="G338" s="26"/>
      <c r="H338" s="26"/>
    </row>
    <row r="339" spans="1:8" x14ac:dyDescent="0.2">
      <c r="A339" s="26"/>
      <c r="B339" s="26"/>
      <c r="C339" s="26"/>
      <c r="D339" s="26"/>
      <c r="E339" s="26"/>
      <c r="F339" s="26"/>
      <c r="G339" s="26"/>
      <c r="H339" s="26"/>
    </row>
    <row r="340" spans="1:8" x14ac:dyDescent="0.2">
      <c r="A340" s="26"/>
      <c r="B340" s="26"/>
      <c r="C340" s="26"/>
      <c r="D340" s="26"/>
      <c r="E340" s="26"/>
      <c r="F340" s="26"/>
      <c r="G340" s="26"/>
      <c r="H340" s="26"/>
    </row>
    <row r="341" spans="1:8" x14ac:dyDescent="0.2">
      <c r="A341" s="26"/>
      <c r="B341" s="26"/>
      <c r="C341" s="26"/>
      <c r="D341" s="26"/>
      <c r="E341" s="26"/>
      <c r="F341" s="26"/>
      <c r="G341" s="26"/>
      <c r="H341" s="26"/>
    </row>
    <row r="342" spans="1:8" x14ac:dyDescent="0.2">
      <c r="A342" s="26"/>
      <c r="B342" s="26"/>
      <c r="C342" s="26"/>
      <c r="D342" s="26"/>
      <c r="E342" s="26"/>
      <c r="F342" s="26"/>
      <c r="G342" s="26"/>
      <c r="H342" s="26"/>
    </row>
    <row r="343" spans="1:8" x14ac:dyDescent="0.2">
      <c r="A343" s="26"/>
      <c r="B343" s="26"/>
      <c r="C343" s="26"/>
      <c r="D343" s="26"/>
      <c r="E343" s="26"/>
      <c r="F343" s="26"/>
      <c r="G343" s="26"/>
      <c r="H343" s="26"/>
    </row>
    <row r="344" spans="1:8" x14ac:dyDescent="0.2">
      <c r="A344" s="26"/>
      <c r="B344" s="26"/>
      <c r="C344" s="26"/>
      <c r="D344" s="26"/>
      <c r="E344" s="26"/>
      <c r="F344" s="26"/>
      <c r="G344" s="26"/>
      <c r="H344" s="26"/>
    </row>
    <row r="345" spans="1:8" x14ac:dyDescent="0.2">
      <c r="A345" s="26"/>
      <c r="B345" s="26"/>
      <c r="C345" s="26"/>
      <c r="D345" s="26"/>
      <c r="E345" s="26"/>
      <c r="F345" s="26"/>
      <c r="G345" s="26"/>
      <c r="H345" s="26"/>
    </row>
    <row r="346" spans="1:8" x14ac:dyDescent="0.2">
      <c r="A346" s="26"/>
      <c r="B346" s="26"/>
      <c r="C346" s="26"/>
      <c r="D346" s="26"/>
      <c r="E346" s="26"/>
      <c r="F346" s="26"/>
      <c r="G346" s="26"/>
      <c r="H346" s="26"/>
    </row>
    <row r="347" spans="1:8" x14ac:dyDescent="0.2">
      <c r="A347" s="26"/>
      <c r="B347" s="26"/>
      <c r="C347" s="26"/>
      <c r="D347" s="26"/>
      <c r="E347" s="26"/>
      <c r="F347" s="26"/>
      <c r="G347" s="26"/>
      <c r="H347" s="26"/>
    </row>
    <row r="348" spans="1:8" x14ac:dyDescent="0.2">
      <c r="A348" s="26"/>
      <c r="B348" s="26"/>
      <c r="C348" s="26"/>
      <c r="D348" s="26"/>
      <c r="E348" s="26"/>
      <c r="F348" s="26"/>
      <c r="G348" s="26"/>
      <c r="H348" s="26"/>
    </row>
    <row r="349" spans="1:8" x14ac:dyDescent="0.2">
      <c r="A349" s="26"/>
      <c r="B349" s="26"/>
      <c r="C349" s="26"/>
      <c r="D349" s="26"/>
      <c r="E349" s="26"/>
      <c r="F349" s="26"/>
      <c r="G349" s="26"/>
      <c r="H349" s="26"/>
    </row>
    <row r="350" spans="1:8" x14ac:dyDescent="0.2">
      <c r="A350" s="26"/>
      <c r="B350" s="26"/>
      <c r="C350" s="26"/>
      <c r="D350" s="26"/>
      <c r="E350" s="26"/>
      <c r="F350" s="26"/>
      <c r="G350" s="26"/>
      <c r="H350" s="26"/>
    </row>
    <row r="351" spans="1:8" x14ac:dyDescent="0.2">
      <c r="A351" s="26"/>
      <c r="B351" s="26"/>
      <c r="C351" s="26"/>
      <c r="D351" s="26"/>
      <c r="E351" s="26"/>
      <c r="F351" s="26"/>
      <c r="G351" s="26"/>
      <c r="H351" s="26"/>
    </row>
    <row r="352" spans="1:8" x14ac:dyDescent="0.2">
      <c r="A352" s="26"/>
      <c r="B352" s="26"/>
      <c r="C352" s="26"/>
      <c r="D352" s="26"/>
      <c r="E352" s="26"/>
      <c r="F352" s="26"/>
      <c r="G352" s="26"/>
      <c r="H352" s="26"/>
    </row>
    <row r="353" spans="1:8" x14ac:dyDescent="0.2">
      <c r="A353" s="26"/>
      <c r="B353" s="26"/>
      <c r="C353" s="26"/>
      <c r="D353" s="26"/>
      <c r="E353" s="26"/>
      <c r="F353" s="26"/>
      <c r="G353" s="26"/>
      <c r="H353" s="26"/>
    </row>
    <row r="354" spans="1:8" x14ac:dyDescent="0.2">
      <c r="A354" s="26"/>
      <c r="B354" s="26"/>
      <c r="C354" s="26"/>
      <c r="D354" s="26"/>
      <c r="E354" s="26"/>
      <c r="F354" s="26"/>
      <c r="G354" s="26"/>
      <c r="H354" s="26"/>
    </row>
    <row r="355" spans="1:8" x14ac:dyDescent="0.2">
      <c r="A355" s="26"/>
      <c r="B355" s="26"/>
      <c r="C355" s="26"/>
      <c r="D355" s="26"/>
      <c r="E355" s="26"/>
      <c r="F355" s="26"/>
      <c r="G355" s="26"/>
      <c r="H355" s="26"/>
    </row>
    <row r="356" spans="1:8" x14ac:dyDescent="0.2">
      <c r="A356" s="26"/>
      <c r="B356" s="26"/>
      <c r="C356" s="26"/>
      <c r="D356" s="26"/>
      <c r="E356" s="26"/>
      <c r="F356" s="26"/>
      <c r="G356" s="26"/>
      <c r="H356" s="26"/>
    </row>
    <row r="357" spans="1:8" x14ac:dyDescent="0.2">
      <c r="A357" s="26"/>
      <c r="B357" s="26"/>
      <c r="C357" s="26"/>
      <c r="D357" s="26"/>
      <c r="E357" s="26"/>
      <c r="F357" s="26"/>
      <c r="G357" s="26"/>
      <c r="H357" s="26"/>
    </row>
    <row r="358" spans="1:8" x14ac:dyDescent="0.2">
      <c r="A358" s="26"/>
      <c r="B358" s="26"/>
      <c r="C358" s="26"/>
      <c r="D358" s="26"/>
      <c r="E358" s="26"/>
      <c r="F358" s="26"/>
      <c r="G358" s="26"/>
      <c r="H358" s="26"/>
    </row>
    <row r="359" spans="1:8" x14ac:dyDescent="0.2">
      <c r="A359" s="26"/>
      <c r="B359" s="26"/>
      <c r="C359" s="26"/>
      <c r="D359" s="26"/>
      <c r="E359" s="26"/>
      <c r="F359" s="26"/>
      <c r="G359" s="26"/>
      <c r="H359" s="26"/>
    </row>
    <row r="360" spans="1:8" x14ac:dyDescent="0.2">
      <c r="A360" s="26"/>
      <c r="B360" s="26"/>
      <c r="C360" s="26"/>
      <c r="D360" s="26"/>
      <c r="E360" s="26"/>
      <c r="F360" s="26"/>
      <c r="G360" s="26"/>
      <c r="H360" s="26"/>
    </row>
    <row r="361" spans="1:8" x14ac:dyDescent="0.2">
      <c r="A361" s="26"/>
      <c r="B361" s="26"/>
      <c r="C361" s="26"/>
      <c r="D361" s="26"/>
      <c r="E361" s="26"/>
      <c r="F361" s="26"/>
      <c r="G361" s="26"/>
      <c r="H361" s="26"/>
    </row>
    <row r="362" spans="1:8" x14ac:dyDescent="0.2">
      <c r="A362" s="26"/>
      <c r="B362" s="26"/>
      <c r="C362" s="26"/>
      <c r="D362" s="26"/>
      <c r="E362" s="26"/>
      <c r="F362" s="26"/>
      <c r="G362" s="26"/>
      <c r="H362" s="26"/>
    </row>
    <row r="363" spans="1:8" x14ac:dyDescent="0.2">
      <c r="A363" s="26"/>
      <c r="B363" s="26"/>
      <c r="C363" s="26"/>
      <c r="D363" s="26"/>
      <c r="E363" s="26"/>
      <c r="F363" s="26"/>
      <c r="G363" s="26"/>
      <c r="H363" s="26"/>
    </row>
    <row r="364" spans="1:8" x14ac:dyDescent="0.2">
      <c r="A364" s="26"/>
      <c r="B364" s="26"/>
      <c r="C364" s="26"/>
      <c r="D364" s="26"/>
      <c r="E364" s="26"/>
      <c r="F364" s="26"/>
      <c r="G364" s="26"/>
      <c r="H364" s="26"/>
    </row>
    <row r="365" spans="1:8" x14ac:dyDescent="0.2">
      <c r="A365" s="26"/>
      <c r="B365" s="26"/>
      <c r="C365" s="26"/>
      <c r="D365" s="26"/>
      <c r="E365" s="26"/>
      <c r="F365" s="26"/>
      <c r="G365" s="26"/>
      <c r="H365" s="26"/>
    </row>
    <row r="366" spans="1:8" x14ac:dyDescent="0.2">
      <c r="A366" s="26"/>
      <c r="B366" s="26"/>
      <c r="C366" s="26"/>
      <c r="D366" s="26"/>
      <c r="E366" s="26"/>
      <c r="F366" s="26"/>
      <c r="G366" s="26"/>
      <c r="H366" s="26"/>
    </row>
    <row r="367" spans="1:8" x14ac:dyDescent="0.2">
      <c r="A367" s="26"/>
      <c r="B367" s="26"/>
      <c r="C367" s="26"/>
      <c r="D367" s="26"/>
      <c r="E367" s="26"/>
      <c r="F367" s="26"/>
      <c r="G367" s="26"/>
      <c r="H367" s="26"/>
    </row>
    <row r="368" spans="1:8" x14ac:dyDescent="0.2">
      <c r="A368" s="26"/>
      <c r="B368" s="26"/>
      <c r="C368" s="26"/>
      <c r="D368" s="26"/>
      <c r="E368" s="26"/>
      <c r="F368" s="26"/>
      <c r="G368" s="26"/>
      <c r="H368" s="26"/>
    </row>
    <row r="369" spans="1:8" x14ac:dyDescent="0.2">
      <c r="A369" s="26"/>
      <c r="B369" s="26"/>
      <c r="C369" s="26"/>
      <c r="D369" s="26"/>
      <c r="E369" s="26"/>
      <c r="F369" s="26"/>
      <c r="G369" s="26"/>
      <c r="H369" s="26"/>
    </row>
    <row r="370" spans="1:8" x14ac:dyDescent="0.2">
      <c r="A370" s="26"/>
      <c r="B370" s="26"/>
      <c r="C370" s="26"/>
      <c r="D370" s="26"/>
      <c r="E370" s="26"/>
      <c r="F370" s="26"/>
      <c r="G370" s="26"/>
      <c r="H370" s="26"/>
    </row>
    <row r="371" spans="1:8" x14ac:dyDescent="0.2">
      <c r="A371" s="26"/>
      <c r="B371" s="26"/>
      <c r="C371" s="26"/>
      <c r="D371" s="26"/>
      <c r="E371" s="26"/>
      <c r="F371" s="26"/>
      <c r="G371" s="26"/>
      <c r="H371" s="26"/>
    </row>
    <row r="372" spans="1:8" x14ac:dyDescent="0.2">
      <c r="A372" s="26"/>
      <c r="B372" s="26"/>
      <c r="C372" s="26"/>
      <c r="D372" s="26"/>
      <c r="E372" s="26"/>
      <c r="F372" s="26"/>
      <c r="G372" s="26"/>
      <c r="H372" s="26"/>
    </row>
    <row r="373" spans="1:8" x14ac:dyDescent="0.2">
      <c r="A373" s="26"/>
      <c r="B373" s="26"/>
      <c r="C373" s="26"/>
      <c r="D373" s="26"/>
      <c r="E373" s="26"/>
      <c r="F373" s="26"/>
      <c r="G373" s="26"/>
      <c r="H373" s="26"/>
    </row>
    <row r="374" spans="1:8" x14ac:dyDescent="0.2">
      <c r="A374" s="26"/>
      <c r="B374" s="26"/>
      <c r="C374" s="26"/>
      <c r="D374" s="26"/>
      <c r="E374" s="26"/>
      <c r="F374" s="26"/>
      <c r="G374" s="26"/>
      <c r="H374" s="26"/>
    </row>
    <row r="375" spans="1:8" x14ac:dyDescent="0.2">
      <c r="A375" s="26"/>
      <c r="B375" s="26"/>
      <c r="C375" s="26"/>
      <c r="D375" s="26"/>
      <c r="E375" s="26"/>
      <c r="F375" s="26"/>
      <c r="G375" s="26"/>
      <c r="H375" s="26"/>
    </row>
    <row r="376" spans="1:8" x14ac:dyDescent="0.2">
      <c r="A376" s="26"/>
      <c r="B376" s="26"/>
      <c r="C376" s="26"/>
      <c r="D376" s="26"/>
      <c r="E376" s="26"/>
      <c r="F376" s="26"/>
      <c r="G376" s="26"/>
      <c r="H376" s="26"/>
    </row>
    <row r="377" spans="1:8" x14ac:dyDescent="0.2">
      <c r="A377" s="26"/>
      <c r="B377" s="26"/>
      <c r="C377" s="26"/>
      <c r="D377" s="26"/>
      <c r="E377" s="26"/>
      <c r="F377" s="26"/>
      <c r="G377" s="26"/>
      <c r="H377" s="26"/>
    </row>
    <row r="378" spans="1:8" x14ac:dyDescent="0.2">
      <c r="A378" s="26"/>
      <c r="B378" s="26"/>
      <c r="C378" s="26"/>
      <c r="D378" s="26"/>
      <c r="E378" s="26"/>
      <c r="F378" s="26"/>
      <c r="G378" s="26"/>
      <c r="H378" s="26"/>
    </row>
    <row r="379" spans="1:8" x14ac:dyDescent="0.2">
      <c r="A379" s="26"/>
      <c r="B379" s="26"/>
      <c r="C379" s="26"/>
      <c r="D379" s="26"/>
      <c r="E379" s="26"/>
      <c r="F379" s="26"/>
      <c r="G379" s="26"/>
      <c r="H379" s="26"/>
    </row>
    <row r="380" spans="1:8" x14ac:dyDescent="0.2">
      <c r="A380" s="26"/>
      <c r="B380" s="26"/>
      <c r="C380" s="26"/>
      <c r="D380" s="26"/>
      <c r="E380" s="26"/>
      <c r="F380" s="26"/>
      <c r="G380" s="26"/>
      <c r="H380" s="26"/>
    </row>
    <row r="381" spans="1:8" x14ac:dyDescent="0.2">
      <c r="A381" s="26"/>
      <c r="B381" s="26"/>
      <c r="C381" s="26"/>
      <c r="D381" s="26"/>
      <c r="E381" s="26"/>
      <c r="F381" s="26"/>
      <c r="G381" s="26"/>
      <c r="H381" s="26"/>
    </row>
    <row r="382" spans="1:8" x14ac:dyDescent="0.2">
      <c r="A382" s="26"/>
      <c r="B382" s="26"/>
      <c r="C382" s="26"/>
      <c r="D382" s="26"/>
      <c r="E382" s="26"/>
      <c r="F382" s="26"/>
      <c r="G382" s="26"/>
      <c r="H382" s="26"/>
    </row>
    <row r="383" spans="1:8" x14ac:dyDescent="0.2">
      <c r="A383" s="26"/>
      <c r="B383" s="26"/>
      <c r="C383" s="26"/>
      <c r="D383" s="26"/>
      <c r="E383" s="26"/>
      <c r="F383" s="26"/>
      <c r="G383" s="26"/>
      <c r="H383" s="26"/>
    </row>
    <row r="384" spans="1:8" x14ac:dyDescent="0.2">
      <c r="A384" s="26"/>
      <c r="B384" s="26"/>
      <c r="C384" s="26"/>
      <c r="D384" s="26"/>
      <c r="E384" s="26"/>
      <c r="F384" s="26"/>
      <c r="G384" s="26"/>
      <c r="H384" s="26"/>
    </row>
    <row r="385" spans="1:8" x14ac:dyDescent="0.2">
      <c r="A385" s="26"/>
      <c r="B385" s="26"/>
      <c r="C385" s="26"/>
      <c r="D385" s="26"/>
      <c r="E385" s="26"/>
      <c r="F385" s="26"/>
      <c r="G385" s="26"/>
      <c r="H385" s="26"/>
    </row>
    <row r="386" spans="1:8" x14ac:dyDescent="0.2">
      <c r="A386" s="26"/>
      <c r="B386" s="26"/>
      <c r="C386" s="26"/>
      <c r="D386" s="26"/>
      <c r="E386" s="26"/>
      <c r="F386" s="26"/>
      <c r="G386" s="26"/>
      <c r="H386" s="26"/>
    </row>
    <row r="387" spans="1:8" x14ac:dyDescent="0.2">
      <c r="A387" s="26"/>
      <c r="B387" s="26"/>
      <c r="C387" s="26"/>
      <c r="D387" s="26"/>
      <c r="E387" s="26"/>
      <c r="F387" s="26"/>
      <c r="G387" s="26"/>
      <c r="H387" s="26"/>
    </row>
    <row r="388" spans="1:8" x14ac:dyDescent="0.2">
      <c r="A388" s="26"/>
      <c r="B388" s="26"/>
      <c r="C388" s="26"/>
      <c r="D388" s="26"/>
      <c r="E388" s="26"/>
      <c r="F388" s="26"/>
      <c r="G388" s="26"/>
      <c r="H388" s="26"/>
    </row>
    <row r="389" spans="1:8" x14ac:dyDescent="0.2">
      <c r="A389" s="26"/>
      <c r="B389" s="26"/>
      <c r="C389" s="26"/>
      <c r="D389" s="26"/>
      <c r="E389" s="26"/>
      <c r="F389" s="26"/>
      <c r="G389" s="26"/>
      <c r="H389" s="26"/>
    </row>
    <row r="390" spans="1:8" x14ac:dyDescent="0.2">
      <c r="A390" s="26"/>
      <c r="B390" s="26"/>
      <c r="C390" s="26"/>
      <c r="D390" s="26"/>
      <c r="E390" s="26"/>
      <c r="F390" s="26"/>
      <c r="G390" s="26"/>
      <c r="H390" s="26"/>
    </row>
    <row r="391" spans="1:8" x14ac:dyDescent="0.2">
      <c r="A391" s="26"/>
      <c r="B391" s="26"/>
      <c r="C391" s="26"/>
      <c r="D391" s="26"/>
      <c r="E391" s="26"/>
      <c r="F391" s="26"/>
      <c r="G391" s="26"/>
      <c r="H391" s="26"/>
    </row>
    <row r="392" spans="1:8" x14ac:dyDescent="0.2">
      <c r="A392" s="26"/>
      <c r="B392" s="26"/>
      <c r="C392" s="26"/>
      <c r="D392" s="26"/>
      <c r="E392" s="26"/>
      <c r="F392" s="26"/>
      <c r="G392" s="26"/>
      <c r="H392" s="26"/>
    </row>
    <row r="393" spans="1:8" x14ac:dyDescent="0.2">
      <c r="A393" s="26"/>
      <c r="B393" s="26"/>
      <c r="C393" s="26"/>
      <c r="D393" s="26"/>
      <c r="E393" s="26"/>
      <c r="F393" s="26"/>
      <c r="G393" s="26"/>
      <c r="H393" s="26"/>
    </row>
    <row r="394" spans="1:8" x14ac:dyDescent="0.2">
      <c r="A394" s="26"/>
      <c r="B394" s="26"/>
      <c r="C394" s="26"/>
      <c r="D394" s="26"/>
      <c r="E394" s="26"/>
      <c r="F394" s="26"/>
      <c r="G394" s="26"/>
      <c r="H394" s="26"/>
    </row>
    <row r="395" spans="1:8" x14ac:dyDescent="0.2">
      <c r="A395" s="26"/>
      <c r="B395" s="26"/>
      <c r="C395" s="26"/>
      <c r="D395" s="26"/>
      <c r="E395" s="26"/>
      <c r="F395" s="26"/>
      <c r="G395" s="26"/>
      <c r="H395" s="26"/>
    </row>
    <row r="396" spans="1:8" x14ac:dyDescent="0.2">
      <c r="A396" s="26"/>
      <c r="B396" s="26"/>
      <c r="C396" s="26"/>
      <c r="D396" s="26"/>
      <c r="E396" s="26"/>
      <c r="F396" s="26"/>
      <c r="G396" s="26"/>
      <c r="H396" s="26"/>
    </row>
    <row r="397" spans="1:8" x14ac:dyDescent="0.2">
      <c r="A397" s="26"/>
      <c r="B397" s="26"/>
      <c r="C397" s="26"/>
      <c r="D397" s="26"/>
      <c r="E397" s="26"/>
      <c r="F397" s="26"/>
      <c r="G397" s="26"/>
      <c r="H397" s="26"/>
    </row>
    <row r="398" spans="1:8" x14ac:dyDescent="0.2">
      <c r="A398" s="26"/>
      <c r="B398" s="26"/>
      <c r="C398" s="26"/>
      <c r="D398" s="26"/>
      <c r="E398" s="26"/>
      <c r="F398" s="26"/>
      <c r="G398" s="26"/>
      <c r="H398" s="26"/>
    </row>
    <row r="399" spans="1:8" x14ac:dyDescent="0.2">
      <c r="A399" s="26"/>
      <c r="B399" s="26"/>
      <c r="C399" s="26"/>
      <c r="D399" s="26"/>
      <c r="E399" s="26"/>
      <c r="F399" s="26"/>
      <c r="G399" s="26"/>
      <c r="H399" s="26"/>
    </row>
    <row r="400" spans="1:8" x14ac:dyDescent="0.2">
      <c r="A400" s="26"/>
      <c r="B400" s="26"/>
      <c r="C400" s="26"/>
      <c r="D400" s="26"/>
      <c r="E400" s="26"/>
      <c r="F400" s="26"/>
      <c r="G400" s="26"/>
      <c r="H400" s="26"/>
    </row>
    <row r="401" spans="1:8" x14ac:dyDescent="0.2">
      <c r="A401" s="26"/>
      <c r="B401" s="26"/>
      <c r="C401" s="26"/>
      <c r="D401" s="26"/>
      <c r="E401" s="26"/>
      <c r="F401" s="26"/>
      <c r="G401" s="26"/>
      <c r="H401" s="26"/>
    </row>
    <row r="402" spans="1:8" x14ac:dyDescent="0.2">
      <c r="A402" s="26"/>
      <c r="B402" s="26"/>
      <c r="C402" s="26"/>
      <c r="D402" s="26"/>
      <c r="E402" s="26"/>
      <c r="F402" s="26"/>
      <c r="G402" s="26"/>
      <c r="H402" s="26"/>
    </row>
    <row r="403" spans="1:8" x14ac:dyDescent="0.2">
      <c r="A403" s="26"/>
      <c r="B403" s="26"/>
      <c r="C403" s="26"/>
      <c r="D403" s="26"/>
      <c r="E403" s="26"/>
      <c r="F403" s="26"/>
      <c r="G403" s="26"/>
      <c r="H403" s="26"/>
    </row>
    <row r="404" spans="1:8" x14ac:dyDescent="0.2">
      <c r="A404" s="26"/>
      <c r="B404" s="26"/>
      <c r="C404" s="26"/>
      <c r="D404" s="26"/>
      <c r="E404" s="26"/>
      <c r="F404" s="26"/>
      <c r="G404" s="26"/>
      <c r="H404" s="26"/>
    </row>
    <row r="405" spans="1:8" x14ac:dyDescent="0.2">
      <c r="A405" s="26"/>
      <c r="B405" s="26"/>
      <c r="C405" s="26"/>
      <c r="D405" s="26"/>
      <c r="E405" s="26"/>
      <c r="F405" s="26"/>
      <c r="G405" s="26"/>
      <c r="H405" s="26"/>
    </row>
    <row r="406" spans="1:8" x14ac:dyDescent="0.2">
      <c r="A406" s="26"/>
      <c r="B406" s="26"/>
      <c r="C406" s="26"/>
      <c r="D406" s="26"/>
      <c r="E406" s="26"/>
      <c r="F406" s="26"/>
      <c r="G406" s="26"/>
      <c r="H406" s="26"/>
    </row>
    <row r="407" spans="1:8" x14ac:dyDescent="0.2">
      <c r="A407" s="26"/>
      <c r="B407" s="26"/>
      <c r="C407" s="26"/>
      <c r="D407" s="26"/>
      <c r="E407" s="26"/>
      <c r="F407" s="26"/>
      <c r="G407" s="26"/>
      <c r="H407" s="26"/>
    </row>
    <row r="408" spans="1:8" x14ac:dyDescent="0.2">
      <c r="A408" s="26"/>
      <c r="B408" s="26"/>
      <c r="C408" s="26"/>
      <c r="D408" s="26"/>
      <c r="E408" s="26"/>
      <c r="F408" s="26"/>
      <c r="G408" s="26"/>
      <c r="H408" s="26"/>
    </row>
    <row r="409" spans="1:8" x14ac:dyDescent="0.2">
      <c r="A409" s="26"/>
      <c r="B409" s="26"/>
      <c r="C409" s="26"/>
      <c r="D409" s="26"/>
      <c r="E409" s="26"/>
      <c r="F409" s="26"/>
      <c r="G409" s="26"/>
      <c r="H409" s="26"/>
    </row>
    <row r="410" spans="1:8" x14ac:dyDescent="0.2">
      <c r="A410" s="26"/>
      <c r="B410" s="26"/>
      <c r="C410" s="26"/>
      <c r="D410" s="26"/>
      <c r="E410" s="26"/>
      <c r="F410" s="26"/>
      <c r="G410" s="26"/>
      <c r="H410" s="26"/>
    </row>
    <row r="411" spans="1:8" x14ac:dyDescent="0.2">
      <c r="A411" s="26"/>
      <c r="B411" s="26"/>
      <c r="C411" s="26"/>
      <c r="D411" s="26"/>
      <c r="E411" s="26"/>
      <c r="F411" s="26"/>
      <c r="G411" s="26"/>
      <c r="H411" s="26"/>
    </row>
    <row r="412" spans="1:8" x14ac:dyDescent="0.2">
      <c r="A412" s="26"/>
      <c r="B412" s="26"/>
      <c r="C412" s="26"/>
      <c r="D412" s="26"/>
      <c r="E412" s="26"/>
      <c r="F412" s="26"/>
      <c r="G412" s="26"/>
      <c r="H412" s="26"/>
    </row>
    <row r="413" spans="1:8" x14ac:dyDescent="0.2">
      <c r="A413" s="26"/>
      <c r="B413" s="26"/>
      <c r="C413" s="26"/>
      <c r="D413" s="26"/>
      <c r="E413" s="26"/>
      <c r="F413" s="26"/>
      <c r="G413" s="26"/>
      <c r="H413" s="26"/>
    </row>
    <row r="414" spans="1:8" x14ac:dyDescent="0.2">
      <c r="A414" s="26"/>
      <c r="B414" s="26"/>
      <c r="C414" s="26"/>
      <c r="D414" s="26"/>
      <c r="E414" s="26"/>
      <c r="F414" s="26"/>
      <c r="G414" s="26"/>
      <c r="H414" s="26"/>
    </row>
    <row r="415" spans="1:8" x14ac:dyDescent="0.2">
      <c r="A415" s="26"/>
      <c r="B415" s="26"/>
      <c r="C415" s="26"/>
      <c r="D415" s="26"/>
      <c r="E415" s="26"/>
      <c r="F415" s="26"/>
      <c r="G415" s="26"/>
      <c r="H415" s="26"/>
    </row>
    <row r="416" spans="1:8" x14ac:dyDescent="0.2">
      <c r="A416" s="26"/>
      <c r="B416" s="26"/>
      <c r="C416" s="26"/>
      <c r="D416" s="26"/>
      <c r="E416" s="26"/>
      <c r="F416" s="26"/>
      <c r="G416" s="26"/>
      <c r="H416" s="26"/>
    </row>
    <row r="417" spans="1:8" x14ac:dyDescent="0.2">
      <c r="A417" s="26"/>
      <c r="B417" s="26"/>
      <c r="C417" s="26"/>
      <c r="D417" s="26"/>
      <c r="E417" s="26"/>
      <c r="F417" s="26"/>
      <c r="G417" s="26"/>
      <c r="H417" s="26"/>
    </row>
    <row r="418" spans="1:8" x14ac:dyDescent="0.2">
      <c r="A418" s="26"/>
      <c r="B418" s="26"/>
      <c r="C418" s="26"/>
      <c r="D418" s="26"/>
      <c r="E418" s="26"/>
      <c r="F418" s="26"/>
      <c r="G418" s="26"/>
      <c r="H418" s="26"/>
    </row>
    <row r="419" spans="1:8" x14ac:dyDescent="0.2">
      <c r="A419" s="26"/>
      <c r="B419" s="26"/>
      <c r="C419" s="26"/>
      <c r="D419" s="26"/>
      <c r="E419" s="26"/>
      <c r="F419" s="26"/>
      <c r="G419" s="26"/>
      <c r="H419" s="26"/>
    </row>
    <row r="420" spans="1:8" x14ac:dyDescent="0.2">
      <c r="A420" s="26"/>
      <c r="B420" s="26"/>
      <c r="C420" s="26"/>
      <c r="D420" s="26"/>
      <c r="E420" s="26"/>
      <c r="F420" s="26"/>
      <c r="G420" s="26"/>
      <c r="H420" s="26"/>
    </row>
    <row r="421" spans="1:8" x14ac:dyDescent="0.2">
      <c r="A421" s="26"/>
      <c r="B421" s="26"/>
      <c r="C421" s="26"/>
      <c r="D421" s="26"/>
      <c r="E421" s="26"/>
      <c r="F421" s="26"/>
      <c r="G421" s="26"/>
      <c r="H421" s="26"/>
    </row>
    <row r="422" spans="1:8" x14ac:dyDescent="0.2">
      <c r="A422" s="26"/>
      <c r="B422" s="26"/>
      <c r="C422" s="26"/>
      <c r="D422" s="26"/>
      <c r="E422" s="26"/>
      <c r="F422" s="26"/>
      <c r="G422" s="26"/>
      <c r="H422" s="26"/>
    </row>
    <row r="423" spans="1:8" x14ac:dyDescent="0.2">
      <c r="A423" s="26"/>
      <c r="B423" s="26"/>
      <c r="C423" s="26"/>
      <c r="D423" s="26"/>
      <c r="E423" s="26"/>
      <c r="F423" s="26"/>
      <c r="G423" s="26"/>
      <c r="H423" s="26"/>
    </row>
    <row r="424" spans="1:8" x14ac:dyDescent="0.2">
      <c r="A424" s="26"/>
      <c r="B424" s="26"/>
      <c r="C424" s="26"/>
      <c r="D424" s="26"/>
      <c r="E424" s="26"/>
      <c r="F424" s="26"/>
      <c r="G424" s="26"/>
      <c r="H424" s="26"/>
    </row>
    <row r="425" spans="1:8" x14ac:dyDescent="0.2">
      <c r="A425" s="26"/>
      <c r="B425" s="26"/>
      <c r="C425" s="26"/>
      <c r="D425" s="26"/>
      <c r="E425" s="26"/>
      <c r="F425" s="26"/>
      <c r="G425" s="26"/>
      <c r="H425" s="26"/>
    </row>
    <row r="426" spans="1:8" x14ac:dyDescent="0.2">
      <c r="A426" s="26"/>
      <c r="B426" s="26"/>
      <c r="C426" s="26"/>
      <c r="D426" s="26"/>
      <c r="E426" s="26"/>
      <c r="F426" s="26"/>
      <c r="G426" s="26"/>
      <c r="H426" s="26"/>
    </row>
    <row r="427" spans="1:8" x14ac:dyDescent="0.2">
      <c r="A427" s="26"/>
      <c r="B427" s="26"/>
      <c r="C427" s="26"/>
      <c r="D427" s="26"/>
      <c r="E427" s="26"/>
      <c r="F427" s="26"/>
      <c r="G427" s="26"/>
      <c r="H427" s="26"/>
    </row>
    <row r="428" spans="1:8" x14ac:dyDescent="0.2">
      <c r="A428" s="26"/>
      <c r="B428" s="26"/>
      <c r="C428" s="26"/>
      <c r="D428" s="26"/>
      <c r="E428" s="26"/>
      <c r="F428" s="26"/>
      <c r="G428" s="26"/>
      <c r="H428" s="26"/>
    </row>
    <row r="429" spans="1:8" x14ac:dyDescent="0.2">
      <c r="A429" s="26"/>
      <c r="B429" s="26"/>
      <c r="C429" s="26"/>
      <c r="D429" s="26"/>
      <c r="E429" s="26"/>
      <c r="F429" s="26"/>
      <c r="G429" s="26"/>
      <c r="H429" s="26"/>
    </row>
    <row r="430" spans="1:8" x14ac:dyDescent="0.2">
      <c r="A430" s="26"/>
      <c r="B430" s="26"/>
      <c r="C430" s="26"/>
      <c r="D430" s="26"/>
      <c r="E430" s="26"/>
      <c r="F430" s="26"/>
      <c r="G430" s="26"/>
      <c r="H430" s="26"/>
    </row>
    <row r="431" spans="1:8" x14ac:dyDescent="0.2">
      <c r="A431" s="26"/>
      <c r="B431" s="26"/>
      <c r="C431" s="26"/>
      <c r="D431" s="26"/>
      <c r="E431" s="26"/>
      <c r="F431" s="26"/>
      <c r="G431" s="26"/>
      <c r="H431" s="26"/>
    </row>
    <row r="432" spans="1:8" x14ac:dyDescent="0.2">
      <c r="A432" s="26"/>
      <c r="B432" s="26"/>
      <c r="C432" s="26"/>
      <c r="D432" s="26"/>
      <c r="E432" s="26"/>
      <c r="F432" s="26"/>
      <c r="G432" s="26"/>
      <c r="H432" s="26"/>
    </row>
    <row r="433" spans="1:8" x14ac:dyDescent="0.2">
      <c r="A433" s="26"/>
      <c r="B433" s="26"/>
      <c r="C433" s="26"/>
      <c r="D433" s="26"/>
      <c r="E433" s="26"/>
      <c r="F433" s="26"/>
      <c r="G433" s="26"/>
      <c r="H433" s="26"/>
    </row>
    <row r="434" spans="1:8" x14ac:dyDescent="0.2">
      <c r="A434" s="26"/>
      <c r="B434" s="26"/>
      <c r="C434" s="26"/>
      <c r="D434" s="26"/>
      <c r="E434" s="26"/>
      <c r="F434" s="26"/>
      <c r="G434" s="26"/>
      <c r="H434" s="26"/>
    </row>
    <row r="435" spans="1:8" x14ac:dyDescent="0.2">
      <c r="A435" s="26"/>
      <c r="B435" s="26"/>
      <c r="C435" s="26"/>
      <c r="D435" s="26"/>
      <c r="E435" s="26"/>
      <c r="F435" s="26"/>
      <c r="G435" s="26"/>
      <c r="H435" s="26"/>
    </row>
    <row r="436" spans="1:8" x14ac:dyDescent="0.2">
      <c r="A436" s="26"/>
      <c r="B436" s="26"/>
      <c r="C436" s="26"/>
      <c r="D436" s="26"/>
      <c r="E436" s="26"/>
      <c r="F436" s="26"/>
      <c r="G436" s="26"/>
      <c r="H436" s="26"/>
    </row>
    <row r="437" spans="1:8" x14ac:dyDescent="0.2">
      <c r="A437" s="26"/>
      <c r="B437" s="26"/>
      <c r="C437" s="26"/>
      <c r="D437" s="26"/>
      <c r="E437" s="26"/>
      <c r="F437" s="26"/>
      <c r="G437" s="26"/>
      <c r="H437" s="26"/>
    </row>
    <row r="438" spans="1:8" x14ac:dyDescent="0.2">
      <c r="A438" s="26"/>
      <c r="B438" s="26"/>
      <c r="C438" s="26"/>
      <c r="D438" s="26"/>
      <c r="E438" s="26"/>
      <c r="F438" s="26"/>
      <c r="G438" s="26"/>
      <c r="H438" s="26"/>
    </row>
    <row r="439" spans="1:8" x14ac:dyDescent="0.2">
      <c r="A439" s="26"/>
      <c r="B439" s="26"/>
      <c r="C439" s="26"/>
      <c r="D439" s="26"/>
      <c r="E439" s="26"/>
      <c r="F439" s="26"/>
      <c r="G439" s="26"/>
      <c r="H439" s="26"/>
    </row>
    <row r="440" spans="1:8" x14ac:dyDescent="0.2">
      <c r="A440" s="26"/>
      <c r="B440" s="26"/>
      <c r="C440" s="26"/>
      <c r="D440" s="26"/>
      <c r="E440" s="26"/>
      <c r="F440" s="26"/>
      <c r="G440" s="26"/>
      <c r="H440" s="26"/>
    </row>
    <row r="441" spans="1:8" x14ac:dyDescent="0.2">
      <c r="A441" s="26"/>
      <c r="B441" s="26"/>
      <c r="C441" s="26"/>
      <c r="D441" s="26"/>
      <c r="E441" s="26"/>
      <c r="F441" s="26"/>
      <c r="G441" s="26"/>
      <c r="H441" s="26"/>
    </row>
    <row r="442" spans="1:8" x14ac:dyDescent="0.2">
      <c r="A442" s="26"/>
      <c r="B442" s="26"/>
      <c r="C442" s="26"/>
      <c r="D442" s="26"/>
      <c r="E442" s="26"/>
      <c r="F442" s="26"/>
      <c r="G442" s="26"/>
      <c r="H442" s="26"/>
    </row>
    <row r="443" spans="1:8" x14ac:dyDescent="0.2">
      <c r="A443" s="26"/>
      <c r="B443" s="26"/>
      <c r="C443" s="26"/>
      <c r="D443" s="26"/>
      <c r="E443" s="26"/>
      <c r="F443" s="26"/>
      <c r="G443" s="26"/>
      <c r="H443" s="26"/>
    </row>
    <row r="444" spans="1:8" x14ac:dyDescent="0.2">
      <c r="A444" s="26"/>
      <c r="B444" s="26"/>
      <c r="C444" s="26"/>
      <c r="D444" s="26"/>
      <c r="E444" s="26"/>
      <c r="F444" s="26"/>
      <c r="G444" s="26"/>
      <c r="H444" s="26"/>
    </row>
    <row r="445" spans="1:8" x14ac:dyDescent="0.2">
      <c r="A445" s="26"/>
      <c r="B445" s="26"/>
      <c r="C445" s="26"/>
      <c r="D445" s="26"/>
      <c r="E445" s="26"/>
      <c r="F445" s="26"/>
      <c r="G445" s="26"/>
      <c r="H445" s="26"/>
    </row>
    <row r="446" spans="1:8" x14ac:dyDescent="0.2">
      <c r="A446" s="26"/>
      <c r="B446" s="26"/>
      <c r="C446" s="26"/>
      <c r="D446" s="26"/>
      <c r="E446" s="26"/>
      <c r="F446" s="26"/>
      <c r="G446" s="26"/>
      <c r="H446" s="26"/>
    </row>
    <row r="447" spans="1:8" x14ac:dyDescent="0.2">
      <c r="A447" s="26"/>
      <c r="B447" s="26"/>
      <c r="C447" s="26"/>
      <c r="D447" s="26"/>
      <c r="E447" s="26"/>
      <c r="F447" s="26"/>
      <c r="G447" s="26"/>
      <c r="H447" s="26"/>
    </row>
    <row r="448" spans="1:8" x14ac:dyDescent="0.2">
      <c r="A448" s="26"/>
      <c r="B448" s="26"/>
      <c r="C448" s="26"/>
      <c r="D448" s="26"/>
      <c r="E448" s="26"/>
      <c r="F448" s="26"/>
      <c r="G448" s="26"/>
      <c r="H448" s="26"/>
    </row>
    <row r="449" spans="1:8" x14ac:dyDescent="0.2">
      <c r="A449" s="26"/>
      <c r="B449" s="26"/>
      <c r="C449" s="26"/>
      <c r="D449" s="26"/>
      <c r="E449" s="26"/>
      <c r="F449" s="26"/>
      <c r="G449" s="26"/>
      <c r="H449" s="26"/>
    </row>
    <row r="450" spans="1:8" x14ac:dyDescent="0.2">
      <c r="A450" s="26"/>
      <c r="B450" s="26"/>
      <c r="C450" s="26"/>
      <c r="D450" s="26"/>
      <c r="E450" s="26"/>
      <c r="F450" s="26"/>
      <c r="G450" s="26"/>
      <c r="H450" s="26"/>
    </row>
    <row r="451" spans="1:8" x14ac:dyDescent="0.2">
      <c r="A451" s="26"/>
      <c r="B451" s="26"/>
      <c r="C451" s="26"/>
      <c r="D451" s="26"/>
      <c r="E451" s="26"/>
      <c r="F451" s="26"/>
      <c r="G451" s="26"/>
      <c r="H451" s="26"/>
    </row>
    <row r="452" spans="1:8" x14ac:dyDescent="0.2">
      <c r="A452" s="26"/>
      <c r="B452" s="26"/>
      <c r="C452" s="26"/>
      <c r="D452" s="26"/>
      <c r="E452" s="26"/>
      <c r="F452" s="26"/>
      <c r="G452" s="26"/>
      <c r="H452" s="26"/>
    </row>
    <row r="453" spans="1:8" x14ac:dyDescent="0.2">
      <c r="A453" s="26"/>
      <c r="B453" s="26"/>
      <c r="C453" s="26"/>
      <c r="D453" s="26"/>
      <c r="E453" s="26"/>
      <c r="F453" s="26"/>
      <c r="G453" s="26"/>
      <c r="H453" s="26"/>
    </row>
    <row r="454" spans="1:8" x14ac:dyDescent="0.2">
      <c r="A454" s="26"/>
      <c r="B454" s="26"/>
      <c r="C454" s="26"/>
      <c r="D454" s="26"/>
      <c r="E454" s="26"/>
      <c r="F454" s="26"/>
      <c r="G454" s="26"/>
      <c r="H454" s="26"/>
    </row>
    <row r="455" spans="1:8" x14ac:dyDescent="0.2">
      <c r="A455" s="26"/>
      <c r="B455" s="26"/>
      <c r="C455" s="26"/>
      <c r="D455" s="26"/>
      <c r="E455" s="26"/>
      <c r="F455" s="26"/>
      <c r="G455" s="26"/>
      <c r="H455" s="26"/>
    </row>
    <row r="456" spans="1:8" x14ac:dyDescent="0.2">
      <c r="A456" s="26"/>
      <c r="B456" s="26"/>
      <c r="C456" s="26"/>
      <c r="D456" s="26"/>
      <c r="E456" s="26"/>
      <c r="F456" s="26"/>
      <c r="G456" s="26"/>
      <c r="H456" s="26"/>
    </row>
    <row r="457" spans="1:8" x14ac:dyDescent="0.2">
      <c r="A457" s="26"/>
      <c r="B457" s="26"/>
      <c r="C457" s="26"/>
      <c r="D457" s="26"/>
      <c r="E457" s="26"/>
      <c r="F457" s="26"/>
      <c r="G457" s="26"/>
      <c r="H457" s="26"/>
    </row>
    <row r="458" spans="1:8" x14ac:dyDescent="0.2">
      <c r="A458" s="26"/>
      <c r="B458" s="26"/>
      <c r="C458" s="26"/>
      <c r="D458" s="26"/>
      <c r="E458" s="26"/>
      <c r="F458" s="26"/>
      <c r="G458" s="26"/>
      <c r="H458" s="26"/>
    </row>
    <row r="459" spans="1:8" x14ac:dyDescent="0.2">
      <c r="A459" s="26"/>
      <c r="B459" s="26"/>
      <c r="C459" s="26"/>
      <c r="D459" s="26"/>
      <c r="E459" s="26"/>
      <c r="F459" s="26"/>
      <c r="G459" s="26"/>
      <c r="H459" s="26"/>
    </row>
    <row r="460" spans="1:8" x14ac:dyDescent="0.2">
      <c r="A460" s="26"/>
      <c r="B460" s="26"/>
      <c r="C460" s="26"/>
      <c r="D460" s="26"/>
      <c r="E460" s="26"/>
      <c r="F460" s="26"/>
      <c r="G460" s="26"/>
      <c r="H460" s="26"/>
    </row>
    <row r="461" spans="1:8" x14ac:dyDescent="0.2">
      <c r="A461" s="26"/>
      <c r="B461" s="26"/>
      <c r="C461" s="26"/>
      <c r="D461" s="26"/>
      <c r="E461" s="26"/>
      <c r="F461" s="26"/>
      <c r="G461" s="26"/>
      <c r="H461" s="26"/>
    </row>
    <row r="462" spans="1:8" x14ac:dyDescent="0.2">
      <c r="A462" s="26"/>
      <c r="B462" s="26"/>
      <c r="C462" s="26"/>
      <c r="D462" s="26"/>
      <c r="E462" s="26"/>
      <c r="F462" s="26"/>
      <c r="G462" s="26"/>
      <c r="H462" s="26"/>
    </row>
    <row r="463" spans="1:8" x14ac:dyDescent="0.2">
      <c r="A463" s="26"/>
      <c r="B463" s="26"/>
      <c r="C463" s="26"/>
      <c r="D463" s="26"/>
      <c r="E463" s="26"/>
      <c r="F463" s="26"/>
      <c r="G463" s="26"/>
      <c r="H463" s="26"/>
    </row>
    <row r="464" spans="1:8" x14ac:dyDescent="0.2">
      <c r="A464" s="26"/>
      <c r="B464" s="26"/>
      <c r="C464" s="26"/>
      <c r="D464" s="26"/>
      <c r="E464" s="26"/>
      <c r="F464" s="26"/>
      <c r="G464" s="26"/>
      <c r="H464" s="26"/>
    </row>
    <row r="465" spans="1:8" x14ac:dyDescent="0.2">
      <c r="A465" s="26"/>
      <c r="B465" s="26"/>
      <c r="C465" s="26"/>
      <c r="D465" s="26"/>
      <c r="E465" s="26"/>
      <c r="F465" s="26"/>
      <c r="G465" s="26"/>
      <c r="H465" s="26"/>
    </row>
    <row r="466" spans="1:8" x14ac:dyDescent="0.2">
      <c r="A466" s="26"/>
      <c r="B466" s="26"/>
      <c r="C466" s="26"/>
      <c r="D466" s="26"/>
      <c r="E466" s="26"/>
      <c r="F466" s="26"/>
      <c r="G466" s="26"/>
      <c r="H466" s="26"/>
    </row>
    <row r="467" spans="1:8" x14ac:dyDescent="0.2">
      <c r="A467" s="26"/>
      <c r="B467" s="26"/>
      <c r="C467" s="26"/>
      <c r="D467" s="26"/>
      <c r="E467" s="26"/>
      <c r="F467" s="26"/>
      <c r="G467" s="26"/>
      <c r="H467" s="26"/>
    </row>
    <row r="468" spans="1:8" x14ac:dyDescent="0.2">
      <c r="A468" s="26"/>
      <c r="B468" s="26"/>
      <c r="C468" s="26"/>
      <c r="D468" s="26"/>
      <c r="E468" s="26"/>
      <c r="F468" s="26"/>
      <c r="G468" s="26"/>
      <c r="H468" s="26"/>
    </row>
    <row r="469" spans="1:8" x14ac:dyDescent="0.2">
      <c r="A469" s="26"/>
      <c r="B469" s="26"/>
      <c r="C469" s="26"/>
      <c r="D469" s="26"/>
      <c r="E469" s="26"/>
      <c r="F469" s="26"/>
      <c r="G469" s="26"/>
      <c r="H469" s="26"/>
    </row>
    <row r="470" spans="1:8" x14ac:dyDescent="0.2">
      <c r="A470" s="26"/>
      <c r="B470" s="26"/>
      <c r="C470" s="26"/>
      <c r="D470" s="26"/>
      <c r="E470" s="26"/>
      <c r="F470" s="26"/>
      <c r="G470" s="26"/>
      <c r="H470" s="26"/>
    </row>
    <row r="471" spans="1:8" x14ac:dyDescent="0.2">
      <c r="A471" s="26"/>
      <c r="B471" s="26"/>
      <c r="C471" s="26"/>
      <c r="D471" s="26"/>
      <c r="E471" s="26"/>
      <c r="F471" s="26"/>
      <c r="G471" s="26"/>
      <c r="H471" s="26"/>
    </row>
    <row r="472" spans="1:8" x14ac:dyDescent="0.2">
      <c r="A472" s="26"/>
      <c r="B472" s="26"/>
      <c r="C472" s="26"/>
      <c r="D472" s="26"/>
      <c r="E472" s="26"/>
      <c r="F472" s="26"/>
      <c r="G472" s="26"/>
      <c r="H472" s="26"/>
    </row>
    <row r="473" spans="1:8" x14ac:dyDescent="0.2">
      <c r="A473" s="26"/>
      <c r="B473" s="26"/>
      <c r="C473" s="26"/>
      <c r="D473" s="26"/>
      <c r="E473" s="26"/>
      <c r="F473" s="26"/>
      <c r="G473" s="26"/>
      <c r="H473" s="26"/>
    </row>
    <row r="474" spans="1:8" x14ac:dyDescent="0.2">
      <c r="A474" s="26"/>
      <c r="B474" s="26"/>
      <c r="C474" s="26"/>
      <c r="D474" s="26"/>
      <c r="E474" s="26"/>
      <c r="F474" s="26"/>
      <c r="G474" s="26"/>
      <c r="H474" s="26"/>
    </row>
    <row r="475" spans="1:8" x14ac:dyDescent="0.2">
      <c r="A475" s="26"/>
      <c r="B475" s="26"/>
      <c r="C475" s="26"/>
      <c r="D475" s="26"/>
      <c r="E475" s="26"/>
      <c r="F475" s="26"/>
      <c r="G475" s="26"/>
      <c r="H475" s="26"/>
    </row>
    <row r="476" spans="1:8" x14ac:dyDescent="0.2">
      <c r="A476" s="26"/>
      <c r="B476" s="26"/>
      <c r="C476" s="26"/>
      <c r="D476" s="26"/>
      <c r="E476" s="26"/>
      <c r="F476" s="26"/>
      <c r="G476" s="26"/>
      <c r="H476" s="26"/>
    </row>
    <row r="477" spans="1:8" x14ac:dyDescent="0.2">
      <c r="A477" s="26"/>
      <c r="B477" s="26"/>
      <c r="C477" s="26"/>
      <c r="D477" s="26"/>
      <c r="E477" s="26"/>
      <c r="F477" s="26"/>
      <c r="G477" s="26"/>
      <c r="H477" s="26"/>
    </row>
    <row r="478" spans="1:8" x14ac:dyDescent="0.2">
      <c r="A478" s="26"/>
      <c r="B478" s="26"/>
      <c r="C478" s="26"/>
      <c r="D478" s="26"/>
      <c r="E478" s="26"/>
      <c r="F478" s="26"/>
      <c r="G478" s="26"/>
      <c r="H478" s="26"/>
    </row>
    <row r="479" spans="1:8" x14ac:dyDescent="0.2">
      <c r="A479" s="26"/>
      <c r="B479" s="26"/>
      <c r="C479" s="26"/>
      <c r="D479" s="26"/>
      <c r="E479" s="26"/>
      <c r="F479" s="26"/>
      <c r="G479" s="26"/>
      <c r="H479" s="26"/>
    </row>
    <row r="480" spans="1:8" x14ac:dyDescent="0.2">
      <c r="A480" s="26"/>
      <c r="B480" s="26"/>
      <c r="C480" s="26"/>
      <c r="D480" s="26"/>
      <c r="E480" s="26"/>
      <c r="F480" s="26"/>
      <c r="G480" s="26"/>
      <c r="H480" s="26"/>
    </row>
    <row r="481" spans="1:8" x14ac:dyDescent="0.2">
      <c r="A481" s="26"/>
      <c r="B481" s="26"/>
      <c r="C481" s="26"/>
      <c r="D481" s="26"/>
      <c r="E481" s="26"/>
      <c r="F481" s="26"/>
      <c r="G481" s="26"/>
      <c r="H481" s="26"/>
    </row>
    <row r="482" spans="1:8" x14ac:dyDescent="0.2">
      <c r="A482" s="26"/>
      <c r="B482" s="26"/>
      <c r="C482" s="26"/>
      <c r="D482" s="26"/>
      <c r="E482" s="26"/>
      <c r="F482" s="26"/>
      <c r="G482" s="26"/>
      <c r="H482" s="26"/>
    </row>
    <row r="483" spans="1:8" x14ac:dyDescent="0.2">
      <c r="A483" s="26"/>
      <c r="B483" s="26"/>
      <c r="C483" s="26"/>
      <c r="D483" s="26"/>
      <c r="E483" s="26"/>
      <c r="F483" s="26"/>
      <c r="G483" s="26"/>
      <c r="H483" s="26"/>
    </row>
    <row r="484" spans="1:8" x14ac:dyDescent="0.2">
      <c r="A484" s="26"/>
      <c r="B484" s="26"/>
      <c r="C484" s="26"/>
      <c r="D484" s="26"/>
      <c r="E484" s="26"/>
      <c r="F484" s="26"/>
      <c r="G484" s="26"/>
      <c r="H484" s="26"/>
    </row>
    <row r="485" spans="1:8" x14ac:dyDescent="0.2">
      <c r="A485" s="26"/>
      <c r="B485" s="26"/>
      <c r="C485" s="26"/>
      <c r="D485" s="26"/>
      <c r="E485" s="26"/>
      <c r="F485" s="26"/>
      <c r="G485" s="26"/>
      <c r="H485" s="26"/>
    </row>
    <row r="486" spans="1:8" x14ac:dyDescent="0.2">
      <c r="A486" s="26"/>
      <c r="B486" s="26"/>
      <c r="C486" s="26"/>
      <c r="D486" s="26"/>
      <c r="E486" s="26"/>
      <c r="F486" s="26"/>
      <c r="G486" s="26"/>
      <c r="H486" s="26"/>
    </row>
    <row r="487" spans="1:8" x14ac:dyDescent="0.2">
      <c r="A487" s="26"/>
      <c r="B487" s="26"/>
      <c r="C487" s="26"/>
      <c r="D487" s="26"/>
      <c r="E487" s="26"/>
      <c r="F487" s="26"/>
      <c r="G487" s="26"/>
      <c r="H487" s="26"/>
    </row>
    <row r="488" spans="1:8" x14ac:dyDescent="0.2">
      <c r="A488" s="26"/>
      <c r="B488" s="26"/>
      <c r="C488" s="26"/>
      <c r="D488" s="26"/>
      <c r="E488" s="26"/>
      <c r="F488" s="26"/>
      <c r="G488" s="26"/>
      <c r="H488" s="26"/>
    </row>
    <row r="489" spans="1:8" x14ac:dyDescent="0.2">
      <c r="A489" s="26"/>
      <c r="B489" s="26"/>
      <c r="C489" s="26"/>
      <c r="D489" s="26"/>
      <c r="E489" s="26"/>
      <c r="F489" s="26"/>
      <c r="G489" s="26"/>
      <c r="H489" s="26"/>
    </row>
    <row r="490" spans="1:8" x14ac:dyDescent="0.2">
      <c r="A490" s="26"/>
      <c r="B490" s="26"/>
      <c r="C490" s="26"/>
      <c r="D490" s="26"/>
      <c r="E490" s="26"/>
      <c r="F490" s="26"/>
      <c r="G490" s="26"/>
      <c r="H490" s="26"/>
    </row>
    <row r="491" spans="1:8" x14ac:dyDescent="0.2">
      <c r="A491" s="26"/>
      <c r="B491" s="26"/>
      <c r="C491" s="26"/>
      <c r="D491" s="26"/>
      <c r="E491" s="26"/>
      <c r="F491" s="26"/>
      <c r="G491" s="26"/>
      <c r="H491" s="26"/>
    </row>
    <row r="492" spans="1:8" x14ac:dyDescent="0.2">
      <c r="A492" s="26"/>
      <c r="B492" s="26"/>
      <c r="C492" s="26"/>
      <c r="D492" s="26"/>
      <c r="E492" s="26"/>
      <c r="F492" s="26"/>
      <c r="G492" s="26"/>
      <c r="H492" s="26"/>
    </row>
    <row r="493" spans="1:8" x14ac:dyDescent="0.2">
      <c r="A493" s="26"/>
      <c r="B493" s="26"/>
      <c r="C493" s="26"/>
      <c r="D493" s="26"/>
      <c r="E493" s="26"/>
      <c r="F493" s="26"/>
      <c r="G493" s="26"/>
      <c r="H493" s="26"/>
    </row>
    <row r="494" spans="1:8" x14ac:dyDescent="0.2">
      <c r="A494" s="26"/>
      <c r="B494" s="26"/>
      <c r="C494" s="26"/>
      <c r="D494" s="26"/>
      <c r="E494" s="26"/>
      <c r="F494" s="26"/>
      <c r="G494" s="26"/>
      <c r="H494" s="26"/>
    </row>
    <row r="495" spans="1:8" x14ac:dyDescent="0.2">
      <c r="A495" s="26"/>
      <c r="B495" s="26"/>
      <c r="C495" s="26"/>
      <c r="D495" s="26"/>
      <c r="E495" s="26"/>
      <c r="F495" s="26"/>
      <c r="G495" s="26"/>
      <c r="H495" s="26"/>
    </row>
    <row r="496" spans="1:8" x14ac:dyDescent="0.2">
      <c r="A496" s="26"/>
      <c r="B496" s="26"/>
      <c r="C496" s="26"/>
      <c r="D496" s="26"/>
      <c r="E496" s="26"/>
      <c r="F496" s="26"/>
      <c r="G496" s="26"/>
      <c r="H496" s="26"/>
    </row>
    <row r="497" spans="1:8" x14ac:dyDescent="0.2">
      <c r="A497" s="26"/>
      <c r="B497" s="26"/>
      <c r="C497" s="26"/>
      <c r="D497" s="26"/>
      <c r="E497" s="26"/>
      <c r="F497" s="26"/>
      <c r="G497" s="26"/>
      <c r="H497" s="26"/>
    </row>
    <row r="498" spans="1:8" x14ac:dyDescent="0.2">
      <c r="A498" s="26"/>
      <c r="B498" s="26"/>
      <c r="C498" s="26"/>
      <c r="D498" s="26"/>
      <c r="E498" s="26"/>
      <c r="F498" s="26"/>
      <c r="G498" s="26"/>
      <c r="H498" s="26"/>
    </row>
    <row r="499" spans="1:8" x14ac:dyDescent="0.2">
      <c r="A499" s="26"/>
      <c r="B499" s="26"/>
      <c r="C499" s="26"/>
      <c r="D499" s="26"/>
      <c r="E499" s="26"/>
      <c r="F499" s="26"/>
      <c r="G499" s="26"/>
      <c r="H499" s="26"/>
    </row>
    <row r="500" spans="1:8" x14ac:dyDescent="0.2">
      <c r="A500" s="26"/>
      <c r="B500" s="26"/>
      <c r="C500" s="26"/>
      <c r="D500" s="26"/>
      <c r="E500" s="26"/>
      <c r="F500" s="26"/>
      <c r="G500" s="26"/>
      <c r="H500" s="26"/>
    </row>
    <row r="501" spans="1:8" x14ac:dyDescent="0.2">
      <c r="A501" s="26"/>
      <c r="B501" s="26"/>
      <c r="C501" s="26"/>
      <c r="D501" s="26"/>
      <c r="E501" s="26"/>
      <c r="F501" s="26"/>
      <c r="G501" s="26"/>
      <c r="H501" s="26"/>
    </row>
    <row r="502" spans="1:8" x14ac:dyDescent="0.2">
      <c r="A502" s="26"/>
      <c r="B502" s="26"/>
      <c r="C502" s="26"/>
      <c r="D502" s="26"/>
      <c r="E502" s="26"/>
      <c r="F502" s="26"/>
      <c r="G502" s="26"/>
      <c r="H502" s="26"/>
    </row>
    <row r="503" spans="1:8" x14ac:dyDescent="0.2">
      <c r="A503" s="26"/>
      <c r="B503" s="26"/>
      <c r="C503" s="26"/>
      <c r="D503" s="26"/>
      <c r="E503" s="26"/>
      <c r="F503" s="26"/>
      <c r="G503" s="26"/>
      <c r="H503" s="26"/>
    </row>
    <row r="504" spans="1:8" x14ac:dyDescent="0.2">
      <c r="A504" s="26"/>
      <c r="B504" s="26"/>
      <c r="C504" s="26"/>
      <c r="D504" s="26"/>
      <c r="E504" s="26"/>
      <c r="F504" s="26"/>
      <c r="G504" s="26"/>
      <c r="H504" s="26"/>
    </row>
    <row r="505" spans="1:8" x14ac:dyDescent="0.2">
      <c r="A505" s="26"/>
      <c r="B505" s="26"/>
      <c r="C505" s="26"/>
      <c r="D505" s="26"/>
      <c r="E505" s="26"/>
      <c r="F505" s="26"/>
      <c r="G505" s="26"/>
      <c r="H505" s="26"/>
    </row>
    <row r="506" spans="1:8" x14ac:dyDescent="0.2">
      <c r="A506" s="26"/>
      <c r="B506" s="26"/>
      <c r="C506" s="26"/>
      <c r="D506" s="26"/>
      <c r="E506" s="26"/>
      <c r="F506" s="26"/>
      <c r="G506" s="26"/>
      <c r="H506" s="26"/>
    </row>
    <row r="507" spans="1:8" x14ac:dyDescent="0.2">
      <c r="A507" s="26"/>
      <c r="B507" s="26"/>
      <c r="C507" s="26"/>
      <c r="D507" s="26"/>
      <c r="E507" s="26"/>
      <c r="F507" s="26"/>
      <c r="G507" s="26"/>
      <c r="H507" s="26"/>
    </row>
    <row r="508" spans="1:8" x14ac:dyDescent="0.2">
      <c r="A508" s="26"/>
      <c r="B508" s="26"/>
      <c r="C508" s="26"/>
      <c r="D508" s="26"/>
      <c r="E508" s="26"/>
      <c r="F508" s="26"/>
      <c r="G508" s="26"/>
      <c r="H508" s="26"/>
    </row>
    <row r="509" spans="1:8" x14ac:dyDescent="0.2">
      <c r="A509" s="26"/>
      <c r="B509" s="26"/>
      <c r="C509" s="26"/>
      <c r="D509" s="26"/>
      <c r="E509" s="26"/>
      <c r="F509" s="26"/>
      <c r="G509" s="26"/>
      <c r="H509" s="26"/>
    </row>
    <row r="510" spans="1:8" x14ac:dyDescent="0.2">
      <c r="A510" s="26"/>
      <c r="B510" s="26"/>
      <c r="C510" s="26"/>
      <c r="D510" s="26"/>
      <c r="E510" s="26"/>
      <c r="F510" s="26"/>
      <c r="G510" s="26"/>
      <c r="H510" s="26"/>
    </row>
    <row r="511" spans="1:8" x14ac:dyDescent="0.2">
      <c r="A511" s="26"/>
      <c r="B511" s="26"/>
      <c r="C511" s="26"/>
      <c r="D511" s="26"/>
      <c r="E511" s="26"/>
      <c r="F511" s="26"/>
      <c r="G511" s="26"/>
      <c r="H511" s="26"/>
    </row>
    <row r="512" spans="1:8" x14ac:dyDescent="0.2">
      <c r="A512" s="26"/>
      <c r="B512" s="26"/>
      <c r="C512" s="26"/>
      <c r="D512" s="26"/>
      <c r="E512" s="26"/>
      <c r="F512" s="26"/>
      <c r="G512" s="26"/>
      <c r="H512" s="26"/>
    </row>
    <row r="513" spans="1:8" x14ac:dyDescent="0.2">
      <c r="A513" s="26"/>
      <c r="B513" s="26"/>
      <c r="C513" s="26"/>
      <c r="D513" s="26"/>
      <c r="E513" s="26"/>
      <c r="F513" s="26"/>
      <c r="G513" s="26"/>
      <c r="H513" s="26"/>
    </row>
    <row r="514" spans="1:8" x14ac:dyDescent="0.2">
      <c r="A514" s="26"/>
      <c r="B514" s="26"/>
      <c r="C514" s="26"/>
      <c r="D514" s="26"/>
      <c r="E514" s="26"/>
      <c r="F514" s="26"/>
      <c r="G514" s="26"/>
      <c r="H514" s="26"/>
    </row>
    <row r="515" spans="1:8" x14ac:dyDescent="0.2">
      <c r="A515" s="26"/>
      <c r="B515" s="26"/>
      <c r="C515" s="26"/>
      <c r="D515" s="26"/>
      <c r="E515" s="26"/>
      <c r="F515" s="26"/>
      <c r="G515" s="26"/>
      <c r="H515" s="26"/>
    </row>
    <row r="516" spans="1:8" x14ac:dyDescent="0.2">
      <c r="A516" s="26"/>
      <c r="B516" s="26"/>
      <c r="C516" s="26"/>
      <c r="D516" s="26"/>
      <c r="E516" s="26"/>
      <c r="F516" s="26"/>
      <c r="G516" s="26"/>
      <c r="H516" s="26"/>
    </row>
    <row r="517" spans="1:8" x14ac:dyDescent="0.2">
      <c r="A517" s="26"/>
      <c r="B517" s="26"/>
      <c r="C517" s="26"/>
      <c r="D517" s="26"/>
      <c r="E517" s="26"/>
      <c r="F517" s="26"/>
      <c r="G517" s="26"/>
      <c r="H517" s="26"/>
    </row>
    <row r="518" spans="1:8" x14ac:dyDescent="0.2">
      <c r="A518" s="26"/>
      <c r="B518" s="26"/>
      <c r="C518" s="26"/>
      <c r="D518" s="26"/>
      <c r="E518" s="26"/>
      <c r="F518" s="26"/>
      <c r="G518" s="26"/>
      <c r="H518" s="26"/>
    </row>
    <row r="519" spans="1:8" x14ac:dyDescent="0.2">
      <c r="A519" s="26"/>
      <c r="B519" s="26"/>
      <c r="C519" s="26"/>
      <c r="D519" s="26"/>
      <c r="E519" s="26"/>
      <c r="F519" s="26"/>
      <c r="G519" s="26"/>
      <c r="H519" s="26"/>
    </row>
    <row r="520" spans="1:8" x14ac:dyDescent="0.2">
      <c r="A520" s="26"/>
      <c r="B520" s="26"/>
      <c r="C520" s="26"/>
      <c r="D520" s="26"/>
      <c r="E520" s="26"/>
      <c r="F520" s="26"/>
      <c r="G520" s="26"/>
      <c r="H520" s="26"/>
    </row>
    <row r="521" spans="1:8" x14ac:dyDescent="0.2">
      <c r="A521" s="26"/>
      <c r="B521" s="26"/>
      <c r="C521" s="26"/>
      <c r="D521" s="26"/>
      <c r="E521" s="26"/>
      <c r="F521" s="26"/>
      <c r="G521" s="26"/>
      <c r="H521" s="26"/>
    </row>
    <row r="522" spans="1:8" x14ac:dyDescent="0.2">
      <c r="A522" s="26"/>
      <c r="B522" s="26"/>
      <c r="C522" s="26"/>
      <c r="D522" s="26"/>
      <c r="E522" s="26"/>
      <c r="F522" s="26"/>
      <c r="G522" s="26"/>
      <c r="H522" s="26"/>
    </row>
    <row r="523" spans="1:8" x14ac:dyDescent="0.2">
      <c r="A523" s="26"/>
      <c r="B523" s="26"/>
      <c r="C523" s="26"/>
      <c r="D523" s="26"/>
      <c r="E523" s="26"/>
      <c r="F523" s="26"/>
      <c r="G523" s="26"/>
      <c r="H523" s="26"/>
    </row>
    <row r="524" spans="1:8" x14ac:dyDescent="0.2">
      <c r="A524" s="26"/>
      <c r="B524" s="26"/>
      <c r="C524" s="26"/>
      <c r="D524" s="26"/>
      <c r="E524" s="26"/>
      <c r="F524" s="26"/>
      <c r="G524" s="26"/>
      <c r="H524" s="26"/>
    </row>
    <row r="525" spans="1:8" x14ac:dyDescent="0.2">
      <c r="A525" s="26"/>
      <c r="B525" s="26"/>
      <c r="C525" s="26"/>
      <c r="D525" s="26"/>
      <c r="E525" s="26"/>
      <c r="F525" s="26"/>
      <c r="G525" s="26"/>
      <c r="H525" s="26"/>
    </row>
    <row r="526" spans="1:8" x14ac:dyDescent="0.2">
      <c r="A526" s="26"/>
      <c r="B526" s="26"/>
      <c r="C526" s="26"/>
      <c r="D526" s="26"/>
      <c r="E526" s="26"/>
      <c r="F526" s="26"/>
      <c r="G526" s="26"/>
      <c r="H526" s="26"/>
    </row>
    <row r="527" spans="1:8" x14ac:dyDescent="0.2">
      <c r="A527" s="26"/>
      <c r="B527" s="26"/>
      <c r="C527" s="26"/>
      <c r="D527" s="26"/>
      <c r="E527" s="26"/>
      <c r="F527" s="26"/>
      <c r="G527" s="26"/>
      <c r="H527" s="26"/>
    </row>
    <row r="528" spans="1:8" x14ac:dyDescent="0.2">
      <c r="A528" s="26"/>
      <c r="B528" s="26"/>
      <c r="C528" s="26"/>
      <c r="D528" s="26"/>
      <c r="E528" s="26"/>
      <c r="F528" s="26"/>
      <c r="G528" s="26"/>
      <c r="H528" s="26"/>
    </row>
    <row r="529" spans="1:8" x14ac:dyDescent="0.2">
      <c r="A529" s="26"/>
      <c r="B529" s="26"/>
      <c r="C529" s="26"/>
      <c r="D529" s="26"/>
      <c r="E529" s="26"/>
      <c r="F529" s="26"/>
      <c r="G529" s="26"/>
      <c r="H529" s="26"/>
    </row>
    <row r="530" spans="1:8" x14ac:dyDescent="0.2">
      <c r="A530" s="26"/>
      <c r="B530" s="26"/>
      <c r="C530" s="26"/>
      <c r="D530" s="26"/>
      <c r="E530" s="26"/>
      <c r="F530" s="26"/>
      <c r="G530" s="26"/>
      <c r="H530" s="26"/>
    </row>
    <row r="531" spans="1:8" x14ac:dyDescent="0.2">
      <c r="A531" s="26"/>
      <c r="B531" s="26"/>
      <c r="C531" s="26"/>
      <c r="D531" s="26"/>
      <c r="E531" s="26"/>
      <c r="F531" s="26"/>
      <c r="G531" s="26"/>
      <c r="H531" s="26"/>
    </row>
    <row r="532" spans="1:8" x14ac:dyDescent="0.2">
      <c r="A532" s="26"/>
      <c r="B532" s="26"/>
      <c r="C532" s="26"/>
      <c r="D532" s="26"/>
      <c r="E532" s="26"/>
      <c r="F532" s="26"/>
      <c r="G532" s="26"/>
      <c r="H532" s="26"/>
    </row>
    <row r="533" spans="1:8" x14ac:dyDescent="0.2">
      <c r="A533" s="26"/>
      <c r="B533" s="26"/>
      <c r="C533" s="26"/>
      <c r="D533" s="26"/>
      <c r="E533" s="26"/>
      <c r="F533" s="26"/>
      <c r="G533" s="26"/>
      <c r="H533" s="26"/>
    </row>
    <row r="534" spans="1:8" x14ac:dyDescent="0.2">
      <c r="A534" s="26"/>
      <c r="B534" s="26"/>
      <c r="C534" s="26"/>
      <c r="D534" s="26"/>
      <c r="E534" s="26"/>
      <c r="F534" s="26"/>
      <c r="G534" s="26"/>
      <c r="H534" s="26"/>
    </row>
    <row r="535" spans="1:8" x14ac:dyDescent="0.2">
      <c r="A535" s="26"/>
      <c r="B535" s="26"/>
      <c r="C535" s="26"/>
      <c r="D535" s="26"/>
      <c r="E535" s="26"/>
      <c r="F535" s="26"/>
      <c r="G535" s="26"/>
      <c r="H535" s="26"/>
    </row>
    <row r="536" spans="1:8" x14ac:dyDescent="0.2">
      <c r="A536" s="26"/>
      <c r="B536" s="26"/>
      <c r="C536" s="26"/>
      <c r="D536" s="26"/>
      <c r="E536" s="26"/>
      <c r="F536" s="26"/>
      <c r="G536" s="26"/>
      <c r="H536" s="26"/>
    </row>
    <row r="537" spans="1:8" x14ac:dyDescent="0.2">
      <c r="A537" s="26"/>
      <c r="B537" s="26"/>
      <c r="C537" s="26"/>
      <c r="D537" s="26"/>
      <c r="E537" s="26"/>
      <c r="F537" s="26"/>
      <c r="G537" s="26"/>
      <c r="H537" s="26"/>
    </row>
    <row r="538" spans="1:8" x14ac:dyDescent="0.2">
      <c r="A538" s="26"/>
      <c r="B538" s="26"/>
      <c r="C538" s="26"/>
      <c r="D538" s="26"/>
      <c r="E538" s="26"/>
      <c r="F538" s="26"/>
      <c r="G538" s="26"/>
      <c r="H538" s="26"/>
    </row>
    <row r="539" spans="1:8" x14ac:dyDescent="0.2">
      <c r="A539" s="26"/>
      <c r="B539" s="26"/>
      <c r="C539" s="26"/>
      <c r="D539" s="26"/>
      <c r="E539" s="26"/>
      <c r="F539" s="26"/>
      <c r="G539" s="26"/>
      <c r="H539" s="26"/>
    </row>
    <row r="540" spans="1:8" x14ac:dyDescent="0.2">
      <c r="A540" s="26"/>
      <c r="B540" s="26"/>
      <c r="C540" s="26"/>
      <c r="D540" s="26"/>
      <c r="E540" s="26"/>
      <c r="F540" s="26"/>
      <c r="G540" s="26"/>
      <c r="H540" s="26"/>
    </row>
    <row r="541" spans="1:8" x14ac:dyDescent="0.2">
      <c r="A541" s="26"/>
      <c r="B541" s="26"/>
      <c r="C541" s="26"/>
      <c r="D541" s="26"/>
      <c r="E541" s="26"/>
      <c r="F541" s="26"/>
      <c r="G541" s="26"/>
      <c r="H541" s="26"/>
    </row>
  </sheetData>
  <autoFilter ref="A6:H28" xr:uid="{00000000-0009-0000-0000-00001D000000}"/>
  <customSheetViews>
    <customSheetView guid="{2310A218-B950-4B37-BE7C-1628B3021F33}" scale="80" showAutoFilter="1">
      <pane xSplit="6" ySplit="6" topLeftCell="G7" activePane="bottomRight" state="frozen"/>
      <selection pane="bottomRight" activeCell="K25" sqref="K25"/>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H28" xr:uid="{00000000-0000-0000-0000-000000000000}"/>
    </customSheetView>
    <customSheetView guid="{567D1EB9-B60D-4E86-BE3D-657E6C99C435}" scale="80" showAutoFilter="1">
      <pane xSplit="6" ySplit="6" topLeftCell="G7" activePane="bottomRight" state="frozen"/>
      <selection pane="bottomRight" activeCell="K25" sqref="K25"/>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H28" xr:uid="{00000000-0000-0000-0000-000000000000}"/>
    </customSheetView>
    <customSheetView guid="{8C2C3663-D12C-4E4C-A6D4-C71A7D822DC1}" scale="80" showAutoFilter="1">
      <pane xSplit="6" ySplit="6" topLeftCell="G7" activePane="bottomRight" state="frozen"/>
      <selection pane="bottomRight" activeCell="K25" sqref="K25"/>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H28" xr:uid="{00000000-0000-0000-0000-000000000000}"/>
    </customSheetView>
    <customSheetView guid="{6427B314-5737-4833-B35F-93343DA3F12D}" scale="80" showAutoFilter="1">
      <pane xSplit="6" ySplit="6" topLeftCell="G7" activePane="bottomRight" state="frozen"/>
      <selection pane="bottomRight" activeCell="K25" sqref="K25"/>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H28" xr:uid="{00000000-0000-0000-0000-000000000000}"/>
    </customSheetView>
  </customSheetViews>
  <mergeCells count="6">
    <mergeCell ref="G5:H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pageSetUpPr autoPageBreaks="0"/>
  </sheetPr>
  <dimension ref="A1:AP541"/>
  <sheetViews>
    <sheetView zoomScale="80" zoomScaleNormal="80" workbookViewId="0">
      <pane xSplit="6" ySplit="6" topLeftCell="G7" activePane="bottomRight" state="frozen"/>
      <selection pane="topRight" activeCell="G1" sqref="G1"/>
      <selection pane="bottomLeft" activeCell="A7" sqref="A7"/>
      <selection pane="bottomRight" activeCell="H19" sqref="H19"/>
    </sheetView>
  </sheetViews>
  <sheetFormatPr defaultColWidth="8.85546875" defaultRowHeight="14.25" x14ac:dyDescent="0.2"/>
  <cols>
    <col min="1" max="6" width="15.85546875" style="13" customWidth="1"/>
    <col min="7" max="10" width="20.42578125" style="13" customWidth="1"/>
    <col min="11" max="11" width="30.42578125" style="13" customWidth="1"/>
    <col min="12" max="12" width="33.5703125" style="13" customWidth="1"/>
    <col min="13" max="13" width="33" style="13" customWidth="1"/>
    <col min="14" max="42" width="20.42578125" style="13" customWidth="1"/>
    <col min="43" max="16384" width="8.85546875" style="13"/>
  </cols>
  <sheetData>
    <row r="1" spans="1:42" ht="15" x14ac:dyDescent="0.2">
      <c r="A1" s="109" t="s">
        <v>660</v>
      </c>
      <c r="B1" s="619" t="str">
        <f>'EPA - Input and Summary'!E2</f>
        <v>Exit Supplier-(2019 - 2020)</v>
      </c>
      <c r="C1" s="619"/>
      <c r="D1" s="619"/>
      <c r="E1" s="619"/>
      <c r="F1" s="619"/>
    </row>
    <row r="2" spans="1:42" ht="15" x14ac:dyDescent="0.25">
      <c r="A2" s="109" t="s">
        <v>661</v>
      </c>
      <c r="B2" s="619" t="str">
        <f>'EPA - Input and Summary'!E3</f>
        <v>Project Names</v>
      </c>
      <c r="C2" s="619"/>
      <c r="D2" s="619"/>
      <c r="E2" s="619"/>
      <c r="F2" s="619"/>
      <c r="G2" s="123"/>
    </row>
    <row r="3" spans="1:42" ht="15" x14ac:dyDescent="0.2">
      <c r="A3" s="109"/>
      <c r="B3" s="655"/>
      <c r="C3" s="656"/>
      <c r="D3" s="656"/>
      <c r="E3" s="656"/>
      <c r="F3" s="657"/>
    </row>
    <row r="4" spans="1:42" ht="24.6" customHeight="1" x14ac:dyDescent="0.2">
      <c r="A4" s="629" t="s">
        <v>816</v>
      </c>
      <c r="B4" s="630"/>
      <c r="C4" s="630"/>
      <c r="D4" s="630"/>
      <c r="E4" s="630"/>
      <c r="F4" s="658"/>
    </row>
    <row r="5" spans="1:42" ht="24.6" customHeight="1" x14ac:dyDescent="0.2">
      <c r="A5" s="659" t="s">
        <v>818</v>
      </c>
      <c r="B5" s="660"/>
      <c r="C5" s="660"/>
      <c r="D5" s="660"/>
      <c r="E5" s="660"/>
      <c r="F5" s="661"/>
      <c r="G5" s="654" t="s">
        <v>869</v>
      </c>
      <c r="H5" s="654"/>
      <c r="I5" s="654"/>
      <c r="J5" s="654"/>
      <c r="K5" s="654"/>
      <c r="L5" s="654"/>
      <c r="M5" s="654"/>
      <c r="N5" s="654"/>
      <c r="O5" s="654"/>
      <c r="P5" s="654"/>
      <c r="Q5" s="654"/>
      <c r="R5" s="654"/>
      <c r="S5" s="654"/>
      <c r="T5" s="654"/>
      <c r="U5" s="654"/>
      <c r="V5" s="654"/>
      <c r="W5" s="654"/>
      <c r="X5" s="654"/>
      <c r="Y5" s="654"/>
      <c r="Z5" s="654"/>
      <c r="AA5" s="654"/>
      <c r="AB5" s="654"/>
      <c r="AC5" s="654"/>
      <c r="AD5" s="654"/>
      <c r="AE5" s="654"/>
      <c r="AF5" s="654"/>
      <c r="AG5" s="654"/>
      <c r="AH5" s="654"/>
      <c r="AI5" s="654"/>
      <c r="AJ5" s="654"/>
      <c r="AK5" s="654"/>
      <c r="AL5" s="654"/>
      <c r="AM5" s="654"/>
      <c r="AN5" s="654"/>
      <c r="AO5" s="654"/>
      <c r="AP5" s="654"/>
    </row>
    <row r="6" spans="1:42" ht="90" x14ac:dyDescent="0.2">
      <c r="A6" s="120" t="s">
        <v>829</v>
      </c>
      <c r="B6" s="104" t="s">
        <v>815</v>
      </c>
      <c r="C6" s="104" t="s">
        <v>771</v>
      </c>
      <c r="D6" s="104" t="s">
        <v>772</v>
      </c>
      <c r="E6" s="104" t="s">
        <v>773</v>
      </c>
      <c r="F6" s="104" t="s">
        <v>887</v>
      </c>
      <c r="G6" s="122" t="s">
        <v>218</v>
      </c>
      <c r="H6" s="122" t="s">
        <v>219</v>
      </c>
      <c r="I6" s="122" t="s">
        <v>220</v>
      </c>
      <c r="J6" s="122" t="s">
        <v>221</v>
      </c>
      <c r="K6" s="122" t="s">
        <v>222</v>
      </c>
      <c r="L6" s="122" t="s">
        <v>625</v>
      </c>
      <c r="M6" s="122" t="s">
        <v>94</v>
      </c>
      <c r="N6" s="122"/>
      <c r="O6" s="122"/>
      <c r="P6" s="122"/>
      <c r="Q6" s="122"/>
      <c r="R6" s="122"/>
      <c r="S6" s="122"/>
      <c r="T6" s="122"/>
      <c r="U6" s="122"/>
      <c r="V6" s="122"/>
      <c r="W6" s="122"/>
      <c r="X6" s="122"/>
      <c r="Y6" s="122"/>
      <c r="Z6" s="122"/>
      <c r="AA6" s="122"/>
      <c r="AB6" s="122"/>
      <c r="AC6" s="122"/>
      <c r="AD6" s="122"/>
      <c r="AE6" s="122"/>
      <c r="AF6" s="122"/>
      <c r="AG6" s="122"/>
      <c r="AH6" s="122"/>
      <c r="AI6" s="122"/>
      <c r="AJ6" s="122"/>
      <c r="AK6" s="122"/>
      <c r="AL6" s="122"/>
      <c r="AM6" s="122"/>
      <c r="AN6" s="122"/>
      <c r="AO6" s="122"/>
      <c r="AP6" s="122"/>
    </row>
    <row r="7" spans="1:42"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c r="K7" s="94"/>
      <c r="L7" s="94"/>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row>
    <row r="8" spans="1:42"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c r="K8" s="94"/>
      <c r="L8" s="94"/>
      <c r="M8" s="94"/>
      <c r="N8" s="94"/>
      <c r="O8" s="94"/>
      <c r="P8" s="94"/>
      <c r="Q8" s="94"/>
      <c r="R8" s="94"/>
      <c r="S8" s="94"/>
      <c r="T8" s="94"/>
      <c r="U8" s="94"/>
      <c r="V8" s="94"/>
      <c r="W8" s="94"/>
      <c r="X8" s="94"/>
      <c r="Y8" s="94"/>
      <c r="Z8" s="94"/>
      <c r="AA8" s="94"/>
      <c r="AB8" s="94"/>
      <c r="AC8" s="94"/>
      <c r="AD8" s="94"/>
      <c r="AE8" s="94"/>
      <c r="AF8" s="94"/>
      <c r="AG8" s="94"/>
      <c r="AH8" s="94"/>
      <c r="AI8" s="94"/>
      <c r="AJ8" s="94"/>
      <c r="AK8" s="94"/>
      <c r="AL8" s="94"/>
      <c r="AM8" s="94"/>
      <c r="AN8" s="94"/>
      <c r="AO8" s="94"/>
      <c r="AP8" s="94"/>
    </row>
    <row r="9" spans="1:42"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row>
    <row r="10" spans="1:42"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c r="K10" s="94"/>
      <c r="L10" s="94"/>
      <c r="M10" s="94"/>
      <c r="N10" s="94"/>
      <c r="O10" s="94"/>
      <c r="P10" s="94"/>
      <c r="Q10" s="94"/>
      <c r="R10" s="94"/>
      <c r="S10" s="94"/>
      <c r="T10" s="94"/>
      <c r="U10" s="94"/>
      <c r="V10" s="94"/>
      <c r="W10" s="94"/>
      <c r="X10" s="94"/>
      <c r="Y10" s="94"/>
      <c r="Z10" s="94"/>
      <c r="AA10" s="94"/>
      <c r="AB10" s="94"/>
      <c r="AC10" s="94"/>
      <c r="AD10" s="94"/>
      <c r="AE10" s="94"/>
      <c r="AF10" s="94"/>
      <c r="AG10" s="94"/>
      <c r="AH10" s="94"/>
      <c r="AI10" s="94"/>
      <c r="AJ10" s="94"/>
      <c r="AK10" s="94"/>
      <c r="AL10" s="94"/>
      <c r="AM10" s="94"/>
      <c r="AN10" s="94"/>
      <c r="AO10" s="94"/>
      <c r="AP10" s="94"/>
    </row>
    <row r="11" spans="1:42"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c r="K11" s="94"/>
      <c r="L11" s="94"/>
      <c r="M11" s="94"/>
      <c r="N11" s="94"/>
      <c r="O11" s="94"/>
      <c r="P11" s="94"/>
      <c r="Q11" s="94"/>
      <c r="R11" s="94"/>
      <c r="S11" s="94"/>
      <c r="T11" s="94"/>
      <c r="U11" s="94"/>
      <c r="V11" s="94"/>
      <c r="W11" s="94"/>
      <c r="X11" s="94"/>
      <c r="Y11" s="94"/>
      <c r="Z11" s="94"/>
      <c r="AA11" s="94"/>
      <c r="AB11" s="94"/>
      <c r="AC11" s="94"/>
      <c r="AD11" s="94"/>
      <c r="AE11" s="94"/>
      <c r="AF11" s="94"/>
      <c r="AG11" s="94"/>
      <c r="AH11" s="94"/>
      <c r="AI11" s="94"/>
      <c r="AJ11" s="94"/>
      <c r="AK11" s="94"/>
      <c r="AL11" s="94"/>
      <c r="AM11" s="94"/>
      <c r="AN11" s="94"/>
      <c r="AO11" s="94"/>
      <c r="AP11" s="94"/>
    </row>
    <row r="12" spans="1:42"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c r="K12" s="94"/>
      <c r="L12" s="94"/>
      <c r="M12" s="94"/>
      <c r="N12" s="94"/>
      <c r="O12" s="94"/>
      <c r="P12" s="94"/>
      <c r="Q12" s="94"/>
      <c r="R12" s="94"/>
      <c r="S12" s="94"/>
      <c r="T12" s="94"/>
      <c r="U12" s="94"/>
      <c r="V12" s="94"/>
      <c r="W12" s="94"/>
      <c r="X12" s="94"/>
      <c r="Y12" s="94"/>
      <c r="Z12" s="94"/>
      <c r="AA12" s="94"/>
      <c r="AB12" s="94"/>
      <c r="AC12" s="94"/>
      <c r="AD12" s="94"/>
      <c r="AE12" s="94"/>
      <c r="AF12" s="94"/>
      <c r="AG12" s="94"/>
      <c r="AH12" s="94"/>
      <c r="AI12" s="94"/>
      <c r="AJ12" s="94"/>
      <c r="AK12" s="94"/>
      <c r="AL12" s="94"/>
      <c r="AM12" s="94"/>
      <c r="AN12" s="94"/>
      <c r="AO12" s="94"/>
      <c r="AP12" s="94"/>
    </row>
    <row r="13" spans="1:42"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c r="K13" s="94"/>
      <c r="L13" s="94"/>
      <c r="M13" s="94"/>
      <c r="N13" s="94"/>
      <c r="O13" s="94"/>
      <c r="P13" s="94"/>
      <c r="Q13" s="94"/>
      <c r="R13" s="94"/>
      <c r="S13" s="94"/>
      <c r="T13" s="94"/>
      <c r="U13" s="94"/>
      <c r="V13" s="94"/>
      <c r="W13" s="94"/>
      <c r="X13" s="94"/>
      <c r="Y13" s="94"/>
      <c r="Z13" s="94"/>
      <c r="AA13" s="94"/>
      <c r="AB13" s="94"/>
      <c r="AC13" s="94"/>
      <c r="AD13" s="94"/>
      <c r="AE13" s="94"/>
      <c r="AF13" s="94"/>
      <c r="AG13" s="94"/>
      <c r="AH13" s="94"/>
      <c r="AI13" s="94"/>
      <c r="AJ13" s="94"/>
      <c r="AK13" s="94"/>
      <c r="AL13" s="94"/>
      <c r="AM13" s="94"/>
      <c r="AN13" s="94"/>
      <c r="AO13" s="94"/>
      <c r="AP13" s="94"/>
    </row>
    <row r="14" spans="1:42"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4"/>
      <c r="AH14" s="94"/>
      <c r="AI14" s="94"/>
      <c r="AJ14" s="94"/>
      <c r="AK14" s="94"/>
      <c r="AL14" s="94"/>
      <c r="AM14" s="94"/>
      <c r="AN14" s="94"/>
      <c r="AO14" s="94"/>
      <c r="AP14" s="94"/>
    </row>
    <row r="15" spans="1:42"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c r="AP15" s="94"/>
    </row>
    <row r="16" spans="1:42"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c r="K16" s="94"/>
      <c r="L16" s="94"/>
      <c r="M16" s="94"/>
      <c r="N16" s="94"/>
      <c r="O16" s="94"/>
      <c r="P16" s="94"/>
      <c r="Q16" s="94"/>
      <c r="R16" s="94"/>
      <c r="S16" s="94"/>
      <c r="T16" s="94"/>
      <c r="U16" s="94"/>
      <c r="V16" s="94"/>
      <c r="W16" s="94"/>
      <c r="X16" s="94"/>
      <c r="Y16" s="94"/>
      <c r="Z16" s="94"/>
      <c r="AA16" s="94"/>
      <c r="AB16" s="94"/>
      <c r="AC16" s="94"/>
      <c r="AD16" s="94"/>
      <c r="AE16" s="94"/>
      <c r="AF16" s="94"/>
      <c r="AG16" s="94"/>
      <c r="AH16" s="94"/>
      <c r="AI16" s="94"/>
      <c r="AJ16" s="94"/>
      <c r="AK16" s="94"/>
      <c r="AL16" s="94"/>
      <c r="AM16" s="94"/>
      <c r="AN16" s="94"/>
      <c r="AO16" s="94"/>
      <c r="AP16" s="94"/>
    </row>
    <row r="17" spans="1:42"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94"/>
      <c r="K17" s="94"/>
      <c r="L17" s="94"/>
      <c r="M17" s="94"/>
      <c r="N17" s="94"/>
      <c r="O17" s="94"/>
      <c r="P17" s="94"/>
      <c r="Q17" s="94"/>
      <c r="R17" s="94"/>
      <c r="S17" s="94"/>
      <c r="T17" s="94"/>
      <c r="U17" s="94"/>
      <c r="V17" s="94"/>
      <c r="W17" s="94"/>
      <c r="X17" s="94"/>
      <c r="Y17" s="94"/>
      <c r="Z17" s="94"/>
      <c r="AA17" s="94"/>
      <c r="AB17" s="94"/>
      <c r="AC17" s="94"/>
      <c r="AD17" s="94"/>
      <c r="AE17" s="94"/>
      <c r="AF17" s="94"/>
      <c r="AG17" s="94"/>
      <c r="AH17" s="94"/>
      <c r="AI17" s="94"/>
      <c r="AJ17" s="94"/>
      <c r="AK17" s="94"/>
      <c r="AL17" s="94"/>
      <c r="AM17" s="94"/>
      <c r="AN17" s="94"/>
      <c r="AO17" s="94"/>
      <c r="AP17" s="94"/>
    </row>
    <row r="18" spans="1:42"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c r="K18" s="94"/>
      <c r="L18" s="94"/>
      <c r="M18" s="94"/>
      <c r="N18" s="94"/>
      <c r="O18" s="94"/>
      <c r="P18" s="94"/>
      <c r="Q18" s="94"/>
      <c r="R18" s="94"/>
      <c r="S18" s="94"/>
      <c r="T18" s="94"/>
      <c r="U18" s="94"/>
      <c r="V18" s="94"/>
      <c r="W18" s="94"/>
      <c r="X18" s="94"/>
      <c r="Y18" s="94"/>
      <c r="Z18" s="94"/>
      <c r="AA18" s="94"/>
      <c r="AB18" s="94"/>
      <c r="AC18" s="94"/>
      <c r="AD18" s="94"/>
      <c r="AE18" s="94"/>
      <c r="AF18" s="94"/>
      <c r="AG18" s="94"/>
      <c r="AH18" s="94"/>
      <c r="AI18" s="94"/>
      <c r="AJ18" s="94"/>
      <c r="AK18" s="94"/>
      <c r="AL18" s="94"/>
      <c r="AM18" s="94"/>
      <c r="AN18" s="94"/>
      <c r="AO18" s="94"/>
      <c r="AP18" s="94"/>
    </row>
    <row r="19" spans="1:42"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row>
    <row r="20" spans="1:42"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c r="K20" s="94"/>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row>
    <row r="21" spans="1:42"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c r="K21" s="94"/>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row>
    <row r="22" spans="1:42"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row>
    <row r="23" spans="1:42"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c r="K23" s="94"/>
      <c r="L23" s="94"/>
      <c r="M23" s="94"/>
      <c r="N23" s="94"/>
      <c r="O23" s="94"/>
      <c r="P23" s="94"/>
      <c r="Q23" s="94"/>
      <c r="R23" s="94"/>
      <c r="S23" s="94"/>
      <c r="T23" s="94"/>
      <c r="U23" s="94"/>
      <c r="V23" s="94"/>
      <c r="W23" s="94"/>
      <c r="X23" s="94"/>
      <c r="Y23" s="94"/>
      <c r="Z23" s="94"/>
      <c r="AA23" s="94"/>
      <c r="AB23" s="94"/>
      <c r="AC23" s="94"/>
      <c r="AD23" s="94"/>
      <c r="AE23" s="94"/>
      <c r="AF23" s="94"/>
      <c r="AG23" s="94"/>
      <c r="AH23" s="94"/>
      <c r="AI23" s="94"/>
      <c r="AJ23" s="94"/>
      <c r="AK23" s="94"/>
      <c r="AL23" s="94"/>
      <c r="AM23" s="94"/>
      <c r="AN23" s="94"/>
      <c r="AO23" s="94"/>
      <c r="AP23" s="94"/>
    </row>
    <row r="24" spans="1:42"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4"/>
      <c r="AH24" s="94"/>
      <c r="AI24" s="94"/>
      <c r="AJ24" s="94"/>
      <c r="AK24" s="94"/>
      <c r="AL24" s="94"/>
      <c r="AM24" s="94"/>
      <c r="AN24" s="94"/>
      <c r="AO24" s="94"/>
      <c r="AP24" s="94"/>
    </row>
    <row r="25" spans="1:42"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4"/>
      <c r="AM25" s="94"/>
      <c r="AN25" s="94"/>
      <c r="AO25" s="94"/>
      <c r="AP25" s="94"/>
    </row>
    <row r="26" spans="1:42"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c r="K26" s="94"/>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row>
    <row r="27" spans="1:42"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row>
    <row r="28" spans="1:42"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row>
    <row r="29" spans="1:42" s="146" customFormat="1" x14ac:dyDescent="0.2">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row>
    <row r="30" spans="1:42" x14ac:dyDescent="0.2">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row>
    <row r="31" spans="1:42" x14ac:dyDescent="0.2">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row>
    <row r="32" spans="1:42" x14ac:dyDescent="0.2">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row>
    <row r="33" spans="1:42" x14ac:dyDescent="0.2">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row>
    <row r="34" spans="1:42" x14ac:dyDescent="0.2">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row>
    <row r="35" spans="1:42" x14ac:dyDescent="0.2">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row>
    <row r="36" spans="1:42" x14ac:dyDescent="0.2">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row>
    <row r="37" spans="1:42" x14ac:dyDescent="0.2">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row>
    <row r="38" spans="1:42" x14ac:dyDescent="0.2">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row>
    <row r="39" spans="1:42" x14ac:dyDescent="0.2">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row>
    <row r="40" spans="1:42" x14ac:dyDescent="0.2">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row>
    <row r="41" spans="1:42" x14ac:dyDescent="0.2">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row>
    <row r="42" spans="1:42" x14ac:dyDescent="0.2">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row>
    <row r="43" spans="1:42" x14ac:dyDescent="0.2">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row>
    <row r="44" spans="1:42" x14ac:dyDescent="0.2">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row>
    <row r="45" spans="1:42" x14ac:dyDescent="0.2">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row>
    <row r="46" spans="1:42" x14ac:dyDescent="0.2">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row>
    <row r="47" spans="1:42" x14ac:dyDescent="0.2">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row>
    <row r="48" spans="1:42" x14ac:dyDescent="0.2">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row>
    <row r="49" spans="1:42" x14ac:dyDescent="0.2">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row>
    <row r="50" spans="1:42" x14ac:dyDescent="0.2">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row>
    <row r="51" spans="1:42" x14ac:dyDescent="0.2">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row>
    <row r="52" spans="1:42" x14ac:dyDescent="0.2">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row>
    <row r="53" spans="1:42" x14ac:dyDescent="0.2">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row>
    <row r="54" spans="1:42" x14ac:dyDescent="0.2">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row>
    <row r="55" spans="1:42" x14ac:dyDescent="0.2">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row>
    <row r="56" spans="1:42" x14ac:dyDescent="0.2">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row>
    <row r="57" spans="1:42" x14ac:dyDescent="0.2">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row>
    <row r="58" spans="1:42" x14ac:dyDescent="0.2">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row>
    <row r="59" spans="1:42" x14ac:dyDescent="0.2">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row>
    <row r="60" spans="1:42" x14ac:dyDescent="0.2">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row>
    <row r="61" spans="1:42" x14ac:dyDescent="0.2">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row>
    <row r="62" spans="1:42" x14ac:dyDescent="0.2">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row>
    <row r="63" spans="1:42" x14ac:dyDescent="0.2">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row>
    <row r="64" spans="1:42" x14ac:dyDescent="0.2">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row>
    <row r="65" spans="1:42" x14ac:dyDescent="0.2">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row>
    <row r="66" spans="1:42" x14ac:dyDescent="0.2">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row>
    <row r="67" spans="1:42" x14ac:dyDescent="0.2">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row>
    <row r="68" spans="1:42" x14ac:dyDescent="0.2">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row>
    <row r="69" spans="1:42" x14ac:dyDescent="0.2">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row>
    <row r="70" spans="1:42" x14ac:dyDescent="0.2">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row>
    <row r="71" spans="1:42" x14ac:dyDescent="0.2">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row>
    <row r="72" spans="1:42" x14ac:dyDescent="0.2">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row>
    <row r="73" spans="1:42" x14ac:dyDescent="0.2">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row>
    <row r="74" spans="1:42" x14ac:dyDescent="0.2">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row>
    <row r="75" spans="1:42" x14ac:dyDescent="0.2">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row>
    <row r="76" spans="1:42" x14ac:dyDescent="0.2">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row>
    <row r="77" spans="1:42" x14ac:dyDescent="0.2">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row>
    <row r="78" spans="1:42" x14ac:dyDescent="0.2">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row>
    <row r="79" spans="1:42" x14ac:dyDescent="0.2">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row>
    <row r="80" spans="1:42" x14ac:dyDescent="0.2">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row>
    <row r="81" spans="1:42" x14ac:dyDescent="0.2">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row>
    <row r="82" spans="1:42" x14ac:dyDescent="0.2">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row>
    <row r="83" spans="1:42" x14ac:dyDescent="0.2">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row>
    <row r="84" spans="1:42" x14ac:dyDescent="0.2">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row>
    <row r="85" spans="1:42" x14ac:dyDescent="0.2">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row>
    <row r="86" spans="1:42" x14ac:dyDescent="0.2">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row>
    <row r="87" spans="1:42" x14ac:dyDescent="0.2">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row>
    <row r="88" spans="1:42" x14ac:dyDescent="0.2">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row>
    <row r="89" spans="1:42" x14ac:dyDescent="0.2">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row>
    <row r="90" spans="1:42" x14ac:dyDescent="0.2">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row>
    <row r="91" spans="1:42" x14ac:dyDescent="0.2">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row>
    <row r="92" spans="1:42" x14ac:dyDescent="0.2">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row>
    <row r="93" spans="1:42" x14ac:dyDescent="0.2">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row>
    <row r="94" spans="1:42" x14ac:dyDescent="0.2">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row>
    <row r="95" spans="1:42" x14ac:dyDescent="0.2">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row>
    <row r="96" spans="1:42" x14ac:dyDescent="0.2">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row>
    <row r="97" spans="1:42" x14ac:dyDescent="0.2">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row>
    <row r="98" spans="1:42" x14ac:dyDescent="0.2">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row>
    <row r="99" spans="1:42" x14ac:dyDescent="0.2">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row>
    <row r="100" spans="1:42" x14ac:dyDescent="0.2">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row>
    <row r="101" spans="1:42" x14ac:dyDescent="0.2">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row>
    <row r="102" spans="1:42" x14ac:dyDescent="0.2">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row>
    <row r="103" spans="1:42" x14ac:dyDescent="0.2">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row>
    <row r="104" spans="1:42" x14ac:dyDescent="0.2">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row>
    <row r="105" spans="1:42" x14ac:dyDescent="0.2">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row>
    <row r="106" spans="1:42" x14ac:dyDescent="0.2">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row>
    <row r="107" spans="1:42" x14ac:dyDescent="0.2">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row>
    <row r="108" spans="1:42" x14ac:dyDescent="0.2">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row>
    <row r="109" spans="1:42" x14ac:dyDescent="0.2">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row>
    <row r="110" spans="1:42" x14ac:dyDescent="0.2">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row>
    <row r="111" spans="1:42" x14ac:dyDescent="0.2">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row>
    <row r="112" spans="1:42" x14ac:dyDescent="0.2">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row>
    <row r="113" spans="1:42" x14ac:dyDescent="0.2">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row>
    <row r="114" spans="1:42" x14ac:dyDescent="0.2">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row>
    <row r="115" spans="1:42" x14ac:dyDescent="0.2">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row>
    <row r="116" spans="1:42" x14ac:dyDescent="0.2">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row>
    <row r="117" spans="1:42" x14ac:dyDescent="0.2">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row>
    <row r="118" spans="1:42" x14ac:dyDescent="0.2">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row>
    <row r="119" spans="1:42" x14ac:dyDescent="0.2">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row>
    <row r="120" spans="1:42" x14ac:dyDescent="0.2">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row>
    <row r="121" spans="1:42" x14ac:dyDescent="0.2">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row>
    <row r="122" spans="1:42" x14ac:dyDescent="0.2">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row>
    <row r="123" spans="1:42" x14ac:dyDescent="0.2">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row>
    <row r="124" spans="1:42" x14ac:dyDescent="0.2">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row>
    <row r="125" spans="1:42" x14ac:dyDescent="0.2">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row>
    <row r="126" spans="1:42" x14ac:dyDescent="0.2">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row>
    <row r="127" spans="1:42" x14ac:dyDescent="0.2">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row>
    <row r="128" spans="1:42" x14ac:dyDescent="0.2">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row>
    <row r="129" spans="1:42" x14ac:dyDescent="0.2">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row>
    <row r="130" spans="1:42" x14ac:dyDescent="0.2">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row>
    <row r="131" spans="1:42" x14ac:dyDescent="0.2">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row>
    <row r="132" spans="1:42" x14ac:dyDescent="0.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row>
    <row r="133" spans="1:42" x14ac:dyDescent="0.2">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row>
    <row r="134" spans="1:42" x14ac:dyDescent="0.2">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row>
    <row r="135" spans="1:42" x14ac:dyDescent="0.2">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row>
    <row r="136" spans="1:42" x14ac:dyDescent="0.2">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row>
    <row r="137" spans="1:42" x14ac:dyDescent="0.2">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row>
    <row r="138" spans="1:42" x14ac:dyDescent="0.2">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row>
    <row r="139" spans="1:42" x14ac:dyDescent="0.2">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row>
    <row r="140" spans="1:42" x14ac:dyDescent="0.2">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row>
    <row r="141" spans="1:42" x14ac:dyDescent="0.2">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row>
    <row r="142" spans="1:42" x14ac:dyDescent="0.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row>
    <row r="143" spans="1:42" x14ac:dyDescent="0.2">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row>
    <row r="144" spans="1:42" x14ac:dyDescent="0.2">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row>
    <row r="145" spans="1:42" x14ac:dyDescent="0.2">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row>
    <row r="146" spans="1:42" x14ac:dyDescent="0.2">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row>
    <row r="147" spans="1:42" x14ac:dyDescent="0.2">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row>
    <row r="148" spans="1:42" x14ac:dyDescent="0.2">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row>
    <row r="149" spans="1:42" x14ac:dyDescent="0.2">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row>
    <row r="150" spans="1:42" x14ac:dyDescent="0.2">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row>
    <row r="151" spans="1:42" x14ac:dyDescent="0.2">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row>
    <row r="152" spans="1:42" x14ac:dyDescent="0.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row>
    <row r="153" spans="1:42" x14ac:dyDescent="0.2">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row>
    <row r="154" spans="1:42" x14ac:dyDescent="0.2">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row>
    <row r="155" spans="1:42" x14ac:dyDescent="0.2">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row>
    <row r="156" spans="1:42" x14ac:dyDescent="0.2">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row>
    <row r="157" spans="1:42" x14ac:dyDescent="0.2">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row>
    <row r="158" spans="1:42" x14ac:dyDescent="0.2">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row>
    <row r="159" spans="1:42" x14ac:dyDescent="0.2">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row>
    <row r="160" spans="1:42" x14ac:dyDescent="0.2">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row>
    <row r="161" spans="1:42" x14ac:dyDescent="0.2">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row>
    <row r="162" spans="1:42" x14ac:dyDescent="0.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row>
    <row r="163" spans="1:42" x14ac:dyDescent="0.2">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row>
    <row r="164" spans="1:42" x14ac:dyDescent="0.2">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row>
    <row r="165" spans="1:42" x14ac:dyDescent="0.2">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row>
    <row r="166" spans="1:42" x14ac:dyDescent="0.2">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row>
    <row r="167" spans="1:42" x14ac:dyDescent="0.2">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row>
    <row r="168" spans="1:42" x14ac:dyDescent="0.2">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row>
    <row r="169" spans="1:42" x14ac:dyDescent="0.2">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row>
    <row r="170" spans="1:42" x14ac:dyDescent="0.2">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row>
    <row r="171" spans="1:42" x14ac:dyDescent="0.2">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row>
    <row r="172" spans="1:42" x14ac:dyDescent="0.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row>
    <row r="173" spans="1:42" x14ac:dyDescent="0.2">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row>
    <row r="174" spans="1:42" x14ac:dyDescent="0.2">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row>
    <row r="175" spans="1:42" x14ac:dyDescent="0.2">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row>
    <row r="176" spans="1:42" x14ac:dyDescent="0.2">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row>
    <row r="177" spans="1:42" x14ac:dyDescent="0.2">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row>
    <row r="178" spans="1:42" x14ac:dyDescent="0.2">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row>
    <row r="179" spans="1:42" x14ac:dyDescent="0.2">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row>
    <row r="180" spans="1:42" x14ac:dyDescent="0.2">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row>
    <row r="181" spans="1:42" x14ac:dyDescent="0.2">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row>
    <row r="182" spans="1:42" x14ac:dyDescent="0.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row>
    <row r="183" spans="1:42" x14ac:dyDescent="0.2">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row>
    <row r="184" spans="1:42" x14ac:dyDescent="0.2">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row>
    <row r="185" spans="1:42" x14ac:dyDescent="0.2">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row>
    <row r="186" spans="1:42" x14ac:dyDescent="0.2">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row>
    <row r="187" spans="1:42" x14ac:dyDescent="0.2">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row>
    <row r="188" spans="1:42" x14ac:dyDescent="0.2">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row>
    <row r="189" spans="1:42" x14ac:dyDescent="0.2">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row>
    <row r="190" spans="1:42" x14ac:dyDescent="0.2">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row>
    <row r="191" spans="1:42" x14ac:dyDescent="0.2">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row>
    <row r="192" spans="1:42" x14ac:dyDescent="0.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row>
    <row r="193" spans="1:42" x14ac:dyDescent="0.2">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row>
    <row r="194" spans="1:42" x14ac:dyDescent="0.2">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row>
    <row r="195" spans="1:42" x14ac:dyDescent="0.2">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row>
    <row r="196" spans="1:42" x14ac:dyDescent="0.2">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row>
    <row r="197" spans="1:42" x14ac:dyDescent="0.2">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row>
    <row r="198" spans="1:42" x14ac:dyDescent="0.2">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row>
    <row r="199" spans="1:42" x14ac:dyDescent="0.2">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row>
    <row r="200" spans="1:42" x14ac:dyDescent="0.2">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row>
    <row r="201" spans="1:42" x14ac:dyDescent="0.2">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row>
    <row r="202" spans="1:42" x14ac:dyDescent="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row>
    <row r="203" spans="1:42" x14ac:dyDescent="0.2">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row>
    <row r="204" spans="1:42" x14ac:dyDescent="0.2">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row>
    <row r="205" spans="1:42" x14ac:dyDescent="0.2">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row>
    <row r="206" spans="1:42" x14ac:dyDescent="0.2">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row>
    <row r="207" spans="1:42" x14ac:dyDescent="0.2">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row>
    <row r="208" spans="1:42" x14ac:dyDescent="0.2">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row>
    <row r="209" spans="1:42" x14ac:dyDescent="0.2">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row>
    <row r="210" spans="1:42" x14ac:dyDescent="0.2">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row>
    <row r="211" spans="1:42" x14ac:dyDescent="0.2">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row>
    <row r="212" spans="1:42" x14ac:dyDescent="0.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row>
    <row r="213" spans="1:42" x14ac:dyDescent="0.2">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row>
    <row r="214" spans="1:42" x14ac:dyDescent="0.2">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row>
    <row r="215" spans="1:42" x14ac:dyDescent="0.2">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row>
    <row r="216" spans="1:42" x14ac:dyDescent="0.2">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row>
    <row r="217" spans="1:42" x14ac:dyDescent="0.2">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row>
    <row r="218" spans="1:42" x14ac:dyDescent="0.2">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row>
    <row r="219" spans="1:42" x14ac:dyDescent="0.2">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row>
    <row r="220" spans="1:42" x14ac:dyDescent="0.2">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row>
    <row r="221" spans="1:42" x14ac:dyDescent="0.2">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row>
    <row r="222" spans="1:42" x14ac:dyDescent="0.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row>
    <row r="223" spans="1:42" x14ac:dyDescent="0.2">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row>
    <row r="224" spans="1:42" x14ac:dyDescent="0.2">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row>
    <row r="225" spans="1:42" x14ac:dyDescent="0.2">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row>
    <row r="226" spans="1:42" x14ac:dyDescent="0.2">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row>
    <row r="227" spans="1:42" x14ac:dyDescent="0.2">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row>
    <row r="228" spans="1:42" x14ac:dyDescent="0.2">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row>
    <row r="229" spans="1:42"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row>
    <row r="230" spans="1:42"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row>
    <row r="231" spans="1:42"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row>
    <row r="232" spans="1:42"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row>
    <row r="233" spans="1:42"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row>
    <row r="234" spans="1:42"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row>
    <row r="235" spans="1:42"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row>
    <row r="236" spans="1:42"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row>
    <row r="237" spans="1:42"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row>
    <row r="238" spans="1:42"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row>
    <row r="239" spans="1:42"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row>
    <row r="240" spans="1:42"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row>
    <row r="241" spans="1:42"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row>
    <row r="242" spans="1:42"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row>
    <row r="243" spans="1:42"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row>
    <row r="244" spans="1:42"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row>
    <row r="245" spans="1:42"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row>
    <row r="246" spans="1:42"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row>
    <row r="247" spans="1:42"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row>
    <row r="248" spans="1:42"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row>
    <row r="249" spans="1:42"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row>
    <row r="250" spans="1:42"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row>
    <row r="251" spans="1:42"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row>
    <row r="252" spans="1:42"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row>
    <row r="253" spans="1:42"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row>
    <row r="254" spans="1:42"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row>
    <row r="255" spans="1:42"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row>
    <row r="256" spans="1:42"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row>
    <row r="257" spans="1:42"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row>
    <row r="258" spans="1:42"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row>
    <row r="259" spans="1:42"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row>
    <row r="260" spans="1:42"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row>
    <row r="261" spans="1:42"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row>
    <row r="262" spans="1:42"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row>
    <row r="263" spans="1:42"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row>
    <row r="264" spans="1:42"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row>
    <row r="265" spans="1:42"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row>
    <row r="266" spans="1:42"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row>
    <row r="267" spans="1:42"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row>
    <row r="268" spans="1:42"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row>
    <row r="269" spans="1:42"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row>
    <row r="270" spans="1:42"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row>
    <row r="271" spans="1:42"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row>
    <row r="272" spans="1:42"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row>
    <row r="273" spans="1:42"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row>
    <row r="274" spans="1:42"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row>
    <row r="275" spans="1:42"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row>
    <row r="276" spans="1:42"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row>
    <row r="277" spans="1:42"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row>
    <row r="278" spans="1:42"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row>
    <row r="279" spans="1:42"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row>
    <row r="280" spans="1:42"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row>
    <row r="281" spans="1:42"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row>
    <row r="282" spans="1:42"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row>
    <row r="283" spans="1:42"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row>
    <row r="284" spans="1:42"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row>
    <row r="285" spans="1:42"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row>
    <row r="286" spans="1:42"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row>
    <row r="287" spans="1:42"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row>
    <row r="288" spans="1:42"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row>
    <row r="289" spans="1:42"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row>
    <row r="290" spans="1:42"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row>
    <row r="291" spans="1:42"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row>
    <row r="292" spans="1:42"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row>
    <row r="293" spans="1:42"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row>
    <row r="294" spans="1:42"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row>
    <row r="295" spans="1:42"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row>
    <row r="296" spans="1:42"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row>
    <row r="297" spans="1:42"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row>
    <row r="298" spans="1:42"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row>
    <row r="299" spans="1:42"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row>
    <row r="300" spans="1:42"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row>
    <row r="301" spans="1:42"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row>
    <row r="302" spans="1:42"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row>
    <row r="303" spans="1:42"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row>
    <row r="304" spans="1:42"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row>
    <row r="305" spans="1:42"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row>
    <row r="306" spans="1:42"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row>
    <row r="307" spans="1:42"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row>
    <row r="308" spans="1:42"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row>
    <row r="309" spans="1:42"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row>
    <row r="310" spans="1:42"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row>
    <row r="311" spans="1:42"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row>
    <row r="312" spans="1:42"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row>
    <row r="313" spans="1:42"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row>
    <row r="314" spans="1:42"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row>
    <row r="315" spans="1:42"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row>
    <row r="316" spans="1:42"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row>
    <row r="317" spans="1:42"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row>
    <row r="318" spans="1:42"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row>
    <row r="319" spans="1:42"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row>
    <row r="320" spans="1:42"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row>
    <row r="321" spans="1:42"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row>
    <row r="322" spans="1:42"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row>
    <row r="323" spans="1:42"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row>
    <row r="324" spans="1:42"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row>
    <row r="325" spans="1:42"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row>
    <row r="326" spans="1:42"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row>
    <row r="327" spans="1:42"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row>
    <row r="328" spans="1:42"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row>
    <row r="329" spans="1:42"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row>
    <row r="330" spans="1:42"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row>
    <row r="331" spans="1:42"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row>
    <row r="332" spans="1:42"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row>
    <row r="333" spans="1:42"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row>
    <row r="334" spans="1:42"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row>
    <row r="335" spans="1:42"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row>
    <row r="336" spans="1:42"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row>
    <row r="337" spans="1:42"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row>
    <row r="338" spans="1:42"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row>
    <row r="339" spans="1:42"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row>
    <row r="340" spans="1:42"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row>
    <row r="341" spans="1:42"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row>
    <row r="342" spans="1:42"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row>
    <row r="343" spans="1:42"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row>
    <row r="344" spans="1:42"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row>
    <row r="345" spans="1:42"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row>
    <row r="346" spans="1:42"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row>
    <row r="347" spans="1:42"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row>
    <row r="348" spans="1:42"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row>
    <row r="349" spans="1:42"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row>
    <row r="350" spans="1:42"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row>
    <row r="351" spans="1:42"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row>
    <row r="352" spans="1:42"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row>
    <row r="353" spans="1:42"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row>
    <row r="354" spans="1:42"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row>
    <row r="355" spans="1:42"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row>
    <row r="356" spans="1:42"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row>
    <row r="357" spans="1:42"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row>
    <row r="358" spans="1:42"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row>
    <row r="359" spans="1:42"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row>
    <row r="360" spans="1:42"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row>
    <row r="361" spans="1:42"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row>
    <row r="362" spans="1:42"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row>
    <row r="363" spans="1:42"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row>
    <row r="364" spans="1:42"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row>
    <row r="365" spans="1:42"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row>
    <row r="366" spans="1:42"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row>
    <row r="367" spans="1:42"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row>
    <row r="368" spans="1:42"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row>
    <row r="369" spans="1:42"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row>
    <row r="370" spans="1:42"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row>
    <row r="371" spans="1:42"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row>
    <row r="372" spans="1:42"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row>
    <row r="373" spans="1:42"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row>
    <row r="374" spans="1:42"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row>
    <row r="375" spans="1:42"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row>
    <row r="376" spans="1:42"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row>
    <row r="377" spans="1:42"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row>
    <row r="378" spans="1:42"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row>
    <row r="379" spans="1:42"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row>
    <row r="380" spans="1:42"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row>
    <row r="381" spans="1:42"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row>
    <row r="382" spans="1:42"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row>
    <row r="383" spans="1:42"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row>
    <row r="384" spans="1:42"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row>
    <row r="385" spans="1:42"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row>
    <row r="386" spans="1:42"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row>
    <row r="387" spans="1:42"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row>
    <row r="388" spans="1:42"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row>
    <row r="389" spans="1:42"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row>
    <row r="390" spans="1:42"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row>
    <row r="391" spans="1:42"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row>
    <row r="392" spans="1:42"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row>
    <row r="393" spans="1:42"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row>
    <row r="394" spans="1:42"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row>
    <row r="395" spans="1:42"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row>
    <row r="396" spans="1:42"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row>
    <row r="397" spans="1:42"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row>
    <row r="398" spans="1:42"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row>
    <row r="399" spans="1:42"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row>
    <row r="400" spans="1:42"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row>
    <row r="401" spans="1:42"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row>
    <row r="402" spans="1:42"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row>
    <row r="403" spans="1:42"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row>
    <row r="404" spans="1:42"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row>
    <row r="405" spans="1:42"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row>
    <row r="406" spans="1:42"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row>
    <row r="407" spans="1:42"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row>
    <row r="408" spans="1:42"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row>
    <row r="409" spans="1:42"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row>
    <row r="410" spans="1:42"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row>
    <row r="411" spans="1:42"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row>
    <row r="412" spans="1:42"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row>
    <row r="413" spans="1:42"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row>
    <row r="414" spans="1:42"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row>
    <row r="415" spans="1:42"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row>
    <row r="416" spans="1:42"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row>
    <row r="417" spans="1:42"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row>
    <row r="418" spans="1:42"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row>
    <row r="419" spans="1:42"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row>
    <row r="420" spans="1:42"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row>
    <row r="421" spans="1:42"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row>
    <row r="422" spans="1:42"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row>
    <row r="423" spans="1:42"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row>
    <row r="424" spans="1:42"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row>
    <row r="425" spans="1:42"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row>
    <row r="426" spans="1:42"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row>
    <row r="427" spans="1:42"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row>
    <row r="428" spans="1:42"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row>
    <row r="429" spans="1:42"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row>
    <row r="430" spans="1:42"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row>
    <row r="431" spans="1:42"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row>
    <row r="432" spans="1:42"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row>
    <row r="433" spans="1:42"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row>
    <row r="434" spans="1:42"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row>
    <row r="435" spans="1:42"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row>
    <row r="436" spans="1:42"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row>
    <row r="437" spans="1:42"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row>
    <row r="438" spans="1:42"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row>
    <row r="439" spans="1:42"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row>
    <row r="440" spans="1:42"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row>
    <row r="441" spans="1:42"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row>
    <row r="442" spans="1:42"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row>
    <row r="443" spans="1:42"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row>
    <row r="444" spans="1:42"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row>
    <row r="445" spans="1:42"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row>
    <row r="446" spans="1:42"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row>
    <row r="447" spans="1:42"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row>
    <row r="448" spans="1:42"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row>
    <row r="449" spans="1:42"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row>
    <row r="450" spans="1:42"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row>
    <row r="451" spans="1:42"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row>
    <row r="452" spans="1:42"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row>
    <row r="453" spans="1:42"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row>
    <row r="454" spans="1:42"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row>
    <row r="455" spans="1:42"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row>
    <row r="456" spans="1:42"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row>
    <row r="457" spans="1:42"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row>
    <row r="458" spans="1:42"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row>
    <row r="459" spans="1:42"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row>
    <row r="460" spans="1:42"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row>
    <row r="461" spans="1:42"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row>
    <row r="462" spans="1:42"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row>
    <row r="463" spans="1:42"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row>
    <row r="464" spans="1:42"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row>
    <row r="465" spans="1:42"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row>
    <row r="466" spans="1:42"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row>
    <row r="467" spans="1:42"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row>
    <row r="468" spans="1:42"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row>
    <row r="469" spans="1:42"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row>
    <row r="470" spans="1:42"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row>
    <row r="471" spans="1:42"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row>
    <row r="472" spans="1:42"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row>
    <row r="473" spans="1:42"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row>
    <row r="474" spans="1:42"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row>
    <row r="475" spans="1:42"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row>
    <row r="476" spans="1:42"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row>
    <row r="477" spans="1:42"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row>
    <row r="478" spans="1:42"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row>
    <row r="479" spans="1:42"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row>
    <row r="480" spans="1:42"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row>
    <row r="481" spans="1:42"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row>
    <row r="482" spans="1:42"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row>
    <row r="483" spans="1:42"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row>
    <row r="484" spans="1:42"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row>
    <row r="485" spans="1:42"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row>
    <row r="486" spans="1:42"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row>
    <row r="487" spans="1:42"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row>
    <row r="488" spans="1:42"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row>
    <row r="489" spans="1:42"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row>
    <row r="490" spans="1:42"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row>
    <row r="491" spans="1:42"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row>
    <row r="492" spans="1:42"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row>
    <row r="493" spans="1:42"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row>
    <row r="494" spans="1:42"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row>
    <row r="495" spans="1:42"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row>
    <row r="496" spans="1:42"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row>
    <row r="497" spans="1:42"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row>
    <row r="498" spans="1:42"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row>
    <row r="499" spans="1:42"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row>
    <row r="500" spans="1:42"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row>
    <row r="501" spans="1:42"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row>
    <row r="502" spans="1:42"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row>
    <row r="503" spans="1:42"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row>
    <row r="504" spans="1:42"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row>
    <row r="505" spans="1:42"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row>
    <row r="506" spans="1:42"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row>
    <row r="507" spans="1:42"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row>
    <row r="508" spans="1:42"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row>
    <row r="509" spans="1:42"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row>
    <row r="510" spans="1:42"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row>
    <row r="511" spans="1:42"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row>
    <row r="512" spans="1:42"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row>
    <row r="513" spans="1:42"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row>
    <row r="514" spans="1:42"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row>
    <row r="515" spans="1:42"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row>
    <row r="516" spans="1:42"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row>
    <row r="517" spans="1:42"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row>
    <row r="518" spans="1:42"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row>
    <row r="519" spans="1:42"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row>
    <row r="520" spans="1:42"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row>
    <row r="521" spans="1:42"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row>
    <row r="522" spans="1:42"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row>
    <row r="523" spans="1:42"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row>
    <row r="524" spans="1:42"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row>
    <row r="525" spans="1:42"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row>
    <row r="526" spans="1:42"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row>
    <row r="527" spans="1:42"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row>
    <row r="528" spans="1:42"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row>
    <row r="529" spans="1:42"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row>
    <row r="530" spans="1:42"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row>
    <row r="531" spans="1:42"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row>
    <row r="532" spans="1:42"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row>
    <row r="533" spans="1:42"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row>
    <row r="534" spans="1:42"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row>
    <row r="535" spans="1:42"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row>
    <row r="536" spans="1:42"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row>
    <row r="537" spans="1:42"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row>
    <row r="538" spans="1:42"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row>
    <row r="539" spans="1:42"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row>
    <row r="540" spans="1:42"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row>
    <row r="541" spans="1:42"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row>
  </sheetData>
  <autoFilter ref="A6:AP28" xr:uid="{00000000-0009-0000-0000-00001E000000}"/>
  <customSheetViews>
    <customSheetView guid="{2310A218-B950-4B37-BE7C-1628B3021F33}" scale="80" showAutoFilter="1">
      <pane xSplit="6" ySplit="6" topLeftCell="G7" activePane="bottomRight" state="frozen"/>
      <selection pane="bottomRight"/>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AP28" xr:uid="{00000000-0000-0000-0000-000000000000}"/>
    </customSheetView>
    <customSheetView guid="{567D1EB9-B60D-4E86-BE3D-657E6C99C435}" scale="80" showAutoFilter="1">
      <pane xSplit="6" ySplit="6" topLeftCell="G7" activePane="bottomRight" state="frozen"/>
      <selection pane="bottomRight"/>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AP28" xr:uid="{00000000-0000-0000-0000-000000000000}"/>
    </customSheetView>
    <customSheetView guid="{8C2C3663-D12C-4E4C-A6D4-C71A7D822DC1}" scale="80" showAutoFilter="1">
      <pane xSplit="6" ySplit="6" topLeftCell="G7" activePane="bottomRight" state="frozen"/>
      <selection pane="bottomRight"/>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AP28" xr:uid="{00000000-0000-0000-0000-000000000000}"/>
    </customSheetView>
    <customSheetView guid="{6427B314-5737-4833-B35F-93343DA3F12D}" scale="80" showAutoFilter="1">
      <pane xSplit="6" ySplit="6" topLeftCell="G7" activePane="bottomRight" state="frozen"/>
      <selection pane="bottomRight"/>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AP28" xr:uid="{00000000-0000-0000-0000-000000000000}"/>
    </customSheetView>
  </customSheetViews>
  <mergeCells count="6">
    <mergeCell ref="G5:AP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pageSetUpPr autoPageBreaks="0"/>
  </sheetPr>
  <dimension ref="A1:L541"/>
  <sheetViews>
    <sheetView zoomScale="80" zoomScaleNormal="80" workbookViewId="0">
      <pane xSplit="6" ySplit="6" topLeftCell="G7" activePane="bottomRight" state="frozen"/>
      <selection pane="topRight" activeCell="G1" sqref="G1"/>
      <selection pane="bottomLeft" activeCell="A7" sqref="A7"/>
      <selection pane="bottomRight" activeCell="K13" sqref="K13"/>
    </sheetView>
  </sheetViews>
  <sheetFormatPr defaultColWidth="8.85546875" defaultRowHeight="14.25" x14ac:dyDescent="0.2"/>
  <cols>
    <col min="1" max="6" width="15.85546875" style="13" customWidth="1"/>
    <col min="7" max="7" width="13.5703125" style="13" customWidth="1"/>
    <col min="8" max="8" width="17.140625" style="13" customWidth="1"/>
    <col min="9" max="9" width="16.5703125" style="13" customWidth="1"/>
    <col min="10" max="10" width="31.5703125" style="13" customWidth="1"/>
    <col min="11" max="11" width="43.42578125" style="13" customWidth="1"/>
    <col min="12" max="12" width="38.42578125" style="13" customWidth="1"/>
    <col min="13" max="16384" width="8.85546875" style="13"/>
  </cols>
  <sheetData>
    <row r="1" spans="1:12" ht="15" x14ac:dyDescent="0.2">
      <c r="A1" s="109" t="s">
        <v>660</v>
      </c>
      <c r="B1" s="619" t="str">
        <f>'EPA - Input and Summary'!E2</f>
        <v>Exit Supplier-(2019 - 2020)</v>
      </c>
      <c r="C1" s="619"/>
      <c r="D1" s="619"/>
      <c r="E1" s="619"/>
      <c r="F1" s="619"/>
    </row>
    <row r="2" spans="1:12" ht="15" x14ac:dyDescent="0.25">
      <c r="A2" s="109" t="s">
        <v>661</v>
      </c>
      <c r="B2" s="619" t="str">
        <f>'EPA - Input and Summary'!E3</f>
        <v>Project Names</v>
      </c>
      <c r="C2" s="619"/>
      <c r="D2" s="619"/>
      <c r="E2" s="619"/>
      <c r="F2" s="619"/>
      <c r="G2" s="123"/>
    </row>
    <row r="3" spans="1:12" ht="15" x14ac:dyDescent="0.2">
      <c r="A3" s="109"/>
      <c r="B3" s="655"/>
      <c r="C3" s="656"/>
      <c r="D3" s="656"/>
      <c r="E3" s="656"/>
      <c r="F3" s="657"/>
    </row>
    <row r="4" spans="1:12" ht="24.6" customHeight="1" x14ac:dyDescent="0.2">
      <c r="A4" s="629" t="s">
        <v>816</v>
      </c>
      <c r="B4" s="630"/>
      <c r="C4" s="630"/>
      <c r="D4" s="630"/>
      <c r="E4" s="630"/>
      <c r="F4" s="658"/>
    </row>
    <row r="5" spans="1:12" ht="24.6" customHeight="1" x14ac:dyDescent="0.2">
      <c r="A5" s="659" t="s">
        <v>818</v>
      </c>
      <c r="B5" s="660"/>
      <c r="C5" s="660"/>
      <c r="D5" s="660"/>
      <c r="E5" s="660"/>
      <c r="F5" s="661"/>
      <c r="G5" s="654" t="s">
        <v>764</v>
      </c>
      <c r="H5" s="654"/>
      <c r="I5" s="654"/>
      <c r="J5" s="654"/>
      <c r="K5" s="654"/>
      <c r="L5" s="654"/>
    </row>
    <row r="6" spans="1:12" ht="69" customHeight="1" x14ac:dyDescent="0.2">
      <c r="A6" s="120" t="s">
        <v>829</v>
      </c>
      <c r="B6" s="104" t="s">
        <v>815</v>
      </c>
      <c r="C6" s="104" t="s">
        <v>771</v>
      </c>
      <c r="D6" s="104" t="s">
        <v>772</v>
      </c>
      <c r="E6" s="104" t="s">
        <v>773</v>
      </c>
      <c r="F6" s="104" t="s">
        <v>887</v>
      </c>
      <c r="G6" s="122" t="s">
        <v>934</v>
      </c>
      <c r="H6" s="122" t="s">
        <v>935</v>
      </c>
      <c r="I6" s="122" t="s">
        <v>936</v>
      </c>
      <c r="J6" s="122" t="s">
        <v>933</v>
      </c>
      <c r="K6" s="122" t="s">
        <v>642</v>
      </c>
      <c r="L6" s="122" t="s">
        <v>94</v>
      </c>
    </row>
    <row r="7" spans="1:12"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c r="K7" s="94"/>
      <c r="L7" s="94"/>
    </row>
    <row r="8" spans="1:12"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c r="K8" s="94"/>
      <c r="L8" s="94"/>
    </row>
    <row r="9" spans="1:12"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c r="K9" s="94"/>
      <c r="L9" s="94"/>
    </row>
    <row r="10" spans="1:12"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c r="K10" s="94"/>
      <c r="L10" s="94"/>
    </row>
    <row r="11" spans="1:12"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c r="K11" s="94"/>
      <c r="L11" s="94"/>
    </row>
    <row r="12" spans="1:12"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c r="K12" s="94"/>
      <c r="L12" s="94"/>
    </row>
    <row r="13" spans="1:12"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c r="K13" s="94"/>
      <c r="L13" s="94"/>
    </row>
    <row r="14" spans="1:12"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c r="K14" s="94"/>
      <c r="L14" s="94"/>
    </row>
    <row r="15" spans="1:12"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94"/>
      <c r="K15" s="94"/>
      <c r="L15" s="94"/>
    </row>
    <row r="16" spans="1:12"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c r="K16" s="94"/>
      <c r="L16" s="94"/>
    </row>
    <row r="17" spans="1:12"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94"/>
      <c r="K17" s="94"/>
      <c r="L17" s="94"/>
    </row>
    <row r="18" spans="1:12"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c r="K18" s="94"/>
      <c r="L18" s="94"/>
    </row>
    <row r="19" spans="1:12"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c r="K19" s="94"/>
      <c r="L19" s="94"/>
    </row>
    <row r="20" spans="1:12"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c r="K20" s="94"/>
      <c r="L20" s="94"/>
    </row>
    <row r="21" spans="1:12"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c r="K21" s="94"/>
      <c r="L21" s="94"/>
    </row>
    <row r="22" spans="1:12"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c r="K22" s="94"/>
      <c r="L22" s="94"/>
    </row>
    <row r="23" spans="1:12"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c r="K23" s="94"/>
      <c r="L23" s="94"/>
    </row>
    <row r="24" spans="1:12"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c r="K24" s="94"/>
      <c r="L24" s="94"/>
    </row>
    <row r="25" spans="1:12"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c r="I25" s="94"/>
      <c r="J25" s="94"/>
      <c r="K25" s="94"/>
      <c r="L25" s="94"/>
    </row>
    <row r="26" spans="1:12"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c r="K26" s="94"/>
      <c r="L26" s="94"/>
    </row>
    <row r="27" spans="1:12"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94"/>
      <c r="K27" s="94"/>
      <c r="L27" s="94"/>
    </row>
    <row r="28" spans="1:12"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c r="K28" s="94"/>
      <c r="L28" s="94"/>
    </row>
    <row r="29" spans="1:12" s="146" customFormat="1" x14ac:dyDescent="0.2">
      <c r="A29" s="94"/>
      <c r="B29" s="94"/>
      <c r="C29" s="94"/>
      <c r="D29" s="94"/>
      <c r="E29" s="94"/>
      <c r="F29" s="94"/>
      <c r="G29" s="94"/>
      <c r="H29" s="94"/>
      <c r="I29" s="94"/>
      <c r="J29" s="94"/>
      <c r="K29" s="94"/>
      <c r="L29" s="94"/>
    </row>
    <row r="30" spans="1:12" s="146" customFormat="1" x14ac:dyDescent="0.2">
      <c r="A30" s="94"/>
      <c r="B30" s="94"/>
      <c r="C30" s="94"/>
      <c r="D30" s="94"/>
      <c r="E30" s="94"/>
      <c r="F30" s="94"/>
      <c r="G30" s="94"/>
      <c r="H30" s="94"/>
      <c r="I30" s="94"/>
      <c r="J30" s="94"/>
      <c r="K30" s="94"/>
      <c r="L30" s="94"/>
    </row>
    <row r="31" spans="1:12" s="146" customFormat="1" x14ac:dyDescent="0.2">
      <c r="A31" s="94"/>
      <c r="B31" s="94"/>
      <c r="C31" s="94"/>
      <c r="D31" s="94"/>
      <c r="E31" s="94"/>
      <c r="F31" s="94"/>
      <c r="G31" s="94"/>
      <c r="H31" s="94"/>
      <c r="I31" s="94"/>
      <c r="J31" s="94"/>
      <c r="K31" s="94"/>
      <c r="L31" s="94"/>
    </row>
    <row r="32" spans="1:12" x14ac:dyDescent="0.2">
      <c r="A32" s="26"/>
      <c r="B32" s="26"/>
      <c r="C32" s="26"/>
      <c r="D32" s="26"/>
      <c r="E32" s="26"/>
      <c r="F32" s="26"/>
      <c r="G32" s="26"/>
      <c r="H32" s="26"/>
      <c r="I32" s="26"/>
      <c r="J32" s="26"/>
      <c r="K32" s="26"/>
      <c r="L32" s="26"/>
    </row>
    <row r="33" spans="1:12" x14ac:dyDescent="0.2">
      <c r="A33" s="26"/>
      <c r="B33" s="26"/>
      <c r="C33" s="26"/>
      <c r="D33" s="26"/>
      <c r="E33" s="26"/>
      <c r="F33" s="26"/>
      <c r="G33" s="26"/>
      <c r="H33" s="26"/>
      <c r="I33" s="26"/>
      <c r="J33" s="26"/>
      <c r="K33" s="26"/>
      <c r="L33" s="26"/>
    </row>
    <row r="34" spans="1:12" x14ac:dyDescent="0.2">
      <c r="A34" s="26"/>
      <c r="B34" s="26"/>
      <c r="C34" s="26"/>
      <c r="D34" s="26"/>
      <c r="E34" s="26"/>
      <c r="F34" s="26"/>
      <c r="G34" s="26"/>
      <c r="H34" s="26"/>
      <c r="I34" s="26"/>
      <c r="J34" s="26"/>
      <c r="K34" s="26"/>
      <c r="L34" s="26"/>
    </row>
    <row r="35" spans="1:12" x14ac:dyDescent="0.2">
      <c r="A35" s="26"/>
      <c r="B35" s="26"/>
      <c r="C35" s="26"/>
      <c r="D35" s="26"/>
      <c r="E35" s="26"/>
      <c r="F35" s="26"/>
      <c r="G35" s="26"/>
      <c r="H35" s="26"/>
      <c r="I35" s="26"/>
      <c r="J35" s="26"/>
      <c r="K35" s="26"/>
      <c r="L35" s="26"/>
    </row>
    <row r="36" spans="1:12" x14ac:dyDescent="0.2">
      <c r="A36" s="26"/>
      <c r="B36" s="26"/>
      <c r="C36" s="26"/>
      <c r="D36" s="26"/>
      <c r="E36" s="26"/>
      <c r="F36" s="26"/>
      <c r="G36" s="26"/>
      <c r="H36" s="26"/>
      <c r="I36" s="26"/>
      <c r="J36" s="26"/>
      <c r="K36" s="26"/>
      <c r="L36" s="26"/>
    </row>
    <row r="37" spans="1:12" x14ac:dyDescent="0.2">
      <c r="A37" s="26"/>
      <c r="B37" s="26"/>
      <c r="C37" s="26"/>
      <c r="D37" s="26"/>
      <c r="E37" s="26"/>
      <c r="F37" s="26"/>
      <c r="G37" s="26"/>
      <c r="H37" s="26"/>
      <c r="I37" s="26"/>
      <c r="J37" s="26"/>
      <c r="K37" s="26"/>
      <c r="L37" s="26"/>
    </row>
    <row r="38" spans="1:12" x14ac:dyDescent="0.2">
      <c r="A38" s="26"/>
      <c r="B38" s="26"/>
      <c r="C38" s="26"/>
      <c r="D38" s="26"/>
      <c r="E38" s="26"/>
      <c r="F38" s="26"/>
      <c r="G38" s="26"/>
      <c r="H38" s="26"/>
      <c r="I38" s="26"/>
      <c r="J38" s="26"/>
      <c r="K38" s="26"/>
      <c r="L38" s="26"/>
    </row>
    <row r="39" spans="1:12" x14ac:dyDescent="0.2">
      <c r="A39" s="26"/>
      <c r="B39" s="26"/>
      <c r="C39" s="26"/>
      <c r="D39" s="26"/>
      <c r="E39" s="26"/>
      <c r="F39" s="26"/>
      <c r="G39" s="26"/>
      <c r="H39" s="26"/>
      <c r="I39" s="26"/>
      <c r="J39" s="26"/>
      <c r="K39" s="26"/>
      <c r="L39" s="26"/>
    </row>
    <row r="40" spans="1:12" x14ac:dyDescent="0.2">
      <c r="A40" s="26"/>
      <c r="B40" s="26"/>
      <c r="C40" s="26"/>
      <c r="D40" s="26"/>
      <c r="E40" s="26"/>
      <c r="F40" s="26"/>
      <c r="G40" s="26"/>
      <c r="H40" s="26"/>
      <c r="I40" s="26"/>
      <c r="J40" s="26"/>
      <c r="K40" s="26"/>
      <c r="L40" s="26"/>
    </row>
    <row r="41" spans="1:12" x14ac:dyDescent="0.2">
      <c r="A41" s="26"/>
      <c r="B41" s="26"/>
      <c r="C41" s="26"/>
      <c r="D41" s="26"/>
      <c r="E41" s="26"/>
      <c r="F41" s="26"/>
      <c r="G41" s="26"/>
      <c r="H41" s="26"/>
      <c r="I41" s="26"/>
      <c r="J41" s="26"/>
      <c r="K41" s="26"/>
      <c r="L41" s="26"/>
    </row>
    <row r="42" spans="1:12" x14ac:dyDescent="0.2">
      <c r="A42" s="26"/>
      <c r="B42" s="26"/>
      <c r="C42" s="26"/>
      <c r="D42" s="26"/>
      <c r="E42" s="26"/>
      <c r="F42" s="26"/>
      <c r="G42" s="26"/>
      <c r="H42" s="26"/>
      <c r="I42" s="26"/>
      <c r="J42" s="26"/>
      <c r="K42" s="26"/>
      <c r="L42" s="26"/>
    </row>
    <row r="43" spans="1:12" x14ac:dyDescent="0.2">
      <c r="A43" s="26"/>
      <c r="B43" s="26"/>
      <c r="C43" s="26"/>
      <c r="D43" s="26"/>
      <c r="E43" s="26"/>
      <c r="F43" s="26"/>
      <c r="G43" s="26"/>
      <c r="H43" s="26"/>
      <c r="I43" s="26"/>
      <c r="J43" s="26"/>
      <c r="K43" s="26"/>
      <c r="L43" s="26"/>
    </row>
    <row r="44" spans="1:12" x14ac:dyDescent="0.2">
      <c r="A44" s="26"/>
      <c r="B44" s="26"/>
      <c r="C44" s="26"/>
      <c r="D44" s="26"/>
      <c r="E44" s="26"/>
      <c r="F44" s="26"/>
      <c r="G44" s="26"/>
      <c r="H44" s="26"/>
      <c r="I44" s="26"/>
      <c r="J44" s="26"/>
      <c r="K44" s="26"/>
      <c r="L44" s="26"/>
    </row>
    <row r="45" spans="1:12" x14ac:dyDescent="0.2">
      <c r="A45" s="26"/>
      <c r="B45" s="26"/>
      <c r="C45" s="26"/>
      <c r="D45" s="26"/>
      <c r="E45" s="26"/>
      <c r="F45" s="26"/>
      <c r="G45" s="26"/>
      <c r="H45" s="26"/>
      <c r="I45" s="26"/>
      <c r="J45" s="26"/>
      <c r="K45" s="26"/>
      <c r="L45" s="26"/>
    </row>
    <row r="46" spans="1:12" x14ac:dyDescent="0.2">
      <c r="A46" s="26"/>
      <c r="B46" s="26"/>
      <c r="C46" s="26"/>
      <c r="D46" s="26"/>
      <c r="E46" s="26"/>
      <c r="F46" s="26"/>
      <c r="G46" s="26"/>
      <c r="H46" s="26"/>
      <c r="I46" s="26"/>
      <c r="J46" s="26"/>
      <c r="K46" s="26"/>
      <c r="L46" s="26"/>
    </row>
    <row r="47" spans="1:12" x14ac:dyDescent="0.2">
      <c r="A47" s="26"/>
      <c r="B47" s="26"/>
      <c r="C47" s="26"/>
      <c r="D47" s="26"/>
      <c r="E47" s="26"/>
      <c r="F47" s="26"/>
      <c r="G47" s="26"/>
      <c r="H47" s="26"/>
      <c r="I47" s="26"/>
      <c r="J47" s="26"/>
      <c r="K47" s="26"/>
      <c r="L47" s="26"/>
    </row>
    <row r="48" spans="1:12" x14ac:dyDescent="0.2">
      <c r="A48" s="26"/>
      <c r="B48" s="26"/>
      <c r="C48" s="26"/>
      <c r="D48" s="26"/>
      <c r="E48" s="26"/>
      <c r="F48" s="26"/>
      <c r="G48" s="26"/>
      <c r="H48" s="26"/>
      <c r="I48" s="26"/>
      <c r="J48" s="26"/>
      <c r="K48" s="26"/>
      <c r="L48" s="26"/>
    </row>
    <row r="49" spans="1:12" x14ac:dyDescent="0.2">
      <c r="A49" s="26"/>
      <c r="B49" s="26"/>
      <c r="C49" s="26"/>
      <c r="D49" s="26"/>
      <c r="E49" s="26"/>
      <c r="F49" s="26"/>
      <c r="G49" s="26"/>
      <c r="H49" s="26"/>
      <c r="I49" s="26"/>
      <c r="J49" s="26"/>
      <c r="K49" s="26"/>
      <c r="L49" s="26"/>
    </row>
    <row r="50" spans="1:12" x14ac:dyDescent="0.2">
      <c r="A50" s="26"/>
      <c r="B50" s="26"/>
      <c r="C50" s="26"/>
      <c r="D50" s="26"/>
      <c r="E50" s="26"/>
      <c r="F50" s="26"/>
      <c r="G50" s="26"/>
      <c r="H50" s="26"/>
      <c r="I50" s="26"/>
      <c r="J50" s="26"/>
      <c r="K50" s="26"/>
      <c r="L50" s="26"/>
    </row>
    <row r="51" spans="1:12" x14ac:dyDescent="0.2">
      <c r="A51" s="26"/>
      <c r="B51" s="26"/>
      <c r="C51" s="26"/>
      <c r="D51" s="26"/>
      <c r="E51" s="26"/>
      <c r="F51" s="26"/>
      <c r="G51" s="26"/>
      <c r="H51" s="26"/>
      <c r="I51" s="26"/>
      <c r="J51" s="26"/>
      <c r="K51" s="26"/>
      <c r="L51" s="26"/>
    </row>
    <row r="52" spans="1:12" x14ac:dyDescent="0.2">
      <c r="A52" s="26"/>
      <c r="B52" s="26"/>
      <c r="C52" s="26"/>
      <c r="D52" s="26"/>
      <c r="E52" s="26"/>
      <c r="F52" s="26"/>
      <c r="G52" s="26"/>
      <c r="H52" s="26"/>
      <c r="I52" s="26"/>
      <c r="J52" s="26"/>
      <c r="K52" s="26"/>
      <c r="L52" s="26"/>
    </row>
    <row r="53" spans="1:12" x14ac:dyDescent="0.2">
      <c r="A53" s="26"/>
      <c r="B53" s="26"/>
      <c r="C53" s="26"/>
      <c r="D53" s="26"/>
      <c r="E53" s="26"/>
      <c r="F53" s="26"/>
      <c r="G53" s="26"/>
      <c r="H53" s="26"/>
      <c r="I53" s="26"/>
      <c r="J53" s="26"/>
      <c r="K53" s="26"/>
      <c r="L53" s="26"/>
    </row>
    <row r="54" spans="1:12" x14ac:dyDescent="0.2">
      <c r="A54" s="26"/>
      <c r="B54" s="26"/>
      <c r="C54" s="26"/>
      <c r="D54" s="26"/>
      <c r="E54" s="26"/>
      <c r="F54" s="26"/>
      <c r="G54" s="26"/>
      <c r="H54" s="26"/>
      <c r="I54" s="26"/>
      <c r="J54" s="26"/>
      <c r="K54" s="26"/>
      <c r="L54" s="26"/>
    </row>
    <row r="55" spans="1:12" x14ac:dyDescent="0.2">
      <c r="A55" s="26"/>
      <c r="B55" s="26"/>
      <c r="C55" s="26"/>
      <c r="D55" s="26"/>
      <c r="E55" s="26"/>
      <c r="F55" s="26"/>
      <c r="G55" s="26"/>
      <c r="H55" s="26"/>
      <c r="I55" s="26"/>
      <c r="J55" s="26"/>
      <c r="K55" s="26"/>
      <c r="L55" s="26"/>
    </row>
    <row r="56" spans="1:12" x14ac:dyDescent="0.2">
      <c r="A56" s="26"/>
      <c r="B56" s="26"/>
      <c r="C56" s="26"/>
      <c r="D56" s="26"/>
      <c r="E56" s="26"/>
      <c r="F56" s="26"/>
      <c r="G56" s="26"/>
      <c r="H56" s="26"/>
      <c r="I56" s="26"/>
      <c r="J56" s="26"/>
      <c r="K56" s="26"/>
      <c r="L56" s="26"/>
    </row>
    <row r="57" spans="1:12" x14ac:dyDescent="0.2">
      <c r="A57" s="26"/>
      <c r="B57" s="26"/>
      <c r="C57" s="26"/>
      <c r="D57" s="26"/>
      <c r="E57" s="26"/>
      <c r="F57" s="26"/>
      <c r="G57" s="26"/>
      <c r="H57" s="26"/>
      <c r="I57" s="26"/>
      <c r="J57" s="26"/>
      <c r="K57" s="26"/>
      <c r="L57" s="26"/>
    </row>
    <row r="58" spans="1:12" x14ac:dyDescent="0.2">
      <c r="A58" s="26"/>
      <c r="B58" s="26"/>
      <c r="C58" s="26"/>
      <c r="D58" s="26"/>
      <c r="E58" s="26"/>
      <c r="F58" s="26"/>
      <c r="G58" s="26"/>
      <c r="H58" s="26"/>
      <c r="I58" s="26"/>
      <c r="J58" s="26"/>
      <c r="K58" s="26"/>
      <c r="L58" s="26"/>
    </row>
    <row r="59" spans="1:12" x14ac:dyDescent="0.2">
      <c r="A59" s="26"/>
      <c r="B59" s="26"/>
      <c r="C59" s="26"/>
      <c r="D59" s="26"/>
      <c r="E59" s="26"/>
      <c r="F59" s="26"/>
      <c r="G59" s="26"/>
      <c r="H59" s="26"/>
      <c r="I59" s="26"/>
      <c r="J59" s="26"/>
      <c r="K59" s="26"/>
      <c r="L59" s="26"/>
    </row>
    <row r="60" spans="1:12" x14ac:dyDescent="0.2">
      <c r="A60" s="26"/>
      <c r="B60" s="26"/>
      <c r="C60" s="26"/>
      <c r="D60" s="26"/>
      <c r="E60" s="26"/>
      <c r="F60" s="26"/>
      <c r="G60" s="26"/>
      <c r="H60" s="26"/>
      <c r="I60" s="26"/>
      <c r="J60" s="26"/>
      <c r="K60" s="26"/>
      <c r="L60" s="26"/>
    </row>
    <row r="61" spans="1:12" x14ac:dyDescent="0.2">
      <c r="A61" s="26"/>
      <c r="B61" s="26"/>
      <c r="C61" s="26"/>
      <c r="D61" s="26"/>
      <c r="E61" s="26"/>
      <c r="F61" s="26"/>
      <c r="G61" s="26"/>
      <c r="H61" s="26"/>
      <c r="I61" s="26"/>
      <c r="J61" s="26"/>
      <c r="K61" s="26"/>
      <c r="L61" s="26"/>
    </row>
    <row r="62" spans="1:12" x14ac:dyDescent="0.2">
      <c r="A62" s="26"/>
      <c r="B62" s="26"/>
      <c r="C62" s="26"/>
      <c r="D62" s="26"/>
      <c r="E62" s="26"/>
      <c r="F62" s="26"/>
      <c r="G62" s="26"/>
      <c r="H62" s="26"/>
      <c r="I62" s="26"/>
      <c r="J62" s="26"/>
      <c r="K62" s="26"/>
      <c r="L62" s="26"/>
    </row>
    <row r="63" spans="1:12" x14ac:dyDescent="0.2">
      <c r="A63" s="26"/>
      <c r="B63" s="26"/>
      <c r="C63" s="26"/>
      <c r="D63" s="26"/>
      <c r="E63" s="26"/>
      <c r="F63" s="26"/>
      <c r="G63" s="26"/>
      <c r="H63" s="26"/>
      <c r="I63" s="26"/>
      <c r="J63" s="26"/>
      <c r="K63" s="26"/>
      <c r="L63" s="26"/>
    </row>
    <row r="64" spans="1:12" x14ac:dyDescent="0.2">
      <c r="A64" s="26"/>
      <c r="B64" s="26"/>
      <c r="C64" s="26"/>
      <c r="D64" s="26"/>
      <c r="E64" s="26"/>
      <c r="F64" s="26"/>
      <c r="G64" s="26"/>
      <c r="H64" s="26"/>
      <c r="I64" s="26"/>
      <c r="J64" s="26"/>
      <c r="K64" s="26"/>
      <c r="L64" s="26"/>
    </row>
    <row r="65" spans="1:12" x14ac:dyDescent="0.2">
      <c r="A65" s="26"/>
      <c r="B65" s="26"/>
      <c r="C65" s="26"/>
      <c r="D65" s="26"/>
      <c r="E65" s="26"/>
      <c r="F65" s="26"/>
      <c r="G65" s="26"/>
      <c r="H65" s="26"/>
      <c r="I65" s="26"/>
      <c r="J65" s="26"/>
      <c r="K65" s="26"/>
      <c r="L65" s="26"/>
    </row>
    <row r="66" spans="1:12" x14ac:dyDescent="0.2">
      <c r="A66" s="26"/>
      <c r="B66" s="26"/>
      <c r="C66" s="26"/>
      <c r="D66" s="26"/>
      <c r="E66" s="26"/>
      <c r="F66" s="26"/>
      <c r="G66" s="26"/>
      <c r="H66" s="26"/>
      <c r="I66" s="26"/>
      <c r="J66" s="26"/>
      <c r="K66" s="26"/>
      <c r="L66" s="26"/>
    </row>
    <row r="67" spans="1:12" x14ac:dyDescent="0.2">
      <c r="A67" s="26"/>
      <c r="B67" s="26"/>
      <c r="C67" s="26"/>
      <c r="D67" s="26"/>
      <c r="E67" s="26"/>
      <c r="F67" s="26"/>
      <c r="G67" s="26"/>
      <c r="H67" s="26"/>
      <c r="I67" s="26"/>
      <c r="J67" s="26"/>
      <c r="K67" s="26"/>
      <c r="L67" s="26"/>
    </row>
    <row r="68" spans="1:12" x14ac:dyDescent="0.2">
      <c r="A68" s="26"/>
      <c r="B68" s="26"/>
      <c r="C68" s="26"/>
      <c r="D68" s="26"/>
      <c r="E68" s="26"/>
      <c r="F68" s="26"/>
      <c r="G68" s="26"/>
      <c r="H68" s="26"/>
      <c r="I68" s="26"/>
      <c r="J68" s="26"/>
      <c r="K68" s="26"/>
      <c r="L68" s="26"/>
    </row>
    <row r="69" spans="1:12" x14ac:dyDescent="0.2">
      <c r="A69" s="26"/>
      <c r="B69" s="26"/>
      <c r="C69" s="26"/>
      <c r="D69" s="26"/>
      <c r="E69" s="26"/>
      <c r="F69" s="26"/>
      <c r="G69" s="26"/>
      <c r="H69" s="26"/>
      <c r="I69" s="26"/>
      <c r="J69" s="26"/>
      <c r="K69" s="26"/>
      <c r="L69" s="26"/>
    </row>
    <row r="70" spans="1:12" x14ac:dyDescent="0.2">
      <c r="A70" s="26"/>
      <c r="B70" s="26"/>
      <c r="C70" s="26"/>
      <c r="D70" s="26"/>
      <c r="E70" s="26"/>
      <c r="F70" s="26"/>
      <c r="G70" s="26"/>
      <c r="H70" s="26"/>
      <c r="I70" s="26"/>
      <c r="J70" s="26"/>
      <c r="K70" s="26"/>
      <c r="L70" s="26"/>
    </row>
    <row r="71" spans="1:12" x14ac:dyDescent="0.2">
      <c r="A71" s="26"/>
      <c r="B71" s="26"/>
      <c r="C71" s="26"/>
      <c r="D71" s="26"/>
      <c r="E71" s="26"/>
      <c r="F71" s="26"/>
      <c r="G71" s="26"/>
      <c r="H71" s="26"/>
      <c r="I71" s="26"/>
      <c r="J71" s="26"/>
      <c r="K71" s="26"/>
      <c r="L71" s="26"/>
    </row>
    <row r="72" spans="1:12" x14ac:dyDescent="0.2">
      <c r="A72" s="26"/>
      <c r="B72" s="26"/>
      <c r="C72" s="26"/>
      <c r="D72" s="26"/>
      <c r="E72" s="26"/>
      <c r="F72" s="26"/>
      <c r="G72" s="26"/>
      <c r="H72" s="26"/>
      <c r="I72" s="26"/>
      <c r="J72" s="26"/>
      <c r="K72" s="26"/>
      <c r="L72" s="26"/>
    </row>
    <row r="73" spans="1:12" x14ac:dyDescent="0.2">
      <c r="A73" s="26"/>
      <c r="B73" s="26"/>
      <c r="C73" s="26"/>
      <c r="D73" s="26"/>
      <c r="E73" s="26"/>
      <c r="F73" s="26"/>
      <c r="G73" s="26"/>
      <c r="H73" s="26"/>
      <c r="I73" s="26"/>
      <c r="J73" s="26"/>
      <c r="K73" s="26"/>
      <c r="L73" s="26"/>
    </row>
    <row r="74" spans="1:12" x14ac:dyDescent="0.2">
      <c r="A74" s="26"/>
      <c r="B74" s="26"/>
      <c r="C74" s="26"/>
      <c r="D74" s="26"/>
      <c r="E74" s="26"/>
      <c r="F74" s="26"/>
      <c r="G74" s="26"/>
      <c r="H74" s="26"/>
      <c r="I74" s="26"/>
      <c r="J74" s="26"/>
      <c r="K74" s="26"/>
      <c r="L74" s="26"/>
    </row>
    <row r="75" spans="1:12" x14ac:dyDescent="0.2">
      <c r="A75" s="26"/>
      <c r="B75" s="26"/>
      <c r="C75" s="26"/>
      <c r="D75" s="26"/>
      <c r="E75" s="26"/>
      <c r="F75" s="26"/>
      <c r="G75" s="26"/>
      <c r="H75" s="26"/>
      <c r="I75" s="26"/>
      <c r="J75" s="26"/>
      <c r="K75" s="26"/>
      <c r="L75" s="26"/>
    </row>
    <row r="76" spans="1:12" x14ac:dyDescent="0.2">
      <c r="A76" s="26"/>
      <c r="B76" s="26"/>
      <c r="C76" s="26"/>
      <c r="D76" s="26"/>
      <c r="E76" s="26"/>
      <c r="F76" s="26"/>
      <c r="G76" s="26"/>
      <c r="H76" s="26"/>
      <c r="I76" s="26"/>
      <c r="J76" s="26"/>
      <c r="K76" s="26"/>
      <c r="L76" s="26"/>
    </row>
    <row r="77" spans="1:12" x14ac:dyDescent="0.2">
      <c r="A77" s="26"/>
      <c r="B77" s="26"/>
      <c r="C77" s="26"/>
      <c r="D77" s="26"/>
      <c r="E77" s="26"/>
      <c r="F77" s="26"/>
      <c r="G77" s="26"/>
      <c r="H77" s="26"/>
      <c r="I77" s="26"/>
      <c r="J77" s="26"/>
      <c r="K77" s="26"/>
      <c r="L77" s="26"/>
    </row>
    <row r="78" spans="1:12" x14ac:dyDescent="0.2">
      <c r="A78" s="26"/>
      <c r="B78" s="26"/>
      <c r="C78" s="26"/>
      <c r="D78" s="26"/>
      <c r="E78" s="26"/>
      <c r="F78" s="26"/>
      <c r="G78" s="26"/>
      <c r="H78" s="26"/>
      <c r="I78" s="26"/>
      <c r="J78" s="26"/>
      <c r="K78" s="26"/>
      <c r="L78" s="26"/>
    </row>
    <row r="79" spans="1:12" x14ac:dyDescent="0.2">
      <c r="A79" s="26"/>
      <c r="B79" s="26"/>
      <c r="C79" s="26"/>
      <c r="D79" s="26"/>
      <c r="E79" s="26"/>
      <c r="F79" s="26"/>
      <c r="G79" s="26"/>
      <c r="H79" s="26"/>
      <c r="I79" s="26"/>
      <c r="J79" s="26"/>
      <c r="K79" s="26"/>
      <c r="L79" s="26"/>
    </row>
    <row r="80" spans="1:12" x14ac:dyDescent="0.2">
      <c r="A80" s="26"/>
      <c r="B80" s="26"/>
      <c r="C80" s="26"/>
      <c r="D80" s="26"/>
      <c r="E80" s="26"/>
      <c r="F80" s="26"/>
      <c r="G80" s="26"/>
      <c r="H80" s="26"/>
      <c r="I80" s="26"/>
      <c r="J80" s="26"/>
      <c r="K80" s="26"/>
      <c r="L80" s="26"/>
    </row>
    <row r="81" spans="1:12" x14ac:dyDescent="0.2">
      <c r="A81" s="26"/>
      <c r="B81" s="26"/>
      <c r="C81" s="26"/>
      <c r="D81" s="26"/>
      <c r="E81" s="26"/>
      <c r="F81" s="26"/>
      <c r="G81" s="26"/>
      <c r="H81" s="26"/>
      <c r="I81" s="26"/>
      <c r="J81" s="26"/>
      <c r="K81" s="26"/>
      <c r="L81" s="26"/>
    </row>
    <row r="82" spans="1:12" x14ac:dyDescent="0.2">
      <c r="A82" s="26"/>
      <c r="B82" s="26"/>
      <c r="C82" s="26"/>
      <c r="D82" s="26"/>
      <c r="E82" s="26"/>
      <c r="F82" s="26"/>
      <c r="G82" s="26"/>
      <c r="H82" s="26"/>
      <c r="I82" s="26"/>
      <c r="J82" s="26"/>
      <c r="K82" s="26"/>
      <c r="L82" s="26"/>
    </row>
    <row r="83" spans="1:12" x14ac:dyDescent="0.2">
      <c r="A83" s="26"/>
      <c r="B83" s="26"/>
      <c r="C83" s="26"/>
      <c r="D83" s="26"/>
      <c r="E83" s="26"/>
      <c r="F83" s="26"/>
      <c r="G83" s="26"/>
      <c r="H83" s="26"/>
      <c r="I83" s="26"/>
      <c r="J83" s="26"/>
      <c r="K83" s="26"/>
      <c r="L83" s="26"/>
    </row>
    <row r="84" spans="1:12" x14ac:dyDescent="0.2">
      <c r="A84" s="26"/>
      <c r="B84" s="26"/>
      <c r="C84" s="26"/>
      <c r="D84" s="26"/>
      <c r="E84" s="26"/>
      <c r="F84" s="26"/>
      <c r="G84" s="26"/>
      <c r="H84" s="26"/>
      <c r="I84" s="26"/>
      <c r="J84" s="26"/>
      <c r="K84" s="26"/>
      <c r="L84" s="26"/>
    </row>
    <row r="85" spans="1:12" x14ac:dyDescent="0.2">
      <c r="A85" s="26"/>
      <c r="B85" s="26"/>
      <c r="C85" s="26"/>
      <c r="D85" s="26"/>
      <c r="E85" s="26"/>
      <c r="F85" s="26"/>
      <c r="G85" s="26"/>
      <c r="H85" s="26"/>
      <c r="I85" s="26"/>
      <c r="J85" s="26"/>
      <c r="K85" s="26"/>
      <c r="L85" s="26"/>
    </row>
    <row r="86" spans="1:12" x14ac:dyDescent="0.2">
      <c r="A86" s="26"/>
      <c r="B86" s="26"/>
      <c r="C86" s="26"/>
      <c r="D86" s="26"/>
      <c r="E86" s="26"/>
      <c r="F86" s="26"/>
      <c r="G86" s="26"/>
      <c r="H86" s="26"/>
      <c r="I86" s="26"/>
      <c r="J86" s="26"/>
      <c r="K86" s="26"/>
      <c r="L86" s="26"/>
    </row>
    <row r="87" spans="1:12" x14ac:dyDescent="0.2">
      <c r="A87" s="26"/>
      <c r="B87" s="26"/>
      <c r="C87" s="26"/>
      <c r="D87" s="26"/>
      <c r="E87" s="26"/>
      <c r="F87" s="26"/>
      <c r="G87" s="26"/>
      <c r="H87" s="26"/>
      <c r="I87" s="26"/>
      <c r="J87" s="26"/>
      <c r="K87" s="26"/>
      <c r="L87" s="26"/>
    </row>
    <row r="88" spans="1:12" x14ac:dyDescent="0.2">
      <c r="A88" s="26"/>
      <c r="B88" s="26"/>
      <c r="C88" s="26"/>
      <c r="D88" s="26"/>
      <c r="E88" s="26"/>
      <c r="F88" s="26"/>
      <c r="G88" s="26"/>
      <c r="H88" s="26"/>
      <c r="I88" s="26"/>
      <c r="J88" s="26"/>
      <c r="K88" s="26"/>
      <c r="L88" s="26"/>
    </row>
    <row r="89" spans="1:12" x14ac:dyDescent="0.2">
      <c r="A89" s="26"/>
      <c r="B89" s="26"/>
      <c r="C89" s="26"/>
      <c r="D89" s="26"/>
      <c r="E89" s="26"/>
      <c r="F89" s="26"/>
      <c r="G89" s="26"/>
      <c r="H89" s="26"/>
      <c r="I89" s="26"/>
      <c r="J89" s="26"/>
      <c r="K89" s="26"/>
      <c r="L89" s="26"/>
    </row>
    <row r="90" spans="1:12" x14ac:dyDescent="0.2">
      <c r="A90" s="26"/>
      <c r="B90" s="26"/>
      <c r="C90" s="26"/>
      <c r="D90" s="26"/>
      <c r="E90" s="26"/>
      <c r="F90" s="26"/>
      <c r="G90" s="26"/>
      <c r="H90" s="26"/>
      <c r="I90" s="26"/>
      <c r="J90" s="26"/>
      <c r="K90" s="26"/>
      <c r="L90" s="26"/>
    </row>
    <row r="91" spans="1:12" x14ac:dyDescent="0.2">
      <c r="A91" s="26"/>
      <c r="B91" s="26"/>
      <c r="C91" s="26"/>
      <c r="D91" s="26"/>
      <c r="E91" s="26"/>
      <c r="F91" s="26"/>
      <c r="G91" s="26"/>
      <c r="H91" s="26"/>
      <c r="I91" s="26"/>
      <c r="J91" s="26"/>
      <c r="K91" s="26"/>
      <c r="L91" s="26"/>
    </row>
    <row r="92" spans="1:12" x14ac:dyDescent="0.2">
      <c r="A92" s="26"/>
      <c r="B92" s="26"/>
      <c r="C92" s="26"/>
      <c r="D92" s="26"/>
      <c r="E92" s="26"/>
      <c r="F92" s="26"/>
      <c r="G92" s="26"/>
      <c r="H92" s="26"/>
      <c r="I92" s="26"/>
      <c r="J92" s="26"/>
      <c r="K92" s="26"/>
      <c r="L92" s="26"/>
    </row>
    <row r="93" spans="1:12" x14ac:dyDescent="0.2">
      <c r="A93" s="26"/>
      <c r="B93" s="26"/>
      <c r="C93" s="26"/>
      <c r="D93" s="26"/>
      <c r="E93" s="26"/>
      <c r="F93" s="26"/>
      <c r="G93" s="26"/>
      <c r="H93" s="26"/>
      <c r="I93" s="26"/>
      <c r="J93" s="26"/>
      <c r="K93" s="26"/>
      <c r="L93" s="26"/>
    </row>
    <row r="94" spans="1:12" x14ac:dyDescent="0.2">
      <c r="A94" s="26"/>
      <c r="B94" s="26"/>
      <c r="C94" s="26"/>
      <c r="D94" s="26"/>
      <c r="E94" s="26"/>
      <c r="F94" s="26"/>
      <c r="G94" s="26"/>
      <c r="H94" s="26"/>
      <c r="I94" s="26"/>
      <c r="J94" s="26"/>
      <c r="K94" s="26"/>
      <c r="L94" s="26"/>
    </row>
    <row r="95" spans="1:12" x14ac:dyDescent="0.2">
      <c r="A95" s="26"/>
      <c r="B95" s="26"/>
      <c r="C95" s="26"/>
      <c r="D95" s="26"/>
      <c r="E95" s="26"/>
      <c r="F95" s="26"/>
      <c r="G95" s="26"/>
      <c r="H95" s="26"/>
      <c r="I95" s="26"/>
      <c r="J95" s="26"/>
      <c r="K95" s="26"/>
      <c r="L95" s="26"/>
    </row>
    <row r="96" spans="1:12" x14ac:dyDescent="0.2">
      <c r="A96" s="26"/>
      <c r="B96" s="26"/>
      <c r="C96" s="26"/>
      <c r="D96" s="26"/>
      <c r="E96" s="26"/>
      <c r="F96" s="26"/>
      <c r="G96" s="26"/>
      <c r="H96" s="26"/>
      <c r="I96" s="26"/>
      <c r="J96" s="26"/>
      <c r="K96" s="26"/>
      <c r="L96" s="26"/>
    </row>
    <row r="97" spans="1:12" x14ac:dyDescent="0.2">
      <c r="A97" s="26"/>
      <c r="B97" s="26"/>
      <c r="C97" s="26"/>
      <c r="D97" s="26"/>
      <c r="E97" s="26"/>
      <c r="F97" s="26"/>
      <c r="G97" s="26"/>
      <c r="H97" s="26"/>
      <c r="I97" s="26"/>
      <c r="J97" s="26"/>
      <c r="K97" s="26"/>
      <c r="L97" s="26"/>
    </row>
    <row r="98" spans="1:12" x14ac:dyDescent="0.2">
      <c r="A98" s="26"/>
      <c r="B98" s="26"/>
      <c r="C98" s="26"/>
      <c r="D98" s="26"/>
      <c r="E98" s="26"/>
      <c r="F98" s="26"/>
      <c r="G98" s="26"/>
      <c r="H98" s="26"/>
      <c r="I98" s="26"/>
      <c r="J98" s="26"/>
      <c r="K98" s="26"/>
      <c r="L98" s="26"/>
    </row>
    <row r="99" spans="1:12" x14ac:dyDescent="0.2">
      <c r="A99" s="26"/>
      <c r="B99" s="26"/>
      <c r="C99" s="26"/>
      <c r="D99" s="26"/>
      <c r="E99" s="26"/>
      <c r="F99" s="26"/>
      <c r="G99" s="26"/>
      <c r="H99" s="26"/>
      <c r="I99" s="26"/>
      <c r="J99" s="26"/>
      <c r="K99" s="26"/>
      <c r="L99" s="26"/>
    </row>
    <row r="100" spans="1:12" x14ac:dyDescent="0.2">
      <c r="A100" s="26"/>
      <c r="B100" s="26"/>
      <c r="C100" s="26"/>
      <c r="D100" s="26"/>
      <c r="E100" s="26"/>
      <c r="F100" s="26"/>
      <c r="G100" s="26"/>
      <c r="H100" s="26"/>
      <c r="I100" s="26"/>
      <c r="J100" s="26"/>
      <c r="K100" s="26"/>
      <c r="L100" s="26"/>
    </row>
    <row r="101" spans="1:12" x14ac:dyDescent="0.2">
      <c r="A101" s="26"/>
      <c r="B101" s="26"/>
      <c r="C101" s="26"/>
      <c r="D101" s="26"/>
      <c r="E101" s="26"/>
      <c r="F101" s="26"/>
      <c r="G101" s="26"/>
      <c r="H101" s="26"/>
      <c r="I101" s="26"/>
      <c r="J101" s="26"/>
      <c r="K101" s="26"/>
      <c r="L101" s="26"/>
    </row>
    <row r="102" spans="1:12" x14ac:dyDescent="0.2">
      <c r="A102" s="26"/>
      <c r="B102" s="26"/>
      <c r="C102" s="26"/>
      <c r="D102" s="26"/>
      <c r="E102" s="26"/>
      <c r="F102" s="26"/>
      <c r="G102" s="26"/>
      <c r="H102" s="26"/>
      <c r="I102" s="26"/>
      <c r="J102" s="26"/>
      <c r="K102" s="26"/>
      <c r="L102" s="26"/>
    </row>
    <row r="103" spans="1:12" x14ac:dyDescent="0.2">
      <c r="A103" s="26"/>
      <c r="B103" s="26"/>
      <c r="C103" s="26"/>
      <c r="D103" s="26"/>
      <c r="E103" s="26"/>
      <c r="F103" s="26"/>
      <c r="G103" s="26"/>
      <c r="H103" s="26"/>
      <c r="I103" s="26"/>
      <c r="J103" s="26"/>
      <c r="K103" s="26"/>
      <c r="L103" s="26"/>
    </row>
    <row r="104" spans="1:12" x14ac:dyDescent="0.2">
      <c r="A104" s="26"/>
      <c r="B104" s="26"/>
      <c r="C104" s="26"/>
      <c r="D104" s="26"/>
      <c r="E104" s="26"/>
      <c r="F104" s="26"/>
      <c r="G104" s="26"/>
      <c r="H104" s="26"/>
      <c r="I104" s="26"/>
      <c r="J104" s="26"/>
      <c r="K104" s="26"/>
      <c r="L104" s="26"/>
    </row>
    <row r="105" spans="1:12" x14ac:dyDescent="0.2">
      <c r="A105" s="26"/>
      <c r="B105" s="26"/>
      <c r="C105" s="26"/>
      <c r="D105" s="26"/>
      <c r="E105" s="26"/>
      <c r="F105" s="26"/>
      <c r="G105" s="26"/>
      <c r="H105" s="26"/>
      <c r="I105" s="26"/>
      <c r="J105" s="26"/>
      <c r="K105" s="26"/>
      <c r="L105" s="26"/>
    </row>
    <row r="106" spans="1:12" x14ac:dyDescent="0.2">
      <c r="A106" s="26"/>
      <c r="B106" s="26"/>
      <c r="C106" s="26"/>
      <c r="D106" s="26"/>
      <c r="E106" s="26"/>
      <c r="F106" s="26"/>
      <c r="G106" s="26"/>
      <c r="H106" s="26"/>
      <c r="I106" s="26"/>
      <c r="J106" s="26"/>
      <c r="K106" s="26"/>
      <c r="L106" s="26"/>
    </row>
    <row r="107" spans="1:12" x14ac:dyDescent="0.2">
      <c r="A107" s="26"/>
      <c r="B107" s="26"/>
      <c r="C107" s="26"/>
      <c r="D107" s="26"/>
      <c r="E107" s="26"/>
      <c r="F107" s="26"/>
      <c r="G107" s="26"/>
      <c r="H107" s="26"/>
      <c r="I107" s="26"/>
      <c r="J107" s="26"/>
      <c r="K107" s="26"/>
      <c r="L107" s="26"/>
    </row>
    <row r="108" spans="1:12" x14ac:dyDescent="0.2">
      <c r="A108" s="26"/>
      <c r="B108" s="26"/>
      <c r="C108" s="26"/>
      <c r="D108" s="26"/>
      <c r="E108" s="26"/>
      <c r="F108" s="26"/>
      <c r="G108" s="26"/>
      <c r="H108" s="26"/>
      <c r="I108" s="26"/>
      <c r="J108" s="26"/>
      <c r="K108" s="26"/>
      <c r="L108" s="26"/>
    </row>
    <row r="109" spans="1:12" x14ac:dyDescent="0.2">
      <c r="A109" s="26"/>
      <c r="B109" s="26"/>
      <c r="C109" s="26"/>
      <c r="D109" s="26"/>
      <c r="E109" s="26"/>
      <c r="F109" s="26"/>
      <c r="G109" s="26"/>
      <c r="H109" s="26"/>
      <c r="I109" s="26"/>
      <c r="J109" s="26"/>
      <c r="K109" s="26"/>
      <c r="L109" s="26"/>
    </row>
    <row r="110" spans="1:12" x14ac:dyDescent="0.2">
      <c r="A110" s="26"/>
      <c r="B110" s="26"/>
      <c r="C110" s="26"/>
      <c r="D110" s="26"/>
      <c r="E110" s="26"/>
      <c r="F110" s="26"/>
      <c r="G110" s="26"/>
      <c r="H110" s="26"/>
      <c r="I110" s="26"/>
      <c r="J110" s="26"/>
      <c r="K110" s="26"/>
      <c r="L110" s="26"/>
    </row>
    <row r="111" spans="1:12" x14ac:dyDescent="0.2">
      <c r="A111" s="26"/>
      <c r="B111" s="26"/>
      <c r="C111" s="26"/>
      <c r="D111" s="26"/>
      <c r="E111" s="26"/>
      <c r="F111" s="26"/>
      <c r="G111" s="26"/>
      <c r="H111" s="26"/>
      <c r="I111" s="26"/>
      <c r="J111" s="26"/>
      <c r="K111" s="26"/>
      <c r="L111" s="26"/>
    </row>
    <row r="112" spans="1:12" x14ac:dyDescent="0.2">
      <c r="A112" s="26"/>
      <c r="B112" s="26"/>
      <c r="C112" s="26"/>
      <c r="D112" s="26"/>
      <c r="E112" s="26"/>
      <c r="F112" s="26"/>
      <c r="G112" s="26"/>
      <c r="H112" s="26"/>
      <c r="I112" s="26"/>
      <c r="J112" s="26"/>
      <c r="K112" s="26"/>
      <c r="L112" s="26"/>
    </row>
    <row r="113" spans="1:12" x14ac:dyDescent="0.2">
      <c r="A113" s="26"/>
      <c r="B113" s="26"/>
      <c r="C113" s="26"/>
      <c r="D113" s="26"/>
      <c r="E113" s="26"/>
      <c r="F113" s="26"/>
      <c r="G113" s="26"/>
      <c r="H113" s="26"/>
      <c r="I113" s="26"/>
      <c r="J113" s="26"/>
      <c r="K113" s="26"/>
      <c r="L113" s="26"/>
    </row>
    <row r="114" spans="1:12" x14ac:dyDescent="0.2">
      <c r="A114" s="26"/>
      <c r="B114" s="26"/>
      <c r="C114" s="26"/>
      <c r="D114" s="26"/>
      <c r="E114" s="26"/>
      <c r="F114" s="26"/>
      <c r="G114" s="26"/>
      <c r="H114" s="26"/>
      <c r="I114" s="26"/>
      <c r="J114" s="26"/>
      <c r="K114" s="26"/>
      <c r="L114" s="26"/>
    </row>
    <row r="115" spans="1:12" x14ac:dyDescent="0.2">
      <c r="A115" s="26"/>
      <c r="B115" s="26"/>
      <c r="C115" s="26"/>
      <c r="D115" s="26"/>
      <c r="E115" s="26"/>
      <c r="F115" s="26"/>
      <c r="G115" s="26"/>
      <c r="H115" s="26"/>
      <c r="I115" s="26"/>
      <c r="J115" s="26"/>
      <c r="K115" s="26"/>
      <c r="L115" s="26"/>
    </row>
    <row r="116" spans="1:12" x14ac:dyDescent="0.2">
      <c r="A116" s="26"/>
      <c r="B116" s="26"/>
      <c r="C116" s="26"/>
      <c r="D116" s="26"/>
      <c r="E116" s="26"/>
      <c r="F116" s="26"/>
      <c r="G116" s="26"/>
      <c r="H116" s="26"/>
      <c r="I116" s="26"/>
      <c r="J116" s="26"/>
      <c r="K116" s="26"/>
      <c r="L116" s="26"/>
    </row>
    <row r="117" spans="1:12" x14ac:dyDescent="0.2">
      <c r="A117" s="26"/>
      <c r="B117" s="26"/>
      <c r="C117" s="26"/>
      <c r="D117" s="26"/>
      <c r="E117" s="26"/>
      <c r="F117" s="26"/>
      <c r="G117" s="26"/>
      <c r="H117" s="26"/>
      <c r="I117" s="26"/>
      <c r="J117" s="26"/>
      <c r="K117" s="26"/>
      <c r="L117" s="26"/>
    </row>
    <row r="118" spans="1:12" x14ac:dyDescent="0.2">
      <c r="A118" s="26"/>
      <c r="B118" s="26"/>
      <c r="C118" s="26"/>
      <c r="D118" s="26"/>
      <c r="E118" s="26"/>
      <c r="F118" s="26"/>
      <c r="G118" s="26"/>
      <c r="H118" s="26"/>
      <c r="I118" s="26"/>
      <c r="J118" s="26"/>
      <c r="K118" s="26"/>
      <c r="L118" s="26"/>
    </row>
    <row r="119" spans="1:12" x14ac:dyDescent="0.2">
      <c r="A119" s="26"/>
      <c r="B119" s="26"/>
      <c r="C119" s="26"/>
      <c r="D119" s="26"/>
      <c r="E119" s="26"/>
      <c r="F119" s="26"/>
      <c r="G119" s="26"/>
      <c r="H119" s="26"/>
      <c r="I119" s="26"/>
      <c r="J119" s="26"/>
      <c r="K119" s="26"/>
      <c r="L119" s="26"/>
    </row>
    <row r="120" spans="1:12" x14ac:dyDescent="0.2">
      <c r="A120" s="26"/>
      <c r="B120" s="26"/>
      <c r="C120" s="26"/>
      <c r="D120" s="26"/>
      <c r="E120" s="26"/>
      <c r="F120" s="26"/>
      <c r="G120" s="26"/>
      <c r="H120" s="26"/>
      <c r="I120" s="26"/>
      <c r="J120" s="26"/>
      <c r="K120" s="26"/>
      <c r="L120" s="26"/>
    </row>
    <row r="121" spans="1:12" x14ac:dyDescent="0.2">
      <c r="A121" s="26"/>
      <c r="B121" s="26"/>
      <c r="C121" s="26"/>
      <c r="D121" s="26"/>
      <c r="E121" s="26"/>
      <c r="F121" s="26"/>
      <c r="G121" s="26"/>
      <c r="H121" s="26"/>
      <c r="I121" s="26"/>
      <c r="J121" s="26"/>
      <c r="K121" s="26"/>
      <c r="L121" s="26"/>
    </row>
    <row r="122" spans="1:12" x14ac:dyDescent="0.2">
      <c r="A122" s="26"/>
      <c r="B122" s="26"/>
      <c r="C122" s="26"/>
      <c r="D122" s="26"/>
      <c r="E122" s="26"/>
      <c r="F122" s="26"/>
      <c r="G122" s="26"/>
      <c r="H122" s="26"/>
      <c r="I122" s="26"/>
      <c r="J122" s="26"/>
      <c r="K122" s="26"/>
      <c r="L122" s="26"/>
    </row>
    <row r="123" spans="1:12" x14ac:dyDescent="0.2">
      <c r="A123" s="26"/>
      <c r="B123" s="26"/>
      <c r="C123" s="26"/>
      <c r="D123" s="26"/>
      <c r="E123" s="26"/>
      <c r="F123" s="26"/>
      <c r="G123" s="26"/>
      <c r="H123" s="26"/>
      <c r="I123" s="26"/>
      <c r="J123" s="26"/>
      <c r="K123" s="26"/>
      <c r="L123" s="26"/>
    </row>
    <row r="124" spans="1:12" x14ac:dyDescent="0.2">
      <c r="A124" s="26"/>
      <c r="B124" s="26"/>
      <c r="C124" s="26"/>
      <c r="D124" s="26"/>
      <c r="E124" s="26"/>
      <c r="F124" s="26"/>
      <c r="G124" s="26"/>
      <c r="H124" s="26"/>
      <c r="I124" s="26"/>
      <c r="J124" s="26"/>
      <c r="K124" s="26"/>
      <c r="L124" s="26"/>
    </row>
    <row r="125" spans="1:12" x14ac:dyDescent="0.2">
      <c r="A125" s="26"/>
      <c r="B125" s="26"/>
      <c r="C125" s="26"/>
      <c r="D125" s="26"/>
      <c r="E125" s="26"/>
      <c r="F125" s="26"/>
      <c r="G125" s="26"/>
      <c r="H125" s="26"/>
      <c r="I125" s="26"/>
      <c r="J125" s="26"/>
      <c r="K125" s="26"/>
      <c r="L125" s="26"/>
    </row>
    <row r="126" spans="1:12" x14ac:dyDescent="0.2">
      <c r="A126" s="26"/>
      <c r="B126" s="26"/>
      <c r="C126" s="26"/>
      <c r="D126" s="26"/>
      <c r="E126" s="26"/>
      <c r="F126" s="26"/>
      <c r="G126" s="26"/>
      <c r="H126" s="26"/>
      <c r="I126" s="26"/>
      <c r="J126" s="26"/>
      <c r="K126" s="26"/>
      <c r="L126" s="26"/>
    </row>
    <row r="127" spans="1:12" x14ac:dyDescent="0.2">
      <c r="A127" s="26"/>
      <c r="B127" s="26"/>
      <c r="C127" s="26"/>
      <c r="D127" s="26"/>
      <c r="E127" s="26"/>
      <c r="F127" s="26"/>
      <c r="G127" s="26"/>
      <c r="H127" s="26"/>
      <c r="I127" s="26"/>
      <c r="J127" s="26"/>
      <c r="K127" s="26"/>
      <c r="L127" s="26"/>
    </row>
    <row r="128" spans="1:12" x14ac:dyDescent="0.2">
      <c r="A128" s="26"/>
      <c r="B128" s="26"/>
      <c r="C128" s="26"/>
      <c r="D128" s="26"/>
      <c r="E128" s="26"/>
      <c r="F128" s="26"/>
      <c r="G128" s="26"/>
      <c r="H128" s="26"/>
      <c r="I128" s="26"/>
      <c r="J128" s="26"/>
      <c r="K128" s="26"/>
      <c r="L128" s="26"/>
    </row>
    <row r="129" spans="1:12" x14ac:dyDescent="0.2">
      <c r="A129" s="26"/>
      <c r="B129" s="26"/>
      <c r="C129" s="26"/>
      <c r="D129" s="26"/>
      <c r="E129" s="26"/>
      <c r="F129" s="26"/>
      <c r="G129" s="26"/>
      <c r="H129" s="26"/>
      <c r="I129" s="26"/>
      <c r="J129" s="26"/>
      <c r="K129" s="26"/>
      <c r="L129" s="26"/>
    </row>
    <row r="130" spans="1:12" x14ac:dyDescent="0.2">
      <c r="A130" s="26"/>
      <c r="B130" s="26"/>
      <c r="C130" s="26"/>
      <c r="D130" s="26"/>
      <c r="E130" s="26"/>
      <c r="F130" s="26"/>
      <c r="G130" s="26"/>
      <c r="H130" s="26"/>
      <c r="I130" s="26"/>
      <c r="J130" s="26"/>
      <c r="K130" s="26"/>
      <c r="L130" s="26"/>
    </row>
    <row r="131" spans="1:12" x14ac:dyDescent="0.2">
      <c r="A131" s="26"/>
      <c r="B131" s="26"/>
      <c r="C131" s="26"/>
      <c r="D131" s="26"/>
      <c r="E131" s="26"/>
      <c r="F131" s="26"/>
      <c r="G131" s="26"/>
      <c r="H131" s="26"/>
      <c r="I131" s="26"/>
      <c r="J131" s="26"/>
      <c r="K131" s="26"/>
      <c r="L131" s="26"/>
    </row>
    <row r="132" spans="1:12" x14ac:dyDescent="0.2">
      <c r="A132" s="26"/>
      <c r="B132" s="26"/>
      <c r="C132" s="26"/>
      <c r="D132" s="26"/>
      <c r="E132" s="26"/>
      <c r="F132" s="26"/>
      <c r="G132" s="26"/>
      <c r="H132" s="26"/>
      <c r="I132" s="26"/>
      <c r="J132" s="26"/>
      <c r="K132" s="26"/>
      <c r="L132" s="26"/>
    </row>
    <row r="133" spans="1:12" x14ac:dyDescent="0.2">
      <c r="A133" s="26"/>
      <c r="B133" s="26"/>
      <c r="C133" s="26"/>
      <c r="D133" s="26"/>
      <c r="E133" s="26"/>
      <c r="F133" s="26"/>
      <c r="G133" s="26"/>
      <c r="H133" s="26"/>
      <c r="I133" s="26"/>
      <c r="J133" s="26"/>
      <c r="K133" s="26"/>
      <c r="L133" s="26"/>
    </row>
    <row r="134" spans="1:12" x14ac:dyDescent="0.2">
      <c r="A134" s="26"/>
      <c r="B134" s="26"/>
      <c r="C134" s="26"/>
      <c r="D134" s="26"/>
      <c r="E134" s="26"/>
      <c r="F134" s="26"/>
      <c r="G134" s="26"/>
      <c r="H134" s="26"/>
      <c r="I134" s="26"/>
      <c r="J134" s="26"/>
      <c r="K134" s="26"/>
      <c r="L134" s="26"/>
    </row>
    <row r="135" spans="1:12" x14ac:dyDescent="0.2">
      <c r="A135" s="26"/>
      <c r="B135" s="26"/>
      <c r="C135" s="26"/>
      <c r="D135" s="26"/>
      <c r="E135" s="26"/>
      <c r="F135" s="26"/>
      <c r="G135" s="26"/>
      <c r="H135" s="26"/>
      <c r="I135" s="26"/>
      <c r="J135" s="26"/>
      <c r="K135" s="26"/>
      <c r="L135" s="26"/>
    </row>
    <row r="136" spans="1:12" x14ac:dyDescent="0.2">
      <c r="A136" s="26"/>
      <c r="B136" s="26"/>
      <c r="C136" s="26"/>
      <c r="D136" s="26"/>
      <c r="E136" s="26"/>
      <c r="F136" s="26"/>
      <c r="G136" s="26"/>
      <c r="H136" s="26"/>
      <c r="I136" s="26"/>
      <c r="J136" s="26"/>
      <c r="K136" s="26"/>
      <c r="L136" s="26"/>
    </row>
    <row r="137" spans="1:12" x14ac:dyDescent="0.2">
      <c r="A137" s="26"/>
      <c r="B137" s="26"/>
      <c r="C137" s="26"/>
      <c r="D137" s="26"/>
      <c r="E137" s="26"/>
      <c r="F137" s="26"/>
      <c r="G137" s="26"/>
      <c r="H137" s="26"/>
      <c r="I137" s="26"/>
      <c r="J137" s="26"/>
      <c r="K137" s="26"/>
      <c r="L137" s="26"/>
    </row>
    <row r="138" spans="1:12" x14ac:dyDescent="0.2">
      <c r="A138" s="26"/>
      <c r="B138" s="26"/>
      <c r="C138" s="26"/>
      <c r="D138" s="26"/>
      <c r="E138" s="26"/>
      <c r="F138" s="26"/>
      <c r="G138" s="26"/>
      <c r="H138" s="26"/>
      <c r="I138" s="26"/>
      <c r="J138" s="26"/>
      <c r="K138" s="26"/>
      <c r="L138" s="26"/>
    </row>
    <row r="139" spans="1:12" x14ac:dyDescent="0.2">
      <c r="A139" s="26"/>
      <c r="B139" s="26"/>
      <c r="C139" s="26"/>
      <c r="D139" s="26"/>
      <c r="E139" s="26"/>
      <c r="F139" s="26"/>
      <c r="G139" s="26"/>
      <c r="H139" s="26"/>
      <c r="I139" s="26"/>
      <c r="J139" s="26"/>
      <c r="K139" s="26"/>
      <c r="L139" s="26"/>
    </row>
    <row r="140" spans="1:12" x14ac:dyDescent="0.2">
      <c r="A140" s="26"/>
      <c r="B140" s="26"/>
      <c r="C140" s="26"/>
      <c r="D140" s="26"/>
      <c r="E140" s="26"/>
      <c r="F140" s="26"/>
      <c r="G140" s="26"/>
      <c r="H140" s="26"/>
      <c r="I140" s="26"/>
      <c r="J140" s="26"/>
      <c r="K140" s="26"/>
      <c r="L140" s="26"/>
    </row>
    <row r="141" spans="1:12" x14ac:dyDescent="0.2">
      <c r="A141" s="26"/>
      <c r="B141" s="26"/>
      <c r="C141" s="26"/>
      <c r="D141" s="26"/>
      <c r="E141" s="26"/>
      <c r="F141" s="26"/>
      <c r="G141" s="26"/>
      <c r="H141" s="26"/>
      <c r="I141" s="26"/>
      <c r="J141" s="26"/>
      <c r="K141" s="26"/>
      <c r="L141" s="26"/>
    </row>
    <row r="142" spans="1:12" x14ac:dyDescent="0.2">
      <c r="A142" s="26"/>
      <c r="B142" s="26"/>
      <c r="C142" s="26"/>
      <c r="D142" s="26"/>
      <c r="E142" s="26"/>
      <c r="F142" s="26"/>
      <c r="G142" s="26"/>
      <c r="H142" s="26"/>
      <c r="I142" s="26"/>
      <c r="J142" s="26"/>
      <c r="K142" s="26"/>
      <c r="L142" s="26"/>
    </row>
    <row r="143" spans="1:12" x14ac:dyDescent="0.2">
      <c r="A143" s="26"/>
      <c r="B143" s="26"/>
      <c r="C143" s="26"/>
      <c r="D143" s="26"/>
      <c r="E143" s="26"/>
      <c r="F143" s="26"/>
      <c r="G143" s="26"/>
      <c r="H143" s="26"/>
      <c r="I143" s="26"/>
      <c r="J143" s="26"/>
      <c r="K143" s="26"/>
      <c r="L143" s="26"/>
    </row>
    <row r="144" spans="1:12" x14ac:dyDescent="0.2">
      <c r="A144" s="26"/>
      <c r="B144" s="26"/>
      <c r="C144" s="26"/>
      <c r="D144" s="26"/>
      <c r="E144" s="26"/>
      <c r="F144" s="26"/>
      <c r="G144" s="26"/>
      <c r="H144" s="26"/>
      <c r="I144" s="26"/>
      <c r="J144" s="26"/>
      <c r="K144" s="26"/>
      <c r="L144" s="26"/>
    </row>
    <row r="145" spans="1:12" x14ac:dyDescent="0.2">
      <c r="A145" s="26"/>
      <c r="B145" s="26"/>
      <c r="C145" s="26"/>
      <c r="D145" s="26"/>
      <c r="E145" s="26"/>
      <c r="F145" s="26"/>
      <c r="G145" s="26"/>
      <c r="H145" s="26"/>
      <c r="I145" s="26"/>
      <c r="J145" s="26"/>
      <c r="K145" s="26"/>
      <c r="L145" s="26"/>
    </row>
    <row r="146" spans="1:12" x14ac:dyDescent="0.2">
      <c r="A146" s="26"/>
      <c r="B146" s="26"/>
      <c r="C146" s="26"/>
      <c r="D146" s="26"/>
      <c r="E146" s="26"/>
      <c r="F146" s="26"/>
      <c r="G146" s="26"/>
      <c r="H146" s="26"/>
      <c r="I146" s="26"/>
      <c r="J146" s="26"/>
      <c r="K146" s="26"/>
      <c r="L146" s="26"/>
    </row>
    <row r="147" spans="1:12" x14ac:dyDescent="0.2">
      <c r="A147" s="26"/>
      <c r="B147" s="26"/>
      <c r="C147" s="26"/>
      <c r="D147" s="26"/>
      <c r="E147" s="26"/>
      <c r="F147" s="26"/>
      <c r="G147" s="26"/>
      <c r="H147" s="26"/>
      <c r="I147" s="26"/>
      <c r="J147" s="26"/>
      <c r="K147" s="26"/>
      <c r="L147" s="26"/>
    </row>
    <row r="148" spans="1:12" x14ac:dyDescent="0.2">
      <c r="A148" s="26"/>
      <c r="B148" s="26"/>
      <c r="C148" s="26"/>
      <c r="D148" s="26"/>
      <c r="E148" s="26"/>
      <c r="F148" s="26"/>
      <c r="G148" s="26"/>
      <c r="H148" s="26"/>
      <c r="I148" s="26"/>
      <c r="J148" s="26"/>
      <c r="K148" s="26"/>
      <c r="L148" s="26"/>
    </row>
    <row r="149" spans="1:12" x14ac:dyDescent="0.2">
      <c r="A149" s="26"/>
      <c r="B149" s="26"/>
      <c r="C149" s="26"/>
      <c r="D149" s="26"/>
      <c r="E149" s="26"/>
      <c r="F149" s="26"/>
      <c r="G149" s="26"/>
      <c r="H149" s="26"/>
      <c r="I149" s="26"/>
      <c r="J149" s="26"/>
      <c r="K149" s="26"/>
      <c r="L149" s="26"/>
    </row>
    <row r="150" spans="1:12" x14ac:dyDescent="0.2">
      <c r="A150" s="26"/>
      <c r="B150" s="26"/>
      <c r="C150" s="26"/>
      <c r="D150" s="26"/>
      <c r="E150" s="26"/>
      <c r="F150" s="26"/>
      <c r="G150" s="26"/>
      <c r="H150" s="26"/>
      <c r="I150" s="26"/>
      <c r="J150" s="26"/>
      <c r="K150" s="26"/>
      <c r="L150" s="26"/>
    </row>
    <row r="151" spans="1:12" x14ac:dyDescent="0.2">
      <c r="A151" s="26"/>
      <c r="B151" s="26"/>
      <c r="C151" s="26"/>
      <c r="D151" s="26"/>
      <c r="E151" s="26"/>
      <c r="F151" s="26"/>
      <c r="G151" s="26"/>
      <c r="H151" s="26"/>
      <c r="I151" s="26"/>
      <c r="J151" s="26"/>
      <c r="K151" s="26"/>
      <c r="L151" s="26"/>
    </row>
    <row r="152" spans="1:12" x14ac:dyDescent="0.2">
      <c r="A152" s="26"/>
      <c r="B152" s="26"/>
      <c r="C152" s="26"/>
      <c r="D152" s="26"/>
      <c r="E152" s="26"/>
      <c r="F152" s="26"/>
      <c r="G152" s="26"/>
      <c r="H152" s="26"/>
      <c r="I152" s="26"/>
      <c r="J152" s="26"/>
      <c r="K152" s="26"/>
      <c r="L152" s="26"/>
    </row>
    <row r="153" spans="1:12" x14ac:dyDescent="0.2">
      <c r="A153" s="26"/>
      <c r="B153" s="26"/>
      <c r="C153" s="26"/>
      <c r="D153" s="26"/>
      <c r="E153" s="26"/>
      <c r="F153" s="26"/>
      <c r="G153" s="26"/>
      <c r="H153" s="26"/>
      <c r="I153" s="26"/>
      <c r="J153" s="26"/>
      <c r="K153" s="26"/>
      <c r="L153" s="26"/>
    </row>
    <row r="154" spans="1:12" x14ac:dyDescent="0.2">
      <c r="A154" s="26"/>
      <c r="B154" s="26"/>
      <c r="C154" s="26"/>
      <c r="D154" s="26"/>
      <c r="E154" s="26"/>
      <c r="F154" s="26"/>
      <c r="G154" s="26"/>
      <c r="H154" s="26"/>
      <c r="I154" s="26"/>
      <c r="J154" s="26"/>
      <c r="K154" s="26"/>
      <c r="L154" s="26"/>
    </row>
    <row r="155" spans="1:12" x14ac:dyDescent="0.2">
      <c r="A155" s="26"/>
      <c r="B155" s="26"/>
      <c r="C155" s="26"/>
      <c r="D155" s="26"/>
      <c r="E155" s="26"/>
      <c r="F155" s="26"/>
      <c r="G155" s="26"/>
      <c r="H155" s="26"/>
      <c r="I155" s="26"/>
      <c r="J155" s="26"/>
      <c r="K155" s="26"/>
      <c r="L155" s="26"/>
    </row>
    <row r="156" spans="1:12" x14ac:dyDescent="0.2">
      <c r="A156" s="26"/>
      <c r="B156" s="26"/>
      <c r="C156" s="26"/>
      <c r="D156" s="26"/>
      <c r="E156" s="26"/>
      <c r="F156" s="26"/>
      <c r="G156" s="26"/>
      <c r="H156" s="26"/>
      <c r="I156" s="26"/>
      <c r="J156" s="26"/>
      <c r="K156" s="26"/>
      <c r="L156" s="26"/>
    </row>
    <row r="157" spans="1:12" x14ac:dyDescent="0.2">
      <c r="A157" s="26"/>
      <c r="B157" s="26"/>
      <c r="C157" s="26"/>
      <c r="D157" s="26"/>
      <c r="E157" s="26"/>
      <c r="F157" s="26"/>
      <c r="G157" s="26"/>
      <c r="H157" s="26"/>
      <c r="I157" s="26"/>
      <c r="J157" s="26"/>
      <c r="K157" s="26"/>
      <c r="L157" s="26"/>
    </row>
    <row r="158" spans="1:12" x14ac:dyDescent="0.2">
      <c r="A158" s="26"/>
      <c r="B158" s="26"/>
      <c r="C158" s="26"/>
      <c r="D158" s="26"/>
      <c r="E158" s="26"/>
      <c r="F158" s="26"/>
      <c r="G158" s="26"/>
      <c r="H158" s="26"/>
      <c r="I158" s="26"/>
      <c r="J158" s="26"/>
      <c r="K158" s="26"/>
      <c r="L158" s="26"/>
    </row>
    <row r="159" spans="1:12" x14ac:dyDescent="0.2">
      <c r="A159" s="26"/>
      <c r="B159" s="26"/>
      <c r="C159" s="26"/>
      <c r="D159" s="26"/>
      <c r="E159" s="26"/>
      <c r="F159" s="26"/>
      <c r="G159" s="26"/>
      <c r="H159" s="26"/>
      <c r="I159" s="26"/>
      <c r="J159" s="26"/>
      <c r="K159" s="26"/>
      <c r="L159" s="26"/>
    </row>
    <row r="160" spans="1:12" x14ac:dyDescent="0.2">
      <c r="A160" s="26"/>
      <c r="B160" s="26"/>
      <c r="C160" s="26"/>
      <c r="D160" s="26"/>
      <c r="E160" s="26"/>
      <c r="F160" s="26"/>
      <c r="G160" s="26"/>
      <c r="H160" s="26"/>
      <c r="I160" s="26"/>
      <c r="J160" s="26"/>
      <c r="K160" s="26"/>
      <c r="L160" s="26"/>
    </row>
    <row r="161" spans="1:12" x14ac:dyDescent="0.2">
      <c r="A161" s="26"/>
      <c r="B161" s="26"/>
      <c r="C161" s="26"/>
      <c r="D161" s="26"/>
      <c r="E161" s="26"/>
      <c r="F161" s="26"/>
      <c r="G161" s="26"/>
      <c r="H161" s="26"/>
      <c r="I161" s="26"/>
      <c r="J161" s="26"/>
      <c r="K161" s="26"/>
      <c r="L161" s="26"/>
    </row>
    <row r="162" spans="1:12" x14ac:dyDescent="0.2">
      <c r="A162" s="26"/>
      <c r="B162" s="26"/>
      <c r="C162" s="26"/>
      <c r="D162" s="26"/>
      <c r="E162" s="26"/>
      <c r="F162" s="26"/>
      <c r="G162" s="26"/>
      <c r="H162" s="26"/>
      <c r="I162" s="26"/>
      <c r="J162" s="26"/>
      <c r="K162" s="26"/>
      <c r="L162" s="26"/>
    </row>
    <row r="163" spans="1:12" x14ac:dyDescent="0.2">
      <c r="A163" s="26"/>
      <c r="B163" s="26"/>
      <c r="C163" s="26"/>
      <c r="D163" s="26"/>
      <c r="E163" s="26"/>
      <c r="F163" s="26"/>
      <c r="G163" s="26"/>
      <c r="H163" s="26"/>
      <c r="I163" s="26"/>
      <c r="J163" s="26"/>
      <c r="K163" s="26"/>
      <c r="L163" s="26"/>
    </row>
    <row r="164" spans="1:12" x14ac:dyDescent="0.2">
      <c r="A164" s="26"/>
      <c r="B164" s="26"/>
      <c r="C164" s="26"/>
      <c r="D164" s="26"/>
      <c r="E164" s="26"/>
      <c r="F164" s="26"/>
      <c r="G164" s="26"/>
      <c r="H164" s="26"/>
      <c r="I164" s="26"/>
      <c r="J164" s="26"/>
      <c r="K164" s="26"/>
      <c r="L164" s="26"/>
    </row>
    <row r="165" spans="1:12" x14ac:dyDescent="0.2">
      <c r="A165" s="26"/>
      <c r="B165" s="26"/>
      <c r="C165" s="26"/>
      <c r="D165" s="26"/>
      <c r="E165" s="26"/>
      <c r="F165" s="26"/>
      <c r="G165" s="26"/>
      <c r="H165" s="26"/>
      <c r="I165" s="26"/>
      <c r="J165" s="26"/>
      <c r="K165" s="26"/>
      <c r="L165" s="26"/>
    </row>
    <row r="166" spans="1:12" x14ac:dyDescent="0.2">
      <c r="A166" s="26"/>
      <c r="B166" s="26"/>
      <c r="C166" s="26"/>
      <c r="D166" s="26"/>
      <c r="E166" s="26"/>
      <c r="F166" s="26"/>
      <c r="G166" s="26"/>
      <c r="H166" s="26"/>
      <c r="I166" s="26"/>
      <c r="J166" s="26"/>
      <c r="K166" s="26"/>
      <c r="L166" s="26"/>
    </row>
    <row r="167" spans="1:12" x14ac:dyDescent="0.2">
      <c r="A167" s="26"/>
      <c r="B167" s="26"/>
      <c r="C167" s="26"/>
      <c r="D167" s="26"/>
      <c r="E167" s="26"/>
      <c r="F167" s="26"/>
      <c r="G167" s="26"/>
      <c r="H167" s="26"/>
      <c r="I167" s="26"/>
      <c r="J167" s="26"/>
      <c r="K167" s="26"/>
      <c r="L167" s="26"/>
    </row>
    <row r="168" spans="1:12" x14ac:dyDescent="0.2">
      <c r="A168" s="26"/>
      <c r="B168" s="26"/>
      <c r="C168" s="26"/>
      <c r="D168" s="26"/>
      <c r="E168" s="26"/>
      <c r="F168" s="26"/>
      <c r="G168" s="26"/>
      <c r="H168" s="26"/>
      <c r="I168" s="26"/>
      <c r="J168" s="26"/>
      <c r="K168" s="26"/>
      <c r="L168" s="26"/>
    </row>
    <row r="169" spans="1:12" x14ac:dyDescent="0.2">
      <c r="A169" s="26"/>
      <c r="B169" s="26"/>
      <c r="C169" s="26"/>
      <c r="D169" s="26"/>
      <c r="E169" s="26"/>
      <c r="F169" s="26"/>
      <c r="G169" s="26"/>
      <c r="H169" s="26"/>
      <c r="I169" s="26"/>
      <c r="J169" s="26"/>
      <c r="K169" s="26"/>
      <c r="L169" s="26"/>
    </row>
    <row r="170" spans="1:12" x14ac:dyDescent="0.2">
      <c r="A170" s="26"/>
      <c r="B170" s="26"/>
      <c r="C170" s="26"/>
      <c r="D170" s="26"/>
      <c r="E170" s="26"/>
      <c r="F170" s="26"/>
      <c r="G170" s="26"/>
      <c r="H170" s="26"/>
      <c r="I170" s="26"/>
      <c r="J170" s="26"/>
      <c r="K170" s="26"/>
      <c r="L170" s="26"/>
    </row>
    <row r="171" spans="1:12" x14ac:dyDescent="0.2">
      <c r="A171" s="26"/>
      <c r="B171" s="26"/>
      <c r="C171" s="26"/>
      <c r="D171" s="26"/>
      <c r="E171" s="26"/>
      <c r="F171" s="26"/>
      <c r="G171" s="26"/>
      <c r="H171" s="26"/>
      <c r="I171" s="26"/>
      <c r="J171" s="26"/>
      <c r="K171" s="26"/>
      <c r="L171" s="26"/>
    </row>
    <row r="172" spans="1:12" x14ac:dyDescent="0.2">
      <c r="A172" s="26"/>
      <c r="B172" s="26"/>
      <c r="C172" s="26"/>
      <c r="D172" s="26"/>
      <c r="E172" s="26"/>
      <c r="F172" s="26"/>
      <c r="G172" s="26"/>
      <c r="H172" s="26"/>
      <c r="I172" s="26"/>
      <c r="J172" s="26"/>
      <c r="K172" s="26"/>
      <c r="L172" s="26"/>
    </row>
    <row r="173" spans="1:12" x14ac:dyDescent="0.2">
      <c r="A173" s="26"/>
      <c r="B173" s="26"/>
      <c r="C173" s="26"/>
      <c r="D173" s="26"/>
      <c r="E173" s="26"/>
      <c r="F173" s="26"/>
      <c r="G173" s="26"/>
      <c r="H173" s="26"/>
      <c r="I173" s="26"/>
      <c r="J173" s="26"/>
      <c r="K173" s="26"/>
      <c r="L173" s="26"/>
    </row>
    <row r="174" spans="1:12" x14ac:dyDescent="0.2">
      <c r="A174" s="26"/>
      <c r="B174" s="26"/>
      <c r="C174" s="26"/>
      <c r="D174" s="26"/>
      <c r="E174" s="26"/>
      <c r="F174" s="26"/>
      <c r="G174" s="26"/>
      <c r="H174" s="26"/>
      <c r="I174" s="26"/>
      <c r="J174" s="26"/>
      <c r="K174" s="26"/>
      <c r="L174" s="26"/>
    </row>
    <row r="175" spans="1:12" x14ac:dyDescent="0.2">
      <c r="A175" s="26"/>
      <c r="B175" s="26"/>
      <c r="C175" s="26"/>
      <c r="D175" s="26"/>
      <c r="E175" s="26"/>
      <c r="F175" s="26"/>
      <c r="G175" s="26"/>
      <c r="H175" s="26"/>
      <c r="I175" s="26"/>
      <c r="J175" s="26"/>
      <c r="K175" s="26"/>
      <c r="L175" s="26"/>
    </row>
    <row r="176" spans="1:12" x14ac:dyDescent="0.2">
      <c r="A176" s="26"/>
      <c r="B176" s="26"/>
      <c r="C176" s="26"/>
      <c r="D176" s="26"/>
      <c r="E176" s="26"/>
      <c r="F176" s="26"/>
      <c r="G176" s="26"/>
      <c r="H176" s="26"/>
      <c r="I176" s="26"/>
      <c r="J176" s="26"/>
      <c r="K176" s="26"/>
      <c r="L176" s="26"/>
    </row>
    <row r="177" spans="1:12" x14ac:dyDescent="0.2">
      <c r="A177" s="26"/>
      <c r="B177" s="26"/>
      <c r="C177" s="26"/>
      <c r="D177" s="26"/>
      <c r="E177" s="26"/>
      <c r="F177" s="26"/>
      <c r="G177" s="26"/>
      <c r="H177" s="26"/>
      <c r="I177" s="26"/>
      <c r="J177" s="26"/>
      <c r="K177" s="26"/>
      <c r="L177" s="26"/>
    </row>
    <row r="178" spans="1:12" x14ac:dyDescent="0.2">
      <c r="A178" s="26"/>
      <c r="B178" s="26"/>
      <c r="C178" s="26"/>
      <c r="D178" s="26"/>
      <c r="E178" s="26"/>
      <c r="F178" s="26"/>
      <c r="G178" s="26"/>
      <c r="H178" s="26"/>
      <c r="I178" s="26"/>
      <c r="J178" s="26"/>
      <c r="K178" s="26"/>
      <c r="L178" s="26"/>
    </row>
    <row r="179" spans="1:12" x14ac:dyDescent="0.2">
      <c r="A179" s="26"/>
      <c r="B179" s="26"/>
      <c r="C179" s="26"/>
      <c r="D179" s="26"/>
      <c r="E179" s="26"/>
      <c r="F179" s="26"/>
      <c r="G179" s="26"/>
      <c r="H179" s="26"/>
      <c r="I179" s="26"/>
      <c r="J179" s="26"/>
      <c r="K179" s="26"/>
      <c r="L179" s="26"/>
    </row>
    <row r="180" spans="1:12" x14ac:dyDescent="0.2">
      <c r="A180" s="26"/>
      <c r="B180" s="26"/>
      <c r="C180" s="26"/>
      <c r="D180" s="26"/>
      <c r="E180" s="26"/>
      <c r="F180" s="26"/>
      <c r="G180" s="26"/>
      <c r="H180" s="26"/>
      <c r="I180" s="26"/>
      <c r="J180" s="26"/>
      <c r="K180" s="26"/>
      <c r="L180" s="26"/>
    </row>
    <row r="181" spans="1:12" x14ac:dyDescent="0.2">
      <c r="A181" s="26"/>
      <c r="B181" s="26"/>
      <c r="C181" s="26"/>
      <c r="D181" s="26"/>
      <c r="E181" s="26"/>
      <c r="F181" s="26"/>
      <c r="G181" s="26"/>
      <c r="H181" s="26"/>
      <c r="I181" s="26"/>
      <c r="J181" s="26"/>
      <c r="K181" s="26"/>
      <c r="L181" s="26"/>
    </row>
    <row r="182" spans="1:12" x14ac:dyDescent="0.2">
      <c r="A182" s="26"/>
      <c r="B182" s="26"/>
      <c r="C182" s="26"/>
      <c r="D182" s="26"/>
      <c r="E182" s="26"/>
      <c r="F182" s="26"/>
      <c r="G182" s="26"/>
      <c r="H182" s="26"/>
      <c r="I182" s="26"/>
      <c r="J182" s="26"/>
      <c r="K182" s="26"/>
      <c r="L182" s="26"/>
    </row>
    <row r="183" spans="1:12" x14ac:dyDescent="0.2">
      <c r="A183" s="26"/>
      <c r="B183" s="26"/>
      <c r="C183" s="26"/>
      <c r="D183" s="26"/>
      <c r="E183" s="26"/>
      <c r="F183" s="26"/>
      <c r="G183" s="26"/>
      <c r="H183" s="26"/>
      <c r="I183" s="26"/>
      <c r="J183" s="26"/>
      <c r="K183" s="26"/>
      <c r="L183" s="26"/>
    </row>
    <row r="184" spans="1:12" x14ac:dyDescent="0.2">
      <c r="A184" s="26"/>
      <c r="B184" s="26"/>
      <c r="C184" s="26"/>
      <c r="D184" s="26"/>
      <c r="E184" s="26"/>
      <c r="F184" s="26"/>
      <c r="G184" s="26"/>
      <c r="H184" s="26"/>
      <c r="I184" s="26"/>
      <c r="J184" s="26"/>
      <c r="K184" s="26"/>
      <c r="L184" s="26"/>
    </row>
    <row r="185" spans="1:12" x14ac:dyDescent="0.2">
      <c r="A185" s="26"/>
      <c r="B185" s="26"/>
      <c r="C185" s="26"/>
      <c r="D185" s="26"/>
      <c r="E185" s="26"/>
      <c r="F185" s="26"/>
      <c r="G185" s="26"/>
      <c r="H185" s="26"/>
      <c r="I185" s="26"/>
      <c r="J185" s="26"/>
      <c r="K185" s="26"/>
      <c r="L185" s="26"/>
    </row>
    <row r="186" spans="1:12" x14ac:dyDescent="0.2">
      <c r="A186" s="26"/>
      <c r="B186" s="26"/>
      <c r="C186" s="26"/>
      <c r="D186" s="26"/>
      <c r="E186" s="26"/>
      <c r="F186" s="26"/>
      <c r="G186" s="26"/>
      <c r="H186" s="26"/>
      <c r="I186" s="26"/>
      <c r="J186" s="26"/>
      <c r="K186" s="26"/>
      <c r="L186" s="26"/>
    </row>
    <row r="187" spans="1:12" x14ac:dyDescent="0.2">
      <c r="A187" s="26"/>
      <c r="B187" s="26"/>
      <c r="C187" s="26"/>
      <c r="D187" s="26"/>
      <c r="E187" s="26"/>
      <c r="F187" s="26"/>
      <c r="G187" s="26"/>
      <c r="H187" s="26"/>
      <c r="I187" s="26"/>
      <c r="J187" s="26"/>
      <c r="K187" s="26"/>
      <c r="L187" s="26"/>
    </row>
    <row r="188" spans="1:12" x14ac:dyDescent="0.2">
      <c r="A188" s="26"/>
      <c r="B188" s="26"/>
      <c r="C188" s="26"/>
      <c r="D188" s="26"/>
      <c r="E188" s="26"/>
      <c r="F188" s="26"/>
      <c r="G188" s="26"/>
      <c r="H188" s="26"/>
      <c r="I188" s="26"/>
      <c r="J188" s="26"/>
      <c r="K188" s="26"/>
      <c r="L188" s="26"/>
    </row>
    <row r="189" spans="1:12" x14ac:dyDescent="0.2">
      <c r="A189" s="26"/>
      <c r="B189" s="26"/>
      <c r="C189" s="26"/>
      <c r="D189" s="26"/>
      <c r="E189" s="26"/>
      <c r="F189" s="26"/>
      <c r="G189" s="26"/>
      <c r="H189" s="26"/>
      <c r="I189" s="26"/>
      <c r="J189" s="26"/>
      <c r="K189" s="26"/>
      <c r="L189" s="26"/>
    </row>
    <row r="190" spans="1:12" x14ac:dyDescent="0.2">
      <c r="A190" s="26"/>
      <c r="B190" s="26"/>
      <c r="C190" s="26"/>
      <c r="D190" s="26"/>
      <c r="E190" s="26"/>
      <c r="F190" s="26"/>
      <c r="G190" s="26"/>
      <c r="H190" s="26"/>
      <c r="I190" s="26"/>
      <c r="J190" s="26"/>
      <c r="K190" s="26"/>
      <c r="L190" s="26"/>
    </row>
    <row r="191" spans="1:12" x14ac:dyDescent="0.2">
      <c r="A191" s="26"/>
      <c r="B191" s="26"/>
      <c r="C191" s="26"/>
      <c r="D191" s="26"/>
      <c r="E191" s="26"/>
      <c r="F191" s="26"/>
      <c r="G191" s="26"/>
      <c r="H191" s="26"/>
      <c r="I191" s="26"/>
      <c r="J191" s="26"/>
      <c r="K191" s="26"/>
      <c r="L191" s="26"/>
    </row>
    <row r="192" spans="1:12" x14ac:dyDescent="0.2">
      <c r="A192" s="26"/>
      <c r="B192" s="26"/>
      <c r="C192" s="26"/>
      <c r="D192" s="26"/>
      <c r="E192" s="26"/>
      <c r="F192" s="26"/>
      <c r="G192" s="26"/>
      <c r="H192" s="26"/>
      <c r="I192" s="26"/>
      <c r="J192" s="26"/>
      <c r="K192" s="26"/>
      <c r="L192" s="26"/>
    </row>
    <row r="193" spans="1:12" x14ac:dyDescent="0.2">
      <c r="A193" s="26"/>
      <c r="B193" s="26"/>
      <c r="C193" s="26"/>
      <c r="D193" s="26"/>
      <c r="E193" s="26"/>
      <c r="F193" s="26"/>
      <c r="G193" s="26"/>
      <c r="H193" s="26"/>
      <c r="I193" s="26"/>
      <c r="J193" s="26"/>
      <c r="K193" s="26"/>
      <c r="L193" s="26"/>
    </row>
    <row r="194" spans="1:12" x14ac:dyDescent="0.2">
      <c r="A194" s="26"/>
      <c r="B194" s="26"/>
      <c r="C194" s="26"/>
      <c r="D194" s="26"/>
      <c r="E194" s="26"/>
      <c r="F194" s="26"/>
      <c r="G194" s="26"/>
      <c r="H194" s="26"/>
      <c r="I194" s="26"/>
      <c r="J194" s="26"/>
      <c r="K194" s="26"/>
      <c r="L194" s="26"/>
    </row>
    <row r="195" spans="1:12" x14ac:dyDescent="0.2">
      <c r="A195" s="26"/>
      <c r="B195" s="26"/>
      <c r="C195" s="26"/>
      <c r="D195" s="26"/>
      <c r="E195" s="26"/>
      <c r="F195" s="26"/>
      <c r="G195" s="26"/>
      <c r="H195" s="26"/>
      <c r="I195" s="26"/>
      <c r="J195" s="26"/>
      <c r="K195" s="26"/>
      <c r="L195" s="26"/>
    </row>
    <row r="196" spans="1:12" x14ac:dyDescent="0.2">
      <c r="A196" s="26"/>
      <c r="B196" s="26"/>
      <c r="C196" s="26"/>
      <c r="D196" s="26"/>
      <c r="E196" s="26"/>
      <c r="F196" s="26"/>
      <c r="G196" s="26"/>
      <c r="H196" s="26"/>
      <c r="I196" s="26"/>
      <c r="J196" s="26"/>
      <c r="K196" s="26"/>
      <c r="L196" s="26"/>
    </row>
    <row r="197" spans="1:12" x14ac:dyDescent="0.2">
      <c r="A197" s="26"/>
      <c r="B197" s="26"/>
      <c r="C197" s="26"/>
      <c r="D197" s="26"/>
      <c r="E197" s="26"/>
      <c r="F197" s="26"/>
      <c r="G197" s="26"/>
      <c r="H197" s="26"/>
      <c r="I197" s="26"/>
      <c r="J197" s="26"/>
      <c r="K197" s="26"/>
      <c r="L197" s="26"/>
    </row>
    <row r="198" spans="1:12" x14ac:dyDescent="0.2">
      <c r="A198" s="26"/>
      <c r="B198" s="26"/>
      <c r="C198" s="26"/>
      <c r="D198" s="26"/>
      <c r="E198" s="26"/>
      <c r="F198" s="26"/>
      <c r="G198" s="26"/>
      <c r="H198" s="26"/>
      <c r="I198" s="26"/>
      <c r="J198" s="26"/>
      <c r="K198" s="26"/>
      <c r="L198" s="26"/>
    </row>
    <row r="199" spans="1:12" x14ac:dyDescent="0.2">
      <c r="A199" s="26"/>
      <c r="B199" s="26"/>
      <c r="C199" s="26"/>
      <c r="D199" s="26"/>
      <c r="E199" s="26"/>
      <c r="F199" s="26"/>
      <c r="G199" s="26"/>
      <c r="H199" s="26"/>
      <c r="I199" s="26"/>
      <c r="J199" s="26"/>
      <c r="K199" s="26"/>
      <c r="L199" s="26"/>
    </row>
    <row r="200" spans="1:12" x14ac:dyDescent="0.2">
      <c r="A200" s="26"/>
      <c r="B200" s="26"/>
      <c r="C200" s="26"/>
      <c r="D200" s="26"/>
      <c r="E200" s="26"/>
      <c r="F200" s="26"/>
      <c r="G200" s="26"/>
      <c r="H200" s="26"/>
      <c r="I200" s="26"/>
      <c r="J200" s="26"/>
      <c r="K200" s="26"/>
      <c r="L200" s="26"/>
    </row>
    <row r="201" spans="1:12" x14ac:dyDescent="0.2">
      <c r="A201" s="26"/>
      <c r="B201" s="26"/>
      <c r="C201" s="26"/>
      <c r="D201" s="26"/>
      <c r="E201" s="26"/>
      <c r="F201" s="26"/>
      <c r="G201" s="26"/>
      <c r="H201" s="26"/>
      <c r="I201" s="26"/>
      <c r="J201" s="26"/>
      <c r="K201" s="26"/>
      <c r="L201" s="26"/>
    </row>
    <row r="202" spans="1:12" x14ac:dyDescent="0.2">
      <c r="A202" s="26"/>
      <c r="B202" s="26"/>
      <c r="C202" s="26"/>
      <c r="D202" s="26"/>
      <c r="E202" s="26"/>
      <c r="F202" s="26"/>
      <c r="G202" s="26"/>
      <c r="H202" s="26"/>
      <c r="I202" s="26"/>
      <c r="J202" s="26"/>
      <c r="K202" s="26"/>
      <c r="L202" s="26"/>
    </row>
    <row r="203" spans="1:12" x14ac:dyDescent="0.2">
      <c r="A203" s="26"/>
      <c r="B203" s="26"/>
      <c r="C203" s="26"/>
      <c r="D203" s="26"/>
      <c r="E203" s="26"/>
      <c r="F203" s="26"/>
      <c r="G203" s="26"/>
      <c r="H203" s="26"/>
      <c r="I203" s="26"/>
      <c r="J203" s="26"/>
      <c r="K203" s="26"/>
      <c r="L203" s="26"/>
    </row>
    <row r="204" spans="1:12" x14ac:dyDescent="0.2">
      <c r="A204" s="26"/>
      <c r="B204" s="26"/>
      <c r="C204" s="26"/>
      <c r="D204" s="26"/>
      <c r="E204" s="26"/>
      <c r="F204" s="26"/>
      <c r="G204" s="26"/>
      <c r="H204" s="26"/>
      <c r="I204" s="26"/>
      <c r="J204" s="26"/>
      <c r="K204" s="26"/>
      <c r="L204" s="26"/>
    </row>
    <row r="205" spans="1:12" x14ac:dyDescent="0.2">
      <c r="A205" s="26"/>
      <c r="B205" s="26"/>
      <c r="C205" s="26"/>
      <c r="D205" s="26"/>
      <c r="E205" s="26"/>
      <c r="F205" s="26"/>
      <c r="G205" s="26"/>
      <c r="H205" s="26"/>
      <c r="I205" s="26"/>
      <c r="J205" s="26"/>
      <c r="K205" s="26"/>
      <c r="L205" s="26"/>
    </row>
    <row r="206" spans="1:12" x14ac:dyDescent="0.2">
      <c r="A206" s="26"/>
      <c r="B206" s="26"/>
      <c r="C206" s="26"/>
      <c r="D206" s="26"/>
      <c r="E206" s="26"/>
      <c r="F206" s="26"/>
      <c r="G206" s="26"/>
      <c r="H206" s="26"/>
      <c r="I206" s="26"/>
      <c r="J206" s="26"/>
      <c r="K206" s="26"/>
      <c r="L206" s="26"/>
    </row>
    <row r="207" spans="1:12" x14ac:dyDescent="0.2">
      <c r="A207" s="26"/>
      <c r="B207" s="26"/>
      <c r="C207" s="26"/>
      <c r="D207" s="26"/>
      <c r="E207" s="26"/>
      <c r="F207" s="26"/>
      <c r="G207" s="26"/>
      <c r="H207" s="26"/>
      <c r="I207" s="26"/>
      <c r="J207" s="26"/>
      <c r="K207" s="26"/>
      <c r="L207" s="26"/>
    </row>
    <row r="208" spans="1:12" x14ac:dyDescent="0.2">
      <c r="A208" s="26"/>
      <c r="B208" s="26"/>
      <c r="C208" s="26"/>
      <c r="D208" s="26"/>
      <c r="E208" s="26"/>
      <c r="F208" s="26"/>
      <c r="G208" s="26"/>
      <c r="H208" s="26"/>
      <c r="I208" s="26"/>
      <c r="J208" s="26"/>
      <c r="K208" s="26"/>
      <c r="L208" s="26"/>
    </row>
    <row r="209" spans="1:12" x14ac:dyDescent="0.2">
      <c r="A209" s="26"/>
      <c r="B209" s="26"/>
      <c r="C209" s="26"/>
      <c r="D209" s="26"/>
      <c r="E209" s="26"/>
      <c r="F209" s="26"/>
      <c r="G209" s="26"/>
      <c r="H209" s="26"/>
      <c r="I209" s="26"/>
      <c r="J209" s="26"/>
      <c r="K209" s="26"/>
      <c r="L209" s="26"/>
    </row>
    <row r="210" spans="1:12" x14ac:dyDescent="0.2">
      <c r="A210" s="26"/>
      <c r="B210" s="26"/>
      <c r="C210" s="26"/>
      <c r="D210" s="26"/>
      <c r="E210" s="26"/>
      <c r="F210" s="26"/>
      <c r="G210" s="26"/>
      <c r="H210" s="26"/>
      <c r="I210" s="26"/>
      <c r="J210" s="26"/>
      <c r="K210" s="26"/>
      <c r="L210" s="26"/>
    </row>
    <row r="211" spans="1:12" x14ac:dyDescent="0.2">
      <c r="A211" s="26"/>
      <c r="B211" s="26"/>
      <c r="C211" s="26"/>
      <c r="D211" s="26"/>
      <c r="E211" s="26"/>
      <c r="F211" s="26"/>
      <c r="G211" s="26"/>
      <c r="H211" s="26"/>
      <c r="I211" s="26"/>
      <c r="J211" s="26"/>
      <c r="K211" s="26"/>
      <c r="L211" s="26"/>
    </row>
    <row r="212" spans="1:12" x14ac:dyDescent="0.2">
      <c r="A212" s="26"/>
      <c r="B212" s="26"/>
      <c r="C212" s="26"/>
      <c r="D212" s="26"/>
      <c r="E212" s="26"/>
      <c r="F212" s="26"/>
      <c r="G212" s="26"/>
      <c r="H212" s="26"/>
      <c r="I212" s="26"/>
      <c r="J212" s="26"/>
      <c r="K212" s="26"/>
      <c r="L212" s="26"/>
    </row>
    <row r="213" spans="1:12" x14ac:dyDescent="0.2">
      <c r="A213" s="26"/>
      <c r="B213" s="26"/>
      <c r="C213" s="26"/>
      <c r="D213" s="26"/>
      <c r="E213" s="26"/>
      <c r="F213" s="26"/>
      <c r="G213" s="26"/>
      <c r="H213" s="26"/>
      <c r="I213" s="26"/>
      <c r="J213" s="26"/>
      <c r="K213" s="26"/>
      <c r="L213" s="26"/>
    </row>
    <row r="214" spans="1:12" x14ac:dyDescent="0.2">
      <c r="A214" s="26"/>
      <c r="B214" s="26"/>
      <c r="C214" s="26"/>
      <c r="D214" s="26"/>
      <c r="E214" s="26"/>
      <c r="F214" s="26"/>
      <c r="G214" s="26"/>
      <c r="H214" s="26"/>
      <c r="I214" s="26"/>
      <c r="J214" s="26"/>
      <c r="K214" s="26"/>
      <c r="L214" s="26"/>
    </row>
    <row r="215" spans="1:12" x14ac:dyDescent="0.2">
      <c r="A215" s="26"/>
      <c r="B215" s="26"/>
      <c r="C215" s="26"/>
      <c r="D215" s="26"/>
      <c r="E215" s="26"/>
      <c r="F215" s="26"/>
      <c r="G215" s="26"/>
      <c r="H215" s="26"/>
      <c r="I215" s="26"/>
      <c r="J215" s="26"/>
      <c r="K215" s="26"/>
      <c r="L215" s="26"/>
    </row>
    <row r="216" spans="1:12" x14ac:dyDescent="0.2">
      <c r="A216" s="26"/>
      <c r="B216" s="26"/>
      <c r="C216" s="26"/>
      <c r="D216" s="26"/>
      <c r="E216" s="26"/>
      <c r="F216" s="26"/>
      <c r="G216" s="26"/>
      <c r="H216" s="26"/>
      <c r="I216" s="26"/>
      <c r="J216" s="26"/>
      <c r="K216" s="26"/>
      <c r="L216" s="26"/>
    </row>
    <row r="217" spans="1:12" x14ac:dyDescent="0.2">
      <c r="A217" s="26"/>
      <c r="B217" s="26"/>
      <c r="C217" s="26"/>
      <c r="D217" s="26"/>
      <c r="E217" s="26"/>
      <c r="F217" s="26"/>
      <c r="G217" s="26"/>
      <c r="H217" s="26"/>
      <c r="I217" s="26"/>
      <c r="J217" s="26"/>
      <c r="K217" s="26"/>
      <c r="L217" s="26"/>
    </row>
    <row r="218" spans="1:12" x14ac:dyDescent="0.2">
      <c r="A218" s="26"/>
      <c r="B218" s="26"/>
      <c r="C218" s="26"/>
      <c r="D218" s="26"/>
      <c r="E218" s="26"/>
      <c r="F218" s="26"/>
      <c r="G218" s="26"/>
      <c r="H218" s="26"/>
      <c r="I218" s="26"/>
      <c r="J218" s="26"/>
      <c r="K218" s="26"/>
      <c r="L218" s="26"/>
    </row>
    <row r="219" spans="1:12" x14ac:dyDescent="0.2">
      <c r="A219" s="26"/>
      <c r="B219" s="26"/>
      <c r="C219" s="26"/>
      <c r="D219" s="26"/>
      <c r="E219" s="26"/>
      <c r="F219" s="26"/>
      <c r="G219" s="26"/>
      <c r="H219" s="26"/>
      <c r="I219" s="26"/>
      <c r="J219" s="26"/>
      <c r="K219" s="26"/>
      <c r="L219" s="26"/>
    </row>
    <row r="220" spans="1:12" x14ac:dyDescent="0.2">
      <c r="A220" s="26"/>
      <c r="B220" s="26"/>
      <c r="C220" s="26"/>
      <c r="D220" s="26"/>
      <c r="E220" s="26"/>
      <c r="F220" s="26"/>
      <c r="G220" s="26"/>
      <c r="H220" s="26"/>
      <c r="I220" s="26"/>
      <c r="J220" s="26"/>
      <c r="K220" s="26"/>
      <c r="L220" s="26"/>
    </row>
    <row r="221" spans="1:12" x14ac:dyDescent="0.2">
      <c r="A221" s="26"/>
      <c r="B221" s="26"/>
      <c r="C221" s="26"/>
      <c r="D221" s="26"/>
      <c r="E221" s="26"/>
      <c r="F221" s="26"/>
      <c r="G221" s="26"/>
      <c r="H221" s="26"/>
      <c r="I221" s="26"/>
      <c r="J221" s="26"/>
      <c r="K221" s="26"/>
      <c r="L221" s="26"/>
    </row>
    <row r="222" spans="1:12" x14ac:dyDescent="0.2">
      <c r="A222" s="26"/>
      <c r="B222" s="26"/>
      <c r="C222" s="26"/>
      <c r="D222" s="26"/>
      <c r="E222" s="26"/>
      <c r="F222" s="26"/>
      <c r="G222" s="26"/>
      <c r="H222" s="26"/>
      <c r="I222" s="26"/>
      <c r="J222" s="26"/>
      <c r="K222" s="26"/>
      <c r="L222" s="26"/>
    </row>
    <row r="223" spans="1:12" x14ac:dyDescent="0.2">
      <c r="A223" s="26"/>
      <c r="B223" s="26"/>
      <c r="C223" s="26"/>
      <c r="D223" s="26"/>
      <c r="E223" s="26"/>
      <c r="F223" s="26"/>
      <c r="G223" s="26"/>
      <c r="H223" s="26"/>
      <c r="I223" s="26"/>
      <c r="J223" s="26"/>
      <c r="K223" s="26"/>
      <c r="L223" s="26"/>
    </row>
    <row r="224" spans="1:12" x14ac:dyDescent="0.2">
      <c r="A224" s="26"/>
      <c r="B224" s="26"/>
      <c r="C224" s="26"/>
      <c r="D224" s="26"/>
      <c r="E224" s="26"/>
      <c r="F224" s="26"/>
      <c r="G224" s="26"/>
      <c r="H224" s="26"/>
      <c r="I224" s="26"/>
      <c r="J224" s="26"/>
      <c r="K224" s="26"/>
      <c r="L224" s="26"/>
    </row>
    <row r="225" spans="1:12" x14ac:dyDescent="0.2">
      <c r="A225" s="26"/>
      <c r="B225" s="26"/>
      <c r="C225" s="26"/>
      <c r="D225" s="26"/>
      <c r="E225" s="26"/>
      <c r="F225" s="26"/>
      <c r="G225" s="26"/>
      <c r="H225" s="26"/>
      <c r="I225" s="26"/>
      <c r="J225" s="26"/>
      <c r="K225" s="26"/>
      <c r="L225" s="26"/>
    </row>
    <row r="226" spans="1:12" x14ac:dyDescent="0.2">
      <c r="A226" s="26"/>
      <c r="B226" s="26"/>
      <c r="C226" s="26"/>
      <c r="D226" s="26"/>
      <c r="E226" s="26"/>
      <c r="F226" s="26"/>
      <c r="G226" s="26"/>
      <c r="H226" s="26"/>
      <c r="I226" s="26"/>
      <c r="J226" s="26"/>
      <c r="K226" s="26"/>
      <c r="L226" s="26"/>
    </row>
    <row r="227" spans="1:12" x14ac:dyDescent="0.2">
      <c r="A227" s="26"/>
      <c r="B227" s="26"/>
      <c r="C227" s="26"/>
      <c r="D227" s="26"/>
      <c r="E227" s="26"/>
      <c r="F227" s="26"/>
      <c r="G227" s="26"/>
      <c r="H227" s="26"/>
      <c r="I227" s="26"/>
      <c r="J227" s="26"/>
      <c r="K227" s="26"/>
      <c r="L227" s="26"/>
    </row>
    <row r="228" spans="1:12" x14ac:dyDescent="0.2">
      <c r="A228" s="26"/>
      <c r="B228" s="26"/>
      <c r="C228" s="26"/>
      <c r="D228" s="26"/>
      <c r="E228" s="26"/>
      <c r="F228" s="26"/>
      <c r="G228" s="26"/>
      <c r="H228" s="26"/>
      <c r="I228" s="26"/>
      <c r="J228" s="26"/>
      <c r="K228" s="26"/>
      <c r="L228" s="26"/>
    </row>
    <row r="229" spans="1:12" x14ac:dyDescent="0.2">
      <c r="A229" s="26"/>
      <c r="B229" s="26"/>
      <c r="C229" s="26"/>
      <c r="D229" s="26"/>
      <c r="E229" s="26"/>
      <c r="F229" s="26"/>
      <c r="G229" s="26"/>
      <c r="H229" s="26"/>
      <c r="I229" s="26"/>
      <c r="J229" s="26"/>
      <c r="K229" s="26"/>
      <c r="L229" s="26"/>
    </row>
    <row r="230" spans="1:12" x14ac:dyDescent="0.2">
      <c r="A230" s="26"/>
      <c r="B230" s="26"/>
      <c r="C230" s="26"/>
      <c r="D230" s="26"/>
      <c r="E230" s="26"/>
      <c r="F230" s="26"/>
      <c r="G230" s="26"/>
      <c r="H230" s="26"/>
      <c r="I230" s="26"/>
      <c r="J230" s="26"/>
      <c r="K230" s="26"/>
      <c r="L230" s="26"/>
    </row>
    <row r="231" spans="1:12" x14ac:dyDescent="0.2">
      <c r="A231" s="26"/>
      <c r="B231" s="26"/>
      <c r="C231" s="26"/>
      <c r="D231" s="26"/>
      <c r="E231" s="26"/>
      <c r="F231" s="26"/>
      <c r="G231" s="26"/>
      <c r="H231" s="26"/>
      <c r="I231" s="26"/>
      <c r="J231" s="26"/>
      <c r="K231" s="26"/>
      <c r="L231" s="26"/>
    </row>
    <row r="232" spans="1:12" x14ac:dyDescent="0.2">
      <c r="A232" s="26"/>
      <c r="B232" s="26"/>
      <c r="C232" s="26"/>
      <c r="D232" s="26"/>
      <c r="E232" s="26"/>
      <c r="F232" s="26"/>
      <c r="G232" s="26"/>
      <c r="H232" s="26"/>
      <c r="I232" s="26"/>
      <c r="J232" s="26"/>
      <c r="K232" s="26"/>
      <c r="L232" s="26"/>
    </row>
    <row r="233" spans="1:12" x14ac:dyDescent="0.2">
      <c r="A233" s="26"/>
      <c r="B233" s="26"/>
      <c r="C233" s="26"/>
      <c r="D233" s="26"/>
      <c r="E233" s="26"/>
      <c r="F233" s="26"/>
      <c r="G233" s="26"/>
      <c r="H233" s="26"/>
      <c r="I233" s="26"/>
      <c r="J233" s="26"/>
      <c r="K233" s="26"/>
      <c r="L233" s="26"/>
    </row>
    <row r="234" spans="1:12" x14ac:dyDescent="0.2">
      <c r="A234" s="26"/>
      <c r="B234" s="26"/>
      <c r="C234" s="26"/>
      <c r="D234" s="26"/>
      <c r="E234" s="26"/>
      <c r="F234" s="26"/>
      <c r="G234" s="26"/>
      <c r="H234" s="26"/>
      <c r="I234" s="26"/>
      <c r="J234" s="26"/>
      <c r="K234" s="26"/>
      <c r="L234" s="26"/>
    </row>
    <row r="235" spans="1:12" x14ac:dyDescent="0.2">
      <c r="A235" s="26"/>
      <c r="B235" s="26"/>
      <c r="C235" s="26"/>
      <c r="D235" s="26"/>
      <c r="E235" s="26"/>
      <c r="F235" s="26"/>
      <c r="G235" s="26"/>
      <c r="H235" s="26"/>
      <c r="I235" s="26"/>
      <c r="J235" s="26"/>
      <c r="K235" s="26"/>
      <c r="L235" s="26"/>
    </row>
    <row r="236" spans="1:12" x14ac:dyDescent="0.2">
      <c r="A236" s="26"/>
      <c r="B236" s="26"/>
      <c r="C236" s="26"/>
      <c r="D236" s="26"/>
      <c r="E236" s="26"/>
      <c r="F236" s="26"/>
      <c r="G236" s="26"/>
      <c r="H236" s="26"/>
      <c r="I236" s="26"/>
      <c r="J236" s="26"/>
      <c r="K236" s="26"/>
      <c r="L236" s="26"/>
    </row>
    <row r="237" spans="1:12" x14ac:dyDescent="0.2">
      <c r="A237" s="26"/>
      <c r="B237" s="26"/>
      <c r="C237" s="26"/>
      <c r="D237" s="26"/>
      <c r="E237" s="26"/>
      <c r="F237" s="26"/>
      <c r="G237" s="26"/>
      <c r="H237" s="26"/>
      <c r="I237" s="26"/>
      <c r="J237" s="26"/>
      <c r="K237" s="26"/>
      <c r="L237" s="26"/>
    </row>
    <row r="238" spans="1:12" x14ac:dyDescent="0.2">
      <c r="A238" s="26"/>
      <c r="B238" s="26"/>
      <c r="C238" s="26"/>
      <c r="D238" s="26"/>
      <c r="E238" s="26"/>
      <c r="F238" s="26"/>
      <c r="G238" s="26"/>
      <c r="H238" s="26"/>
      <c r="I238" s="26"/>
      <c r="J238" s="26"/>
      <c r="K238" s="26"/>
      <c r="L238" s="26"/>
    </row>
    <row r="239" spans="1:12" x14ac:dyDescent="0.2">
      <c r="A239" s="26"/>
      <c r="B239" s="26"/>
      <c r="C239" s="26"/>
      <c r="D239" s="26"/>
      <c r="E239" s="26"/>
      <c r="F239" s="26"/>
      <c r="G239" s="26"/>
      <c r="H239" s="26"/>
      <c r="I239" s="26"/>
      <c r="J239" s="26"/>
      <c r="K239" s="26"/>
      <c r="L239" s="26"/>
    </row>
    <row r="240" spans="1:12" x14ac:dyDescent="0.2">
      <c r="A240" s="26"/>
      <c r="B240" s="26"/>
      <c r="C240" s="26"/>
      <c r="D240" s="26"/>
      <c r="E240" s="26"/>
      <c r="F240" s="26"/>
      <c r="G240" s="26"/>
      <c r="H240" s="26"/>
      <c r="I240" s="26"/>
      <c r="J240" s="26"/>
      <c r="K240" s="26"/>
      <c r="L240" s="26"/>
    </row>
    <row r="241" spans="1:12" x14ac:dyDescent="0.2">
      <c r="A241" s="26"/>
      <c r="B241" s="26"/>
      <c r="C241" s="26"/>
      <c r="D241" s="26"/>
      <c r="E241" s="26"/>
      <c r="F241" s="26"/>
      <c r="G241" s="26"/>
      <c r="H241" s="26"/>
      <c r="I241" s="26"/>
      <c r="J241" s="26"/>
      <c r="K241" s="26"/>
      <c r="L241" s="26"/>
    </row>
    <row r="242" spans="1:12" x14ac:dyDescent="0.2">
      <c r="A242" s="26"/>
      <c r="B242" s="26"/>
      <c r="C242" s="26"/>
      <c r="D242" s="26"/>
      <c r="E242" s="26"/>
      <c r="F242" s="26"/>
      <c r="G242" s="26"/>
      <c r="H242" s="26"/>
      <c r="I242" s="26"/>
      <c r="J242" s="26"/>
      <c r="K242" s="26"/>
      <c r="L242" s="26"/>
    </row>
    <row r="243" spans="1:12" x14ac:dyDescent="0.2">
      <c r="A243" s="26"/>
      <c r="B243" s="26"/>
      <c r="C243" s="26"/>
      <c r="D243" s="26"/>
      <c r="E243" s="26"/>
      <c r="F243" s="26"/>
      <c r="G243" s="26"/>
      <c r="H243" s="26"/>
      <c r="I243" s="26"/>
      <c r="J243" s="26"/>
      <c r="K243" s="26"/>
      <c r="L243" s="26"/>
    </row>
    <row r="244" spans="1:12" x14ac:dyDescent="0.2">
      <c r="A244" s="26"/>
      <c r="B244" s="26"/>
      <c r="C244" s="26"/>
      <c r="D244" s="26"/>
      <c r="E244" s="26"/>
      <c r="F244" s="26"/>
      <c r="G244" s="26"/>
      <c r="H244" s="26"/>
      <c r="I244" s="26"/>
      <c r="J244" s="26"/>
      <c r="K244" s="26"/>
      <c r="L244" s="26"/>
    </row>
    <row r="245" spans="1:12" x14ac:dyDescent="0.2">
      <c r="A245" s="26"/>
      <c r="B245" s="26"/>
      <c r="C245" s="26"/>
      <c r="D245" s="26"/>
      <c r="E245" s="26"/>
      <c r="F245" s="26"/>
      <c r="G245" s="26"/>
      <c r="H245" s="26"/>
      <c r="I245" s="26"/>
      <c r="J245" s="26"/>
      <c r="K245" s="26"/>
      <c r="L245" s="26"/>
    </row>
    <row r="246" spans="1:12" x14ac:dyDescent="0.2">
      <c r="A246" s="26"/>
      <c r="B246" s="26"/>
      <c r="C246" s="26"/>
      <c r="D246" s="26"/>
      <c r="E246" s="26"/>
      <c r="F246" s="26"/>
      <c r="G246" s="26"/>
      <c r="H246" s="26"/>
      <c r="I246" s="26"/>
      <c r="J246" s="26"/>
      <c r="K246" s="26"/>
      <c r="L246" s="26"/>
    </row>
    <row r="247" spans="1:12" x14ac:dyDescent="0.2">
      <c r="A247" s="26"/>
      <c r="B247" s="26"/>
      <c r="C247" s="26"/>
      <c r="D247" s="26"/>
      <c r="E247" s="26"/>
      <c r="F247" s="26"/>
      <c r="G247" s="26"/>
      <c r="H247" s="26"/>
      <c r="I247" s="26"/>
      <c r="J247" s="26"/>
      <c r="K247" s="26"/>
      <c r="L247" s="26"/>
    </row>
    <row r="248" spans="1:12" x14ac:dyDescent="0.2">
      <c r="A248" s="26"/>
      <c r="B248" s="26"/>
      <c r="C248" s="26"/>
      <c r="D248" s="26"/>
      <c r="E248" s="26"/>
      <c r="F248" s="26"/>
      <c r="G248" s="26"/>
      <c r="H248" s="26"/>
      <c r="I248" s="26"/>
      <c r="J248" s="26"/>
      <c r="K248" s="26"/>
      <c r="L248" s="26"/>
    </row>
    <row r="249" spans="1:12" x14ac:dyDescent="0.2">
      <c r="A249" s="26"/>
      <c r="B249" s="26"/>
      <c r="C249" s="26"/>
      <c r="D249" s="26"/>
      <c r="E249" s="26"/>
      <c r="F249" s="26"/>
      <c r="G249" s="26"/>
      <c r="H249" s="26"/>
      <c r="I249" s="26"/>
      <c r="J249" s="26"/>
      <c r="K249" s="26"/>
      <c r="L249" s="26"/>
    </row>
    <row r="250" spans="1:12" x14ac:dyDescent="0.2">
      <c r="A250" s="26"/>
      <c r="B250" s="26"/>
      <c r="C250" s="26"/>
      <c r="D250" s="26"/>
      <c r="E250" s="26"/>
      <c r="F250" s="26"/>
      <c r="G250" s="26"/>
      <c r="H250" s="26"/>
      <c r="I250" s="26"/>
      <c r="J250" s="26"/>
      <c r="K250" s="26"/>
      <c r="L250" s="26"/>
    </row>
    <row r="251" spans="1:12" x14ac:dyDescent="0.2">
      <c r="A251" s="26"/>
      <c r="B251" s="26"/>
      <c r="C251" s="26"/>
      <c r="D251" s="26"/>
      <c r="E251" s="26"/>
      <c r="F251" s="26"/>
      <c r="G251" s="26"/>
      <c r="H251" s="26"/>
      <c r="I251" s="26"/>
      <c r="J251" s="26"/>
      <c r="K251" s="26"/>
      <c r="L251" s="26"/>
    </row>
    <row r="252" spans="1:12" x14ac:dyDescent="0.2">
      <c r="A252" s="26"/>
      <c r="B252" s="26"/>
      <c r="C252" s="26"/>
      <c r="D252" s="26"/>
      <c r="E252" s="26"/>
      <c r="F252" s="26"/>
      <c r="G252" s="26"/>
      <c r="H252" s="26"/>
      <c r="I252" s="26"/>
      <c r="J252" s="26"/>
      <c r="K252" s="26"/>
      <c r="L252" s="26"/>
    </row>
    <row r="253" spans="1:12" x14ac:dyDescent="0.2">
      <c r="A253" s="26"/>
      <c r="B253" s="26"/>
      <c r="C253" s="26"/>
      <c r="D253" s="26"/>
      <c r="E253" s="26"/>
      <c r="F253" s="26"/>
      <c r="G253" s="26"/>
      <c r="H253" s="26"/>
      <c r="I253" s="26"/>
      <c r="J253" s="26"/>
      <c r="K253" s="26"/>
      <c r="L253" s="26"/>
    </row>
    <row r="254" spans="1:12" x14ac:dyDescent="0.2">
      <c r="A254" s="26"/>
      <c r="B254" s="26"/>
      <c r="C254" s="26"/>
      <c r="D254" s="26"/>
      <c r="E254" s="26"/>
      <c r="F254" s="26"/>
      <c r="G254" s="26"/>
      <c r="H254" s="26"/>
      <c r="I254" s="26"/>
      <c r="J254" s="26"/>
      <c r="K254" s="26"/>
      <c r="L254" s="26"/>
    </row>
    <row r="255" spans="1:12" x14ac:dyDescent="0.2">
      <c r="A255" s="26"/>
      <c r="B255" s="26"/>
      <c r="C255" s="26"/>
      <c r="D255" s="26"/>
      <c r="E255" s="26"/>
      <c r="F255" s="26"/>
      <c r="G255" s="26"/>
      <c r="H255" s="26"/>
      <c r="I255" s="26"/>
      <c r="J255" s="26"/>
      <c r="K255" s="26"/>
      <c r="L255" s="26"/>
    </row>
    <row r="256" spans="1:12" x14ac:dyDescent="0.2">
      <c r="A256" s="26"/>
      <c r="B256" s="26"/>
      <c r="C256" s="26"/>
      <c r="D256" s="26"/>
      <c r="E256" s="26"/>
      <c r="F256" s="26"/>
      <c r="G256" s="26"/>
      <c r="H256" s="26"/>
      <c r="I256" s="26"/>
      <c r="J256" s="26"/>
      <c r="K256" s="26"/>
      <c r="L256" s="26"/>
    </row>
    <row r="257" spans="1:12" x14ac:dyDescent="0.2">
      <c r="A257" s="26"/>
      <c r="B257" s="26"/>
      <c r="C257" s="26"/>
      <c r="D257" s="26"/>
      <c r="E257" s="26"/>
      <c r="F257" s="26"/>
      <c r="G257" s="26"/>
      <c r="H257" s="26"/>
      <c r="I257" s="26"/>
      <c r="J257" s="26"/>
      <c r="K257" s="26"/>
      <c r="L257" s="26"/>
    </row>
    <row r="258" spans="1:12" x14ac:dyDescent="0.2">
      <c r="A258" s="26"/>
      <c r="B258" s="26"/>
      <c r="C258" s="26"/>
      <c r="D258" s="26"/>
      <c r="E258" s="26"/>
      <c r="F258" s="26"/>
      <c r="G258" s="26"/>
      <c r="H258" s="26"/>
      <c r="I258" s="26"/>
      <c r="J258" s="26"/>
      <c r="K258" s="26"/>
      <c r="L258" s="26"/>
    </row>
    <row r="259" spans="1:12" x14ac:dyDescent="0.2">
      <c r="A259" s="26"/>
      <c r="B259" s="26"/>
      <c r="C259" s="26"/>
      <c r="D259" s="26"/>
      <c r="E259" s="26"/>
      <c r="F259" s="26"/>
      <c r="G259" s="26"/>
      <c r="H259" s="26"/>
      <c r="I259" s="26"/>
      <c r="J259" s="26"/>
      <c r="K259" s="26"/>
      <c r="L259" s="26"/>
    </row>
    <row r="260" spans="1:12" x14ac:dyDescent="0.2">
      <c r="A260" s="26"/>
      <c r="B260" s="26"/>
      <c r="C260" s="26"/>
      <c r="D260" s="26"/>
      <c r="E260" s="26"/>
      <c r="F260" s="26"/>
      <c r="G260" s="26"/>
      <c r="H260" s="26"/>
      <c r="I260" s="26"/>
      <c r="J260" s="26"/>
      <c r="K260" s="26"/>
      <c r="L260" s="26"/>
    </row>
    <row r="261" spans="1:12" x14ac:dyDescent="0.2">
      <c r="A261" s="26"/>
      <c r="B261" s="26"/>
      <c r="C261" s="26"/>
      <c r="D261" s="26"/>
      <c r="E261" s="26"/>
      <c r="F261" s="26"/>
      <c r="G261" s="26"/>
      <c r="H261" s="26"/>
      <c r="I261" s="26"/>
      <c r="J261" s="26"/>
      <c r="K261" s="26"/>
      <c r="L261" s="26"/>
    </row>
    <row r="262" spans="1:12" x14ac:dyDescent="0.2">
      <c r="A262" s="26"/>
      <c r="B262" s="26"/>
      <c r="C262" s="26"/>
      <c r="D262" s="26"/>
      <c r="E262" s="26"/>
      <c r="F262" s="26"/>
      <c r="G262" s="26"/>
      <c r="H262" s="26"/>
      <c r="I262" s="26"/>
      <c r="J262" s="26"/>
      <c r="K262" s="26"/>
      <c r="L262" s="26"/>
    </row>
    <row r="263" spans="1:12" x14ac:dyDescent="0.2">
      <c r="A263" s="26"/>
      <c r="B263" s="26"/>
      <c r="C263" s="26"/>
      <c r="D263" s="26"/>
      <c r="E263" s="26"/>
      <c r="F263" s="26"/>
      <c r="G263" s="26"/>
      <c r="H263" s="26"/>
      <c r="I263" s="26"/>
      <c r="J263" s="26"/>
      <c r="K263" s="26"/>
      <c r="L263" s="26"/>
    </row>
    <row r="264" spans="1:12" x14ac:dyDescent="0.2">
      <c r="A264" s="26"/>
      <c r="B264" s="26"/>
      <c r="C264" s="26"/>
      <c r="D264" s="26"/>
      <c r="E264" s="26"/>
      <c r="F264" s="26"/>
      <c r="G264" s="26"/>
      <c r="H264" s="26"/>
      <c r="I264" s="26"/>
      <c r="J264" s="26"/>
      <c r="K264" s="26"/>
      <c r="L264" s="26"/>
    </row>
    <row r="265" spans="1:12" x14ac:dyDescent="0.2">
      <c r="A265" s="26"/>
      <c r="B265" s="26"/>
      <c r="C265" s="26"/>
      <c r="D265" s="26"/>
      <c r="E265" s="26"/>
      <c r="F265" s="26"/>
      <c r="G265" s="26"/>
      <c r="H265" s="26"/>
      <c r="I265" s="26"/>
      <c r="J265" s="26"/>
      <c r="K265" s="26"/>
      <c r="L265" s="26"/>
    </row>
    <row r="266" spans="1:12" x14ac:dyDescent="0.2">
      <c r="A266" s="26"/>
      <c r="B266" s="26"/>
      <c r="C266" s="26"/>
      <c r="D266" s="26"/>
      <c r="E266" s="26"/>
      <c r="F266" s="26"/>
      <c r="G266" s="26"/>
      <c r="H266" s="26"/>
      <c r="I266" s="26"/>
      <c r="J266" s="26"/>
      <c r="K266" s="26"/>
      <c r="L266" s="26"/>
    </row>
    <row r="267" spans="1:12" x14ac:dyDescent="0.2">
      <c r="A267" s="26"/>
      <c r="B267" s="26"/>
      <c r="C267" s="26"/>
      <c r="D267" s="26"/>
      <c r="E267" s="26"/>
      <c r="F267" s="26"/>
      <c r="G267" s="26"/>
      <c r="H267" s="26"/>
      <c r="I267" s="26"/>
      <c r="J267" s="26"/>
      <c r="K267" s="26"/>
      <c r="L267" s="26"/>
    </row>
    <row r="268" spans="1:12" x14ac:dyDescent="0.2">
      <c r="A268" s="26"/>
      <c r="B268" s="26"/>
      <c r="C268" s="26"/>
      <c r="D268" s="26"/>
      <c r="E268" s="26"/>
      <c r="F268" s="26"/>
      <c r="G268" s="26"/>
      <c r="H268" s="26"/>
      <c r="I268" s="26"/>
      <c r="J268" s="26"/>
      <c r="K268" s="26"/>
      <c r="L268" s="26"/>
    </row>
    <row r="269" spans="1:12" x14ac:dyDescent="0.2">
      <c r="A269" s="26"/>
      <c r="B269" s="26"/>
      <c r="C269" s="26"/>
      <c r="D269" s="26"/>
      <c r="E269" s="26"/>
      <c r="F269" s="26"/>
      <c r="G269" s="26"/>
      <c r="H269" s="26"/>
      <c r="I269" s="26"/>
      <c r="J269" s="26"/>
      <c r="K269" s="26"/>
      <c r="L269" s="26"/>
    </row>
    <row r="270" spans="1:12" x14ac:dyDescent="0.2">
      <c r="A270" s="26"/>
      <c r="B270" s="26"/>
      <c r="C270" s="26"/>
      <c r="D270" s="26"/>
      <c r="E270" s="26"/>
      <c r="F270" s="26"/>
      <c r="G270" s="26"/>
      <c r="H270" s="26"/>
      <c r="I270" s="26"/>
      <c r="J270" s="26"/>
      <c r="K270" s="26"/>
      <c r="L270" s="26"/>
    </row>
    <row r="271" spans="1:12" x14ac:dyDescent="0.2">
      <c r="A271" s="26"/>
      <c r="B271" s="26"/>
      <c r="C271" s="26"/>
      <c r="D271" s="26"/>
      <c r="E271" s="26"/>
      <c r="F271" s="26"/>
      <c r="G271" s="26"/>
      <c r="H271" s="26"/>
      <c r="I271" s="26"/>
      <c r="J271" s="26"/>
      <c r="K271" s="26"/>
      <c r="L271" s="26"/>
    </row>
    <row r="272" spans="1:12" x14ac:dyDescent="0.2">
      <c r="A272" s="26"/>
      <c r="B272" s="26"/>
      <c r="C272" s="26"/>
      <c r="D272" s="26"/>
      <c r="E272" s="26"/>
      <c r="F272" s="26"/>
      <c r="G272" s="26"/>
      <c r="H272" s="26"/>
      <c r="I272" s="26"/>
      <c r="J272" s="26"/>
      <c r="K272" s="26"/>
      <c r="L272" s="26"/>
    </row>
    <row r="273" spans="1:12" x14ac:dyDescent="0.2">
      <c r="A273" s="26"/>
      <c r="B273" s="26"/>
      <c r="C273" s="26"/>
      <c r="D273" s="26"/>
      <c r="E273" s="26"/>
      <c r="F273" s="26"/>
      <c r="G273" s="26"/>
      <c r="H273" s="26"/>
      <c r="I273" s="26"/>
      <c r="J273" s="26"/>
      <c r="K273" s="26"/>
      <c r="L273" s="26"/>
    </row>
    <row r="274" spans="1:12" x14ac:dyDescent="0.2">
      <c r="A274" s="26"/>
      <c r="B274" s="26"/>
      <c r="C274" s="26"/>
      <c r="D274" s="26"/>
      <c r="E274" s="26"/>
      <c r="F274" s="26"/>
      <c r="G274" s="26"/>
      <c r="H274" s="26"/>
      <c r="I274" s="26"/>
      <c r="J274" s="26"/>
      <c r="K274" s="26"/>
      <c r="L274" s="26"/>
    </row>
    <row r="275" spans="1:12" x14ac:dyDescent="0.2">
      <c r="A275" s="26"/>
      <c r="B275" s="26"/>
      <c r="C275" s="26"/>
      <c r="D275" s="26"/>
      <c r="E275" s="26"/>
      <c r="F275" s="26"/>
      <c r="G275" s="26"/>
      <c r="H275" s="26"/>
      <c r="I275" s="26"/>
      <c r="J275" s="26"/>
      <c r="K275" s="26"/>
      <c r="L275" s="26"/>
    </row>
    <row r="276" spans="1:12" x14ac:dyDescent="0.2">
      <c r="A276" s="26"/>
      <c r="B276" s="26"/>
      <c r="C276" s="26"/>
      <c r="D276" s="26"/>
      <c r="E276" s="26"/>
      <c r="F276" s="26"/>
      <c r="G276" s="26"/>
      <c r="H276" s="26"/>
      <c r="I276" s="26"/>
      <c r="J276" s="26"/>
      <c r="K276" s="26"/>
      <c r="L276" s="26"/>
    </row>
    <row r="277" spans="1:12" x14ac:dyDescent="0.2">
      <c r="A277" s="26"/>
      <c r="B277" s="26"/>
      <c r="C277" s="26"/>
      <c r="D277" s="26"/>
      <c r="E277" s="26"/>
      <c r="F277" s="26"/>
      <c r="G277" s="26"/>
      <c r="H277" s="26"/>
      <c r="I277" s="26"/>
      <c r="J277" s="26"/>
      <c r="K277" s="26"/>
      <c r="L277" s="26"/>
    </row>
    <row r="278" spans="1:12" x14ac:dyDescent="0.2">
      <c r="A278" s="26"/>
      <c r="B278" s="26"/>
      <c r="C278" s="26"/>
      <c r="D278" s="26"/>
      <c r="E278" s="26"/>
      <c r="F278" s="26"/>
      <c r="G278" s="26"/>
      <c r="H278" s="26"/>
      <c r="I278" s="26"/>
      <c r="J278" s="26"/>
      <c r="K278" s="26"/>
      <c r="L278" s="26"/>
    </row>
    <row r="279" spans="1:12" x14ac:dyDescent="0.2">
      <c r="A279" s="26"/>
      <c r="B279" s="26"/>
      <c r="C279" s="26"/>
      <c r="D279" s="26"/>
      <c r="E279" s="26"/>
      <c r="F279" s="26"/>
      <c r="G279" s="26"/>
      <c r="H279" s="26"/>
      <c r="I279" s="26"/>
      <c r="J279" s="26"/>
      <c r="K279" s="26"/>
      <c r="L279" s="26"/>
    </row>
    <row r="280" spans="1:12" x14ac:dyDescent="0.2">
      <c r="A280" s="26"/>
      <c r="B280" s="26"/>
      <c r="C280" s="26"/>
      <c r="D280" s="26"/>
      <c r="E280" s="26"/>
      <c r="F280" s="26"/>
      <c r="G280" s="26"/>
      <c r="H280" s="26"/>
      <c r="I280" s="26"/>
      <c r="J280" s="26"/>
      <c r="K280" s="26"/>
      <c r="L280" s="26"/>
    </row>
    <row r="281" spans="1:12" x14ac:dyDescent="0.2">
      <c r="A281" s="26"/>
      <c r="B281" s="26"/>
      <c r="C281" s="26"/>
      <c r="D281" s="26"/>
      <c r="E281" s="26"/>
      <c r="F281" s="26"/>
      <c r="G281" s="26"/>
      <c r="H281" s="26"/>
      <c r="I281" s="26"/>
      <c r="J281" s="26"/>
      <c r="K281" s="26"/>
      <c r="L281" s="26"/>
    </row>
    <row r="282" spans="1:12" x14ac:dyDescent="0.2">
      <c r="A282" s="26"/>
      <c r="B282" s="26"/>
      <c r="C282" s="26"/>
      <c r="D282" s="26"/>
      <c r="E282" s="26"/>
      <c r="F282" s="26"/>
      <c r="G282" s="26"/>
      <c r="H282" s="26"/>
      <c r="I282" s="26"/>
      <c r="J282" s="26"/>
      <c r="K282" s="26"/>
      <c r="L282" s="26"/>
    </row>
    <row r="283" spans="1:12" x14ac:dyDescent="0.2">
      <c r="A283" s="26"/>
      <c r="B283" s="26"/>
      <c r="C283" s="26"/>
      <c r="D283" s="26"/>
      <c r="E283" s="26"/>
      <c r="F283" s="26"/>
      <c r="G283" s="26"/>
      <c r="H283" s="26"/>
      <c r="I283" s="26"/>
      <c r="J283" s="26"/>
      <c r="K283" s="26"/>
      <c r="L283" s="26"/>
    </row>
    <row r="284" spans="1:12" x14ac:dyDescent="0.2">
      <c r="A284" s="26"/>
      <c r="B284" s="26"/>
      <c r="C284" s="26"/>
      <c r="D284" s="26"/>
      <c r="E284" s="26"/>
      <c r="F284" s="26"/>
      <c r="G284" s="26"/>
      <c r="H284" s="26"/>
      <c r="I284" s="26"/>
      <c r="J284" s="26"/>
      <c r="K284" s="26"/>
      <c r="L284" s="26"/>
    </row>
    <row r="285" spans="1:12" x14ac:dyDescent="0.2">
      <c r="A285" s="26"/>
      <c r="B285" s="26"/>
      <c r="C285" s="26"/>
      <c r="D285" s="26"/>
      <c r="E285" s="26"/>
      <c r="F285" s="26"/>
      <c r="G285" s="26"/>
      <c r="H285" s="26"/>
      <c r="I285" s="26"/>
      <c r="J285" s="26"/>
      <c r="K285" s="26"/>
      <c r="L285" s="26"/>
    </row>
    <row r="286" spans="1:12" x14ac:dyDescent="0.2">
      <c r="A286" s="26"/>
      <c r="B286" s="26"/>
      <c r="C286" s="26"/>
      <c r="D286" s="26"/>
      <c r="E286" s="26"/>
      <c r="F286" s="26"/>
      <c r="G286" s="26"/>
      <c r="H286" s="26"/>
      <c r="I286" s="26"/>
      <c r="J286" s="26"/>
      <c r="K286" s="26"/>
      <c r="L286" s="26"/>
    </row>
    <row r="287" spans="1:12" x14ac:dyDescent="0.2">
      <c r="A287" s="26"/>
      <c r="B287" s="26"/>
      <c r="C287" s="26"/>
      <c r="D287" s="26"/>
      <c r="E287" s="26"/>
      <c r="F287" s="26"/>
      <c r="G287" s="26"/>
      <c r="H287" s="26"/>
      <c r="I287" s="26"/>
      <c r="J287" s="26"/>
      <c r="K287" s="26"/>
      <c r="L287" s="26"/>
    </row>
    <row r="288" spans="1:12" x14ac:dyDescent="0.2">
      <c r="A288" s="26"/>
      <c r="B288" s="26"/>
      <c r="C288" s="26"/>
      <c r="D288" s="26"/>
      <c r="E288" s="26"/>
      <c r="F288" s="26"/>
      <c r="G288" s="26"/>
      <c r="H288" s="26"/>
      <c r="I288" s="26"/>
      <c r="J288" s="26"/>
      <c r="K288" s="26"/>
      <c r="L288" s="26"/>
    </row>
    <row r="289" spans="1:12" x14ac:dyDescent="0.2">
      <c r="A289" s="26"/>
      <c r="B289" s="26"/>
      <c r="C289" s="26"/>
      <c r="D289" s="26"/>
      <c r="E289" s="26"/>
      <c r="F289" s="26"/>
      <c r="G289" s="26"/>
      <c r="H289" s="26"/>
      <c r="I289" s="26"/>
      <c r="J289" s="26"/>
      <c r="K289" s="26"/>
      <c r="L289" s="26"/>
    </row>
    <row r="290" spans="1:12" x14ac:dyDescent="0.2">
      <c r="A290" s="26"/>
      <c r="B290" s="26"/>
      <c r="C290" s="26"/>
      <c r="D290" s="26"/>
      <c r="E290" s="26"/>
      <c r="F290" s="26"/>
      <c r="G290" s="26"/>
      <c r="H290" s="26"/>
      <c r="I290" s="26"/>
      <c r="J290" s="26"/>
      <c r="K290" s="26"/>
      <c r="L290" s="26"/>
    </row>
    <row r="291" spans="1:12" x14ac:dyDescent="0.2">
      <c r="A291" s="26"/>
      <c r="B291" s="26"/>
      <c r="C291" s="26"/>
      <c r="D291" s="26"/>
      <c r="E291" s="26"/>
      <c r="F291" s="26"/>
      <c r="G291" s="26"/>
      <c r="H291" s="26"/>
      <c r="I291" s="26"/>
      <c r="J291" s="26"/>
      <c r="K291" s="26"/>
      <c r="L291" s="26"/>
    </row>
    <row r="292" spans="1:12" x14ac:dyDescent="0.2">
      <c r="A292" s="26"/>
      <c r="B292" s="26"/>
      <c r="C292" s="26"/>
      <c r="D292" s="26"/>
      <c r="E292" s="26"/>
      <c r="F292" s="26"/>
      <c r="G292" s="26"/>
      <c r="H292" s="26"/>
      <c r="I292" s="26"/>
      <c r="J292" s="26"/>
      <c r="K292" s="26"/>
      <c r="L292" s="26"/>
    </row>
    <row r="293" spans="1:12" x14ac:dyDescent="0.2">
      <c r="A293" s="26"/>
      <c r="B293" s="26"/>
      <c r="C293" s="26"/>
      <c r="D293" s="26"/>
      <c r="E293" s="26"/>
      <c r="F293" s="26"/>
      <c r="G293" s="26"/>
      <c r="H293" s="26"/>
      <c r="I293" s="26"/>
      <c r="J293" s="26"/>
      <c r="K293" s="26"/>
      <c r="L293" s="26"/>
    </row>
    <row r="294" spans="1:12" x14ac:dyDescent="0.2">
      <c r="A294" s="26"/>
      <c r="B294" s="26"/>
      <c r="C294" s="26"/>
      <c r="D294" s="26"/>
      <c r="E294" s="26"/>
      <c r="F294" s="26"/>
      <c r="G294" s="26"/>
      <c r="H294" s="26"/>
      <c r="I294" s="26"/>
      <c r="J294" s="26"/>
      <c r="K294" s="26"/>
      <c r="L294" s="26"/>
    </row>
    <row r="295" spans="1:12" x14ac:dyDescent="0.2">
      <c r="A295" s="26"/>
      <c r="B295" s="26"/>
      <c r="C295" s="26"/>
      <c r="D295" s="26"/>
      <c r="E295" s="26"/>
      <c r="F295" s="26"/>
      <c r="G295" s="26"/>
      <c r="H295" s="26"/>
      <c r="I295" s="26"/>
      <c r="J295" s="26"/>
      <c r="K295" s="26"/>
      <c r="L295" s="26"/>
    </row>
    <row r="296" spans="1:12" x14ac:dyDescent="0.2">
      <c r="A296" s="26"/>
      <c r="B296" s="26"/>
      <c r="C296" s="26"/>
      <c r="D296" s="26"/>
      <c r="E296" s="26"/>
      <c r="F296" s="26"/>
      <c r="G296" s="26"/>
      <c r="H296" s="26"/>
      <c r="I296" s="26"/>
      <c r="J296" s="26"/>
      <c r="K296" s="26"/>
      <c r="L296" s="26"/>
    </row>
    <row r="297" spans="1:12" x14ac:dyDescent="0.2">
      <c r="A297" s="26"/>
      <c r="B297" s="26"/>
      <c r="C297" s="26"/>
      <c r="D297" s="26"/>
      <c r="E297" s="26"/>
      <c r="F297" s="26"/>
      <c r="G297" s="26"/>
      <c r="H297" s="26"/>
      <c r="I297" s="26"/>
      <c r="J297" s="26"/>
      <c r="K297" s="26"/>
      <c r="L297" s="26"/>
    </row>
    <row r="298" spans="1:12" x14ac:dyDescent="0.2">
      <c r="A298" s="26"/>
      <c r="B298" s="26"/>
      <c r="C298" s="26"/>
      <c r="D298" s="26"/>
      <c r="E298" s="26"/>
      <c r="F298" s="26"/>
      <c r="G298" s="26"/>
      <c r="H298" s="26"/>
      <c r="I298" s="26"/>
      <c r="J298" s="26"/>
      <c r="K298" s="26"/>
      <c r="L298" s="26"/>
    </row>
    <row r="299" spans="1:12" x14ac:dyDescent="0.2">
      <c r="A299" s="26"/>
      <c r="B299" s="26"/>
      <c r="C299" s="26"/>
      <c r="D299" s="26"/>
      <c r="E299" s="26"/>
      <c r="F299" s="26"/>
      <c r="G299" s="26"/>
      <c r="H299" s="26"/>
      <c r="I299" s="26"/>
      <c r="J299" s="26"/>
      <c r="K299" s="26"/>
      <c r="L299" s="26"/>
    </row>
    <row r="300" spans="1:12" x14ac:dyDescent="0.2">
      <c r="A300" s="26"/>
      <c r="B300" s="26"/>
      <c r="C300" s="26"/>
      <c r="D300" s="26"/>
      <c r="E300" s="26"/>
      <c r="F300" s="26"/>
      <c r="G300" s="26"/>
      <c r="H300" s="26"/>
      <c r="I300" s="26"/>
      <c r="J300" s="26"/>
      <c r="K300" s="26"/>
      <c r="L300" s="26"/>
    </row>
    <row r="301" spans="1:12" x14ac:dyDescent="0.2">
      <c r="A301" s="26"/>
      <c r="B301" s="26"/>
      <c r="C301" s="26"/>
      <c r="D301" s="26"/>
      <c r="E301" s="26"/>
      <c r="F301" s="26"/>
      <c r="G301" s="26"/>
      <c r="H301" s="26"/>
      <c r="I301" s="26"/>
      <c r="J301" s="26"/>
      <c r="K301" s="26"/>
      <c r="L301" s="26"/>
    </row>
    <row r="302" spans="1:12" x14ac:dyDescent="0.2">
      <c r="A302" s="26"/>
      <c r="B302" s="26"/>
      <c r="C302" s="26"/>
      <c r="D302" s="26"/>
      <c r="E302" s="26"/>
      <c r="F302" s="26"/>
      <c r="G302" s="26"/>
      <c r="H302" s="26"/>
      <c r="I302" s="26"/>
      <c r="J302" s="26"/>
      <c r="K302" s="26"/>
      <c r="L302" s="26"/>
    </row>
    <row r="303" spans="1:12" x14ac:dyDescent="0.2">
      <c r="A303" s="26"/>
      <c r="B303" s="26"/>
      <c r="C303" s="26"/>
      <c r="D303" s="26"/>
      <c r="E303" s="26"/>
      <c r="F303" s="26"/>
      <c r="G303" s="26"/>
      <c r="H303" s="26"/>
      <c r="I303" s="26"/>
      <c r="J303" s="26"/>
      <c r="K303" s="26"/>
      <c r="L303" s="26"/>
    </row>
    <row r="304" spans="1:12" x14ac:dyDescent="0.2">
      <c r="A304" s="26"/>
      <c r="B304" s="26"/>
      <c r="C304" s="26"/>
      <c r="D304" s="26"/>
      <c r="E304" s="26"/>
      <c r="F304" s="26"/>
      <c r="G304" s="26"/>
      <c r="H304" s="26"/>
      <c r="I304" s="26"/>
      <c r="J304" s="26"/>
      <c r="K304" s="26"/>
      <c r="L304" s="26"/>
    </row>
    <row r="305" spans="1:12" x14ac:dyDescent="0.2">
      <c r="A305" s="26"/>
      <c r="B305" s="26"/>
      <c r="C305" s="26"/>
      <c r="D305" s="26"/>
      <c r="E305" s="26"/>
      <c r="F305" s="26"/>
      <c r="G305" s="26"/>
      <c r="H305" s="26"/>
      <c r="I305" s="26"/>
      <c r="J305" s="26"/>
      <c r="K305" s="26"/>
      <c r="L305" s="26"/>
    </row>
    <row r="306" spans="1:12" x14ac:dyDescent="0.2">
      <c r="A306" s="26"/>
      <c r="B306" s="26"/>
      <c r="C306" s="26"/>
      <c r="D306" s="26"/>
      <c r="E306" s="26"/>
      <c r="F306" s="26"/>
      <c r="G306" s="26"/>
      <c r="H306" s="26"/>
      <c r="I306" s="26"/>
      <c r="J306" s="26"/>
      <c r="K306" s="26"/>
      <c r="L306" s="26"/>
    </row>
    <row r="307" spans="1:12" x14ac:dyDescent="0.2">
      <c r="A307" s="26"/>
      <c r="B307" s="26"/>
      <c r="C307" s="26"/>
      <c r="D307" s="26"/>
      <c r="E307" s="26"/>
      <c r="F307" s="26"/>
      <c r="G307" s="26"/>
      <c r="H307" s="26"/>
      <c r="I307" s="26"/>
      <c r="J307" s="26"/>
      <c r="K307" s="26"/>
      <c r="L307" s="26"/>
    </row>
    <row r="308" spans="1:12" x14ac:dyDescent="0.2">
      <c r="A308" s="26"/>
      <c r="B308" s="26"/>
      <c r="C308" s="26"/>
      <c r="D308" s="26"/>
      <c r="E308" s="26"/>
      <c r="F308" s="26"/>
      <c r="G308" s="26"/>
      <c r="H308" s="26"/>
      <c r="I308" s="26"/>
      <c r="J308" s="26"/>
      <c r="K308" s="26"/>
      <c r="L308" s="26"/>
    </row>
    <row r="309" spans="1:12" x14ac:dyDescent="0.2">
      <c r="A309" s="26"/>
      <c r="B309" s="26"/>
      <c r="C309" s="26"/>
      <c r="D309" s="26"/>
      <c r="E309" s="26"/>
      <c r="F309" s="26"/>
      <c r="G309" s="26"/>
      <c r="H309" s="26"/>
      <c r="I309" s="26"/>
      <c r="J309" s="26"/>
      <c r="K309" s="26"/>
      <c r="L309" s="26"/>
    </row>
    <row r="310" spans="1:12" x14ac:dyDescent="0.2">
      <c r="A310" s="26"/>
      <c r="B310" s="26"/>
      <c r="C310" s="26"/>
      <c r="D310" s="26"/>
      <c r="E310" s="26"/>
      <c r="F310" s="26"/>
      <c r="G310" s="26"/>
      <c r="H310" s="26"/>
      <c r="I310" s="26"/>
      <c r="J310" s="26"/>
      <c r="K310" s="26"/>
      <c r="L310" s="26"/>
    </row>
    <row r="311" spans="1:12" x14ac:dyDescent="0.2">
      <c r="A311" s="26"/>
      <c r="B311" s="26"/>
      <c r="C311" s="26"/>
      <c r="D311" s="26"/>
      <c r="E311" s="26"/>
      <c r="F311" s="26"/>
      <c r="G311" s="26"/>
      <c r="H311" s="26"/>
      <c r="I311" s="26"/>
      <c r="J311" s="26"/>
      <c r="K311" s="26"/>
      <c r="L311" s="26"/>
    </row>
    <row r="312" spans="1:12" x14ac:dyDescent="0.2">
      <c r="A312" s="26"/>
      <c r="B312" s="26"/>
      <c r="C312" s="26"/>
      <c r="D312" s="26"/>
      <c r="E312" s="26"/>
      <c r="F312" s="26"/>
      <c r="G312" s="26"/>
      <c r="H312" s="26"/>
      <c r="I312" s="26"/>
      <c r="J312" s="26"/>
      <c r="K312" s="26"/>
      <c r="L312" s="26"/>
    </row>
    <row r="313" spans="1:12" x14ac:dyDescent="0.2">
      <c r="A313" s="26"/>
      <c r="B313" s="26"/>
      <c r="C313" s="26"/>
      <c r="D313" s="26"/>
      <c r="E313" s="26"/>
      <c r="F313" s="26"/>
      <c r="G313" s="26"/>
      <c r="H313" s="26"/>
      <c r="I313" s="26"/>
      <c r="J313" s="26"/>
      <c r="K313" s="26"/>
      <c r="L313" s="26"/>
    </row>
    <row r="314" spans="1:12" x14ac:dyDescent="0.2">
      <c r="A314" s="26"/>
      <c r="B314" s="26"/>
      <c r="C314" s="26"/>
      <c r="D314" s="26"/>
      <c r="E314" s="26"/>
      <c r="F314" s="26"/>
      <c r="G314" s="26"/>
      <c r="H314" s="26"/>
      <c r="I314" s="26"/>
      <c r="J314" s="26"/>
      <c r="K314" s="26"/>
      <c r="L314" s="26"/>
    </row>
    <row r="315" spans="1:12" x14ac:dyDescent="0.2">
      <c r="A315" s="26"/>
      <c r="B315" s="26"/>
      <c r="C315" s="26"/>
      <c r="D315" s="26"/>
      <c r="E315" s="26"/>
      <c r="F315" s="26"/>
      <c r="G315" s="26"/>
      <c r="H315" s="26"/>
      <c r="I315" s="26"/>
      <c r="J315" s="26"/>
      <c r="K315" s="26"/>
      <c r="L315" s="26"/>
    </row>
    <row r="316" spans="1:12" x14ac:dyDescent="0.2">
      <c r="A316" s="26"/>
      <c r="B316" s="26"/>
      <c r="C316" s="26"/>
      <c r="D316" s="26"/>
      <c r="E316" s="26"/>
      <c r="F316" s="26"/>
      <c r="G316" s="26"/>
      <c r="H316" s="26"/>
      <c r="I316" s="26"/>
      <c r="J316" s="26"/>
      <c r="K316" s="26"/>
      <c r="L316" s="26"/>
    </row>
    <row r="317" spans="1:12" x14ac:dyDescent="0.2">
      <c r="A317" s="26"/>
      <c r="B317" s="26"/>
      <c r="C317" s="26"/>
      <c r="D317" s="26"/>
      <c r="E317" s="26"/>
      <c r="F317" s="26"/>
      <c r="G317" s="26"/>
      <c r="H317" s="26"/>
      <c r="I317" s="26"/>
      <c r="J317" s="26"/>
      <c r="K317" s="26"/>
      <c r="L317" s="26"/>
    </row>
    <row r="318" spans="1:12" x14ac:dyDescent="0.2">
      <c r="A318" s="26"/>
      <c r="B318" s="26"/>
      <c r="C318" s="26"/>
      <c r="D318" s="26"/>
      <c r="E318" s="26"/>
      <c r="F318" s="26"/>
      <c r="G318" s="26"/>
      <c r="H318" s="26"/>
      <c r="I318" s="26"/>
      <c r="J318" s="26"/>
      <c r="K318" s="26"/>
      <c r="L318" s="26"/>
    </row>
    <row r="319" spans="1:12" x14ac:dyDescent="0.2">
      <c r="A319" s="26"/>
      <c r="B319" s="26"/>
      <c r="C319" s="26"/>
      <c r="D319" s="26"/>
      <c r="E319" s="26"/>
      <c r="F319" s="26"/>
      <c r="G319" s="26"/>
      <c r="H319" s="26"/>
      <c r="I319" s="26"/>
      <c r="J319" s="26"/>
      <c r="K319" s="26"/>
      <c r="L319" s="26"/>
    </row>
    <row r="320" spans="1:12" x14ac:dyDescent="0.2">
      <c r="A320" s="26"/>
      <c r="B320" s="26"/>
      <c r="C320" s="26"/>
      <c r="D320" s="26"/>
      <c r="E320" s="26"/>
      <c r="F320" s="26"/>
      <c r="G320" s="26"/>
      <c r="H320" s="26"/>
      <c r="I320" s="26"/>
      <c r="J320" s="26"/>
      <c r="K320" s="26"/>
      <c r="L320" s="26"/>
    </row>
    <row r="321" spans="1:12" x14ac:dyDescent="0.2">
      <c r="A321" s="26"/>
      <c r="B321" s="26"/>
      <c r="C321" s="26"/>
      <c r="D321" s="26"/>
      <c r="E321" s="26"/>
      <c r="F321" s="26"/>
      <c r="G321" s="26"/>
      <c r="H321" s="26"/>
      <c r="I321" s="26"/>
      <c r="J321" s="26"/>
      <c r="K321" s="26"/>
      <c r="L321" s="26"/>
    </row>
    <row r="322" spans="1:12" x14ac:dyDescent="0.2">
      <c r="A322" s="26"/>
      <c r="B322" s="26"/>
      <c r="C322" s="26"/>
      <c r="D322" s="26"/>
      <c r="E322" s="26"/>
      <c r="F322" s="26"/>
      <c r="G322" s="26"/>
      <c r="H322" s="26"/>
      <c r="I322" s="26"/>
      <c r="J322" s="26"/>
      <c r="K322" s="26"/>
      <c r="L322" s="26"/>
    </row>
    <row r="323" spans="1:12" x14ac:dyDescent="0.2">
      <c r="A323" s="26"/>
      <c r="B323" s="26"/>
      <c r="C323" s="26"/>
      <c r="D323" s="26"/>
      <c r="E323" s="26"/>
      <c r="F323" s="26"/>
      <c r="G323" s="26"/>
      <c r="H323" s="26"/>
      <c r="I323" s="26"/>
      <c r="J323" s="26"/>
      <c r="K323" s="26"/>
      <c r="L323" s="26"/>
    </row>
    <row r="324" spans="1:12" x14ac:dyDescent="0.2">
      <c r="A324" s="26"/>
      <c r="B324" s="26"/>
      <c r="C324" s="26"/>
      <c r="D324" s="26"/>
      <c r="E324" s="26"/>
      <c r="F324" s="26"/>
      <c r="G324" s="26"/>
      <c r="H324" s="26"/>
      <c r="I324" s="26"/>
      <c r="J324" s="26"/>
      <c r="K324" s="26"/>
      <c r="L324" s="26"/>
    </row>
    <row r="325" spans="1:12" x14ac:dyDescent="0.2">
      <c r="A325" s="26"/>
      <c r="B325" s="26"/>
      <c r="C325" s="26"/>
      <c r="D325" s="26"/>
      <c r="E325" s="26"/>
      <c r="F325" s="26"/>
      <c r="G325" s="26"/>
      <c r="H325" s="26"/>
      <c r="I325" s="26"/>
      <c r="J325" s="26"/>
      <c r="K325" s="26"/>
      <c r="L325" s="26"/>
    </row>
    <row r="326" spans="1:12" x14ac:dyDescent="0.2">
      <c r="A326" s="26"/>
      <c r="B326" s="26"/>
      <c r="C326" s="26"/>
      <c r="D326" s="26"/>
      <c r="E326" s="26"/>
      <c r="F326" s="26"/>
      <c r="G326" s="26"/>
      <c r="H326" s="26"/>
      <c r="I326" s="26"/>
      <c r="J326" s="26"/>
      <c r="K326" s="26"/>
      <c r="L326" s="26"/>
    </row>
    <row r="327" spans="1:12" x14ac:dyDescent="0.2">
      <c r="A327" s="26"/>
      <c r="B327" s="26"/>
      <c r="C327" s="26"/>
      <c r="D327" s="26"/>
      <c r="E327" s="26"/>
      <c r="F327" s="26"/>
      <c r="G327" s="26"/>
      <c r="H327" s="26"/>
      <c r="I327" s="26"/>
      <c r="J327" s="26"/>
      <c r="K327" s="26"/>
      <c r="L327" s="26"/>
    </row>
    <row r="328" spans="1:12" x14ac:dyDescent="0.2">
      <c r="A328" s="26"/>
      <c r="B328" s="26"/>
      <c r="C328" s="26"/>
      <c r="D328" s="26"/>
      <c r="E328" s="26"/>
      <c r="F328" s="26"/>
      <c r="G328" s="26"/>
      <c r="H328" s="26"/>
      <c r="I328" s="26"/>
      <c r="J328" s="26"/>
      <c r="K328" s="26"/>
      <c r="L328" s="26"/>
    </row>
    <row r="329" spans="1:12" x14ac:dyDescent="0.2">
      <c r="A329" s="26"/>
      <c r="B329" s="26"/>
      <c r="C329" s="26"/>
      <c r="D329" s="26"/>
      <c r="E329" s="26"/>
      <c r="F329" s="26"/>
      <c r="G329" s="26"/>
      <c r="H329" s="26"/>
      <c r="I329" s="26"/>
      <c r="J329" s="26"/>
      <c r="K329" s="26"/>
      <c r="L329" s="26"/>
    </row>
    <row r="330" spans="1:12" x14ac:dyDescent="0.2">
      <c r="A330" s="26"/>
      <c r="B330" s="26"/>
      <c r="C330" s="26"/>
      <c r="D330" s="26"/>
      <c r="E330" s="26"/>
      <c r="F330" s="26"/>
      <c r="G330" s="26"/>
      <c r="H330" s="26"/>
      <c r="I330" s="26"/>
      <c r="J330" s="26"/>
      <c r="K330" s="26"/>
      <c r="L330" s="26"/>
    </row>
    <row r="331" spans="1:12" x14ac:dyDescent="0.2">
      <c r="A331" s="26"/>
      <c r="B331" s="26"/>
      <c r="C331" s="26"/>
      <c r="D331" s="26"/>
      <c r="E331" s="26"/>
      <c r="F331" s="26"/>
      <c r="G331" s="26"/>
      <c r="H331" s="26"/>
      <c r="I331" s="26"/>
      <c r="J331" s="26"/>
      <c r="K331" s="26"/>
      <c r="L331" s="26"/>
    </row>
    <row r="332" spans="1:12" x14ac:dyDescent="0.2">
      <c r="A332" s="26"/>
      <c r="B332" s="26"/>
      <c r="C332" s="26"/>
      <c r="D332" s="26"/>
      <c r="E332" s="26"/>
      <c r="F332" s="26"/>
      <c r="G332" s="26"/>
      <c r="H332" s="26"/>
      <c r="I332" s="26"/>
      <c r="J332" s="26"/>
      <c r="K332" s="26"/>
      <c r="L332" s="26"/>
    </row>
    <row r="333" spans="1:12" x14ac:dyDescent="0.2">
      <c r="A333" s="26"/>
      <c r="B333" s="26"/>
      <c r="C333" s="26"/>
      <c r="D333" s="26"/>
      <c r="E333" s="26"/>
      <c r="F333" s="26"/>
      <c r="G333" s="26"/>
      <c r="H333" s="26"/>
      <c r="I333" s="26"/>
      <c r="J333" s="26"/>
      <c r="K333" s="26"/>
      <c r="L333" s="26"/>
    </row>
    <row r="334" spans="1:12" x14ac:dyDescent="0.2">
      <c r="A334" s="26"/>
      <c r="B334" s="26"/>
      <c r="C334" s="26"/>
      <c r="D334" s="26"/>
      <c r="E334" s="26"/>
      <c r="F334" s="26"/>
      <c r="G334" s="26"/>
      <c r="H334" s="26"/>
      <c r="I334" s="26"/>
      <c r="J334" s="26"/>
      <c r="K334" s="26"/>
      <c r="L334" s="26"/>
    </row>
    <row r="335" spans="1:12" x14ac:dyDescent="0.2">
      <c r="A335" s="26"/>
      <c r="B335" s="26"/>
      <c r="C335" s="26"/>
      <c r="D335" s="26"/>
      <c r="E335" s="26"/>
      <c r="F335" s="26"/>
      <c r="G335" s="26"/>
      <c r="H335" s="26"/>
      <c r="I335" s="26"/>
      <c r="J335" s="26"/>
      <c r="K335" s="26"/>
      <c r="L335" s="26"/>
    </row>
    <row r="336" spans="1:12" x14ac:dyDescent="0.2">
      <c r="A336" s="26"/>
      <c r="B336" s="26"/>
      <c r="C336" s="26"/>
      <c r="D336" s="26"/>
      <c r="E336" s="26"/>
      <c r="F336" s="26"/>
      <c r="G336" s="26"/>
      <c r="H336" s="26"/>
      <c r="I336" s="26"/>
      <c r="J336" s="26"/>
      <c r="K336" s="26"/>
      <c r="L336" s="26"/>
    </row>
    <row r="337" spans="1:12" x14ac:dyDescent="0.2">
      <c r="A337" s="26"/>
      <c r="B337" s="26"/>
      <c r="C337" s="26"/>
      <c r="D337" s="26"/>
      <c r="E337" s="26"/>
      <c r="F337" s="26"/>
      <c r="G337" s="26"/>
      <c r="H337" s="26"/>
      <c r="I337" s="26"/>
      <c r="J337" s="26"/>
      <c r="K337" s="26"/>
      <c r="L337" s="26"/>
    </row>
    <row r="338" spans="1:12" x14ac:dyDescent="0.2">
      <c r="A338" s="26"/>
      <c r="B338" s="26"/>
      <c r="C338" s="26"/>
      <c r="D338" s="26"/>
      <c r="E338" s="26"/>
      <c r="F338" s="26"/>
      <c r="G338" s="26"/>
      <c r="H338" s="26"/>
      <c r="I338" s="26"/>
      <c r="J338" s="26"/>
      <c r="K338" s="26"/>
      <c r="L338" s="26"/>
    </row>
    <row r="339" spans="1:12" x14ac:dyDescent="0.2">
      <c r="A339" s="26"/>
      <c r="B339" s="26"/>
      <c r="C339" s="26"/>
      <c r="D339" s="26"/>
      <c r="E339" s="26"/>
      <c r="F339" s="26"/>
      <c r="G339" s="26"/>
      <c r="H339" s="26"/>
      <c r="I339" s="26"/>
      <c r="J339" s="26"/>
      <c r="K339" s="26"/>
      <c r="L339" s="26"/>
    </row>
    <row r="340" spans="1:12" x14ac:dyDescent="0.2">
      <c r="A340" s="26"/>
      <c r="B340" s="26"/>
      <c r="C340" s="26"/>
      <c r="D340" s="26"/>
      <c r="E340" s="26"/>
      <c r="F340" s="26"/>
      <c r="G340" s="26"/>
      <c r="H340" s="26"/>
      <c r="I340" s="26"/>
      <c r="J340" s="26"/>
      <c r="K340" s="26"/>
      <c r="L340" s="26"/>
    </row>
    <row r="341" spans="1:12" x14ac:dyDescent="0.2">
      <c r="A341" s="26"/>
      <c r="B341" s="26"/>
      <c r="C341" s="26"/>
      <c r="D341" s="26"/>
      <c r="E341" s="26"/>
      <c r="F341" s="26"/>
      <c r="G341" s="26"/>
      <c r="H341" s="26"/>
      <c r="I341" s="26"/>
      <c r="J341" s="26"/>
      <c r="K341" s="26"/>
      <c r="L341" s="26"/>
    </row>
    <row r="342" spans="1:12" x14ac:dyDescent="0.2">
      <c r="A342" s="26"/>
      <c r="B342" s="26"/>
      <c r="C342" s="26"/>
      <c r="D342" s="26"/>
      <c r="E342" s="26"/>
      <c r="F342" s="26"/>
      <c r="G342" s="26"/>
      <c r="H342" s="26"/>
      <c r="I342" s="26"/>
      <c r="J342" s="26"/>
      <c r="K342" s="26"/>
      <c r="L342" s="26"/>
    </row>
    <row r="343" spans="1:12" x14ac:dyDescent="0.2">
      <c r="A343" s="26"/>
      <c r="B343" s="26"/>
      <c r="C343" s="26"/>
      <c r="D343" s="26"/>
      <c r="E343" s="26"/>
      <c r="F343" s="26"/>
      <c r="G343" s="26"/>
      <c r="H343" s="26"/>
      <c r="I343" s="26"/>
      <c r="J343" s="26"/>
      <c r="K343" s="26"/>
      <c r="L343" s="26"/>
    </row>
    <row r="344" spans="1:12" x14ac:dyDescent="0.2">
      <c r="A344" s="26"/>
      <c r="B344" s="26"/>
      <c r="C344" s="26"/>
      <c r="D344" s="26"/>
      <c r="E344" s="26"/>
      <c r="F344" s="26"/>
      <c r="G344" s="26"/>
      <c r="H344" s="26"/>
      <c r="I344" s="26"/>
      <c r="J344" s="26"/>
      <c r="K344" s="26"/>
      <c r="L344" s="26"/>
    </row>
    <row r="345" spans="1:12" x14ac:dyDescent="0.2">
      <c r="A345" s="26"/>
      <c r="B345" s="26"/>
      <c r="C345" s="26"/>
      <c r="D345" s="26"/>
      <c r="E345" s="26"/>
      <c r="F345" s="26"/>
      <c r="G345" s="26"/>
      <c r="H345" s="26"/>
      <c r="I345" s="26"/>
      <c r="J345" s="26"/>
      <c r="K345" s="26"/>
      <c r="L345" s="26"/>
    </row>
    <row r="346" spans="1:12" x14ac:dyDescent="0.2">
      <c r="A346" s="26"/>
      <c r="B346" s="26"/>
      <c r="C346" s="26"/>
      <c r="D346" s="26"/>
      <c r="E346" s="26"/>
      <c r="F346" s="26"/>
      <c r="G346" s="26"/>
      <c r="H346" s="26"/>
      <c r="I346" s="26"/>
      <c r="J346" s="26"/>
      <c r="K346" s="26"/>
      <c r="L346" s="26"/>
    </row>
    <row r="347" spans="1:12" x14ac:dyDescent="0.2">
      <c r="A347" s="26"/>
      <c r="B347" s="26"/>
      <c r="C347" s="26"/>
      <c r="D347" s="26"/>
      <c r="E347" s="26"/>
      <c r="F347" s="26"/>
      <c r="G347" s="26"/>
      <c r="H347" s="26"/>
      <c r="I347" s="26"/>
      <c r="J347" s="26"/>
      <c r="K347" s="26"/>
      <c r="L347" s="26"/>
    </row>
    <row r="348" spans="1:12" x14ac:dyDescent="0.2">
      <c r="A348" s="26"/>
      <c r="B348" s="26"/>
      <c r="C348" s="26"/>
      <c r="D348" s="26"/>
      <c r="E348" s="26"/>
      <c r="F348" s="26"/>
      <c r="G348" s="26"/>
      <c r="H348" s="26"/>
      <c r="I348" s="26"/>
      <c r="J348" s="26"/>
      <c r="K348" s="26"/>
      <c r="L348" s="26"/>
    </row>
    <row r="349" spans="1:12" x14ac:dyDescent="0.2">
      <c r="A349" s="26"/>
      <c r="B349" s="26"/>
      <c r="C349" s="26"/>
      <c r="D349" s="26"/>
      <c r="E349" s="26"/>
      <c r="F349" s="26"/>
      <c r="G349" s="26"/>
      <c r="H349" s="26"/>
      <c r="I349" s="26"/>
      <c r="J349" s="26"/>
      <c r="K349" s="26"/>
      <c r="L349" s="26"/>
    </row>
    <row r="350" spans="1:12" x14ac:dyDescent="0.2">
      <c r="A350" s="26"/>
      <c r="B350" s="26"/>
      <c r="C350" s="26"/>
      <c r="D350" s="26"/>
      <c r="E350" s="26"/>
      <c r="F350" s="26"/>
      <c r="G350" s="26"/>
      <c r="H350" s="26"/>
      <c r="I350" s="26"/>
      <c r="J350" s="26"/>
      <c r="K350" s="26"/>
      <c r="L350" s="26"/>
    </row>
    <row r="351" spans="1:12" x14ac:dyDescent="0.2">
      <c r="A351" s="26"/>
      <c r="B351" s="26"/>
      <c r="C351" s="26"/>
      <c r="D351" s="26"/>
      <c r="E351" s="26"/>
      <c r="F351" s="26"/>
      <c r="G351" s="26"/>
      <c r="H351" s="26"/>
      <c r="I351" s="26"/>
      <c r="J351" s="26"/>
      <c r="K351" s="26"/>
      <c r="L351" s="26"/>
    </row>
    <row r="352" spans="1:12" x14ac:dyDescent="0.2">
      <c r="A352" s="26"/>
      <c r="B352" s="26"/>
      <c r="C352" s="26"/>
      <c r="D352" s="26"/>
      <c r="E352" s="26"/>
      <c r="F352" s="26"/>
      <c r="G352" s="26"/>
      <c r="H352" s="26"/>
      <c r="I352" s="26"/>
      <c r="J352" s="26"/>
      <c r="K352" s="26"/>
      <c r="L352" s="26"/>
    </row>
    <row r="353" spans="1:12" x14ac:dyDescent="0.2">
      <c r="A353" s="26"/>
      <c r="B353" s="26"/>
      <c r="C353" s="26"/>
      <c r="D353" s="26"/>
      <c r="E353" s="26"/>
      <c r="F353" s="26"/>
      <c r="G353" s="26"/>
      <c r="H353" s="26"/>
      <c r="I353" s="26"/>
      <c r="J353" s="26"/>
      <c r="K353" s="26"/>
      <c r="L353" s="26"/>
    </row>
    <row r="354" spans="1:12" x14ac:dyDescent="0.2">
      <c r="A354" s="26"/>
      <c r="B354" s="26"/>
      <c r="C354" s="26"/>
      <c r="D354" s="26"/>
      <c r="E354" s="26"/>
      <c r="F354" s="26"/>
      <c r="G354" s="26"/>
      <c r="H354" s="26"/>
      <c r="I354" s="26"/>
      <c r="J354" s="26"/>
      <c r="K354" s="26"/>
      <c r="L354" s="26"/>
    </row>
    <row r="355" spans="1:12" x14ac:dyDescent="0.2">
      <c r="A355" s="26"/>
      <c r="B355" s="26"/>
      <c r="C355" s="26"/>
      <c r="D355" s="26"/>
      <c r="E355" s="26"/>
      <c r="F355" s="26"/>
      <c r="G355" s="26"/>
      <c r="H355" s="26"/>
      <c r="I355" s="26"/>
      <c r="J355" s="26"/>
      <c r="K355" s="26"/>
      <c r="L355" s="26"/>
    </row>
    <row r="356" spans="1:12" x14ac:dyDescent="0.2">
      <c r="A356" s="26"/>
      <c r="B356" s="26"/>
      <c r="C356" s="26"/>
      <c r="D356" s="26"/>
      <c r="E356" s="26"/>
      <c r="F356" s="26"/>
      <c r="G356" s="26"/>
      <c r="H356" s="26"/>
      <c r="I356" s="26"/>
      <c r="J356" s="26"/>
      <c r="K356" s="26"/>
      <c r="L356" s="26"/>
    </row>
    <row r="357" spans="1:12" x14ac:dyDescent="0.2">
      <c r="A357" s="26"/>
      <c r="B357" s="26"/>
      <c r="C357" s="26"/>
      <c r="D357" s="26"/>
      <c r="E357" s="26"/>
      <c r="F357" s="26"/>
      <c r="G357" s="26"/>
      <c r="H357" s="26"/>
      <c r="I357" s="26"/>
      <c r="J357" s="26"/>
      <c r="K357" s="26"/>
      <c r="L357" s="26"/>
    </row>
    <row r="358" spans="1:12" x14ac:dyDescent="0.2">
      <c r="A358" s="26"/>
      <c r="B358" s="26"/>
      <c r="C358" s="26"/>
      <c r="D358" s="26"/>
      <c r="E358" s="26"/>
      <c r="F358" s="26"/>
      <c r="G358" s="26"/>
      <c r="H358" s="26"/>
      <c r="I358" s="26"/>
      <c r="J358" s="26"/>
      <c r="K358" s="26"/>
      <c r="L358" s="26"/>
    </row>
    <row r="359" spans="1:12" x14ac:dyDescent="0.2">
      <c r="A359" s="26"/>
      <c r="B359" s="26"/>
      <c r="C359" s="26"/>
      <c r="D359" s="26"/>
      <c r="E359" s="26"/>
      <c r="F359" s="26"/>
      <c r="G359" s="26"/>
      <c r="H359" s="26"/>
      <c r="I359" s="26"/>
      <c r="J359" s="26"/>
      <c r="K359" s="26"/>
      <c r="L359" s="26"/>
    </row>
    <row r="360" spans="1:12" x14ac:dyDescent="0.2">
      <c r="A360" s="26"/>
      <c r="B360" s="26"/>
      <c r="C360" s="26"/>
      <c r="D360" s="26"/>
      <c r="E360" s="26"/>
      <c r="F360" s="26"/>
      <c r="G360" s="26"/>
      <c r="H360" s="26"/>
      <c r="I360" s="26"/>
      <c r="J360" s="26"/>
      <c r="K360" s="26"/>
      <c r="L360" s="26"/>
    </row>
    <row r="361" spans="1:12" x14ac:dyDescent="0.2">
      <c r="A361" s="26"/>
      <c r="B361" s="26"/>
      <c r="C361" s="26"/>
      <c r="D361" s="26"/>
      <c r="E361" s="26"/>
      <c r="F361" s="26"/>
      <c r="G361" s="26"/>
      <c r="H361" s="26"/>
      <c r="I361" s="26"/>
      <c r="J361" s="26"/>
      <c r="K361" s="26"/>
      <c r="L361" s="26"/>
    </row>
    <row r="362" spans="1:12" x14ac:dyDescent="0.2">
      <c r="A362" s="26"/>
      <c r="B362" s="26"/>
      <c r="C362" s="26"/>
      <c r="D362" s="26"/>
      <c r="E362" s="26"/>
      <c r="F362" s="26"/>
      <c r="G362" s="26"/>
      <c r="H362" s="26"/>
      <c r="I362" s="26"/>
      <c r="J362" s="26"/>
      <c r="K362" s="26"/>
      <c r="L362" s="26"/>
    </row>
    <row r="363" spans="1:12" x14ac:dyDescent="0.2">
      <c r="A363" s="26"/>
      <c r="B363" s="26"/>
      <c r="C363" s="26"/>
      <c r="D363" s="26"/>
      <c r="E363" s="26"/>
      <c r="F363" s="26"/>
      <c r="G363" s="26"/>
      <c r="H363" s="26"/>
      <c r="I363" s="26"/>
      <c r="J363" s="26"/>
      <c r="K363" s="26"/>
      <c r="L363" s="26"/>
    </row>
    <row r="364" spans="1:12" x14ac:dyDescent="0.2">
      <c r="A364" s="26"/>
      <c r="B364" s="26"/>
      <c r="C364" s="26"/>
      <c r="D364" s="26"/>
      <c r="E364" s="26"/>
      <c r="F364" s="26"/>
      <c r="G364" s="26"/>
      <c r="H364" s="26"/>
      <c r="I364" s="26"/>
      <c r="J364" s="26"/>
      <c r="K364" s="26"/>
      <c r="L364" s="26"/>
    </row>
    <row r="365" spans="1:12" x14ac:dyDescent="0.2">
      <c r="A365" s="26"/>
      <c r="B365" s="26"/>
      <c r="C365" s="26"/>
      <c r="D365" s="26"/>
      <c r="E365" s="26"/>
      <c r="F365" s="26"/>
      <c r="G365" s="26"/>
      <c r="H365" s="26"/>
      <c r="I365" s="26"/>
      <c r="J365" s="26"/>
      <c r="K365" s="26"/>
      <c r="L365" s="26"/>
    </row>
    <row r="366" spans="1:12" x14ac:dyDescent="0.2">
      <c r="A366" s="26"/>
      <c r="B366" s="26"/>
      <c r="C366" s="26"/>
      <c r="D366" s="26"/>
      <c r="E366" s="26"/>
      <c r="F366" s="26"/>
      <c r="G366" s="26"/>
      <c r="H366" s="26"/>
      <c r="I366" s="26"/>
      <c r="J366" s="26"/>
      <c r="K366" s="26"/>
      <c r="L366" s="26"/>
    </row>
    <row r="367" spans="1:12" x14ac:dyDescent="0.2">
      <c r="A367" s="26"/>
      <c r="B367" s="26"/>
      <c r="C367" s="26"/>
      <c r="D367" s="26"/>
      <c r="E367" s="26"/>
      <c r="F367" s="26"/>
      <c r="G367" s="26"/>
      <c r="H367" s="26"/>
      <c r="I367" s="26"/>
      <c r="J367" s="26"/>
      <c r="K367" s="26"/>
      <c r="L367" s="26"/>
    </row>
    <row r="368" spans="1:12" x14ac:dyDescent="0.2">
      <c r="A368" s="26"/>
      <c r="B368" s="26"/>
      <c r="C368" s="26"/>
      <c r="D368" s="26"/>
      <c r="E368" s="26"/>
      <c r="F368" s="26"/>
      <c r="G368" s="26"/>
      <c r="H368" s="26"/>
      <c r="I368" s="26"/>
      <c r="J368" s="26"/>
      <c r="K368" s="26"/>
      <c r="L368" s="26"/>
    </row>
    <row r="369" spans="1:12" x14ac:dyDescent="0.2">
      <c r="A369" s="26"/>
      <c r="B369" s="26"/>
      <c r="C369" s="26"/>
      <c r="D369" s="26"/>
      <c r="E369" s="26"/>
      <c r="F369" s="26"/>
      <c r="G369" s="26"/>
      <c r="H369" s="26"/>
      <c r="I369" s="26"/>
      <c r="J369" s="26"/>
      <c r="K369" s="26"/>
      <c r="L369" s="26"/>
    </row>
    <row r="370" spans="1:12" x14ac:dyDescent="0.2">
      <c r="A370" s="26"/>
      <c r="B370" s="26"/>
      <c r="C370" s="26"/>
      <c r="D370" s="26"/>
      <c r="E370" s="26"/>
      <c r="F370" s="26"/>
      <c r="G370" s="26"/>
      <c r="H370" s="26"/>
      <c r="I370" s="26"/>
      <c r="J370" s="26"/>
      <c r="K370" s="26"/>
      <c r="L370" s="26"/>
    </row>
    <row r="371" spans="1:12" x14ac:dyDescent="0.2">
      <c r="A371" s="26"/>
      <c r="B371" s="26"/>
      <c r="C371" s="26"/>
      <c r="D371" s="26"/>
      <c r="E371" s="26"/>
      <c r="F371" s="26"/>
      <c r="G371" s="26"/>
      <c r="H371" s="26"/>
      <c r="I371" s="26"/>
      <c r="J371" s="26"/>
      <c r="K371" s="26"/>
      <c r="L371" s="26"/>
    </row>
    <row r="372" spans="1:12" x14ac:dyDescent="0.2">
      <c r="A372" s="26"/>
      <c r="B372" s="26"/>
      <c r="C372" s="26"/>
      <c r="D372" s="26"/>
      <c r="E372" s="26"/>
      <c r="F372" s="26"/>
      <c r="G372" s="26"/>
      <c r="H372" s="26"/>
      <c r="I372" s="26"/>
      <c r="J372" s="26"/>
      <c r="K372" s="26"/>
      <c r="L372" s="26"/>
    </row>
    <row r="373" spans="1:12" x14ac:dyDescent="0.2">
      <c r="A373" s="26"/>
      <c r="B373" s="26"/>
      <c r="C373" s="26"/>
      <c r="D373" s="26"/>
      <c r="E373" s="26"/>
      <c r="F373" s="26"/>
      <c r="G373" s="26"/>
      <c r="H373" s="26"/>
      <c r="I373" s="26"/>
      <c r="J373" s="26"/>
      <c r="K373" s="26"/>
      <c r="L373" s="26"/>
    </row>
    <row r="374" spans="1:12" x14ac:dyDescent="0.2">
      <c r="A374" s="26"/>
      <c r="B374" s="26"/>
      <c r="C374" s="26"/>
      <c r="D374" s="26"/>
      <c r="E374" s="26"/>
      <c r="F374" s="26"/>
      <c r="G374" s="26"/>
      <c r="H374" s="26"/>
      <c r="I374" s="26"/>
      <c r="J374" s="26"/>
      <c r="K374" s="26"/>
      <c r="L374" s="26"/>
    </row>
    <row r="375" spans="1:12" x14ac:dyDescent="0.2">
      <c r="A375" s="26"/>
      <c r="B375" s="26"/>
      <c r="C375" s="26"/>
      <c r="D375" s="26"/>
      <c r="E375" s="26"/>
      <c r="F375" s="26"/>
      <c r="G375" s="26"/>
      <c r="H375" s="26"/>
      <c r="I375" s="26"/>
      <c r="J375" s="26"/>
      <c r="K375" s="26"/>
      <c r="L375" s="26"/>
    </row>
    <row r="376" spans="1:12" x14ac:dyDescent="0.2">
      <c r="A376" s="26"/>
      <c r="B376" s="26"/>
      <c r="C376" s="26"/>
      <c r="D376" s="26"/>
      <c r="E376" s="26"/>
      <c r="F376" s="26"/>
      <c r="G376" s="26"/>
      <c r="H376" s="26"/>
      <c r="I376" s="26"/>
      <c r="J376" s="26"/>
      <c r="K376" s="26"/>
      <c r="L376" s="26"/>
    </row>
    <row r="377" spans="1:12" x14ac:dyDescent="0.2">
      <c r="A377" s="26"/>
      <c r="B377" s="26"/>
      <c r="C377" s="26"/>
      <c r="D377" s="26"/>
      <c r="E377" s="26"/>
      <c r="F377" s="26"/>
      <c r="G377" s="26"/>
      <c r="H377" s="26"/>
      <c r="I377" s="26"/>
      <c r="J377" s="26"/>
      <c r="K377" s="26"/>
      <c r="L377" s="26"/>
    </row>
    <row r="378" spans="1:12" x14ac:dyDescent="0.2">
      <c r="A378" s="26"/>
      <c r="B378" s="26"/>
      <c r="C378" s="26"/>
      <c r="D378" s="26"/>
      <c r="E378" s="26"/>
      <c r="F378" s="26"/>
      <c r="G378" s="26"/>
      <c r="H378" s="26"/>
      <c r="I378" s="26"/>
      <c r="J378" s="26"/>
      <c r="K378" s="26"/>
      <c r="L378" s="26"/>
    </row>
    <row r="379" spans="1:12" x14ac:dyDescent="0.2">
      <c r="A379" s="26"/>
      <c r="B379" s="26"/>
      <c r="C379" s="26"/>
      <c r="D379" s="26"/>
      <c r="E379" s="26"/>
      <c r="F379" s="26"/>
      <c r="G379" s="26"/>
      <c r="H379" s="26"/>
      <c r="I379" s="26"/>
      <c r="J379" s="26"/>
      <c r="K379" s="26"/>
      <c r="L379" s="26"/>
    </row>
    <row r="380" spans="1:12" x14ac:dyDescent="0.2">
      <c r="A380" s="26"/>
      <c r="B380" s="26"/>
      <c r="C380" s="26"/>
      <c r="D380" s="26"/>
      <c r="E380" s="26"/>
      <c r="F380" s="26"/>
      <c r="G380" s="26"/>
      <c r="H380" s="26"/>
      <c r="I380" s="26"/>
      <c r="J380" s="26"/>
      <c r="K380" s="26"/>
      <c r="L380" s="26"/>
    </row>
    <row r="381" spans="1:12" x14ac:dyDescent="0.2">
      <c r="A381" s="26"/>
      <c r="B381" s="26"/>
      <c r="C381" s="26"/>
      <c r="D381" s="26"/>
      <c r="E381" s="26"/>
      <c r="F381" s="26"/>
      <c r="G381" s="26"/>
      <c r="H381" s="26"/>
      <c r="I381" s="26"/>
      <c r="J381" s="26"/>
      <c r="K381" s="26"/>
      <c r="L381" s="26"/>
    </row>
    <row r="382" spans="1:12" x14ac:dyDescent="0.2">
      <c r="A382" s="26"/>
      <c r="B382" s="26"/>
      <c r="C382" s="26"/>
      <c r="D382" s="26"/>
      <c r="E382" s="26"/>
      <c r="F382" s="26"/>
      <c r="G382" s="26"/>
      <c r="H382" s="26"/>
      <c r="I382" s="26"/>
      <c r="J382" s="26"/>
      <c r="K382" s="26"/>
      <c r="L382" s="26"/>
    </row>
    <row r="383" spans="1:12" x14ac:dyDescent="0.2">
      <c r="A383" s="26"/>
      <c r="B383" s="26"/>
      <c r="C383" s="26"/>
      <c r="D383" s="26"/>
      <c r="E383" s="26"/>
      <c r="F383" s="26"/>
      <c r="G383" s="26"/>
      <c r="H383" s="26"/>
      <c r="I383" s="26"/>
      <c r="J383" s="26"/>
      <c r="K383" s="26"/>
      <c r="L383" s="26"/>
    </row>
    <row r="384" spans="1:12" x14ac:dyDescent="0.2">
      <c r="A384" s="26"/>
      <c r="B384" s="26"/>
      <c r="C384" s="26"/>
      <c r="D384" s="26"/>
      <c r="E384" s="26"/>
      <c r="F384" s="26"/>
      <c r="G384" s="26"/>
      <c r="H384" s="26"/>
      <c r="I384" s="26"/>
      <c r="J384" s="26"/>
      <c r="K384" s="26"/>
      <c r="L384" s="26"/>
    </row>
    <row r="385" spans="1:12" x14ac:dyDescent="0.2">
      <c r="A385" s="26"/>
      <c r="B385" s="26"/>
      <c r="C385" s="26"/>
      <c r="D385" s="26"/>
      <c r="E385" s="26"/>
      <c r="F385" s="26"/>
      <c r="G385" s="26"/>
      <c r="H385" s="26"/>
      <c r="I385" s="26"/>
      <c r="J385" s="26"/>
      <c r="K385" s="26"/>
      <c r="L385" s="26"/>
    </row>
    <row r="386" spans="1:12" x14ac:dyDescent="0.2">
      <c r="A386" s="26"/>
      <c r="B386" s="26"/>
      <c r="C386" s="26"/>
      <c r="D386" s="26"/>
      <c r="E386" s="26"/>
      <c r="F386" s="26"/>
      <c r="G386" s="26"/>
      <c r="H386" s="26"/>
      <c r="I386" s="26"/>
      <c r="J386" s="26"/>
      <c r="K386" s="26"/>
      <c r="L386" s="26"/>
    </row>
    <row r="387" spans="1:12" x14ac:dyDescent="0.2">
      <c r="A387" s="26"/>
      <c r="B387" s="26"/>
      <c r="C387" s="26"/>
      <c r="D387" s="26"/>
      <c r="E387" s="26"/>
      <c r="F387" s="26"/>
      <c r="G387" s="26"/>
      <c r="H387" s="26"/>
      <c r="I387" s="26"/>
      <c r="J387" s="26"/>
      <c r="K387" s="26"/>
      <c r="L387" s="26"/>
    </row>
    <row r="388" spans="1:12" x14ac:dyDescent="0.2">
      <c r="A388" s="26"/>
      <c r="B388" s="26"/>
      <c r="C388" s="26"/>
      <c r="D388" s="26"/>
      <c r="E388" s="26"/>
      <c r="F388" s="26"/>
      <c r="G388" s="26"/>
      <c r="H388" s="26"/>
      <c r="I388" s="26"/>
      <c r="J388" s="26"/>
      <c r="K388" s="26"/>
      <c r="L388" s="26"/>
    </row>
    <row r="389" spans="1:12" x14ac:dyDescent="0.2">
      <c r="A389" s="26"/>
      <c r="B389" s="26"/>
      <c r="C389" s="26"/>
      <c r="D389" s="26"/>
      <c r="E389" s="26"/>
      <c r="F389" s="26"/>
      <c r="G389" s="26"/>
      <c r="H389" s="26"/>
      <c r="I389" s="26"/>
      <c r="J389" s="26"/>
      <c r="K389" s="26"/>
      <c r="L389" s="26"/>
    </row>
    <row r="390" spans="1:12" x14ac:dyDescent="0.2">
      <c r="A390" s="26"/>
      <c r="B390" s="26"/>
      <c r="C390" s="26"/>
      <c r="D390" s="26"/>
      <c r="E390" s="26"/>
      <c r="F390" s="26"/>
      <c r="G390" s="26"/>
      <c r="H390" s="26"/>
      <c r="I390" s="26"/>
      <c r="J390" s="26"/>
      <c r="K390" s="26"/>
      <c r="L390" s="26"/>
    </row>
    <row r="391" spans="1:12" x14ac:dyDescent="0.2">
      <c r="A391" s="26"/>
      <c r="B391" s="26"/>
      <c r="C391" s="26"/>
      <c r="D391" s="26"/>
      <c r="E391" s="26"/>
      <c r="F391" s="26"/>
      <c r="G391" s="26"/>
      <c r="H391" s="26"/>
      <c r="I391" s="26"/>
      <c r="J391" s="26"/>
      <c r="K391" s="26"/>
      <c r="L391" s="26"/>
    </row>
    <row r="392" spans="1:12" x14ac:dyDescent="0.2">
      <c r="A392" s="26"/>
      <c r="B392" s="26"/>
      <c r="C392" s="26"/>
      <c r="D392" s="26"/>
      <c r="E392" s="26"/>
      <c r="F392" s="26"/>
      <c r="G392" s="26"/>
      <c r="H392" s="26"/>
      <c r="I392" s="26"/>
      <c r="J392" s="26"/>
      <c r="K392" s="26"/>
      <c r="L392" s="26"/>
    </row>
    <row r="393" spans="1:12" x14ac:dyDescent="0.2">
      <c r="A393" s="26"/>
      <c r="B393" s="26"/>
      <c r="C393" s="26"/>
      <c r="D393" s="26"/>
      <c r="E393" s="26"/>
      <c r="F393" s="26"/>
      <c r="G393" s="26"/>
      <c r="H393" s="26"/>
      <c r="I393" s="26"/>
      <c r="J393" s="26"/>
      <c r="K393" s="26"/>
      <c r="L393" s="26"/>
    </row>
    <row r="394" spans="1:12" x14ac:dyDescent="0.2">
      <c r="A394" s="26"/>
      <c r="B394" s="26"/>
      <c r="C394" s="26"/>
      <c r="D394" s="26"/>
      <c r="E394" s="26"/>
      <c r="F394" s="26"/>
      <c r="G394" s="26"/>
      <c r="H394" s="26"/>
      <c r="I394" s="26"/>
      <c r="J394" s="26"/>
      <c r="K394" s="26"/>
      <c r="L394" s="26"/>
    </row>
    <row r="395" spans="1:12" x14ac:dyDescent="0.2">
      <c r="A395" s="26"/>
      <c r="B395" s="26"/>
      <c r="C395" s="26"/>
      <c r="D395" s="26"/>
      <c r="E395" s="26"/>
      <c r="F395" s="26"/>
      <c r="G395" s="26"/>
      <c r="H395" s="26"/>
      <c r="I395" s="26"/>
      <c r="J395" s="26"/>
      <c r="K395" s="26"/>
      <c r="L395" s="26"/>
    </row>
    <row r="396" spans="1:12" x14ac:dyDescent="0.2">
      <c r="A396" s="26"/>
      <c r="B396" s="26"/>
      <c r="C396" s="26"/>
      <c r="D396" s="26"/>
      <c r="E396" s="26"/>
      <c r="F396" s="26"/>
      <c r="G396" s="26"/>
      <c r="H396" s="26"/>
      <c r="I396" s="26"/>
      <c r="J396" s="26"/>
      <c r="K396" s="26"/>
      <c r="L396" s="26"/>
    </row>
    <row r="397" spans="1:12" x14ac:dyDescent="0.2">
      <c r="A397" s="26"/>
      <c r="B397" s="26"/>
      <c r="C397" s="26"/>
      <c r="D397" s="26"/>
      <c r="E397" s="26"/>
      <c r="F397" s="26"/>
      <c r="G397" s="26"/>
      <c r="H397" s="26"/>
      <c r="I397" s="26"/>
      <c r="J397" s="26"/>
      <c r="K397" s="26"/>
      <c r="L397" s="26"/>
    </row>
    <row r="398" spans="1:12" x14ac:dyDescent="0.2">
      <c r="A398" s="26"/>
      <c r="B398" s="26"/>
      <c r="C398" s="26"/>
      <c r="D398" s="26"/>
      <c r="E398" s="26"/>
      <c r="F398" s="26"/>
      <c r="G398" s="26"/>
      <c r="H398" s="26"/>
      <c r="I398" s="26"/>
      <c r="J398" s="26"/>
      <c r="K398" s="26"/>
      <c r="L398" s="26"/>
    </row>
    <row r="399" spans="1:12" x14ac:dyDescent="0.2">
      <c r="A399" s="26"/>
      <c r="B399" s="26"/>
      <c r="C399" s="26"/>
      <c r="D399" s="26"/>
      <c r="E399" s="26"/>
      <c r="F399" s="26"/>
      <c r="G399" s="26"/>
      <c r="H399" s="26"/>
      <c r="I399" s="26"/>
      <c r="J399" s="26"/>
      <c r="K399" s="26"/>
      <c r="L399" s="26"/>
    </row>
    <row r="400" spans="1:12" x14ac:dyDescent="0.2">
      <c r="A400" s="26"/>
      <c r="B400" s="26"/>
      <c r="C400" s="26"/>
      <c r="D400" s="26"/>
      <c r="E400" s="26"/>
      <c r="F400" s="26"/>
      <c r="G400" s="26"/>
      <c r="H400" s="26"/>
      <c r="I400" s="26"/>
      <c r="J400" s="26"/>
      <c r="K400" s="26"/>
      <c r="L400" s="26"/>
    </row>
    <row r="401" spans="1:12" x14ac:dyDescent="0.2">
      <c r="A401" s="26"/>
      <c r="B401" s="26"/>
      <c r="C401" s="26"/>
      <c r="D401" s="26"/>
      <c r="E401" s="26"/>
      <c r="F401" s="26"/>
      <c r="G401" s="26"/>
      <c r="H401" s="26"/>
      <c r="I401" s="26"/>
      <c r="J401" s="26"/>
      <c r="K401" s="26"/>
      <c r="L401" s="26"/>
    </row>
    <row r="402" spans="1:12" x14ac:dyDescent="0.2">
      <c r="A402" s="26"/>
      <c r="B402" s="26"/>
      <c r="C402" s="26"/>
      <c r="D402" s="26"/>
      <c r="E402" s="26"/>
      <c r="F402" s="26"/>
      <c r="G402" s="26"/>
      <c r="H402" s="26"/>
      <c r="I402" s="26"/>
      <c r="J402" s="26"/>
      <c r="K402" s="26"/>
      <c r="L402" s="26"/>
    </row>
    <row r="403" spans="1:12" x14ac:dyDescent="0.2">
      <c r="A403" s="26"/>
      <c r="B403" s="26"/>
      <c r="C403" s="26"/>
      <c r="D403" s="26"/>
      <c r="E403" s="26"/>
      <c r="F403" s="26"/>
      <c r="G403" s="26"/>
      <c r="H403" s="26"/>
      <c r="I403" s="26"/>
      <c r="J403" s="26"/>
      <c r="K403" s="26"/>
      <c r="L403" s="26"/>
    </row>
    <row r="404" spans="1:12" x14ac:dyDescent="0.2">
      <c r="A404" s="26"/>
      <c r="B404" s="26"/>
      <c r="C404" s="26"/>
      <c r="D404" s="26"/>
      <c r="E404" s="26"/>
      <c r="F404" s="26"/>
      <c r="G404" s="26"/>
      <c r="H404" s="26"/>
      <c r="I404" s="26"/>
      <c r="J404" s="26"/>
      <c r="K404" s="26"/>
      <c r="L404" s="26"/>
    </row>
    <row r="405" spans="1:12" x14ac:dyDescent="0.2">
      <c r="A405" s="26"/>
      <c r="B405" s="26"/>
      <c r="C405" s="26"/>
      <c r="D405" s="26"/>
      <c r="E405" s="26"/>
      <c r="F405" s="26"/>
      <c r="G405" s="26"/>
      <c r="H405" s="26"/>
      <c r="I405" s="26"/>
      <c r="J405" s="26"/>
      <c r="K405" s="26"/>
      <c r="L405" s="26"/>
    </row>
    <row r="406" spans="1:12" x14ac:dyDescent="0.2">
      <c r="A406" s="26"/>
      <c r="B406" s="26"/>
      <c r="C406" s="26"/>
      <c r="D406" s="26"/>
      <c r="E406" s="26"/>
      <c r="F406" s="26"/>
      <c r="G406" s="26"/>
      <c r="H406" s="26"/>
      <c r="I406" s="26"/>
      <c r="J406" s="26"/>
      <c r="K406" s="26"/>
      <c r="L406" s="26"/>
    </row>
    <row r="407" spans="1:12" x14ac:dyDescent="0.2">
      <c r="A407" s="26"/>
      <c r="B407" s="26"/>
      <c r="C407" s="26"/>
      <c r="D407" s="26"/>
      <c r="E407" s="26"/>
      <c r="F407" s="26"/>
      <c r="G407" s="26"/>
      <c r="H407" s="26"/>
      <c r="I407" s="26"/>
      <c r="J407" s="26"/>
      <c r="K407" s="26"/>
      <c r="L407" s="26"/>
    </row>
    <row r="408" spans="1:12" x14ac:dyDescent="0.2">
      <c r="A408" s="26"/>
      <c r="B408" s="26"/>
      <c r="C408" s="26"/>
      <c r="D408" s="26"/>
      <c r="E408" s="26"/>
      <c r="F408" s="26"/>
      <c r="G408" s="26"/>
      <c r="H408" s="26"/>
      <c r="I408" s="26"/>
      <c r="J408" s="26"/>
      <c r="K408" s="26"/>
      <c r="L408" s="26"/>
    </row>
    <row r="409" spans="1:12" x14ac:dyDescent="0.2">
      <c r="A409" s="26"/>
      <c r="B409" s="26"/>
      <c r="C409" s="26"/>
      <c r="D409" s="26"/>
      <c r="E409" s="26"/>
      <c r="F409" s="26"/>
      <c r="G409" s="26"/>
      <c r="H409" s="26"/>
      <c r="I409" s="26"/>
      <c r="J409" s="26"/>
      <c r="K409" s="26"/>
      <c r="L409" s="26"/>
    </row>
    <row r="410" spans="1:12" x14ac:dyDescent="0.2">
      <c r="A410" s="26"/>
      <c r="B410" s="26"/>
      <c r="C410" s="26"/>
      <c r="D410" s="26"/>
      <c r="E410" s="26"/>
      <c r="F410" s="26"/>
      <c r="G410" s="26"/>
      <c r="H410" s="26"/>
      <c r="I410" s="26"/>
      <c r="J410" s="26"/>
      <c r="K410" s="26"/>
      <c r="L410" s="26"/>
    </row>
    <row r="411" spans="1:12" x14ac:dyDescent="0.2">
      <c r="A411" s="26"/>
      <c r="B411" s="26"/>
      <c r="C411" s="26"/>
      <c r="D411" s="26"/>
      <c r="E411" s="26"/>
      <c r="F411" s="26"/>
      <c r="G411" s="26"/>
      <c r="H411" s="26"/>
      <c r="I411" s="26"/>
      <c r="J411" s="26"/>
      <c r="K411" s="26"/>
      <c r="L411" s="26"/>
    </row>
    <row r="412" spans="1:12" x14ac:dyDescent="0.2">
      <c r="A412" s="26"/>
      <c r="B412" s="26"/>
      <c r="C412" s="26"/>
      <c r="D412" s="26"/>
      <c r="E412" s="26"/>
      <c r="F412" s="26"/>
      <c r="G412" s="26"/>
      <c r="H412" s="26"/>
      <c r="I412" s="26"/>
      <c r="J412" s="26"/>
      <c r="K412" s="26"/>
      <c r="L412" s="26"/>
    </row>
    <row r="413" spans="1:12" x14ac:dyDescent="0.2">
      <c r="A413" s="26"/>
      <c r="B413" s="26"/>
      <c r="C413" s="26"/>
      <c r="D413" s="26"/>
      <c r="E413" s="26"/>
      <c r="F413" s="26"/>
      <c r="G413" s="26"/>
      <c r="H413" s="26"/>
      <c r="I413" s="26"/>
      <c r="J413" s="26"/>
      <c r="K413" s="26"/>
      <c r="L413" s="26"/>
    </row>
    <row r="414" spans="1:12" x14ac:dyDescent="0.2">
      <c r="A414" s="26"/>
      <c r="B414" s="26"/>
      <c r="C414" s="26"/>
      <c r="D414" s="26"/>
      <c r="E414" s="26"/>
      <c r="F414" s="26"/>
      <c r="G414" s="26"/>
      <c r="H414" s="26"/>
      <c r="I414" s="26"/>
      <c r="J414" s="26"/>
      <c r="K414" s="26"/>
      <c r="L414" s="26"/>
    </row>
    <row r="415" spans="1:12" x14ac:dyDescent="0.2">
      <c r="A415" s="26"/>
      <c r="B415" s="26"/>
      <c r="C415" s="26"/>
      <c r="D415" s="26"/>
      <c r="E415" s="26"/>
      <c r="F415" s="26"/>
      <c r="G415" s="26"/>
      <c r="H415" s="26"/>
      <c r="I415" s="26"/>
      <c r="J415" s="26"/>
      <c r="K415" s="26"/>
      <c r="L415" s="26"/>
    </row>
    <row r="416" spans="1:12" x14ac:dyDescent="0.2">
      <c r="A416" s="26"/>
      <c r="B416" s="26"/>
      <c r="C416" s="26"/>
      <c r="D416" s="26"/>
      <c r="E416" s="26"/>
      <c r="F416" s="26"/>
      <c r="G416" s="26"/>
      <c r="H416" s="26"/>
      <c r="I416" s="26"/>
      <c r="J416" s="26"/>
      <c r="K416" s="26"/>
      <c r="L416" s="26"/>
    </row>
    <row r="417" spans="1:12" x14ac:dyDescent="0.2">
      <c r="A417" s="26"/>
      <c r="B417" s="26"/>
      <c r="C417" s="26"/>
      <c r="D417" s="26"/>
      <c r="E417" s="26"/>
      <c r="F417" s="26"/>
      <c r="G417" s="26"/>
      <c r="H417" s="26"/>
      <c r="I417" s="26"/>
      <c r="J417" s="26"/>
      <c r="K417" s="26"/>
      <c r="L417" s="26"/>
    </row>
    <row r="418" spans="1:12" x14ac:dyDescent="0.2">
      <c r="A418" s="26"/>
      <c r="B418" s="26"/>
      <c r="C418" s="26"/>
      <c r="D418" s="26"/>
      <c r="E418" s="26"/>
      <c r="F418" s="26"/>
      <c r="G418" s="26"/>
      <c r="H418" s="26"/>
      <c r="I418" s="26"/>
      <c r="J418" s="26"/>
      <c r="K418" s="26"/>
      <c r="L418" s="26"/>
    </row>
    <row r="419" spans="1:12" x14ac:dyDescent="0.2">
      <c r="A419" s="26"/>
      <c r="B419" s="26"/>
      <c r="C419" s="26"/>
      <c r="D419" s="26"/>
      <c r="E419" s="26"/>
      <c r="F419" s="26"/>
      <c r="G419" s="26"/>
      <c r="H419" s="26"/>
      <c r="I419" s="26"/>
      <c r="J419" s="26"/>
      <c r="K419" s="26"/>
      <c r="L419" s="26"/>
    </row>
    <row r="420" spans="1:12" x14ac:dyDescent="0.2">
      <c r="A420" s="26"/>
      <c r="B420" s="26"/>
      <c r="C420" s="26"/>
      <c r="D420" s="26"/>
      <c r="E420" s="26"/>
      <c r="F420" s="26"/>
      <c r="G420" s="26"/>
      <c r="H420" s="26"/>
      <c r="I420" s="26"/>
      <c r="J420" s="26"/>
      <c r="K420" s="26"/>
      <c r="L420" s="26"/>
    </row>
    <row r="421" spans="1:12" x14ac:dyDescent="0.2">
      <c r="A421" s="26"/>
      <c r="B421" s="26"/>
      <c r="C421" s="26"/>
      <c r="D421" s="26"/>
      <c r="E421" s="26"/>
      <c r="F421" s="26"/>
      <c r="G421" s="26"/>
      <c r="H421" s="26"/>
      <c r="I421" s="26"/>
      <c r="J421" s="26"/>
      <c r="K421" s="26"/>
      <c r="L421" s="26"/>
    </row>
    <row r="422" spans="1:12" x14ac:dyDescent="0.2">
      <c r="A422" s="26"/>
      <c r="B422" s="26"/>
      <c r="C422" s="26"/>
      <c r="D422" s="26"/>
      <c r="E422" s="26"/>
      <c r="F422" s="26"/>
      <c r="G422" s="26"/>
      <c r="H422" s="26"/>
      <c r="I422" s="26"/>
      <c r="J422" s="26"/>
      <c r="K422" s="26"/>
      <c r="L422" s="26"/>
    </row>
    <row r="423" spans="1:12" x14ac:dyDescent="0.2">
      <c r="A423" s="26"/>
      <c r="B423" s="26"/>
      <c r="C423" s="26"/>
      <c r="D423" s="26"/>
      <c r="E423" s="26"/>
      <c r="F423" s="26"/>
      <c r="G423" s="26"/>
      <c r="H423" s="26"/>
      <c r="I423" s="26"/>
      <c r="J423" s="26"/>
      <c r="K423" s="26"/>
      <c r="L423" s="26"/>
    </row>
    <row r="424" spans="1:12" x14ac:dyDescent="0.2">
      <c r="A424" s="26"/>
      <c r="B424" s="26"/>
      <c r="C424" s="26"/>
      <c r="D424" s="26"/>
      <c r="E424" s="26"/>
      <c r="F424" s="26"/>
      <c r="G424" s="26"/>
      <c r="H424" s="26"/>
      <c r="I424" s="26"/>
      <c r="J424" s="26"/>
      <c r="K424" s="26"/>
      <c r="L424" s="26"/>
    </row>
    <row r="425" spans="1:12" x14ac:dyDescent="0.2">
      <c r="A425" s="26"/>
      <c r="B425" s="26"/>
      <c r="C425" s="26"/>
      <c r="D425" s="26"/>
      <c r="E425" s="26"/>
      <c r="F425" s="26"/>
      <c r="G425" s="26"/>
      <c r="H425" s="26"/>
      <c r="I425" s="26"/>
      <c r="J425" s="26"/>
      <c r="K425" s="26"/>
      <c r="L425" s="26"/>
    </row>
    <row r="426" spans="1:12" x14ac:dyDescent="0.2">
      <c r="A426" s="26"/>
      <c r="B426" s="26"/>
      <c r="C426" s="26"/>
      <c r="D426" s="26"/>
      <c r="E426" s="26"/>
      <c r="F426" s="26"/>
      <c r="G426" s="26"/>
      <c r="H426" s="26"/>
      <c r="I426" s="26"/>
      <c r="J426" s="26"/>
      <c r="K426" s="26"/>
      <c r="L426" s="26"/>
    </row>
    <row r="427" spans="1:12" x14ac:dyDescent="0.2">
      <c r="A427" s="26"/>
      <c r="B427" s="26"/>
      <c r="C427" s="26"/>
      <c r="D427" s="26"/>
      <c r="E427" s="26"/>
      <c r="F427" s="26"/>
      <c r="G427" s="26"/>
      <c r="H427" s="26"/>
      <c r="I427" s="26"/>
      <c r="J427" s="26"/>
      <c r="K427" s="26"/>
      <c r="L427" s="26"/>
    </row>
    <row r="428" spans="1:12" x14ac:dyDescent="0.2">
      <c r="A428" s="26"/>
      <c r="B428" s="26"/>
      <c r="C428" s="26"/>
      <c r="D428" s="26"/>
      <c r="E428" s="26"/>
      <c r="F428" s="26"/>
      <c r="G428" s="26"/>
      <c r="H428" s="26"/>
      <c r="I428" s="26"/>
      <c r="J428" s="26"/>
      <c r="K428" s="26"/>
      <c r="L428" s="26"/>
    </row>
    <row r="429" spans="1:12" x14ac:dyDescent="0.2">
      <c r="A429" s="26"/>
      <c r="B429" s="26"/>
      <c r="C429" s="26"/>
      <c r="D429" s="26"/>
      <c r="E429" s="26"/>
      <c r="F429" s="26"/>
      <c r="G429" s="26"/>
      <c r="H429" s="26"/>
      <c r="I429" s="26"/>
      <c r="J429" s="26"/>
      <c r="K429" s="26"/>
      <c r="L429" s="26"/>
    </row>
    <row r="430" spans="1:12" x14ac:dyDescent="0.2">
      <c r="A430" s="26"/>
      <c r="B430" s="26"/>
      <c r="C430" s="26"/>
      <c r="D430" s="26"/>
      <c r="E430" s="26"/>
      <c r="F430" s="26"/>
      <c r="G430" s="26"/>
      <c r="H430" s="26"/>
      <c r="I430" s="26"/>
      <c r="J430" s="26"/>
      <c r="K430" s="26"/>
      <c r="L430" s="26"/>
    </row>
    <row r="431" spans="1:12" x14ac:dyDescent="0.2">
      <c r="A431" s="26"/>
      <c r="B431" s="26"/>
      <c r="C431" s="26"/>
      <c r="D431" s="26"/>
      <c r="E431" s="26"/>
      <c r="F431" s="26"/>
      <c r="G431" s="26"/>
      <c r="H431" s="26"/>
      <c r="I431" s="26"/>
      <c r="J431" s="26"/>
      <c r="K431" s="26"/>
      <c r="L431" s="26"/>
    </row>
    <row r="432" spans="1:12" x14ac:dyDescent="0.2">
      <c r="A432" s="26"/>
      <c r="B432" s="26"/>
      <c r="C432" s="26"/>
      <c r="D432" s="26"/>
      <c r="E432" s="26"/>
      <c r="F432" s="26"/>
      <c r="G432" s="26"/>
      <c r="H432" s="26"/>
      <c r="I432" s="26"/>
      <c r="J432" s="26"/>
      <c r="K432" s="26"/>
      <c r="L432" s="26"/>
    </row>
    <row r="433" spans="1:12" x14ac:dyDescent="0.2">
      <c r="A433" s="26"/>
      <c r="B433" s="26"/>
      <c r="C433" s="26"/>
      <c r="D433" s="26"/>
      <c r="E433" s="26"/>
      <c r="F433" s="26"/>
      <c r="G433" s="26"/>
      <c r="H433" s="26"/>
      <c r="I433" s="26"/>
      <c r="J433" s="26"/>
      <c r="K433" s="26"/>
      <c r="L433" s="26"/>
    </row>
    <row r="434" spans="1:12" x14ac:dyDescent="0.2">
      <c r="A434" s="26"/>
      <c r="B434" s="26"/>
      <c r="C434" s="26"/>
      <c r="D434" s="26"/>
      <c r="E434" s="26"/>
      <c r="F434" s="26"/>
      <c r="G434" s="26"/>
      <c r="H434" s="26"/>
      <c r="I434" s="26"/>
      <c r="J434" s="26"/>
      <c r="K434" s="26"/>
      <c r="L434" s="26"/>
    </row>
    <row r="435" spans="1:12" x14ac:dyDescent="0.2">
      <c r="A435" s="26"/>
      <c r="B435" s="26"/>
      <c r="C435" s="26"/>
      <c r="D435" s="26"/>
      <c r="E435" s="26"/>
      <c r="F435" s="26"/>
      <c r="G435" s="26"/>
      <c r="H435" s="26"/>
      <c r="I435" s="26"/>
      <c r="J435" s="26"/>
      <c r="K435" s="26"/>
      <c r="L435" s="26"/>
    </row>
    <row r="436" spans="1:12" x14ac:dyDescent="0.2">
      <c r="A436" s="26"/>
      <c r="B436" s="26"/>
      <c r="C436" s="26"/>
      <c r="D436" s="26"/>
      <c r="E436" s="26"/>
      <c r="F436" s="26"/>
      <c r="G436" s="26"/>
      <c r="H436" s="26"/>
      <c r="I436" s="26"/>
      <c r="J436" s="26"/>
      <c r="K436" s="26"/>
      <c r="L436" s="26"/>
    </row>
    <row r="437" spans="1:12" x14ac:dyDescent="0.2">
      <c r="A437" s="26"/>
      <c r="B437" s="26"/>
      <c r="C437" s="26"/>
      <c r="D437" s="26"/>
      <c r="E437" s="26"/>
      <c r="F437" s="26"/>
      <c r="G437" s="26"/>
      <c r="H437" s="26"/>
      <c r="I437" s="26"/>
      <c r="J437" s="26"/>
      <c r="K437" s="26"/>
      <c r="L437" s="26"/>
    </row>
    <row r="438" spans="1:12" x14ac:dyDescent="0.2">
      <c r="A438" s="26"/>
      <c r="B438" s="26"/>
      <c r="C438" s="26"/>
      <c r="D438" s="26"/>
      <c r="E438" s="26"/>
      <c r="F438" s="26"/>
      <c r="G438" s="26"/>
      <c r="H438" s="26"/>
      <c r="I438" s="26"/>
      <c r="J438" s="26"/>
      <c r="K438" s="26"/>
      <c r="L438" s="26"/>
    </row>
    <row r="439" spans="1:12" x14ac:dyDescent="0.2">
      <c r="A439" s="26"/>
      <c r="B439" s="26"/>
      <c r="C439" s="26"/>
      <c r="D439" s="26"/>
      <c r="E439" s="26"/>
      <c r="F439" s="26"/>
      <c r="G439" s="26"/>
      <c r="H439" s="26"/>
      <c r="I439" s="26"/>
      <c r="J439" s="26"/>
      <c r="K439" s="26"/>
      <c r="L439" s="26"/>
    </row>
    <row r="440" spans="1:12" x14ac:dyDescent="0.2">
      <c r="A440" s="26"/>
      <c r="B440" s="26"/>
      <c r="C440" s="26"/>
      <c r="D440" s="26"/>
      <c r="E440" s="26"/>
      <c r="F440" s="26"/>
      <c r="G440" s="26"/>
      <c r="H440" s="26"/>
      <c r="I440" s="26"/>
      <c r="J440" s="26"/>
      <c r="K440" s="26"/>
      <c r="L440" s="26"/>
    </row>
    <row r="441" spans="1:12" x14ac:dyDescent="0.2">
      <c r="A441" s="26"/>
      <c r="B441" s="26"/>
      <c r="C441" s="26"/>
      <c r="D441" s="26"/>
      <c r="E441" s="26"/>
      <c r="F441" s="26"/>
      <c r="G441" s="26"/>
      <c r="H441" s="26"/>
      <c r="I441" s="26"/>
      <c r="J441" s="26"/>
      <c r="K441" s="26"/>
      <c r="L441" s="26"/>
    </row>
    <row r="442" spans="1:12" x14ac:dyDescent="0.2">
      <c r="A442" s="26"/>
      <c r="B442" s="26"/>
      <c r="C442" s="26"/>
      <c r="D442" s="26"/>
      <c r="E442" s="26"/>
      <c r="F442" s="26"/>
      <c r="G442" s="26"/>
      <c r="H442" s="26"/>
      <c r="I442" s="26"/>
      <c r="J442" s="26"/>
      <c r="K442" s="26"/>
      <c r="L442" s="26"/>
    </row>
    <row r="443" spans="1:12" x14ac:dyDescent="0.2">
      <c r="A443" s="26"/>
      <c r="B443" s="26"/>
      <c r="C443" s="26"/>
      <c r="D443" s="26"/>
      <c r="E443" s="26"/>
      <c r="F443" s="26"/>
      <c r="G443" s="26"/>
      <c r="H443" s="26"/>
      <c r="I443" s="26"/>
      <c r="J443" s="26"/>
      <c r="K443" s="26"/>
      <c r="L443" s="26"/>
    </row>
    <row r="444" spans="1:12" x14ac:dyDescent="0.2">
      <c r="A444" s="26"/>
      <c r="B444" s="26"/>
      <c r="C444" s="26"/>
      <c r="D444" s="26"/>
      <c r="E444" s="26"/>
      <c r="F444" s="26"/>
      <c r="G444" s="26"/>
      <c r="H444" s="26"/>
      <c r="I444" s="26"/>
      <c r="J444" s="26"/>
      <c r="K444" s="26"/>
      <c r="L444" s="26"/>
    </row>
    <row r="445" spans="1:12" x14ac:dyDescent="0.2">
      <c r="A445" s="26"/>
      <c r="B445" s="26"/>
      <c r="C445" s="26"/>
      <c r="D445" s="26"/>
      <c r="E445" s="26"/>
      <c r="F445" s="26"/>
      <c r="G445" s="26"/>
      <c r="H445" s="26"/>
      <c r="I445" s="26"/>
      <c r="J445" s="26"/>
      <c r="K445" s="26"/>
      <c r="L445" s="26"/>
    </row>
    <row r="446" spans="1:12" x14ac:dyDescent="0.2">
      <c r="A446" s="26"/>
      <c r="B446" s="26"/>
      <c r="C446" s="26"/>
      <c r="D446" s="26"/>
      <c r="E446" s="26"/>
      <c r="F446" s="26"/>
      <c r="G446" s="26"/>
      <c r="H446" s="26"/>
      <c r="I446" s="26"/>
      <c r="J446" s="26"/>
      <c r="K446" s="26"/>
      <c r="L446" s="26"/>
    </row>
    <row r="447" spans="1:12" x14ac:dyDescent="0.2">
      <c r="A447" s="26"/>
      <c r="B447" s="26"/>
      <c r="C447" s="26"/>
      <c r="D447" s="26"/>
      <c r="E447" s="26"/>
      <c r="F447" s="26"/>
      <c r="G447" s="26"/>
      <c r="H447" s="26"/>
      <c r="I447" s="26"/>
      <c r="J447" s="26"/>
      <c r="K447" s="26"/>
      <c r="L447" s="26"/>
    </row>
    <row r="448" spans="1:12" x14ac:dyDescent="0.2">
      <c r="A448" s="26"/>
      <c r="B448" s="26"/>
      <c r="C448" s="26"/>
      <c r="D448" s="26"/>
      <c r="E448" s="26"/>
      <c r="F448" s="26"/>
      <c r="G448" s="26"/>
      <c r="H448" s="26"/>
      <c r="I448" s="26"/>
      <c r="J448" s="26"/>
      <c r="K448" s="26"/>
      <c r="L448" s="26"/>
    </row>
    <row r="449" spans="1:12" x14ac:dyDescent="0.2">
      <c r="A449" s="26"/>
      <c r="B449" s="26"/>
      <c r="C449" s="26"/>
      <c r="D449" s="26"/>
      <c r="E449" s="26"/>
      <c r="F449" s="26"/>
      <c r="G449" s="26"/>
      <c r="H449" s="26"/>
      <c r="I449" s="26"/>
      <c r="J449" s="26"/>
      <c r="K449" s="26"/>
      <c r="L449" s="26"/>
    </row>
    <row r="450" spans="1:12" x14ac:dyDescent="0.2">
      <c r="A450" s="26"/>
      <c r="B450" s="26"/>
      <c r="C450" s="26"/>
      <c r="D450" s="26"/>
      <c r="E450" s="26"/>
      <c r="F450" s="26"/>
      <c r="G450" s="26"/>
      <c r="H450" s="26"/>
      <c r="I450" s="26"/>
      <c r="J450" s="26"/>
      <c r="K450" s="26"/>
      <c r="L450" s="26"/>
    </row>
    <row r="451" spans="1:12" x14ac:dyDescent="0.2">
      <c r="A451" s="26"/>
      <c r="B451" s="26"/>
      <c r="C451" s="26"/>
      <c r="D451" s="26"/>
      <c r="E451" s="26"/>
      <c r="F451" s="26"/>
      <c r="G451" s="26"/>
      <c r="H451" s="26"/>
      <c r="I451" s="26"/>
      <c r="J451" s="26"/>
      <c r="K451" s="26"/>
      <c r="L451" s="26"/>
    </row>
    <row r="452" spans="1:12" x14ac:dyDescent="0.2">
      <c r="A452" s="26"/>
      <c r="B452" s="26"/>
      <c r="C452" s="26"/>
      <c r="D452" s="26"/>
      <c r="E452" s="26"/>
      <c r="F452" s="26"/>
      <c r="G452" s="26"/>
      <c r="H452" s="26"/>
      <c r="I452" s="26"/>
      <c r="J452" s="26"/>
      <c r="K452" s="26"/>
      <c r="L452" s="26"/>
    </row>
    <row r="453" spans="1:12" x14ac:dyDescent="0.2">
      <c r="A453" s="26"/>
      <c r="B453" s="26"/>
      <c r="C453" s="26"/>
      <c r="D453" s="26"/>
      <c r="E453" s="26"/>
      <c r="F453" s="26"/>
      <c r="G453" s="26"/>
      <c r="H453" s="26"/>
      <c r="I453" s="26"/>
      <c r="J453" s="26"/>
      <c r="K453" s="26"/>
      <c r="L453" s="26"/>
    </row>
    <row r="454" spans="1:12" x14ac:dyDescent="0.2">
      <c r="A454" s="26"/>
      <c r="B454" s="26"/>
      <c r="C454" s="26"/>
      <c r="D454" s="26"/>
      <c r="E454" s="26"/>
      <c r="F454" s="26"/>
      <c r="G454" s="26"/>
      <c r="H454" s="26"/>
      <c r="I454" s="26"/>
      <c r="J454" s="26"/>
      <c r="K454" s="26"/>
      <c r="L454" s="26"/>
    </row>
    <row r="455" spans="1:12" x14ac:dyDescent="0.2">
      <c r="A455" s="26"/>
      <c r="B455" s="26"/>
      <c r="C455" s="26"/>
      <c r="D455" s="26"/>
      <c r="E455" s="26"/>
      <c r="F455" s="26"/>
      <c r="G455" s="26"/>
      <c r="H455" s="26"/>
      <c r="I455" s="26"/>
      <c r="J455" s="26"/>
      <c r="K455" s="26"/>
      <c r="L455" s="26"/>
    </row>
    <row r="456" spans="1:12" x14ac:dyDescent="0.2">
      <c r="A456" s="26"/>
      <c r="B456" s="26"/>
      <c r="C456" s="26"/>
      <c r="D456" s="26"/>
      <c r="E456" s="26"/>
      <c r="F456" s="26"/>
      <c r="G456" s="26"/>
      <c r="H456" s="26"/>
      <c r="I456" s="26"/>
      <c r="J456" s="26"/>
      <c r="K456" s="26"/>
      <c r="L456" s="26"/>
    </row>
    <row r="457" spans="1:12" x14ac:dyDescent="0.2">
      <c r="A457" s="26"/>
      <c r="B457" s="26"/>
      <c r="C457" s="26"/>
      <c r="D457" s="26"/>
      <c r="E457" s="26"/>
      <c r="F457" s="26"/>
      <c r="G457" s="26"/>
      <c r="H457" s="26"/>
      <c r="I457" s="26"/>
      <c r="J457" s="26"/>
      <c r="K457" s="26"/>
      <c r="L457" s="26"/>
    </row>
    <row r="458" spans="1:12" x14ac:dyDescent="0.2">
      <c r="A458" s="26"/>
      <c r="B458" s="26"/>
      <c r="C458" s="26"/>
      <c r="D458" s="26"/>
      <c r="E458" s="26"/>
      <c r="F458" s="26"/>
      <c r="G458" s="26"/>
      <c r="H458" s="26"/>
      <c r="I458" s="26"/>
      <c r="J458" s="26"/>
      <c r="K458" s="26"/>
      <c r="L458" s="26"/>
    </row>
    <row r="459" spans="1:12" x14ac:dyDescent="0.2">
      <c r="A459" s="26"/>
      <c r="B459" s="26"/>
      <c r="C459" s="26"/>
      <c r="D459" s="26"/>
      <c r="E459" s="26"/>
      <c r="F459" s="26"/>
      <c r="G459" s="26"/>
      <c r="H459" s="26"/>
      <c r="I459" s="26"/>
      <c r="J459" s="26"/>
      <c r="K459" s="26"/>
      <c r="L459" s="26"/>
    </row>
    <row r="460" spans="1:12" x14ac:dyDescent="0.2">
      <c r="A460" s="26"/>
      <c r="B460" s="26"/>
      <c r="C460" s="26"/>
      <c r="D460" s="26"/>
      <c r="E460" s="26"/>
      <c r="F460" s="26"/>
      <c r="G460" s="26"/>
      <c r="H460" s="26"/>
      <c r="I460" s="26"/>
      <c r="J460" s="26"/>
      <c r="K460" s="26"/>
      <c r="L460" s="26"/>
    </row>
    <row r="461" spans="1:12" x14ac:dyDescent="0.2">
      <c r="A461" s="26"/>
      <c r="B461" s="26"/>
      <c r="C461" s="26"/>
      <c r="D461" s="26"/>
      <c r="E461" s="26"/>
      <c r="F461" s="26"/>
      <c r="G461" s="26"/>
      <c r="H461" s="26"/>
      <c r="I461" s="26"/>
      <c r="J461" s="26"/>
      <c r="K461" s="26"/>
      <c r="L461" s="26"/>
    </row>
    <row r="462" spans="1:12" x14ac:dyDescent="0.2">
      <c r="A462" s="26"/>
      <c r="B462" s="26"/>
      <c r="C462" s="26"/>
      <c r="D462" s="26"/>
      <c r="E462" s="26"/>
      <c r="F462" s="26"/>
      <c r="G462" s="26"/>
      <c r="H462" s="26"/>
      <c r="I462" s="26"/>
      <c r="J462" s="26"/>
      <c r="K462" s="26"/>
      <c r="L462" s="26"/>
    </row>
    <row r="463" spans="1:12" x14ac:dyDescent="0.2">
      <c r="A463" s="26"/>
      <c r="B463" s="26"/>
      <c r="C463" s="26"/>
      <c r="D463" s="26"/>
      <c r="E463" s="26"/>
      <c r="F463" s="26"/>
      <c r="G463" s="26"/>
      <c r="H463" s="26"/>
      <c r="I463" s="26"/>
      <c r="J463" s="26"/>
      <c r="K463" s="26"/>
      <c r="L463" s="26"/>
    </row>
    <row r="464" spans="1:12" x14ac:dyDescent="0.2">
      <c r="A464" s="26"/>
      <c r="B464" s="26"/>
      <c r="C464" s="26"/>
      <c r="D464" s="26"/>
      <c r="E464" s="26"/>
      <c r="F464" s="26"/>
      <c r="G464" s="26"/>
      <c r="H464" s="26"/>
      <c r="I464" s="26"/>
      <c r="J464" s="26"/>
      <c r="K464" s="26"/>
      <c r="L464" s="26"/>
    </row>
    <row r="465" spans="1:12" x14ac:dyDescent="0.2">
      <c r="A465" s="26"/>
      <c r="B465" s="26"/>
      <c r="C465" s="26"/>
      <c r="D465" s="26"/>
      <c r="E465" s="26"/>
      <c r="F465" s="26"/>
      <c r="G465" s="26"/>
      <c r="H465" s="26"/>
      <c r="I465" s="26"/>
      <c r="J465" s="26"/>
      <c r="K465" s="26"/>
      <c r="L465" s="26"/>
    </row>
    <row r="466" spans="1:12" x14ac:dyDescent="0.2">
      <c r="A466" s="26"/>
      <c r="B466" s="26"/>
      <c r="C466" s="26"/>
      <c r="D466" s="26"/>
      <c r="E466" s="26"/>
      <c r="F466" s="26"/>
      <c r="G466" s="26"/>
      <c r="H466" s="26"/>
      <c r="I466" s="26"/>
      <c r="J466" s="26"/>
      <c r="K466" s="26"/>
      <c r="L466" s="26"/>
    </row>
    <row r="467" spans="1:12" x14ac:dyDescent="0.2">
      <c r="A467" s="26"/>
      <c r="B467" s="26"/>
      <c r="C467" s="26"/>
      <c r="D467" s="26"/>
      <c r="E467" s="26"/>
      <c r="F467" s="26"/>
      <c r="G467" s="26"/>
      <c r="H467" s="26"/>
      <c r="I467" s="26"/>
      <c r="J467" s="26"/>
      <c r="K467" s="26"/>
      <c r="L467" s="26"/>
    </row>
    <row r="468" spans="1:12" x14ac:dyDescent="0.2">
      <c r="A468" s="26"/>
      <c r="B468" s="26"/>
      <c r="C468" s="26"/>
      <c r="D468" s="26"/>
      <c r="E468" s="26"/>
      <c r="F468" s="26"/>
      <c r="G468" s="26"/>
      <c r="H468" s="26"/>
      <c r="I468" s="26"/>
      <c r="J468" s="26"/>
      <c r="K468" s="26"/>
      <c r="L468" s="26"/>
    </row>
    <row r="469" spans="1:12" x14ac:dyDescent="0.2">
      <c r="A469" s="26"/>
      <c r="B469" s="26"/>
      <c r="C469" s="26"/>
      <c r="D469" s="26"/>
      <c r="E469" s="26"/>
      <c r="F469" s="26"/>
      <c r="G469" s="26"/>
      <c r="H469" s="26"/>
      <c r="I469" s="26"/>
      <c r="J469" s="26"/>
      <c r="K469" s="26"/>
      <c r="L469" s="26"/>
    </row>
    <row r="470" spans="1:12" x14ac:dyDescent="0.2">
      <c r="A470" s="26"/>
      <c r="B470" s="26"/>
      <c r="C470" s="26"/>
      <c r="D470" s="26"/>
      <c r="E470" s="26"/>
      <c r="F470" s="26"/>
      <c r="G470" s="26"/>
      <c r="H470" s="26"/>
      <c r="I470" s="26"/>
      <c r="J470" s="26"/>
      <c r="K470" s="26"/>
      <c r="L470" s="26"/>
    </row>
    <row r="471" spans="1:12" x14ac:dyDescent="0.2">
      <c r="A471" s="26"/>
      <c r="B471" s="26"/>
      <c r="C471" s="26"/>
      <c r="D471" s="26"/>
      <c r="E471" s="26"/>
      <c r="F471" s="26"/>
      <c r="G471" s="26"/>
      <c r="H471" s="26"/>
      <c r="I471" s="26"/>
      <c r="J471" s="26"/>
      <c r="K471" s="26"/>
      <c r="L471" s="26"/>
    </row>
    <row r="472" spans="1:12" x14ac:dyDescent="0.2">
      <c r="A472" s="26"/>
      <c r="B472" s="26"/>
      <c r="C472" s="26"/>
      <c r="D472" s="26"/>
      <c r="E472" s="26"/>
      <c r="F472" s="26"/>
      <c r="G472" s="26"/>
      <c r="H472" s="26"/>
      <c r="I472" s="26"/>
      <c r="J472" s="26"/>
      <c r="K472" s="26"/>
      <c r="L472" s="26"/>
    </row>
    <row r="473" spans="1:12" x14ac:dyDescent="0.2">
      <c r="A473" s="26"/>
      <c r="B473" s="26"/>
      <c r="C473" s="26"/>
      <c r="D473" s="26"/>
      <c r="E473" s="26"/>
      <c r="F473" s="26"/>
      <c r="G473" s="26"/>
      <c r="H473" s="26"/>
      <c r="I473" s="26"/>
      <c r="J473" s="26"/>
      <c r="K473" s="26"/>
      <c r="L473" s="26"/>
    </row>
    <row r="474" spans="1:12" x14ac:dyDescent="0.2">
      <c r="A474" s="26"/>
      <c r="B474" s="26"/>
      <c r="C474" s="26"/>
      <c r="D474" s="26"/>
      <c r="E474" s="26"/>
      <c r="F474" s="26"/>
      <c r="G474" s="26"/>
      <c r="H474" s="26"/>
      <c r="I474" s="26"/>
      <c r="J474" s="26"/>
      <c r="K474" s="26"/>
      <c r="L474" s="26"/>
    </row>
    <row r="475" spans="1:12" x14ac:dyDescent="0.2">
      <c r="A475" s="26"/>
      <c r="B475" s="26"/>
      <c r="C475" s="26"/>
      <c r="D475" s="26"/>
      <c r="E475" s="26"/>
      <c r="F475" s="26"/>
      <c r="G475" s="26"/>
      <c r="H475" s="26"/>
      <c r="I475" s="26"/>
      <c r="J475" s="26"/>
      <c r="K475" s="26"/>
      <c r="L475" s="26"/>
    </row>
    <row r="476" spans="1:12" x14ac:dyDescent="0.2">
      <c r="A476" s="26"/>
      <c r="B476" s="26"/>
      <c r="C476" s="26"/>
      <c r="D476" s="26"/>
      <c r="E476" s="26"/>
      <c r="F476" s="26"/>
      <c r="G476" s="26"/>
      <c r="H476" s="26"/>
      <c r="I476" s="26"/>
      <c r="J476" s="26"/>
      <c r="K476" s="26"/>
      <c r="L476" s="26"/>
    </row>
    <row r="477" spans="1:12" x14ac:dyDescent="0.2">
      <c r="A477" s="26"/>
      <c r="B477" s="26"/>
      <c r="C477" s="26"/>
      <c r="D477" s="26"/>
      <c r="E477" s="26"/>
      <c r="F477" s="26"/>
      <c r="G477" s="26"/>
      <c r="H477" s="26"/>
      <c r="I477" s="26"/>
      <c r="J477" s="26"/>
      <c r="K477" s="26"/>
      <c r="L477" s="26"/>
    </row>
    <row r="478" spans="1:12" x14ac:dyDescent="0.2">
      <c r="A478" s="26"/>
      <c r="B478" s="26"/>
      <c r="C478" s="26"/>
      <c r="D478" s="26"/>
      <c r="E478" s="26"/>
      <c r="F478" s="26"/>
      <c r="G478" s="26"/>
      <c r="H478" s="26"/>
      <c r="I478" s="26"/>
      <c r="J478" s="26"/>
      <c r="K478" s="26"/>
      <c r="L478" s="26"/>
    </row>
    <row r="479" spans="1:12" x14ac:dyDescent="0.2">
      <c r="A479" s="26"/>
      <c r="B479" s="26"/>
      <c r="C479" s="26"/>
      <c r="D479" s="26"/>
      <c r="E479" s="26"/>
      <c r="F479" s="26"/>
      <c r="G479" s="26"/>
      <c r="H479" s="26"/>
      <c r="I479" s="26"/>
      <c r="J479" s="26"/>
      <c r="K479" s="26"/>
      <c r="L479" s="26"/>
    </row>
    <row r="480" spans="1:12" x14ac:dyDescent="0.2">
      <c r="A480" s="26"/>
      <c r="B480" s="26"/>
      <c r="C480" s="26"/>
      <c r="D480" s="26"/>
      <c r="E480" s="26"/>
      <c r="F480" s="26"/>
      <c r="G480" s="26"/>
      <c r="H480" s="26"/>
      <c r="I480" s="26"/>
      <c r="J480" s="26"/>
      <c r="K480" s="26"/>
      <c r="L480" s="26"/>
    </row>
    <row r="481" spans="1:12" x14ac:dyDescent="0.2">
      <c r="A481" s="26"/>
      <c r="B481" s="26"/>
      <c r="C481" s="26"/>
      <c r="D481" s="26"/>
      <c r="E481" s="26"/>
      <c r="F481" s="26"/>
      <c r="G481" s="26"/>
      <c r="H481" s="26"/>
      <c r="I481" s="26"/>
      <c r="J481" s="26"/>
      <c r="K481" s="26"/>
      <c r="L481" s="26"/>
    </row>
    <row r="482" spans="1:12" x14ac:dyDescent="0.2">
      <c r="A482" s="26"/>
      <c r="B482" s="26"/>
      <c r="C482" s="26"/>
      <c r="D482" s="26"/>
      <c r="E482" s="26"/>
      <c r="F482" s="26"/>
      <c r="G482" s="26"/>
      <c r="H482" s="26"/>
      <c r="I482" s="26"/>
      <c r="J482" s="26"/>
      <c r="K482" s="26"/>
      <c r="L482" s="26"/>
    </row>
    <row r="483" spans="1:12" x14ac:dyDescent="0.2">
      <c r="A483" s="26"/>
      <c r="B483" s="26"/>
      <c r="C483" s="26"/>
      <c r="D483" s="26"/>
      <c r="E483" s="26"/>
      <c r="F483" s="26"/>
      <c r="G483" s="26"/>
      <c r="H483" s="26"/>
      <c r="I483" s="26"/>
      <c r="J483" s="26"/>
      <c r="K483" s="26"/>
      <c r="L483" s="26"/>
    </row>
    <row r="484" spans="1:12" x14ac:dyDescent="0.2">
      <c r="A484" s="26"/>
      <c r="B484" s="26"/>
      <c r="C484" s="26"/>
      <c r="D484" s="26"/>
      <c r="E484" s="26"/>
      <c r="F484" s="26"/>
      <c r="G484" s="26"/>
      <c r="H484" s="26"/>
      <c r="I484" s="26"/>
      <c r="J484" s="26"/>
      <c r="K484" s="26"/>
      <c r="L484" s="26"/>
    </row>
    <row r="485" spans="1:12" x14ac:dyDescent="0.2">
      <c r="A485" s="26"/>
      <c r="B485" s="26"/>
      <c r="C485" s="26"/>
      <c r="D485" s="26"/>
      <c r="E485" s="26"/>
      <c r="F485" s="26"/>
      <c r="G485" s="26"/>
      <c r="H485" s="26"/>
      <c r="I485" s="26"/>
      <c r="J485" s="26"/>
      <c r="K485" s="26"/>
      <c r="L485" s="26"/>
    </row>
    <row r="486" spans="1:12" x14ac:dyDescent="0.2">
      <c r="A486" s="26"/>
      <c r="B486" s="26"/>
      <c r="C486" s="26"/>
      <c r="D486" s="26"/>
      <c r="E486" s="26"/>
      <c r="F486" s="26"/>
      <c r="G486" s="26"/>
      <c r="H486" s="26"/>
      <c r="I486" s="26"/>
      <c r="J486" s="26"/>
      <c r="K486" s="26"/>
      <c r="L486" s="26"/>
    </row>
    <row r="487" spans="1:12" x14ac:dyDescent="0.2">
      <c r="A487" s="26"/>
      <c r="B487" s="26"/>
      <c r="C487" s="26"/>
      <c r="D487" s="26"/>
      <c r="E487" s="26"/>
      <c r="F487" s="26"/>
      <c r="G487" s="26"/>
      <c r="H487" s="26"/>
      <c r="I487" s="26"/>
      <c r="J487" s="26"/>
      <c r="K487" s="26"/>
      <c r="L487" s="26"/>
    </row>
    <row r="488" spans="1:12" x14ac:dyDescent="0.2">
      <c r="A488" s="26"/>
      <c r="B488" s="26"/>
      <c r="C488" s="26"/>
      <c r="D488" s="26"/>
      <c r="E488" s="26"/>
      <c r="F488" s="26"/>
      <c r="G488" s="26"/>
      <c r="H488" s="26"/>
      <c r="I488" s="26"/>
      <c r="J488" s="26"/>
      <c r="K488" s="26"/>
      <c r="L488" s="26"/>
    </row>
    <row r="489" spans="1:12" x14ac:dyDescent="0.2">
      <c r="A489" s="26"/>
      <c r="B489" s="26"/>
      <c r="C489" s="26"/>
      <c r="D489" s="26"/>
      <c r="E489" s="26"/>
      <c r="F489" s="26"/>
      <c r="G489" s="26"/>
      <c r="H489" s="26"/>
      <c r="I489" s="26"/>
      <c r="J489" s="26"/>
      <c r="K489" s="26"/>
      <c r="L489" s="26"/>
    </row>
    <row r="490" spans="1:12" x14ac:dyDescent="0.2">
      <c r="A490" s="26"/>
      <c r="B490" s="26"/>
      <c r="C490" s="26"/>
      <c r="D490" s="26"/>
      <c r="E490" s="26"/>
      <c r="F490" s="26"/>
      <c r="G490" s="26"/>
      <c r="H490" s="26"/>
      <c r="I490" s="26"/>
      <c r="J490" s="26"/>
      <c r="K490" s="26"/>
      <c r="L490" s="26"/>
    </row>
    <row r="491" spans="1:12" x14ac:dyDescent="0.2">
      <c r="A491" s="26"/>
      <c r="B491" s="26"/>
      <c r="C491" s="26"/>
      <c r="D491" s="26"/>
      <c r="E491" s="26"/>
      <c r="F491" s="26"/>
      <c r="G491" s="26"/>
      <c r="H491" s="26"/>
      <c r="I491" s="26"/>
      <c r="J491" s="26"/>
      <c r="K491" s="26"/>
      <c r="L491" s="26"/>
    </row>
    <row r="492" spans="1:12" x14ac:dyDescent="0.2">
      <c r="A492" s="26"/>
      <c r="B492" s="26"/>
      <c r="C492" s="26"/>
      <c r="D492" s="26"/>
      <c r="E492" s="26"/>
      <c r="F492" s="26"/>
      <c r="G492" s="26"/>
      <c r="H492" s="26"/>
      <c r="I492" s="26"/>
      <c r="J492" s="26"/>
      <c r="K492" s="26"/>
      <c r="L492" s="26"/>
    </row>
    <row r="493" spans="1:12" x14ac:dyDescent="0.2">
      <c r="A493" s="26"/>
      <c r="B493" s="26"/>
      <c r="C493" s="26"/>
      <c r="D493" s="26"/>
      <c r="E493" s="26"/>
      <c r="F493" s="26"/>
      <c r="G493" s="26"/>
      <c r="H493" s="26"/>
      <c r="I493" s="26"/>
      <c r="J493" s="26"/>
      <c r="K493" s="26"/>
      <c r="L493" s="26"/>
    </row>
    <row r="494" spans="1:12" x14ac:dyDescent="0.2">
      <c r="A494" s="26"/>
      <c r="B494" s="26"/>
      <c r="C494" s="26"/>
      <c r="D494" s="26"/>
      <c r="E494" s="26"/>
      <c r="F494" s="26"/>
      <c r="G494" s="26"/>
      <c r="H494" s="26"/>
      <c r="I494" s="26"/>
      <c r="J494" s="26"/>
      <c r="K494" s="26"/>
      <c r="L494" s="26"/>
    </row>
    <row r="495" spans="1:12" x14ac:dyDescent="0.2">
      <c r="A495" s="26"/>
      <c r="B495" s="26"/>
      <c r="C495" s="26"/>
      <c r="D495" s="26"/>
      <c r="E495" s="26"/>
      <c r="F495" s="26"/>
      <c r="G495" s="26"/>
      <c r="H495" s="26"/>
      <c r="I495" s="26"/>
      <c r="J495" s="26"/>
      <c r="K495" s="26"/>
      <c r="L495" s="26"/>
    </row>
    <row r="496" spans="1:12" x14ac:dyDescent="0.2">
      <c r="A496" s="26"/>
      <c r="B496" s="26"/>
      <c r="C496" s="26"/>
      <c r="D496" s="26"/>
      <c r="E496" s="26"/>
      <c r="F496" s="26"/>
      <c r="G496" s="26"/>
      <c r="H496" s="26"/>
      <c r="I496" s="26"/>
      <c r="J496" s="26"/>
      <c r="K496" s="26"/>
      <c r="L496" s="26"/>
    </row>
    <row r="497" spans="1:12" x14ac:dyDescent="0.2">
      <c r="A497" s="26"/>
      <c r="B497" s="26"/>
      <c r="C497" s="26"/>
      <c r="D497" s="26"/>
      <c r="E497" s="26"/>
      <c r="F497" s="26"/>
      <c r="G497" s="26"/>
      <c r="H497" s="26"/>
      <c r="I497" s="26"/>
      <c r="J497" s="26"/>
      <c r="K497" s="26"/>
      <c r="L497" s="26"/>
    </row>
    <row r="498" spans="1:12" x14ac:dyDescent="0.2">
      <c r="A498" s="26"/>
      <c r="B498" s="26"/>
      <c r="C498" s="26"/>
      <c r="D498" s="26"/>
      <c r="E498" s="26"/>
      <c r="F498" s="26"/>
      <c r="G498" s="26"/>
      <c r="H498" s="26"/>
      <c r="I498" s="26"/>
      <c r="J498" s="26"/>
      <c r="K498" s="26"/>
      <c r="L498" s="26"/>
    </row>
    <row r="499" spans="1:12" x14ac:dyDescent="0.2">
      <c r="A499" s="26"/>
      <c r="B499" s="26"/>
      <c r="C499" s="26"/>
      <c r="D499" s="26"/>
      <c r="E499" s="26"/>
      <c r="F499" s="26"/>
      <c r="G499" s="26"/>
      <c r="H499" s="26"/>
      <c r="I499" s="26"/>
      <c r="J499" s="26"/>
      <c r="K499" s="26"/>
      <c r="L499" s="26"/>
    </row>
    <row r="500" spans="1:12" x14ac:dyDescent="0.2">
      <c r="A500" s="26"/>
      <c r="B500" s="26"/>
      <c r="C500" s="26"/>
      <c r="D500" s="26"/>
      <c r="E500" s="26"/>
      <c r="F500" s="26"/>
      <c r="G500" s="26"/>
      <c r="H500" s="26"/>
      <c r="I500" s="26"/>
      <c r="J500" s="26"/>
      <c r="K500" s="26"/>
      <c r="L500" s="26"/>
    </row>
    <row r="501" spans="1:12" x14ac:dyDescent="0.2">
      <c r="A501" s="26"/>
      <c r="B501" s="26"/>
      <c r="C501" s="26"/>
      <c r="D501" s="26"/>
      <c r="E501" s="26"/>
      <c r="F501" s="26"/>
      <c r="G501" s="26"/>
      <c r="H501" s="26"/>
      <c r="I501" s="26"/>
      <c r="J501" s="26"/>
      <c r="K501" s="26"/>
      <c r="L501" s="26"/>
    </row>
    <row r="502" spans="1:12" x14ac:dyDescent="0.2">
      <c r="A502" s="26"/>
      <c r="B502" s="26"/>
      <c r="C502" s="26"/>
      <c r="D502" s="26"/>
      <c r="E502" s="26"/>
      <c r="F502" s="26"/>
      <c r="G502" s="26"/>
      <c r="H502" s="26"/>
      <c r="I502" s="26"/>
      <c r="J502" s="26"/>
      <c r="K502" s="26"/>
      <c r="L502" s="26"/>
    </row>
    <row r="503" spans="1:12" x14ac:dyDescent="0.2">
      <c r="A503" s="26"/>
      <c r="B503" s="26"/>
      <c r="C503" s="26"/>
      <c r="D503" s="26"/>
      <c r="E503" s="26"/>
      <c r="F503" s="26"/>
      <c r="G503" s="26"/>
      <c r="H503" s="26"/>
      <c r="I503" s="26"/>
      <c r="J503" s="26"/>
      <c r="K503" s="26"/>
      <c r="L503" s="26"/>
    </row>
    <row r="504" spans="1:12" x14ac:dyDescent="0.2">
      <c r="A504" s="26"/>
      <c r="B504" s="26"/>
      <c r="C504" s="26"/>
      <c r="D504" s="26"/>
      <c r="E504" s="26"/>
      <c r="F504" s="26"/>
      <c r="G504" s="26"/>
      <c r="H504" s="26"/>
      <c r="I504" s="26"/>
      <c r="J504" s="26"/>
      <c r="K504" s="26"/>
      <c r="L504" s="26"/>
    </row>
    <row r="505" spans="1:12" x14ac:dyDescent="0.2">
      <c r="A505" s="26"/>
      <c r="B505" s="26"/>
      <c r="C505" s="26"/>
      <c r="D505" s="26"/>
      <c r="E505" s="26"/>
      <c r="F505" s="26"/>
      <c r="G505" s="26"/>
      <c r="H505" s="26"/>
      <c r="I505" s="26"/>
      <c r="J505" s="26"/>
      <c r="K505" s="26"/>
      <c r="L505" s="26"/>
    </row>
    <row r="506" spans="1:12" x14ac:dyDescent="0.2">
      <c r="A506" s="26"/>
      <c r="B506" s="26"/>
      <c r="C506" s="26"/>
      <c r="D506" s="26"/>
      <c r="E506" s="26"/>
      <c r="F506" s="26"/>
      <c r="G506" s="26"/>
      <c r="H506" s="26"/>
      <c r="I506" s="26"/>
      <c r="J506" s="26"/>
      <c r="K506" s="26"/>
      <c r="L506" s="26"/>
    </row>
    <row r="507" spans="1:12" x14ac:dyDescent="0.2">
      <c r="A507" s="26"/>
      <c r="B507" s="26"/>
      <c r="C507" s="26"/>
      <c r="D507" s="26"/>
      <c r="E507" s="26"/>
      <c r="F507" s="26"/>
      <c r="G507" s="26"/>
      <c r="H507" s="26"/>
      <c r="I507" s="26"/>
      <c r="J507" s="26"/>
      <c r="K507" s="26"/>
      <c r="L507" s="26"/>
    </row>
    <row r="508" spans="1:12" x14ac:dyDescent="0.2">
      <c r="A508" s="26"/>
      <c r="B508" s="26"/>
      <c r="C508" s="26"/>
      <c r="D508" s="26"/>
      <c r="E508" s="26"/>
      <c r="F508" s="26"/>
      <c r="G508" s="26"/>
      <c r="H508" s="26"/>
      <c r="I508" s="26"/>
      <c r="J508" s="26"/>
      <c r="K508" s="26"/>
      <c r="L508" s="26"/>
    </row>
    <row r="509" spans="1:12" x14ac:dyDescent="0.2">
      <c r="A509" s="26"/>
      <c r="B509" s="26"/>
      <c r="C509" s="26"/>
      <c r="D509" s="26"/>
      <c r="E509" s="26"/>
      <c r="F509" s="26"/>
      <c r="G509" s="26"/>
      <c r="H509" s="26"/>
      <c r="I509" s="26"/>
      <c r="J509" s="26"/>
      <c r="K509" s="26"/>
      <c r="L509" s="26"/>
    </row>
    <row r="510" spans="1:12" x14ac:dyDescent="0.2">
      <c r="A510" s="26"/>
      <c r="B510" s="26"/>
      <c r="C510" s="26"/>
      <c r="D510" s="26"/>
      <c r="E510" s="26"/>
      <c r="F510" s="26"/>
      <c r="G510" s="26"/>
      <c r="H510" s="26"/>
      <c r="I510" s="26"/>
      <c r="J510" s="26"/>
      <c r="K510" s="26"/>
      <c r="L510" s="26"/>
    </row>
    <row r="511" spans="1:12" x14ac:dyDescent="0.2">
      <c r="A511" s="26"/>
      <c r="B511" s="26"/>
      <c r="C511" s="26"/>
      <c r="D511" s="26"/>
      <c r="E511" s="26"/>
      <c r="F511" s="26"/>
      <c r="G511" s="26"/>
      <c r="H511" s="26"/>
      <c r="I511" s="26"/>
      <c r="J511" s="26"/>
      <c r="K511" s="26"/>
      <c r="L511" s="26"/>
    </row>
    <row r="512" spans="1:12" x14ac:dyDescent="0.2">
      <c r="A512" s="26"/>
      <c r="B512" s="26"/>
      <c r="C512" s="26"/>
      <c r="D512" s="26"/>
      <c r="E512" s="26"/>
      <c r="F512" s="26"/>
      <c r="G512" s="26"/>
      <c r="H512" s="26"/>
      <c r="I512" s="26"/>
      <c r="J512" s="26"/>
      <c r="K512" s="26"/>
      <c r="L512" s="26"/>
    </row>
    <row r="513" spans="1:12" x14ac:dyDescent="0.2">
      <c r="A513" s="26"/>
      <c r="B513" s="26"/>
      <c r="C513" s="26"/>
      <c r="D513" s="26"/>
      <c r="E513" s="26"/>
      <c r="F513" s="26"/>
      <c r="G513" s="26"/>
      <c r="H513" s="26"/>
      <c r="I513" s="26"/>
      <c r="J513" s="26"/>
      <c r="K513" s="26"/>
      <c r="L513" s="26"/>
    </row>
    <row r="514" spans="1:12" x14ac:dyDescent="0.2">
      <c r="A514" s="26"/>
      <c r="B514" s="26"/>
      <c r="C514" s="26"/>
      <c r="D514" s="26"/>
      <c r="E514" s="26"/>
      <c r="F514" s="26"/>
      <c r="G514" s="26"/>
      <c r="H514" s="26"/>
      <c r="I514" s="26"/>
      <c r="J514" s="26"/>
      <c r="K514" s="26"/>
      <c r="L514" s="26"/>
    </row>
    <row r="515" spans="1:12" x14ac:dyDescent="0.2">
      <c r="A515" s="26"/>
      <c r="B515" s="26"/>
      <c r="C515" s="26"/>
      <c r="D515" s="26"/>
      <c r="E515" s="26"/>
      <c r="F515" s="26"/>
      <c r="G515" s="26"/>
      <c r="H515" s="26"/>
      <c r="I515" s="26"/>
      <c r="J515" s="26"/>
      <c r="K515" s="26"/>
      <c r="L515" s="26"/>
    </row>
    <row r="516" spans="1:12" x14ac:dyDescent="0.2">
      <c r="A516" s="26"/>
      <c r="B516" s="26"/>
      <c r="C516" s="26"/>
      <c r="D516" s="26"/>
      <c r="E516" s="26"/>
      <c r="F516" s="26"/>
      <c r="G516" s="26"/>
      <c r="H516" s="26"/>
      <c r="I516" s="26"/>
      <c r="J516" s="26"/>
      <c r="K516" s="26"/>
      <c r="L516" s="26"/>
    </row>
    <row r="517" spans="1:12" x14ac:dyDescent="0.2">
      <c r="A517" s="26"/>
      <c r="B517" s="26"/>
      <c r="C517" s="26"/>
      <c r="D517" s="26"/>
      <c r="E517" s="26"/>
      <c r="F517" s="26"/>
      <c r="G517" s="26"/>
      <c r="H517" s="26"/>
      <c r="I517" s="26"/>
      <c r="J517" s="26"/>
      <c r="K517" s="26"/>
      <c r="L517" s="26"/>
    </row>
    <row r="518" spans="1:12" x14ac:dyDescent="0.2">
      <c r="A518" s="26"/>
      <c r="B518" s="26"/>
      <c r="C518" s="26"/>
      <c r="D518" s="26"/>
      <c r="E518" s="26"/>
      <c r="F518" s="26"/>
      <c r="G518" s="26"/>
      <c r="H518" s="26"/>
      <c r="I518" s="26"/>
      <c r="J518" s="26"/>
      <c r="K518" s="26"/>
      <c r="L518" s="26"/>
    </row>
    <row r="519" spans="1:12" x14ac:dyDescent="0.2">
      <c r="A519" s="26"/>
      <c r="B519" s="26"/>
      <c r="C519" s="26"/>
      <c r="D519" s="26"/>
      <c r="E519" s="26"/>
      <c r="F519" s="26"/>
      <c r="G519" s="26"/>
      <c r="H519" s="26"/>
      <c r="I519" s="26"/>
      <c r="J519" s="26"/>
      <c r="K519" s="26"/>
      <c r="L519" s="26"/>
    </row>
    <row r="520" spans="1:12" x14ac:dyDescent="0.2">
      <c r="A520" s="26"/>
      <c r="B520" s="26"/>
      <c r="C520" s="26"/>
      <c r="D520" s="26"/>
      <c r="E520" s="26"/>
      <c r="F520" s="26"/>
      <c r="G520" s="26"/>
      <c r="H520" s="26"/>
      <c r="I520" s="26"/>
      <c r="J520" s="26"/>
      <c r="K520" s="26"/>
      <c r="L520" s="26"/>
    </row>
    <row r="521" spans="1:12" x14ac:dyDescent="0.2">
      <c r="A521" s="26"/>
      <c r="B521" s="26"/>
      <c r="C521" s="26"/>
      <c r="D521" s="26"/>
      <c r="E521" s="26"/>
      <c r="F521" s="26"/>
      <c r="G521" s="26"/>
      <c r="H521" s="26"/>
      <c r="I521" s="26"/>
      <c r="J521" s="26"/>
      <c r="K521" s="26"/>
      <c r="L521" s="26"/>
    </row>
    <row r="522" spans="1:12" x14ac:dyDescent="0.2">
      <c r="A522" s="26"/>
      <c r="B522" s="26"/>
      <c r="C522" s="26"/>
      <c r="D522" s="26"/>
      <c r="E522" s="26"/>
      <c r="F522" s="26"/>
      <c r="G522" s="26"/>
      <c r="H522" s="26"/>
      <c r="I522" s="26"/>
      <c r="J522" s="26"/>
      <c r="K522" s="26"/>
      <c r="L522" s="26"/>
    </row>
    <row r="523" spans="1:12" x14ac:dyDescent="0.2">
      <c r="A523" s="26"/>
      <c r="B523" s="26"/>
      <c r="C523" s="26"/>
      <c r="D523" s="26"/>
      <c r="E523" s="26"/>
      <c r="F523" s="26"/>
      <c r="G523" s="26"/>
      <c r="H523" s="26"/>
      <c r="I523" s="26"/>
      <c r="J523" s="26"/>
      <c r="K523" s="26"/>
      <c r="L523" s="26"/>
    </row>
    <row r="524" spans="1:12" x14ac:dyDescent="0.2">
      <c r="A524" s="26"/>
      <c r="B524" s="26"/>
      <c r="C524" s="26"/>
      <c r="D524" s="26"/>
      <c r="E524" s="26"/>
      <c r="F524" s="26"/>
      <c r="G524" s="26"/>
      <c r="H524" s="26"/>
      <c r="I524" s="26"/>
      <c r="J524" s="26"/>
      <c r="K524" s="26"/>
      <c r="L524" s="26"/>
    </row>
    <row r="525" spans="1:12" x14ac:dyDescent="0.2">
      <c r="A525" s="26"/>
      <c r="B525" s="26"/>
      <c r="C525" s="26"/>
      <c r="D525" s="26"/>
      <c r="E525" s="26"/>
      <c r="F525" s="26"/>
      <c r="G525" s="26"/>
      <c r="H525" s="26"/>
      <c r="I525" s="26"/>
      <c r="J525" s="26"/>
      <c r="K525" s="26"/>
      <c r="L525" s="26"/>
    </row>
    <row r="526" spans="1:12" x14ac:dyDescent="0.2">
      <c r="A526" s="26"/>
      <c r="B526" s="26"/>
      <c r="C526" s="26"/>
      <c r="D526" s="26"/>
      <c r="E526" s="26"/>
      <c r="F526" s="26"/>
      <c r="G526" s="26"/>
      <c r="H526" s="26"/>
      <c r="I526" s="26"/>
      <c r="J526" s="26"/>
      <c r="K526" s="26"/>
      <c r="L526" s="26"/>
    </row>
    <row r="527" spans="1:12" x14ac:dyDescent="0.2">
      <c r="A527" s="26"/>
      <c r="B527" s="26"/>
      <c r="C527" s="26"/>
      <c r="D527" s="26"/>
      <c r="E527" s="26"/>
      <c r="F527" s="26"/>
      <c r="G527" s="26"/>
      <c r="H527" s="26"/>
      <c r="I527" s="26"/>
      <c r="J527" s="26"/>
      <c r="K527" s="26"/>
      <c r="L527" s="26"/>
    </row>
    <row r="528" spans="1:12" x14ac:dyDescent="0.2">
      <c r="A528" s="26"/>
      <c r="B528" s="26"/>
      <c r="C528" s="26"/>
      <c r="D528" s="26"/>
      <c r="E528" s="26"/>
      <c r="F528" s="26"/>
      <c r="G528" s="26"/>
      <c r="H528" s="26"/>
      <c r="I528" s="26"/>
      <c r="J528" s="26"/>
      <c r="K528" s="26"/>
      <c r="L528" s="26"/>
    </row>
    <row r="529" spans="1:12" x14ac:dyDescent="0.2">
      <c r="A529" s="26"/>
      <c r="B529" s="26"/>
      <c r="C529" s="26"/>
      <c r="D529" s="26"/>
      <c r="E529" s="26"/>
      <c r="F529" s="26"/>
      <c r="G529" s="26"/>
      <c r="H529" s="26"/>
      <c r="I529" s="26"/>
      <c r="J529" s="26"/>
      <c r="K529" s="26"/>
      <c r="L529" s="26"/>
    </row>
    <row r="530" spans="1:12" x14ac:dyDescent="0.2">
      <c r="A530" s="26"/>
      <c r="B530" s="26"/>
      <c r="C530" s="26"/>
      <c r="D530" s="26"/>
      <c r="E530" s="26"/>
      <c r="F530" s="26"/>
      <c r="G530" s="26"/>
      <c r="H530" s="26"/>
      <c r="I530" s="26"/>
      <c r="J530" s="26"/>
      <c r="K530" s="26"/>
      <c r="L530" s="26"/>
    </row>
    <row r="531" spans="1:12" x14ac:dyDescent="0.2">
      <c r="A531" s="26"/>
      <c r="B531" s="26"/>
      <c r="C531" s="26"/>
      <c r="D531" s="26"/>
      <c r="E531" s="26"/>
      <c r="F531" s="26"/>
      <c r="G531" s="26"/>
      <c r="H531" s="26"/>
      <c r="I531" s="26"/>
      <c r="J531" s="26"/>
      <c r="K531" s="26"/>
      <c r="L531" s="26"/>
    </row>
    <row r="532" spans="1:12" x14ac:dyDescent="0.2">
      <c r="A532" s="26"/>
      <c r="B532" s="26"/>
      <c r="C532" s="26"/>
      <c r="D532" s="26"/>
      <c r="E532" s="26"/>
      <c r="F532" s="26"/>
      <c r="G532" s="26"/>
      <c r="H532" s="26"/>
      <c r="I532" s="26"/>
      <c r="J532" s="26"/>
      <c r="K532" s="26"/>
      <c r="L532" s="26"/>
    </row>
    <row r="533" spans="1:12" x14ac:dyDescent="0.2">
      <c r="A533" s="26"/>
      <c r="B533" s="26"/>
      <c r="C533" s="26"/>
      <c r="D533" s="26"/>
      <c r="E533" s="26"/>
      <c r="F533" s="26"/>
      <c r="G533" s="26"/>
      <c r="H533" s="26"/>
      <c r="I533" s="26"/>
      <c r="J533" s="26"/>
      <c r="K533" s="26"/>
      <c r="L533" s="26"/>
    </row>
    <row r="534" spans="1:12" x14ac:dyDescent="0.2">
      <c r="A534" s="26"/>
      <c r="B534" s="26"/>
      <c r="C534" s="26"/>
      <c r="D534" s="26"/>
      <c r="E534" s="26"/>
      <c r="F534" s="26"/>
      <c r="G534" s="26"/>
      <c r="H534" s="26"/>
      <c r="I534" s="26"/>
      <c r="J534" s="26"/>
      <c r="K534" s="26"/>
      <c r="L534" s="26"/>
    </row>
    <row r="535" spans="1:12" x14ac:dyDescent="0.2">
      <c r="A535" s="26"/>
      <c r="B535" s="26"/>
      <c r="C535" s="26"/>
      <c r="D535" s="26"/>
      <c r="E535" s="26"/>
      <c r="F535" s="26"/>
      <c r="G535" s="26"/>
      <c r="H535" s="26"/>
      <c r="I535" s="26"/>
      <c r="J535" s="26"/>
      <c r="K535" s="26"/>
      <c r="L535" s="26"/>
    </row>
    <row r="536" spans="1:12" x14ac:dyDescent="0.2">
      <c r="A536" s="26"/>
      <c r="B536" s="26"/>
      <c r="C536" s="26"/>
      <c r="D536" s="26"/>
      <c r="E536" s="26"/>
      <c r="F536" s="26"/>
      <c r="G536" s="26"/>
      <c r="H536" s="26"/>
      <c r="I536" s="26"/>
      <c r="J536" s="26"/>
      <c r="K536" s="26"/>
      <c r="L536" s="26"/>
    </row>
    <row r="537" spans="1:12" x14ac:dyDescent="0.2">
      <c r="A537" s="26"/>
      <c r="B537" s="26"/>
      <c r="C537" s="26"/>
      <c r="D537" s="26"/>
      <c r="E537" s="26"/>
      <c r="F537" s="26"/>
      <c r="G537" s="26"/>
      <c r="H537" s="26"/>
      <c r="I537" s="26"/>
      <c r="J537" s="26"/>
      <c r="K537" s="26"/>
      <c r="L537" s="26"/>
    </row>
    <row r="538" spans="1:12" x14ac:dyDescent="0.2">
      <c r="A538" s="26"/>
      <c r="B538" s="26"/>
      <c r="C538" s="26"/>
      <c r="D538" s="26"/>
      <c r="E538" s="26"/>
      <c r="F538" s="26"/>
      <c r="G538" s="26"/>
      <c r="H538" s="26"/>
      <c r="I538" s="26"/>
      <c r="J538" s="26"/>
      <c r="K538" s="26"/>
      <c r="L538" s="26"/>
    </row>
    <row r="539" spans="1:12" x14ac:dyDescent="0.2">
      <c r="A539" s="26"/>
      <c r="B539" s="26"/>
      <c r="C539" s="26"/>
      <c r="D539" s="26"/>
      <c r="E539" s="26"/>
      <c r="F539" s="26"/>
      <c r="G539" s="26"/>
      <c r="H539" s="26"/>
      <c r="I539" s="26"/>
      <c r="J539" s="26"/>
      <c r="K539" s="26"/>
      <c r="L539" s="26"/>
    </row>
    <row r="540" spans="1:12" x14ac:dyDescent="0.2">
      <c r="A540" s="26"/>
      <c r="B540" s="26"/>
      <c r="C540" s="26"/>
      <c r="D540" s="26"/>
      <c r="E540" s="26"/>
      <c r="F540" s="26"/>
      <c r="G540" s="26"/>
      <c r="H540" s="26"/>
      <c r="I540" s="26"/>
      <c r="J540" s="26"/>
      <c r="K540" s="26"/>
      <c r="L540" s="26"/>
    </row>
    <row r="541" spans="1:12" x14ac:dyDescent="0.2">
      <c r="A541" s="26"/>
      <c r="B541" s="26"/>
      <c r="C541" s="26"/>
      <c r="D541" s="26"/>
      <c r="E541" s="26"/>
      <c r="F541" s="26"/>
      <c r="G541" s="26"/>
      <c r="H541" s="26"/>
      <c r="I541" s="26"/>
      <c r="J541" s="26"/>
      <c r="K541" s="26"/>
      <c r="L541" s="26"/>
    </row>
  </sheetData>
  <autoFilter ref="A6:L28" xr:uid="{00000000-0009-0000-0000-00001F000000}"/>
  <customSheetViews>
    <customSheetView guid="{2310A218-B950-4B37-BE7C-1628B3021F33}" scale="80" showAutoFilter="1">
      <pane xSplit="6" ySplit="6" topLeftCell="G7" activePane="bottomRight" state="frozen"/>
      <selection pane="bottomRight" activeCell="K13" sqref="K13"/>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L28" xr:uid="{00000000-0000-0000-0000-000000000000}"/>
    </customSheetView>
    <customSheetView guid="{567D1EB9-B60D-4E86-BE3D-657E6C99C435}" scale="80" showAutoFilter="1">
      <pane xSplit="6" ySplit="6" topLeftCell="G7" activePane="bottomRight" state="frozen"/>
      <selection pane="bottomRight" activeCell="K13" sqref="K13"/>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L28" xr:uid="{00000000-0000-0000-0000-000000000000}"/>
    </customSheetView>
    <customSheetView guid="{8C2C3663-D12C-4E4C-A6D4-C71A7D822DC1}" scale="80" showAutoFilter="1">
      <pane xSplit="6" ySplit="6" topLeftCell="G7" activePane="bottomRight" state="frozen"/>
      <selection pane="bottomRight" activeCell="K13" sqref="K13"/>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L28" xr:uid="{00000000-0000-0000-0000-000000000000}"/>
    </customSheetView>
    <customSheetView guid="{6427B314-5737-4833-B35F-93343DA3F12D}" scale="80" showAutoFilter="1">
      <pane xSplit="6" ySplit="6" topLeftCell="G7" activePane="bottomRight" state="frozen"/>
      <selection pane="bottomRight" activeCell="K13" sqref="K13"/>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L28" xr:uid="{00000000-0000-0000-0000-000000000000}"/>
    </customSheetView>
  </customSheetViews>
  <mergeCells count="6">
    <mergeCell ref="G5:L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pageSetUpPr autoPageBreaks="0"/>
  </sheetPr>
  <dimension ref="A1:J541"/>
  <sheetViews>
    <sheetView zoomScale="80" zoomScaleNormal="80" workbookViewId="0">
      <pane xSplit="6" ySplit="6" topLeftCell="G7" activePane="bottomRight" state="frozen"/>
      <selection pane="topRight" activeCell="G1" sqref="G1"/>
      <selection pane="bottomLeft" activeCell="A7" sqref="A7"/>
      <selection pane="bottomRight" activeCell="O19" sqref="O19"/>
    </sheetView>
  </sheetViews>
  <sheetFormatPr defaultColWidth="8.85546875" defaultRowHeight="14.25" x14ac:dyDescent="0.2"/>
  <cols>
    <col min="1" max="6" width="15.85546875" style="13" customWidth="1"/>
    <col min="7" max="8" width="20.42578125" style="13" customWidth="1"/>
    <col min="9" max="10" width="27.42578125" style="13" customWidth="1"/>
    <col min="11" max="16384" width="8.85546875" style="13"/>
  </cols>
  <sheetData>
    <row r="1" spans="1:10" ht="15" x14ac:dyDescent="0.2">
      <c r="A1" s="109" t="s">
        <v>660</v>
      </c>
      <c r="B1" s="619" t="str">
        <f>'EPA - Input and Summary'!E2</f>
        <v>Exit Supplier-(2019 - 2020)</v>
      </c>
      <c r="C1" s="619"/>
      <c r="D1" s="619"/>
      <c r="E1" s="619"/>
      <c r="F1" s="619"/>
    </row>
    <row r="2" spans="1:10" ht="15" x14ac:dyDescent="0.25">
      <c r="A2" s="109" t="s">
        <v>661</v>
      </c>
      <c r="B2" s="619" t="str">
        <f>'EPA - Input and Summary'!E3</f>
        <v>Project Names</v>
      </c>
      <c r="C2" s="619"/>
      <c r="D2" s="619"/>
      <c r="E2" s="619"/>
      <c r="F2" s="619"/>
      <c r="G2" s="123"/>
    </row>
    <row r="3" spans="1:10" ht="15" x14ac:dyDescent="0.2">
      <c r="A3" s="109"/>
      <c r="B3" s="655"/>
      <c r="C3" s="656"/>
      <c r="D3" s="656"/>
      <c r="E3" s="656"/>
      <c r="F3" s="657"/>
    </row>
    <row r="4" spans="1:10" ht="24.6" customHeight="1" x14ac:dyDescent="0.2">
      <c r="A4" s="629" t="s">
        <v>816</v>
      </c>
      <c r="B4" s="630"/>
      <c r="C4" s="630"/>
      <c r="D4" s="630"/>
      <c r="E4" s="630"/>
      <c r="F4" s="658"/>
    </row>
    <row r="5" spans="1:10" ht="24.6" customHeight="1" x14ac:dyDescent="0.2">
      <c r="A5" s="659" t="s">
        <v>818</v>
      </c>
      <c r="B5" s="660"/>
      <c r="C5" s="660"/>
      <c r="D5" s="660"/>
      <c r="E5" s="660"/>
      <c r="F5" s="661"/>
      <c r="G5" s="654" t="s">
        <v>867</v>
      </c>
      <c r="H5" s="654"/>
      <c r="I5" s="654"/>
      <c r="J5" s="654"/>
    </row>
    <row r="6" spans="1:10" ht="90" x14ac:dyDescent="0.2">
      <c r="A6" s="120" t="s">
        <v>829</v>
      </c>
      <c r="B6" s="104" t="s">
        <v>815</v>
      </c>
      <c r="C6" s="104" t="s">
        <v>771</v>
      </c>
      <c r="D6" s="104" t="s">
        <v>772</v>
      </c>
      <c r="E6" s="104" t="s">
        <v>773</v>
      </c>
      <c r="F6" s="104" t="s">
        <v>887</v>
      </c>
      <c r="G6" s="122" t="s">
        <v>66</v>
      </c>
      <c r="H6" s="122" t="s">
        <v>659</v>
      </c>
      <c r="I6" s="122" t="s">
        <v>67</v>
      </c>
      <c r="J6" s="122" t="s">
        <v>68</v>
      </c>
    </row>
    <row r="7" spans="1:10"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row>
    <row r="8" spans="1:10"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row>
    <row r="9" spans="1:10"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row>
    <row r="10" spans="1:10"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row>
    <row r="11" spans="1:10"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row>
    <row r="12" spans="1:10"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row>
    <row r="13" spans="1:10"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row>
    <row r="14" spans="1:10"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row>
    <row r="15" spans="1:10"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94"/>
    </row>
    <row r="16" spans="1:10"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row>
    <row r="17" spans="1:10"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94"/>
    </row>
    <row r="18" spans="1:10"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row>
    <row r="19" spans="1:10"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row>
    <row r="20" spans="1:10"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row>
    <row r="21" spans="1:10"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row>
    <row r="22" spans="1:10"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row>
    <row r="23" spans="1:10"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row>
    <row r="24" spans="1:10"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row>
    <row r="25" spans="1:10"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c r="I25" s="94"/>
      <c r="J25" s="94"/>
    </row>
    <row r="26" spans="1:10"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row>
    <row r="27" spans="1:10"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94"/>
    </row>
    <row r="28" spans="1:10"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row>
    <row r="29" spans="1:10" s="146" customFormat="1" x14ac:dyDescent="0.2">
      <c r="A29" s="94"/>
      <c r="B29" s="94"/>
      <c r="C29" s="94"/>
      <c r="D29" s="94"/>
      <c r="E29" s="94"/>
      <c r="F29" s="94"/>
      <c r="G29" s="94"/>
      <c r="H29" s="94"/>
      <c r="I29" s="94"/>
      <c r="J29" s="94"/>
    </row>
    <row r="30" spans="1:10" x14ac:dyDescent="0.2">
      <c r="A30" s="26"/>
      <c r="B30" s="26"/>
      <c r="C30" s="26"/>
      <c r="D30" s="26"/>
      <c r="E30" s="26"/>
      <c r="F30" s="26"/>
      <c r="G30" s="26"/>
      <c r="H30" s="26"/>
      <c r="I30" s="26"/>
      <c r="J30" s="26"/>
    </row>
    <row r="31" spans="1:10" x14ac:dyDescent="0.2">
      <c r="A31" s="26"/>
      <c r="B31" s="26"/>
      <c r="C31" s="26"/>
      <c r="D31" s="26"/>
      <c r="E31" s="26"/>
      <c r="F31" s="26"/>
      <c r="G31" s="26"/>
      <c r="H31" s="26"/>
      <c r="I31" s="26"/>
      <c r="J31" s="26"/>
    </row>
    <row r="32" spans="1:10" x14ac:dyDescent="0.2">
      <c r="A32" s="26"/>
      <c r="B32" s="26"/>
      <c r="C32" s="26"/>
      <c r="D32" s="26"/>
      <c r="E32" s="26"/>
      <c r="F32" s="26"/>
      <c r="G32" s="26"/>
      <c r="H32" s="26"/>
      <c r="I32" s="26"/>
      <c r="J32" s="26"/>
    </row>
    <row r="33" spans="1:10" x14ac:dyDescent="0.2">
      <c r="A33" s="26"/>
      <c r="B33" s="26"/>
      <c r="C33" s="26"/>
      <c r="D33" s="26"/>
      <c r="E33" s="26"/>
      <c r="F33" s="26"/>
      <c r="G33" s="26"/>
      <c r="H33" s="26"/>
      <c r="I33" s="26"/>
      <c r="J33" s="26"/>
    </row>
    <row r="34" spans="1:10" x14ac:dyDescent="0.2">
      <c r="A34" s="26"/>
      <c r="B34" s="26"/>
      <c r="C34" s="26"/>
      <c r="D34" s="26"/>
      <c r="E34" s="26"/>
      <c r="F34" s="26"/>
      <c r="G34" s="26"/>
      <c r="H34" s="26"/>
      <c r="I34" s="26"/>
      <c r="J34" s="26"/>
    </row>
    <row r="35" spans="1:10" x14ac:dyDescent="0.2">
      <c r="A35" s="26"/>
      <c r="B35" s="26"/>
      <c r="C35" s="26"/>
      <c r="D35" s="26"/>
      <c r="E35" s="26"/>
      <c r="F35" s="26"/>
      <c r="G35" s="26"/>
      <c r="H35" s="26"/>
      <c r="I35" s="26"/>
      <c r="J35" s="26"/>
    </row>
    <row r="36" spans="1:10" x14ac:dyDescent="0.2">
      <c r="A36" s="26"/>
      <c r="B36" s="26"/>
      <c r="C36" s="26"/>
      <c r="D36" s="26"/>
      <c r="E36" s="26"/>
      <c r="F36" s="26"/>
      <c r="G36" s="26"/>
      <c r="H36" s="26"/>
      <c r="I36" s="26"/>
      <c r="J36" s="26"/>
    </row>
    <row r="37" spans="1:10" x14ac:dyDescent="0.2">
      <c r="A37" s="26"/>
      <c r="B37" s="26"/>
      <c r="C37" s="26"/>
      <c r="D37" s="26"/>
      <c r="E37" s="26"/>
      <c r="F37" s="26"/>
      <c r="G37" s="26"/>
      <c r="H37" s="26"/>
      <c r="I37" s="26"/>
      <c r="J37" s="26"/>
    </row>
    <row r="38" spans="1:10" x14ac:dyDescent="0.2">
      <c r="A38" s="26"/>
      <c r="B38" s="26"/>
      <c r="C38" s="26"/>
      <c r="D38" s="26"/>
      <c r="E38" s="26"/>
      <c r="F38" s="26"/>
      <c r="G38" s="26"/>
      <c r="H38" s="26"/>
      <c r="I38" s="26"/>
      <c r="J38" s="26"/>
    </row>
    <row r="39" spans="1:10" x14ac:dyDescent="0.2">
      <c r="A39" s="26"/>
      <c r="B39" s="26"/>
      <c r="C39" s="26"/>
      <c r="D39" s="26"/>
      <c r="E39" s="26"/>
      <c r="F39" s="26"/>
      <c r="G39" s="26"/>
      <c r="H39" s="26"/>
      <c r="I39" s="26"/>
      <c r="J39" s="26"/>
    </row>
    <row r="40" spans="1:10" x14ac:dyDescent="0.2">
      <c r="A40" s="26"/>
      <c r="B40" s="26"/>
      <c r="C40" s="26"/>
      <c r="D40" s="26"/>
      <c r="E40" s="26"/>
      <c r="F40" s="26"/>
      <c r="G40" s="26"/>
      <c r="H40" s="26"/>
      <c r="I40" s="26"/>
      <c r="J40" s="26"/>
    </row>
    <row r="41" spans="1:10" x14ac:dyDescent="0.2">
      <c r="A41" s="26"/>
      <c r="B41" s="26"/>
      <c r="C41" s="26"/>
      <c r="D41" s="26"/>
      <c r="E41" s="26"/>
      <c r="F41" s="26"/>
      <c r="G41" s="26"/>
      <c r="H41" s="26"/>
      <c r="I41" s="26"/>
      <c r="J41" s="26"/>
    </row>
    <row r="42" spans="1:10" x14ac:dyDescent="0.2">
      <c r="A42" s="26"/>
      <c r="B42" s="26"/>
      <c r="C42" s="26"/>
      <c r="D42" s="26"/>
      <c r="E42" s="26"/>
      <c r="F42" s="26"/>
      <c r="G42" s="26"/>
      <c r="H42" s="26"/>
      <c r="I42" s="26"/>
      <c r="J42" s="26"/>
    </row>
    <row r="43" spans="1:10" x14ac:dyDescent="0.2">
      <c r="A43" s="26"/>
      <c r="B43" s="26"/>
      <c r="C43" s="26"/>
      <c r="D43" s="26"/>
      <c r="E43" s="26"/>
      <c r="F43" s="26"/>
      <c r="G43" s="26"/>
      <c r="H43" s="26"/>
      <c r="I43" s="26"/>
      <c r="J43" s="26"/>
    </row>
    <row r="44" spans="1:10" x14ac:dyDescent="0.2">
      <c r="A44" s="26"/>
      <c r="B44" s="26"/>
      <c r="C44" s="26"/>
      <c r="D44" s="26"/>
      <c r="E44" s="26"/>
      <c r="F44" s="26"/>
      <c r="G44" s="26"/>
      <c r="H44" s="26"/>
      <c r="I44" s="26"/>
      <c r="J44" s="26"/>
    </row>
    <row r="45" spans="1:10" x14ac:dyDescent="0.2">
      <c r="A45" s="26"/>
      <c r="B45" s="26"/>
      <c r="C45" s="26"/>
      <c r="D45" s="26"/>
      <c r="E45" s="26"/>
      <c r="F45" s="26"/>
      <c r="G45" s="26"/>
      <c r="H45" s="26"/>
      <c r="I45" s="26"/>
      <c r="J45" s="26"/>
    </row>
    <row r="46" spans="1:10" x14ac:dyDescent="0.2">
      <c r="A46" s="26"/>
      <c r="B46" s="26"/>
      <c r="C46" s="26"/>
      <c r="D46" s="26"/>
      <c r="E46" s="26"/>
      <c r="F46" s="26"/>
      <c r="G46" s="26"/>
      <c r="H46" s="26"/>
      <c r="I46" s="26"/>
      <c r="J46" s="26"/>
    </row>
    <row r="47" spans="1:10" x14ac:dyDescent="0.2">
      <c r="A47" s="26"/>
      <c r="B47" s="26"/>
      <c r="C47" s="26"/>
      <c r="D47" s="26"/>
      <c r="E47" s="26"/>
      <c r="F47" s="26"/>
      <c r="G47" s="26"/>
      <c r="H47" s="26"/>
      <c r="I47" s="26"/>
      <c r="J47" s="26"/>
    </row>
    <row r="48" spans="1:10" x14ac:dyDescent="0.2">
      <c r="A48" s="26"/>
      <c r="B48" s="26"/>
      <c r="C48" s="26"/>
      <c r="D48" s="26"/>
      <c r="E48" s="26"/>
      <c r="F48" s="26"/>
      <c r="G48" s="26"/>
      <c r="H48" s="26"/>
      <c r="I48" s="26"/>
      <c r="J48" s="26"/>
    </row>
    <row r="49" spans="1:10" x14ac:dyDescent="0.2">
      <c r="A49" s="26"/>
      <c r="B49" s="26"/>
      <c r="C49" s="26"/>
      <c r="D49" s="26"/>
      <c r="E49" s="26"/>
      <c r="F49" s="26"/>
      <c r="G49" s="26"/>
      <c r="H49" s="26"/>
      <c r="I49" s="26"/>
      <c r="J49" s="26"/>
    </row>
    <row r="50" spans="1:10" x14ac:dyDescent="0.2">
      <c r="A50" s="26"/>
      <c r="B50" s="26"/>
      <c r="C50" s="26"/>
      <c r="D50" s="26"/>
      <c r="E50" s="26"/>
      <c r="F50" s="26"/>
      <c r="G50" s="26"/>
      <c r="H50" s="26"/>
      <c r="I50" s="26"/>
      <c r="J50" s="26"/>
    </row>
    <row r="51" spans="1:10" x14ac:dyDescent="0.2">
      <c r="A51" s="26"/>
      <c r="B51" s="26"/>
      <c r="C51" s="26"/>
      <c r="D51" s="26"/>
      <c r="E51" s="26"/>
      <c r="F51" s="26"/>
      <c r="G51" s="26"/>
      <c r="H51" s="26"/>
      <c r="I51" s="26"/>
      <c r="J51" s="26"/>
    </row>
    <row r="52" spans="1:10" x14ac:dyDescent="0.2">
      <c r="A52" s="26"/>
      <c r="B52" s="26"/>
      <c r="C52" s="26"/>
      <c r="D52" s="26"/>
      <c r="E52" s="26"/>
      <c r="F52" s="26"/>
      <c r="G52" s="26"/>
      <c r="H52" s="26"/>
      <c r="I52" s="26"/>
      <c r="J52" s="26"/>
    </row>
    <row r="53" spans="1:10" x14ac:dyDescent="0.2">
      <c r="A53" s="26"/>
      <c r="B53" s="26"/>
      <c r="C53" s="26"/>
      <c r="D53" s="26"/>
      <c r="E53" s="26"/>
      <c r="F53" s="26"/>
      <c r="G53" s="26"/>
      <c r="H53" s="26"/>
      <c r="I53" s="26"/>
      <c r="J53" s="26"/>
    </row>
    <row r="54" spans="1:10" x14ac:dyDescent="0.2">
      <c r="A54" s="26"/>
      <c r="B54" s="26"/>
      <c r="C54" s="26"/>
      <c r="D54" s="26"/>
      <c r="E54" s="26"/>
      <c r="F54" s="26"/>
      <c r="G54" s="26"/>
      <c r="H54" s="26"/>
      <c r="I54" s="26"/>
      <c r="J54" s="26"/>
    </row>
    <row r="55" spans="1:10" x14ac:dyDescent="0.2">
      <c r="A55" s="26"/>
      <c r="B55" s="26"/>
      <c r="C55" s="26"/>
      <c r="D55" s="26"/>
      <c r="E55" s="26"/>
      <c r="F55" s="26"/>
      <c r="G55" s="26"/>
      <c r="H55" s="26"/>
      <c r="I55" s="26"/>
      <c r="J55" s="26"/>
    </row>
    <row r="56" spans="1:10" x14ac:dyDescent="0.2">
      <c r="A56" s="26"/>
      <c r="B56" s="26"/>
      <c r="C56" s="26"/>
      <c r="D56" s="26"/>
      <c r="E56" s="26"/>
      <c r="F56" s="26"/>
      <c r="G56" s="26"/>
      <c r="H56" s="26"/>
      <c r="I56" s="26"/>
      <c r="J56" s="26"/>
    </row>
    <row r="57" spans="1:10" x14ac:dyDescent="0.2">
      <c r="A57" s="26"/>
      <c r="B57" s="26"/>
      <c r="C57" s="26"/>
      <c r="D57" s="26"/>
      <c r="E57" s="26"/>
      <c r="F57" s="26"/>
      <c r="G57" s="26"/>
      <c r="H57" s="26"/>
      <c r="I57" s="26"/>
      <c r="J57" s="26"/>
    </row>
    <row r="58" spans="1:10" x14ac:dyDescent="0.2">
      <c r="A58" s="26"/>
      <c r="B58" s="26"/>
      <c r="C58" s="26"/>
      <c r="D58" s="26"/>
      <c r="E58" s="26"/>
      <c r="F58" s="26"/>
      <c r="G58" s="26"/>
      <c r="H58" s="26"/>
      <c r="I58" s="26"/>
      <c r="J58" s="26"/>
    </row>
    <row r="59" spans="1:10" x14ac:dyDescent="0.2">
      <c r="A59" s="26"/>
      <c r="B59" s="26"/>
      <c r="C59" s="26"/>
      <c r="D59" s="26"/>
      <c r="E59" s="26"/>
      <c r="F59" s="26"/>
      <c r="G59" s="26"/>
      <c r="H59" s="26"/>
      <c r="I59" s="26"/>
      <c r="J59" s="26"/>
    </row>
    <row r="60" spans="1:10" x14ac:dyDescent="0.2">
      <c r="A60" s="26"/>
      <c r="B60" s="26"/>
      <c r="C60" s="26"/>
      <c r="D60" s="26"/>
      <c r="E60" s="26"/>
      <c r="F60" s="26"/>
      <c r="G60" s="26"/>
      <c r="H60" s="26"/>
      <c r="I60" s="26"/>
      <c r="J60" s="26"/>
    </row>
    <row r="61" spans="1:10" x14ac:dyDescent="0.2">
      <c r="A61" s="26"/>
      <c r="B61" s="26"/>
      <c r="C61" s="26"/>
      <c r="D61" s="26"/>
      <c r="E61" s="26"/>
      <c r="F61" s="26"/>
      <c r="G61" s="26"/>
      <c r="H61" s="26"/>
      <c r="I61" s="26"/>
      <c r="J61" s="26"/>
    </row>
    <row r="62" spans="1:10" x14ac:dyDescent="0.2">
      <c r="A62" s="26"/>
      <c r="B62" s="26"/>
      <c r="C62" s="26"/>
      <c r="D62" s="26"/>
      <c r="E62" s="26"/>
      <c r="F62" s="26"/>
      <c r="G62" s="26"/>
      <c r="H62" s="26"/>
      <c r="I62" s="26"/>
      <c r="J62" s="26"/>
    </row>
    <row r="63" spans="1:10" x14ac:dyDescent="0.2">
      <c r="A63" s="26"/>
      <c r="B63" s="26"/>
      <c r="C63" s="26"/>
      <c r="D63" s="26"/>
      <c r="E63" s="26"/>
      <c r="F63" s="26"/>
      <c r="G63" s="26"/>
      <c r="H63" s="26"/>
      <c r="I63" s="26"/>
      <c r="J63" s="26"/>
    </row>
    <row r="64" spans="1:10" x14ac:dyDescent="0.2">
      <c r="A64" s="26"/>
      <c r="B64" s="26"/>
      <c r="C64" s="26"/>
      <c r="D64" s="26"/>
      <c r="E64" s="26"/>
      <c r="F64" s="26"/>
      <c r="G64" s="26"/>
      <c r="H64" s="26"/>
      <c r="I64" s="26"/>
      <c r="J64" s="26"/>
    </row>
    <row r="65" spans="1:10" x14ac:dyDescent="0.2">
      <c r="A65" s="26"/>
      <c r="B65" s="26"/>
      <c r="C65" s="26"/>
      <c r="D65" s="26"/>
      <c r="E65" s="26"/>
      <c r="F65" s="26"/>
      <c r="G65" s="26"/>
      <c r="H65" s="26"/>
      <c r="I65" s="26"/>
      <c r="J65" s="26"/>
    </row>
    <row r="66" spans="1:10" x14ac:dyDescent="0.2">
      <c r="A66" s="26"/>
      <c r="B66" s="26"/>
      <c r="C66" s="26"/>
      <c r="D66" s="26"/>
      <c r="E66" s="26"/>
      <c r="F66" s="26"/>
      <c r="G66" s="26"/>
      <c r="H66" s="26"/>
      <c r="I66" s="26"/>
      <c r="J66" s="26"/>
    </row>
    <row r="67" spans="1:10" x14ac:dyDescent="0.2">
      <c r="A67" s="26"/>
      <c r="B67" s="26"/>
      <c r="C67" s="26"/>
      <c r="D67" s="26"/>
      <c r="E67" s="26"/>
      <c r="F67" s="26"/>
      <c r="G67" s="26"/>
      <c r="H67" s="26"/>
      <c r="I67" s="26"/>
      <c r="J67" s="26"/>
    </row>
    <row r="68" spans="1:10" x14ac:dyDescent="0.2">
      <c r="A68" s="26"/>
      <c r="B68" s="26"/>
      <c r="C68" s="26"/>
      <c r="D68" s="26"/>
      <c r="E68" s="26"/>
      <c r="F68" s="26"/>
      <c r="G68" s="26"/>
      <c r="H68" s="26"/>
      <c r="I68" s="26"/>
      <c r="J68" s="26"/>
    </row>
    <row r="69" spans="1:10" x14ac:dyDescent="0.2">
      <c r="A69" s="26"/>
      <c r="B69" s="26"/>
      <c r="C69" s="26"/>
      <c r="D69" s="26"/>
      <c r="E69" s="26"/>
      <c r="F69" s="26"/>
      <c r="G69" s="26"/>
      <c r="H69" s="26"/>
      <c r="I69" s="26"/>
      <c r="J69" s="26"/>
    </row>
    <row r="70" spans="1:10" x14ac:dyDescent="0.2">
      <c r="A70" s="26"/>
      <c r="B70" s="26"/>
      <c r="C70" s="26"/>
      <c r="D70" s="26"/>
      <c r="E70" s="26"/>
      <c r="F70" s="26"/>
      <c r="G70" s="26"/>
      <c r="H70" s="26"/>
      <c r="I70" s="26"/>
      <c r="J70" s="26"/>
    </row>
    <row r="71" spans="1:10" x14ac:dyDescent="0.2">
      <c r="A71" s="26"/>
      <c r="B71" s="26"/>
      <c r="C71" s="26"/>
      <c r="D71" s="26"/>
      <c r="E71" s="26"/>
      <c r="F71" s="26"/>
      <c r="G71" s="26"/>
      <c r="H71" s="26"/>
      <c r="I71" s="26"/>
      <c r="J71" s="26"/>
    </row>
    <row r="72" spans="1:10" x14ac:dyDescent="0.2">
      <c r="A72" s="26"/>
      <c r="B72" s="26"/>
      <c r="C72" s="26"/>
      <c r="D72" s="26"/>
      <c r="E72" s="26"/>
      <c r="F72" s="26"/>
      <c r="G72" s="26"/>
      <c r="H72" s="26"/>
      <c r="I72" s="26"/>
      <c r="J72" s="26"/>
    </row>
    <row r="73" spans="1:10" x14ac:dyDescent="0.2">
      <c r="A73" s="26"/>
      <c r="B73" s="26"/>
      <c r="C73" s="26"/>
      <c r="D73" s="26"/>
      <c r="E73" s="26"/>
      <c r="F73" s="26"/>
      <c r="G73" s="26"/>
      <c r="H73" s="26"/>
      <c r="I73" s="26"/>
      <c r="J73" s="26"/>
    </row>
    <row r="74" spans="1:10" x14ac:dyDescent="0.2">
      <c r="A74" s="26"/>
      <c r="B74" s="26"/>
      <c r="C74" s="26"/>
      <c r="D74" s="26"/>
      <c r="E74" s="26"/>
      <c r="F74" s="26"/>
      <c r="G74" s="26"/>
      <c r="H74" s="26"/>
      <c r="I74" s="26"/>
      <c r="J74" s="26"/>
    </row>
    <row r="75" spans="1:10" x14ac:dyDescent="0.2">
      <c r="A75" s="26"/>
      <c r="B75" s="26"/>
      <c r="C75" s="26"/>
      <c r="D75" s="26"/>
      <c r="E75" s="26"/>
      <c r="F75" s="26"/>
      <c r="G75" s="26"/>
      <c r="H75" s="26"/>
      <c r="I75" s="26"/>
      <c r="J75" s="26"/>
    </row>
    <row r="76" spans="1:10" x14ac:dyDescent="0.2">
      <c r="A76" s="26"/>
      <c r="B76" s="26"/>
      <c r="C76" s="26"/>
      <c r="D76" s="26"/>
      <c r="E76" s="26"/>
      <c r="F76" s="26"/>
      <c r="G76" s="26"/>
      <c r="H76" s="26"/>
      <c r="I76" s="26"/>
      <c r="J76" s="26"/>
    </row>
    <row r="77" spans="1:10" x14ac:dyDescent="0.2">
      <c r="A77" s="26"/>
      <c r="B77" s="26"/>
      <c r="C77" s="26"/>
      <c r="D77" s="26"/>
      <c r="E77" s="26"/>
      <c r="F77" s="26"/>
      <c r="G77" s="26"/>
      <c r="H77" s="26"/>
      <c r="I77" s="26"/>
      <c r="J77" s="26"/>
    </row>
    <row r="78" spans="1:10" x14ac:dyDescent="0.2">
      <c r="A78" s="26"/>
      <c r="B78" s="26"/>
      <c r="C78" s="26"/>
      <c r="D78" s="26"/>
      <c r="E78" s="26"/>
      <c r="F78" s="26"/>
      <c r="G78" s="26"/>
      <c r="H78" s="26"/>
      <c r="I78" s="26"/>
      <c r="J78" s="26"/>
    </row>
    <row r="79" spans="1:10" x14ac:dyDescent="0.2">
      <c r="A79" s="26"/>
      <c r="B79" s="26"/>
      <c r="C79" s="26"/>
      <c r="D79" s="26"/>
      <c r="E79" s="26"/>
      <c r="F79" s="26"/>
      <c r="G79" s="26"/>
      <c r="H79" s="26"/>
      <c r="I79" s="26"/>
      <c r="J79" s="26"/>
    </row>
    <row r="80" spans="1:10" x14ac:dyDescent="0.2">
      <c r="A80" s="26"/>
      <c r="B80" s="26"/>
      <c r="C80" s="26"/>
      <c r="D80" s="26"/>
      <c r="E80" s="26"/>
      <c r="F80" s="26"/>
      <c r="G80" s="26"/>
      <c r="H80" s="26"/>
      <c r="I80" s="26"/>
      <c r="J80" s="26"/>
    </row>
    <row r="81" spans="1:10" x14ac:dyDescent="0.2">
      <c r="A81" s="26"/>
      <c r="B81" s="26"/>
      <c r="C81" s="26"/>
      <c r="D81" s="26"/>
      <c r="E81" s="26"/>
      <c r="F81" s="26"/>
      <c r="G81" s="26"/>
      <c r="H81" s="26"/>
      <c r="I81" s="26"/>
      <c r="J81" s="26"/>
    </row>
    <row r="82" spans="1:10" x14ac:dyDescent="0.2">
      <c r="A82" s="26"/>
      <c r="B82" s="26"/>
      <c r="C82" s="26"/>
      <c r="D82" s="26"/>
      <c r="E82" s="26"/>
      <c r="F82" s="26"/>
      <c r="G82" s="26"/>
      <c r="H82" s="26"/>
      <c r="I82" s="26"/>
      <c r="J82" s="26"/>
    </row>
    <row r="83" spans="1:10" x14ac:dyDescent="0.2">
      <c r="A83" s="26"/>
      <c r="B83" s="26"/>
      <c r="C83" s="26"/>
      <c r="D83" s="26"/>
      <c r="E83" s="26"/>
      <c r="F83" s="26"/>
      <c r="G83" s="26"/>
      <c r="H83" s="26"/>
      <c r="I83" s="26"/>
      <c r="J83" s="26"/>
    </row>
    <row r="84" spans="1:10" x14ac:dyDescent="0.2">
      <c r="A84" s="26"/>
      <c r="B84" s="26"/>
      <c r="C84" s="26"/>
      <c r="D84" s="26"/>
      <c r="E84" s="26"/>
      <c r="F84" s="26"/>
      <c r="G84" s="26"/>
      <c r="H84" s="26"/>
      <c r="I84" s="26"/>
      <c r="J84" s="26"/>
    </row>
    <row r="85" spans="1:10" x14ac:dyDescent="0.2">
      <c r="A85" s="26"/>
      <c r="B85" s="26"/>
      <c r="C85" s="26"/>
      <c r="D85" s="26"/>
      <c r="E85" s="26"/>
      <c r="F85" s="26"/>
      <c r="G85" s="26"/>
      <c r="H85" s="26"/>
      <c r="I85" s="26"/>
      <c r="J85" s="26"/>
    </row>
    <row r="86" spans="1:10" x14ac:dyDescent="0.2">
      <c r="A86" s="26"/>
      <c r="B86" s="26"/>
      <c r="C86" s="26"/>
      <c r="D86" s="26"/>
      <c r="E86" s="26"/>
      <c r="F86" s="26"/>
      <c r="G86" s="26"/>
      <c r="H86" s="26"/>
      <c r="I86" s="26"/>
      <c r="J86" s="26"/>
    </row>
    <row r="87" spans="1:10" x14ac:dyDescent="0.2">
      <c r="A87" s="26"/>
      <c r="B87" s="26"/>
      <c r="C87" s="26"/>
      <c r="D87" s="26"/>
      <c r="E87" s="26"/>
      <c r="F87" s="26"/>
      <c r="G87" s="26"/>
      <c r="H87" s="26"/>
      <c r="I87" s="26"/>
      <c r="J87" s="26"/>
    </row>
    <row r="88" spans="1:10" x14ac:dyDescent="0.2">
      <c r="A88" s="26"/>
      <c r="B88" s="26"/>
      <c r="C88" s="26"/>
      <c r="D88" s="26"/>
      <c r="E88" s="26"/>
      <c r="F88" s="26"/>
      <c r="G88" s="26"/>
      <c r="H88" s="26"/>
      <c r="I88" s="26"/>
      <c r="J88" s="26"/>
    </row>
    <row r="89" spans="1:10" x14ac:dyDescent="0.2">
      <c r="A89" s="26"/>
      <c r="B89" s="26"/>
      <c r="C89" s="26"/>
      <c r="D89" s="26"/>
      <c r="E89" s="26"/>
      <c r="F89" s="26"/>
      <c r="G89" s="26"/>
      <c r="H89" s="26"/>
      <c r="I89" s="26"/>
      <c r="J89" s="26"/>
    </row>
    <row r="90" spans="1:10" x14ac:dyDescent="0.2">
      <c r="A90" s="26"/>
      <c r="B90" s="26"/>
      <c r="C90" s="26"/>
      <c r="D90" s="26"/>
      <c r="E90" s="26"/>
      <c r="F90" s="26"/>
      <c r="G90" s="26"/>
      <c r="H90" s="26"/>
      <c r="I90" s="26"/>
      <c r="J90" s="26"/>
    </row>
    <row r="91" spans="1:10" x14ac:dyDescent="0.2">
      <c r="A91" s="26"/>
      <c r="B91" s="26"/>
      <c r="C91" s="26"/>
      <c r="D91" s="26"/>
      <c r="E91" s="26"/>
      <c r="F91" s="26"/>
      <c r="G91" s="26"/>
      <c r="H91" s="26"/>
      <c r="I91" s="26"/>
      <c r="J91" s="26"/>
    </row>
    <row r="92" spans="1:10" x14ac:dyDescent="0.2">
      <c r="A92" s="26"/>
      <c r="B92" s="26"/>
      <c r="C92" s="26"/>
      <c r="D92" s="26"/>
      <c r="E92" s="26"/>
      <c r="F92" s="26"/>
      <c r="G92" s="26"/>
      <c r="H92" s="26"/>
      <c r="I92" s="26"/>
      <c r="J92" s="26"/>
    </row>
    <row r="93" spans="1:10" x14ac:dyDescent="0.2">
      <c r="A93" s="26"/>
      <c r="B93" s="26"/>
      <c r="C93" s="26"/>
      <c r="D93" s="26"/>
      <c r="E93" s="26"/>
      <c r="F93" s="26"/>
      <c r="G93" s="26"/>
      <c r="H93" s="26"/>
      <c r="I93" s="26"/>
      <c r="J93" s="26"/>
    </row>
    <row r="94" spans="1:10" x14ac:dyDescent="0.2">
      <c r="A94" s="26"/>
      <c r="B94" s="26"/>
      <c r="C94" s="26"/>
      <c r="D94" s="26"/>
      <c r="E94" s="26"/>
      <c r="F94" s="26"/>
      <c r="G94" s="26"/>
      <c r="H94" s="26"/>
      <c r="I94" s="26"/>
      <c r="J94" s="26"/>
    </row>
    <row r="95" spans="1:10" x14ac:dyDescent="0.2">
      <c r="A95" s="26"/>
      <c r="B95" s="26"/>
      <c r="C95" s="26"/>
      <c r="D95" s="26"/>
      <c r="E95" s="26"/>
      <c r="F95" s="26"/>
      <c r="G95" s="26"/>
      <c r="H95" s="26"/>
      <c r="I95" s="26"/>
      <c r="J95" s="26"/>
    </row>
    <row r="96" spans="1:10" x14ac:dyDescent="0.2">
      <c r="A96" s="26"/>
      <c r="B96" s="26"/>
      <c r="C96" s="26"/>
      <c r="D96" s="26"/>
      <c r="E96" s="26"/>
      <c r="F96" s="26"/>
      <c r="G96" s="26"/>
      <c r="H96" s="26"/>
      <c r="I96" s="26"/>
      <c r="J96" s="26"/>
    </row>
    <row r="97" spans="1:10" x14ac:dyDescent="0.2">
      <c r="A97" s="26"/>
      <c r="B97" s="26"/>
      <c r="C97" s="26"/>
      <c r="D97" s="26"/>
      <c r="E97" s="26"/>
      <c r="F97" s="26"/>
      <c r="G97" s="26"/>
      <c r="H97" s="26"/>
      <c r="I97" s="26"/>
      <c r="J97" s="26"/>
    </row>
    <row r="98" spans="1:10" x14ac:dyDescent="0.2">
      <c r="A98" s="26"/>
      <c r="B98" s="26"/>
      <c r="C98" s="26"/>
      <c r="D98" s="26"/>
      <c r="E98" s="26"/>
      <c r="F98" s="26"/>
      <c r="G98" s="26"/>
      <c r="H98" s="26"/>
      <c r="I98" s="26"/>
      <c r="J98" s="26"/>
    </row>
    <row r="99" spans="1:10" x14ac:dyDescent="0.2">
      <c r="A99" s="26"/>
      <c r="B99" s="26"/>
      <c r="C99" s="26"/>
      <c r="D99" s="26"/>
      <c r="E99" s="26"/>
      <c r="F99" s="26"/>
      <c r="G99" s="26"/>
      <c r="H99" s="26"/>
      <c r="I99" s="26"/>
      <c r="J99" s="26"/>
    </row>
    <row r="100" spans="1:10" x14ac:dyDescent="0.2">
      <c r="A100" s="26"/>
      <c r="B100" s="26"/>
      <c r="C100" s="26"/>
      <c r="D100" s="26"/>
      <c r="E100" s="26"/>
      <c r="F100" s="26"/>
      <c r="G100" s="26"/>
      <c r="H100" s="26"/>
      <c r="I100" s="26"/>
      <c r="J100" s="26"/>
    </row>
    <row r="101" spans="1:10" x14ac:dyDescent="0.2">
      <c r="A101" s="26"/>
      <c r="B101" s="26"/>
      <c r="C101" s="26"/>
      <c r="D101" s="26"/>
      <c r="E101" s="26"/>
      <c r="F101" s="26"/>
      <c r="G101" s="26"/>
      <c r="H101" s="26"/>
      <c r="I101" s="26"/>
      <c r="J101" s="26"/>
    </row>
    <row r="102" spans="1:10" x14ac:dyDescent="0.2">
      <c r="A102" s="26"/>
      <c r="B102" s="26"/>
      <c r="C102" s="26"/>
      <c r="D102" s="26"/>
      <c r="E102" s="26"/>
      <c r="F102" s="26"/>
      <c r="G102" s="26"/>
      <c r="H102" s="26"/>
      <c r="I102" s="26"/>
      <c r="J102" s="26"/>
    </row>
    <row r="103" spans="1:10" x14ac:dyDescent="0.2">
      <c r="A103" s="26"/>
      <c r="B103" s="26"/>
      <c r="C103" s="26"/>
      <c r="D103" s="26"/>
      <c r="E103" s="26"/>
      <c r="F103" s="26"/>
      <c r="G103" s="26"/>
      <c r="H103" s="26"/>
      <c r="I103" s="26"/>
      <c r="J103" s="26"/>
    </row>
    <row r="104" spans="1:10" x14ac:dyDescent="0.2">
      <c r="A104" s="26"/>
      <c r="B104" s="26"/>
      <c r="C104" s="26"/>
      <c r="D104" s="26"/>
      <c r="E104" s="26"/>
      <c r="F104" s="26"/>
      <c r="G104" s="26"/>
      <c r="H104" s="26"/>
      <c r="I104" s="26"/>
      <c r="J104" s="26"/>
    </row>
    <row r="105" spans="1:10" x14ac:dyDescent="0.2">
      <c r="A105" s="26"/>
      <c r="B105" s="26"/>
      <c r="C105" s="26"/>
      <c r="D105" s="26"/>
      <c r="E105" s="26"/>
      <c r="F105" s="26"/>
      <c r="G105" s="26"/>
      <c r="H105" s="26"/>
      <c r="I105" s="26"/>
      <c r="J105" s="26"/>
    </row>
    <row r="106" spans="1:10" x14ac:dyDescent="0.2">
      <c r="A106" s="26"/>
      <c r="B106" s="26"/>
      <c r="C106" s="26"/>
      <c r="D106" s="26"/>
      <c r="E106" s="26"/>
      <c r="F106" s="26"/>
      <c r="G106" s="26"/>
      <c r="H106" s="26"/>
      <c r="I106" s="26"/>
      <c r="J106" s="26"/>
    </row>
    <row r="107" spans="1:10" x14ac:dyDescent="0.2">
      <c r="A107" s="26"/>
      <c r="B107" s="26"/>
      <c r="C107" s="26"/>
      <c r="D107" s="26"/>
      <c r="E107" s="26"/>
      <c r="F107" s="26"/>
      <c r="G107" s="26"/>
      <c r="H107" s="26"/>
      <c r="I107" s="26"/>
      <c r="J107" s="26"/>
    </row>
    <row r="108" spans="1:10" x14ac:dyDescent="0.2">
      <c r="A108" s="26"/>
      <c r="B108" s="26"/>
      <c r="C108" s="26"/>
      <c r="D108" s="26"/>
      <c r="E108" s="26"/>
      <c r="F108" s="26"/>
      <c r="G108" s="26"/>
      <c r="H108" s="26"/>
      <c r="I108" s="26"/>
      <c r="J108" s="26"/>
    </row>
    <row r="109" spans="1:10" x14ac:dyDescent="0.2">
      <c r="A109" s="26"/>
      <c r="B109" s="26"/>
      <c r="C109" s="26"/>
      <c r="D109" s="26"/>
      <c r="E109" s="26"/>
      <c r="F109" s="26"/>
      <c r="G109" s="26"/>
      <c r="H109" s="26"/>
      <c r="I109" s="26"/>
      <c r="J109" s="26"/>
    </row>
    <row r="110" spans="1:10" x14ac:dyDescent="0.2">
      <c r="A110" s="26"/>
      <c r="B110" s="26"/>
      <c r="C110" s="26"/>
      <c r="D110" s="26"/>
      <c r="E110" s="26"/>
      <c r="F110" s="26"/>
      <c r="G110" s="26"/>
      <c r="H110" s="26"/>
      <c r="I110" s="26"/>
      <c r="J110" s="26"/>
    </row>
    <row r="111" spans="1:10" x14ac:dyDescent="0.2">
      <c r="A111" s="26"/>
      <c r="B111" s="26"/>
      <c r="C111" s="26"/>
      <c r="D111" s="26"/>
      <c r="E111" s="26"/>
      <c r="F111" s="26"/>
      <c r="G111" s="26"/>
      <c r="H111" s="26"/>
      <c r="I111" s="26"/>
      <c r="J111" s="26"/>
    </row>
    <row r="112" spans="1:10" x14ac:dyDescent="0.2">
      <c r="A112" s="26"/>
      <c r="B112" s="26"/>
      <c r="C112" s="26"/>
      <c r="D112" s="26"/>
      <c r="E112" s="26"/>
      <c r="F112" s="26"/>
      <c r="G112" s="26"/>
      <c r="H112" s="26"/>
      <c r="I112" s="26"/>
      <c r="J112" s="26"/>
    </row>
    <row r="113" spans="1:10" x14ac:dyDescent="0.2">
      <c r="A113" s="26"/>
      <c r="B113" s="26"/>
      <c r="C113" s="26"/>
      <c r="D113" s="26"/>
      <c r="E113" s="26"/>
      <c r="F113" s="26"/>
      <c r="G113" s="26"/>
      <c r="H113" s="26"/>
      <c r="I113" s="26"/>
      <c r="J113" s="26"/>
    </row>
    <row r="114" spans="1:10" x14ac:dyDescent="0.2">
      <c r="A114" s="26"/>
      <c r="B114" s="26"/>
      <c r="C114" s="26"/>
      <c r="D114" s="26"/>
      <c r="E114" s="26"/>
      <c r="F114" s="26"/>
      <c r="G114" s="26"/>
      <c r="H114" s="26"/>
      <c r="I114" s="26"/>
      <c r="J114" s="26"/>
    </row>
    <row r="115" spans="1:10" x14ac:dyDescent="0.2">
      <c r="A115" s="26"/>
      <c r="B115" s="26"/>
      <c r="C115" s="26"/>
      <c r="D115" s="26"/>
      <c r="E115" s="26"/>
      <c r="F115" s="26"/>
      <c r="G115" s="26"/>
      <c r="H115" s="26"/>
      <c r="I115" s="26"/>
      <c r="J115" s="26"/>
    </row>
    <row r="116" spans="1:10" x14ac:dyDescent="0.2">
      <c r="A116" s="26"/>
      <c r="B116" s="26"/>
      <c r="C116" s="26"/>
      <c r="D116" s="26"/>
      <c r="E116" s="26"/>
      <c r="F116" s="26"/>
      <c r="G116" s="26"/>
      <c r="H116" s="26"/>
      <c r="I116" s="26"/>
      <c r="J116" s="26"/>
    </row>
    <row r="117" spans="1:10" x14ac:dyDescent="0.2">
      <c r="A117" s="26"/>
      <c r="B117" s="26"/>
      <c r="C117" s="26"/>
      <c r="D117" s="26"/>
      <c r="E117" s="26"/>
      <c r="F117" s="26"/>
      <c r="G117" s="26"/>
      <c r="H117" s="26"/>
      <c r="I117" s="26"/>
      <c r="J117" s="26"/>
    </row>
    <row r="118" spans="1:10" x14ac:dyDescent="0.2">
      <c r="A118" s="26"/>
      <c r="B118" s="26"/>
      <c r="C118" s="26"/>
      <c r="D118" s="26"/>
      <c r="E118" s="26"/>
      <c r="F118" s="26"/>
      <c r="G118" s="26"/>
      <c r="H118" s="26"/>
      <c r="I118" s="26"/>
      <c r="J118" s="26"/>
    </row>
    <row r="119" spans="1:10" x14ac:dyDescent="0.2">
      <c r="A119" s="26"/>
      <c r="B119" s="26"/>
      <c r="C119" s="26"/>
      <c r="D119" s="26"/>
      <c r="E119" s="26"/>
      <c r="F119" s="26"/>
      <c r="G119" s="26"/>
      <c r="H119" s="26"/>
      <c r="I119" s="26"/>
      <c r="J119" s="26"/>
    </row>
    <row r="120" spans="1:10" x14ac:dyDescent="0.2">
      <c r="A120" s="26"/>
      <c r="B120" s="26"/>
      <c r="C120" s="26"/>
      <c r="D120" s="26"/>
      <c r="E120" s="26"/>
      <c r="F120" s="26"/>
      <c r="G120" s="26"/>
      <c r="H120" s="26"/>
      <c r="I120" s="26"/>
      <c r="J120" s="26"/>
    </row>
    <row r="121" spans="1:10" x14ac:dyDescent="0.2">
      <c r="A121" s="26"/>
      <c r="B121" s="26"/>
      <c r="C121" s="26"/>
      <c r="D121" s="26"/>
      <c r="E121" s="26"/>
      <c r="F121" s="26"/>
      <c r="G121" s="26"/>
      <c r="H121" s="26"/>
      <c r="I121" s="26"/>
      <c r="J121" s="26"/>
    </row>
    <row r="122" spans="1:10" x14ac:dyDescent="0.2">
      <c r="A122" s="26"/>
      <c r="B122" s="26"/>
      <c r="C122" s="26"/>
      <c r="D122" s="26"/>
      <c r="E122" s="26"/>
      <c r="F122" s="26"/>
      <c r="G122" s="26"/>
      <c r="H122" s="26"/>
      <c r="I122" s="26"/>
      <c r="J122" s="26"/>
    </row>
    <row r="123" spans="1:10" x14ac:dyDescent="0.2">
      <c r="A123" s="26"/>
      <c r="B123" s="26"/>
      <c r="C123" s="26"/>
      <c r="D123" s="26"/>
      <c r="E123" s="26"/>
      <c r="F123" s="26"/>
      <c r="G123" s="26"/>
      <c r="H123" s="26"/>
      <c r="I123" s="26"/>
      <c r="J123" s="26"/>
    </row>
    <row r="124" spans="1:10" x14ac:dyDescent="0.2">
      <c r="A124" s="26"/>
      <c r="B124" s="26"/>
      <c r="C124" s="26"/>
      <c r="D124" s="26"/>
      <c r="E124" s="26"/>
      <c r="F124" s="26"/>
      <c r="G124" s="26"/>
      <c r="H124" s="26"/>
      <c r="I124" s="26"/>
      <c r="J124" s="26"/>
    </row>
    <row r="125" spans="1:10" x14ac:dyDescent="0.2">
      <c r="A125" s="26"/>
      <c r="B125" s="26"/>
      <c r="C125" s="26"/>
      <c r="D125" s="26"/>
      <c r="E125" s="26"/>
      <c r="F125" s="26"/>
      <c r="G125" s="26"/>
      <c r="H125" s="26"/>
      <c r="I125" s="26"/>
      <c r="J125" s="26"/>
    </row>
    <row r="126" spans="1:10" x14ac:dyDescent="0.2">
      <c r="A126" s="26"/>
      <c r="B126" s="26"/>
      <c r="C126" s="26"/>
      <c r="D126" s="26"/>
      <c r="E126" s="26"/>
      <c r="F126" s="26"/>
      <c r="G126" s="26"/>
      <c r="H126" s="26"/>
      <c r="I126" s="26"/>
      <c r="J126" s="26"/>
    </row>
    <row r="127" spans="1:10" x14ac:dyDescent="0.2">
      <c r="A127" s="26"/>
      <c r="B127" s="26"/>
      <c r="C127" s="26"/>
      <c r="D127" s="26"/>
      <c r="E127" s="26"/>
      <c r="F127" s="26"/>
      <c r="G127" s="26"/>
      <c r="H127" s="26"/>
      <c r="I127" s="26"/>
      <c r="J127" s="26"/>
    </row>
    <row r="128" spans="1:10" x14ac:dyDescent="0.2">
      <c r="A128" s="26"/>
      <c r="B128" s="26"/>
      <c r="C128" s="26"/>
      <c r="D128" s="26"/>
      <c r="E128" s="26"/>
      <c r="F128" s="26"/>
      <c r="G128" s="26"/>
      <c r="H128" s="26"/>
      <c r="I128" s="26"/>
      <c r="J128" s="26"/>
    </row>
    <row r="129" spans="1:10" x14ac:dyDescent="0.2">
      <c r="A129" s="26"/>
      <c r="B129" s="26"/>
      <c r="C129" s="26"/>
      <c r="D129" s="26"/>
      <c r="E129" s="26"/>
      <c r="F129" s="26"/>
      <c r="G129" s="26"/>
      <c r="H129" s="26"/>
      <c r="I129" s="26"/>
      <c r="J129" s="26"/>
    </row>
    <row r="130" spans="1:10" x14ac:dyDescent="0.2">
      <c r="A130" s="26"/>
      <c r="B130" s="26"/>
      <c r="C130" s="26"/>
      <c r="D130" s="26"/>
      <c r="E130" s="26"/>
      <c r="F130" s="26"/>
      <c r="G130" s="26"/>
      <c r="H130" s="26"/>
      <c r="I130" s="26"/>
      <c r="J130" s="26"/>
    </row>
    <row r="131" spans="1:10" x14ac:dyDescent="0.2">
      <c r="A131" s="26"/>
      <c r="B131" s="26"/>
      <c r="C131" s="26"/>
      <c r="D131" s="26"/>
      <c r="E131" s="26"/>
      <c r="F131" s="26"/>
      <c r="G131" s="26"/>
      <c r="H131" s="26"/>
      <c r="I131" s="26"/>
      <c r="J131" s="26"/>
    </row>
    <row r="132" spans="1:10" x14ac:dyDescent="0.2">
      <c r="A132" s="26"/>
      <c r="B132" s="26"/>
      <c r="C132" s="26"/>
      <c r="D132" s="26"/>
      <c r="E132" s="26"/>
      <c r="F132" s="26"/>
      <c r="G132" s="26"/>
      <c r="H132" s="26"/>
      <c r="I132" s="26"/>
      <c r="J132" s="26"/>
    </row>
    <row r="133" spans="1:10" x14ac:dyDescent="0.2">
      <c r="A133" s="26"/>
      <c r="B133" s="26"/>
      <c r="C133" s="26"/>
      <c r="D133" s="26"/>
      <c r="E133" s="26"/>
      <c r="F133" s="26"/>
      <c r="G133" s="26"/>
      <c r="H133" s="26"/>
      <c r="I133" s="26"/>
      <c r="J133" s="26"/>
    </row>
    <row r="134" spans="1:10" x14ac:dyDescent="0.2">
      <c r="A134" s="26"/>
      <c r="B134" s="26"/>
      <c r="C134" s="26"/>
      <c r="D134" s="26"/>
      <c r="E134" s="26"/>
      <c r="F134" s="26"/>
      <c r="G134" s="26"/>
      <c r="H134" s="26"/>
      <c r="I134" s="26"/>
      <c r="J134" s="26"/>
    </row>
    <row r="135" spans="1:10" x14ac:dyDescent="0.2">
      <c r="A135" s="26"/>
      <c r="B135" s="26"/>
      <c r="C135" s="26"/>
      <c r="D135" s="26"/>
      <c r="E135" s="26"/>
      <c r="F135" s="26"/>
      <c r="G135" s="26"/>
      <c r="H135" s="26"/>
      <c r="I135" s="26"/>
      <c r="J135" s="26"/>
    </row>
    <row r="136" spans="1:10" x14ac:dyDescent="0.2">
      <c r="A136" s="26"/>
      <c r="B136" s="26"/>
      <c r="C136" s="26"/>
      <c r="D136" s="26"/>
      <c r="E136" s="26"/>
      <c r="F136" s="26"/>
      <c r="G136" s="26"/>
      <c r="H136" s="26"/>
      <c r="I136" s="26"/>
      <c r="J136" s="26"/>
    </row>
    <row r="137" spans="1:10" x14ac:dyDescent="0.2">
      <c r="A137" s="26"/>
      <c r="B137" s="26"/>
      <c r="C137" s="26"/>
      <c r="D137" s="26"/>
      <c r="E137" s="26"/>
      <c r="F137" s="26"/>
      <c r="G137" s="26"/>
      <c r="H137" s="26"/>
      <c r="I137" s="26"/>
      <c r="J137" s="26"/>
    </row>
    <row r="138" spans="1:10" x14ac:dyDescent="0.2">
      <c r="A138" s="26"/>
      <c r="B138" s="26"/>
      <c r="C138" s="26"/>
      <c r="D138" s="26"/>
      <c r="E138" s="26"/>
      <c r="F138" s="26"/>
      <c r="G138" s="26"/>
      <c r="H138" s="26"/>
      <c r="I138" s="26"/>
      <c r="J138" s="26"/>
    </row>
    <row r="139" spans="1:10" x14ac:dyDescent="0.2">
      <c r="A139" s="26"/>
      <c r="B139" s="26"/>
      <c r="C139" s="26"/>
      <c r="D139" s="26"/>
      <c r="E139" s="26"/>
      <c r="F139" s="26"/>
      <c r="G139" s="26"/>
      <c r="H139" s="26"/>
      <c r="I139" s="26"/>
      <c r="J139" s="26"/>
    </row>
    <row r="140" spans="1:10" x14ac:dyDescent="0.2">
      <c r="A140" s="26"/>
      <c r="B140" s="26"/>
      <c r="C140" s="26"/>
      <c r="D140" s="26"/>
      <c r="E140" s="26"/>
      <c r="F140" s="26"/>
      <c r="G140" s="26"/>
      <c r="H140" s="26"/>
      <c r="I140" s="26"/>
      <c r="J140" s="26"/>
    </row>
    <row r="141" spans="1:10" x14ac:dyDescent="0.2">
      <c r="A141" s="26"/>
      <c r="B141" s="26"/>
      <c r="C141" s="26"/>
      <c r="D141" s="26"/>
      <c r="E141" s="26"/>
      <c r="F141" s="26"/>
      <c r="G141" s="26"/>
      <c r="H141" s="26"/>
      <c r="I141" s="26"/>
      <c r="J141" s="26"/>
    </row>
    <row r="142" spans="1:10" x14ac:dyDescent="0.2">
      <c r="A142" s="26"/>
      <c r="B142" s="26"/>
      <c r="C142" s="26"/>
      <c r="D142" s="26"/>
      <c r="E142" s="26"/>
      <c r="F142" s="26"/>
      <c r="G142" s="26"/>
      <c r="H142" s="26"/>
      <c r="I142" s="26"/>
      <c r="J142" s="26"/>
    </row>
    <row r="143" spans="1:10" x14ac:dyDescent="0.2">
      <c r="A143" s="26"/>
      <c r="B143" s="26"/>
      <c r="C143" s="26"/>
      <c r="D143" s="26"/>
      <c r="E143" s="26"/>
      <c r="F143" s="26"/>
      <c r="G143" s="26"/>
      <c r="H143" s="26"/>
      <c r="I143" s="26"/>
      <c r="J143" s="26"/>
    </row>
    <row r="144" spans="1:10" x14ac:dyDescent="0.2">
      <c r="A144" s="26"/>
      <c r="B144" s="26"/>
      <c r="C144" s="26"/>
      <c r="D144" s="26"/>
      <c r="E144" s="26"/>
      <c r="F144" s="26"/>
      <c r="G144" s="26"/>
      <c r="H144" s="26"/>
      <c r="I144" s="26"/>
      <c r="J144" s="26"/>
    </row>
    <row r="145" spans="1:10" x14ac:dyDescent="0.2">
      <c r="A145" s="26"/>
      <c r="B145" s="26"/>
      <c r="C145" s="26"/>
      <c r="D145" s="26"/>
      <c r="E145" s="26"/>
      <c r="F145" s="26"/>
      <c r="G145" s="26"/>
      <c r="H145" s="26"/>
      <c r="I145" s="26"/>
      <c r="J145" s="26"/>
    </row>
    <row r="146" spans="1:10" x14ac:dyDescent="0.2">
      <c r="A146" s="26"/>
      <c r="B146" s="26"/>
      <c r="C146" s="26"/>
      <c r="D146" s="26"/>
      <c r="E146" s="26"/>
      <c r="F146" s="26"/>
      <c r="G146" s="26"/>
      <c r="H146" s="26"/>
      <c r="I146" s="26"/>
      <c r="J146" s="26"/>
    </row>
    <row r="147" spans="1:10" x14ac:dyDescent="0.2">
      <c r="A147" s="26"/>
      <c r="B147" s="26"/>
      <c r="C147" s="26"/>
      <c r="D147" s="26"/>
      <c r="E147" s="26"/>
      <c r="F147" s="26"/>
      <c r="G147" s="26"/>
      <c r="H147" s="26"/>
      <c r="I147" s="26"/>
      <c r="J147" s="26"/>
    </row>
    <row r="148" spans="1:10" x14ac:dyDescent="0.2">
      <c r="A148" s="26"/>
      <c r="B148" s="26"/>
      <c r="C148" s="26"/>
      <c r="D148" s="26"/>
      <c r="E148" s="26"/>
      <c r="F148" s="26"/>
      <c r="G148" s="26"/>
      <c r="H148" s="26"/>
      <c r="I148" s="26"/>
      <c r="J148" s="26"/>
    </row>
    <row r="149" spans="1:10" x14ac:dyDescent="0.2">
      <c r="A149" s="26"/>
      <c r="B149" s="26"/>
      <c r="C149" s="26"/>
      <c r="D149" s="26"/>
      <c r="E149" s="26"/>
      <c r="F149" s="26"/>
      <c r="G149" s="26"/>
      <c r="H149" s="26"/>
      <c r="I149" s="26"/>
      <c r="J149" s="26"/>
    </row>
    <row r="150" spans="1:10" x14ac:dyDescent="0.2">
      <c r="A150" s="26"/>
      <c r="B150" s="26"/>
      <c r="C150" s="26"/>
      <c r="D150" s="26"/>
      <c r="E150" s="26"/>
      <c r="F150" s="26"/>
      <c r="G150" s="26"/>
      <c r="H150" s="26"/>
      <c r="I150" s="26"/>
      <c r="J150" s="26"/>
    </row>
    <row r="151" spans="1:10" x14ac:dyDescent="0.2">
      <c r="A151" s="26"/>
      <c r="B151" s="26"/>
      <c r="C151" s="26"/>
      <c r="D151" s="26"/>
      <c r="E151" s="26"/>
      <c r="F151" s="26"/>
      <c r="G151" s="26"/>
      <c r="H151" s="26"/>
      <c r="I151" s="26"/>
      <c r="J151" s="26"/>
    </row>
    <row r="152" spans="1:10" x14ac:dyDescent="0.2">
      <c r="A152" s="26"/>
      <c r="B152" s="26"/>
      <c r="C152" s="26"/>
      <c r="D152" s="26"/>
      <c r="E152" s="26"/>
      <c r="F152" s="26"/>
      <c r="G152" s="26"/>
      <c r="H152" s="26"/>
      <c r="I152" s="26"/>
      <c r="J152" s="26"/>
    </row>
    <row r="153" spans="1:10" x14ac:dyDescent="0.2">
      <c r="A153" s="26"/>
      <c r="B153" s="26"/>
      <c r="C153" s="26"/>
      <c r="D153" s="26"/>
      <c r="E153" s="26"/>
      <c r="F153" s="26"/>
      <c r="G153" s="26"/>
      <c r="H153" s="26"/>
      <c r="I153" s="26"/>
      <c r="J153" s="26"/>
    </row>
    <row r="154" spans="1:10" x14ac:dyDescent="0.2">
      <c r="A154" s="26"/>
      <c r="B154" s="26"/>
      <c r="C154" s="26"/>
      <c r="D154" s="26"/>
      <c r="E154" s="26"/>
      <c r="F154" s="26"/>
      <c r="G154" s="26"/>
      <c r="H154" s="26"/>
      <c r="I154" s="26"/>
      <c r="J154" s="26"/>
    </row>
    <row r="155" spans="1:10" x14ac:dyDescent="0.2">
      <c r="A155" s="26"/>
      <c r="B155" s="26"/>
      <c r="C155" s="26"/>
      <c r="D155" s="26"/>
      <c r="E155" s="26"/>
      <c r="F155" s="26"/>
      <c r="G155" s="26"/>
      <c r="H155" s="26"/>
      <c r="I155" s="26"/>
      <c r="J155" s="26"/>
    </row>
    <row r="156" spans="1:10" x14ac:dyDescent="0.2">
      <c r="A156" s="26"/>
      <c r="B156" s="26"/>
      <c r="C156" s="26"/>
      <c r="D156" s="26"/>
      <c r="E156" s="26"/>
      <c r="F156" s="26"/>
      <c r="G156" s="26"/>
      <c r="H156" s="26"/>
      <c r="I156" s="26"/>
      <c r="J156" s="26"/>
    </row>
    <row r="157" spans="1:10" x14ac:dyDescent="0.2">
      <c r="A157" s="26"/>
      <c r="B157" s="26"/>
      <c r="C157" s="26"/>
      <c r="D157" s="26"/>
      <c r="E157" s="26"/>
      <c r="F157" s="26"/>
      <c r="G157" s="26"/>
      <c r="H157" s="26"/>
      <c r="I157" s="26"/>
      <c r="J157" s="26"/>
    </row>
    <row r="158" spans="1:10" x14ac:dyDescent="0.2">
      <c r="A158" s="26"/>
      <c r="B158" s="26"/>
      <c r="C158" s="26"/>
      <c r="D158" s="26"/>
      <c r="E158" s="26"/>
      <c r="F158" s="26"/>
      <c r="G158" s="26"/>
      <c r="H158" s="26"/>
      <c r="I158" s="26"/>
      <c r="J158" s="26"/>
    </row>
    <row r="159" spans="1:10" x14ac:dyDescent="0.2">
      <c r="A159" s="26"/>
      <c r="B159" s="26"/>
      <c r="C159" s="26"/>
      <c r="D159" s="26"/>
      <c r="E159" s="26"/>
      <c r="F159" s="26"/>
      <c r="G159" s="26"/>
      <c r="H159" s="26"/>
      <c r="I159" s="26"/>
      <c r="J159" s="26"/>
    </row>
    <row r="160" spans="1:10" x14ac:dyDescent="0.2">
      <c r="A160" s="26"/>
      <c r="B160" s="26"/>
      <c r="C160" s="26"/>
      <c r="D160" s="26"/>
      <c r="E160" s="26"/>
      <c r="F160" s="26"/>
      <c r="G160" s="26"/>
      <c r="H160" s="26"/>
      <c r="I160" s="26"/>
      <c r="J160" s="26"/>
    </row>
    <row r="161" spans="1:10" x14ac:dyDescent="0.2">
      <c r="A161" s="26"/>
      <c r="B161" s="26"/>
      <c r="C161" s="26"/>
      <c r="D161" s="26"/>
      <c r="E161" s="26"/>
      <c r="F161" s="26"/>
      <c r="G161" s="26"/>
      <c r="H161" s="26"/>
      <c r="I161" s="26"/>
      <c r="J161" s="26"/>
    </row>
    <row r="162" spans="1:10" x14ac:dyDescent="0.2">
      <c r="A162" s="26"/>
      <c r="B162" s="26"/>
      <c r="C162" s="26"/>
      <c r="D162" s="26"/>
      <c r="E162" s="26"/>
      <c r="F162" s="26"/>
      <c r="G162" s="26"/>
      <c r="H162" s="26"/>
      <c r="I162" s="26"/>
      <c r="J162" s="26"/>
    </row>
    <row r="163" spans="1:10" x14ac:dyDescent="0.2">
      <c r="A163" s="26"/>
      <c r="B163" s="26"/>
      <c r="C163" s="26"/>
      <c r="D163" s="26"/>
      <c r="E163" s="26"/>
      <c r="F163" s="26"/>
      <c r="G163" s="26"/>
      <c r="H163" s="26"/>
      <c r="I163" s="26"/>
      <c r="J163" s="26"/>
    </row>
    <row r="164" spans="1:10" x14ac:dyDescent="0.2">
      <c r="A164" s="26"/>
      <c r="B164" s="26"/>
      <c r="C164" s="26"/>
      <c r="D164" s="26"/>
      <c r="E164" s="26"/>
      <c r="F164" s="26"/>
      <c r="G164" s="26"/>
      <c r="H164" s="26"/>
      <c r="I164" s="26"/>
      <c r="J164" s="26"/>
    </row>
    <row r="165" spans="1:10" x14ac:dyDescent="0.2">
      <c r="A165" s="26"/>
      <c r="B165" s="26"/>
      <c r="C165" s="26"/>
      <c r="D165" s="26"/>
      <c r="E165" s="26"/>
      <c r="F165" s="26"/>
      <c r="G165" s="26"/>
      <c r="H165" s="26"/>
      <c r="I165" s="26"/>
      <c r="J165" s="26"/>
    </row>
    <row r="166" spans="1:10" x14ac:dyDescent="0.2">
      <c r="A166" s="26"/>
      <c r="B166" s="26"/>
      <c r="C166" s="26"/>
      <c r="D166" s="26"/>
      <c r="E166" s="26"/>
      <c r="F166" s="26"/>
      <c r="G166" s="26"/>
      <c r="H166" s="26"/>
      <c r="I166" s="26"/>
      <c r="J166" s="26"/>
    </row>
    <row r="167" spans="1:10" x14ac:dyDescent="0.2">
      <c r="A167" s="26"/>
      <c r="B167" s="26"/>
      <c r="C167" s="26"/>
      <c r="D167" s="26"/>
      <c r="E167" s="26"/>
      <c r="F167" s="26"/>
      <c r="G167" s="26"/>
      <c r="H167" s="26"/>
      <c r="I167" s="26"/>
      <c r="J167" s="26"/>
    </row>
    <row r="168" spans="1:10" x14ac:dyDescent="0.2">
      <c r="A168" s="26"/>
      <c r="B168" s="26"/>
      <c r="C168" s="26"/>
      <c r="D168" s="26"/>
      <c r="E168" s="26"/>
      <c r="F168" s="26"/>
      <c r="G168" s="26"/>
      <c r="H168" s="26"/>
      <c r="I168" s="26"/>
      <c r="J168" s="26"/>
    </row>
    <row r="169" spans="1:10" x14ac:dyDescent="0.2">
      <c r="A169" s="26"/>
      <c r="B169" s="26"/>
      <c r="C169" s="26"/>
      <c r="D169" s="26"/>
      <c r="E169" s="26"/>
      <c r="F169" s="26"/>
      <c r="G169" s="26"/>
      <c r="H169" s="26"/>
      <c r="I169" s="26"/>
      <c r="J169" s="26"/>
    </row>
    <row r="170" spans="1:10" x14ac:dyDescent="0.2">
      <c r="A170" s="26"/>
      <c r="B170" s="26"/>
      <c r="C170" s="26"/>
      <c r="D170" s="26"/>
      <c r="E170" s="26"/>
      <c r="F170" s="26"/>
      <c r="G170" s="26"/>
      <c r="H170" s="26"/>
      <c r="I170" s="26"/>
      <c r="J170" s="26"/>
    </row>
    <row r="171" spans="1:10" x14ac:dyDescent="0.2">
      <c r="A171" s="26"/>
      <c r="B171" s="26"/>
      <c r="C171" s="26"/>
      <c r="D171" s="26"/>
      <c r="E171" s="26"/>
      <c r="F171" s="26"/>
      <c r="G171" s="26"/>
      <c r="H171" s="26"/>
      <c r="I171" s="26"/>
      <c r="J171" s="26"/>
    </row>
    <row r="172" spans="1:10" x14ac:dyDescent="0.2">
      <c r="A172" s="26"/>
      <c r="B172" s="26"/>
      <c r="C172" s="26"/>
      <c r="D172" s="26"/>
      <c r="E172" s="26"/>
      <c r="F172" s="26"/>
      <c r="G172" s="26"/>
      <c r="H172" s="26"/>
      <c r="I172" s="26"/>
      <c r="J172" s="26"/>
    </row>
    <row r="173" spans="1:10" x14ac:dyDescent="0.2">
      <c r="A173" s="26"/>
      <c r="B173" s="26"/>
      <c r="C173" s="26"/>
      <c r="D173" s="26"/>
      <c r="E173" s="26"/>
      <c r="F173" s="26"/>
      <c r="G173" s="26"/>
      <c r="H173" s="26"/>
      <c r="I173" s="26"/>
      <c r="J173" s="26"/>
    </row>
    <row r="174" spans="1:10" x14ac:dyDescent="0.2">
      <c r="A174" s="26"/>
      <c r="B174" s="26"/>
      <c r="C174" s="26"/>
      <c r="D174" s="26"/>
      <c r="E174" s="26"/>
      <c r="F174" s="26"/>
      <c r="G174" s="26"/>
      <c r="H174" s="26"/>
      <c r="I174" s="26"/>
      <c r="J174" s="26"/>
    </row>
    <row r="175" spans="1:10" x14ac:dyDescent="0.2">
      <c r="A175" s="26"/>
      <c r="B175" s="26"/>
      <c r="C175" s="26"/>
      <c r="D175" s="26"/>
      <c r="E175" s="26"/>
      <c r="F175" s="26"/>
      <c r="G175" s="26"/>
      <c r="H175" s="26"/>
      <c r="I175" s="26"/>
      <c r="J175" s="26"/>
    </row>
    <row r="176" spans="1:10" x14ac:dyDescent="0.2">
      <c r="A176" s="26"/>
      <c r="B176" s="26"/>
      <c r="C176" s="26"/>
      <c r="D176" s="26"/>
      <c r="E176" s="26"/>
      <c r="F176" s="26"/>
      <c r="G176" s="26"/>
      <c r="H176" s="26"/>
      <c r="I176" s="26"/>
      <c r="J176" s="26"/>
    </row>
    <row r="177" spans="1:10" x14ac:dyDescent="0.2">
      <c r="A177" s="26"/>
      <c r="B177" s="26"/>
      <c r="C177" s="26"/>
      <c r="D177" s="26"/>
      <c r="E177" s="26"/>
      <c r="F177" s="26"/>
      <c r="G177" s="26"/>
      <c r="H177" s="26"/>
      <c r="I177" s="26"/>
      <c r="J177" s="26"/>
    </row>
    <row r="178" spans="1:10" x14ac:dyDescent="0.2">
      <c r="A178" s="26"/>
      <c r="B178" s="26"/>
      <c r="C178" s="26"/>
      <c r="D178" s="26"/>
      <c r="E178" s="26"/>
      <c r="F178" s="26"/>
      <c r="G178" s="26"/>
      <c r="H178" s="26"/>
      <c r="I178" s="26"/>
      <c r="J178" s="26"/>
    </row>
    <row r="179" spans="1:10" x14ac:dyDescent="0.2">
      <c r="A179" s="26"/>
      <c r="B179" s="26"/>
      <c r="C179" s="26"/>
      <c r="D179" s="26"/>
      <c r="E179" s="26"/>
      <c r="F179" s="26"/>
      <c r="G179" s="26"/>
      <c r="H179" s="26"/>
      <c r="I179" s="26"/>
      <c r="J179" s="26"/>
    </row>
    <row r="180" spans="1:10" x14ac:dyDescent="0.2">
      <c r="A180" s="26"/>
      <c r="B180" s="26"/>
      <c r="C180" s="26"/>
      <c r="D180" s="26"/>
      <c r="E180" s="26"/>
      <c r="F180" s="26"/>
      <c r="G180" s="26"/>
      <c r="H180" s="26"/>
      <c r="I180" s="26"/>
      <c r="J180" s="26"/>
    </row>
    <row r="181" spans="1:10" x14ac:dyDescent="0.2">
      <c r="A181" s="26"/>
      <c r="B181" s="26"/>
      <c r="C181" s="26"/>
      <c r="D181" s="26"/>
      <c r="E181" s="26"/>
      <c r="F181" s="26"/>
      <c r="G181" s="26"/>
      <c r="H181" s="26"/>
      <c r="I181" s="26"/>
      <c r="J181" s="26"/>
    </row>
    <row r="182" spans="1:10" x14ac:dyDescent="0.2">
      <c r="A182" s="26"/>
      <c r="B182" s="26"/>
      <c r="C182" s="26"/>
      <c r="D182" s="26"/>
      <c r="E182" s="26"/>
      <c r="F182" s="26"/>
      <c r="G182" s="26"/>
      <c r="H182" s="26"/>
      <c r="I182" s="26"/>
      <c r="J182" s="26"/>
    </row>
    <row r="183" spans="1:10" x14ac:dyDescent="0.2">
      <c r="A183" s="26"/>
      <c r="B183" s="26"/>
      <c r="C183" s="26"/>
      <c r="D183" s="26"/>
      <c r="E183" s="26"/>
      <c r="F183" s="26"/>
      <c r="G183" s="26"/>
      <c r="H183" s="26"/>
      <c r="I183" s="26"/>
      <c r="J183" s="26"/>
    </row>
    <row r="184" spans="1:10" x14ac:dyDescent="0.2">
      <c r="A184" s="26"/>
      <c r="B184" s="26"/>
      <c r="C184" s="26"/>
      <c r="D184" s="26"/>
      <c r="E184" s="26"/>
      <c r="F184" s="26"/>
      <c r="G184" s="26"/>
      <c r="H184" s="26"/>
      <c r="I184" s="26"/>
      <c r="J184" s="26"/>
    </row>
    <row r="185" spans="1:10" x14ac:dyDescent="0.2">
      <c r="A185" s="26"/>
      <c r="B185" s="26"/>
      <c r="C185" s="26"/>
      <c r="D185" s="26"/>
      <c r="E185" s="26"/>
      <c r="F185" s="26"/>
      <c r="G185" s="26"/>
      <c r="H185" s="26"/>
      <c r="I185" s="26"/>
      <c r="J185" s="26"/>
    </row>
    <row r="186" spans="1:10" x14ac:dyDescent="0.2">
      <c r="A186" s="26"/>
      <c r="B186" s="26"/>
      <c r="C186" s="26"/>
      <c r="D186" s="26"/>
      <c r="E186" s="26"/>
      <c r="F186" s="26"/>
      <c r="G186" s="26"/>
      <c r="H186" s="26"/>
      <c r="I186" s="26"/>
      <c r="J186" s="26"/>
    </row>
    <row r="187" spans="1:10" x14ac:dyDescent="0.2">
      <c r="A187" s="26"/>
      <c r="B187" s="26"/>
      <c r="C187" s="26"/>
      <c r="D187" s="26"/>
      <c r="E187" s="26"/>
      <c r="F187" s="26"/>
      <c r="G187" s="26"/>
      <c r="H187" s="26"/>
      <c r="I187" s="26"/>
      <c r="J187" s="26"/>
    </row>
    <row r="188" spans="1:10" x14ac:dyDescent="0.2">
      <c r="A188" s="26"/>
      <c r="B188" s="26"/>
      <c r="C188" s="26"/>
      <c r="D188" s="26"/>
      <c r="E188" s="26"/>
      <c r="F188" s="26"/>
      <c r="G188" s="26"/>
      <c r="H188" s="26"/>
      <c r="I188" s="26"/>
      <c r="J188" s="26"/>
    </row>
    <row r="189" spans="1:10" x14ac:dyDescent="0.2">
      <c r="A189" s="26"/>
      <c r="B189" s="26"/>
      <c r="C189" s="26"/>
      <c r="D189" s="26"/>
      <c r="E189" s="26"/>
      <c r="F189" s="26"/>
      <c r="G189" s="26"/>
      <c r="H189" s="26"/>
      <c r="I189" s="26"/>
      <c r="J189" s="26"/>
    </row>
    <row r="190" spans="1:10" x14ac:dyDescent="0.2">
      <c r="A190" s="26"/>
      <c r="B190" s="26"/>
      <c r="C190" s="26"/>
      <c r="D190" s="26"/>
      <c r="E190" s="26"/>
      <c r="F190" s="26"/>
      <c r="G190" s="26"/>
      <c r="H190" s="26"/>
      <c r="I190" s="26"/>
      <c r="J190" s="26"/>
    </row>
    <row r="191" spans="1:10" x14ac:dyDescent="0.2">
      <c r="A191" s="26"/>
      <c r="B191" s="26"/>
      <c r="C191" s="26"/>
      <c r="D191" s="26"/>
      <c r="E191" s="26"/>
      <c r="F191" s="26"/>
      <c r="G191" s="26"/>
      <c r="H191" s="26"/>
      <c r="I191" s="26"/>
      <c r="J191" s="26"/>
    </row>
    <row r="192" spans="1:10" x14ac:dyDescent="0.2">
      <c r="A192" s="26"/>
      <c r="B192" s="26"/>
      <c r="C192" s="26"/>
      <c r="D192" s="26"/>
      <c r="E192" s="26"/>
      <c r="F192" s="26"/>
      <c r="G192" s="26"/>
      <c r="H192" s="26"/>
      <c r="I192" s="26"/>
      <c r="J192" s="26"/>
    </row>
    <row r="193" spans="1:10" x14ac:dyDescent="0.2">
      <c r="A193" s="26"/>
      <c r="B193" s="26"/>
      <c r="C193" s="26"/>
      <c r="D193" s="26"/>
      <c r="E193" s="26"/>
      <c r="F193" s="26"/>
      <c r="G193" s="26"/>
      <c r="H193" s="26"/>
      <c r="I193" s="26"/>
      <c r="J193" s="26"/>
    </row>
    <row r="194" spans="1:10" x14ac:dyDescent="0.2">
      <c r="A194" s="26"/>
      <c r="B194" s="26"/>
      <c r="C194" s="26"/>
      <c r="D194" s="26"/>
      <c r="E194" s="26"/>
      <c r="F194" s="26"/>
      <c r="G194" s="26"/>
      <c r="H194" s="26"/>
      <c r="I194" s="26"/>
      <c r="J194" s="26"/>
    </row>
    <row r="195" spans="1:10" x14ac:dyDescent="0.2">
      <c r="A195" s="26"/>
      <c r="B195" s="26"/>
      <c r="C195" s="26"/>
      <c r="D195" s="26"/>
      <c r="E195" s="26"/>
      <c r="F195" s="26"/>
      <c r="G195" s="26"/>
      <c r="H195" s="26"/>
      <c r="I195" s="26"/>
      <c r="J195" s="26"/>
    </row>
    <row r="196" spans="1:10" x14ac:dyDescent="0.2">
      <c r="A196" s="26"/>
      <c r="B196" s="26"/>
      <c r="C196" s="26"/>
      <c r="D196" s="26"/>
      <c r="E196" s="26"/>
      <c r="F196" s="26"/>
      <c r="G196" s="26"/>
      <c r="H196" s="26"/>
      <c r="I196" s="26"/>
      <c r="J196" s="26"/>
    </row>
    <row r="197" spans="1:10" x14ac:dyDescent="0.2">
      <c r="A197" s="26"/>
      <c r="B197" s="26"/>
      <c r="C197" s="26"/>
      <c r="D197" s="26"/>
      <c r="E197" s="26"/>
      <c r="F197" s="26"/>
      <c r="G197" s="26"/>
      <c r="H197" s="26"/>
      <c r="I197" s="26"/>
      <c r="J197" s="26"/>
    </row>
    <row r="198" spans="1:10" x14ac:dyDescent="0.2">
      <c r="A198" s="26"/>
      <c r="B198" s="26"/>
      <c r="C198" s="26"/>
      <c r="D198" s="26"/>
      <c r="E198" s="26"/>
      <c r="F198" s="26"/>
      <c r="G198" s="26"/>
      <c r="H198" s="26"/>
      <c r="I198" s="26"/>
      <c r="J198" s="26"/>
    </row>
    <row r="199" spans="1:10" x14ac:dyDescent="0.2">
      <c r="A199" s="26"/>
      <c r="B199" s="26"/>
      <c r="C199" s="26"/>
      <c r="D199" s="26"/>
      <c r="E199" s="26"/>
      <c r="F199" s="26"/>
      <c r="G199" s="26"/>
      <c r="H199" s="26"/>
      <c r="I199" s="26"/>
      <c r="J199" s="26"/>
    </row>
    <row r="200" spans="1:10" x14ac:dyDescent="0.2">
      <c r="A200" s="26"/>
      <c r="B200" s="26"/>
      <c r="C200" s="26"/>
      <c r="D200" s="26"/>
      <c r="E200" s="26"/>
      <c r="F200" s="26"/>
      <c r="G200" s="26"/>
      <c r="H200" s="26"/>
      <c r="I200" s="26"/>
      <c r="J200" s="26"/>
    </row>
    <row r="201" spans="1:10" x14ac:dyDescent="0.2">
      <c r="A201" s="26"/>
      <c r="B201" s="26"/>
      <c r="C201" s="26"/>
      <c r="D201" s="26"/>
      <c r="E201" s="26"/>
      <c r="F201" s="26"/>
      <c r="G201" s="26"/>
      <c r="H201" s="26"/>
      <c r="I201" s="26"/>
      <c r="J201" s="26"/>
    </row>
    <row r="202" spans="1:10" x14ac:dyDescent="0.2">
      <c r="A202" s="26"/>
      <c r="B202" s="26"/>
      <c r="C202" s="26"/>
      <c r="D202" s="26"/>
      <c r="E202" s="26"/>
      <c r="F202" s="26"/>
      <c r="G202" s="26"/>
      <c r="H202" s="26"/>
      <c r="I202" s="26"/>
      <c r="J202" s="26"/>
    </row>
    <row r="203" spans="1:10" x14ac:dyDescent="0.2">
      <c r="A203" s="26"/>
      <c r="B203" s="26"/>
      <c r="C203" s="26"/>
      <c r="D203" s="26"/>
      <c r="E203" s="26"/>
      <c r="F203" s="26"/>
      <c r="G203" s="26"/>
      <c r="H203" s="26"/>
      <c r="I203" s="26"/>
      <c r="J203" s="26"/>
    </row>
    <row r="204" spans="1:10" x14ac:dyDescent="0.2">
      <c r="A204" s="26"/>
      <c r="B204" s="26"/>
      <c r="C204" s="26"/>
      <c r="D204" s="26"/>
      <c r="E204" s="26"/>
      <c r="F204" s="26"/>
      <c r="G204" s="26"/>
      <c r="H204" s="26"/>
      <c r="I204" s="26"/>
      <c r="J204" s="26"/>
    </row>
    <row r="205" spans="1:10" x14ac:dyDescent="0.2">
      <c r="A205" s="26"/>
      <c r="B205" s="26"/>
      <c r="C205" s="26"/>
      <c r="D205" s="26"/>
      <c r="E205" s="26"/>
      <c r="F205" s="26"/>
      <c r="G205" s="26"/>
      <c r="H205" s="26"/>
      <c r="I205" s="26"/>
      <c r="J205" s="26"/>
    </row>
    <row r="206" spans="1:10" x14ac:dyDescent="0.2">
      <c r="A206" s="26"/>
      <c r="B206" s="26"/>
      <c r="C206" s="26"/>
      <c r="D206" s="26"/>
      <c r="E206" s="26"/>
      <c r="F206" s="26"/>
      <c r="G206" s="26"/>
      <c r="H206" s="26"/>
      <c r="I206" s="26"/>
      <c r="J206" s="26"/>
    </row>
    <row r="207" spans="1:10" x14ac:dyDescent="0.2">
      <c r="A207" s="26"/>
      <c r="B207" s="26"/>
      <c r="C207" s="26"/>
      <c r="D207" s="26"/>
      <c r="E207" s="26"/>
      <c r="F207" s="26"/>
      <c r="G207" s="26"/>
      <c r="H207" s="26"/>
      <c r="I207" s="26"/>
      <c r="J207" s="26"/>
    </row>
    <row r="208" spans="1:10" x14ac:dyDescent="0.2">
      <c r="A208" s="26"/>
      <c r="B208" s="26"/>
      <c r="C208" s="26"/>
      <c r="D208" s="26"/>
      <c r="E208" s="26"/>
      <c r="F208" s="26"/>
      <c r="G208" s="26"/>
      <c r="H208" s="26"/>
      <c r="I208" s="26"/>
      <c r="J208" s="26"/>
    </row>
    <row r="209" spans="1:10" x14ac:dyDescent="0.2">
      <c r="A209" s="26"/>
      <c r="B209" s="26"/>
      <c r="C209" s="26"/>
      <c r="D209" s="26"/>
      <c r="E209" s="26"/>
      <c r="F209" s="26"/>
      <c r="G209" s="26"/>
      <c r="H209" s="26"/>
      <c r="I209" s="26"/>
      <c r="J209" s="26"/>
    </row>
    <row r="210" spans="1:10" x14ac:dyDescent="0.2">
      <c r="A210" s="26"/>
      <c r="B210" s="26"/>
      <c r="C210" s="26"/>
      <c r="D210" s="26"/>
      <c r="E210" s="26"/>
      <c r="F210" s="26"/>
      <c r="G210" s="26"/>
      <c r="H210" s="26"/>
      <c r="I210" s="26"/>
      <c r="J210" s="26"/>
    </row>
    <row r="211" spans="1:10" x14ac:dyDescent="0.2">
      <c r="A211" s="26"/>
      <c r="B211" s="26"/>
      <c r="C211" s="26"/>
      <c r="D211" s="26"/>
      <c r="E211" s="26"/>
      <c r="F211" s="26"/>
      <c r="G211" s="26"/>
      <c r="H211" s="26"/>
      <c r="I211" s="26"/>
      <c r="J211" s="26"/>
    </row>
    <row r="212" spans="1:10" x14ac:dyDescent="0.2">
      <c r="A212" s="26"/>
      <c r="B212" s="26"/>
      <c r="C212" s="26"/>
      <c r="D212" s="26"/>
      <c r="E212" s="26"/>
      <c r="F212" s="26"/>
      <c r="G212" s="26"/>
      <c r="H212" s="26"/>
      <c r="I212" s="26"/>
      <c r="J212" s="26"/>
    </row>
    <row r="213" spans="1:10" x14ac:dyDescent="0.2">
      <c r="A213" s="26"/>
      <c r="B213" s="26"/>
      <c r="C213" s="26"/>
      <c r="D213" s="26"/>
      <c r="E213" s="26"/>
      <c r="F213" s="26"/>
      <c r="G213" s="26"/>
      <c r="H213" s="26"/>
      <c r="I213" s="26"/>
      <c r="J213" s="26"/>
    </row>
    <row r="214" spans="1:10" x14ac:dyDescent="0.2">
      <c r="A214" s="26"/>
      <c r="B214" s="26"/>
      <c r="C214" s="26"/>
      <c r="D214" s="26"/>
      <c r="E214" s="26"/>
      <c r="F214" s="26"/>
      <c r="G214" s="26"/>
      <c r="H214" s="26"/>
      <c r="I214" s="26"/>
      <c r="J214" s="26"/>
    </row>
    <row r="215" spans="1:10" x14ac:dyDescent="0.2">
      <c r="A215" s="26"/>
      <c r="B215" s="26"/>
      <c r="C215" s="26"/>
      <c r="D215" s="26"/>
      <c r="E215" s="26"/>
      <c r="F215" s="26"/>
      <c r="G215" s="26"/>
      <c r="H215" s="26"/>
      <c r="I215" s="26"/>
      <c r="J215" s="26"/>
    </row>
    <row r="216" spans="1:10" x14ac:dyDescent="0.2">
      <c r="A216" s="26"/>
      <c r="B216" s="26"/>
      <c r="C216" s="26"/>
      <c r="D216" s="26"/>
      <c r="E216" s="26"/>
      <c r="F216" s="26"/>
      <c r="G216" s="26"/>
      <c r="H216" s="26"/>
      <c r="I216" s="26"/>
      <c r="J216" s="26"/>
    </row>
    <row r="217" spans="1:10" x14ac:dyDescent="0.2">
      <c r="A217" s="26"/>
      <c r="B217" s="26"/>
      <c r="C217" s="26"/>
      <c r="D217" s="26"/>
      <c r="E217" s="26"/>
      <c r="F217" s="26"/>
      <c r="G217" s="26"/>
      <c r="H217" s="26"/>
      <c r="I217" s="26"/>
      <c r="J217" s="26"/>
    </row>
    <row r="218" spans="1:10" x14ac:dyDescent="0.2">
      <c r="A218" s="26"/>
      <c r="B218" s="26"/>
      <c r="C218" s="26"/>
      <c r="D218" s="26"/>
      <c r="E218" s="26"/>
      <c r="F218" s="26"/>
      <c r="G218" s="26"/>
      <c r="H218" s="26"/>
      <c r="I218" s="26"/>
      <c r="J218" s="26"/>
    </row>
    <row r="219" spans="1:10" x14ac:dyDescent="0.2">
      <c r="A219" s="26"/>
      <c r="B219" s="26"/>
      <c r="C219" s="26"/>
      <c r="D219" s="26"/>
      <c r="E219" s="26"/>
      <c r="F219" s="26"/>
      <c r="G219" s="26"/>
      <c r="H219" s="26"/>
      <c r="I219" s="26"/>
      <c r="J219" s="26"/>
    </row>
    <row r="220" spans="1:10" x14ac:dyDescent="0.2">
      <c r="A220" s="26"/>
      <c r="B220" s="26"/>
      <c r="C220" s="26"/>
      <c r="D220" s="26"/>
      <c r="E220" s="26"/>
      <c r="F220" s="26"/>
      <c r="G220" s="26"/>
      <c r="H220" s="26"/>
      <c r="I220" s="26"/>
      <c r="J220" s="26"/>
    </row>
    <row r="221" spans="1:10" x14ac:dyDescent="0.2">
      <c r="A221" s="26"/>
      <c r="B221" s="26"/>
      <c r="C221" s="26"/>
      <c r="D221" s="26"/>
      <c r="E221" s="26"/>
      <c r="F221" s="26"/>
      <c r="G221" s="26"/>
      <c r="H221" s="26"/>
      <c r="I221" s="26"/>
      <c r="J221" s="26"/>
    </row>
    <row r="222" spans="1:10" x14ac:dyDescent="0.2">
      <c r="A222" s="26"/>
      <c r="B222" s="26"/>
      <c r="C222" s="26"/>
      <c r="D222" s="26"/>
      <c r="E222" s="26"/>
      <c r="F222" s="26"/>
      <c r="G222" s="26"/>
      <c r="H222" s="26"/>
      <c r="I222" s="26"/>
      <c r="J222" s="26"/>
    </row>
    <row r="223" spans="1:10" x14ac:dyDescent="0.2">
      <c r="A223" s="26"/>
      <c r="B223" s="26"/>
      <c r="C223" s="26"/>
      <c r="D223" s="26"/>
      <c r="E223" s="26"/>
      <c r="F223" s="26"/>
      <c r="G223" s="26"/>
      <c r="H223" s="26"/>
      <c r="I223" s="26"/>
      <c r="J223" s="26"/>
    </row>
    <row r="224" spans="1:10" x14ac:dyDescent="0.2">
      <c r="A224" s="26"/>
      <c r="B224" s="26"/>
      <c r="C224" s="26"/>
      <c r="D224" s="26"/>
      <c r="E224" s="26"/>
      <c r="F224" s="26"/>
      <c r="G224" s="26"/>
      <c r="H224" s="26"/>
      <c r="I224" s="26"/>
      <c r="J224" s="26"/>
    </row>
    <row r="225" spans="1:10" x14ac:dyDescent="0.2">
      <c r="A225" s="26"/>
      <c r="B225" s="26"/>
      <c r="C225" s="26"/>
      <c r="D225" s="26"/>
      <c r="E225" s="26"/>
      <c r="F225" s="26"/>
      <c r="G225" s="26"/>
      <c r="H225" s="26"/>
      <c r="I225" s="26"/>
      <c r="J225" s="26"/>
    </row>
    <row r="226" spans="1:10" x14ac:dyDescent="0.2">
      <c r="A226" s="26"/>
      <c r="B226" s="26"/>
      <c r="C226" s="26"/>
      <c r="D226" s="26"/>
      <c r="E226" s="26"/>
      <c r="F226" s="26"/>
      <c r="G226" s="26"/>
      <c r="H226" s="26"/>
      <c r="I226" s="26"/>
      <c r="J226" s="26"/>
    </row>
    <row r="227" spans="1:10" x14ac:dyDescent="0.2">
      <c r="A227" s="26"/>
      <c r="B227" s="26"/>
      <c r="C227" s="26"/>
      <c r="D227" s="26"/>
      <c r="E227" s="26"/>
      <c r="F227" s="26"/>
      <c r="G227" s="26"/>
      <c r="H227" s="26"/>
      <c r="I227" s="26"/>
      <c r="J227" s="26"/>
    </row>
    <row r="228" spans="1:10" x14ac:dyDescent="0.2">
      <c r="A228" s="26"/>
      <c r="B228" s="26"/>
      <c r="C228" s="26"/>
      <c r="D228" s="26"/>
      <c r="E228" s="26"/>
      <c r="F228" s="26"/>
      <c r="G228" s="26"/>
      <c r="H228" s="26"/>
      <c r="I228" s="26"/>
      <c r="J228" s="26"/>
    </row>
    <row r="229" spans="1:10" x14ac:dyDescent="0.2">
      <c r="A229" s="26"/>
      <c r="B229" s="26"/>
      <c r="C229" s="26"/>
      <c r="D229" s="26"/>
      <c r="E229" s="26"/>
      <c r="F229" s="26"/>
      <c r="G229" s="26"/>
      <c r="H229" s="26"/>
      <c r="I229" s="26"/>
      <c r="J229" s="26"/>
    </row>
    <row r="230" spans="1:10" x14ac:dyDescent="0.2">
      <c r="A230" s="26"/>
      <c r="B230" s="26"/>
      <c r="C230" s="26"/>
      <c r="D230" s="26"/>
      <c r="E230" s="26"/>
      <c r="F230" s="26"/>
      <c r="G230" s="26"/>
      <c r="H230" s="26"/>
      <c r="I230" s="26"/>
      <c r="J230" s="26"/>
    </row>
    <row r="231" spans="1:10" x14ac:dyDescent="0.2">
      <c r="A231" s="26"/>
      <c r="B231" s="26"/>
      <c r="C231" s="26"/>
      <c r="D231" s="26"/>
      <c r="E231" s="26"/>
      <c r="F231" s="26"/>
      <c r="G231" s="26"/>
      <c r="H231" s="26"/>
      <c r="I231" s="26"/>
      <c r="J231" s="26"/>
    </row>
    <row r="232" spans="1:10" x14ac:dyDescent="0.2">
      <c r="A232" s="26"/>
      <c r="B232" s="26"/>
      <c r="C232" s="26"/>
      <c r="D232" s="26"/>
      <c r="E232" s="26"/>
      <c r="F232" s="26"/>
      <c r="G232" s="26"/>
      <c r="H232" s="26"/>
      <c r="I232" s="26"/>
      <c r="J232" s="26"/>
    </row>
    <row r="233" spans="1:10" x14ac:dyDescent="0.2">
      <c r="A233" s="26"/>
      <c r="B233" s="26"/>
      <c r="C233" s="26"/>
      <c r="D233" s="26"/>
      <c r="E233" s="26"/>
      <c r="F233" s="26"/>
      <c r="G233" s="26"/>
      <c r="H233" s="26"/>
      <c r="I233" s="26"/>
      <c r="J233" s="26"/>
    </row>
    <row r="234" spans="1:10" x14ac:dyDescent="0.2">
      <c r="A234" s="26"/>
      <c r="B234" s="26"/>
      <c r="C234" s="26"/>
      <c r="D234" s="26"/>
      <c r="E234" s="26"/>
      <c r="F234" s="26"/>
      <c r="G234" s="26"/>
      <c r="H234" s="26"/>
      <c r="I234" s="26"/>
      <c r="J234" s="26"/>
    </row>
    <row r="235" spans="1:10" x14ac:dyDescent="0.2">
      <c r="A235" s="26"/>
      <c r="B235" s="26"/>
      <c r="C235" s="26"/>
      <c r="D235" s="26"/>
      <c r="E235" s="26"/>
      <c r="F235" s="26"/>
      <c r="G235" s="26"/>
      <c r="H235" s="26"/>
      <c r="I235" s="26"/>
      <c r="J235" s="26"/>
    </row>
    <row r="236" spans="1:10" x14ac:dyDescent="0.2">
      <c r="A236" s="26"/>
      <c r="B236" s="26"/>
      <c r="C236" s="26"/>
      <c r="D236" s="26"/>
      <c r="E236" s="26"/>
      <c r="F236" s="26"/>
      <c r="G236" s="26"/>
      <c r="H236" s="26"/>
      <c r="I236" s="26"/>
      <c r="J236" s="26"/>
    </row>
    <row r="237" spans="1:10" x14ac:dyDescent="0.2">
      <c r="A237" s="26"/>
      <c r="B237" s="26"/>
      <c r="C237" s="26"/>
      <c r="D237" s="26"/>
      <c r="E237" s="26"/>
      <c r="F237" s="26"/>
      <c r="G237" s="26"/>
      <c r="H237" s="26"/>
      <c r="I237" s="26"/>
      <c r="J237" s="26"/>
    </row>
    <row r="238" spans="1:10" x14ac:dyDescent="0.2">
      <c r="A238" s="26"/>
      <c r="B238" s="26"/>
      <c r="C238" s="26"/>
      <c r="D238" s="26"/>
      <c r="E238" s="26"/>
      <c r="F238" s="26"/>
      <c r="G238" s="26"/>
      <c r="H238" s="26"/>
      <c r="I238" s="26"/>
      <c r="J238" s="26"/>
    </row>
    <row r="239" spans="1:10" x14ac:dyDescent="0.2">
      <c r="A239" s="26"/>
      <c r="B239" s="26"/>
      <c r="C239" s="26"/>
      <c r="D239" s="26"/>
      <c r="E239" s="26"/>
      <c r="F239" s="26"/>
      <c r="G239" s="26"/>
      <c r="H239" s="26"/>
      <c r="I239" s="26"/>
      <c r="J239" s="26"/>
    </row>
    <row r="240" spans="1:10" x14ac:dyDescent="0.2">
      <c r="A240" s="26"/>
      <c r="B240" s="26"/>
      <c r="C240" s="26"/>
      <c r="D240" s="26"/>
      <c r="E240" s="26"/>
      <c r="F240" s="26"/>
      <c r="G240" s="26"/>
      <c r="H240" s="26"/>
      <c r="I240" s="26"/>
      <c r="J240" s="26"/>
    </row>
    <row r="241" spans="1:10" x14ac:dyDescent="0.2">
      <c r="A241" s="26"/>
      <c r="B241" s="26"/>
      <c r="C241" s="26"/>
      <c r="D241" s="26"/>
      <c r="E241" s="26"/>
      <c r="F241" s="26"/>
      <c r="G241" s="26"/>
      <c r="H241" s="26"/>
      <c r="I241" s="26"/>
      <c r="J241" s="26"/>
    </row>
    <row r="242" spans="1:10" x14ac:dyDescent="0.2">
      <c r="A242" s="26"/>
      <c r="B242" s="26"/>
      <c r="C242" s="26"/>
      <c r="D242" s="26"/>
      <c r="E242" s="26"/>
      <c r="F242" s="26"/>
      <c r="G242" s="26"/>
      <c r="H242" s="26"/>
      <c r="I242" s="26"/>
      <c r="J242" s="26"/>
    </row>
    <row r="243" spans="1:10" x14ac:dyDescent="0.2">
      <c r="A243" s="26"/>
      <c r="B243" s="26"/>
      <c r="C243" s="26"/>
      <c r="D243" s="26"/>
      <c r="E243" s="26"/>
      <c r="F243" s="26"/>
      <c r="G243" s="26"/>
      <c r="H243" s="26"/>
      <c r="I243" s="26"/>
      <c r="J243" s="26"/>
    </row>
    <row r="244" spans="1:10" x14ac:dyDescent="0.2">
      <c r="A244" s="26"/>
      <c r="B244" s="26"/>
      <c r="C244" s="26"/>
      <c r="D244" s="26"/>
      <c r="E244" s="26"/>
      <c r="F244" s="26"/>
      <c r="G244" s="26"/>
      <c r="H244" s="26"/>
      <c r="I244" s="26"/>
      <c r="J244" s="26"/>
    </row>
    <row r="245" spans="1:10" x14ac:dyDescent="0.2">
      <c r="A245" s="26"/>
      <c r="B245" s="26"/>
      <c r="C245" s="26"/>
      <c r="D245" s="26"/>
      <c r="E245" s="26"/>
      <c r="F245" s="26"/>
      <c r="G245" s="26"/>
      <c r="H245" s="26"/>
      <c r="I245" s="26"/>
      <c r="J245" s="26"/>
    </row>
    <row r="246" spans="1:10" x14ac:dyDescent="0.2">
      <c r="A246" s="26"/>
      <c r="B246" s="26"/>
      <c r="C246" s="26"/>
      <c r="D246" s="26"/>
      <c r="E246" s="26"/>
      <c r="F246" s="26"/>
      <c r="G246" s="26"/>
      <c r="H246" s="26"/>
      <c r="I246" s="26"/>
      <c r="J246" s="26"/>
    </row>
    <row r="247" spans="1:10" x14ac:dyDescent="0.2">
      <c r="A247" s="26"/>
      <c r="B247" s="26"/>
      <c r="C247" s="26"/>
      <c r="D247" s="26"/>
      <c r="E247" s="26"/>
      <c r="F247" s="26"/>
      <c r="G247" s="26"/>
      <c r="H247" s="26"/>
      <c r="I247" s="26"/>
      <c r="J247" s="26"/>
    </row>
    <row r="248" spans="1:10" x14ac:dyDescent="0.2">
      <c r="A248" s="26"/>
      <c r="B248" s="26"/>
      <c r="C248" s="26"/>
      <c r="D248" s="26"/>
      <c r="E248" s="26"/>
      <c r="F248" s="26"/>
      <c r="G248" s="26"/>
      <c r="H248" s="26"/>
      <c r="I248" s="26"/>
      <c r="J248" s="26"/>
    </row>
    <row r="249" spans="1:10" x14ac:dyDescent="0.2">
      <c r="A249" s="26"/>
      <c r="B249" s="26"/>
      <c r="C249" s="26"/>
      <c r="D249" s="26"/>
      <c r="E249" s="26"/>
      <c r="F249" s="26"/>
      <c r="G249" s="26"/>
      <c r="H249" s="26"/>
      <c r="I249" s="26"/>
      <c r="J249" s="26"/>
    </row>
    <row r="250" spans="1:10" x14ac:dyDescent="0.2">
      <c r="A250" s="26"/>
      <c r="B250" s="26"/>
      <c r="C250" s="26"/>
      <c r="D250" s="26"/>
      <c r="E250" s="26"/>
      <c r="F250" s="26"/>
      <c r="G250" s="26"/>
      <c r="H250" s="26"/>
      <c r="I250" s="26"/>
      <c r="J250" s="26"/>
    </row>
    <row r="251" spans="1:10" x14ac:dyDescent="0.2">
      <c r="A251" s="26"/>
      <c r="B251" s="26"/>
      <c r="C251" s="26"/>
      <c r="D251" s="26"/>
      <c r="E251" s="26"/>
      <c r="F251" s="26"/>
      <c r="G251" s="26"/>
      <c r="H251" s="26"/>
      <c r="I251" s="26"/>
      <c r="J251" s="26"/>
    </row>
    <row r="252" spans="1:10" x14ac:dyDescent="0.2">
      <c r="A252" s="26"/>
      <c r="B252" s="26"/>
      <c r="C252" s="26"/>
      <c r="D252" s="26"/>
      <c r="E252" s="26"/>
      <c r="F252" s="26"/>
      <c r="G252" s="26"/>
      <c r="H252" s="26"/>
      <c r="I252" s="26"/>
      <c r="J252" s="26"/>
    </row>
    <row r="253" spans="1:10" x14ac:dyDescent="0.2">
      <c r="A253" s="26"/>
      <c r="B253" s="26"/>
      <c r="C253" s="26"/>
      <c r="D253" s="26"/>
      <c r="E253" s="26"/>
      <c r="F253" s="26"/>
      <c r="G253" s="26"/>
      <c r="H253" s="26"/>
      <c r="I253" s="26"/>
      <c r="J253" s="26"/>
    </row>
    <row r="254" spans="1:10" x14ac:dyDescent="0.2">
      <c r="A254" s="26"/>
      <c r="B254" s="26"/>
      <c r="C254" s="26"/>
      <c r="D254" s="26"/>
      <c r="E254" s="26"/>
      <c r="F254" s="26"/>
      <c r="G254" s="26"/>
      <c r="H254" s="26"/>
      <c r="I254" s="26"/>
      <c r="J254" s="26"/>
    </row>
    <row r="255" spans="1:10" x14ac:dyDescent="0.2">
      <c r="A255" s="26"/>
      <c r="B255" s="26"/>
      <c r="C255" s="26"/>
      <c r="D255" s="26"/>
      <c r="E255" s="26"/>
      <c r="F255" s="26"/>
      <c r="G255" s="26"/>
      <c r="H255" s="26"/>
      <c r="I255" s="26"/>
      <c r="J255" s="26"/>
    </row>
    <row r="256" spans="1:10" x14ac:dyDescent="0.2">
      <c r="A256" s="26"/>
      <c r="B256" s="26"/>
      <c r="C256" s="26"/>
      <c r="D256" s="26"/>
      <c r="E256" s="26"/>
      <c r="F256" s="26"/>
      <c r="G256" s="26"/>
      <c r="H256" s="26"/>
      <c r="I256" s="26"/>
      <c r="J256" s="26"/>
    </row>
    <row r="257" spans="1:10" x14ac:dyDescent="0.2">
      <c r="A257" s="26"/>
      <c r="B257" s="26"/>
      <c r="C257" s="26"/>
      <c r="D257" s="26"/>
      <c r="E257" s="26"/>
      <c r="F257" s="26"/>
      <c r="G257" s="26"/>
      <c r="H257" s="26"/>
      <c r="I257" s="26"/>
      <c r="J257" s="26"/>
    </row>
    <row r="258" spans="1:10" x14ac:dyDescent="0.2">
      <c r="A258" s="26"/>
      <c r="B258" s="26"/>
      <c r="C258" s="26"/>
      <c r="D258" s="26"/>
      <c r="E258" s="26"/>
      <c r="F258" s="26"/>
      <c r="G258" s="26"/>
      <c r="H258" s="26"/>
      <c r="I258" s="26"/>
      <c r="J258" s="26"/>
    </row>
    <row r="259" spans="1:10" x14ac:dyDescent="0.2">
      <c r="A259" s="26"/>
      <c r="B259" s="26"/>
      <c r="C259" s="26"/>
      <c r="D259" s="26"/>
      <c r="E259" s="26"/>
      <c r="F259" s="26"/>
      <c r="G259" s="26"/>
      <c r="H259" s="26"/>
      <c r="I259" s="26"/>
      <c r="J259" s="26"/>
    </row>
    <row r="260" spans="1:10" x14ac:dyDescent="0.2">
      <c r="A260" s="26"/>
      <c r="B260" s="26"/>
      <c r="C260" s="26"/>
      <c r="D260" s="26"/>
      <c r="E260" s="26"/>
      <c r="F260" s="26"/>
      <c r="G260" s="26"/>
      <c r="H260" s="26"/>
      <c r="I260" s="26"/>
      <c r="J260" s="26"/>
    </row>
    <row r="261" spans="1:10" x14ac:dyDescent="0.2">
      <c r="A261" s="26"/>
      <c r="B261" s="26"/>
      <c r="C261" s="26"/>
      <c r="D261" s="26"/>
      <c r="E261" s="26"/>
      <c r="F261" s="26"/>
      <c r="G261" s="26"/>
      <c r="H261" s="26"/>
      <c r="I261" s="26"/>
      <c r="J261" s="26"/>
    </row>
    <row r="262" spans="1:10" x14ac:dyDescent="0.2">
      <c r="A262" s="26"/>
      <c r="B262" s="26"/>
      <c r="C262" s="26"/>
      <c r="D262" s="26"/>
      <c r="E262" s="26"/>
      <c r="F262" s="26"/>
      <c r="G262" s="26"/>
      <c r="H262" s="26"/>
      <c r="I262" s="26"/>
      <c r="J262" s="26"/>
    </row>
    <row r="263" spans="1:10" x14ac:dyDescent="0.2">
      <c r="A263" s="26"/>
      <c r="B263" s="26"/>
      <c r="C263" s="26"/>
      <c r="D263" s="26"/>
      <c r="E263" s="26"/>
      <c r="F263" s="26"/>
      <c r="G263" s="26"/>
      <c r="H263" s="26"/>
      <c r="I263" s="26"/>
      <c r="J263" s="26"/>
    </row>
    <row r="264" spans="1:10" x14ac:dyDescent="0.2">
      <c r="A264" s="26"/>
      <c r="B264" s="26"/>
      <c r="C264" s="26"/>
      <c r="D264" s="26"/>
      <c r="E264" s="26"/>
      <c r="F264" s="26"/>
      <c r="G264" s="26"/>
      <c r="H264" s="26"/>
      <c r="I264" s="26"/>
      <c r="J264" s="26"/>
    </row>
    <row r="265" spans="1:10" x14ac:dyDescent="0.2">
      <c r="A265" s="26"/>
      <c r="B265" s="26"/>
      <c r="C265" s="26"/>
      <c r="D265" s="26"/>
      <c r="E265" s="26"/>
      <c r="F265" s="26"/>
      <c r="G265" s="26"/>
      <c r="H265" s="26"/>
      <c r="I265" s="26"/>
      <c r="J265" s="26"/>
    </row>
    <row r="266" spans="1:10" x14ac:dyDescent="0.2">
      <c r="A266" s="26"/>
      <c r="B266" s="26"/>
      <c r="C266" s="26"/>
      <c r="D266" s="26"/>
      <c r="E266" s="26"/>
      <c r="F266" s="26"/>
      <c r="G266" s="26"/>
      <c r="H266" s="26"/>
      <c r="I266" s="26"/>
      <c r="J266" s="26"/>
    </row>
    <row r="267" spans="1:10" x14ac:dyDescent="0.2">
      <c r="A267" s="26"/>
      <c r="B267" s="26"/>
      <c r="C267" s="26"/>
      <c r="D267" s="26"/>
      <c r="E267" s="26"/>
      <c r="F267" s="26"/>
      <c r="G267" s="26"/>
      <c r="H267" s="26"/>
      <c r="I267" s="26"/>
      <c r="J267" s="26"/>
    </row>
    <row r="268" spans="1:10" x14ac:dyDescent="0.2">
      <c r="A268" s="26"/>
      <c r="B268" s="26"/>
      <c r="C268" s="26"/>
      <c r="D268" s="26"/>
      <c r="E268" s="26"/>
      <c r="F268" s="26"/>
      <c r="G268" s="26"/>
      <c r="H268" s="26"/>
      <c r="I268" s="26"/>
      <c r="J268" s="26"/>
    </row>
    <row r="269" spans="1:10" x14ac:dyDescent="0.2">
      <c r="A269" s="26"/>
      <c r="B269" s="26"/>
      <c r="C269" s="26"/>
      <c r="D269" s="26"/>
      <c r="E269" s="26"/>
      <c r="F269" s="26"/>
      <c r="G269" s="26"/>
      <c r="H269" s="26"/>
      <c r="I269" s="26"/>
      <c r="J269" s="26"/>
    </row>
    <row r="270" spans="1:10" x14ac:dyDescent="0.2">
      <c r="A270" s="26"/>
      <c r="B270" s="26"/>
      <c r="C270" s="26"/>
      <c r="D270" s="26"/>
      <c r="E270" s="26"/>
      <c r="F270" s="26"/>
      <c r="G270" s="26"/>
      <c r="H270" s="26"/>
      <c r="I270" s="26"/>
      <c r="J270" s="26"/>
    </row>
    <row r="271" spans="1:10" x14ac:dyDescent="0.2">
      <c r="A271" s="26"/>
      <c r="B271" s="26"/>
      <c r="C271" s="26"/>
      <c r="D271" s="26"/>
      <c r="E271" s="26"/>
      <c r="F271" s="26"/>
      <c r="G271" s="26"/>
      <c r="H271" s="26"/>
      <c r="I271" s="26"/>
      <c r="J271" s="26"/>
    </row>
    <row r="272" spans="1:10" x14ac:dyDescent="0.2">
      <c r="A272" s="26"/>
      <c r="B272" s="26"/>
      <c r="C272" s="26"/>
      <c r="D272" s="26"/>
      <c r="E272" s="26"/>
      <c r="F272" s="26"/>
      <c r="G272" s="26"/>
      <c r="H272" s="26"/>
      <c r="I272" s="26"/>
      <c r="J272" s="26"/>
    </row>
    <row r="273" spans="1:10" x14ac:dyDescent="0.2">
      <c r="A273" s="26"/>
      <c r="B273" s="26"/>
      <c r="C273" s="26"/>
      <c r="D273" s="26"/>
      <c r="E273" s="26"/>
      <c r="F273" s="26"/>
      <c r="G273" s="26"/>
      <c r="H273" s="26"/>
      <c r="I273" s="26"/>
      <c r="J273" s="26"/>
    </row>
    <row r="274" spans="1:10" x14ac:dyDescent="0.2">
      <c r="A274" s="26"/>
      <c r="B274" s="26"/>
      <c r="C274" s="26"/>
      <c r="D274" s="26"/>
      <c r="E274" s="26"/>
      <c r="F274" s="26"/>
      <c r="G274" s="26"/>
      <c r="H274" s="26"/>
      <c r="I274" s="26"/>
      <c r="J274" s="26"/>
    </row>
    <row r="275" spans="1:10" x14ac:dyDescent="0.2">
      <c r="A275" s="26"/>
      <c r="B275" s="26"/>
      <c r="C275" s="26"/>
      <c r="D275" s="26"/>
      <c r="E275" s="26"/>
      <c r="F275" s="26"/>
      <c r="G275" s="26"/>
      <c r="H275" s="26"/>
      <c r="I275" s="26"/>
      <c r="J275" s="26"/>
    </row>
    <row r="276" spans="1:10" x14ac:dyDescent="0.2">
      <c r="A276" s="26"/>
      <c r="B276" s="26"/>
      <c r="C276" s="26"/>
      <c r="D276" s="26"/>
      <c r="E276" s="26"/>
      <c r="F276" s="26"/>
      <c r="G276" s="26"/>
      <c r="H276" s="26"/>
      <c r="I276" s="26"/>
      <c r="J276" s="26"/>
    </row>
    <row r="277" spans="1:10" x14ac:dyDescent="0.2">
      <c r="A277" s="26"/>
      <c r="B277" s="26"/>
      <c r="C277" s="26"/>
      <c r="D277" s="26"/>
      <c r="E277" s="26"/>
      <c r="F277" s="26"/>
      <c r="G277" s="26"/>
      <c r="H277" s="26"/>
      <c r="I277" s="26"/>
      <c r="J277" s="26"/>
    </row>
    <row r="278" spans="1:10" x14ac:dyDescent="0.2">
      <c r="A278" s="26"/>
      <c r="B278" s="26"/>
      <c r="C278" s="26"/>
      <c r="D278" s="26"/>
      <c r="E278" s="26"/>
      <c r="F278" s="26"/>
      <c r="G278" s="26"/>
      <c r="H278" s="26"/>
      <c r="I278" s="26"/>
      <c r="J278" s="26"/>
    </row>
    <row r="279" spans="1:10" x14ac:dyDescent="0.2">
      <c r="A279" s="26"/>
      <c r="B279" s="26"/>
      <c r="C279" s="26"/>
      <c r="D279" s="26"/>
      <c r="E279" s="26"/>
      <c r="F279" s="26"/>
      <c r="G279" s="26"/>
      <c r="H279" s="26"/>
      <c r="I279" s="26"/>
      <c r="J279" s="26"/>
    </row>
    <row r="280" spans="1:10" x14ac:dyDescent="0.2">
      <c r="A280" s="26"/>
      <c r="B280" s="26"/>
      <c r="C280" s="26"/>
      <c r="D280" s="26"/>
      <c r="E280" s="26"/>
      <c r="F280" s="26"/>
      <c r="G280" s="26"/>
      <c r="H280" s="26"/>
      <c r="I280" s="26"/>
      <c r="J280" s="26"/>
    </row>
    <row r="281" spans="1:10" x14ac:dyDescent="0.2">
      <c r="A281" s="26"/>
      <c r="B281" s="26"/>
      <c r="C281" s="26"/>
      <c r="D281" s="26"/>
      <c r="E281" s="26"/>
      <c r="F281" s="26"/>
      <c r="G281" s="26"/>
      <c r="H281" s="26"/>
      <c r="I281" s="26"/>
      <c r="J281" s="26"/>
    </row>
    <row r="282" spans="1:10" x14ac:dyDescent="0.2">
      <c r="A282" s="26"/>
      <c r="B282" s="26"/>
      <c r="C282" s="26"/>
      <c r="D282" s="26"/>
      <c r="E282" s="26"/>
      <c r="F282" s="26"/>
      <c r="G282" s="26"/>
      <c r="H282" s="26"/>
      <c r="I282" s="26"/>
      <c r="J282" s="26"/>
    </row>
    <row r="283" spans="1:10" x14ac:dyDescent="0.2">
      <c r="A283" s="26"/>
      <c r="B283" s="26"/>
      <c r="C283" s="26"/>
      <c r="D283" s="26"/>
      <c r="E283" s="26"/>
      <c r="F283" s="26"/>
      <c r="G283" s="26"/>
      <c r="H283" s="26"/>
      <c r="I283" s="26"/>
      <c r="J283" s="26"/>
    </row>
    <row r="284" spans="1:10" x14ac:dyDescent="0.2">
      <c r="A284" s="26"/>
      <c r="B284" s="26"/>
      <c r="C284" s="26"/>
      <c r="D284" s="26"/>
      <c r="E284" s="26"/>
      <c r="F284" s="26"/>
      <c r="G284" s="26"/>
      <c r="H284" s="26"/>
      <c r="I284" s="26"/>
      <c r="J284" s="26"/>
    </row>
    <row r="285" spans="1:10" x14ac:dyDescent="0.2">
      <c r="A285" s="26"/>
      <c r="B285" s="26"/>
      <c r="C285" s="26"/>
      <c r="D285" s="26"/>
      <c r="E285" s="26"/>
      <c r="F285" s="26"/>
      <c r="G285" s="26"/>
      <c r="H285" s="26"/>
      <c r="I285" s="26"/>
      <c r="J285" s="26"/>
    </row>
    <row r="286" spans="1:10" x14ac:dyDescent="0.2">
      <c r="A286" s="26"/>
      <c r="B286" s="26"/>
      <c r="C286" s="26"/>
      <c r="D286" s="26"/>
      <c r="E286" s="26"/>
      <c r="F286" s="26"/>
      <c r="G286" s="26"/>
      <c r="H286" s="26"/>
      <c r="I286" s="26"/>
      <c r="J286" s="26"/>
    </row>
    <row r="287" spans="1:10" x14ac:dyDescent="0.2">
      <c r="A287" s="26"/>
      <c r="B287" s="26"/>
      <c r="C287" s="26"/>
      <c r="D287" s="26"/>
      <c r="E287" s="26"/>
      <c r="F287" s="26"/>
      <c r="G287" s="26"/>
      <c r="H287" s="26"/>
      <c r="I287" s="26"/>
      <c r="J287" s="26"/>
    </row>
    <row r="288" spans="1:10" x14ac:dyDescent="0.2">
      <c r="A288" s="26"/>
      <c r="B288" s="26"/>
      <c r="C288" s="26"/>
      <c r="D288" s="26"/>
      <c r="E288" s="26"/>
      <c r="F288" s="26"/>
      <c r="G288" s="26"/>
      <c r="H288" s="26"/>
      <c r="I288" s="26"/>
      <c r="J288" s="26"/>
    </row>
    <row r="289" spans="1:10" x14ac:dyDescent="0.2">
      <c r="A289" s="26"/>
      <c r="B289" s="26"/>
      <c r="C289" s="26"/>
      <c r="D289" s="26"/>
      <c r="E289" s="26"/>
      <c r="F289" s="26"/>
      <c r="G289" s="26"/>
      <c r="H289" s="26"/>
      <c r="I289" s="26"/>
      <c r="J289" s="26"/>
    </row>
    <row r="290" spans="1:10" x14ac:dyDescent="0.2">
      <c r="A290" s="26"/>
      <c r="B290" s="26"/>
      <c r="C290" s="26"/>
      <c r="D290" s="26"/>
      <c r="E290" s="26"/>
      <c r="F290" s="26"/>
      <c r="G290" s="26"/>
      <c r="H290" s="26"/>
      <c r="I290" s="26"/>
      <c r="J290" s="26"/>
    </row>
    <row r="291" spans="1:10" x14ac:dyDescent="0.2">
      <c r="A291" s="26"/>
      <c r="B291" s="26"/>
      <c r="C291" s="26"/>
      <c r="D291" s="26"/>
      <c r="E291" s="26"/>
      <c r="F291" s="26"/>
      <c r="G291" s="26"/>
      <c r="H291" s="26"/>
      <c r="I291" s="26"/>
      <c r="J291" s="26"/>
    </row>
    <row r="292" spans="1:10" x14ac:dyDescent="0.2">
      <c r="A292" s="26"/>
      <c r="B292" s="26"/>
      <c r="C292" s="26"/>
      <c r="D292" s="26"/>
      <c r="E292" s="26"/>
      <c r="F292" s="26"/>
      <c r="G292" s="26"/>
      <c r="H292" s="26"/>
      <c r="I292" s="26"/>
      <c r="J292" s="26"/>
    </row>
    <row r="293" spans="1:10" x14ac:dyDescent="0.2">
      <c r="A293" s="26"/>
      <c r="B293" s="26"/>
      <c r="C293" s="26"/>
      <c r="D293" s="26"/>
      <c r="E293" s="26"/>
      <c r="F293" s="26"/>
      <c r="G293" s="26"/>
      <c r="H293" s="26"/>
      <c r="I293" s="26"/>
      <c r="J293" s="26"/>
    </row>
    <row r="294" spans="1:10" x14ac:dyDescent="0.2">
      <c r="A294" s="26"/>
      <c r="B294" s="26"/>
      <c r="C294" s="26"/>
      <c r="D294" s="26"/>
      <c r="E294" s="26"/>
      <c r="F294" s="26"/>
      <c r="G294" s="26"/>
      <c r="H294" s="26"/>
      <c r="I294" s="26"/>
      <c r="J294" s="26"/>
    </row>
    <row r="295" spans="1:10" x14ac:dyDescent="0.2">
      <c r="A295" s="26"/>
      <c r="B295" s="26"/>
      <c r="C295" s="26"/>
      <c r="D295" s="26"/>
      <c r="E295" s="26"/>
      <c r="F295" s="26"/>
      <c r="G295" s="26"/>
      <c r="H295" s="26"/>
      <c r="I295" s="26"/>
      <c r="J295" s="26"/>
    </row>
    <row r="296" spans="1:10" x14ac:dyDescent="0.2">
      <c r="A296" s="26"/>
      <c r="B296" s="26"/>
      <c r="C296" s="26"/>
      <c r="D296" s="26"/>
      <c r="E296" s="26"/>
      <c r="F296" s="26"/>
      <c r="G296" s="26"/>
      <c r="H296" s="26"/>
      <c r="I296" s="26"/>
      <c r="J296" s="26"/>
    </row>
    <row r="297" spans="1:10" x14ac:dyDescent="0.2">
      <c r="A297" s="26"/>
      <c r="B297" s="26"/>
      <c r="C297" s="26"/>
      <c r="D297" s="26"/>
      <c r="E297" s="26"/>
      <c r="F297" s="26"/>
      <c r="G297" s="26"/>
      <c r="H297" s="26"/>
      <c r="I297" s="26"/>
      <c r="J297" s="26"/>
    </row>
    <row r="298" spans="1:10" x14ac:dyDescent="0.2">
      <c r="A298" s="26"/>
      <c r="B298" s="26"/>
      <c r="C298" s="26"/>
      <c r="D298" s="26"/>
      <c r="E298" s="26"/>
      <c r="F298" s="26"/>
      <c r="G298" s="26"/>
      <c r="H298" s="26"/>
      <c r="I298" s="26"/>
      <c r="J298" s="26"/>
    </row>
    <row r="299" spans="1:10" x14ac:dyDescent="0.2">
      <c r="A299" s="26"/>
      <c r="B299" s="26"/>
      <c r="C299" s="26"/>
      <c r="D299" s="26"/>
      <c r="E299" s="26"/>
      <c r="F299" s="26"/>
      <c r="G299" s="26"/>
      <c r="H299" s="26"/>
      <c r="I299" s="26"/>
      <c r="J299" s="26"/>
    </row>
    <row r="300" spans="1:10" x14ac:dyDescent="0.2">
      <c r="A300" s="26"/>
      <c r="B300" s="26"/>
      <c r="C300" s="26"/>
      <c r="D300" s="26"/>
      <c r="E300" s="26"/>
      <c r="F300" s="26"/>
      <c r="G300" s="26"/>
      <c r="H300" s="26"/>
      <c r="I300" s="26"/>
      <c r="J300" s="26"/>
    </row>
    <row r="301" spans="1:10" x14ac:dyDescent="0.2">
      <c r="A301" s="26"/>
      <c r="B301" s="26"/>
      <c r="C301" s="26"/>
      <c r="D301" s="26"/>
      <c r="E301" s="26"/>
      <c r="F301" s="26"/>
      <c r="G301" s="26"/>
      <c r="H301" s="26"/>
      <c r="I301" s="26"/>
      <c r="J301" s="26"/>
    </row>
    <row r="302" spans="1:10" x14ac:dyDescent="0.2">
      <c r="A302" s="26"/>
      <c r="B302" s="26"/>
      <c r="C302" s="26"/>
      <c r="D302" s="26"/>
      <c r="E302" s="26"/>
      <c r="F302" s="26"/>
      <c r="G302" s="26"/>
      <c r="H302" s="26"/>
      <c r="I302" s="26"/>
      <c r="J302" s="26"/>
    </row>
    <row r="303" spans="1:10" x14ac:dyDescent="0.2">
      <c r="A303" s="26"/>
      <c r="B303" s="26"/>
      <c r="C303" s="26"/>
      <c r="D303" s="26"/>
      <c r="E303" s="26"/>
      <c r="F303" s="26"/>
      <c r="G303" s="26"/>
      <c r="H303" s="26"/>
      <c r="I303" s="26"/>
      <c r="J303" s="26"/>
    </row>
    <row r="304" spans="1:10" x14ac:dyDescent="0.2">
      <c r="A304" s="26"/>
      <c r="B304" s="26"/>
      <c r="C304" s="26"/>
      <c r="D304" s="26"/>
      <c r="E304" s="26"/>
      <c r="F304" s="26"/>
      <c r="G304" s="26"/>
      <c r="H304" s="26"/>
      <c r="I304" s="26"/>
      <c r="J304" s="26"/>
    </row>
    <row r="305" spans="1:10" x14ac:dyDescent="0.2">
      <c r="A305" s="26"/>
      <c r="B305" s="26"/>
      <c r="C305" s="26"/>
      <c r="D305" s="26"/>
      <c r="E305" s="26"/>
      <c r="F305" s="26"/>
      <c r="G305" s="26"/>
      <c r="H305" s="26"/>
      <c r="I305" s="26"/>
      <c r="J305" s="26"/>
    </row>
    <row r="306" spans="1:10" x14ac:dyDescent="0.2">
      <c r="A306" s="26"/>
      <c r="B306" s="26"/>
      <c r="C306" s="26"/>
      <c r="D306" s="26"/>
      <c r="E306" s="26"/>
      <c r="F306" s="26"/>
      <c r="G306" s="26"/>
      <c r="H306" s="26"/>
      <c r="I306" s="26"/>
      <c r="J306" s="26"/>
    </row>
    <row r="307" spans="1:10" x14ac:dyDescent="0.2">
      <c r="A307" s="26"/>
      <c r="B307" s="26"/>
      <c r="C307" s="26"/>
      <c r="D307" s="26"/>
      <c r="E307" s="26"/>
      <c r="F307" s="26"/>
      <c r="G307" s="26"/>
      <c r="H307" s="26"/>
      <c r="I307" s="26"/>
      <c r="J307" s="26"/>
    </row>
    <row r="308" spans="1:10" x14ac:dyDescent="0.2">
      <c r="A308" s="26"/>
      <c r="B308" s="26"/>
      <c r="C308" s="26"/>
      <c r="D308" s="26"/>
      <c r="E308" s="26"/>
      <c r="F308" s="26"/>
      <c r="G308" s="26"/>
      <c r="H308" s="26"/>
      <c r="I308" s="26"/>
      <c r="J308" s="26"/>
    </row>
    <row r="309" spans="1:10" x14ac:dyDescent="0.2">
      <c r="A309" s="26"/>
      <c r="B309" s="26"/>
      <c r="C309" s="26"/>
      <c r="D309" s="26"/>
      <c r="E309" s="26"/>
      <c r="F309" s="26"/>
      <c r="G309" s="26"/>
      <c r="H309" s="26"/>
      <c r="I309" s="26"/>
      <c r="J309" s="26"/>
    </row>
    <row r="310" spans="1:10" x14ac:dyDescent="0.2">
      <c r="A310" s="26"/>
      <c r="B310" s="26"/>
      <c r="C310" s="26"/>
      <c r="D310" s="26"/>
      <c r="E310" s="26"/>
      <c r="F310" s="26"/>
      <c r="G310" s="26"/>
      <c r="H310" s="26"/>
      <c r="I310" s="26"/>
      <c r="J310" s="26"/>
    </row>
    <row r="311" spans="1:10" x14ac:dyDescent="0.2">
      <c r="A311" s="26"/>
      <c r="B311" s="26"/>
      <c r="C311" s="26"/>
      <c r="D311" s="26"/>
      <c r="E311" s="26"/>
      <c r="F311" s="26"/>
      <c r="G311" s="26"/>
      <c r="H311" s="26"/>
      <c r="I311" s="26"/>
      <c r="J311" s="26"/>
    </row>
    <row r="312" spans="1:10" x14ac:dyDescent="0.2">
      <c r="A312" s="26"/>
      <c r="B312" s="26"/>
      <c r="C312" s="26"/>
      <c r="D312" s="26"/>
      <c r="E312" s="26"/>
      <c r="F312" s="26"/>
      <c r="G312" s="26"/>
      <c r="H312" s="26"/>
      <c r="I312" s="26"/>
      <c r="J312" s="26"/>
    </row>
    <row r="313" spans="1:10" x14ac:dyDescent="0.2">
      <c r="A313" s="26"/>
      <c r="B313" s="26"/>
      <c r="C313" s="26"/>
      <c r="D313" s="26"/>
      <c r="E313" s="26"/>
      <c r="F313" s="26"/>
      <c r="G313" s="26"/>
      <c r="H313" s="26"/>
      <c r="I313" s="26"/>
      <c r="J313" s="26"/>
    </row>
    <row r="314" spans="1:10" x14ac:dyDescent="0.2">
      <c r="A314" s="26"/>
      <c r="B314" s="26"/>
      <c r="C314" s="26"/>
      <c r="D314" s="26"/>
      <c r="E314" s="26"/>
      <c r="F314" s="26"/>
      <c r="G314" s="26"/>
      <c r="H314" s="26"/>
      <c r="I314" s="26"/>
      <c r="J314" s="26"/>
    </row>
    <row r="315" spans="1:10" x14ac:dyDescent="0.2">
      <c r="A315" s="26"/>
      <c r="B315" s="26"/>
      <c r="C315" s="26"/>
      <c r="D315" s="26"/>
      <c r="E315" s="26"/>
      <c r="F315" s="26"/>
      <c r="G315" s="26"/>
      <c r="H315" s="26"/>
      <c r="I315" s="26"/>
      <c r="J315" s="26"/>
    </row>
    <row r="316" spans="1:10" x14ac:dyDescent="0.2">
      <c r="A316" s="26"/>
      <c r="B316" s="26"/>
      <c r="C316" s="26"/>
      <c r="D316" s="26"/>
      <c r="E316" s="26"/>
      <c r="F316" s="26"/>
      <c r="G316" s="26"/>
      <c r="H316" s="26"/>
      <c r="I316" s="26"/>
      <c r="J316" s="26"/>
    </row>
    <row r="317" spans="1:10" x14ac:dyDescent="0.2">
      <c r="A317" s="26"/>
      <c r="B317" s="26"/>
      <c r="C317" s="26"/>
      <c r="D317" s="26"/>
      <c r="E317" s="26"/>
      <c r="F317" s="26"/>
      <c r="G317" s="26"/>
      <c r="H317" s="26"/>
      <c r="I317" s="26"/>
      <c r="J317" s="26"/>
    </row>
    <row r="318" spans="1:10" x14ac:dyDescent="0.2">
      <c r="A318" s="26"/>
      <c r="B318" s="26"/>
      <c r="C318" s="26"/>
      <c r="D318" s="26"/>
      <c r="E318" s="26"/>
      <c r="F318" s="26"/>
      <c r="G318" s="26"/>
      <c r="H318" s="26"/>
      <c r="I318" s="26"/>
      <c r="J318" s="26"/>
    </row>
    <row r="319" spans="1:10" x14ac:dyDescent="0.2">
      <c r="A319" s="26"/>
      <c r="B319" s="26"/>
      <c r="C319" s="26"/>
      <c r="D319" s="26"/>
      <c r="E319" s="26"/>
      <c r="F319" s="26"/>
      <c r="G319" s="26"/>
      <c r="H319" s="26"/>
      <c r="I319" s="26"/>
      <c r="J319" s="26"/>
    </row>
    <row r="320" spans="1:10" x14ac:dyDescent="0.2">
      <c r="A320" s="26"/>
      <c r="B320" s="26"/>
      <c r="C320" s="26"/>
      <c r="D320" s="26"/>
      <c r="E320" s="26"/>
      <c r="F320" s="26"/>
      <c r="G320" s="26"/>
      <c r="H320" s="26"/>
      <c r="I320" s="26"/>
      <c r="J320" s="26"/>
    </row>
    <row r="321" spans="1:10" x14ac:dyDescent="0.2">
      <c r="A321" s="26"/>
      <c r="B321" s="26"/>
      <c r="C321" s="26"/>
      <c r="D321" s="26"/>
      <c r="E321" s="26"/>
      <c r="F321" s="26"/>
      <c r="G321" s="26"/>
      <c r="H321" s="26"/>
      <c r="I321" s="26"/>
      <c r="J321" s="26"/>
    </row>
    <row r="322" spans="1:10" x14ac:dyDescent="0.2">
      <c r="A322" s="26"/>
      <c r="B322" s="26"/>
      <c r="C322" s="26"/>
      <c r="D322" s="26"/>
      <c r="E322" s="26"/>
      <c r="F322" s="26"/>
      <c r="G322" s="26"/>
      <c r="H322" s="26"/>
      <c r="I322" s="26"/>
      <c r="J322" s="26"/>
    </row>
    <row r="323" spans="1:10" x14ac:dyDescent="0.2">
      <c r="A323" s="26"/>
      <c r="B323" s="26"/>
      <c r="C323" s="26"/>
      <c r="D323" s="26"/>
      <c r="E323" s="26"/>
      <c r="F323" s="26"/>
      <c r="G323" s="26"/>
      <c r="H323" s="26"/>
      <c r="I323" s="26"/>
      <c r="J323" s="26"/>
    </row>
    <row r="324" spans="1:10" x14ac:dyDescent="0.2">
      <c r="A324" s="26"/>
      <c r="B324" s="26"/>
      <c r="C324" s="26"/>
      <c r="D324" s="26"/>
      <c r="E324" s="26"/>
      <c r="F324" s="26"/>
      <c r="G324" s="26"/>
      <c r="H324" s="26"/>
      <c r="I324" s="26"/>
      <c r="J324" s="26"/>
    </row>
    <row r="325" spans="1:10" x14ac:dyDescent="0.2">
      <c r="A325" s="26"/>
      <c r="B325" s="26"/>
      <c r="C325" s="26"/>
      <c r="D325" s="26"/>
      <c r="E325" s="26"/>
      <c r="F325" s="26"/>
      <c r="G325" s="26"/>
      <c r="H325" s="26"/>
      <c r="I325" s="26"/>
      <c r="J325" s="26"/>
    </row>
    <row r="326" spans="1:10" x14ac:dyDescent="0.2">
      <c r="A326" s="26"/>
      <c r="B326" s="26"/>
      <c r="C326" s="26"/>
      <c r="D326" s="26"/>
      <c r="E326" s="26"/>
      <c r="F326" s="26"/>
      <c r="G326" s="26"/>
      <c r="H326" s="26"/>
      <c r="I326" s="26"/>
      <c r="J326" s="26"/>
    </row>
    <row r="327" spans="1:10" x14ac:dyDescent="0.2">
      <c r="A327" s="26"/>
      <c r="B327" s="26"/>
      <c r="C327" s="26"/>
      <c r="D327" s="26"/>
      <c r="E327" s="26"/>
      <c r="F327" s="26"/>
      <c r="G327" s="26"/>
      <c r="H327" s="26"/>
      <c r="I327" s="26"/>
      <c r="J327" s="26"/>
    </row>
    <row r="328" spans="1:10" x14ac:dyDescent="0.2">
      <c r="A328" s="26"/>
      <c r="B328" s="26"/>
      <c r="C328" s="26"/>
      <c r="D328" s="26"/>
      <c r="E328" s="26"/>
      <c r="F328" s="26"/>
      <c r="G328" s="26"/>
      <c r="H328" s="26"/>
      <c r="I328" s="26"/>
      <c r="J328" s="26"/>
    </row>
    <row r="329" spans="1:10" x14ac:dyDescent="0.2">
      <c r="A329" s="26"/>
      <c r="B329" s="26"/>
      <c r="C329" s="26"/>
      <c r="D329" s="26"/>
      <c r="E329" s="26"/>
      <c r="F329" s="26"/>
      <c r="G329" s="26"/>
      <c r="H329" s="26"/>
      <c r="I329" s="26"/>
      <c r="J329" s="26"/>
    </row>
    <row r="330" spans="1:10" x14ac:dyDescent="0.2">
      <c r="A330" s="26"/>
      <c r="B330" s="26"/>
      <c r="C330" s="26"/>
      <c r="D330" s="26"/>
      <c r="E330" s="26"/>
      <c r="F330" s="26"/>
      <c r="G330" s="26"/>
      <c r="H330" s="26"/>
      <c r="I330" s="26"/>
      <c r="J330" s="26"/>
    </row>
    <row r="331" spans="1:10" x14ac:dyDescent="0.2">
      <c r="A331" s="26"/>
      <c r="B331" s="26"/>
      <c r="C331" s="26"/>
      <c r="D331" s="26"/>
      <c r="E331" s="26"/>
      <c r="F331" s="26"/>
      <c r="G331" s="26"/>
      <c r="H331" s="26"/>
      <c r="I331" s="26"/>
      <c r="J331" s="26"/>
    </row>
    <row r="332" spans="1:10" x14ac:dyDescent="0.2">
      <c r="A332" s="26"/>
      <c r="B332" s="26"/>
      <c r="C332" s="26"/>
      <c r="D332" s="26"/>
      <c r="E332" s="26"/>
      <c r="F332" s="26"/>
      <c r="G332" s="26"/>
      <c r="H332" s="26"/>
      <c r="I332" s="26"/>
      <c r="J332" s="26"/>
    </row>
    <row r="333" spans="1:10" x14ac:dyDescent="0.2">
      <c r="A333" s="26"/>
      <c r="B333" s="26"/>
      <c r="C333" s="26"/>
      <c r="D333" s="26"/>
      <c r="E333" s="26"/>
      <c r="F333" s="26"/>
      <c r="G333" s="26"/>
      <c r="H333" s="26"/>
      <c r="I333" s="26"/>
      <c r="J333" s="26"/>
    </row>
    <row r="334" spans="1:10" x14ac:dyDescent="0.2">
      <c r="A334" s="26"/>
      <c r="B334" s="26"/>
      <c r="C334" s="26"/>
      <c r="D334" s="26"/>
      <c r="E334" s="26"/>
      <c r="F334" s="26"/>
      <c r="G334" s="26"/>
      <c r="H334" s="26"/>
      <c r="I334" s="26"/>
      <c r="J334" s="26"/>
    </row>
    <row r="335" spans="1:10" x14ac:dyDescent="0.2">
      <c r="A335" s="26"/>
      <c r="B335" s="26"/>
      <c r="C335" s="26"/>
      <c r="D335" s="26"/>
      <c r="E335" s="26"/>
      <c r="F335" s="26"/>
      <c r="G335" s="26"/>
      <c r="H335" s="26"/>
      <c r="I335" s="26"/>
      <c r="J335" s="26"/>
    </row>
    <row r="336" spans="1:10" x14ac:dyDescent="0.2">
      <c r="A336" s="26"/>
      <c r="B336" s="26"/>
      <c r="C336" s="26"/>
      <c r="D336" s="26"/>
      <c r="E336" s="26"/>
      <c r="F336" s="26"/>
      <c r="G336" s="26"/>
      <c r="H336" s="26"/>
      <c r="I336" s="26"/>
      <c r="J336" s="26"/>
    </row>
    <row r="337" spans="1:10" x14ac:dyDescent="0.2">
      <c r="A337" s="26"/>
      <c r="B337" s="26"/>
      <c r="C337" s="26"/>
      <c r="D337" s="26"/>
      <c r="E337" s="26"/>
      <c r="F337" s="26"/>
      <c r="G337" s="26"/>
      <c r="H337" s="26"/>
      <c r="I337" s="26"/>
      <c r="J337" s="26"/>
    </row>
    <row r="338" spans="1:10" x14ac:dyDescent="0.2">
      <c r="A338" s="26"/>
      <c r="B338" s="26"/>
      <c r="C338" s="26"/>
      <c r="D338" s="26"/>
      <c r="E338" s="26"/>
      <c r="F338" s="26"/>
      <c r="G338" s="26"/>
      <c r="H338" s="26"/>
      <c r="I338" s="26"/>
      <c r="J338" s="26"/>
    </row>
    <row r="339" spans="1:10" x14ac:dyDescent="0.2">
      <c r="A339" s="26"/>
      <c r="B339" s="26"/>
      <c r="C339" s="26"/>
      <c r="D339" s="26"/>
      <c r="E339" s="26"/>
      <c r="F339" s="26"/>
      <c r="G339" s="26"/>
      <c r="H339" s="26"/>
      <c r="I339" s="26"/>
      <c r="J339" s="26"/>
    </row>
    <row r="340" spans="1:10" x14ac:dyDescent="0.2">
      <c r="A340" s="26"/>
      <c r="B340" s="26"/>
      <c r="C340" s="26"/>
      <c r="D340" s="26"/>
      <c r="E340" s="26"/>
      <c r="F340" s="26"/>
      <c r="G340" s="26"/>
      <c r="H340" s="26"/>
      <c r="I340" s="26"/>
      <c r="J340" s="26"/>
    </row>
    <row r="341" spans="1:10" x14ac:dyDescent="0.2">
      <c r="A341" s="26"/>
      <c r="B341" s="26"/>
      <c r="C341" s="26"/>
      <c r="D341" s="26"/>
      <c r="E341" s="26"/>
      <c r="F341" s="26"/>
      <c r="G341" s="26"/>
      <c r="H341" s="26"/>
      <c r="I341" s="26"/>
      <c r="J341" s="26"/>
    </row>
    <row r="342" spans="1:10" x14ac:dyDescent="0.2">
      <c r="A342" s="26"/>
      <c r="B342" s="26"/>
      <c r="C342" s="26"/>
      <c r="D342" s="26"/>
      <c r="E342" s="26"/>
      <c r="F342" s="26"/>
      <c r="G342" s="26"/>
      <c r="H342" s="26"/>
      <c r="I342" s="26"/>
      <c r="J342" s="26"/>
    </row>
    <row r="343" spans="1:10" x14ac:dyDescent="0.2">
      <c r="A343" s="26"/>
      <c r="B343" s="26"/>
      <c r="C343" s="26"/>
      <c r="D343" s="26"/>
      <c r="E343" s="26"/>
      <c r="F343" s="26"/>
      <c r="G343" s="26"/>
      <c r="H343" s="26"/>
      <c r="I343" s="26"/>
      <c r="J343" s="26"/>
    </row>
    <row r="344" spans="1:10" x14ac:dyDescent="0.2">
      <c r="A344" s="26"/>
      <c r="B344" s="26"/>
      <c r="C344" s="26"/>
      <c r="D344" s="26"/>
      <c r="E344" s="26"/>
      <c r="F344" s="26"/>
      <c r="G344" s="26"/>
      <c r="H344" s="26"/>
      <c r="I344" s="26"/>
      <c r="J344" s="26"/>
    </row>
    <row r="345" spans="1:10" x14ac:dyDescent="0.2">
      <c r="A345" s="26"/>
      <c r="B345" s="26"/>
      <c r="C345" s="26"/>
      <c r="D345" s="26"/>
      <c r="E345" s="26"/>
      <c r="F345" s="26"/>
      <c r="G345" s="26"/>
      <c r="H345" s="26"/>
      <c r="I345" s="26"/>
      <c r="J345" s="26"/>
    </row>
    <row r="346" spans="1:10" x14ac:dyDescent="0.2">
      <c r="A346" s="26"/>
      <c r="B346" s="26"/>
      <c r="C346" s="26"/>
      <c r="D346" s="26"/>
      <c r="E346" s="26"/>
      <c r="F346" s="26"/>
      <c r="G346" s="26"/>
      <c r="H346" s="26"/>
      <c r="I346" s="26"/>
      <c r="J346" s="26"/>
    </row>
    <row r="347" spans="1:10" x14ac:dyDescent="0.2">
      <c r="A347" s="26"/>
      <c r="B347" s="26"/>
      <c r="C347" s="26"/>
      <c r="D347" s="26"/>
      <c r="E347" s="26"/>
      <c r="F347" s="26"/>
      <c r="G347" s="26"/>
      <c r="H347" s="26"/>
      <c r="I347" s="26"/>
      <c r="J347" s="26"/>
    </row>
    <row r="348" spans="1:10" x14ac:dyDescent="0.2">
      <c r="A348" s="26"/>
      <c r="B348" s="26"/>
      <c r="C348" s="26"/>
      <c r="D348" s="26"/>
      <c r="E348" s="26"/>
      <c r="F348" s="26"/>
      <c r="G348" s="26"/>
      <c r="H348" s="26"/>
      <c r="I348" s="26"/>
      <c r="J348" s="26"/>
    </row>
    <row r="349" spans="1:10" x14ac:dyDescent="0.2">
      <c r="A349" s="26"/>
      <c r="B349" s="26"/>
      <c r="C349" s="26"/>
      <c r="D349" s="26"/>
      <c r="E349" s="26"/>
      <c r="F349" s="26"/>
      <c r="G349" s="26"/>
      <c r="H349" s="26"/>
      <c r="I349" s="26"/>
      <c r="J349" s="26"/>
    </row>
    <row r="350" spans="1:10" x14ac:dyDescent="0.2">
      <c r="A350" s="26"/>
      <c r="B350" s="26"/>
      <c r="C350" s="26"/>
      <c r="D350" s="26"/>
      <c r="E350" s="26"/>
      <c r="F350" s="26"/>
      <c r="G350" s="26"/>
      <c r="H350" s="26"/>
      <c r="I350" s="26"/>
      <c r="J350" s="26"/>
    </row>
    <row r="351" spans="1:10" x14ac:dyDescent="0.2">
      <c r="A351" s="26"/>
      <c r="B351" s="26"/>
      <c r="C351" s="26"/>
      <c r="D351" s="26"/>
      <c r="E351" s="26"/>
      <c r="F351" s="26"/>
      <c r="G351" s="26"/>
      <c r="H351" s="26"/>
      <c r="I351" s="26"/>
      <c r="J351" s="26"/>
    </row>
    <row r="352" spans="1:10" x14ac:dyDescent="0.2">
      <c r="A352" s="26"/>
      <c r="B352" s="26"/>
      <c r="C352" s="26"/>
      <c r="D352" s="26"/>
      <c r="E352" s="26"/>
      <c r="F352" s="26"/>
      <c r="G352" s="26"/>
      <c r="H352" s="26"/>
      <c r="I352" s="26"/>
      <c r="J352" s="26"/>
    </row>
    <row r="353" spans="1:10" x14ac:dyDescent="0.2">
      <c r="A353" s="26"/>
      <c r="B353" s="26"/>
      <c r="C353" s="26"/>
      <c r="D353" s="26"/>
      <c r="E353" s="26"/>
      <c r="F353" s="26"/>
      <c r="G353" s="26"/>
      <c r="H353" s="26"/>
      <c r="I353" s="26"/>
      <c r="J353" s="26"/>
    </row>
    <row r="354" spans="1:10" x14ac:dyDescent="0.2">
      <c r="A354" s="26"/>
      <c r="B354" s="26"/>
      <c r="C354" s="26"/>
      <c r="D354" s="26"/>
      <c r="E354" s="26"/>
      <c r="F354" s="26"/>
      <c r="G354" s="26"/>
      <c r="H354" s="26"/>
      <c r="I354" s="26"/>
      <c r="J354" s="26"/>
    </row>
    <row r="355" spans="1:10" x14ac:dyDescent="0.2">
      <c r="A355" s="26"/>
      <c r="B355" s="26"/>
      <c r="C355" s="26"/>
      <c r="D355" s="26"/>
      <c r="E355" s="26"/>
      <c r="F355" s="26"/>
      <c r="G355" s="26"/>
      <c r="H355" s="26"/>
      <c r="I355" s="26"/>
      <c r="J355" s="26"/>
    </row>
    <row r="356" spans="1:10" x14ac:dyDescent="0.2">
      <c r="A356" s="26"/>
      <c r="B356" s="26"/>
      <c r="C356" s="26"/>
      <c r="D356" s="26"/>
      <c r="E356" s="26"/>
      <c r="F356" s="26"/>
      <c r="G356" s="26"/>
      <c r="H356" s="26"/>
      <c r="I356" s="26"/>
      <c r="J356" s="26"/>
    </row>
    <row r="357" spans="1:10" x14ac:dyDescent="0.2">
      <c r="A357" s="26"/>
      <c r="B357" s="26"/>
      <c r="C357" s="26"/>
      <c r="D357" s="26"/>
      <c r="E357" s="26"/>
      <c r="F357" s="26"/>
      <c r="G357" s="26"/>
      <c r="H357" s="26"/>
      <c r="I357" s="26"/>
      <c r="J357" s="26"/>
    </row>
    <row r="358" spans="1:10" x14ac:dyDescent="0.2">
      <c r="A358" s="26"/>
      <c r="B358" s="26"/>
      <c r="C358" s="26"/>
      <c r="D358" s="26"/>
      <c r="E358" s="26"/>
      <c r="F358" s="26"/>
      <c r="G358" s="26"/>
      <c r="H358" s="26"/>
      <c r="I358" s="26"/>
      <c r="J358" s="26"/>
    </row>
    <row r="359" spans="1:10" x14ac:dyDescent="0.2">
      <c r="A359" s="26"/>
      <c r="B359" s="26"/>
      <c r="C359" s="26"/>
      <c r="D359" s="26"/>
      <c r="E359" s="26"/>
      <c r="F359" s="26"/>
      <c r="G359" s="26"/>
      <c r="H359" s="26"/>
      <c r="I359" s="26"/>
      <c r="J359" s="26"/>
    </row>
    <row r="360" spans="1:10" x14ac:dyDescent="0.2">
      <c r="A360" s="26"/>
      <c r="B360" s="26"/>
      <c r="C360" s="26"/>
      <c r="D360" s="26"/>
      <c r="E360" s="26"/>
      <c r="F360" s="26"/>
      <c r="G360" s="26"/>
      <c r="H360" s="26"/>
      <c r="I360" s="26"/>
      <c r="J360" s="26"/>
    </row>
    <row r="361" spans="1:10" x14ac:dyDescent="0.2">
      <c r="A361" s="26"/>
      <c r="B361" s="26"/>
      <c r="C361" s="26"/>
      <c r="D361" s="26"/>
      <c r="E361" s="26"/>
      <c r="F361" s="26"/>
      <c r="G361" s="26"/>
      <c r="H361" s="26"/>
      <c r="I361" s="26"/>
      <c r="J361" s="26"/>
    </row>
    <row r="362" spans="1:10" x14ac:dyDescent="0.2">
      <c r="A362" s="26"/>
      <c r="B362" s="26"/>
      <c r="C362" s="26"/>
      <c r="D362" s="26"/>
      <c r="E362" s="26"/>
      <c r="F362" s="26"/>
      <c r="G362" s="26"/>
      <c r="H362" s="26"/>
      <c r="I362" s="26"/>
      <c r="J362" s="26"/>
    </row>
    <row r="363" spans="1:10" x14ac:dyDescent="0.2">
      <c r="A363" s="26"/>
      <c r="B363" s="26"/>
      <c r="C363" s="26"/>
      <c r="D363" s="26"/>
      <c r="E363" s="26"/>
      <c r="F363" s="26"/>
      <c r="G363" s="26"/>
      <c r="H363" s="26"/>
      <c r="I363" s="26"/>
      <c r="J363" s="26"/>
    </row>
    <row r="364" spans="1:10" x14ac:dyDescent="0.2">
      <c r="A364" s="26"/>
      <c r="B364" s="26"/>
      <c r="C364" s="26"/>
      <c r="D364" s="26"/>
      <c r="E364" s="26"/>
      <c r="F364" s="26"/>
      <c r="G364" s="26"/>
      <c r="H364" s="26"/>
      <c r="I364" s="26"/>
      <c r="J364" s="26"/>
    </row>
    <row r="365" spans="1:10" x14ac:dyDescent="0.2">
      <c r="A365" s="26"/>
      <c r="B365" s="26"/>
      <c r="C365" s="26"/>
      <c r="D365" s="26"/>
      <c r="E365" s="26"/>
      <c r="F365" s="26"/>
      <c r="G365" s="26"/>
      <c r="H365" s="26"/>
      <c r="I365" s="26"/>
      <c r="J365" s="26"/>
    </row>
    <row r="366" spans="1:10" x14ac:dyDescent="0.2">
      <c r="A366" s="26"/>
      <c r="B366" s="26"/>
      <c r="C366" s="26"/>
      <c r="D366" s="26"/>
      <c r="E366" s="26"/>
      <c r="F366" s="26"/>
      <c r="G366" s="26"/>
      <c r="H366" s="26"/>
      <c r="I366" s="26"/>
      <c r="J366" s="26"/>
    </row>
    <row r="367" spans="1:10" x14ac:dyDescent="0.2">
      <c r="A367" s="26"/>
      <c r="B367" s="26"/>
      <c r="C367" s="26"/>
      <c r="D367" s="26"/>
      <c r="E367" s="26"/>
      <c r="F367" s="26"/>
      <c r="G367" s="26"/>
      <c r="H367" s="26"/>
      <c r="I367" s="26"/>
      <c r="J367" s="26"/>
    </row>
    <row r="368" spans="1:10" x14ac:dyDescent="0.2">
      <c r="A368" s="26"/>
      <c r="B368" s="26"/>
      <c r="C368" s="26"/>
      <c r="D368" s="26"/>
      <c r="E368" s="26"/>
      <c r="F368" s="26"/>
      <c r="G368" s="26"/>
      <c r="H368" s="26"/>
      <c r="I368" s="26"/>
      <c r="J368" s="26"/>
    </row>
    <row r="369" spans="1:10" x14ac:dyDescent="0.2">
      <c r="A369" s="26"/>
      <c r="B369" s="26"/>
      <c r="C369" s="26"/>
      <c r="D369" s="26"/>
      <c r="E369" s="26"/>
      <c r="F369" s="26"/>
      <c r="G369" s="26"/>
      <c r="H369" s="26"/>
      <c r="I369" s="26"/>
      <c r="J369" s="26"/>
    </row>
    <row r="370" spans="1:10" x14ac:dyDescent="0.2">
      <c r="A370" s="26"/>
      <c r="B370" s="26"/>
      <c r="C370" s="26"/>
      <c r="D370" s="26"/>
      <c r="E370" s="26"/>
      <c r="F370" s="26"/>
      <c r="G370" s="26"/>
      <c r="H370" s="26"/>
      <c r="I370" s="26"/>
      <c r="J370" s="26"/>
    </row>
    <row r="371" spans="1:10" x14ac:dyDescent="0.2">
      <c r="A371" s="26"/>
      <c r="B371" s="26"/>
      <c r="C371" s="26"/>
      <c r="D371" s="26"/>
      <c r="E371" s="26"/>
      <c r="F371" s="26"/>
      <c r="G371" s="26"/>
      <c r="H371" s="26"/>
      <c r="I371" s="26"/>
      <c r="J371" s="26"/>
    </row>
    <row r="372" spans="1:10" x14ac:dyDescent="0.2">
      <c r="A372" s="26"/>
      <c r="B372" s="26"/>
      <c r="C372" s="26"/>
      <c r="D372" s="26"/>
      <c r="E372" s="26"/>
      <c r="F372" s="26"/>
      <c r="G372" s="26"/>
      <c r="H372" s="26"/>
      <c r="I372" s="26"/>
      <c r="J372" s="26"/>
    </row>
    <row r="373" spans="1:10" x14ac:dyDescent="0.2">
      <c r="A373" s="26"/>
      <c r="B373" s="26"/>
      <c r="C373" s="26"/>
      <c r="D373" s="26"/>
      <c r="E373" s="26"/>
      <c r="F373" s="26"/>
      <c r="G373" s="26"/>
      <c r="H373" s="26"/>
      <c r="I373" s="26"/>
      <c r="J373" s="26"/>
    </row>
    <row r="374" spans="1:10" x14ac:dyDescent="0.2">
      <c r="A374" s="26"/>
      <c r="B374" s="26"/>
      <c r="C374" s="26"/>
      <c r="D374" s="26"/>
      <c r="E374" s="26"/>
      <c r="F374" s="26"/>
      <c r="G374" s="26"/>
      <c r="H374" s="26"/>
      <c r="I374" s="26"/>
      <c r="J374" s="26"/>
    </row>
    <row r="375" spans="1:10" x14ac:dyDescent="0.2">
      <c r="A375" s="26"/>
      <c r="B375" s="26"/>
      <c r="C375" s="26"/>
      <c r="D375" s="26"/>
      <c r="E375" s="26"/>
      <c r="F375" s="26"/>
      <c r="G375" s="26"/>
      <c r="H375" s="26"/>
      <c r="I375" s="26"/>
      <c r="J375" s="26"/>
    </row>
    <row r="376" spans="1:10" x14ac:dyDescent="0.2">
      <c r="A376" s="26"/>
      <c r="B376" s="26"/>
      <c r="C376" s="26"/>
      <c r="D376" s="26"/>
      <c r="E376" s="26"/>
      <c r="F376" s="26"/>
      <c r="G376" s="26"/>
      <c r="H376" s="26"/>
      <c r="I376" s="26"/>
      <c r="J376" s="26"/>
    </row>
    <row r="377" spans="1:10" x14ac:dyDescent="0.2">
      <c r="A377" s="26"/>
      <c r="B377" s="26"/>
      <c r="C377" s="26"/>
      <c r="D377" s="26"/>
      <c r="E377" s="26"/>
      <c r="F377" s="26"/>
      <c r="G377" s="26"/>
      <c r="H377" s="26"/>
      <c r="I377" s="26"/>
      <c r="J377" s="26"/>
    </row>
    <row r="378" spans="1:10" x14ac:dyDescent="0.2">
      <c r="A378" s="26"/>
      <c r="B378" s="26"/>
      <c r="C378" s="26"/>
      <c r="D378" s="26"/>
      <c r="E378" s="26"/>
      <c r="F378" s="26"/>
      <c r="G378" s="26"/>
      <c r="H378" s="26"/>
      <c r="I378" s="26"/>
      <c r="J378" s="26"/>
    </row>
    <row r="379" spans="1:10" x14ac:dyDescent="0.2">
      <c r="A379" s="26"/>
      <c r="B379" s="26"/>
      <c r="C379" s="26"/>
      <c r="D379" s="26"/>
      <c r="E379" s="26"/>
      <c r="F379" s="26"/>
      <c r="G379" s="26"/>
      <c r="H379" s="26"/>
      <c r="I379" s="26"/>
      <c r="J379" s="26"/>
    </row>
    <row r="380" spans="1:10" x14ac:dyDescent="0.2">
      <c r="A380" s="26"/>
      <c r="B380" s="26"/>
      <c r="C380" s="26"/>
      <c r="D380" s="26"/>
      <c r="E380" s="26"/>
      <c r="F380" s="26"/>
      <c r="G380" s="26"/>
      <c r="H380" s="26"/>
      <c r="I380" s="26"/>
      <c r="J380" s="26"/>
    </row>
    <row r="381" spans="1:10" x14ac:dyDescent="0.2">
      <c r="A381" s="26"/>
      <c r="B381" s="26"/>
      <c r="C381" s="26"/>
      <c r="D381" s="26"/>
      <c r="E381" s="26"/>
      <c r="F381" s="26"/>
      <c r="G381" s="26"/>
      <c r="H381" s="26"/>
      <c r="I381" s="26"/>
      <c r="J381" s="26"/>
    </row>
    <row r="382" spans="1:10" x14ac:dyDescent="0.2">
      <c r="A382" s="26"/>
      <c r="B382" s="26"/>
      <c r="C382" s="26"/>
      <c r="D382" s="26"/>
      <c r="E382" s="26"/>
      <c r="F382" s="26"/>
      <c r="G382" s="26"/>
      <c r="H382" s="26"/>
      <c r="I382" s="26"/>
      <c r="J382" s="26"/>
    </row>
    <row r="383" spans="1:10" x14ac:dyDescent="0.2">
      <c r="A383" s="26"/>
      <c r="B383" s="26"/>
      <c r="C383" s="26"/>
      <c r="D383" s="26"/>
      <c r="E383" s="26"/>
      <c r="F383" s="26"/>
      <c r="G383" s="26"/>
      <c r="H383" s="26"/>
      <c r="I383" s="26"/>
      <c r="J383" s="26"/>
    </row>
    <row r="384" spans="1:10" x14ac:dyDescent="0.2">
      <c r="A384" s="26"/>
      <c r="B384" s="26"/>
      <c r="C384" s="26"/>
      <c r="D384" s="26"/>
      <c r="E384" s="26"/>
      <c r="F384" s="26"/>
      <c r="G384" s="26"/>
      <c r="H384" s="26"/>
      <c r="I384" s="26"/>
      <c r="J384" s="26"/>
    </row>
    <row r="385" spans="1:10" x14ac:dyDescent="0.2">
      <c r="A385" s="26"/>
      <c r="B385" s="26"/>
      <c r="C385" s="26"/>
      <c r="D385" s="26"/>
      <c r="E385" s="26"/>
      <c r="F385" s="26"/>
      <c r="G385" s="26"/>
      <c r="H385" s="26"/>
      <c r="I385" s="26"/>
      <c r="J385" s="26"/>
    </row>
    <row r="386" spans="1:10" x14ac:dyDescent="0.2">
      <c r="A386" s="26"/>
      <c r="B386" s="26"/>
      <c r="C386" s="26"/>
      <c r="D386" s="26"/>
      <c r="E386" s="26"/>
      <c r="F386" s="26"/>
      <c r="G386" s="26"/>
      <c r="H386" s="26"/>
      <c r="I386" s="26"/>
      <c r="J386" s="26"/>
    </row>
    <row r="387" spans="1:10" x14ac:dyDescent="0.2">
      <c r="A387" s="26"/>
      <c r="B387" s="26"/>
      <c r="C387" s="26"/>
      <c r="D387" s="26"/>
      <c r="E387" s="26"/>
      <c r="F387" s="26"/>
      <c r="G387" s="26"/>
      <c r="H387" s="26"/>
      <c r="I387" s="26"/>
      <c r="J387" s="26"/>
    </row>
    <row r="388" spans="1:10" x14ac:dyDescent="0.2">
      <c r="A388" s="26"/>
      <c r="B388" s="26"/>
      <c r="C388" s="26"/>
      <c r="D388" s="26"/>
      <c r="E388" s="26"/>
      <c r="F388" s="26"/>
      <c r="G388" s="26"/>
      <c r="H388" s="26"/>
      <c r="I388" s="26"/>
      <c r="J388" s="26"/>
    </row>
    <row r="389" spans="1:10" x14ac:dyDescent="0.2">
      <c r="A389" s="26"/>
      <c r="B389" s="26"/>
      <c r="C389" s="26"/>
      <c r="D389" s="26"/>
      <c r="E389" s="26"/>
      <c r="F389" s="26"/>
      <c r="G389" s="26"/>
      <c r="H389" s="26"/>
      <c r="I389" s="26"/>
      <c r="J389" s="26"/>
    </row>
    <row r="390" spans="1:10" x14ac:dyDescent="0.2">
      <c r="A390" s="26"/>
      <c r="B390" s="26"/>
      <c r="C390" s="26"/>
      <c r="D390" s="26"/>
      <c r="E390" s="26"/>
      <c r="F390" s="26"/>
      <c r="G390" s="26"/>
      <c r="H390" s="26"/>
      <c r="I390" s="26"/>
      <c r="J390" s="26"/>
    </row>
    <row r="391" spans="1:10" x14ac:dyDescent="0.2">
      <c r="A391" s="26"/>
      <c r="B391" s="26"/>
      <c r="C391" s="26"/>
      <c r="D391" s="26"/>
      <c r="E391" s="26"/>
      <c r="F391" s="26"/>
      <c r="G391" s="26"/>
      <c r="H391" s="26"/>
      <c r="I391" s="26"/>
      <c r="J391" s="26"/>
    </row>
    <row r="392" spans="1:10" x14ac:dyDescent="0.2">
      <c r="A392" s="26"/>
      <c r="B392" s="26"/>
      <c r="C392" s="26"/>
      <c r="D392" s="26"/>
      <c r="E392" s="26"/>
      <c r="F392" s="26"/>
      <c r="G392" s="26"/>
      <c r="H392" s="26"/>
      <c r="I392" s="26"/>
      <c r="J392" s="26"/>
    </row>
    <row r="393" spans="1:10" x14ac:dyDescent="0.2">
      <c r="A393" s="26"/>
      <c r="B393" s="26"/>
      <c r="C393" s="26"/>
      <c r="D393" s="26"/>
      <c r="E393" s="26"/>
      <c r="F393" s="26"/>
      <c r="G393" s="26"/>
      <c r="H393" s="26"/>
      <c r="I393" s="26"/>
      <c r="J393" s="26"/>
    </row>
    <row r="394" spans="1:10" x14ac:dyDescent="0.2">
      <c r="A394" s="26"/>
      <c r="B394" s="26"/>
      <c r="C394" s="26"/>
      <c r="D394" s="26"/>
      <c r="E394" s="26"/>
      <c r="F394" s="26"/>
      <c r="G394" s="26"/>
      <c r="H394" s="26"/>
      <c r="I394" s="26"/>
      <c r="J394" s="26"/>
    </row>
    <row r="395" spans="1:10" x14ac:dyDescent="0.2">
      <c r="A395" s="26"/>
      <c r="B395" s="26"/>
      <c r="C395" s="26"/>
      <c r="D395" s="26"/>
      <c r="E395" s="26"/>
      <c r="F395" s="26"/>
      <c r="G395" s="26"/>
      <c r="H395" s="26"/>
      <c r="I395" s="26"/>
      <c r="J395" s="26"/>
    </row>
    <row r="396" spans="1:10" x14ac:dyDescent="0.2">
      <c r="A396" s="26"/>
      <c r="B396" s="26"/>
      <c r="C396" s="26"/>
      <c r="D396" s="26"/>
      <c r="E396" s="26"/>
      <c r="F396" s="26"/>
      <c r="G396" s="26"/>
      <c r="H396" s="26"/>
      <c r="I396" s="26"/>
      <c r="J396" s="26"/>
    </row>
    <row r="397" spans="1:10" x14ac:dyDescent="0.2">
      <c r="A397" s="26"/>
      <c r="B397" s="26"/>
      <c r="C397" s="26"/>
      <c r="D397" s="26"/>
      <c r="E397" s="26"/>
      <c r="F397" s="26"/>
      <c r="G397" s="26"/>
      <c r="H397" s="26"/>
      <c r="I397" s="26"/>
      <c r="J397" s="26"/>
    </row>
    <row r="398" spans="1:10" x14ac:dyDescent="0.2">
      <c r="A398" s="26"/>
      <c r="B398" s="26"/>
      <c r="C398" s="26"/>
      <c r="D398" s="26"/>
      <c r="E398" s="26"/>
      <c r="F398" s="26"/>
      <c r="G398" s="26"/>
      <c r="H398" s="26"/>
      <c r="I398" s="26"/>
      <c r="J398" s="26"/>
    </row>
    <row r="399" spans="1:10" x14ac:dyDescent="0.2">
      <c r="A399" s="26"/>
      <c r="B399" s="26"/>
      <c r="C399" s="26"/>
      <c r="D399" s="26"/>
      <c r="E399" s="26"/>
      <c r="F399" s="26"/>
      <c r="G399" s="26"/>
      <c r="H399" s="26"/>
      <c r="I399" s="26"/>
      <c r="J399" s="26"/>
    </row>
    <row r="400" spans="1:10" x14ac:dyDescent="0.2">
      <c r="A400" s="26"/>
      <c r="B400" s="26"/>
      <c r="C400" s="26"/>
      <c r="D400" s="26"/>
      <c r="E400" s="26"/>
      <c r="F400" s="26"/>
      <c r="G400" s="26"/>
      <c r="H400" s="26"/>
      <c r="I400" s="26"/>
      <c r="J400" s="26"/>
    </row>
    <row r="401" spans="1:10" x14ac:dyDescent="0.2">
      <c r="A401" s="26"/>
      <c r="B401" s="26"/>
      <c r="C401" s="26"/>
      <c r="D401" s="26"/>
      <c r="E401" s="26"/>
      <c r="F401" s="26"/>
      <c r="G401" s="26"/>
      <c r="H401" s="26"/>
      <c r="I401" s="26"/>
      <c r="J401" s="26"/>
    </row>
    <row r="402" spans="1:10" x14ac:dyDescent="0.2">
      <c r="A402" s="26"/>
      <c r="B402" s="26"/>
      <c r="C402" s="26"/>
      <c r="D402" s="26"/>
      <c r="E402" s="26"/>
      <c r="F402" s="26"/>
      <c r="G402" s="26"/>
      <c r="H402" s="26"/>
      <c r="I402" s="26"/>
      <c r="J402" s="26"/>
    </row>
    <row r="403" spans="1:10" x14ac:dyDescent="0.2">
      <c r="A403" s="26"/>
      <c r="B403" s="26"/>
      <c r="C403" s="26"/>
      <c r="D403" s="26"/>
      <c r="E403" s="26"/>
      <c r="F403" s="26"/>
      <c r="G403" s="26"/>
      <c r="H403" s="26"/>
      <c r="I403" s="26"/>
      <c r="J403" s="26"/>
    </row>
    <row r="404" spans="1:10" x14ac:dyDescent="0.2">
      <c r="A404" s="26"/>
      <c r="B404" s="26"/>
      <c r="C404" s="26"/>
      <c r="D404" s="26"/>
      <c r="E404" s="26"/>
      <c r="F404" s="26"/>
      <c r="G404" s="26"/>
      <c r="H404" s="26"/>
      <c r="I404" s="26"/>
      <c r="J404" s="26"/>
    </row>
    <row r="405" spans="1:10" x14ac:dyDescent="0.2">
      <c r="A405" s="26"/>
      <c r="B405" s="26"/>
      <c r="C405" s="26"/>
      <c r="D405" s="26"/>
      <c r="E405" s="26"/>
      <c r="F405" s="26"/>
      <c r="G405" s="26"/>
      <c r="H405" s="26"/>
      <c r="I405" s="26"/>
      <c r="J405" s="26"/>
    </row>
    <row r="406" spans="1:10" x14ac:dyDescent="0.2">
      <c r="A406" s="26"/>
      <c r="B406" s="26"/>
      <c r="C406" s="26"/>
      <c r="D406" s="26"/>
      <c r="E406" s="26"/>
      <c r="F406" s="26"/>
      <c r="G406" s="26"/>
      <c r="H406" s="26"/>
      <c r="I406" s="26"/>
      <c r="J406" s="26"/>
    </row>
    <row r="407" spans="1:10" x14ac:dyDescent="0.2">
      <c r="A407" s="26"/>
      <c r="B407" s="26"/>
      <c r="C407" s="26"/>
      <c r="D407" s="26"/>
      <c r="E407" s="26"/>
      <c r="F407" s="26"/>
      <c r="G407" s="26"/>
      <c r="H407" s="26"/>
      <c r="I407" s="26"/>
      <c r="J407" s="26"/>
    </row>
    <row r="408" spans="1:10" x14ac:dyDescent="0.2">
      <c r="A408" s="26"/>
      <c r="B408" s="26"/>
      <c r="C408" s="26"/>
      <c r="D408" s="26"/>
      <c r="E408" s="26"/>
      <c r="F408" s="26"/>
      <c r="G408" s="26"/>
      <c r="H408" s="26"/>
      <c r="I408" s="26"/>
      <c r="J408" s="26"/>
    </row>
    <row r="409" spans="1:10" x14ac:dyDescent="0.2">
      <c r="A409" s="26"/>
      <c r="B409" s="26"/>
      <c r="C409" s="26"/>
      <c r="D409" s="26"/>
      <c r="E409" s="26"/>
      <c r="F409" s="26"/>
      <c r="G409" s="26"/>
      <c r="H409" s="26"/>
      <c r="I409" s="26"/>
      <c r="J409" s="26"/>
    </row>
    <row r="410" spans="1:10" x14ac:dyDescent="0.2">
      <c r="A410" s="26"/>
      <c r="B410" s="26"/>
      <c r="C410" s="26"/>
      <c r="D410" s="26"/>
      <c r="E410" s="26"/>
      <c r="F410" s="26"/>
      <c r="G410" s="26"/>
      <c r="H410" s="26"/>
      <c r="I410" s="26"/>
      <c r="J410" s="26"/>
    </row>
    <row r="411" spans="1:10" x14ac:dyDescent="0.2">
      <c r="A411" s="26"/>
      <c r="B411" s="26"/>
      <c r="C411" s="26"/>
      <c r="D411" s="26"/>
      <c r="E411" s="26"/>
      <c r="F411" s="26"/>
      <c r="G411" s="26"/>
      <c r="H411" s="26"/>
      <c r="I411" s="26"/>
      <c r="J411" s="26"/>
    </row>
    <row r="412" spans="1:10" x14ac:dyDescent="0.2">
      <c r="A412" s="26"/>
      <c r="B412" s="26"/>
      <c r="C412" s="26"/>
      <c r="D412" s="26"/>
      <c r="E412" s="26"/>
      <c r="F412" s="26"/>
      <c r="G412" s="26"/>
      <c r="H412" s="26"/>
      <c r="I412" s="26"/>
      <c r="J412" s="26"/>
    </row>
    <row r="413" spans="1:10" x14ac:dyDescent="0.2">
      <c r="A413" s="26"/>
      <c r="B413" s="26"/>
      <c r="C413" s="26"/>
      <c r="D413" s="26"/>
      <c r="E413" s="26"/>
      <c r="F413" s="26"/>
      <c r="G413" s="26"/>
      <c r="H413" s="26"/>
      <c r="I413" s="26"/>
      <c r="J413" s="26"/>
    </row>
    <row r="414" spans="1:10" x14ac:dyDescent="0.2">
      <c r="A414" s="26"/>
      <c r="B414" s="26"/>
      <c r="C414" s="26"/>
      <c r="D414" s="26"/>
      <c r="E414" s="26"/>
      <c r="F414" s="26"/>
      <c r="G414" s="26"/>
      <c r="H414" s="26"/>
      <c r="I414" s="26"/>
      <c r="J414" s="26"/>
    </row>
    <row r="415" spans="1:10" x14ac:dyDescent="0.2">
      <c r="A415" s="26"/>
      <c r="B415" s="26"/>
      <c r="C415" s="26"/>
      <c r="D415" s="26"/>
      <c r="E415" s="26"/>
      <c r="F415" s="26"/>
      <c r="G415" s="26"/>
      <c r="H415" s="26"/>
      <c r="I415" s="26"/>
      <c r="J415" s="26"/>
    </row>
    <row r="416" spans="1:10" x14ac:dyDescent="0.2">
      <c r="A416" s="26"/>
      <c r="B416" s="26"/>
      <c r="C416" s="26"/>
      <c r="D416" s="26"/>
      <c r="E416" s="26"/>
      <c r="F416" s="26"/>
      <c r="G416" s="26"/>
      <c r="H416" s="26"/>
      <c r="I416" s="26"/>
      <c r="J416" s="26"/>
    </row>
    <row r="417" spans="1:10" x14ac:dyDescent="0.2">
      <c r="A417" s="26"/>
      <c r="B417" s="26"/>
      <c r="C417" s="26"/>
      <c r="D417" s="26"/>
      <c r="E417" s="26"/>
      <c r="F417" s="26"/>
      <c r="G417" s="26"/>
      <c r="H417" s="26"/>
      <c r="I417" s="26"/>
      <c r="J417" s="26"/>
    </row>
    <row r="418" spans="1:10" x14ac:dyDescent="0.2">
      <c r="A418" s="26"/>
      <c r="B418" s="26"/>
      <c r="C418" s="26"/>
      <c r="D418" s="26"/>
      <c r="E418" s="26"/>
      <c r="F418" s="26"/>
      <c r="G418" s="26"/>
      <c r="H418" s="26"/>
      <c r="I418" s="26"/>
      <c r="J418" s="26"/>
    </row>
    <row r="419" spans="1:10" x14ac:dyDescent="0.2">
      <c r="A419" s="26"/>
      <c r="B419" s="26"/>
      <c r="C419" s="26"/>
      <c r="D419" s="26"/>
      <c r="E419" s="26"/>
      <c r="F419" s="26"/>
      <c r="G419" s="26"/>
      <c r="H419" s="26"/>
      <c r="I419" s="26"/>
      <c r="J419" s="26"/>
    </row>
    <row r="420" spans="1:10" x14ac:dyDescent="0.2">
      <c r="A420" s="26"/>
      <c r="B420" s="26"/>
      <c r="C420" s="26"/>
      <c r="D420" s="26"/>
      <c r="E420" s="26"/>
      <c r="F420" s="26"/>
      <c r="G420" s="26"/>
      <c r="H420" s="26"/>
      <c r="I420" s="26"/>
      <c r="J420" s="26"/>
    </row>
    <row r="421" spans="1:10" x14ac:dyDescent="0.2">
      <c r="A421" s="26"/>
      <c r="B421" s="26"/>
      <c r="C421" s="26"/>
      <c r="D421" s="26"/>
      <c r="E421" s="26"/>
      <c r="F421" s="26"/>
      <c r="G421" s="26"/>
      <c r="H421" s="26"/>
      <c r="I421" s="26"/>
      <c r="J421" s="26"/>
    </row>
    <row r="422" spans="1:10" x14ac:dyDescent="0.2">
      <c r="A422" s="26"/>
      <c r="B422" s="26"/>
      <c r="C422" s="26"/>
      <c r="D422" s="26"/>
      <c r="E422" s="26"/>
      <c r="F422" s="26"/>
      <c r="G422" s="26"/>
      <c r="H422" s="26"/>
      <c r="I422" s="26"/>
      <c r="J422" s="26"/>
    </row>
    <row r="423" spans="1:10" x14ac:dyDescent="0.2">
      <c r="A423" s="26"/>
      <c r="B423" s="26"/>
      <c r="C423" s="26"/>
      <c r="D423" s="26"/>
      <c r="E423" s="26"/>
      <c r="F423" s="26"/>
      <c r="G423" s="26"/>
      <c r="H423" s="26"/>
      <c r="I423" s="26"/>
      <c r="J423" s="26"/>
    </row>
    <row r="424" spans="1:10" x14ac:dyDescent="0.2">
      <c r="A424" s="26"/>
      <c r="B424" s="26"/>
      <c r="C424" s="26"/>
      <c r="D424" s="26"/>
      <c r="E424" s="26"/>
      <c r="F424" s="26"/>
      <c r="G424" s="26"/>
      <c r="H424" s="26"/>
      <c r="I424" s="26"/>
      <c r="J424" s="26"/>
    </row>
    <row r="425" spans="1:10" x14ac:dyDescent="0.2">
      <c r="A425" s="26"/>
      <c r="B425" s="26"/>
      <c r="C425" s="26"/>
      <c r="D425" s="26"/>
      <c r="E425" s="26"/>
      <c r="F425" s="26"/>
      <c r="G425" s="26"/>
      <c r="H425" s="26"/>
      <c r="I425" s="26"/>
      <c r="J425" s="26"/>
    </row>
    <row r="426" spans="1:10" x14ac:dyDescent="0.2">
      <c r="A426" s="26"/>
      <c r="B426" s="26"/>
      <c r="C426" s="26"/>
      <c r="D426" s="26"/>
      <c r="E426" s="26"/>
      <c r="F426" s="26"/>
      <c r="G426" s="26"/>
      <c r="H426" s="26"/>
      <c r="I426" s="26"/>
      <c r="J426" s="26"/>
    </row>
    <row r="427" spans="1:10" x14ac:dyDescent="0.2">
      <c r="A427" s="26"/>
      <c r="B427" s="26"/>
      <c r="C427" s="26"/>
      <c r="D427" s="26"/>
      <c r="E427" s="26"/>
      <c r="F427" s="26"/>
      <c r="G427" s="26"/>
      <c r="H427" s="26"/>
      <c r="I427" s="26"/>
      <c r="J427" s="26"/>
    </row>
    <row r="428" spans="1:10" x14ac:dyDescent="0.2">
      <c r="A428" s="26"/>
      <c r="B428" s="26"/>
      <c r="C428" s="26"/>
      <c r="D428" s="26"/>
      <c r="E428" s="26"/>
      <c r="F428" s="26"/>
      <c r="G428" s="26"/>
      <c r="H428" s="26"/>
      <c r="I428" s="26"/>
      <c r="J428" s="26"/>
    </row>
    <row r="429" spans="1:10" x14ac:dyDescent="0.2">
      <c r="A429" s="26"/>
      <c r="B429" s="26"/>
      <c r="C429" s="26"/>
      <c r="D429" s="26"/>
      <c r="E429" s="26"/>
      <c r="F429" s="26"/>
      <c r="G429" s="26"/>
      <c r="H429" s="26"/>
      <c r="I429" s="26"/>
      <c r="J429" s="26"/>
    </row>
    <row r="430" spans="1:10" x14ac:dyDescent="0.2">
      <c r="A430" s="26"/>
      <c r="B430" s="26"/>
      <c r="C430" s="26"/>
      <c r="D430" s="26"/>
      <c r="E430" s="26"/>
      <c r="F430" s="26"/>
      <c r="G430" s="26"/>
      <c r="H430" s="26"/>
      <c r="I430" s="26"/>
      <c r="J430" s="26"/>
    </row>
    <row r="431" spans="1:10" x14ac:dyDescent="0.2">
      <c r="A431" s="26"/>
      <c r="B431" s="26"/>
      <c r="C431" s="26"/>
      <c r="D431" s="26"/>
      <c r="E431" s="26"/>
      <c r="F431" s="26"/>
      <c r="G431" s="26"/>
      <c r="H431" s="26"/>
      <c r="I431" s="26"/>
      <c r="J431" s="26"/>
    </row>
    <row r="432" spans="1:10" x14ac:dyDescent="0.2">
      <c r="A432" s="26"/>
      <c r="B432" s="26"/>
      <c r="C432" s="26"/>
      <c r="D432" s="26"/>
      <c r="E432" s="26"/>
      <c r="F432" s="26"/>
      <c r="G432" s="26"/>
      <c r="H432" s="26"/>
      <c r="I432" s="26"/>
      <c r="J432" s="26"/>
    </row>
    <row r="433" spans="1:10" x14ac:dyDescent="0.2">
      <c r="A433" s="26"/>
      <c r="B433" s="26"/>
      <c r="C433" s="26"/>
      <c r="D433" s="26"/>
      <c r="E433" s="26"/>
      <c r="F433" s="26"/>
      <c r="G433" s="26"/>
      <c r="H433" s="26"/>
      <c r="I433" s="26"/>
      <c r="J433" s="26"/>
    </row>
    <row r="434" spans="1:10" x14ac:dyDescent="0.2">
      <c r="A434" s="26"/>
      <c r="B434" s="26"/>
      <c r="C434" s="26"/>
      <c r="D434" s="26"/>
      <c r="E434" s="26"/>
      <c r="F434" s="26"/>
      <c r="G434" s="26"/>
      <c r="H434" s="26"/>
      <c r="I434" s="26"/>
      <c r="J434" s="26"/>
    </row>
    <row r="435" spans="1:10" x14ac:dyDescent="0.2">
      <c r="A435" s="26"/>
      <c r="B435" s="26"/>
      <c r="C435" s="26"/>
      <c r="D435" s="26"/>
      <c r="E435" s="26"/>
      <c r="F435" s="26"/>
      <c r="G435" s="26"/>
      <c r="H435" s="26"/>
      <c r="I435" s="26"/>
      <c r="J435" s="26"/>
    </row>
    <row r="436" spans="1:10" x14ac:dyDescent="0.2">
      <c r="A436" s="26"/>
      <c r="B436" s="26"/>
      <c r="C436" s="26"/>
      <c r="D436" s="26"/>
      <c r="E436" s="26"/>
      <c r="F436" s="26"/>
      <c r="G436" s="26"/>
      <c r="H436" s="26"/>
      <c r="I436" s="26"/>
      <c r="J436" s="26"/>
    </row>
    <row r="437" spans="1:10" x14ac:dyDescent="0.2">
      <c r="A437" s="26"/>
      <c r="B437" s="26"/>
      <c r="C437" s="26"/>
      <c r="D437" s="26"/>
      <c r="E437" s="26"/>
      <c r="F437" s="26"/>
      <c r="G437" s="26"/>
      <c r="H437" s="26"/>
      <c r="I437" s="26"/>
      <c r="J437" s="26"/>
    </row>
    <row r="438" spans="1:10" x14ac:dyDescent="0.2">
      <c r="A438" s="26"/>
      <c r="B438" s="26"/>
      <c r="C438" s="26"/>
      <c r="D438" s="26"/>
      <c r="E438" s="26"/>
      <c r="F438" s="26"/>
      <c r="G438" s="26"/>
      <c r="H438" s="26"/>
      <c r="I438" s="26"/>
      <c r="J438" s="26"/>
    </row>
    <row r="439" spans="1:10" x14ac:dyDescent="0.2">
      <c r="A439" s="26"/>
      <c r="B439" s="26"/>
      <c r="C439" s="26"/>
      <c r="D439" s="26"/>
      <c r="E439" s="26"/>
      <c r="F439" s="26"/>
      <c r="G439" s="26"/>
      <c r="H439" s="26"/>
      <c r="I439" s="26"/>
      <c r="J439" s="26"/>
    </row>
    <row r="440" spans="1:10" x14ac:dyDescent="0.2">
      <c r="A440" s="26"/>
      <c r="B440" s="26"/>
      <c r="C440" s="26"/>
      <c r="D440" s="26"/>
      <c r="E440" s="26"/>
      <c r="F440" s="26"/>
      <c r="G440" s="26"/>
      <c r="H440" s="26"/>
      <c r="I440" s="26"/>
      <c r="J440" s="26"/>
    </row>
    <row r="441" spans="1:10" x14ac:dyDescent="0.2">
      <c r="A441" s="26"/>
      <c r="B441" s="26"/>
      <c r="C441" s="26"/>
      <c r="D441" s="26"/>
      <c r="E441" s="26"/>
      <c r="F441" s="26"/>
      <c r="G441" s="26"/>
      <c r="H441" s="26"/>
      <c r="I441" s="26"/>
      <c r="J441" s="26"/>
    </row>
    <row r="442" spans="1:10" x14ac:dyDescent="0.2">
      <c r="A442" s="26"/>
      <c r="B442" s="26"/>
      <c r="C442" s="26"/>
      <c r="D442" s="26"/>
      <c r="E442" s="26"/>
      <c r="F442" s="26"/>
      <c r="G442" s="26"/>
      <c r="H442" s="26"/>
      <c r="I442" s="26"/>
      <c r="J442" s="26"/>
    </row>
    <row r="443" spans="1:10" x14ac:dyDescent="0.2">
      <c r="A443" s="26"/>
      <c r="B443" s="26"/>
      <c r="C443" s="26"/>
      <c r="D443" s="26"/>
      <c r="E443" s="26"/>
      <c r="F443" s="26"/>
      <c r="G443" s="26"/>
      <c r="H443" s="26"/>
      <c r="I443" s="26"/>
      <c r="J443" s="26"/>
    </row>
    <row r="444" spans="1:10" x14ac:dyDescent="0.2">
      <c r="A444" s="26"/>
      <c r="B444" s="26"/>
      <c r="C444" s="26"/>
      <c r="D444" s="26"/>
      <c r="E444" s="26"/>
      <c r="F444" s="26"/>
      <c r="G444" s="26"/>
      <c r="H444" s="26"/>
      <c r="I444" s="26"/>
      <c r="J444" s="26"/>
    </row>
    <row r="445" spans="1:10" x14ac:dyDescent="0.2">
      <c r="A445" s="26"/>
      <c r="B445" s="26"/>
      <c r="C445" s="26"/>
      <c r="D445" s="26"/>
      <c r="E445" s="26"/>
      <c r="F445" s="26"/>
      <c r="G445" s="26"/>
      <c r="H445" s="26"/>
      <c r="I445" s="26"/>
      <c r="J445" s="26"/>
    </row>
    <row r="446" spans="1:10" x14ac:dyDescent="0.2">
      <c r="A446" s="26"/>
      <c r="B446" s="26"/>
      <c r="C446" s="26"/>
      <c r="D446" s="26"/>
      <c r="E446" s="26"/>
      <c r="F446" s="26"/>
      <c r="G446" s="26"/>
      <c r="H446" s="26"/>
      <c r="I446" s="26"/>
      <c r="J446" s="26"/>
    </row>
    <row r="447" spans="1:10" x14ac:dyDescent="0.2">
      <c r="A447" s="26"/>
      <c r="B447" s="26"/>
      <c r="C447" s="26"/>
      <c r="D447" s="26"/>
      <c r="E447" s="26"/>
      <c r="F447" s="26"/>
      <c r="G447" s="26"/>
      <c r="H447" s="26"/>
      <c r="I447" s="26"/>
      <c r="J447" s="26"/>
    </row>
    <row r="448" spans="1:10" x14ac:dyDescent="0.2">
      <c r="A448" s="26"/>
      <c r="B448" s="26"/>
      <c r="C448" s="26"/>
      <c r="D448" s="26"/>
      <c r="E448" s="26"/>
      <c r="F448" s="26"/>
      <c r="G448" s="26"/>
      <c r="H448" s="26"/>
      <c r="I448" s="26"/>
      <c r="J448" s="26"/>
    </row>
    <row r="449" spans="1:10" x14ac:dyDescent="0.2">
      <c r="A449" s="26"/>
      <c r="B449" s="26"/>
      <c r="C449" s="26"/>
      <c r="D449" s="26"/>
      <c r="E449" s="26"/>
      <c r="F449" s="26"/>
      <c r="G449" s="26"/>
      <c r="H449" s="26"/>
      <c r="I449" s="26"/>
      <c r="J449" s="26"/>
    </row>
    <row r="450" spans="1:10" x14ac:dyDescent="0.2">
      <c r="A450" s="26"/>
      <c r="B450" s="26"/>
      <c r="C450" s="26"/>
      <c r="D450" s="26"/>
      <c r="E450" s="26"/>
      <c r="F450" s="26"/>
      <c r="G450" s="26"/>
      <c r="H450" s="26"/>
      <c r="I450" s="26"/>
      <c r="J450" s="26"/>
    </row>
    <row r="451" spans="1:10" x14ac:dyDescent="0.2">
      <c r="A451" s="26"/>
      <c r="B451" s="26"/>
      <c r="C451" s="26"/>
      <c r="D451" s="26"/>
      <c r="E451" s="26"/>
      <c r="F451" s="26"/>
      <c r="G451" s="26"/>
      <c r="H451" s="26"/>
      <c r="I451" s="26"/>
      <c r="J451" s="26"/>
    </row>
    <row r="452" spans="1:10" x14ac:dyDescent="0.2">
      <c r="A452" s="26"/>
      <c r="B452" s="26"/>
      <c r="C452" s="26"/>
      <c r="D452" s="26"/>
      <c r="E452" s="26"/>
      <c r="F452" s="26"/>
      <c r="G452" s="26"/>
      <c r="H452" s="26"/>
      <c r="I452" s="26"/>
      <c r="J452" s="26"/>
    </row>
    <row r="453" spans="1:10" x14ac:dyDescent="0.2">
      <c r="A453" s="26"/>
      <c r="B453" s="26"/>
      <c r="C453" s="26"/>
      <c r="D453" s="26"/>
      <c r="E453" s="26"/>
      <c r="F453" s="26"/>
      <c r="G453" s="26"/>
      <c r="H453" s="26"/>
      <c r="I453" s="26"/>
      <c r="J453" s="26"/>
    </row>
    <row r="454" spans="1:10" x14ac:dyDescent="0.2">
      <c r="A454" s="26"/>
      <c r="B454" s="26"/>
      <c r="C454" s="26"/>
      <c r="D454" s="26"/>
      <c r="E454" s="26"/>
      <c r="F454" s="26"/>
      <c r="G454" s="26"/>
      <c r="H454" s="26"/>
      <c r="I454" s="26"/>
      <c r="J454" s="26"/>
    </row>
    <row r="455" spans="1:10" x14ac:dyDescent="0.2">
      <c r="A455" s="26"/>
      <c r="B455" s="26"/>
      <c r="C455" s="26"/>
      <c r="D455" s="26"/>
      <c r="E455" s="26"/>
      <c r="F455" s="26"/>
      <c r="G455" s="26"/>
      <c r="H455" s="26"/>
      <c r="I455" s="26"/>
      <c r="J455" s="26"/>
    </row>
    <row r="456" spans="1:10" x14ac:dyDescent="0.2">
      <c r="A456" s="26"/>
      <c r="B456" s="26"/>
      <c r="C456" s="26"/>
      <c r="D456" s="26"/>
      <c r="E456" s="26"/>
      <c r="F456" s="26"/>
      <c r="G456" s="26"/>
      <c r="H456" s="26"/>
      <c r="I456" s="26"/>
      <c r="J456" s="26"/>
    </row>
    <row r="457" spans="1:10" x14ac:dyDescent="0.2">
      <c r="A457" s="26"/>
      <c r="B457" s="26"/>
      <c r="C457" s="26"/>
      <c r="D457" s="26"/>
      <c r="E457" s="26"/>
      <c r="F457" s="26"/>
      <c r="G457" s="26"/>
      <c r="H457" s="26"/>
      <c r="I457" s="26"/>
      <c r="J457" s="26"/>
    </row>
    <row r="458" spans="1:10" x14ac:dyDescent="0.2">
      <c r="A458" s="26"/>
      <c r="B458" s="26"/>
      <c r="C458" s="26"/>
      <c r="D458" s="26"/>
      <c r="E458" s="26"/>
      <c r="F458" s="26"/>
      <c r="G458" s="26"/>
      <c r="H458" s="26"/>
      <c r="I458" s="26"/>
      <c r="J458" s="26"/>
    </row>
    <row r="459" spans="1:10" x14ac:dyDescent="0.2">
      <c r="A459" s="26"/>
      <c r="B459" s="26"/>
      <c r="C459" s="26"/>
      <c r="D459" s="26"/>
      <c r="E459" s="26"/>
      <c r="F459" s="26"/>
      <c r="G459" s="26"/>
      <c r="H459" s="26"/>
      <c r="I459" s="26"/>
      <c r="J459" s="26"/>
    </row>
    <row r="460" spans="1:10" x14ac:dyDescent="0.2">
      <c r="A460" s="26"/>
      <c r="B460" s="26"/>
      <c r="C460" s="26"/>
      <c r="D460" s="26"/>
      <c r="E460" s="26"/>
      <c r="F460" s="26"/>
      <c r="G460" s="26"/>
      <c r="H460" s="26"/>
      <c r="I460" s="26"/>
      <c r="J460" s="26"/>
    </row>
    <row r="461" spans="1:10" x14ac:dyDescent="0.2">
      <c r="A461" s="26"/>
      <c r="B461" s="26"/>
      <c r="C461" s="26"/>
      <c r="D461" s="26"/>
      <c r="E461" s="26"/>
      <c r="F461" s="26"/>
      <c r="G461" s="26"/>
      <c r="H461" s="26"/>
      <c r="I461" s="26"/>
      <c r="J461" s="26"/>
    </row>
    <row r="462" spans="1:10" x14ac:dyDescent="0.2">
      <c r="A462" s="26"/>
      <c r="B462" s="26"/>
      <c r="C462" s="26"/>
      <c r="D462" s="26"/>
      <c r="E462" s="26"/>
      <c r="F462" s="26"/>
      <c r="G462" s="26"/>
      <c r="H462" s="26"/>
      <c r="I462" s="26"/>
      <c r="J462" s="26"/>
    </row>
    <row r="463" spans="1:10" x14ac:dyDescent="0.2">
      <c r="A463" s="26"/>
      <c r="B463" s="26"/>
      <c r="C463" s="26"/>
      <c r="D463" s="26"/>
      <c r="E463" s="26"/>
      <c r="F463" s="26"/>
      <c r="G463" s="26"/>
      <c r="H463" s="26"/>
      <c r="I463" s="26"/>
      <c r="J463" s="26"/>
    </row>
    <row r="464" spans="1:10" x14ac:dyDescent="0.2">
      <c r="A464" s="26"/>
      <c r="B464" s="26"/>
      <c r="C464" s="26"/>
      <c r="D464" s="26"/>
      <c r="E464" s="26"/>
      <c r="F464" s="26"/>
      <c r="G464" s="26"/>
      <c r="H464" s="26"/>
      <c r="I464" s="26"/>
      <c r="J464" s="26"/>
    </row>
    <row r="465" spans="1:10" x14ac:dyDescent="0.2">
      <c r="A465" s="26"/>
      <c r="B465" s="26"/>
      <c r="C465" s="26"/>
      <c r="D465" s="26"/>
      <c r="E465" s="26"/>
      <c r="F465" s="26"/>
      <c r="G465" s="26"/>
      <c r="H465" s="26"/>
      <c r="I465" s="26"/>
      <c r="J465" s="26"/>
    </row>
    <row r="466" spans="1:10" x14ac:dyDescent="0.2">
      <c r="A466" s="26"/>
      <c r="B466" s="26"/>
      <c r="C466" s="26"/>
      <c r="D466" s="26"/>
      <c r="E466" s="26"/>
      <c r="F466" s="26"/>
      <c r="G466" s="26"/>
      <c r="H466" s="26"/>
      <c r="I466" s="26"/>
      <c r="J466" s="26"/>
    </row>
    <row r="467" spans="1:10" x14ac:dyDescent="0.2">
      <c r="A467" s="26"/>
      <c r="B467" s="26"/>
      <c r="C467" s="26"/>
      <c r="D467" s="26"/>
      <c r="E467" s="26"/>
      <c r="F467" s="26"/>
      <c r="G467" s="26"/>
      <c r="H467" s="26"/>
      <c r="I467" s="26"/>
      <c r="J467" s="26"/>
    </row>
    <row r="468" spans="1:10" x14ac:dyDescent="0.2">
      <c r="A468" s="26"/>
      <c r="B468" s="26"/>
      <c r="C468" s="26"/>
      <c r="D468" s="26"/>
      <c r="E468" s="26"/>
      <c r="F468" s="26"/>
      <c r="G468" s="26"/>
      <c r="H468" s="26"/>
      <c r="I468" s="26"/>
      <c r="J468" s="26"/>
    </row>
    <row r="469" spans="1:10" x14ac:dyDescent="0.2">
      <c r="A469" s="26"/>
      <c r="B469" s="26"/>
      <c r="C469" s="26"/>
      <c r="D469" s="26"/>
      <c r="E469" s="26"/>
      <c r="F469" s="26"/>
      <c r="G469" s="26"/>
      <c r="H469" s="26"/>
      <c r="I469" s="26"/>
      <c r="J469" s="26"/>
    </row>
    <row r="470" spans="1:10" x14ac:dyDescent="0.2">
      <c r="A470" s="26"/>
      <c r="B470" s="26"/>
      <c r="C470" s="26"/>
      <c r="D470" s="26"/>
      <c r="E470" s="26"/>
      <c r="F470" s="26"/>
      <c r="G470" s="26"/>
      <c r="H470" s="26"/>
      <c r="I470" s="26"/>
      <c r="J470" s="26"/>
    </row>
    <row r="471" spans="1:10" x14ac:dyDescent="0.2">
      <c r="A471" s="26"/>
      <c r="B471" s="26"/>
      <c r="C471" s="26"/>
      <c r="D471" s="26"/>
      <c r="E471" s="26"/>
      <c r="F471" s="26"/>
      <c r="G471" s="26"/>
      <c r="H471" s="26"/>
      <c r="I471" s="26"/>
      <c r="J471" s="26"/>
    </row>
    <row r="472" spans="1:10" x14ac:dyDescent="0.2">
      <c r="A472" s="26"/>
      <c r="B472" s="26"/>
      <c r="C472" s="26"/>
      <c r="D472" s="26"/>
      <c r="E472" s="26"/>
      <c r="F472" s="26"/>
      <c r="G472" s="26"/>
      <c r="H472" s="26"/>
      <c r="I472" s="26"/>
      <c r="J472" s="26"/>
    </row>
    <row r="473" spans="1:10" x14ac:dyDescent="0.2">
      <c r="A473" s="26"/>
      <c r="B473" s="26"/>
      <c r="C473" s="26"/>
      <c r="D473" s="26"/>
      <c r="E473" s="26"/>
      <c r="F473" s="26"/>
      <c r="G473" s="26"/>
      <c r="H473" s="26"/>
      <c r="I473" s="26"/>
      <c r="J473" s="26"/>
    </row>
    <row r="474" spans="1:10" x14ac:dyDescent="0.2">
      <c r="A474" s="26"/>
      <c r="B474" s="26"/>
      <c r="C474" s="26"/>
      <c r="D474" s="26"/>
      <c r="E474" s="26"/>
      <c r="F474" s="26"/>
      <c r="G474" s="26"/>
      <c r="H474" s="26"/>
      <c r="I474" s="26"/>
      <c r="J474" s="26"/>
    </row>
    <row r="475" spans="1:10" x14ac:dyDescent="0.2">
      <c r="A475" s="26"/>
      <c r="B475" s="26"/>
      <c r="C475" s="26"/>
      <c r="D475" s="26"/>
      <c r="E475" s="26"/>
      <c r="F475" s="26"/>
      <c r="G475" s="26"/>
      <c r="H475" s="26"/>
      <c r="I475" s="26"/>
      <c r="J475" s="26"/>
    </row>
    <row r="476" spans="1:10" x14ac:dyDescent="0.2">
      <c r="A476" s="26"/>
      <c r="B476" s="26"/>
      <c r="C476" s="26"/>
      <c r="D476" s="26"/>
      <c r="E476" s="26"/>
      <c r="F476" s="26"/>
      <c r="G476" s="26"/>
      <c r="H476" s="26"/>
      <c r="I476" s="26"/>
      <c r="J476" s="26"/>
    </row>
    <row r="477" spans="1:10" x14ac:dyDescent="0.2">
      <c r="A477" s="26"/>
      <c r="B477" s="26"/>
      <c r="C477" s="26"/>
      <c r="D477" s="26"/>
      <c r="E477" s="26"/>
      <c r="F477" s="26"/>
      <c r="G477" s="26"/>
      <c r="H477" s="26"/>
      <c r="I477" s="26"/>
      <c r="J477" s="26"/>
    </row>
    <row r="478" spans="1:10" x14ac:dyDescent="0.2">
      <c r="A478" s="26"/>
      <c r="B478" s="26"/>
      <c r="C478" s="26"/>
      <c r="D478" s="26"/>
      <c r="E478" s="26"/>
      <c r="F478" s="26"/>
      <c r="G478" s="26"/>
      <c r="H478" s="26"/>
      <c r="I478" s="26"/>
      <c r="J478" s="26"/>
    </row>
    <row r="479" spans="1:10" x14ac:dyDescent="0.2">
      <c r="A479" s="26"/>
      <c r="B479" s="26"/>
      <c r="C479" s="26"/>
      <c r="D479" s="26"/>
      <c r="E479" s="26"/>
      <c r="F479" s="26"/>
      <c r="G479" s="26"/>
      <c r="H479" s="26"/>
      <c r="I479" s="26"/>
      <c r="J479" s="26"/>
    </row>
    <row r="480" spans="1:10" x14ac:dyDescent="0.2">
      <c r="A480" s="26"/>
      <c r="B480" s="26"/>
      <c r="C480" s="26"/>
      <c r="D480" s="26"/>
      <c r="E480" s="26"/>
      <c r="F480" s="26"/>
      <c r="G480" s="26"/>
      <c r="H480" s="26"/>
      <c r="I480" s="26"/>
      <c r="J480" s="26"/>
    </row>
    <row r="481" spans="1:10" x14ac:dyDescent="0.2">
      <c r="A481" s="26"/>
      <c r="B481" s="26"/>
      <c r="C481" s="26"/>
      <c r="D481" s="26"/>
      <c r="E481" s="26"/>
      <c r="F481" s="26"/>
      <c r="G481" s="26"/>
      <c r="H481" s="26"/>
      <c r="I481" s="26"/>
      <c r="J481" s="26"/>
    </row>
    <row r="482" spans="1:10" x14ac:dyDescent="0.2">
      <c r="A482" s="26"/>
      <c r="B482" s="26"/>
      <c r="C482" s="26"/>
      <c r="D482" s="26"/>
      <c r="E482" s="26"/>
      <c r="F482" s="26"/>
      <c r="G482" s="26"/>
      <c r="H482" s="26"/>
      <c r="I482" s="26"/>
      <c r="J482" s="26"/>
    </row>
    <row r="483" spans="1:10" x14ac:dyDescent="0.2">
      <c r="A483" s="26"/>
      <c r="B483" s="26"/>
      <c r="C483" s="26"/>
      <c r="D483" s="26"/>
      <c r="E483" s="26"/>
      <c r="F483" s="26"/>
      <c r="G483" s="26"/>
      <c r="H483" s="26"/>
      <c r="I483" s="26"/>
      <c r="J483" s="26"/>
    </row>
    <row r="484" spans="1:10" x14ac:dyDescent="0.2">
      <c r="A484" s="26"/>
      <c r="B484" s="26"/>
      <c r="C484" s="26"/>
      <c r="D484" s="26"/>
      <c r="E484" s="26"/>
      <c r="F484" s="26"/>
      <c r="G484" s="26"/>
      <c r="H484" s="26"/>
      <c r="I484" s="26"/>
      <c r="J484" s="26"/>
    </row>
    <row r="485" spans="1:10" x14ac:dyDescent="0.2">
      <c r="A485" s="26"/>
      <c r="B485" s="26"/>
      <c r="C485" s="26"/>
      <c r="D485" s="26"/>
      <c r="E485" s="26"/>
      <c r="F485" s="26"/>
      <c r="G485" s="26"/>
      <c r="H485" s="26"/>
      <c r="I485" s="26"/>
      <c r="J485" s="26"/>
    </row>
    <row r="486" spans="1:10" x14ac:dyDescent="0.2">
      <c r="A486" s="26"/>
      <c r="B486" s="26"/>
      <c r="C486" s="26"/>
      <c r="D486" s="26"/>
      <c r="E486" s="26"/>
      <c r="F486" s="26"/>
      <c r="G486" s="26"/>
      <c r="H486" s="26"/>
      <c r="I486" s="26"/>
      <c r="J486" s="26"/>
    </row>
    <row r="487" spans="1:10" x14ac:dyDescent="0.2">
      <c r="A487" s="26"/>
      <c r="B487" s="26"/>
      <c r="C487" s="26"/>
      <c r="D487" s="26"/>
      <c r="E487" s="26"/>
      <c r="F487" s="26"/>
      <c r="G487" s="26"/>
      <c r="H487" s="26"/>
      <c r="I487" s="26"/>
      <c r="J487" s="26"/>
    </row>
    <row r="488" spans="1:10" x14ac:dyDescent="0.2">
      <c r="A488" s="26"/>
      <c r="B488" s="26"/>
      <c r="C488" s="26"/>
      <c r="D488" s="26"/>
      <c r="E488" s="26"/>
      <c r="F488" s="26"/>
      <c r="G488" s="26"/>
      <c r="H488" s="26"/>
      <c r="I488" s="26"/>
      <c r="J488" s="26"/>
    </row>
    <row r="489" spans="1:10" x14ac:dyDescent="0.2">
      <c r="A489" s="26"/>
      <c r="B489" s="26"/>
      <c r="C489" s="26"/>
      <c r="D489" s="26"/>
      <c r="E489" s="26"/>
      <c r="F489" s="26"/>
      <c r="G489" s="26"/>
      <c r="H489" s="26"/>
      <c r="I489" s="26"/>
      <c r="J489" s="26"/>
    </row>
    <row r="490" spans="1:10" x14ac:dyDescent="0.2">
      <c r="A490" s="26"/>
      <c r="B490" s="26"/>
      <c r="C490" s="26"/>
      <c r="D490" s="26"/>
      <c r="E490" s="26"/>
      <c r="F490" s="26"/>
      <c r="G490" s="26"/>
      <c r="H490" s="26"/>
      <c r="I490" s="26"/>
      <c r="J490" s="26"/>
    </row>
    <row r="491" spans="1:10" x14ac:dyDescent="0.2">
      <c r="A491" s="26"/>
      <c r="B491" s="26"/>
      <c r="C491" s="26"/>
      <c r="D491" s="26"/>
      <c r="E491" s="26"/>
      <c r="F491" s="26"/>
      <c r="G491" s="26"/>
      <c r="H491" s="26"/>
      <c r="I491" s="26"/>
      <c r="J491" s="26"/>
    </row>
    <row r="492" spans="1:10" x14ac:dyDescent="0.2">
      <c r="A492" s="26"/>
      <c r="B492" s="26"/>
      <c r="C492" s="26"/>
      <c r="D492" s="26"/>
      <c r="E492" s="26"/>
      <c r="F492" s="26"/>
      <c r="G492" s="26"/>
      <c r="H492" s="26"/>
      <c r="I492" s="26"/>
      <c r="J492" s="26"/>
    </row>
    <row r="493" spans="1:10" x14ac:dyDescent="0.2">
      <c r="A493" s="26"/>
      <c r="B493" s="26"/>
      <c r="C493" s="26"/>
      <c r="D493" s="26"/>
      <c r="E493" s="26"/>
      <c r="F493" s="26"/>
      <c r="G493" s="26"/>
      <c r="H493" s="26"/>
      <c r="I493" s="26"/>
      <c r="J493" s="26"/>
    </row>
    <row r="494" spans="1:10" x14ac:dyDescent="0.2">
      <c r="A494" s="26"/>
      <c r="B494" s="26"/>
      <c r="C494" s="26"/>
      <c r="D494" s="26"/>
      <c r="E494" s="26"/>
      <c r="F494" s="26"/>
      <c r="G494" s="26"/>
      <c r="H494" s="26"/>
      <c r="I494" s="26"/>
      <c r="J494" s="26"/>
    </row>
    <row r="495" spans="1:10" x14ac:dyDescent="0.2">
      <c r="A495" s="26"/>
      <c r="B495" s="26"/>
      <c r="C495" s="26"/>
      <c r="D495" s="26"/>
      <c r="E495" s="26"/>
      <c r="F495" s="26"/>
      <c r="G495" s="26"/>
      <c r="H495" s="26"/>
      <c r="I495" s="26"/>
      <c r="J495" s="26"/>
    </row>
    <row r="496" spans="1:10" x14ac:dyDescent="0.2">
      <c r="A496" s="26"/>
      <c r="B496" s="26"/>
      <c r="C496" s="26"/>
      <c r="D496" s="26"/>
      <c r="E496" s="26"/>
      <c r="F496" s="26"/>
      <c r="G496" s="26"/>
      <c r="H496" s="26"/>
      <c r="I496" s="26"/>
      <c r="J496" s="26"/>
    </row>
    <row r="497" spans="1:10" x14ac:dyDescent="0.2">
      <c r="A497" s="26"/>
      <c r="B497" s="26"/>
      <c r="C497" s="26"/>
      <c r="D497" s="26"/>
      <c r="E497" s="26"/>
      <c r="F497" s="26"/>
      <c r="G497" s="26"/>
      <c r="H497" s="26"/>
      <c r="I497" s="26"/>
      <c r="J497" s="26"/>
    </row>
    <row r="498" spans="1:10" x14ac:dyDescent="0.2">
      <c r="A498" s="26"/>
      <c r="B498" s="26"/>
      <c r="C498" s="26"/>
      <c r="D498" s="26"/>
      <c r="E498" s="26"/>
      <c r="F498" s="26"/>
      <c r="G498" s="26"/>
      <c r="H498" s="26"/>
      <c r="I498" s="26"/>
      <c r="J498" s="26"/>
    </row>
    <row r="499" spans="1:10" x14ac:dyDescent="0.2">
      <c r="A499" s="26"/>
      <c r="B499" s="26"/>
      <c r="C499" s="26"/>
      <c r="D499" s="26"/>
      <c r="E499" s="26"/>
      <c r="F499" s="26"/>
      <c r="G499" s="26"/>
      <c r="H499" s="26"/>
      <c r="I499" s="26"/>
      <c r="J499" s="26"/>
    </row>
    <row r="500" spans="1:10" x14ac:dyDescent="0.2">
      <c r="A500" s="26"/>
      <c r="B500" s="26"/>
      <c r="C500" s="26"/>
      <c r="D500" s="26"/>
      <c r="E500" s="26"/>
      <c r="F500" s="26"/>
      <c r="G500" s="26"/>
      <c r="H500" s="26"/>
      <c r="I500" s="26"/>
      <c r="J500" s="26"/>
    </row>
    <row r="501" spans="1:10" x14ac:dyDescent="0.2">
      <c r="A501" s="26"/>
      <c r="B501" s="26"/>
      <c r="C501" s="26"/>
      <c r="D501" s="26"/>
      <c r="E501" s="26"/>
      <c r="F501" s="26"/>
      <c r="G501" s="26"/>
      <c r="H501" s="26"/>
      <c r="I501" s="26"/>
      <c r="J501" s="26"/>
    </row>
    <row r="502" spans="1:10" x14ac:dyDescent="0.2">
      <c r="A502" s="26"/>
      <c r="B502" s="26"/>
      <c r="C502" s="26"/>
      <c r="D502" s="26"/>
      <c r="E502" s="26"/>
      <c r="F502" s="26"/>
      <c r="G502" s="26"/>
      <c r="H502" s="26"/>
      <c r="I502" s="26"/>
      <c r="J502" s="26"/>
    </row>
    <row r="503" spans="1:10" x14ac:dyDescent="0.2">
      <c r="A503" s="26"/>
      <c r="B503" s="26"/>
      <c r="C503" s="26"/>
      <c r="D503" s="26"/>
      <c r="E503" s="26"/>
      <c r="F503" s="26"/>
      <c r="G503" s="26"/>
      <c r="H503" s="26"/>
      <c r="I503" s="26"/>
      <c r="J503" s="26"/>
    </row>
    <row r="504" spans="1:10" x14ac:dyDescent="0.2">
      <c r="A504" s="26"/>
      <c r="B504" s="26"/>
      <c r="C504" s="26"/>
      <c r="D504" s="26"/>
      <c r="E504" s="26"/>
      <c r="F504" s="26"/>
      <c r="G504" s="26"/>
      <c r="H504" s="26"/>
      <c r="I504" s="26"/>
      <c r="J504" s="26"/>
    </row>
    <row r="505" spans="1:10" x14ac:dyDescent="0.2">
      <c r="A505" s="26"/>
      <c r="B505" s="26"/>
      <c r="C505" s="26"/>
      <c r="D505" s="26"/>
      <c r="E505" s="26"/>
      <c r="F505" s="26"/>
      <c r="G505" s="26"/>
      <c r="H505" s="26"/>
      <c r="I505" s="26"/>
      <c r="J505" s="26"/>
    </row>
    <row r="506" spans="1:10" x14ac:dyDescent="0.2">
      <c r="A506" s="26"/>
      <c r="B506" s="26"/>
      <c r="C506" s="26"/>
      <c r="D506" s="26"/>
      <c r="E506" s="26"/>
      <c r="F506" s="26"/>
      <c r="G506" s="26"/>
      <c r="H506" s="26"/>
      <c r="I506" s="26"/>
      <c r="J506" s="26"/>
    </row>
    <row r="507" spans="1:10" x14ac:dyDescent="0.2">
      <c r="A507" s="26"/>
      <c r="B507" s="26"/>
      <c r="C507" s="26"/>
      <c r="D507" s="26"/>
      <c r="E507" s="26"/>
      <c r="F507" s="26"/>
      <c r="G507" s="26"/>
      <c r="H507" s="26"/>
      <c r="I507" s="26"/>
      <c r="J507" s="26"/>
    </row>
    <row r="508" spans="1:10" x14ac:dyDescent="0.2">
      <c r="A508" s="26"/>
      <c r="B508" s="26"/>
      <c r="C508" s="26"/>
      <c r="D508" s="26"/>
      <c r="E508" s="26"/>
      <c r="F508" s="26"/>
      <c r="G508" s="26"/>
      <c r="H508" s="26"/>
      <c r="I508" s="26"/>
      <c r="J508" s="26"/>
    </row>
    <row r="509" spans="1:10" x14ac:dyDescent="0.2">
      <c r="A509" s="26"/>
      <c r="B509" s="26"/>
      <c r="C509" s="26"/>
      <c r="D509" s="26"/>
      <c r="E509" s="26"/>
      <c r="F509" s="26"/>
      <c r="G509" s="26"/>
      <c r="H509" s="26"/>
      <c r="I509" s="26"/>
      <c r="J509" s="26"/>
    </row>
    <row r="510" spans="1:10" x14ac:dyDescent="0.2">
      <c r="A510" s="26"/>
      <c r="B510" s="26"/>
      <c r="C510" s="26"/>
      <c r="D510" s="26"/>
      <c r="E510" s="26"/>
      <c r="F510" s="26"/>
      <c r="G510" s="26"/>
      <c r="H510" s="26"/>
      <c r="I510" s="26"/>
      <c r="J510" s="26"/>
    </row>
    <row r="511" spans="1:10" x14ac:dyDescent="0.2">
      <c r="A511" s="26"/>
      <c r="B511" s="26"/>
      <c r="C511" s="26"/>
      <c r="D511" s="26"/>
      <c r="E511" s="26"/>
      <c r="F511" s="26"/>
      <c r="G511" s="26"/>
      <c r="H511" s="26"/>
      <c r="I511" s="26"/>
      <c r="J511" s="26"/>
    </row>
    <row r="512" spans="1:10" x14ac:dyDescent="0.2">
      <c r="A512" s="26"/>
      <c r="B512" s="26"/>
      <c r="C512" s="26"/>
      <c r="D512" s="26"/>
      <c r="E512" s="26"/>
      <c r="F512" s="26"/>
      <c r="G512" s="26"/>
      <c r="H512" s="26"/>
      <c r="I512" s="26"/>
      <c r="J512" s="26"/>
    </row>
    <row r="513" spans="1:10" x14ac:dyDescent="0.2">
      <c r="A513" s="26"/>
      <c r="B513" s="26"/>
      <c r="C513" s="26"/>
      <c r="D513" s="26"/>
      <c r="E513" s="26"/>
      <c r="F513" s="26"/>
      <c r="G513" s="26"/>
      <c r="H513" s="26"/>
      <c r="I513" s="26"/>
      <c r="J513" s="26"/>
    </row>
    <row r="514" spans="1:10" x14ac:dyDescent="0.2">
      <c r="A514" s="26"/>
      <c r="B514" s="26"/>
      <c r="C514" s="26"/>
      <c r="D514" s="26"/>
      <c r="E514" s="26"/>
      <c r="F514" s="26"/>
      <c r="G514" s="26"/>
      <c r="H514" s="26"/>
      <c r="I514" s="26"/>
      <c r="J514" s="26"/>
    </row>
    <row r="515" spans="1:10" x14ac:dyDescent="0.2">
      <c r="A515" s="26"/>
      <c r="B515" s="26"/>
      <c r="C515" s="26"/>
      <c r="D515" s="26"/>
      <c r="E515" s="26"/>
      <c r="F515" s="26"/>
      <c r="G515" s="26"/>
      <c r="H515" s="26"/>
      <c r="I515" s="26"/>
      <c r="J515" s="26"/>
    </row>
    <row r="516" spans="1:10" x14ac:dyDescent="0.2">
      <c r="A516" s="26"/>
      <c r="B516" s="26"/>
      <c r="C516" s="26"/>
      <c r="D516" s="26"/>
      <c r="E516" s="26"/>
      <c r="F516" s="26"/>
      <c r="G516" s="26"/>
      <c r="H516" s="26"/>
      <c r="I516" s="26"/>
      <c r="J516" s="26"/>
    </row>
    <row r="517" spans="1:10" x14ac:dyDescent="0.2">
      <c r="A517" s="26"/>
      <c r="B517" s="26"/>
      <c r="C517" s="26"/>
      <c r="D517" s="26"/>
      <c r="E517" s="26"/>
      <c r="F517" s="26"/>
      <c r="G517" s="26"/>
      <c r="H517" s="26"/>
      <c r="I517" s="26"/>
      <c r="J517" s="26"/>
    </row>
    <row r="518" spans="1:10" x14ac:dyDescent="0.2">
      <c r="A518" s="26"/>
      <c r="B518" s="26"/>
      <c r="C518" s="26"/>
      <c r="D518" s="26"/>
      <c r="E518" s="26"/>
      <c r="F518" s="26"/>
      <c r="G518" s="26"/>
      <c r="H518" s="26"/>
      <c r="I518" s="26"/>
      <c r="J518" s="26"/>
    </row>
    <row r="519" spans="1:10" x14ac:dyDescent="0.2">
      <c r="A519" s="26"/>
      <c r="B519" s="26"/>
      <c r="C519" s="26"/>
      <c r="D519" s="26"/>
      <c r="E519" s="26"/>
      <c r="F519" s="26"/>
      <c r="G519" s="26"/>
      <c r="H519" s="26"/>
      <c r="I519" s="26"/>
      <c r="J519" s="26"/>
    </row>
    <row r="520" spans="1:10" x14ac:dyDescent="0.2">
      <c r="A520" s="26"/>
      <c r="B520" s="26"/>
      <c r="C520" s="26"/>
      <c r="D520" s="26"/>
      <c r="E520" s="26"/>
      <c r="F520" s="26"/>
      <c r="G520" s="26"/>
      <c r="H520" s="26"/>
      <c r="I520" s="26"/>
      <c r="J520" s="26"/>
    </row>
    <row r="521" spans="1:10" x14ac:dyDescent="0.2">
      <c r="A521" s="26"/>
      <c r="B521" s="26"/>
      <c r="C521" s="26"/>
      <c r="D521" s="26"/>
      <c r="E521" s="26"/>
      <c r="F521" s="26"/>
      <c r="G521" s="26"/>
      <c r="H521" s="26"/>
      <c r="I521" s="26"/>
      <c r="J521" s="26"/>
    </row>
    <row r="522" spans="1:10" x14ac:dyDescent="0.2">
      <c r="A522" s="26"/>
      <c r="B522" s="26"/>
      <c r="C522" s="26"/>
      <c r="D522" s="26"/>
      <c r="E522" s="26"/>
      <c r="F522" s="26"/>
      <c r="G522" s="26"/>
      <c r="H522" s="26"/>
      <c r="I522" s="26"/>
      <c r="J522" s="26"/>
    </row>
    <row r="523" spans="1:10" x14ac:dyDescent="0.2">
      <c r="A523" s="26"/>
      <c r="B523" s="26"/>
      <c r="C523" s="26"/>
      <c r="D523" s="26"/>
      <c r="E523" s="26"/>
      <c r="F523" s="26"/>
      <c r="G523" s="26"/>
      <c r="H523" s="26"/>
      <c r="I523" s="26"/>
      <c r="J523" s="26"/>
    </row>
    <row r="524" spans="1:10" x14ac:dyDescent="0.2">
      <c r="A524" s="26"/>
      <c r="B524" s="26"/>
      <c r="C524" s="26"/>
      <c r="D524" s="26"/>
      <c r="E524" s="26"/>
      <c r="F524" s="26"/>
      <c r="G524" s="26"/>
      <c r="H524" s="26"/>
      <c r="I524" s="26"/>
      <c r="J524" s="26"/>
    </row>
    <row r="525" spans="1:10" x14ac:dyDescent="0.2">
      <c r="A525" s="26"/>
      <c r="B525" s="26"/>
      <c r="C525" s="26"/>
      <c r="D525" s="26"/>
      <c r="E525" s="26"/>
      <c r="F525" s="26"/>
      <c r="G525" s="26"/>
      <c r="H525" s="26"/>
      <c r="I525" s="26"/>
      <c r="J525" s="26"/>
    </row>
    <row r="526" spans="1:10" x14ac:dyDescent="0.2">
      <c r="A526" s="26"/>
      <c r="B526" s="26"/>
      <c r="C526" s="26"/>
      <c r="D526" s="26"/>
      <c r="E526" s="26"/>
      <c r="F526" s="26"/>
      <c r="G526" s="26"/>
      <c r="H526" s="26"/>
      <c r="I526" s="26"/>
      <c r="J526" s="26"/>
    </row>
    <row r="527" spans="1:10" x14ac:dyDescent="0.2">
      <c r="A527" s="26"/>
      <c r="B527" s="26"/>
      <c r="C527" s="26"/>
      <c r="D527" s="26"/>
      <c r="E527" s="26"/>
      <c r="F527" s="26"/>
      <c r="G527" s="26"/>
      <c r="H527" s="26"/>
      <c r="I527" s="26"/>
      <c r="J527" s="26"/>
    </row>
    <row r="528" spans="1:10" x14ac:dyDescent="0.2">
      <c r="A528" s="26"/>
      <c r="B528" s="26"/>
      <c r="C528" s="26"/>
      <c r="D528" s="26"/>
      <c r="E528" s="26"/>
      <c r="F528" s="26"/>
      <c r="G528" s="26"/>
      <c r="H528" s="26"/>
      <c r="I528" s="26"/>
      <c r="J528" s="26"/>
    </row>
    <row r="529" spans="1:10" x14ac:dyDescent="0.2">
      <c r="A529" s="26"/>
      <c r="B529" s="26"/>
      <c r="C529" s="26"/>
      <c r="D529" s="26"/>
      <c r="E529" s="26"/>
      <c r="F529" s="26"/>
      <c r="G529" s="26"/>
      <c r="H529" s="26"/>
      <c r="I529" s="26"/>
      <c r="J529" s="26"/>
    </row>
    <row r="530" spans="1:10" x14ac:dyDescent="0.2">
      <c r="A530" s="26"/>
      <c r="B530" s="26"/>
      <c r="C530" s="26"/>
      <c r="D530" s="26"/>
      <c r="E530" s="26"/>
      <c r="F530" s="26"/>
      <c r="G530" s="26"/>
      <c r="H530" s="26"/>
      <c r="I530" s="26"/>
      <c r="J530" s="26"/>
    </row>
    <row r="531" spans="1:10" x14ac:dyDescent="0.2">
      <c r="A531" s="26"/>
      <c r="B531" s="26"/>
      <c r="C531" s="26"/>
      <c r="D531" s="26"/>
      <c r="E531" s="26"/>
      <c r="F531" s="26"/>
      <c r="G531" s="26"/>
      <c r="H531" s="26"/>
      <c r="I531" s="26"/>
      <c r="J531" s="26"/>
    </row>
    <row r="532" spans="1:10" x14ac:dyDescent="0.2">
      <c r="A532" s="26"/>
      <c r="B532" s="26"/>
      <c r="C532" s="26"/>
      <c r="D532" s="26"/>
      <c r="E532" s="26"/>
      <c r="F532" s="26"/>
      <c r="G532" s="26"/>
      <c r="H532" s="26"/>
      <c r="I532" s="26"/>
      <c r="J532" s="26"/>
    </row>
    <row r="533" spans="1:10" x14ac:dyDescent="0.2">
      <c r="A533" s="26"/>
      <c r="B533" s="26"/>
      <c r="C533" s="26"/>
      <c r="D533" s="26"/>
      <c r="E533" s="26"/>
      <c r="F533" s="26"/>
      <c r="G533" s="26"/>
      <c r="H533" s="26"/>
      <c r="I533" s="26"/>
      <c r="J533" s="26"/>
    </row>
    <row r="534" spans="1:10" x14ac:dyDescent="0.2">
      <c r="A534" s="26"/>
      <c r="B534" s="26"/>
      <c r="C534" s="26"/>
      <c r="D534" s="26"/>
      <c r="E534" s="26"/>
      <c r="F534" s="26"/>
      <c r="G534" s="26"/>
      <c r="H534" s="26"/>
      <c r="I534" s="26"/>
      <c r="J534" s="26"/>
    </row>
    <row r="535" spans="1:10" x14ac:dyDescent="0.2">
      <c r="A535" s="26"/>
      <c r="B535" s="26"/>
      <c r="C535" s="26"/>
      <c r="D535" s="26"/>
      <c r="E535" s="26"/>
      <c r="F535" s="26"/>
      <c r="G535" s="26"/>
      <c r="H535" s="26"/>
      <c r="I535" s="26"/>
      <c r="J535" s="26"/>
    </row>
    <row r="536" spans="1:10" x14ac:dyDescent="0.2">
      <c r="A536" s="26"/>
      <c r="B536" s="26"/>
      <c r="C536" s="26"/>
      <c r="D536" s="26"/>
      <c r="E536" s="26"/>
      <c r="F536" s="26"/>
      <c r="G536" s="26"/>
      <c r="H536" s="26"/>
      <c r="I536" s="26"/>
      <c r="J536" s="26"/>
    </row>
    <row r="537" spans="1:10" x14ac:dyDescent="0.2">
      <c r="A537" s="26"/>
      <c r="B537" s="26"/>
      <c r="C537" s="26"/>
      <c r="D537" s="26"/>
      <c r="E537" s="26"/>
      <c r="F537" s="26"/>
      <c r="G537" s="26"/>
      <c r="H537" s="26"/>
      <c r="I537" s="26"/>
      <c r="J537" s="26"/>
    </row>
    <row r="538" spans="1:10" x14ac:dyDescent="0.2">
      <c r="A538" s="26"/>
      <c r="B538" s="26"/>
      <c r="C538" s="26"/>
      <c r="D538" s="26"/>
      <c r="E538" s="26"/>
      <c r="F538" s="26"/>
      <c r="G538" s="26"/>
      <c r="H538" s="26"/>
      <c r="I538" s="26"/>
      <c r="J538" s="26"/>
    </row>
    <row r="539" spans="1:10" x14ac:dyDescent="0.2">
      <c r="A539" s="26"/>
      <c r="B539" s="26"/>
      <c r="C539" s="26"/>
      <c r="D539" s="26"/>
      <c r="E539" s="26"/>
      <c r="F539" s="26"/>
      <c r="G539" s="26"/>
      <c r="H539" s="26"/>
      <c r="I539" s="26"/>
      <c r="J539" s="26"/>
    </row>
    <row r="540" spans="1:10" x14ac:dyDescent="0.2">
      <c r="A540" s="26"/>
      <c r="B540" s="26"/>
      <c r="C540" s="26"/>
      <c r="D540" s="26"/>
      <c r="E540" s="26"/>
      <c r="F540" s="26"/>
      <c r="G540" s="26"/>
      <c r="H540" s="26"/>
      <c r="I540" s="26"/>
      <c r="J540" s="26"/>
    </row>
    <row r="541" spans="1:10" x14ac:dyDescent="0.2">
      <c r="A541" s="26"/>
      <c r="B541" s="26"/>
      <c r="C541" s="26"/>
      <c r="D541" s="26"/>
      <c r="E541" s="26"/>
      <c r="F541" s="26"/>
      <c r="G541" s="26"/>
      <c r="H541" s="26"/>
      <c r="I541" s="26"/>
      <c r="J541" s="26"/>
    </row>
  </sheetData>
  <autoFilter ref="A6:J28" xr:uid="{00000000-0009-0000-0000-000020000000}"/>
  <customSheetViews>
    <customSheetView guid="{2310A218-B950-4B37-BE7C-1628B3021F33}" scale="80" showAutoFilter="1">
      <pane xSplit="6" ySplit="6" topLeftCell="G7" activePane="bottomRight" state="frozen"/>
      <selection pane="bottomRight" activeCell="O19" sqref="O19"/>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 guid="{567D1EB9-B60D-4E86-BE3D-657E6C99C435}" scale="80" showAutoFilter="1">
      <pane xSplit="6" ySplit="6" topLeftCell="G7" activePane="bottomRight" state="frozen"/>
      <selection pane="bottomRight" activeCell="O19" sqref="O19"/>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 guid="{8C2C3663-D12C-4E4C-A6D4-C71A7D822DC1}" scale="80" showAutoFilter="1">
      <pane xSplit="6" ySplit="6" topLeftCell="G7" activePane="bottomRight" state="frozen"/>
      <selection pane="bottomRight" activeCell="O19" sqref="O19"/>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 guid="{6427B314-5737-4833-B35F-93343DA3F12D}" scale="80" showAutoFilter="1">
      <pane xSplit="6" ySplit="6" topLeftCell="G7" activePane="bottomRight" state="frozen"/>
      <selection pane="bottomRight" activeCell="O19" sqref="O19"/>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s>
  <mergeCells count="6">
    <mergeCell ref="G5:J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pageSetUpPr autoPageBreaks="0"/>
  </sheetPr>
  <dimension ref="A1:J541"/>
  <sheetViews>
    <sheetView zoomScale="80" zoomScaleNormal="80" workbookViewId="0">
      <pane xSplit="6" ySplit="6" topLeftCell="G7" activePane="bottomRight" state="frozen"/>
      <selection pane="topRight" activeCell="G1" sqref="G1"/>
      <selection pane="bottomLeft" activeCell="A7" sqref="A7"/>
      <selection pane="bottomRight" activeCell="J21" sqref="J21"/>
    </sheetView>
  </sheetViews>
  <sheetFormatPr defaultColWidth="8.85546875" defaultRowHeight="14.25" x14ac:dyDescent="0.2"/>
  <cols>
    <col min="1" max="6" width="15.85546875" style="13" customWidth="1"/>
    <col min="7" max="7" width="39.85546875" style="13" customWidth="1"/>
    <col min="8" max="8" width="47.140625" style="13" customWidth="1"/>
    <col min="9" max="10" width="29" style="13" customWidth="1"/>
    <col min="11" max="16384" width="8.85546875" style="13"/>
  </cols>
  <sheetData>
    <row r="1" spans="1:10" ht="15" x14ac:dyDescent="0.2">
      <c r="A1" s="109" t="s">
        <v>660</v>
      </c>
      <c r="B1" s="619" t="str">
        <f>'EPA - Input and Summary'!E2</f>
        <v>Exit Supplier-(2019 - 2020)</v>
      </c>
      <c r="C1" s="619"/>
      <c r="D1" s="619"/>
      <c r="E1" s="619"/>
      <c r="F1" s="619"/>
    </row>
    <row r="2" spans="1:10" ht="15" x14ac:dyDescent="0.25">
      <c r="A2" s="109" t="s">
        <v>661</v>
      </c>
      <c r="B2" s="619" t="str">
        <f>'EPA - Input and Summary'!E3</f>
        <v>Project Names</v>
      </c>
      <c r="C2" s="619"/>
      <c r="D2" s="619"/>
      <c r="E2" s="619"/>
      <c r="F2" s="619"/>
      <c r="G2" s="123"/>
    </row>
    <row r="3" spans="1:10" ht="15" x14ac:dyDescent="0.2">
      <c r="A3" s="109"/>
      <c r="B3" s="655"/>
      <c r="C3" s="656"/>
      <c r="D3" s="656"/>
      <c r="E3" s="656"/>
      <c r="F3" s="657"/>
    </row>
    <row r="4" spans="1:10" ht="24.6" customHeight="1" x14ac:dyDescent="0.2">
      <c r="A4" s="629" t="s">
        <v>816</v>
      </c>
      <c r="B4" s="630"/>
      <c r="C4" s="630"/>
      <c r="D4" s="630"/>
      <c r="E4" s="630"/>
      <c r="F4" s="658"/>
    </row>
    <row r="5" spans="1:10" ht="24.6" customHeight="1" x14ac:dyDescent="0.2">
      <c r="A5" s="659" t="s">
        <v>818</v>
      </c>
      <c r="B5" s="660"/>
      <c r="C5" s="660"/>
      <c r="D5" s="660"/>
      <c r="E5" s="660"/>
      <c r="F5" s="661"/>
      <c r="G5" s="654" t="s">
        <v>868</v>
      </c>
      <c r="H5" s="654"/>
      <c r="I5" s="654"/>
      <c r="J5" s="654"/>
    </row>
    <row r="6" spans="1:10" ht="90" x14ac:dyDescent="0.2">
      <c r="A6" s="120" t="s">
        <v>829</v>
      </c>
      <c r="B6" s="104" t="s">
        <v>815</v>
      </c>
      <c r="C6" s="104" t="s">
        <v>771</v>
      </c>
      <c r="D6" s="104" t="s">
        <v>772</v>
      </c>
      <c r="E6" s="104" t="s">
        <v>773</v>
      </c>
      <c r="F6" s="104" t="s">
        <v>887</v>
      </c>
      <c r="G6" s="122" t="s">
        <v>658</v>
      </c>
      <c r="H6" s="122" t="s">
        <v>94</v>
      </c>
      <c r="I6" s="122" t="s">
        <v>68</v>
      </c>
      <c r="J6" s="122" t="s">
        <v>68</v>
      </c>
    </row>
    <row r="7" spans="1:10"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row>
    <row r="8" spans="1:10"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row>
    <row r="9" spans="1:10"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row>
    <row r="10" spans="1:10"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row>
    <row r="11" spans="1:10"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row>
    <row r="12" spans="1:10"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row>
    <row r="13" spans="1:10"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row>
    <row r="14" spans="1:10"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row>
    <row r="15" spans="1:10"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94"/>
    </row>
    <row r="16" spans="1:10"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row>
    <row r="17" spans="1:10"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94"/>
    </row>
    <row r="18" spans="1:10"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row>
    <row r="19" spans="1:10"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row>
    <row r="20" spans="1:10"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row>
    <row r="21" spans="1:10"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row>
    <row r="22" spans="1:10"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row>
    <row r="23" spans="1:10"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row>
    <row r="24" spans="1:10"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row>
    <row r="25" spans="1:10"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c r="I25" s="94"/>
      <c r="J25" s="94"/>
    </row>
    <row r="26" spans="1:10"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row>
    <row r="27" spans="1:10"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94"/>
    </row>
    <row r="28" spans="1:10"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row>
    <row r="29" spans="1:10" x14ac:dyDescent="0.2">
      <c r="A29" s="26"/>
      <c r="B29" s="26"/>
      <c r="C29" s="26"/>
      <c r="D29" s="26"/>
      <c r="E29" s="26"/>
      <c r="F29" s="26"/>
      <c r="G29" s="26"/>
      <c r="H29" s="26"/>
      <c r="I29" s="26"/>
      <c r="J29" s="26"/>
    </row>
    <row r="30" spans="1:10" x14ac:dyDescent="0.2">
      <c r="A30" s="26"/>
      <c r="B30" s="26"/>
      <c r="C30" s="26"/>
      <c r="D30" s="26"/>
      <c r="E30" s="26"/>
      <c r="F30" s="26"/>
      <c r="G30" s="26"/>
      <c r="H30" s="26"/>
      <c r="I30" s="26"/>
      <c r="J30" s="26"/>
    </row>
    <row r="31" spans="1:10" x14ac:dyDescent="0.2">
      <c r="A31" s="26"/>
      <c r="B31" s="26"/>
      <c r="C31" s="26"/>
      <c r="D31" s="26"/>
      <c r="E31" s="26"/>
      <c r="F31" s="26"/>
      <c r="G31" s="26"/>
      <c r="H31" s="26"/>
      <c r="I31" s="26"/>
      <c r="J31" s="26"/>
    </row>
    <row r="32" spans="1:10" x14ac:dyDescent="0.2">
      <c r="A32" s="26"/>
      <c r="B32" s="26"/>
      <c r="C32" s="26"/>
      <c r="D32" s="26"/>
      <c r="E32" s="26"/>
      <c r="F32" s="26"/>
      <c r="G32" s="26"/>
      <c r="H32" s="26"/>
      <c r="I32" s="26"/>
      <c r="J32" s="26"/>
    </row>
    <row r="33" spans="1:10" x14ac:dyDescent="0.2">
      <c r="A33" s="26"/>
      <c r="B33" s="26"/>
      <c r="C33" s="26"/>
      <c r="D33" s="26"/>
      <c r="E33" s="26"/>
      <c r="F33" s="26"/>
      <c r="G33" s="26"/>
      <c r="H33" s="26"/>
      <c r="I33" s="26"/>
      <c r="J33" s="26"/>
    </row>
    <row r="34" spans="1:10" x14ac:dyDescent="0.2">
      <c r="A34" s="26"/>
      <c r="B34" s="26"/>
      <c r="C34" s="26"/>
      <c r="D34" s="26"/>
      <c r="E34" s="26"/>
      <c r="F34" s="26"/>
      <c r="G34" s="26"/>
      <c r="H34" s="26"/>
      <c r="I34" s="26"/>
      <c r="J34" s="26"/>
    </row>
    <row r="35" spans="1:10" x14ac:dyDescent="0.2">
      <c r="A35" s="26"/>
      <c r="B35" s="26"/>
      <c r="C35" s="26"/>
      <c r="D35" s="26"/>
      <c r="E35" s="26"/>
      <c r="F35" s="26"/>
      <c r="G35" s="26"/>
      <c r="H35" s="26"/>
      <c r="I35" s="26"/>
      <c r="J35" s="26"/>
    </row>
    <row r="36" spans="1:10" x14ac:dyDescent="0.2">
      <c r="A36" s="26"/>
      <c r="B36" s="26"/>
      <c r="C36" s="26"/>
      <c r="D36" s="26"/>
      <c r="E36" s="26"/>
      <c r="F36" s="26"/>
      <c r="G36" s="26"/>
      <c r="H36" s="26"/>
      <c r="I36" s="26"/>
      <c r="J36" s="26"/>
    </row>
    <row r="37" spans="1:10" x14ac:dyDescent="0.2">
      <c r="A37" s="26"/>
      <c r="B37" s="26"/>
      <c r="C37" s="26"/>
      <c r="D37" s="26"/>
      <c r="E37" s="26"/>
      <c r="F37" s="26"/>
      <c r="G37" s="26"/>
      <c r="H37" s="26"/>
      <c r="I37" s="26"/>
      <c r="J37" s="26"/>
    </row>
    <row r="38" spans="1:10" x14ac:dyDescent="0.2">
      <c r="A38" s="26"/>
      <c r="B38" s="26"/>
      <c r="C38" s="26"/>
      <c r="D38" s="26"/>
      <c r="E38" s="26"/>
      <c r="F38" s="26"/>
      <c r="G38" s="26"/>
      <c r="H38" s="26"/>
      <c r="I38" s="26"/>
      <c r="J38" s="26"/>
    </row>
    <row r="39" spans="1:10" x14ac:dyDescent="0.2">
      <c r="A39" s="26"/>
      <c r="B39" s="26"/>
      <c r="C39" s="26"/>
      <c r="D39" s="26"/>
      <c r="E39" s="26"/>
      <c r="F39" s="26"/>
      <c r="G39" s="26"/>
      <c r="H39" s="26"/>
      <c r="I39" s="26"/>
      <c r="J39" s="26"/>
    </row>
    <row r="40" spans="1:10" x14ac:dyDescent="0.2">
      <c r="A40" s="26"/>
      <c r="B40" s="26"/>
      <c r="C40" s="26"/>
      <c r="D40" s="26"/>
      <c r="E40" s="26"/>
      <c r="F40" s="26"/>
      <c r="G40" s="26"/>
      <c r="H40" s="26"/>
      <c r="I40" s="26"/>
      <c r="J40" s="26"/>
    </row>
    <row r="41" spans="1:10" x14ac:dyDescent="0.2">
      <c r="A41" s="26"/>
      <c r="B41" s="26"/>
      <c r="C41" s="26"/>
      <c r="D41" s="26"/>
      <c r="E41" s="26"/>
      <c r="F41" s="26"/>
      <c r="G41" s="26"/>
      <c r="H41" s="26"/>
      <c r="I41" s="26"/>
      <c r="J41" s="26"/>
    </row>
    <row r="42" spans="1:10" x14ac:dyDescent="0.2">
      <c r="A42" s="26"/>
      <c r="B42" s="26"/>
      <c r="C42" s="26"/>
      <c r="D42" s="26"/>
      <c r="E42" s="26"/>
      <c r="F42" s="26"/>
      <c r="G42" s="26"/>
      <c r="H42" s="26"/>
      <c r="I42" s="26"/>
      <c r="J42" s="26"/>
    </row>
    <row r="43" spans="1:10" x14ac:dyDescent="0.2">
      <c r="A43" s="26"/>
      <c r="B43" s="26"/>
      <c r="C43" s="26"/>
      <c r="D43" s="26"/>
      <c r="E43" s="26"/>
      <c r="F43" s="26"/>
      <c r="G43" s="26"/>
      <c r="H43" s="26"/>
      <c r="I43" s="26"/>
      <c r="J43" s="26"/>
    </row>
    <row r="44" spans="1:10" x14ac:dyDescent="0.2">
      <c r="A44" s="26"/>
      <c r="B44" s="26"/>
      <c r="C44" s="26"/>
      <c r="D44" s="26"/>
      <c r="E44" s="26"/>
      <c r="F44" s="26"/>
      <c r="G44" s="26"/>
      <c r="H44" s="26"/>
      <c r="I44" s="26"/>
      <c r="J44" s="26"/>
    </row>
    <row r="45" spans="1:10" x14ac:dyDescent="0.2">
      <c r="A45" s="26"/>
      <c r="B45" s="26"/>
      <c r="C45" s="26"/>
      <c r="D45" s="26"/>
      <c r="E45" s="26"/>
      <c r="F45" s="26"/>
      <c r="G45" s="26"/>
      <c r="H45" s="26"/>
      <c r="I45" s="26"/>
      <c r="J45" s="26"/>
    </row>
    <row r="46" spans="1:10" x14ac:dyDescent="0.2">
      <c r="A46" s="26"/>
      <c r="B46" s="26"/>
      <c r="C46" s="26"/>
      <c r="D46" s="26"/>
      <c r="E46" s="26"/>
      <c r="F46" s="26"/>
      <c r="G46" s="26"/>
      <c r="H46" s="26"/>
      <c r="I46" s="26"/>
      <c r="J46" s="26"/>
    </row>
    <row r="47" spans="1:10" x14ac:dyDescent="0.2">
      <c r="A47" s="26"/>
      <c r="B47" s="26"/>
      <c r="C47" s="26"/>
      <c r="D47" s="26"/>
      <c r="E47" s="26"/>
      <c r="F47" s="26"/>
      <c r="G47" s="26"/>
      <c r="H47" s="26"/>
      <c r="I47" s="26"/>
      <c r="J47" s="26"/>
    </row>
    <row r="48" spans="1:10" x14ac:dyDescent="0.2">
      <c r="A48" s="26"/>
      <c r="B48" s="26"/>
      <c r="C48" s="26"/>
      <c r="D48" s="26"/>
      <c r="E48" s="26"/>
      <c r="F48" s="26"/>
      <c r="G48" s="26"/>
      <c r="H48" s="26"/>
      <c r="I48" s="26"/>
      <c r="J48" s="26"/>
    </row>
    <row r="49" spans="1:10" x14ac:dyDescent="0.2">
      <c r="A49" s="26"/>
      <c r="B49" s="26"/>
      <c r="C49" s="26"/>
      <c r="D49" s="26"/>
      <c r="E49" s="26"/>
      <c r="F49" s="26"/>
      <c r="G49" s="26"/>
      <c r="H49" s="26"/>
      <c r="I49" s="26"/>
      <c r="J49" s="26"/>
    </row>
    <row r="50" spans="1:10" x14ac:dyDescent="0.2">
      <c r="A50" s="26"/>
      <c r="B50" s="26"/>
      <c r="C50" s="26"/>
      <c r="D50" s="26"/>
      <c r="E50" s="26"/>
      <c r="F50" s="26"/>
      <c r="G50" s="26"/>
      <c r="H50" s="26"/>
      <c r="I50" s="26"/>
      <c r="J50" s="26"/>
    </row>
    <row r="51" spans="1:10" x14ac:dyDescent="0.2">
      <c r="A51" s="26"/>
      <c r="B51" s="26"/>
      <c r="C51" s="26"/>
      <c r="D51" s="26"/>
      <c r="E51" s="26"/>
      <c r="F51" s="26"/>
      <c r="G51" s="26"/>
      <c r="H51" s="26"/>
      <c r="I51" s="26"/>
      <c r="J51" s="26"/>
    </row>
    <row r="52" spans="1:10" x14ac:dyDescent="0.2">
      <c r="A52" s="26"/>
      <c r="B52" s="26"/>
      <c r="C52" s="26"/>
      <c r="D52" s="26"/>
      <c r="E52" s="26"/>
      <c r="F52" s="26"/>
      <c r="G52" s="26"/>
      <c r="H52" s="26"/>
      <c r="I52" s="26"/>
      <c r="J52" s="26"/>
    </row>
    <row r="53" spans="1:10" x14ac:dyDescent="0.2">
      <c r="A53" s="26"/>
      <c r="B53" s="26"/>
      <c r="C53" s="26"/>
      <c r="D53" s="26"/>
      <c r="E53" s="26"/>
      <c r="F53" s="26"/>
      <c r="G53" s="26"/>
      <c r="H53" s="26"/>
      <c r="I53" s="26"/>
      <c r="J53" s="26"/>
    </row>
    <row r="54" spans="1:10" x14ac:dyDescent="0.2">
      <c r="A54" s="26"/>
      <c r="B54" s="26"/>
      <c r="C54" s="26"/>
      <c r="D54" s="26"/>
      <c r="E54" s="26"/>
      <c r="F54" s="26"/>
      <c r="G54" s="26"/>
      <c r="H54" s="26"/>
      <c r="I54" s="26"/>
      <c r="J54" s="26"/>
    </row>
    <row r="55" spans="1:10" x14ac:dyDescent="0.2">
      <c r="A55" s="26"/>
      <c r="B55" s="26"/>
      <c r="C55" s="26"/>
      <c r="D55" s="26"/>
      <c r="E55" s="26"/>
      <c r="F55" s="26"/>
      <c r="G55" s="26"/>
      <c r="H55" s="26"/>
      <c r="I55" s="26"/>
      <c r="J55" s="26"/>
    </row>
    <row r="56" spans="1:10" x14ac:dyDescent="0.2">
      <c r="A56" s="26"/>
      <c r="B56" s="26"/>
      <c r="C56" s="26"/>
      <c r="D56" s="26"/>
      <c r="E56" s="26"/>
      <c r="F56" s="26"/>
      <c r="G56" s="26"/>
      <c r="H56" s="26"/>
      <c r="I56" s="26"/>
      <c r="J56" s="26"/>
    </row>
    <row r="57" spans="1:10" x14ac:dyDescent="0.2">
      <c r="A57" s="26"/>
      <c r="B57" s="26"/>
      <c r="C57" s="26"/>
      <c r="D57" s="26"/>
      <c r="E57" s="26"/>
      <c r="F57" s="26"/>
      <c r="G57" s="26"/>
      <c r="H57" s="26"/>
      <c r="I57" s="26"/>
      <c r="J57" s="26"/>
    </row>
    <row r="58" spans="1:10" x14ac:dyDescent="0.2">
      <c r="A58" s="26"/>
      <c r="B58" s="26"/>
      <c r="C58" s="26"/>
      <c r="D58" s="26"/>
      <c r="E58" s="26"/>
      <c r="F58" s="26"/>
      <c r="G58" s="26"/>
      <c r="H58" s="26"/>
      <c r="I58" s="26"/>
      <c r="J58" s="26"/>
    </row>
    <row r="59" spans="1:10" x14ac:dyDescent="0.2">
      <c r="A59" s="26"/>
      <c r="B59" s="26"/>
      <c r="C59" s="26"/>
      <c r="D59" s="26"/>
      <c r="E59" s="26"/>
      <c r="F59" s="26"/>
      <c r="G59" s="26"/>
      <c r="H59" s="26"/>
      <c r="I59" s="26"/>
      <c r="J59" s="26"/>
    </row>
    <row r="60" spans="1:10" x14ac:dyDescent="0.2">
      <c r="A60" s="26"/>
      <c r="B60" s="26"/>
      <c r="C60" s="26"/>
      <c r="D60" s="26"/>
      <c r="E60" s="26"/>
      <c r="F60" s="26"/>
      <c r="G60" s="26"/>
      <c r="H60" s="26"/>
      <c r="I60" s="26"/>
      <c r="J60" s="26"/>
    </row>
    <row r="61" spans="1:10" x14ac:dyDescent="0.2">
      <c r="A61" s="26"/>
      <c r="B61" s="26"/>
      <c r="C61" s="26"/>
      <c r="D61" s="26"/>
      <c r="E61" s="26"/>
      <c r="F61" s="26"/>
      <c r="G61" s="26"/>
      <c r="H61" s="26"/>
      <c r="I61" s="26"/>
      <c r="J61" s="26"/>
    </row>
    <row r="62" spans="1:10" x14ac:dyDescent="0.2">
      <c r="A62" s="26"/>
      <c r="B62" s="26"/>
      <c r="C62" s="26"/>
      <c r="D62" s="26"/>
      <c r="E62" s="26"/>
      <c r="F62" s="26"/>
      <c r="G62" s="26"/>
      <c r="H62" s="26"/>
      <c r="I62" s="26"/>
      <c r="J62" s="26"/>
    </row>
    <row r="63" spans="1:10" x14ac:dyDescent="0.2">
      <c r="A63" s="26"/>
      <c r="B63" s="26"/>
      <c r="C63" s="26"/>
      <c r="D63" s="26"/>
      <c r="E63" s="26"/>
      <c r="F63" s="26"/>
      <c r="G63" s="26"/>
      <c r="H63" s="26"/>
      <c r="I63" s="26"/>
      <c r="J63" s="26"/>
    </row>
    <row r="64" spans="1:10" x14ac:dyDescent="0.2">
      <c r="A64" s="26"/>
      <c r="B64" s="26"/>
      <c r="C64" s="26"/>
      <c r="D64" s="26"/>
      <c r="E64" s="26"/>
      <c r="F64" s="26"/>
      <c r="G64" s="26"/>
      <c r="H64" s="26"/>
      <c r="I64" s="26"/>
      <c r="J64" s="26"/>
    </row>
    <row r="65" spans="1:10" x14ac:dyDescent="0.2">
      <c r="A65" s="26"/>
      <c r="B65" s="26"/>
      <c r="C65" s="26"/>
      <c r="D65" s="26"/>
      <c r="E65" s="26"/>
      <c r="F65" s="26"/>
      <c r="G65" s="26"/>
      <c r="H65" s="26"/>
      <c r="I65" s="26"/>
      <c r="J65" s="26"/>
    </row>
    <row r="66" spans="1:10" x14ac:dyDescent="0.2">
      <c r="A66" s="26"/>
      <c r="B66" s="26"/>
      <c r="C66" s="26"/>
      <c r="D66" s="26"/>
      <c r="E66" s="26"/>
      <c r="F66" s="26"/>
      <c r="G66" s="26"/>
      <c r="H66" s="26"/>
      <c r="I66" s="26"/>
      <c r="J66" s="26"/>
    </row>
    <row r="67" spans="1:10" x14ac:dyDescent="0.2">
      <c r="A67" s="26"/>
      <c r="B67" s="26"/>
      <c r="C67" s="26"/>
      <c r="D67" s="26"/>
      <c r="E67" s="26"/>
      <c r="F67" s="26"/>
      <c r="G67" s="26"/>
      <c r="H67" s="26"/>
      <c r="I67" s="26"/>
      <c r="J67" s="26"/>
    </row>
    <row r="68" spans="1:10" x14ac:dyDescent="0.2">
      <c r="A68" s="26"/>
      <c r="B68" s="26"/>
      <c r="C68" s="26"/>
      <c r="D68" s="26"/>
      <c r="E68" s="26"/>
      <c r="F68" s="26"/>
      <c r="G68" s="26"/>
      <c r="H68" s="26"/>
      <c r="I68" s="26"/>
      <c r="J68" s="26"/>
    </row>
    <row r="69" spans="1:10" x14ac:dyDescent="0.2">
      <c r="A69" s="26"/>
      <c r="B69" s="26"/>
      <c r="C69" s="26"/>
      <c r="D69" s="26"/>
      <c r="E69" s="26"/>
      <c r="F69" s="26"/>
      <c r="G69" s="26"/>
      <c r="H69" s="26"/>
      <c r="I69" s="26"/>
      <c r="J69" s="26"/>
    </row>
    <row r="70" spans="1:10" x14ac:dyDescent="0.2">
      <c r="A70" s="26"/>
      <c r="B70" s="26"/>
      <c r="C70" s="26"/>
      <c r="D70" s="26"/>
      <c r="E70" s="26"/>
      <c r="F70" s="26"/>
      <c r="G70" s="26"/>
      <c r="H70" s="26"/>
      <c r="I70" s="26"/>
      <c r="J70" s="26"/>
    </row>
    <row r="71" spans="1:10" x14ac:dyDescent="0.2">
      <c r="A71" s="26"/>
      <c r="B71" s="26"/>
      <c r="C71" s="26"/>
      <c r="D71" s="26"/>
      <c r="E71" s="26"/>
      <c r="F71" s="26"/>
      <c r="G71" s="26"/>
      <c r="H71" s="26"/>
      <c r="I71" s="26"/>
      <c r="J71" s="26"/>
    </row>
    <row r="72" spans="1:10" x14ac:dyDescent="0.2">
      <c r="A72" s="26"/>
      <c r="B72" s="26"/>
      <c r="C72" s="26"/>
      <c r="D72" s="26"/>
      <c r="E72" s="26"/>
      <c r="F72" s="26"/>
      <c r="G72" s="26"/>
      <c r="H72" s="26"/>
      <c r="I72" s="26"/>
      <c r="J72" s="26"/>
    </row>
    <row r="73" spans="1:10" x14ac:dyDescent="0.2">
      <c r="A73" s="26"/>
      <c r="B73" s="26"/>
      <c r="C73" s="26"/>
      <c r="D73" s="26"/>
      <c r="E73" s="26"/>
      <c r="F73" s="26"/>
      <c r="G73" s="26"/>
      <c r="H73" s="26"/>
      <c r="I73" s="26"/>
      <c r="J73" s="26"/>
    </row>
    <row r="74" spans="1:10" x14ac:dyDescent="0.2">
      <c r="A74" s="26"/>
      <c r="B74" s="26"/>
      <c r="C74" s="26"/>
      <c r="D74" s="26"/>
      <c r="E74" s="26"/>
      <c r="F74" s="26"/>
      <c r="G74" s="26"/>
      <c r="H74" s="26"/>
      <c r="I74" s="26"/>
      <c r="J74" s="26"/>
    </row>
    <row r="75" spans="1:10" x14ac:dyDescent="0.2">
      <c r="A75" s="26"/>
      <c r="B75" s="26"/>
      <c r="C75" s="26"/>
      <c r="D75" s="26"/>
      <c r="E75" s="26"/>
      <c r="F75" s="26"/>
      <c r="G75" s="26"/>
      <c r="H75" s="26"/>
      <c r="I75" s="26"/>
      <c r="J75" s="26"/>
    </row>
    <row r="76" spans="1:10" x14ac:dyDescent="0.2">
      <c r="A76" s="26"/>
      <c r="B76" s="26"/>
      <c r="C76" s="26"/>
      <c r="D76" s="26"/>
      <c r="E76" s="26"/>
      <c r="F76" s="26"/>
      <c r="G76" s="26"/>
      <c r="H76" s="26"/>
      <c r="I76" s="26"/>
      <c r="J76" s="26"/>
    </row>
    <row r="77" spans="1:10" x14ac:dyDescent="0.2">
      <c r="A77" s="26"/>
      <c r="B77" s="26"/>
      <c r="C77" s="26"/>
      <c r="D77" s="26"/>
      <c r="E77" s="26"/>
      <c r="F77" s="26"/>
      <c r="G77" s="26"/>
      <c r="H77" s="26"/>
      <c r="I77" s="26"/>
      <c r="J77" s="26"/>
    </row>
    <row r="78" spans="1:10" x14ac:dyDescent="0.2">
      <c r="A78" s="26"/>
      <c r="B78" s="26"/>
      <c r="C78" s="26"/>
      <c r="D78" s="26"/>
      <c r="E78" s="26"/>
      <c r="F78" s="26"/>
      <c r="G78" s="26"/>
      <c r="H78" s="26"/>
      <c r="I78" s="26"/>
      <c r="J78" s="26"/>
    </row>
    <row r="79" spans="1:10" x14ac:dyDescent="0.2">
      <c r="A79" s="26"/>
      <c r="B79" s="26"/>
      <c r="C79" s="26"/>
      <c r="D79" s="26"/>
      <c r="E79" s="26"/>
      <c r="F79" s="26"/>
      <c r="G79" s="26"/>
      <c r="H79" s="26"/>
      <c r="I79" s="26"/>
      <c r="J79" s="26"/>
    </row>
    <row r="80" spans="1:10" x14ac:dyDescent="0.2">
      <c r="A80" s="26"/>
      <c r="B80" s="26"/>
      <c r="C80" s="26"/>
      <c r="D80" s="26"/>
      <c r="E80" s="26"/>
      <c r="F80" s="26"/>
      <c r="G80" s="26"/>
      <c r="H80" s="26"/>
      <c r="I80" s="26"/>
      <c r="J80" s="26"/>
    </row>
    <row r="81" spans="1:10" x14ac:dyDescent="0.2">
      <c r="A81" s="26"/>
      <c r="B81" s="26"/>
      <c r="C81" s="26"/>
      <c r="D81" s="26"/>
      <c r="E81" s="26"/>
      <c r="F81" s="26"/>
      <c r="G81" s="26"/>
      <c r="H81" s="26"/>
      <c r="I81" s="26"/>
      <c r="J81" s="26"/>
    </row>
    <row r="82" spans="1:10" x14ac:dyDescent="0.2">
      <c r="A82" s="26"/>
      <c r="B82" s="26"/>
      <c r="C82" s="26"/>
      <c r="D82" s="26"/>
      <c r="E82" s="26"/>
      <c r="F82" s="26"/>
      <c r="G82" s="26"/>
      <c r="H82" s="26"/>
      <c r="I82" s="26"/>
      <c r="J82" s="26"/>
    </row>
    <row r="83" spans="1:10" x14ac:dyDescent="0.2">
      <c r="A83" s="26"/>
      <c r="B83" s="26"/>
      <c r="C83" s="26"/>
      <c r="D83" s="26"/>
      <c r="E83" s="26"/>
      <c r="F83" s="26"/>
      <c r="G83" s="26"/>
      <c r="H83" s="26"/>
      <c r="I83" s="26"/>
      <c r="J83" s="26"/>
    </row>
    <row r="84" spans="1:10" x14ac:dyDescent="0.2">
      <c r="A84" s="26"/>
      <c r="B84" s="26"/>
      <c r="C84" s="26"/>
      <c r="D84" s="26"/>
      <c r="E84" s="26"/>
      <c r="F84" s="26"/>
      <c r="G84" s="26"/>
      <c r="H84" s="26"/>
      <c r="I84" s="26"/>
      <c r="J84" s="26"/>
    </row>
    <row r="85" spans="1:10" x14ac:dyDescent="0.2">
      <c r="A85" s="26"/>
      <c r="B85" s="26"/>
      <c r="C85" s="26"/>
      <c r="D85" s="26"/>
      <c r="E85" s="26"/>
      <c r="F85" s="26"/>
      <c r="G85" s="26"/>
      <c r="H85" s="26"/>
      <c r="I85" s="26"/>
      <c r="J85" s="26"/>
    </row>
    <row r="86" spans="1:10" x14ac:dyDescent="0.2">
      <c r="A86" s="26"/>
      <c r="B86" s="26"/>
      <c r="C86" s="26"/>
      <c r="D86" s="26"/>
      <c r="E86" s="26"/>
      <c r="F86" s="26"/>
      <c r="G86" s="26"/>
      <c r="H86" s="26"/>
      <c r="I86" s="26"/>
      <c r="J86" s="26"/>
    </row>
    <row r="87" spans="1:10" x14ac:dyDescent="0.2">
      <c r="A87" s="26"/>
      <c r="B87" s="26"/>
      <c r="C87" s="26"/>
      <c r="D87" s="26"/>
      <c r="E87" s="26"/>
      <c r="F87" s="26"/>
      <c r="G87" s="26"/>
      <c r="H87" s="26"/>
      <c r="I87" s="26"/>
      <c r="J87" s="26"/>
    </row>
    <row r="88" spans="1:10" x14ac:dyDescent="0.2">
      <c r="A88" s="26"/>
      <c r="B88" s="26"/>
      <c r="C88" s="26"/>
      <c r="D88" s="26"/>
      <c r="E88" s="26"/>
      <c r="F88" s="26"/>
      <c r="G88" s="26"/>
      <c r="H88" s="26"/>
      <c r="I88" s="26"/>
      <c r="J88" s="26"/>
    </row>
    <row r="89" spans="1:10" x14ac:dyDescent="0.2">
      <c r="A89" s="26"/>
      <c r="B89" s="26"/>
      <c r="C89" s="26"/>
      <c r="D89" s="26"/>
      <c r="E89" s="26"/>
      <c r="F89" s="26"/>
      <c r="G89" s="26"/>
      <c r="H89" s="26"/>
      <c r="I89" s="26"/>
      <c r="J89" s="26"/>
    </row>
    <row r="90" spans="1:10" x14ac:dyDescent="0.2">
      <c r="A90" s="26"/>
      <c r="B90" s="26"/>
      <c r="C90" s="26"/>
      <c r="D90" s="26"/>
      <c r="E90" s="26"/>
      <c r="F90" s="26"/>
      <c r="G90" s="26"/>
      <c r="H90" s="26"/>
      <c r="I90" s="26"/>
      <c r="J90" s="26"/>
    </row>
    <row r="91" spans="1:10" x14ac:dyDescent="0.2">
      <c r="A91" s="26"/>
      <c r="B91" s="26"/>
      <c r="C91" s="26"/>
      <c r="D91" s="26"/>
      <c r="E91" s="26"/>
      <c r="F91" s="26"/>
      <c r="G91" s="26"/>
      <c r="H91" s="26"/>
      <c r="I91" s="26"/>
      <c r="J91" s="26"/>
    </row>
    <row r="92" spans="1:10" x14ac:dyDescent="0.2">
      <c r="A92" s="26"/>
      <c r="B92" s="26"/>
      <c r="C92" s="26"/>
      <c r="D92" s="26"/>
      <c r="E92" s="26"/>
      <c r="F92" s="26"/>
      <c r="G92" s="26"/>
      <c r="H92" s="26"/>
      <c r="I92" s="26"/>
      <c r="J92" s="26"/>
    </row>
    <row r="93" spans="1:10" x14ac:dyDescent="0.2">
      <c r="A93" s="26"/>
      <c r="B93" s="26"/>
      <c r="C93" s="26"/>
      <c r="D93" s="26"/>
      <c r="E93" s="26"/>
      <c r="F93" s="26"/>
      <c r="G93" s="26"/>
      <c r="H93" s="26"/>
      <c r="I93" s="26"/>
      <c r="J93" s="26"/>
    </row>
    <row r="94" spans="1:10" x14ac:dyDescent="0.2">
      <c r="A94" s="26"/>
      <c r="B94" s="26"/>
      <c r="C94" s="26"/>
      <c r="D94" s="26"/>
      <c r="E94" s="26"/>
      <c r="F94" s="26"/>
      <c r="G94" s="26"/>
      <c r="H94" s="26"/>
      <c r="I94" s="26"/>
      <c r="J94" s="26"/>
    </row>
    <row r="95" spans="1:10" x14ac:dyDescent="0.2">
      <c r="A95" s="26"/>
      <c r="B95" s="26"/>
      <c r="C95" s="26"/>
      <c r="D95" s="26"/>
      <c r="E95" s="26"/>
      <c r="F95" s="26"/>
      <c r="G95" s="26"/>
      <c r="H95" s="26"/>
      <c r="I95" s="26"/>
      <c r="J95" s="26"/>
    </row>
    <row r="96" spans="1:10" x14ac:dyDescent="0.2">
      <c r="A96" s="26"/>
      <c r="B96" s="26"/>
      <c r="C96" s="26"/>
      <c r="D96" s="26"/>
      <c r="E96" s="26"/>
      <c r="F96" s="26"/>
      <c r="G96" s="26"/>
      <c r="H96" s="26"/>
      <c r="I96" s="26"/>
      <c r="J96" s="26"/>
    </row>
    <row r="97" spans="1:10" x14ac:dyDescent="0.2">
      <c r="A97" s="26"/>
      <c r="B97" s="26"/>
      <c r="C97" s="26"/>
      <c r="D97" s="26"/>
      <c r="E97" s="26"/>
      <c r="F97" s="26"/>
      <c r="G97" s="26"/>
      <c r="H97" s="26"/>
      <c r="I97" s="26"/>
      <c r="J97" s="26"/>
    </row>
    <row r="98" spans="1:10" x14ac:dyDescent="0.2">
      <c r="A98" s="26"/>
      <c r="B98" s="26"/>
      <c r="C98" s="26"/>
      <c r="D98" s="26"/>
      <c r="E98" s="26"/>
      <c r="F98" s="26"/>
      <c r="G98" s="26"/>
      <c r="H98" s="26"/>
      <c r="I98" s="26"/>
      <c r="J98" s="26"/>
    </row>
    <row r="99" spans="1:10" x14ac:dyDescent="0.2">
      <c r="A99" s="26"/>
      <c r="B99" s="26"/>
      <c r="C99" s="26"/>
      <c r="D99" s="26"/>
      <c r="E99" s="26"/>
      <c r="F99" s="26"/>
      <c r="G99" s="26"/>
      <c r="H99" s="26"/>
      <c r="I99" s="26"/>
      <c r="J99" s="26"/>
    </row>
    <row r="100" spans="1:10" x14ac:dyDescent="0.2">
      <c r="A100" s="26"/>
      <c r="B100" s="26"/>
      <c r="C100" s="26"/>
      <c r="D100" s="26"/>
      <c r="E100" s="26"/>
      <c r="F100" s="26"/>
      <c r="G100" s="26"/>
      <c r="H100" s="26"/>
      <c r="I100" s="26"/>
      <c r="J100" s="26"/>
    </row>
    <row r="101" spans="1:10" x14ac:dyDescent="0.2">
      <c r="A101" s="26"/>
      <c r="B101" s="26"/>
      <c r="C101" s="26"/>
      <c r="D101" s="26"/>
      <c r="E101" s="26"/>
      <c r="F101" s="26"/>
      <c r="G101" s="26"/>
      <c r="H101" s="26"/>
      <c r="I101" s="26"/>
      <c r="J101" s="26"/>
    </row>
    <row r="102" spans="1:10" x14ac:dyDescent="0.2">
      <c r="A102" s="26"/>
      <c r="B102" s="26"/>
      <c r="C102" s="26"/>
      <c r="D102" s="26"/>
      <c r="E102" s="26"/>
      <c r="F102" s="26"/>
      <c r="G102" s="26"/>
      <c r="H102" s="26"/>
      <c r="I102" s="26"/>
      <c r="J102" s="26"/>
    </row>
    <row r="103" spans="1:10" x14ac:dyDescent="0.2">
      <c r="A103" s="26"/>
      <c r="B103" s="26"/>
      <c r="C103" s="26"/>
      <c r="D103" s="26"/>
      <c r="E103" s="26"/>
      <c r="F103" s="26"/>
      <c r="G103" s="26"/>
      <c r="H103" s="26"/>
      <c r="I103" s="26"/>
      <c r="J103" s="26"/>
    </row>
    <row r="104" spans="1:10" x14ac:dyDescent="0.2">
      <c r="A104" s="26"/>
      <c r="B104" s="26"/>
      <c r="C104" s="26"/>
      <c r="D104" s="26"/>
      <c r="E104" s="26"/>
      <c r="F104" s="26"/>
      <c r="G104" s="26"/>
      <c r="H104" s="26"/>
      <c r="I104" s="26"/>
      <c r="J104" s="26"/>
    </row>
    <row r="105" spans="1:10" x14ac:dyDescent="0.2">
      <c r="A105" s="26"/>
      <c r="B105" s="26"/>
      <c r="C105" s="26"/>
      <c r="D105" s="26"/>
      <c r="E105" s="26"/>
      <c r="F105" s="26"/>
      <c r="G105" s="26"/>
      <c r="H105" s="26"/>
      <c r="I105" s="26"/>
      <c r="J105" s="26"/>
    </row>
    <row r="106" spans="1:10" x14ac:dyDescent="0.2">
      <c r="A106" s="26"/>
      <c r="B106" s="26"/>
      <c r="C106" s="26"/>
      <c r="D106" s="26"/>
      <c r="E106" s="26"/>
      <c r="F106" s="26"/>
      <c r="G106" s="26"/>
      <c r="H106" s="26"/>
      <c r="I106" s="26"/>
      <c r="J106" s="26"/>
    </row>
    <row r="107" spans="1:10" x14ac:dyDescent="0.2">
      <c r="A107" s="26"/>
      <c r="B107" s="26"/>
      <c r="C107" s="26"/>
      <c r="D107" s="26"/>
      <c r="E107" s="26"/>
      <c r="F107" s="26"/>
      <c r="G107" s="26"/>
      <c r="H107" s="26"/>
      <c r="I107" s="26"/>
      <c r="J107" s="26"/>
    </row>
    <row r="108" spans="1:10" x14ac:dyDescent="0.2">
      <c r="A108" s="26"/>
      <c r="B108" s="26"/>
      <c r="C108" s="26"/>
      <c r="D108" s="26"/>
      <c r="E108" s="26"/>
      <c r="F108" s="26"/>
      <c r="G108" s="26"/>
      <c r="H108" s="26"/>
      <c r="I108" s="26"/>
      <c r="J108" s="26"/>
    </row>
    <row r="109" spans="1:10" x14ac:dyDescent="0.2">
      <c r="A109" s="26"/>
      <c r="B109" s="26"/>
      <c r="C109" s="26"/>
      <c r="D109" s="26"/>
      <c r="E109" s="26"/>
      <c r="F109" s="26"/>
      <c r="G109" s="26"/>
      <c r="H109" s="26"/>
      <c r="I109" s="26"/>
      <c r="J109" s="26"/>
    </row>
    <row r="110" spans="1:10" x14ac:dyDescent="0.2">
      <c r="A110" s="26"/>
      <c r="B110" s="26"/>
      <c r="C110" s="26"/>
      <c r="D110" s="26"/>
      <c r="E110" s="26"/>
      <c r="F110" s="26"/>
      <c r="G110" s="26"/>
      <c r="H110" s="26"/>
      <c r="I110" s="26"/>
      <c r="J110" s="26"/>
    </row>
    <row r="111" spans="1:10" x14ac:dyDescent="0.2">
      <c r="A111" s="26"/>
      <c r="B111" s="26"/>
      <c r="C111" s="26"/>
      <c r="D111" s="26"/>
      <c r="E111" s="26"/>
      <c r="F111" s="26"/>
      <c r="G111" s="26"/>
      <c r="H111" s="26"/>
      <c r="I111" s="26"/>
      <c r="J111" s="26"/>
    </row>
    <row r="112" spans="1:10" x14ac:dyDescent="0.2">
      <c r="A112" s="26"/>
      <c r="B112" s="26"/>
      <c r="C112" s="26"/>
      <c r="D112" s="26"/>
      <c r="E112" s="26"/>
      <c r="F112" s="26"/>
      <c r="G112" s="26"/>
      <c r="H112" s="26"/>
      <c r="I112" s="26"/>
      <c r="J112" s="26"/>
    </row>
    <row r="113" spans="1:10" x14ac:dyDescent="0.2">
      <c r="A113" s="26"/>
      <c r="B113" s="26"/>
      <c r="C113" s="26"/>
      <c r="D113" s="26"/>
      <c r="E113" s="26"/>
      <c r="F113" s="26"/>
      <c r="G113" s="26"/>
      <c r="H113" s="26"/>
      <c r="I113" s="26"/>
      <c r="J113" s="26"/>
    </row>
    <row r="114" spans="1:10" x14ac:dyDescent="0.2">
      <c r="A114" s="26"/>
      <c r="B114" s="26"/>
      <c r="C114" s="26"/>
      <c r="D114" s="26"/>
      <c r="E114" s="26"/>
      <c r="F114" s="26"/>
      <c r="G114" s="26"/>
      <c r="H114" s="26"/>
      <c r="I114" s="26"/>
      <c r="J114" s="26"/>
    </row>
    <row r="115" spans="1:10" x14ac:dyDescent="0.2">
      <c r="A115" s="26"/>
      <c r="B115" s="26"/>
      <c r="C115" s="26"/>
      <c r="D115" s="26"/>
      <c r="E115" s="26"/>
      <c r="F115" s="26"/>
      <c r="G115" s="26"/>
      <c r="H115" s="26"/>
      <c r="I115" s="26"/>
      <c r="J115" s="26"/>
    </row>
    <row r="116" spans="1:10" x14ac:dyDescent="0.2">
      <c r="A116" s="26"/>
      <c r="B116" s="26"/>
      <c r="C116" s="26"/>
      <c r="D116" s="26"/>
      <c r="E116" s="26"/>
      <c r="F116" s="26"/>
      <c r="G116" s="26"/>
      <c r="H116" s="26"/>
      <c r="I116" s="26"/>
      <c r="J116" s="26"/>
    </row>
    <row r="117" spans="1:10" x14ac:dyDescent="0.2">
      <c r="A117" s="26"/>
      <c r="B117" s="26"/>
      <c r="C117" s="26"/>
      <c r="D117" s="26"/>
      <c r="E117" s="26"/>
      <c r="F117" s="26"/>
      <c r="G117" s="26"/>
      <c r="H117" s="26"/>
      <c r="I117" s="26"/>
      <c r="J117" s="26"/>
    </row>
    <row r="118" spans="1:10" x14ac:dyDescent="0.2">
      <c r="A118" s="26"/>
      <c r="B118" s="26"/>
      <c r="C118" s="26"/>
      <c r="D118" s="26"/>
      <c r="E118" s="26"/>
      <c r="F118" s="26"/>
      <c r="G118" s="26"/>
      <c r="H118" s="26"/>
      <c r="I118" s="26"/>
      <c r="J118" s="26"/>
    </row>
    <row r="119" spans="1:10" x14ac:dyDescent="0.2">
      <c r="A119" s="26"/>
      <c r="B119" s="26"/>
      <c r="C119" s="26"/>
      <c r="D119" s="26"/>
      <c r="E119" s="26"/>
      <c r="F119" s="26"/>
      <c r="G119" s="26"/>
      <c r="H119" s="26"/>
      <c r="I119" s="26"/>
      <c r="J119" s="26"/>
    </row>
    <row r="120" spans="1:10" x14ac:dyDescent="0.2">
      <c r="A120" s="26"/>
      <c r="B120" s="26"/>
      <c r="C120" s="26"/>
      <c r="D120" s="26"/>
      <c r="E120" s="26"/>
      <c r="F120" s="26"/>
      <c r="G120" s="26"/>
      <c r="H120" s="26"/>
      <c r="I120" s="26"/>
      <c r="J120" s="26"/>
    </row>
    <row r="121" spans="1:10" x14ac:dyDescent="0.2">
      <c r="A121" s="26"/>
      <c r="B121" s="26"/>
      <c r="C121" s="26"/>
      <c r="D121" s="26"/>
      <c r="E121" s="26"/>
      <c r="F121" s="26"/>
      <c r="G121" s="26"/>
      <c r="H121" s="26"/>
      <c r="I121" s="26"/>
      <c r="J121" s="26"/>
    </row>
    <row r="122" spans="1:10" x14ac:dyDescent="0.2">
      <c r="A122" s="26"/>
      <c r="B122" s="26"/>
      <c r="C122" s="26"/>
      <c r="D122" s="26"/>
      <c r="E122" s="26"/>
      <c r="F122" s="26"/>
      <c r="G122" s="26"/>
      <c r="H122" s="26"/>
      <c r="I122" s="26"/>
      <c r="J122" s="26"/>
    </row>
    <row r="123" spans="1:10" x14ac:dyDescent="0.2">
      <c r="A123" s="26"/>
      <c r="B123" s="26"/>
      <c r="C123" s="26"/>
      <c r="D123" s="26"/>
      <c r="E123" s="26"/>
      <c r="F123" s="26"/>
      <c r="G123" s="26"/>
      <c r="H123" s="26"/>
      <c r="I123" s="26"/>
      <c r="J123" s="26"/>
    </row>
    <row r="124" spans="1:10" x14ac:dyDescent="0.2">
      <c r="A124" s="26"/>
      <c r="B124" s="26"/>
      <c r="C124" s="26"/>
      <c r="D124" s="26"/>
      <c r="E124" s="26"/>
      <c r="F124" s="26"/>
      <c r="G124" s="26"/>
      <c r="H124" s="26"/>
      <c r="I124" s="26"/>
      <c r="J124" s="26"/>
    </row>
    <row r="125" spans="1:10" x14ac:dyDescent="0.2">
      <c r="A125" s="26"/>
      <c r="B125" s="26"/>
      <c r="C125" s="26"/>
      <c r="D125" s="26"/>
      <c r="E125" s="26"/>
      <c r="F125" s="26"/>
      <c r="G125" s="26"/>
      <c r="H125" s="26"/>
      <c r="I125" s="26"/>
      <c r="J125" s="26"/>
    </row>
    <row r="126" spans="1:10" x14ac:dyDescent="0.2">
      <c r="A126" s="26"/>
      <c r="B126" s="26"/>
      <c r="C126" s="26"/>
      <c r="D126" s="26"/>
      <c r="E126" s="26"/>
      <c r="F126" s="26"/>
      <c r="G126" s="26"/>
      <c r="H126" s="26"/>
      <c r="I126" s="26"/>
      <c r="J126" s="26"/>
    </row>
    <row r="127" spans="1:10" x14ac:dyDescent="0.2">
      <c r="A127" s="26"/>
      <c r="B127" s="26"/>
      <c r="C127" s="26"/>
      <c r="D127" s="26"/>
      <c r="E127" s="26"/>
      <c r="F127" s="26"/>
      <c r="G127" s="26"/>
      <c r="H127" s="26"/>
      <c r="I127" s="26"/>
      <c r="J127" s="26"/>
    </row>
    <row r="128" spans="1:10" x14ac:dyDescent="0.2">
      <c r="A128" s="26"/>
      <c r="B128" s="26"/>
      <c r="C128" s="26"/>
      <c r="D128" s="26"/>
      <c r="E128" s="26"/>
      <c r="F128" s="26"/>
      <c r="G128" s="26"/>
      <c r="H128" s="26"/>
      <c r="I128" s="26"/>
      <c r="J128" s="26"/>
    </row>
    <row r="129" spans="1:10" x14ac:dyDescent="0.2">
      <c r="A129" s="26"/>
      <c r="B129" s="26"/>
      <c r="C129" s="26"/>
      <c r="D129" s="26"/>
      <c r="E129" s="26"/>
      <c r="F129" s="26"/>
      <c r="G129" s="26"/>
      <c r="H129" s="26"/>
      <c r="I129" s="26"/>
      <c r="J129" s="26"/>
    </row>
    <row r="130" spans="1:10" x14ac:dyDescent="0.2">
      <c r="A130" s="26"/>
      <c r="B130" s="26"/>
      <c r="C130" s="26"/>
      <c r="D130" s="26"/>
      <c r="E130" s="26"/>
      <c r="F130" s="26"/>
      <c r="G130" s="26"/>
      <c r="H130" s="26"/>
      <c r="I130" s="26"/>
      <c r="J130" s="26"/>
    </row>
    <row r="131" spans="1:10" x14ac:dyDescent="0.2">
      <c r="A131" s="26"/>
      <c r="B131" s="26"/>
      <c r="C131" s="26"/>
      <c r="D131" s="26"/>
      <c r="E131" s="26"/>
      <c r="F131" s="26"/>
      <c r="G131" s="26"/>
      <c r="H131" s="26"/>
      <c r="I131" s="26"/>
      <c r="J131" s="26"/>
    </row>
    <row r="132" spans="1:10" x14ac:dyDescent="0.2">
      <c r="A132" s="26"/>
      <c r="B132" s="26"/>
      <c r="C132" s="26"/>
      <c r="D132" s="26"/>
      <c r="E132" s="26"/>
      <c r="F132" s="26"/>
      <c r="G132" s="26"/>
      <c r="H132" s="26"/>
      <c r="I132" s="26"/>
      <c r="J132" s="26"/>
    </row>
    <row r="133" spans="1:10" x14ac:dyDescent="0.2">
      <c r="A133" s="26"/>
      <c r="B133" s="26"/>
      <c r="C133" s="26"/>
      <c r="D133" s="26"/>
      <c r="E133" s="26"/>
      <c r="F133" s="26"/>
      <c r="G133" s="26"/>
      <c r="H133" s="26"/>
      <c r="I133" s="26"/>
      <c r="J133" s="26"/>
    </row>
    <row r="134" spans="1:10" x14ac:dyDescent="0.2">
      <c r="A134" s="26"/>
      <c r="B134" s="26"/>
      <c r="C134" s="26"/>
      <c r="D134" s="26"/>
      <c r="E134" s="26"/>
      <c r="F134" s="26"/>
      <c r="G134" s="26"/>
      <c r="H134" s="26"/>
      <c r="I134" s="26"/>
      <c r="J134" s="26"/>
    </row>
    <row r="135" spans="1:10" x14ac:dyDescent="0.2">
      <c r="A135" s="26"/>
      <c r="B135" s="26"/>
      <c r="C135" s="26"/>
      <c r="D135" s="26"/>
      <c r="E135" s="26"/>
      <c r="F135" s="26"/>
      <c r="G135" s="26"/>
      <c r="H135" s="26"/>
      <c r="I135" s="26"/>
      <c r="J135" s="26"/>
    </row>
    <row r="136" spans="1:10" x14ac:dyDescent="0.2">
      <c r="A136" s="26"/>
      <c r="B136" s="26"/>
      <c r="C136" s="26"/>
      <c r="D136" s="26"/>
      <c r="E136" s="26"/>
      <c r="F136" s="26"/>
      <c r="G136" s="26"/>
      <c r="H136" s="26"/>
      <c r="I136" s="26"/>
      <c r="J136" s="26"/>
    </row>
    <row r="137" spans="1:10" x14ac:dyDescent="0.2">
      <c r="A137" s="26"/>
      <c r="B137" s="26"/>
      <c r="C137" s="26"/>
      <c r="D137" s="26"/>
      <c r="E137" s="26"/>
      <c r="F137" s="26"/>
      <c r="G137" s="26"/>
      <c r="H137" s="26"/>
      <c r="I137" s="26"/>
      <c r="J137" s="26"/>
    </row>
    <row r="138" spans="1:10" x14ac:dyDescent="0.2">
      <c r="A138" s="26"/>
      <c r="B138" s="26"/>
      <c r="C138" s="26"/>
      <c r="D138" s="26"/>
      <c r="E138" s="26"/>
      <c r="F138" s="26"/>
      <c r="G138" s="26"/>
      <c r="H138" s="26"/>
      <c r="I138" s="26"/>
      <c r="J138" s="26"/>
    </row>
    <row r="139" spans="1:10" x14ac:dyDescent="0.2">
      <c r="A139" s="26"/>
      <c r="B139" s="26"/>
      <c r="C139" s="26"/>
      <c r="D139" s="26"/>
      <c r="E139" s="26"/>
      <c r="F139" s="26"/>
      <c r="G139" s="26"/>
      <c r="H139" s="26"/>
      <c r="I139" s="26"/>
      <c r="J139" s="26"/>
    </row>
    <row r="140" spans="1:10" x14ac:dyDescent="0.2">
      <c r="A140" s="26"/>
      <c r="B140" s="26"/>
      <c r="C140" s="26"/>
      <c r="D140" s="26"/>
      <c r="E140" s="26"/>
      <c r="F140" s="26"/>
      <c r="G140" s="26"/>
      <c r="H140" s="26"/>
      <c r="I140" s="26"/>
      <c r="J140" s="26"/>
    </row>
    <row r="141" spans="1:10" x14ac:dyDescent="0.2">
      <c r="A141" s="26"/>
      <c r="B141" s="26"/>
      <c r="C141" s="26"/>
      <c r="D141" s="26"/>
      <c r="E141" s="26"/>
      <c r="F141" s="26"/>
      <c r="G141" s="26"/>
      <c r="H141" s="26"/>
      <c r="I141" s="26"/>
      <c r="J141" s="26"/>
    </row>
    <row r="142" spans="1:10" x14ac:dyDescent="0.2">
      <c r="A142" s="26"/>
      <c r="B142" s="26"/>
      <c r="C142" s="26"/>
      <c r="D142" s="26"/>
      <c r="E142" s="26"/>
      <c r="F142" s="26"/>
      <c r="G142" s="26"/>
      <c r="H142" s="26"/>
      <c r="I142" s="26"/>
      <c r="J142" s="26"/>
    </row>
    <row r="143" spans="1:10" x14ac:dyDescent="0.2">
      <c r="A143" s="26"/>
      <c r="B143" s="26"/>
      <c r="C143" s="26"/>
      <c r="D143" s="26"/>
      <c r="E143" s="26"/>
      <c r="F143" s="26"/>
      <c r="G143" s="26"/>
      <c r="H143" s="26"/>
      <c r="I143" s="26"/>
      <c r="J143" s="26"/>
    </row>
    <row r="144" spans="1:10" x14ac:dyDescent="0.2">
      <c r="A144" s="26"/>
      <c r="B144" s="26"/>
      <c r="C144" s="26"/>
      <c r="D144" s="26"/>
      <c r="E144" s="26"/>
      <c r="F144" s="26"/>
      <c r="G144" s="26"/>
      <c r="H144" s="26"/>
      <c r="I144" s="26"/>
      <c r="J144" s="26"/>
    </row>
    <row r="145" spans="1:10" x14ac:dyDescent="0.2">
      <c r="A145" s="26"/>
      <c r="B145" s="26"/>
      <c r="C145" s="26"/>
      <c r="D145" s="26"/>
      <c r="E145" s="26"/>
      <c r="F145" s="26"/>
      <c r="G145" s="26"/>
      <c r="H145" s="26"/>
      <c r="I145" s="26"/>
      <c r="J145" s="26"/>
    </row>
    <row r="146" spans="1:10" x14ac:dyDescent="0.2">
      <c r="A146" s="26"/>
      <c r="B146" s="26"/>
      <c r="C146" s="26"/>
      <c r="D146" s="26"/>
      <c r="E146" s="26"/>
      <c r="F146" s="26"/>
      <c r="G146" s="26"/>
      <c r="H146" s="26"/>
      <c r="I146" s="26"/>
      <c r="J146" s="26"/>
    </row>
    <row r="147" spans="1:10" x14ac:dyDescent="0.2">
      <c r="A147" s="26"/>
      <c r="B147" s="26"/>
      <c r="C147" s="26"/>
      <c r="D147" s="26"/>
      <c r="E147" s="26"/>
      <c r="F147" s="26"/>
      <c r="G147" s="26"/>
      <c r="H147" s="26"/>
      <c r="I147" s="26"/>
      <c r="J147" s="26"/>
    </row>
    <row r="148" spans="1:10" x14ac:dyDescent="0.2">
      <c r="A148" s="26"/>
      <c r="B148" s="26"/>
      <c r="C148" s="26"/>
      <c r="D148" s="26"/>
      <c r="E148" s="26"/>
      <c r="F148" s="26"/>
      <c r="G148" s="26"/>
      <c r="H148" s="26"/>
      <c r="I148" s="26"/>
      <c r="J148" s="26"/>
    </row>
    <row r="149" spans="1:10" x14ac:dyDescent="0.2">
      <c r="A149" s="26"/>
      <c r="B149" s="26"/>
      <c r="C149" s="26"/>
      <c r="D149" s="26"/>
      <c r="E149" s="26"/>
      <c r="F149" s="26"/>
      <c r="G149" s="26"/>
      <c r="H149" s="26"/>
      <c r="I149" s="26"/>
      <c r="J149" s="26"/>
    </row>
    <row r="150" spans="1:10" x14ac:dyDescent="0.2">
      <c r="A150" s="26"/>
      <c r="B150" s="26"/>
      <c r="C150" s="26"/>
      <c r="D150" s="26"/>
      <c r="E150" s="26"/>
      <c r="F150" s="26"/>
      <c r="G150" s="26"/>
      <c r="H150" s="26"/>
      <c r="I150" s="26"/>
      <c r="J150" s="26"/>
    </row>
    <row r="151" spans="1:10" x14ac:dyDescent="0.2">
      <c r="A151" s="26"/>
      <c r="B151" s="26"/>
      <c r="C151" s="26"/>
      <c r="D151" s="26"/>
      <c r="E151" s="26"/>
      <c r="F151" s="26"/>
      <c r="G151" s="26"/>
      <c r="H151" s="26"/>
      <c r="I151" s="26"/>
      <c r="J151" s="26"/>
    </row>
    <row r="152" spans="1:10" x14ac:dyDescent="0.2">
      <c r="A152" s="26"/>
      <c r="B152" s="26"/>
      <c r="C152" s="26"/>
      <c r="D152" s="26"/>
      <c r="E152" s="26"/>
      <c r="F152" s="26"/>
      <c r="G152" s="26"/>
      <c r="H152" s="26"/>
      <c r="I152" s="26"/>
      <c r="J152" s="26"/>
    </row>
    <row r="153" spans="1:10" x14ac:dyDescent="0.2">
      <c r="A153" s="26"/>
      <c r="B153" s="26"/>
      <c r="C153" s="26"/>
      <c r="D153" s="26"/>
      <c r="E153" s="26"/>
      <c r="F153" s="26"/>
      <c r="G153" s="26"/>
      <c r="H153" s="26"/>
      <c r="I153" s="26"/>
      <c r="J153" s="26"/>
    </row>
    <row r="154" spans="1:10" x14ac:dyDescent="0.2">
      <c r="A154" s="26"/>
      <c r="B154" s="26"/>
      <c r="C154" s="26"/>
      <c r="D154" s="26"/>
      <c r="E154" s="26"/>
      <c r="F154" s="26"/>
      <c r="G154" s="26"/>
      <c r="H154" s="26"/>
      <c r="I154" s="26"/>
      <c r="J154" s="26"/>
    </row>
    <row r="155" spans="1:10" x14ac:dyDescent="0.2">
      <c r="A155" s="26"/>
      <c r="B155" s="26"/>
      <c r="C155" s="26"/>
      <c r="D155" s="26"/>
      <c r="E155" s="26"/>
      <c r="F155" s="26"/>
      <c r="G155" s="26"/>
      <c r="H155" s="26"/>
      <c r="I155" s="26"/>
      <c r="J155" s="26"/>
    </row>
    <row r="156" spans="1:10" x14ac:dyDescent="0.2">
      <c r="A156" s="26"/>
      <c r="B156" s="26"/>
      <c r="C156" s="26"/>
      <c r="D156" s="26"/>
      <c r="E156" s="26"/>
      <c r="F156" s="26"/>
      <c r="G156" s="26"/>
      <c r="H156" s="26"/>
      <c r="I156" s="26"/>
      <c r="J156" s="26"/>
    </row>
    <row r="157" spans="1:10" x14ac:dyDescent="0.2">
      <c r="A157" s="26"/>
      <c r="B157" s="26"/>
      <c r="C157" s="26"/>
      <c r="D157" s="26"/>
      <c r="E157" s="26"/>
      <c r="F157" s="26"/>
      <c r="G157" s="26"/>
      <c r="H157" s="26"/>
      <c r="I157" s="26"/>
      <c r="J157" s="26"/>
    </row>
    <row r="158" spans="1:10" x14ac:dyDescent="0.2">
      <c r="A158" s="26"/>
      <c r="B158" s="26"/>
      <c r="C158" s="26"/>
      <c r="D158" s="26"/>
      <c r="E158" s="26"/>
      <c r="F158" s="26"/>
      <c r="G158" s="26"/>
      <c r="H158" s="26"/>
      <c r="I158" s="26"/>
      <c r="J158" s="26"/>
    </row>
    <row r="159" spans="1:10" x14ac:dyDescent="0.2">
      <c r="A159" s="26"/>
      <c r="B159" s="26"/>
      <c r="C159" s="26"/>
      <c r="D159" s="26"/>
      <c r="E159" s="26"/>
      <c r="F159" s="26"/>
      <c r="G159" s="26"/>
      <c r="H159" s="26"/>
      <c r="I159" s="26"/>
      <c r="J159" s="26"/>
    </row>
    <row r="160" spans="1:10" x14ac:dyDescent="0.2">
      <c r="A160" s="26"/>
      <c r="B160" s="26"/>
      <c r="C160" s="26"/>
      <c r="D160" s="26"/>
      <c r="E160" s="26"/>
      <c r="F160" s="26"/>
      <c r="G160" s="26"/>
      <c r="H160" s="26"/>
      <c r="I160" s="26"/>
      <c r="J160" s="26"/>
    </row>
    <row r="161" spans="1:10" x14ac:dyDescent="0.2">
      <c r="A161" s="26"/>
      <c r="B161" s="26"/>
      <c r="C161" s="26"/>
      <c r="D161" s="26"/>
      <c r="E161" s="26"/>
      <c r="F161" s="26"/>
      <c r="G161" s="26"/>
      <c r="H161" s="26"/>
      <c r="I161" s="26"/>
      <c r="J161" s="26"/>
    </row>
    <row r="162" spans="1:10" x14ac:dyDescent="0.2">
      <c r="A162" s="26"/>
      <c r="B162" s="26"/>
      <c r="C162" s="26"/>
      <c r="D162" s="26"/>
      <c r="E162" s="26"/>
      <c r="F162" s="26"/>
      <c r="G162" s="26"/>
      <c r="H162" s="26"/>
      <c r="I162" s="26"/>
      <c r="J162" s="26"/>
    </row>
    <row r="163" spans="1:10" x14ac:dyDescent="0.2">
      <c r="A163" s="26"/>
      <c r="B163" s="26"/>
      <c r="C163" s="26"/>
      <c r="D163" s="26"/>
      <c r="E163" s="26"/>
      <c r="F163" s="26"/>
      <c r="G163" s="26"/>
      <c r="H163" s="26"/>
      <c r="I163" s="26"/>
      <c r="J163" s="26"/>
    </row>
    <row r="164" spans="1:10" x14ac:dyDescent="0.2">
      <c r="A164" s="26"/>
      <c r="B164" s="26"/>
      <c r="C164" s="26"/>
      <c r="D164" s="26"/>
      <c r="E164" s="26"/>
      <c r="F164" s="26"/>
      <c r="G164" s="26"/>
      <c r="H164" s="26"/>
      <c r="I164" s="26"/>
      <c r="J164" s="26"/>
    </row>
    <row r="165" spans="1:10" x14ac:dyDescent="0.2">
      <c r="A165" s="26"/>
      <c r="B165" s="26"/>
      <c r="C165" s="26"/>
      <c r="D165" s="26"/>
      <c r="E165" s="26"/>
      <c r="F165" s="26"/>
      <c r="G165" s="26"/>
      <c r="H165" s="26"/>
      <c r="I165" s="26"/>
      <c r="J165" s="26"/>
    </row>
    <row r="166" spans="1:10" x14ac:dyDescent="0.2">
      <c r="A166" s="26"/>
      <c r="B166" s="26"/>
      <c r="C166" s="26"/>
      <c r="D166" s="26"/>
      <c r="E166" s="26"/>
      <c r="F166" s="26"/>
      <c r="G166" s="26"/>
      <c r="H166" s="26"/>
      <c r="I166" s="26"/>
      <c r="J166" s="26"/>
    </row>
    <row r="167" spans="1:10" x14ac:dyDescent="0.2">
      <c r="A167" s="26"/>
      <c r="B167" s="26"/>
      <c r="C167" s="26"/>
      <c r="D167" s="26"/>
      <c r="E167" s="26"/>
      <c r="F167" s="26"/>
      <c r="G167" s="26"/>
      <c r="H167" s="26"/>
      <c r="I167" s="26"/>
      <c r="J167" s="26"/>
    </row>
    <row r="168" spans="1:10" x14ac:dyDescent="0.2">
      <c r="A168" s="26"/>
      <c r="B168" s="26"/>
      <c r="C168" s="26"/>
      <c r="D168" s="26"/>
      <c r="E168" s="26"/>
      <c r="F168" s="26"/>
      <c r="G168" s="26"/>
      <c r="H168" s="26"/>
      <c r="I168" s="26"/>
      <c r="J168" s="26"/>
    </row>
    <row r="169" spans="1:10" x14ac:dyDescent="0.2">
      <c r="A169" s="26"/>
      <c r="B169" s="26"/>
      <c r="C169" s="26"/>
      <c r="D169" s="26"/>
      <c r="E169" s="26"/>
      <c r="F169" s="26"/>
      <c r="G169" s="26"/>
      <c r="H169" s="26"/>
      <c r="I169" s="26"/>
      <c r="J169" s="26"/>
    </row>
    <row r="170" spans="1:10" x14ac:dyDescent="0.2">
      <c r="A170" s="26"/>
      <c r="B170" s="26"/>
      <c r="C170" s="26"/>
      <c r="D170" s="26"/>
      <c r="E170" s="26"/>
      <c r="F170" s="26"/>
      <c r="G170" s="26"/>
      <c r="H170" s="26"/>
      <c r="I170" s="26"/>
      <c r="J170" s="26"/>
    </row>
    <row r="171" spans="1:10" x14ac:dyDescent="0.2">
      <c r="A171" s="26"/>
      <c r="B171" s="26"/>
      <c r="C171" s="26"/>
      <c r="D171" s="26"/>
      <c r="E171" s="26"/>
      <c r="F171" s="26"/>
      <c r="G171" s="26"/>
      <c r="H171" s="26"/>
      <c r="I171" s="26"/>
      <c r="J171" s="26"/>
    </row>
    <row r="172" spans="1:10" x14ac:dyDescent="0.2">
      <c r="A172" s="26"/>
      <c r="B172" s="26"/>
      <c r="C172" s="26"/>
      <c r="D172" s="26"/>
      <c r="E172" s="26"/>
      <c r="F172" s="26"/>
      <c r="G172" s="26"/>
      <c r="H172" s="26"/>
      <c r="I172" s="26"/>
      <c r="J172" s="26"/>
    </row>
    <row r="173" spans="1:10" x14ac:dyDescent="0.2">
      <c r="A173" s="26"/>
      <c r="B173" s="26"/>
      <c r="C173" s="26"/>
      <c r="D173" s="26"/>
      <c r="E173" s="26"/>
      <c r="F173" s="26"/>
      <c r="G173" s="26"/>
      <c r="H173" s="26"/>
      <c r="I173" s="26"/>
      <c r="J173" s="26"/>
    </row>
    <row r="174" spans="1:10" x14ac:dyDescent="0.2">
      <c r="A174" s="26"/>
      <c r="B174" s="26"/>
      <c r="C174" s="26"/>
      <c r="D174" s="26"/>
      <c r="E174" s="26"/>
      <c r="F174" s="26"/>
      <c r="G174" s="26"/>
      <c r="H174" s="26"/>
      <c r="I174" s="26"/>
      <c r="J174" s="26"/>
    </row>
    <row r="175" spans="1:10" x14ac:dyDescent="0.2">
      <c r="A175" s="26"/>
      <c r="B175" s="26"/>
      <c r="C175" s="26"/>
      <c r="D175" s="26"/>
      <c r="E175" s="26"/>
      <c r="F175" s="26"/>
      <c r="G175" s="26"/>
      <c r="H175" s="26"/>
      <c r="I175" s="26"/>
      <c r="J175" s="26"/>
    </row>
    <row r="176" spans="1:10" x14ac:dyDescent="0.2">
      <c r="A176" s="26"/>
      <c r="B176" s="26"/>
      <c r="C176" s="26"/>
      <c r="D176" s="26"/>
      <c r="E176" s="26"/>
      <c r="F176" s="26"/>
      <c r="G176" s="26"/>
      <c r="H176" s="26"/>
      <c r="I176" s="26"/>
      <c r="J176" s="26"/>
    </row>
    <row r="177" spans="1:10" x14ac:dyDescent="0.2">
      <c r="A177" s="26"/>
      <c r="B177" s="26"/>
      <c r="C177" s="26"/>
      <c r="D177" s="26"/>
      <c r="E177" s="26"/>
      <c r="F177" s="26"/>
      <c r="G177" s="26"/>
      <c r="H177" s="26"/>
      <c r="I177" s="26"/>
      <c r="J177" s="26"/>
    </row>
    <row r="178" spans="1:10" x14ac:dyDescent="0.2">
      <c r="A178" s="26"/>
      <c r="B178" s="26"/>
      <c r="C178" s="26"/>
      <c r="D178" s="26"/>
      <c r="E178" s="26"/>
      <c r="F178" s="26"/>
      <c r="G178" s="26"/>
      <c r="H178" s="26"/>
      <c r="I178" s="26"/>
      <c r="J178" s="26"/>
    </row>
    <row r="179" spans="1:10" x14ac:dyDescent="0.2">
      <c r="A179" s="26"/>
      <c r="B179" s="26"/>
      <c r="C179" s="26"/>
      <c r="D179" s="26"/>
      <c r="E179" s="26"/>
      <c r="F179" s="26"/>
      <c r="G179" s="26"/>
      <c r="H179" s="26"/>
      <c r="I179" s="26"/>
      <c r="J179" s="26"/>
    </row>
    <row r="180" spans="1:10" x14ac:dyDescent="0.2">
      <c r="A180" s="26"/>
      <c r="B180" s="26"/>
      <c r="C180" s="26"/>
      <c r="D180" s="26"/>
      <c r="E180" s="26"/>
      <c r="F180" s="26"/>
      <c r="G180" s="26"/>
      <c r="H180" s="26"/>
      <c r="I180" s="26"/>
      <c r="J180" s="26"/>
    </row>
    <row r="181" spans="1:10" x14ac:dyDescent="0.2">
      <c r="A181" s="26"/>
      <c r="B181" s="26"/>
      <c r="C181" s="26"/>
      <c r="D181" s="26"/>
      <c r="E181" s="26"/>
      <c r="F181" s="26"/>
      <c r="G181" s="26"/>
      <c r="H181" s="26"/>
      <c r="I181" s="26"/>
      <c r="J181" s="26"/>
    </row>
    <row r="182" spans="1:10" x14ac:dyDescent="0.2">
      <c r="A182" s="26"/>
      <c r="B182" s="26"/>
      <c r="C182" s="26"/>
      <c r="D182" s="26"/>
      <c r="E182" s="26"/>
      <c r="F182" s="26"/>
      <c r="G182" s="26"/>
      <c r="H182" s="26"/>
      <c r="I182" s="26"/>
      <c r="J182" s="26"/>
    </row>
    <row r="183" spans="1:10" x14ac:dyDescent="0.2">
      <c r="A183" s="26"/>
      <c r="B183" s="26"/>
      <c r="C183" s="26"/>
      <c r="D183" s="26"/>
      <c r="E183" s="26"/>
      <c r="F183" s="26"/>
      <c r="G183" s="26"/>
      <c r="H183" s="26"/>
      <c r="I183" s="26"/>
      <c r="J183" s="26"/>
    </row>
    <row r="184" spans="1:10" x14ac:dyDescent="0.2">
      <c r="A184" s="26"/>
      <c r="B184" s="26"/>
      <c r="C184" s="26"/>
      <c r="D184" s="26"/>
      <c r="E184" s="26"/>
      <c r="F184" s="26"/>
      <c r="G184" s="26"/>
      <c r="H184" s="26"/>
      <c r="I184" s="26"/>
      <c r="J184" s="26"/>
    </row>
    <row r="185" spans="1:10" x14ac:dyDescent="0.2">
      <c r="A185" s="26"/>
      <c r="B185" s="26"/>
      <c r="C185" s="26"/>
      <c r="D185" s="26"/>
      <c r="E185" s="26"/>
      <c r="F185" s="26"/>
      <c r="G185" s="26"/>
      <c r="H185" s="26"/>
      <c r="I185" s="26"/>
      <c r="J185" s="26"/>
    </row>
    <row r="186" spans="1:10" x14ac:dyDescent="0.2">
      <c r="A186" s="26"/>
      <c r="B186" s="26"/>
      <c r="C186" s="26"/>
      <c r="D186" s="26"/>
      <c r="E186" s="26"/>
      <c r="F186" s="26"/>
      <c r="G186" s="26"/>
      <c r="H186" s="26"/>
      <c r="I186" s="26"/>
      <c r="J186" s="26"/>
    </row>
    <row r="187" spans="1:10" x14ac:dyDescent="0.2">
      <c r="A187" s="26"/>
      <c r="B187" s="26"/>
      <c r="C187" s="26"/>
      <c r="D187" s="26"/>
      <c r="E187" s="26"/>
      <c r="F187" s="26"/>
      <c r="G187" s="26"/>
      <c r="H187" s="26"/>
      <c r="I187" s="26"/>
      <c r="J187" s="26"/>
    </row>
    <row r="188" spans="1:10" x14ac:dyDescent="0.2">
      <c r="A188" s="26"/>
      <c r="B188" s="26"/>
      <c r="C188" s="26"/>
      <c r="D188" s="26"/>
      <c r="E188" s="26"/>
      <c r="F188" s="26"/>
      <c r="G188" s="26"/>
      <c r="H188" s="26"/>
      <c r="I188" s="26"/>
      <c r="J188" s="26"/>
    </row>
    <row r="189" spans="1:10" x14ac:dyDescent="0.2">
      <c r="A189" s="26"/>
      <c r="B189" s="26"/>
      <c r="C189" s="26"/>
      <c r="D189" s="26"/>
      <c r="E189" s="26"/>
      <c r="F189" s="26"/>
      <c r="G189" s="26"/>
      <c r="H189" s="26"/>
      <c r="I189" s="26"/>
      <c r="J189" s="26"/>
    </row>
    <row r="190" spans="1:10" x14ac:dyDescent="0.2">
      <c r="A190" s="26"/>
      <c r="B190" s="26"/>
      <c r="C190" s="26"/>
      <c r="D190" s="26"/>
      <c r="E190" s="26"/>
      <c r="F190" s="26"/>
      <c r="G190" s="26"/>
      <c r="H190" s="26"/>
      <c r="I190" s="26"/>
      <c r="J190" s="26"/>
    </row>
    <row r="191" spans="1:10" x14ac:dyDescent="0.2">
      <c r="A191" s="26"/>
      <c r="B191" s="26"/>
      <c r="C191" s="26"/>
      <c r="D191" s="26"/>
      <c r="E191" s="26"/>
      <c r="F191" s="26"/>
      <c r="G191" s="26"/>
      <c r="H191" s="26"/>
      <c r="I191" s="26"/>
      <c r="J191" s="26"/>
    </row>
    <row r="192" spans="1:10" x14ac:dyDescent="0.2">
      <c r="A192" s="26"/>
      <c r="B192" s="26"/>
      <c r="C192" s="26"/>
      <c r="D192" s="26"/>
      <c r="E192" s="26"/>
      <c r="F192" s="26"/>
      <c r="G192" s="26"/>
      <c r="H192" s="26"/>
      <c r="I192" s="26"/>
      <c r="J192" s="26"/>
    </row>
    <row r="193" spans="1:10" x14ac:dyDescent="0.2">
      <c r="A193" s="26"/>
      <c r="B193" s="26"/>
      <c r="C193" s="26"/>
      <c r="D193" s="26"/>
      <c r="E193" s="26"/>
      <c r="F193" s="26"/>
      <c r="G193" s="26"/>
      <c r="H193" s="26"/>
      <c r="I193" s="26"/>
      <c r="J193" s="26"/>
    </row>
    <row r="194" spans="1:10" x14ac:dyDescent="0.2">
      <c r="A194" s="26"/>
      <c r="B194" s="26"/>
      <c r="C194" s="26"/>
      <c r="D194" s="26"/>
      <c r="E194" s="26"/>
      <c r="F194" s="26"/>
      <c r="G194" s="26"/>
      <c r="H194" s="26"/>
      <c r="I194" s="26"/>
      <c r="J194" s="26"/>
    </row>
    <row r="195" spans="1:10" x14ac:dyDescent="0.2">
      <c r="A195" s="26"/>
      <c r="B195" s="26"/>
      <c r="C195" s="26"/>
      <c r="D195" s="26"/>
      <c r="E195" s="26"/>
      <c r="F195" s="26"/>
      <c r="G195" s="26"/>
      <c r="H195" s="26"/>
      <c r="I195" s="26"/>
      <c r="J195" s="26"/>
    </row>
    <row r="196" spans="1:10" x14ac:dyDescent="0.2">
      <c r="A196" s="26"/>
      <c r="B196" s="26"/>
      <c r="C196" s="26"/>
      <c r="D196" s="26"/>
      <c r="E196" s="26"/>
      <c r="F196" s="26"/>
      <c r="G196" s="26"/>
      <c r="H196" s="26"/>
      <c r="I196" s="26"/>
      <c r="J196" s="26"/>
    </row>
    <row r="197" spans="1:10" x14ac:dyDescent="0.2">
      <c r="A197" s="26"/>
      <c r="B197" s="26"/>
      <c r="C197" s="26"/>
      <c r="D197" s="26"/>
      <c r="E197" s="26"/>
      <c r="F197" s="26"/>
      <c r="G197" s="26"/>
      <c r="H197" s="26"/>
      <c r="I197" s="26"/>
      <c r="J197" s="26"/>
    </row>
    <row r="198" spans="1:10" x14ac:dyDescent="0.2">
      <c r="A198" s="26"/>
      <c r="B198" s="26"/>
      <c r="C198" s="26"/>
      <c r="D198" s="26"/>
      <c r="E198" s="26"/>
      <c r="F198" s="26"/>
      <c r="G198" s="26"/>
      <c r="H198" s="26"/>
      <c r="I198" s="26"/>
      <c r="J198" s="26"/>
    </row>
    <row r="199" spans="1:10" x14ac:dyDescent="0.2">
      <c r="A199" s="26"/>
      <c r="B199" s="26"/>
      <c r="C199" s="26"/>
      <c r="D199" s="26"/>
      <c r="E199" s="26"/>
      <c r="F199" s="26"/>
      <c r="G199" s="26"/>
      <c r="H199" s="26"/>
      <c r="I199" s="26"/>
      <c r="J199" s="26"/>
    </row>
    <row r="200" spans="1:10" x14ac:dyDescent="0.2">
      <c r="A200" s="26"/>
      <c r="B200" s="26"/>
      <c r="C200" s="26"/>
      <c r="D200" s="26"/>
      <c r="E200" s="26"/>
      <c r="F200" s="26"/>
      <c r="G200" s="26"/>
      <c r="H200" s="26"/>
      <c r="I200" s="26"/>
      <c r="J200" s="26"/>
    </row>
    <row r="201" spans="1:10" x14ac:dyDescent="0.2">
      <c r="A201" s="26"/>
      <c r="B201" s="26"/>
      <c r="C201" s="26"/>
      <c r="D201" s="26"/>
      <c r="E201" s="26"/>
      <c r="F201" s="26"/>
      <c r="G201" s="26"/>
      <c r="H201" s="26"/>
      <c r="I201" s="26"/>
      <c r="J201" s="26"/>
    </row>
    <row r="202" spans="1:10" x14ac:dyDescent="0.2">
      <c r="A202" s="26"/>
      <c r="B202" s="26"/>
      <c r="C202" s="26"/>
      <c r="D202" s="26"/>
      <c r="E202" s="26"/>
      <c r="F202" s="26"/>
      <c r="G202" s="26"/>
      <c r="H202" s="26"/>
      <c r="I202" s="26"/>
      <c r="J202" s="26"/>
    </row>
    <row r="203" spans="1:10" x14ac:dyDescent="0.2">
      <c r="A203" s="26"/>
      <c r="B203" s="26"/>
      <c r="C203" s="26"/>
      <c r="D203" s="26"/>
      <c r="E203" s="26"/>
      <c r="F203" s="26"/>
      <c r="G203" s="26"/>
      <c r="H203" s="26"/>
      <c r="I203" s="26"/>
      <c r="J203" s="26"/>
    </row>
    <row r="204" spans="1:10" x14ac:dyDescent="0.2">
      <c r="A204" s="26"/>
      <c r="B204" s="26"/>
      <c r="C204" s="26"/>
      <c r="D204" s="26"/>
      <c r="E204" s="26"/>
      <c r="F204" s="26"/>
      <c r="G204" s="26"/>
      <c r="H204" s="26"/>
      <c r="I204" s="26"/>
      <c r="J204" s="26"/>
    </row>
    <row r="205" spans="1:10" x14ac:dyDescent="0.2">
      <c r="A205" s="26"/>
      <c r="B205" s="26"/>
      <c r="C205" s="26"/>
      <c r="D205" s="26"/>
      <c r="E205" s="26"/>
      <c r="F205" s="26"/>
      <c r="G205" s="26"/>
      <c r="H205" s="26"/>
      <c r="I205" s="26"/>
      <c r="J205" s="26"/>
    </row>
    <row r="206" spans="1:10" x14ac:dyDescent="0.2">
      <c r="A206" s="26"/>
      <c r="B206" s="26"/>
      <c r="C206" s="26"/>
      <c r="D206" s="26"/>
      <c r="E206" s="26"/>
      <c r="F206" s="26"/>
      <c r="G206" s="26"/>
      <c r="H206" s="26"/>
      <c r="I206" s="26"/>
      <c r="J206" s="26"/>
    </row>
    <row r="207" spans="1:10" x14ac:dyDescent="0.2">
      <c r="A207" s="26"/>
      <c r="B207" s="26"/>
      <c r="C207" s="26"/>
      <c r="D207" s="26"/>
      <c r="E207" s="26"/>
      <c r="F207" s="26"/>
      <c r="G207" s="26"/>
      <c r="H207" s="26"/>
      <c r="I207" s="26"/>
      <c r="J207" s="26"/>
    </row>
    <row r="208" spans="1:10" x14ac:dyDescent="0.2">
      <c r="A208" s="26"/>
      <c r="B208" s="26"/>
      <c r="C208" s="26"/>
      <c r="D208" s="26"/>
      <c r="E208" s="26"/>
      <c r="F208" s="26"/>
      <c r="G208" s="26"/>
      <c r="H208" s="26"/>
      <c r="I208" s="26"/>
      <c r="J208" s="26"/>
    </row>
    <row r="209" spans="1:10" x14ac:dyDescent="0.2">
      <c r="A209" s="26"/>
      <c r="B209" s="26"/>
      <c r="C209" s="26"/>
      <c r="D209" s="26"/>
      <c r="E209" s="26"/>
      <c r="F209" s="26"/>
      <c r="G209" s="26"/>
      <c r="H209" s="26"/>
      <c r="I209" s="26"/>
      <c r="J209" s="26"/>
    </row>
    <row r="210" spans="1:10" x14ac:dyDescent="0.2">
      <c r="A210" s="26"/>
      <c r="B210" s="26"/>
      <c r="C210" s="26"/>
      <c r="D210" s="26"/>
      <c r="E210" s="26"/>
      <c r="F210" s="26"/>
      <c r="G210" s="26"/>
      <c r="H210" s="26"/>
      <c r="I210" s="26"/>
      <c r="J210" s="26"/>
    </row>
    <row r="211" spans="1:10" x14ac:dyDescent="0.2">
      <c r="A211" s="26"/>
      <c r="B211" s="26"/>
      <c r="C211" s="26"/>
      <c r="D211" s="26"/>
      <c r="E211" s="26"/>
      <c r="F211" s="26"/>
      <c r="G211" s="26"/>
      <c r="H211" s="26"/>
      <c r="I211" s="26"/>
      <c r="J211" s="26"/>
    </row>
    <row r="212" spans="1:10" x14ac:dyDescent="0.2">
      <c r="A212" s="26"/>
      <c r="B212" s="26"/>
      <c r="C212" s="26"/>
      <c r="D212" s="26"/>
      <c r="E212" s="26"/>
      <c r="F212" s="26"/>
      <c r="G212" s="26"/>
      <c r="H212" s="26"/>
      <c r="I212" s="26"/>
      <c r="J212" s="26"/>
    </row>
    <row r="213" spans="1:10" x14ac:dyDescent="0.2">
      <c r="A213" s="26"/>
      <c r="B213" s="26"/>
      <c r="C213" s="26"/>
      <c r="D213" s="26"/>
      <c r="E213" s="26"/>
      <c r="F213" s="26"/>
      <c r="G213" s="26"/>
      <c r="H213" s="26"/>
      <c r="I213" s="26"/>
      <c r="J213" s="26"/>
    </row>
    <row r="214" spans="1:10" x14ac:dyDescent="0.2">
      <c r="A214" s="26"/>
      <c r="B214" s="26"/>
      <c r="C214" s="26"/>
      <c r="D214" s="26"/>
      <c r="E214" s="26"/>
      <c r="F214" s="26"/>
      <c r="G214" s="26"/>
      <c r="H214" s="26"/>
      <c r="I214" s="26"/>
      <c r="J214" s="26"/>
    </row>
    <row r="215" spans="1:10" x14ac:dyDescent="0.2">
      <c r="A215" s="26"/>
      <c r="B215" s="26"/>
      <c r="C215" s="26"/>
      <c r="D215" s="26"/>
      <c r="E215" s="26"/>
      <c r="F215" s="26"/>
      <c r="G215" s="26"/>
      <c r="H215" s="26"/>
      <c r="I215" s="26"/>
      <c r="J215" s="26"/>
    </row>
    <row r="216" spans="1:10" x14ac:dyDescent="0.2">
      <c r="A216" s="26"/>
      <c r="B216" s="26"/>
      <c r="C216" s="26"/>
      <c r="D216" s="26"/>
      <c r="E216" s="26"/>
      <c r="F216" s="26"/>
      <c r="G216" s="26"/>
      <c r="H216" s="26"/>
      <c r="I216" s="26"/>
      <c r="J216" s="26"/>
    </row>
    <row r="217" spans="1:10" x14ac:dyDescent="0.2">
      <c r="A217" s="26"/>
      <c r="B217" s="26"/>
      <c r="C217" s="26"/>
      <c r="D217" s="26"/>
      <c r="E217" s="26"/>
      <c r="F217" s="26"/>
      <c r="G217" s="26"/>
      <c r="H217" s="26"/>
      <c r="I217" s="26"/>
      <c r="J217" s="26"/>
    </row>
    <row r="218" spans="1:10" x14ac:dyDescent="0.2">
      <c r="A218" s="26"/>
      <c r="B218" s="26"/>
      <c r="C218" s="26"/>
      <c r="D218" s="26"/>
      <c r="E218" s="26"/>
      <c r="F218" s="26"/>
      <c r="G218" s="26"/>
      <c r="H218" s="26"/>
      <c r="I218" s="26"/>
      <c r="J218" s="26"/>
    </row>
    <row r="219" spans="1:10" x14ac:dyDescent="0.2">
      <c r="A219" s="26"/>
      <c r="B219" s="26"/>
      <c r="C219" s="26"/>
      <c r="D219" s="26"/>
      <c r="E219" s="26"/>
      <c r="F219" s="26"/>
      <c r="G219" s="26"/>
      <c r="H219" s="26"/>
      <c r="I219" s="26"/>
      <c r="J219" s="26"/>
    </row>
    <row r="220" spans="1:10" x14ac:dyDescent="0.2">
      <c r="A220" s="26"/>
      <c r="B220" s="26"/>
      <c r="C220" s="26"/>
      <c r="D220" s="26"/>
      <c r="E220" s="26"/>
      <c r="F220" s="26"/>
      <c r="G220" s="26"/>
      <c r="H220" s="26"/>
      <c r="I220" s="26"/>
      <c r="J220" s="26"/>
    </row>
    <row r="221" spans="1:10" x14ac:dyDescent="0.2">
      <c r="A221" s="26"/>
      <c r="B221" s="26"/>
      <c r="C221" s="26"/>
      <c r="D221" s="26"/>
      <c r="E221" s="26"/>
      <c r="F221" s="26"/>
      <c r="G221" s="26"/>
      <c r="H221" s="26"/>
      <c r="I221" s="26"/>
      <c r="J221" s="26"/>
    </row>
    <row r="222" spans="1:10" x14ac:dyDescent="0.2">
      <c r="A222" s="26"/>
      <c r="B222" s="26"/>
      <c r="C222" s="26"/>
      <c r="D222" s="26"/>
      <c r="E222" s="26"/>
      <c r="F222" s="26"/>
      <c r="G222" s="26"/>
      <c r="H222" s="26"/>
      <c r="I222" s="26"/>
      <c r="J222" s="26"/>
    </row>
    <row r="223" spans="1:10" x14ac:dyDescent="0.2">
      <c r="A223" s="26"/>
      <c r="B223" s="26"/>
      <c r="C223" s="26"/>
      <c r="D223" s="26"/>
      <c r="E223" s="26"/>
      <c r="F223" s="26"/>
      <c r="G223" s="26"/>
      <c r="H223" s="26"/>
      <c r="I223" s="26"/>
      <c r="J223" s="26"/>
    </row>
    <row r="224" spans="1:10" x14ac:dyDescent="0.2">
      <c r="A224" s="26"/>
      <c r="B224" s="26"/>
      <c r="C224" s="26"/>
      <c r="D224" s="26"/>
      <c r="E224" s="26"/>
      <c r="F224" s="26"/>
      <c r="G224" s="26"/>
      <c r="H224" s="26"/>
      <c r="I224" s="26"/>
      <c r="J224" s="26"/>
    </row>
    <row r="225" spans="1:10" x14ac:dyDescent="0.2">
      <c r="A225" s="26"/>
      <c r="B225" s="26"/>
      <c r="C225" s="26"/>
      <c r="D225" s="26"/>
      <c r="E225" s="26"/>
      <c r="F225" s="26"/>
      <c r="G225" s="26"/>
      <c r="H225" s="26"/>
      <c r="I225" s="26"/>
      <c r="J225" s="26"/>
    </row>
    <row r="226" spans="1:10" x14ac:dyDescent="0.2">
      <c r="A226" s="26"/>
      <c r="B226" s="26"/>
      <c r="C226" s="26"/>
      <c r="D226" s="26"/>
      <c r="E226" s="26"/>
      <c r="F226" s="26"/>
      <c r="G226" s="26"/>
      <c r="H226" s="26"/>
      <c r="I226" s="26"/>
      <c r="J226" s="26"/>
    </row>
    <row r="227" spans="1:10" x14ac:dyDescent="0.2">
      <c r="A227" s="26"/>
      <c r="B227" s="26"/>
      <c r="C227" s="26"/>
      <c r="D227" s="26"/>
      <c r="E227" s="26"/>
      <c r="F227" s="26"/>
      <c r="G227" s="26"/>
      <c r="H227" s="26"/>
      <c r="I227" s="26"/>
      <c r="J227" s="26"/>
    </row>
    <row r="228" spans="1:10" x14ac:dyDescent="0.2">
      <c r="A228" s="26"/>
      <c r="B228" s="26"/>
      <c r="C228" s="26"/>
      <c r="D228" s="26"/>
      <c r="E228" s="26"/>
      <c r="F228" s="26"/>
      <c r="G228" s="26"/>
      <c r="H228" s="26"/>
      <c r="I228" s="26"/>
      <c r="J228" s="26"/>
    </row>
    <row r="229" spans="1:10" x14ac:dyDescent="0.2">
      <c r="A229" s="26"/>
      <c r="B229" s="26"/>
      <c r="C229" s="26"/>
      <c r="D229" s="26"/>
      <c r="E229" s="26"/>
      <c r="F229" s="26"/>
      <c r="G229" s="26"/>
      <c r="H229" s="26"/>
      <c r="I229" s="26"/>
      <c r="J229" s="26"/>
    </row>
    <row r="230" spans="1:10" x14ac:dyDescent="0.2">
      <c r="A230" s="26"/>
      <c r="B230" s="26"/>
      <c r="C230" s="26"/>
      <c r="D230" s="26"/>
      <c r="E230" s="26"/>
      <c r="F230" s="26"/>
      <c r="G230" s="26"/>
      <c r="H230" s="26"/>
      <c r="I230" s="26"/>
      <c r="J230" s="26"/>
    </row>
    <row r="231" spans="1:10" x14ac:dyDescent="0.2">
      <c r="A231" s="26"/>
      <c r="B231" s="26"/>
      <c r="C231" s="26"/>
      <c r="D231" s="26"/>
      <c r="E231" s="26"/>
      <c r="F231" s="26"/>
      <c r="G231" s="26"/>
      <c r="H231" s="26"/>
      <c r="I231" s="26"/>
      <c r="J231" s="26"/>
    </row>
    <row r="232" spans="1:10" x14ac:dyDescent="0.2">
      <c r="A232" s="26"/>
      <c r="B232" s="26"/>
      <c r="C232" s="26"/>
      <c r="D232" s="26"/>
      <c r="E232" s="26"/>
      <c r="F232" s="26"/>
      <c r="G232" s="26"/>
      <c r="H232" s="26"/>
      <c r="I232" s="26"/>
      <c r="J232" s="26"/>
    </row>
    <row r="233" spans="1:10" x14ac:dyDescent="0.2">
      <c r="A233" s="26"/>
      <c r="B233" s="26"/>
      <c r="C233" s="26"/>
      <c r="D233" s="26"/>
      <c r="E233" s="26"/>
      <c r="F233" s="26"/>
      <c r="G233" s="26"/>
      <c r="H233" s="26"/>
      <c r="I233" s="26"/>
      <c r="J233" s="26"/>
    </row>
    <row r="234" spans="1:10" x14ac:dyDescent="0.2">
      <c r="A234" s="26"/>
      <c r="B234" s="26"/>
      <c r="C234" s="26"/>
      <c r="D234" s="26"/>
      <c r="E234" s="26"/>
      <c r="F234" s="26"/>
      <c r="G234" s="26"/>
      <c r="H234" s="26"/>
      <c r="I234" s="26"/>
      <c r="J234" s="26"/>
    </row>
    <row r="235" spans="1:10" x14ac:dyDescent="0.2">
      <c r="A235" s="26"/>
      <c r="B235" s="26"/>
      <c r="C235" s="26"/>
      <c r="D235" s="26"/>
      <c r="E235" s="26"/>
      <c r="F235" s="26"/>
      <c r="G235" s="26"/>
      <c r="H235" s="26"/>
      <c r="I235" s="26"/>
      <c r="J235" s="26"/>
    </row>
    <row r="236" spans="1:10" x14ac:dyDescent="0.2">
      <c r="A236" s="26"/>
      <c r="B236" s="26"/>
      <c r="C236" s="26"/>
      <c r="D236" s="26"/>
      <c r="E236" s="26"/>
      <c r="F236" s="26"/>
      <c r="G236" s="26"/>
      <c r="H236" s="26"/>
      <c r="I236" s="26"/>
      <c r="J236" s="26"/>
    </row>
    <row r="237" spans="1:10" x14ac:dyDescent="0.2">
      <c r="A237" s="26"/>
      <c r="B237" s="26"/>
      <c r="C237" s="26"/>
      <c r="D237" s="26"/>
      <c r="E237" s="26"/>
      <c r="F237" s="26"/>
      <c r="G237" s="26"/>
      <c r="H237" s="26"/>
      <c r="I237" s="26"/>
      <c r="J237" s="26"/>
    </row>
    <row r="238" spans="1:10" x14ac:dyDescent="0.2">
      <c r="A238" s="26"/>
      <c r="B238" s="26"/>
      <c r="C238" s="26"/>
      <c r="D238" s="26"/>
      <c r="E238" s="26"/>
      <c r="F238" s="26"/>
      <c r="G238" s="26"/>
      <c r="H238" s="26"/>
      <c r="I238" s="26"/>
      <c r="J238" s="26"/>
    </row>
    <row r="239" spans="1:10" x14ac:dyDescent="0.2">
      <c r="A239" s="26"/>
      <c r="B239" s="26"/>
      <c r="C239" s="26"/>
      <c r="D239" s="26"/>
      <c r="E239" s="26"/>
      <c r="F239" s="26"/>
      <c r="G239" s="26"/>
      <c r="H239" s="26"/>
      <c r="I239" s="26"/>
      <c r="J239" s="26"/>
    </row>
    <row r="240" spans="1:10" x14ac:dyDescent="0.2">
      <c r="A240" s="26"/>
      <c r="B240" s="26"/>
      <c r="C240" s="26"/>
      <c r="D240" s="26"/>
      <c r="E240" s="26"/>
      <c r="F240" s="26"/>
      <c r="G240" s="26"/>
      <c r="H240" s="26"/>
      <c r="I240" s="26"/>
      <c r="J240" s="26"/>
    </row>
    <row r="241" spans="1:10" x14ac:dyDescent="0.2">
      <c r="A241" s="26"/>
      <c r="B241" s="26"/>
      <c r="C241" s="26"/>
      <c r="D241" s="26"/>
      <c r="E241" s="26"/>
      <c r="F241" s="26"/>
      <c r="G241" s="26"/>
      <c r="H241" s="26"/>
      <c r="I241" s="26"/>
      <c r="J241" s="26"/>
    </row>
    <row r="242" spans="1:10" x14ac:dyDescent="0.2">
      <c r="A242" s="26"/>
      <c r="B242" s="26"/>
      <c r="C242" s="26"/>
      <c r="D242" s="26"/>
      <c r="E242" s="26"/>
      <c r="F242" s="26"/>
      <c r="G242" s="26"/>
      <c r="H242" s="26"/>
      <c r="I242" s="26"/>
      <c r="J242" s="26"/>
    </row>
    <row r="243" spans="1:10" x14ac:dyDescent="0.2">
      <c r="A243" s="26"/>
      <c r="B243" s="26"/>
      <c r="C243" s="26"/>
      <c r="D243" s="26"/>
      <c r="E243" s="26"/>
      <c r="F243" s="26"/>
      <c r="G243" s="26"/>
      <c r="H243" s="26"/>
      <c r="I243" s="26"/>
      <c r="J243" s="26"/>
    </row>
    <row r="244" spans="1:10" x14ac:dyDescent="0.2">
      <c r="A244" s="26"/>
      <c r="B244" s="26"/>
      <c r="C244" s="26"/>
      <c r="D244" s="26"/>
      <c r="E244" s="26"/>
      <c r="F244" s="26"/>
      <c r="G244" s="26"/>
      <c r="H244" s="26"/>
      <c r="I244" s="26"/>
      <c r="J244" s="26"/>
    </row>
    <row r="245" spans="1:10" x14ac:dyDescent="0.2">
      <c r="A245" s="26"/>
      <c r="B245" s="26"/>
      <c r="C245" s="26"/>
      <c r="D245" s="26"/>
      <c r="E245" s="26"/>
      <c r="F245" s="26"/>
      <c r="G245" s="26"/>
      <c r="H245" s="26"/>
      <c r="I245" s="26"/>
      <c r="J245" s="26"/>
    </row>
    <row r="246" spans="1:10" x14ac:dyDescent="0.2">
      <c r="A246" s="26"/>
      <c r="B246" s="26"/>
      <c r="C246" s="26"/>
      <c r="D246" s="26"/>
      <c r="E246" s="26"/>
      <c r="F246" s="26"/>
      <c r="G246" s="26"/>
      <c r="H246" s="26"/>
      <c r="I246" s="26"/>
      <c r="J246" s="26"/>
    </row>
    <row r="247" spans="1:10" x14ac:dyDescent="0.2">
      <c r="A247" s="26"/>
      <c r="B247" s="26"/>
      <c r="C247" s="26"/>
      <c r="D247" s="26"/>
      <c r="E247" s="26"/>
      <c r="F247" s="26"/>
      <c r="G247" s="26"/>
      <c r="H247" s="26"/>
      <c r="I247" s="26"/>
      <c r="J247" s="26"/>
    </row>
    <row r="248" spans="1:10" x14ac:dyDescent="0.2">
      <c r="A248" s="26"/>
      <c r="B248" s="26"/>
      <c r="C248" s="26"/>
      <c r="D248" s="26"/>
      <c r="E248" s="26"/>
      <c r="F248" s="26"/>
      <c r="G248" s="26"/>
      <c r="H248" s="26"/>
      <c r="I248" s="26"/>
      <c r="J248" s="26"/>
    </row>
    <row r="249" spans="1:10" x14ac:dyDescent="0.2">
      <c r="A249" s="26"/>
      <c r="B249" s="26"/>
      <c r="C249" s="26"/>
      <c r="D249" s="26"/>
      <c r="E249" s="26"/>
      <c r="F249" s="26"/>
      <c r="G249" s="26"/>
      <c r="H249" s="26"/>
      <c r="I249" s="26"/>
      <c r="J249" s="26"/>
    </row>
    <row r="250" spans="1:10" x14ac:dyDescent="0.2">
      <c r="A250" s="26"/>
      <c r="B250" s="26"/>
      <c r="C250" s="26"/>
      <c r="D250" s="26"/>
      <c r="E250" s="26"/>
      <c r="F250" s="26"/>
      <c r="G250" s="26"/>
      <c r="H250" s="26"/>
      <c r="I250" s="26"/>
      <c r="J250" s="26"/>
    </row>
    <row r="251" spans="1:10" x14ac:dyDescent="0.2">
      <c r="A251" s="26"/>
      <c r="B251" s="26"/>
      <c r="C251" s="26"/>
      <c r="D251" s="26"/>
      <c r="E251" s="26"/>
      <c r="F251" s="26"/>
      <c r="G251" s="26"/>
      <c r="H251" s="26"/>
      <c r="I251" s="26"/>
      <c r="J251" s="26"/>
    </row>
    <row r="252" spans="1:10" x14ac:dyDescent="0.2">
      <c r="A252" s="26"/>
      <c r="B252" s="26"/>
      <c r="C252" s="26"/>
      <c r="D252" s="26"/>
      <c r="E252" s="26"/>
      <c r="F252" s="26"/>
      <c r="G252" s="26"/>
      <c r="H252" s="26"/>
      <c r="I252" s="26"/>
      <c r="J252" s="26"/>
    </row>
    <row r="253" spans="1:10" x14ac:dyDescent="0.2">
      <c r="A253" s="26"/>
      <c r="B253" s="26"/>
      <c r="C253" s="26"/>
      <c r="D253" s="26"/>
      <c r="E253" s="26"/>
      <c r="F253" s="26"/>
      <c r="G253" s="26"/>
      <c r="H253" s="26"/>
      <c r="I253" s="26"/>
      <c r="J253" s="26"/>
    </row>
    <row r="254" spans="1:10" x14ac:dyDescent="0.2">
      <c r="A254" s="26"/>
      <c r="B254" s="26"/>
      <c r="C254" s="26"/>
      <c r="D254" s="26"/>
      <c r="E254" s="26"/>
      <c r="F254" s="26"/>
      <c r="G254" s="26"/>
      <c r="H254" s="26"/>
      <c r="I254" s="26"/>
      <c r="J254" s="26"/>
    </row>
    <row r="255" spans="1:10" x14ac:dyDescent="0.2">
      <c r="A255" s="26"/>
      <c r="B255" s="26"/>
      <c r="C255" s="26"/>
      <c r="D255" s="26"/>
      <c r="E255" s="26"/>
      <c r="F255" s="26"/>
      <c r="G255" s="26"/>
      <c r="H255" s="26"/>
      <c r="I255" s="26"/>
      <c r="J255" s="26"/>
    </row>
    <row r="256" spans="1:10" x14ac:dyDescent="0.2">
      <c r="A256" s="26"/>
      <c r="B256" s="26"/>
      <c r="C256" s="26"/>
      <c r="D256" s="26"/>
      <c r="E256" s="26"/>
      <c r="F256" s="26"/>
      <c r="G256" s="26"/>
      <c r="H256" s="26"/>
      <c r="I256" s="26"/>
      <c r="J256" s="26"/>
    </row>
    <row r="257" spans="1:10" x14ac:dyDescent="0.2">
      <c r="A257" s="26"/>
      <c r="B257" s="26"/>
      <c r="C257" s="26"/>
      <c r="D257" s="26"/>
      <c r="E257" s="26"/>
      <c r="F257" s="26"/>
      <c r="G257" s="26"/>
      <c r="H257" s="26"/>
      <c r="I257" s="26"/>
      <c r="J257" s="26"/>
    </row>
    <row r="258" spans="1:10" x14ac:dyDescent="0.2">
      <c r="A258" s="26"/>
      <c r="B258" s="26"/>
      <c r="C258" s="26"/>
      <c r="D258" s="26"/>
      <c r="E258" s="26"/>
      <c r="F258" s="26"/>
      <c r="G258" s="26"/>
      <c r="H258" s="26"/>
      <c r="I258" s="26"/>
      <c r="J258" s="26"/>
    </row>
    <row r="259" spans="1:10" x14ac:dyDescent="0.2">
      <c r="A259" s="26"/>
      <c r="B259" s="26"/>
      <c r="C259" s="26"/>
      <c r="D259" s="26"/>
      <c r="E259" s="26"/>
      <c r="F259" s="26"/>
      <c r="G259" s="26"/>
      <c r="H259" s="26"/>
      <c r="I259" s="26"/>
      <c r="J259" s="26"/>
    </row>
    <row r="260" spans="1:10" x14ac:dyDescent="0.2">
      <c r="A260" s="26"/>
      <c r="B260" s="26"/>
      <c r="C260" s="26"/>
      <c r="D260" s="26"/>
      <c r="E260" s="26"/>
      <c r="F260" s="26"/>
      <c r="G260" s="26"/>
      <c r="H260" s="26"/>
      <c r="I260" s="26"/>
      <c r="J260" s="26"/>
    </row>
    <row r="261" spans="1:10" x14ac:dyDescent="0.2">
      <c r="A261" s="26"/>
      <c r="B261" s="26"/>
      <c r="C261" s="26"/>
      <c r="D261" s="26"/>
      <c r="E261" s="26"/>
      <c r="F261" s="26"/>
      <c r="G261" s="26"/>
      <c r="H261" s="26"/>
      <c r="I261" s="26"/>
      <c r="J261" s="26"/>
    </row>
    <row r="262" spans="1:10" x14ac:dyDescent="0.2">
      <c r="A262" s="26"/>
      <c r="B262" s="26"/>
      <c r="C262" s="26"/>
      <c r="D262" s="26"/>
      <c r="E262" s="26"/>
      <c r="F262" s="26"/>
      <c r="G262" s="26"/>
      <c r="H262" s="26"/>
      <c r="I262" s="26"/>
      <c r="J262" s="26"/>
    </row>
    <row r="263" spans="1:10" x14ac:dyDescent="0.2">
      <c r="A263" s="26"/>
      <c r="B263" s="26"/>
      <c r="C263" s="26"/>
      <c r="D263" s="26"/>
      <c r="E263" s="26"/>
      <c r="F263" s="26"/>
      <c r="G263" s="26"/>
      <c r="H263" s="26"/>
      <c r="I263" s="26"/>
      <c r="J263" s="26"/>
    </row>
    <row r="264" spans="1:10" x14ac:dyDescent="0.2">
      <c r="A264" s="26"/>
      <c r="B264" s="26"/>
      <c r="C264" s="26"/>
      <c r="D264" s="26"/>
      <c r="E264" s="26"/>
      <c r="F264" s="26"/>
      <c r="G264" s="26"/>
      <c r="H264" s="26"/>
      <c r="I264" s="26"/>
      <c r="J264" s="26"/>
    </row>
    <row r="265" spans="1:10" x14ac:dyDescent="0.2">
      <c r="A265" s="26"/>
      <c r="B265" s="26"/>
      <c r="C265" s="26"/>
      <c r="D265" s="26"/>
      <c r="E265" s="26"/>
      <c r="F265" s="26"/>
      <c r="G265" s="26"/>
      <c r="H265" s="26"/>
      <c r="I265" s="26"/>
      <c r="J265" s="26"/>
    </row>
    <row r="266" spans="1:10" x14ac:dyDescent="0.2">
      <c r="A266" s="26"/>
      <c r="B266" s="26"/>
      <c r="C266" s="26"/>
      <c r="D266" s="26"/>
      <c r="E266" s="26"/>
      <c r="F266" s="26"/>
      <c r="G266" s="26"/>
      <c r="H266" s="26"/>
      <c r="I266" s="26"/>
      <c r="J266" s="26"/>
    </row>
    <row r="267" spans="1:10" x14ac:dyDescent="0.2">
      <c r="A267" s="26"/>
      <c r="B267" s="26"/>
      <c r="C267" s="26"/>
      <c r="D267" s="26"/>
      <c r="E267" s="26"/>
      <c r="F267" s="26"/>
      <c r="G267" s="26"/>
      <c r="H267" s="26"/>
      <c r="I267" s="26"/>
      <c r="J267" s="26"/>
    </row>
    <row r="268" spans="1:10" x14ac:dyDescent="0.2">
      <c r="A268" s="26"/>
      <c r="B268" s="26"/>
      <c r="C268" s="26"/>
      <c r="D268" s="26"/>
      <c r="E268" s="26"/>
      <c r="F268" s="26"/>
      <c r="G268" s="26"/>
      <c r="H268" s="26"/>
      <c r="I268" s="26"/>
      <c r="J268" s="26"/>
    </row>
    <row r="269" spans="1:10" x14ac:dyDescent="0.2">
      <c r="A269" s="26"/>
      <c r="B269" s="26"/>
      <c r="C269" s="26"/>
      <c r="D269" s="26"/>
      <c r="E269" s="26"/>
      <c r="F269" s="26"/>
      <c r="G269" s="26"/>
      <c r="H269" s="26"/>
      <c r="I269" s="26"/>
      <c r="J269" s="26"/>
    </row>
    <row r="270" spans="1:10" x14ac:dyDescent="0.2">
      <c r="A270" s="26"/>
      <c r="B270" s="26"/>
      <c r="C270" s="26"/>
      <c r="D270" s="26"/>
      <c r="E270" s="26"/>
      <c r="F270" s="26"/>
      <c r="G270" s="26"/>
      <c r="H270" s="26"/>
      <c r="I270" s="26"/>
      <c r="J270" s="26"/>
    </row>
    <row r="271" spans="1:10" x14ac:dyDescent="0.2">
      <c r="A271" s="26"/>
      <c r="B271" s="26"/>
      <c r="C271" s="26"/>
      <c r="D271" s="26"/>
      <c r="E271" s="26"/>
      <c r="F271" s="26"/>
      <c r="G271" s="26"/>
      <c r="H271" s="26"/>
      <c r="I271" s="26"/>
      <c r="J271" s="26"/>
    </row>
    <row r="272" spans="1:10" x14ac:dyDescent="0.2">
      <c r="A272" s="26"/>
      <c r="B272" s="26"/>
      <c r="C272" s="26"/>
      <c r="D272" s="26"/>
      <c r="E272" s="26"/>
      <c r="F272" s="26"/>
      <c r="G272" s="26"/>
      <c r="H272" s="26"/>
      <c r="I272" s="26"/>
      <c r="J272" s="26"/>
    </row>
    <row r="273" spans="1:10" x14ac:dyDescent="0.2">
      <c r="A273" s="26"/>
      <c r="B273" s="26"/>
      <c r="C273" s="26"/>
      <c r="D273" s="26"/>
      <c r="E273" s="26"/>
      <c r="F273" s="26"/>
      <c r="G273" s="26"/>
      <c r="H273" s="26"/>
      <c r="I273" s="26"/>
      <c r="J273" s="26"/>
    </row>
    <row r="274" spans="1:10" x14ac:dyDescent="0.2">
      <c r="A274" s="26"/>
      <c r="B274" s="26"/>
      <c r="C274" s="26"/>
      <c r="D274" s="26"/>
      <c r="E274" s="26"/>
      <c r="F274" s="26"/>
      <c r="G274" s="26"/>
      <c r="H274" s="26"/>
      <c r="I274" s="26"/>
      <c r="J274" s="26"/>
    </row>
    <row r="275" spans="1:10" x14ac:dyDescent="0.2">
      <c r="A275" s="26"/>
      <c r="B275" s="26"/>
      <c r="C275" s="26"/>
      <c r="D275" s="26"/>
      <c r="E275" s="26"/>
      <c r="F275" s="26"/>
      <c r="G275" s="26"/>
      <c r="H275" s="26"/>
      <c r="I275" s="26"/>
      <c r="J275" s="26"/>
    </row>
    <row r="276" spans="1:10" x14ac:dyDescent="0.2">
      <c r="A276" s="26"/>
      <c r="B276" s="26"/>
      <c r="C276" s="26"/>
      <c r="D276" s="26"/>
      <c r="E276" s="26"/>
      <c r="F276" s="26"/>
      <c r="G276" s="26"/>
      <c r="H276" s="26"/>
      <c r="I276" s="26"/>
      <c r="J276" s="26"/>
    </row>
    <row r="277" spans="1:10" x14ac:dyDescent="0.2">
      <c r="A277" s="26"/>
      <c r="B277" s="26"/>
      <c r="C277" s="26"/>
      <c r="D277" s="26"/>
      <c r="E277" s="26"/>
      <c r="F277" s="26"/>
      <c r="G277" s="26"/>
      <c r="H277" s="26"/>
      <c r="I277" s="26"/>
      <c r="J277" s="26"/>
    </row>
    <row r="278" spans="1:10" x14ac:dyDescent="0.2">
      <c r="A278" s="26"/>
      <c r="B278" s="26"/>
      <c r="C278" s="26"/>
      <c r="D278" s="26"/>
      <c r="E278" s="26"/>
      <c r="F278" s="26"/>
      <c r="G278" s="26"/>
      <c r="H278" s="26"/>
      <c r="I278" s="26"/>
      <c r="J278" s="26"/>
    </row>
    <row r="279" spans="1:10" x14ac:dyDescent="0.2">
      <c r="A279" s="26"/>
      <c r="B279" s="26"/>
      <c r="C279" s="26"/>
      <c r="D279" s="26"/>
      <c r="E279" s="26"/>
      <c r="F279" s="26"/>
      <c r="G279" s="26"/>
      <c r="H279" s="26"/>
      <c r="I279" s="26"/>
      <c r="J279" s="26"/>
    </row>
    <row r="280" spans="1:10" x14ac:dyDescent="0.2">
      <c r="A280" s="26"/>
      <c r="B280" s="26"/>
      <c r="C280" s="26"/>
      <c r="D280" s="26"/>
      <c r="E280" s="26"/>
      <c r="F280" s="26"/>
      <c r="G280" s="26"/>
      <c r="H280" s="26"/>
      <c r="I280" s="26"/>
      <c r="J280" s="26"/>
    </row>
    <row r="281" spans="1:10" x14ac:dyDescent="0.2">
      <c r="A281" s="26"/>
      <c r="B281" s="26"/>
      <c r="C281" s="26"/>
      <c r="D281" s="26"/>
      <c r="E281" s="26"/>
      <c r="F281" s="26"/>
      <c r="G281" s="26"/>
      <c r="H281" s="26"/>
      <c r="I281" s="26"/>
      <c r="J281" s="26"/>
    </row>
    <row r="282" spans="1:10" x14ac:dyDescent="0.2">
      <c r="A282" s="26"/>
      <c r="B282" s="26"/>
      <c r="C282" s="26"/>
      <c r="D282" s="26"/>
      <c r="E282" s="26"/>
      <c r="F282" s="26"/>
      <c r="G282" s="26"/>
      <c r="H282" s="26"/>
      <c r="I282" s="26"/>
      <c r="J282" s="26"/>
    </row>
    <row r="283" spans="1:10" x14ac:dyDescent="0.2">
      <c r="A283" s="26"/>
      <c r="B283" s="26"/>
      <c r="C283" s="26"/>
      <c r="D283" s="26"/>
      <c r="E283" s="26"/>
      <c r="F283" s="26"/>
      <c r="G283" s="26"/>
      <c r="H283" s="26"/>
      <c r="I283" s="26"/>
      <c r="J283" s="26"/>
    </row>
    <row r="284" spans="1:10" x14ac:dyDescent="0.2">
      <c r="A284" s="26"/>
      <c r="B284" s="26"/>
      <c r="C284" s="26"/>
      <c r="D284" s="26"/>
      <c r="E284" s="26"/>
      <c r="F284" s="26"/>
      <c r="G284" s="26"/>
      <c r="H284" s="26"/>
      <c r="I284" s="26"/>
      <c r="J284" s="26"/>
    </row>
    <row r="285" spans="1:10" x14ac:dyDescent="0.2">
      <c r="A285" s="26"/>
      <c r="B285" s="26"/>
      <c r="C285" s="26"/>
      <c r="D285" s="26"/>
      <c r="E285" s="26"/>
      <c r="F285" s="26"/>
      <c r="G285" s="26"/>
      <c r="H285" s="26"/>
      <c r="I285" s="26"/>
      <c r="J285" s="26"/>
    </row>
    <row r="286" spans="1:10" x14ac:dyDescent="0.2">
      <c r="A286" s="26"/>
      <c r="B286" s="26"/>
      <c r="C286" s="26"/>
      <c r="D286" s="26"/>
      <c r="E286" s="26"/>
      <c r="F286" s="26"/>
      <c r="G286" s="26"/>
      <c r="H286" s="26"/>
      <c r="I286" s="26"/>
      <c r="J286" s="26"/>
    </row>
    <row r="287" spans="1:10" x14ac:dyDescent="0.2">
      <c r="A287" s="26"/>
      <c r="B287" s="26"/>
      <c r="C287" s="26"/>
      <c r="D287" s="26"/>
      <c r="E287" s="26"/>
      <c r="F287" s="26"/>
      <c r="G287" s="26"/>
      <c r="H287" s="26"/>
      <c r="I287" s="26"/>
      <c r="J287" s="26"/>
    </row>
    <row r="288" spans="1:10" x14ac:dyDescent="0.2">
      <c r="A288" s="26"/>
      <c r="B288" s="26"/>
      <c r="C288" s="26"/>
      <c r="D288" s="26"/>
      <c r="E288" s="26"/>
      <c r="F288" s="26"/>
      <c r="G288" s="26"/>
      <c r="H288" s="26"/>
      <c r="I288" s="26"/>
      <c r="J288" s="26"/>
    </row>
    <row r="289" spans="1:10" x14ac:dyDescent="0.2">
      <c r="A289" s="26"/>
      <c r="B289" s="26"/>
      <c r="C289" s="26"/>
      <c r="D289" s="26"/>
      <c r="E289" s="26"/>
      <c r="F289" s="26"/>
      <c r="G289" s="26"/>
      <c r="H289" s="26"/>
      <c r="I289" s="26"/>
      <c r="J289" s="26"/>
    </row>
    <row r="290" spans="1:10" x14ac:dyDescent="0.2">
      <c r="A290" s="26"/>
      <c r="B290" s="26"/>
      <c r="C290" s="26"/>
      <c r="D290" s="26"/>
      <c r="E290" s="26"/>
      <c r="F290" s="26"/>
      <c r="G290" s="26"/>
      <c r="H290" s="26"/>
      <c r="I290" s="26"/>
      <c r="J290" s="26"/>
    </row>
    <row r="291" spans="1:10" x14ac:dyDescent="0.2">
      <c r="A291" s="26"/>
      <c r="B291" s="26"/>
      <c r="C291" s="26"/>
      <c r="D291" s="26"/>
      <c r="E291" s="26"/>
      <c r="F291" s="26"/>
      <c r="G291" s="26"/>
      <c r="H291" s="26"/>
      <c r="I291" s="26"/>
      <c r="J291" s="26"/>
    </row>
    <row r="292" spans="1:10" x14ac:dyDescent="0.2">
      <c r="A292" s="26"/>
      <c r="B292" s="26"/>
      <c r="C292" s="26"/>
      <c r="D292" s="26"/>
      <c r="E292" s="26"/>
      <c r="F292" s="26"/>
      <c r="G292" s="26"/>
      <c r="H292" s="26"/>
      <c r="I292" s="26"/>
      <c r="J292" s="26"/>
    </row>
    <row r="293" spans="1:10" x14ac:dyDescent="0.2">
      <c r="A293" s="26"/>
      <c r="B293" s="26"/>
      <c r="C293" s="26"/>
      <c r="D293" s="26"/>
      <c r="E293" s="26"/>
      <c r="F293" s="26"/>
      <c r="G293" s="26"/>
      <c r="H293" s="26"/>
      <c r="I293" s="26"/>
      <c r="J293" s="26"/>
    </row>
    <row r="294" spans="1:10" x14ac:dyDescent="0.2">
      <c r="A294" s="26"/>
      <c r="B294" s="26"/>
      <c r="C294" s="26"/>
      <c r="D294" s="26"/>
      <c r="E294" s="26"/>
      <c r="F294" s="26"/>
      <c r="G294" s="26"/>
      <c r="H294" s="26"/>
      <c r="I294" s="26"/>
      <c r="J294" s="26"/>
    </row>
    <row r="295" spans="1:10" x14ac:dyDescent="0.2">
      <c r="A295" s="26"/>
      <c r="B295" s="26"/>
      <c r="C295" s="26"/>
      <c r="D295" s="26"/>
      <c r="E295" s="26"/>
      <c r="F295" s="26"/>
      <c r="G295" s="26"/>
      <c r="H295" s="26"/>
      <c r="I295" s="26"/>
      <c r="J295" s="26"/>
    </row>
    <row r="296" spans="1:10" x14ac:dyDescent="0.2">
      <c r="A296" s="26"/>
      <c r="B296" s="26"/>
      <c r="C296" s="26"/>
      <c r="D296" s="26"/>
      <c r="E296" s="26"/>
      <c r="F296" s="26"/>
      <c r="G296" s="26"/>
      <c r="H296" s="26"/>
      <c r="I296" s="26"/>
      <c r="J296" s="26"/>
    </row>
    <row r="297" spans="1:10" x14ac:dyDescent="0.2">
      <c r="A297" s="26"/>
      <c r="B297" s="26"/>
      <c r="C297" s="26"/>
      <c r="D297" s="26"/>
      <c r="E297" s="26"/>
      <c r="F297" s="26"/>
      <c r="G297" s="26"/>
      <c r="H297" s="26"/>
      <c r="I297" s="26"/>
      <c r="J297" s="26"/>
    </row>
    <row r="298" spans="1:10" x14ac:dyDescent="0.2">
      <c r="A298" s="26"/>
      <c r="B298" s="26"/>
      <c r="C298" s="26"/>
      <c r="D298" s="26"/>
      <c r="E298" s="26"/>
      <c r="F298" s="26"/>
      <c r="G298" s="26"/>
      <c r="H298" s="26"/>
      <c r="I298" s="26"/>
      <c r="J298" s="26"/>
    </row>
    <row r="299" spans="1:10" x14ac:dyDescent="0.2">
      <c r="A299" s="26"/>
      <c r="B299" s="26"/>
      <c r="C299" s="26"/>
      <c r="D299" s="26"/>
      <c r="E299" s="26"/>
      <c r="F299" s="26"/>
      <c r="G299" s="26"/>
      <c r="H299" s="26"/>
      <c r="I299" s="26"/>
      <c r="J299" s="26"/>
    </row>
    <row r="300" spans="1:10" x14ac:dyDescent="0.2">
      <c r="A300" s="26"/>
      <c r="B300" s="26"/>
      <c r="C300" s="26"/>
      <c r="D300" s="26"/>
      <c r="E300" s="26"/>
      <c r="F300" s="26"/>
      <c r="G300" s="26"/>
      <c r="H300" s="26"/>
      <c r="I300" s="26"/>
      <c r="J300" s="26"/>
    </row>
    <row r="301" spans="1:10" x14ac:dyDescent="0.2">
      <c r="A301" s="26"/>
      <c r="B301" s="26"/>
      <c r="C301" s="26"/>
      <c r="D301" s="26"/>
      <c r="E301" s="26"/>
      <c r="F301" s="26"/>
      <c r="G301" s="26"/>
      <c r="H301" s="26"/>
      <c r="I301" s="26"/>
      <c r="J301" s="26"/>
    </row>
    <row r="302" spans="1:10" x14ac:dyDescent="0.2">
      <c r="A302" s="26"/>
      <c r="B302" s="26"/>
      <c r="C302" s="26"/>
      <c r="D302" s="26"/>
      <c r="E302" s="26"/>
      <c r="F302" s="26"/>
      <c r="G302" s="26"/>
      <c r="H302" s="26"/>
      <c r="I302" s="26"/>
      <c r="J302" s="26"/>
    </row>
    <row r="303" spans="1:10" x14ac:dyDescent="0.2">
      <c r="A303" s="26"/>
      <c r="B303" s="26"/>
      <c r="C303" s="26"/>
      <c r="D303" s="26"/>
      <c r="E303" s="26"/>
      <c r="F303" s="26"/>
      <c r="G303" s="26"/>
      <c r="H303" s="26"/>
      <c r="I303" s="26"/>
      <c r="J303" s="26"/>
    </row>
    <row r="304" spans="1:10" x14ac:dyDescent="0.2">
      <c r="A304" s="26"/>
      <c r="B304" s="26"/>
      <c r="C304" s="26"/>
      <c r="D304" s="26"/>
      <c r="E304" s="26"/>
      <c r="F304" s="26"/>
      <c r="G304" s="26"/>
      <c r="H304" s="26"/>
      <c r="I304" s="26"/>
      <c r="J304" s="26"/>
    </row>
    <row r="305" spans="1:10" x14ac:dyDescent="0.2">
      <c r="A305" s="26"/>
      <c r="B305" s="26"/>
      <c r="C305" s="26"/>
      <c r="D305" s="26"/>
      <c r="E305" s="26"/>
      <c r="F305" s="26"/>
      <c r="G305" s="26"/>
      <c r="H305" s="26"/>
      <c r="I305" s="26"/>
      <c r="J305" s="26"/>
    </row>
    <row r="306" spans="1:10" x14ac:dyDescent="0.2">
      <c r="A306" s="26"/>
      <c r="B306" s="26"/>
      <c r="C306" s="26"/>
      <c r="D306" s="26"/>
      <c r="E306" s="26"/>
      <c r="F306" s="26"/>
      <c r="G306" s="26"/>
      <c r="H306" s="26"/>
      <c r="I306" s="26"/>
      <c r="J306" s="26"/>
    </row>
    <row r="307" spans="1:10" x14ac:dyDescent="0.2">
      <c r="A307" s="26"/>
      <c r="B307" s="26"/>
      <c r="C307" s="26"/>
      <c r="D307" s="26"/>
      <c r="E307" s="26"/>
      <c r="F307" s="26"/>
      <c r="G307" s="26"/>
      <c r="H307" s="26"/>
      <c r="I307" s="26"/>
      <c r="J307" s="26"/>
    </row>
    <row r="308" spans="1:10" x14ac:dyDescent="0.2">
      <c r="A308" s="26"/>
      <c r="B308" s="26"/>
      <c r="C308" s="26"/>
      <c r="D308" s="26"/>
      <c r="E308" s="26"/>
      <c r="F308" s="26"/>
      <c r="G308" s="26"/>
      <c r="H308" s="26"/>
      <c r="I308" s="26"/>
      <c r="J308" s="26"/>
    </row>
    <row r="309" spans="1:10" x14ac:dyDescent="0.2">
      <c r="A309" s="26"/>
      <c r="B309" s="26"/>
      <c r="C309" s="26"/>
      <c r="D309" s="26"/>
      <c r="E309" s="26"/>
      <c r="F309" s="26"/>
      <c r="G309" s="26"/>
      <c r="H309" s="26"/>
      <c r="I309" s="26"/>
      <c r="J309" s="26"/>
    </row>
    <row r="310" spans="1:10" x14ac:dyDescent="0.2">
      <c r="A310" s="26"/>
      <c r="B310" s="26"/>
      <c r="C310" s="26"/>
      <c r="D310" s="26"/>
      <c r="E310" s="26"/>
      <c r="F310" s="26"/>
      <c r="G310" s="26"/>
      <c r="H310" s="26"/>
      <c r="I310" s="26"/>
      <c r="J310" s="26"/>
    </row>
    <row r="311" spans="1:10" x14ac:dyDescent="0.2">
      <c r="A311" s="26"/>
      <c r="B311" s="26"/>
      <c r="C311" s="26"/>
      <c r="D311" s="26"/>
      <c r="E311" s="26"/>
      <c r="F311" s="26"/>
      <c r="G311" s="26"/>
      <c r="H311" s="26"/>
      <c r="I311" s="26"/>
      <c r="J311" s="26"/>
    </row>
    <row r="312" spans="1:10" x14ac:dyDescent="0.2">
      <c r="A312" s="26"/>
      <c r="B312" s="26"/>
      <c r="C312" s="26"/>
      <c r="D312" s="26"/>
      <c r="E312" s="26"/>
      <c r="F312" s="26"/>
      <c r="G312" s="26"/>
      <c r="H312" s="26"/>
      <c r="I312" s="26"/>
      <c r="J312" s="26"/>
    </row>
    <row r="313" spans="1:10" x14ac:dyDescent="0.2">
      <c r="A313" s="26"/>
      <c r="B313" s="26"/>
      <c r="C313" s="26"/>
      <c r="D313" s="26"/>
      <c r="E313" s="26"/>
      <c r="F313" s="26"/>
      <c r="G313" s="26"/>
      <c r="H313" s="26"/>
      <c r="I313" s="26"/>
      <c r="J313" s="26"/>
    </row>
    <row r="314" spans="1:10" x14ac:dyDescent="0.2">
      <c r="A314" s="26"/>
      <c r="B314" s="26"/>
      <c r="C314" s="26"/>
      <c r="D314" s="26"/>
      <c r="E314" s="26"/>
      <c r="F314" s="26"/>
      <c r="G314" s="26"/>
      <c r="H314" s="26"/>
      <c r="I314" s="26"/>
      <c r="J314" s="26"/>
    </row>
    <row r="315" spans="1:10" x14ac:dyDescent="0.2">
      <c r="A315" s="26"/>
      <c r="B315" s="26"/>
      <c r="C315" s="26"/>
      <c r="D315" s="26"/>
      <c r="E315" s="26"/>
      <c r="F315" s="26"/>
      <c r="G315" s="26"/>
      <c r="H315" s="26"/>
      <c r="I315" s="26"/>
      <c r="J315" s="26"/>
    </row>
    <row r="316" spans="1:10" x14ac:dyDescent="0.2">
      <c r="A316" s="26"/>
      <c r="B316" s="26"/>
      <c r="C316" s="26"/>
      <c r="D316" s="26"/>
      <c r="E316" s="26"/>
      <c r="F316" s="26"/>
      <c r="G316" s="26"/>
      <c r="H316" s="26"/>
      <c r="I316" s="26"/>
      <c r="J316" s="26"/>
    </row>
    <row r="317" spans="1:10" x14ac:dyDescent="0.2">
      <c r="A317" s="26"/>
      <c r="B317" s="26"/>
      <c r="C317" s="26"/>
      <c r="D317" s="26"/>
      <c r="E317" s="26"/>
      <c r="F317" s="26"/>
      <c r="G317" s="26"/>
      <c r="H317" s="26"/>
      <c r="I317" s="26"/>
      <c r="J317" s="26"/>
    </row>
    <row r="318" spans="1:10" x14ac:dyDescent="0.2">
      <c r="A318" s="26"/>
      <c r="B318" s="26"/>
      <c r="C318" s="26"/>
      <c r="D318" s="26"/>
      <c r="E318" s="26"/>
      <c r="F318" s="26"/>
      <c r="G318" s="26"/>
      <c r="H318" s="26"/>
      <c r="I318" s="26"/>
      <c r="J318" s="26"/>
    </row>
    <row r="319" spans="1:10" x14ac:dyDescent="0.2">
      <c r="A319" s="26"/>
      <c r="B319" s="26"/>
      <c r="C319" s="26"/>
      <c r="D319" s="26"/>
      <c r="E319" s="26"/>
      <c r="F319" s="26"/>
      <c r="G319" s="26"/>
      <c r="H319" s="26"/>
      <c r="I319" s="26"/>
      <c r="J319" s="26"/>
    </row>
    <row r="320" spans="1:10" x14ac:dyDescent="0.2">
      <c r="A320" s="26"/>
      <c r="B320" s="26"/>
      <c r="C320" s="26"/>
      <c r="D320" s="26"/>
      <c r="E320" s="26"/>
      <c r="F320" s="26"/>
      <c r="G320" s="26"/>
      <c r="H320" s="26"/>
      <c r="I320" s="26"/>
      <c r="J320" s="26"/>
    </row>
    <row r="321" spans="1:10" x14ac:dyDescent="0.2">
      <c r="A321" s="26"/>
      <c r="B321" s="26"/>
      <c r="C321" s="26"/>
      <c r="D321" s="26"/>
      <c r="E321" s="26"/>
      <c r="F321" s="26"/>
      <c r="G321" s="26"/>
      <c r="H321" s="26"/>
      <c r="I321" s="26"/>
      <c r="J321" s="26"/>
    </row>
    <row r="322" spans="1:10" x14ac:dyDescent="0.2">
      <c r="A322" s="26"/>
      <c r="B322" s="26"/>
      <c r="C322" s="26"/>
      <c r="D322" s="26"/>
      <c r="E322" s="26"/>
      <c r="F322" s="26"/>
      <c r="G322" s="26"/>
      <c r="H322" s="26"/>
      <c r="I322" s="26"/>
      <c r="J322" s="26"/>
    </row>
    <row r="323" spans="1:10" x14ac:dyDescent="0.2">
      <c r="A323" s="26"/>
      <c r="B323" s="26"/>
      <c r="C323" s="26"/>
      <c r="D323" s="26"/>
      <c r="E323" s="26"/>
      <c r="F323" s="26"/>
      <c r="G323" s="26"/>
      <c r="H323" s="26"/>
      <c r="I323" s="26"/>
      <c r="J323" s="26"/>
    </row>
    <row r="324" spans="1:10" x14ac:dyDescent="0.2">
      <c r="A324" s="26"/>
      <c r="B324" s="26"/>
      <c r="C324" s="26"/>
      <c r="D324" s="26"/>
      <c r="E324" s="26"/>
      <c r="F324" s="26"/>
      <c r="G324" s="26"/>
      <c r="H324" s="26"/>
      <c r="I324" s="26"/>
      <c r="J324" s="26"/>
    </row>
    <row r="325" spans="1:10" x14ac:dyDescent="0.2">
      <c r="A325" s="26"/>
      <c r="B325" s="26"/>
      <c r="C325" s="26"/>
      <c r="D325" s="26"/>
      <c r="E325" s="26"/>
      <c r="F325" s="26"/>
      <c r="G325" s="26"/>
      <c r="H325" s="26"/>
      <c r="I325" s="26"/>
      <c r="J325" s="26"/>
    </row>
    <row r="326" spans="1:10" x14ac:dyDescent="0.2">
      <c r="A326" s="26"/>
      <c r="B326" s="26"/>
      <c r="C326" s="26"/>
      <c r="D326" s="26"/>
      <c r="E326" s="26"/>
      <c r="F326" s="26"/>
      <c r="G326" s="26"/>
      <c r="H326" s="26"/>
      <c r="I326" s="26"/>
      <c r="J326" s="26"/>
    </row>
    <row r="327" spans="1:10" x14ac:dyDescent="0.2">
      <c r="A327" s="26"/>
      <c r="B327" s="26"/>
      <c r="C327" s="26"/>
      <c r="D327" s="26"/>
      <c r="E327" s="26"/>
      <c r="F327" s="26"/>
      <c r="G327" s="26"/>
      <c r="H327" s="26"/>
      <c r="I327" s="26"/>
      <c r="J327" s="26"/>
    </row>
    <row r="328" spans="1:10" x14ac:dyDescent="0.2">
      <c r="A328" s="26"/>
      <c r="B328" s="26"/>
      <c r="C328" s="26"/>
      <c r="D328" s="26"/>
      <c r="E328" s="26"/>
      <c r="F328" s="26"/>
      <c r="G328" s="26"/>
      <c r="H328" s="26"/>
      <c r="I328" s="26"/>
      <c r="J328" s="26"/>
    </row>
    <row r="329" spans="1:10" x14ac:dyDescent="0.2">
      <c r="A329" s="26"/>
      <c r="B329" s="26"/>
      <c r="C329" s="26"/>
      <c r="D329" s="26"/>
      <c r="E329" s="26"/>
      <c r="F329" s="26"/>
      <c r="G329" s="26"/>
      <c r="H329" s="26"/>
      <c r="I329" s="26"/>
      <c r="J329" s="26"/>
    </row>
    <row r="330" spans="1:10" x14ac:dyDescent="0.2">
      <c r="A330" s="26"/>
      <c r="B330" s="26"/>
      <c r="C330" s="26"/>
      <c r="D330" s="26"/>
      <c r="E330" s="26"/>
      <c r="F330" s="26"/>
      <c r="G330" s="26"/>
      <c r="H330" s="26"/>
      <c r="I330" s="26"/>
      <c r="J330" s="26"/>
    </row>
    <row r="331" spans="1:10" x14ac:dyDescent="0.2">
      <c r="A331" s="26"/>
      <c r="B331" s="26"/>
      <c r="C331" s="26"/>
      <c r="D331" s="26"/>
      <c r="E331" s="26"/>
      <c r="F331" s="26"/>
      <c r="G331" s="26"/>
      <c r="H331" s="26"/>
      <c r="I331" s="26"/>
      <c r="J331" s="26"/>
    </row>
    <row r="332" spans="1:10" x14ac:dyDescent="0.2">
      <c r="A332" s="26"/>
      <c r="B332" s="26"/>
      <c r="C332" s="26"/>
      <c r="D332" s="26"/>
      <c r="E332" s="26"/>
      <c r="F332" s="26"/>
      <c r="G332" s="26"/>
      <c r="H332" s="26"/>
      <c r="I332" s="26"/>
      <c r="J332" s="26"/>
    </row>
    <row r="333" spans="1:10" x14ac:dyDescent="0.2">
      <c r="A333" s="26"/>
      <c r="B333" s="26"/>
      <c r="C333" s="26"/>
      <c r="D333" s="26"/>
      <c r="E333" s="26"/>
      <c r="F333" s="26"/>
      <c r="G333" s="26"/>
      <c r="H333" s="26"/>
      <c r="I333" s="26"/>
      <c r="J333" s="26"/>
    </row>
    <row r="334" spans="1:10" x14ac:dyDescent="0.2">
      <c r="A334" s="26"/>
      <c r="B334" s="26"/>
      <c r="C334" s="26"/>
      <c r="D334" s="26"/>
      <c r="E334" s="26"/>
      <c r="F334" s="26"/>
      <c r="G334" s="26"/>
      <c r="H334" s="26"/>
      <c r="I334" s="26"/>
      <c r="J334" s="26"/>
    </row>
    <row r="335" spans="1:10" x14ac:dyDescent="0.2">
      <c r="A335" s="26"/>
      <c r="B335" s="26"/>
      <c r="C335" s="26"/>
      <c r="D335" s="26"/>
      <c r="E335" s="26"/>
      <c r="F335" s="26"/>
      <c r="G335" s="26"/>
      <c r="H335" s="26"/>
      <c r="I335" s="26"/>
      <c r="J335" s="26"/>
    </row>
    <row r="336" spans="1:10" x14ac:dyDescent="0.2">
      <c r="A336" s="26"/>
      <c r="B336" s="26"/>
      <c r="C336" s="26"/>
      <c r="D336" s="26"/>
      <c r="E336" s="26"/>
      <c r="F336" s="26"/>
      <c r="G336" s="26"/>
      <c r="H336" s="26"/>
      <c r="I336" s="26"/>
      <c r="J336" s="26"/>
    </row>
    <row r="337" spans="1:10" x14ac:dyDescent="0.2">
      <c r="A337" s="26"/>
      <c r="B337" s="26"/>
      <c r="C337" s="26"/>
      <c r="D337" s="26"/>
      <c r="E337" s="26"/>
      <c r="F337" s="26"/>
      <c r="G337" s="26"/>
      <c r="H337" s="26"/>
      <c r="I337" s="26"/>
      <c r="J337" s="26"/>
    </row>
    <row r="338" spans="1:10" x14ac:dyDescent="0.2">
      <c r="A338" s="26"/>
      <c r="B338" s="26"/>
      <c r="C338" s="26"/>
      <c r="D338" s="26"/>
      <c r="E338" s="26"/>
      <c r="F338" s="26"/>
      <c r="G338" s="26"/>
      <c r="H338" s="26"/>
      <c r="I338" s="26"/>
      <c r="J338" s="26"/>
    </row>
    <row r="339" spans="1:10" x14ac:dyDescent="0.2">
      <c r="A339" s="26"/>
      <c r="B339" s="26"/>
      <c r="C339" s="26"/>
      <c r="D339" s="26"/>
      <c r="E339" s="26"/>
      <c r="F339" s="26"/>
      <c r="G339" s="26"/>
      <c r="H339" s="26"/>
      <c r="I339" s="26"/>
      <c r="J339" s="26"/>
    </row>
    <row r="340" spans="1:10" x14ac:dyDescent="0.2">
      <c r="A340" s="26"/>
      <c r="B340" s="26"/>
      <c r="C340" s="26"/>
      <c r="D340" s="26"/>
      <c r="E340" s="26"/>
      <c r="F340" s="26"/>
      <c r="G340" s="26"/>
      <c r="H340" s="26"/>
      <c r="I340" s="26"/>
      <c r="J340" s="26"/>
    </row>
    <row r="341" spans="1:10" x14ac:dyDescent="0.2">
      <c r="A341" s="26"/>
      <c r="B341" s="26"/>
      <c r="C341" s="26"/>
      <c r="D341" s="26"/>
      <c r="E341" s="26"/>
      <c r="F341" s="26"/>
      <c r="G341" s="26"/>
      <c r="H341" s="26"/>
      <c r="I341" s="26"/>
      <c r="J341" s="26"/>
    </row>
    <row r="342" spans="1:10" x14ac:dyDescent="0.2">
      <c r="A342" s="26"/>
      <c r="B342" s="26"/>
      <c r="C342" s="26"/>
      <c r="D342" s="26"/>
      <c r="E342" s="26"/>
      <c r="F342" s="26"/>
      <c r="G342" s="26"/>
      <c r="H342" s="26"/>
      <c r="I342" s="26"/>
      <c r="J342" s="26"/>
    </row>
    <row r="343" spans="1:10" x14ac:dyDescent="0.2">
      <c r="A343" s="26"/>
      <c r="B343" s="26"/>
      <c r="C343" s="26"/>
      <c r="D343" s="26"/>
      <c r="E343" s="26"/>
      <c r="F343" s="26"/>
      <c r="G343" s="26"/>
      <c r="H343" s="26"/>
      <c r="I343" s="26"/>
      <c r="J343" s="26"/>
    </row>
    <row r="344" spans="1:10" x14ac:dyDescent="0.2">
      <c r="A344" s="26"/>
      <c r="B344" s="26"/>
      <c r="C344" s="26"/>
      <c r="D344" s="26"/>
      <c r="E344" s="26"/>
      <c r="F344" s="26"/>
      <c r="G344" s="26"/>
      <c r="H344" s="26"/>
      <c r="I344" s="26"/>
      <c r="J344" s="26"/>
    </row>
    <row r="345" spans="1:10" x14ac:dyDescent="0.2">
      <c r="A345" s="26"/>
      <c r="B345" s="26"/>
      <c r="C345" s="26"/>
      <c r="D345" s="26"/>
      <c r="E345" s="26"/>
      <c r="F345" s="26"/>
      <c r="G345" s="26"/>
      <c r="H345" s="26"/>
      <c r="I345" s="26"/>
      <c r="J345" s="26"/>
    </row>
    <row r="346" spans="1:10" x14ac:dyDescent="0.2">
      <c r="A346" s="26"/>
      <c r="B346" s="26"/>
      <c r="C346" s="26"/>
      <c r="D346" s="26"/>
      <c r="E346" s="26"/>
      <c r="F346" s="26"/>
      <c r="G346" s="26"/>
      <c r="H346" s="26"/>
      <c r="I346" s="26"/>
      <c r="J346" s="26"/>
    </row>
    <row r="347" spans="1:10" x14ac:dyDescent="0.2">
      <c r="A347" s="26"/>
      <c r="B347" s="26"/>
      <c r="C347" s="26"/>
      <c r="D347" s="26"/>
      <c r="E347" s="26"/>
      <c r="F347" s="26"/>
      <c r="G347" s="26"/>
      <c r="H347" s="26"/>
      <c r="I347" s="26"/>
      <c r="J347" s="26"/>
    </row>
    <row r="348" spans="1:10" x14ac:dyDescent="0.2">
      <c r="A348" s="26"/>
      <c r="B348" s="26"/>
      <c r="C348" s="26"/>
      <c r="D348" s="26"/>
      <c r="E348" s="26"/>
      <c r="F348" s="26"/>
      <c r="G348" s="26"/>
      <c r="H348" s="26"/>
      <c r="I348" s="26"/>
      <c r="J348" s="26"/>
    </row>
    <row r="349" spans="1:10" x14ac:dyDescent="0.2">
      <c r="A349" s="26"/>
      <c r="B349" s="26"/>
      <c r="C349" s="26"/>
      <c r="D349" s="26"/>
      <c r="E349" s="26"/>
      <c r="F349" s="26"/>
      <c r="G349" s="26"/>
      <c r="H349" s="26"/>
      <c r="I349" s="26"/>
      <c r="J349" s="26"/>
    </row>
    <row r="350" spans="1:10" x14ac:dyDescent="0.2">
      <c r="A350" s="26"/>
      <c r="B350" s="26"/>
      <c r="C350" s="26"/>
      <c r="D350" s="26"/>
      <c r="E350" s="26"/>
      <c r="F350" s="26"/>
      <c r="G350" s="26"/>
      <c r="H350" s="26"/>
      <c r="I350" s="26"/>
      <c r="J350" s="26"/>
    </row>
    <row r="351" spans="1:10" x14ac:dyDescent="0.2">
      <c r="A351" s="26"/>
      <c r="B351" s="26"/>
      <c r="C351" s="26"/>
      <c r="D351" s="26"/>
      <c r="E351" s="26"/>
      <c r="F351" s="26"/>
      <c r="G351" s="26"/>
      <c r="H351" s="26"/>
      <c r="I351" s="26"/>
      <c r="J351" s="26"/>
    </row>
    <row r="352" spans="1:10" x14ac:dyDescent="0.2">
      <c r="A352" s="26"/>
      <c r="B352" s="26"/>
      <c r="C352" s="26"/>
      <c r="D352" s="26"/>
      <c r="E352" s="26"/>
      <c r="F352" s="26"/>
      <c r="G352" s="26"/>
      <c r="H352" s="26"/>
      <c r="I352" s="26"/>
      <c r="J352" s="26"/>
    </row>
    <row r="353" spans="1:10" x14ac:dyDescent="0.2">
      <c r="A353" s="26"/>
      <c r="B353" s="26"/>
      <c r="C353" s="26"/>
      <c r="D353" s="26"/>
      <c r="E353" s="26"/>
      <c r="F353" s="26"/>
      <c r="G353" s="26"/>
      <c r="H353" s="26"/>
      <c r="I353" s="26"/>
      <c r="J353" s="26"/>
    </row>
    <row r="354" spans="1:10" x14ac:dyDescent="0.2">
      <c r="A354" s="26"/>
      <c r="B354" s="26"/>
      <c r="C354" s="26"/>
      <c r="D354" s="26"/>
      <c r="E354" s="26"/>
      <c r="F354" s="26"/>
      <c r="G354" s="26"/>
      <c r="H354" s="26"/>
      <c r="I354" s="26"/>
      <c r="J354" s="26"/>
    </row>
    <row r="355" spans="1:10" x14ac:dyDescent="0.2">
      <c r="A355" s="26"/>
      <c r="B355" s="26"/>
      <c r="C355" s="26"/>
      <c r="D355" s="26"/>
      <c r="E355" s="26"/>
      <c r="F355" s="26"/>
      <c r="G355" s="26"/>
      <c r="H355" s="26"/>
      <c r="I355" s="26"/>
      <c r="J355" s="26"/>
    </row>
    <row r="356" spans="1:10" x14ac:dyDescent="0.2">
      <c r="A356" s="26"/>
      <c r="B356" s="26"/>
      <c r="C356" s="26"/>
      <c r="D356" s="26"/>
      <c r="E356" s="26"/>
      <c r="F356" s="26"/>
      <c r="G356" s="26"/>
      <c r="H356" s="26"/>
      <c r="I356" s="26"/>
      <c r="J356" s="26"/>
    </row>
    <row r="357" spans="1:10" x14ac:dyDescent="0.2">
      <c r="A357" s="26"/>
      <c r="B357" s="26"/>
      <c r="C357" s="26"/>
      <c r="D357" s="26"/>
      <c r="E357" s="26"/>
      <c r="F357" s="26"/>
      <c r="G357" s="26"/>
      <c r="H357" s="26"/>
      <c r="I357" s="26"/>
      <c r="J357" s="26"/>
    </row>
    <row r="358" spans="1:10" x14ac:dyDescent="0.2">
      <c r="A358" s="26"/>
      <c r="B358" s="26"/>
      <c r="C358" s="26"/>
      <c r="D358" s="26"/>
      <c r="E358" s="26"/>
      <c r="F358" s="26"/>
      <c r="G358" s="26"/>
      <c r="H358" s="26"/>
      <c r="I358" s="26"/>
      <c r="J358" s="26"/>
    </row>
    <row r="359" spans="1:10" x14ac:dyDescent="0.2">
      <c r="A359" s="26"/>
      <c r="B359" s="26"/>
      <c r="C359" s="26"/>
      <c r="D359" s="26"/>
      <c r="E359" s="26"/>
      <c r="F359" s="26"/>
      <c r="G359" s="26"/>
      <c r="H359" s="26"/>
      <c r="I359" s="26"/>
      <c r="J359" s="26"/>
    </row>
    <row r="360" spans="1:10" x14ac:dyDescent="0.2">
      <c r="A360" s="26"/>
      <c r="B360" s="26"/>
      <c r="C360" s="26"/>
      <c r="D360" s="26"/>
      <c r="E360" s="26"/>
      <c r="F360" s="26"/>
      <c r="G360" s="26"/>
      <c r="H360" s="26"/>
      <c r="I360" s="26"/>
      <c r="J360" s="26"/>
    </row>
    <row r="361" spans="1:10" x14ac:dyDescent="0.2">
      <c r="A361" s="26"/>
      <c r="B361" s="26"/>
      <c r="C361" s="26"/>
      <c r="D361" s="26"/>
      <c r="E361" s="26"/>
      <c r="F361" s="26"/>
      <c r="G361" s="26"/>
      <c r="H361" s="26"/>
      <c r="I361" s="26"/>
      <c r="J361" s="26"/>
    </row>
    <row r="362" spans="1:10" x14ac:dyDescent="0.2">
      <c r="A362" s="26"/>
      <c r="B362" s="26"/>
      <c r="C362" s="26"/>
      <c r="D362" s="26"/>
      <c r="E362" s="26"/>
      <c r="F362" s="26"/>
      <c r="G362" s="26"/>
      <c r="H362" s="26"/>
      <c r="I362" s="26"/>
      <c r="J362" s="26"/>
    </row>
    <row r="363" spans="1:10" x14ac:dyDescent="0.2">
      <c r="A363" s="26"/>
      <c r="B363" s="26"/>
      <c r="C363" s="26"/>
      <c r="D363" s="26"/>
      <c r="E363" s="26"/>
      <c r="F363" s="26"/>
      <c r="G363" s="26"/>
      <c r="H363" s="26"/>
      <c r="I363" s="26"/>
      <c r="J363" s="26"/>
    </row>
    <row r="364" spans="1:10" x14ac:dyDescent="0.2">
      <c r="A364" s="26"/>
      <c r="B364" s="26"/>
      <c r="C364" s="26"/>
      <c r="D364" s="26"/>
      <c r="E364" s="26"/>
      <c r="F364" s="26"/>
      <c r="G364" s="26"/>
      <c r="H364" s="26"/>
      <c r="I364" s="26"/>
      <c r="J364" s="26"/>
    </row>
    <row r="365" spans="1:10" x14ac:dyDescent="0.2">
      <c r="A365" s="26"/>
      <c r="B365" s="26"/>
      <c r="C365" s="26"/>
      <c r="D365" s="26"/>
      <c r="E365" s="26"/>
      <c r="F365" s="26"/>
      <c r="G365" s="26"/>
      <c r="H365" s="26"/>
      <c r="I365" s="26"/>
      <c r="J365" s="26"/>
    </row>
    <row r="366" spans="1:10" x14ac:dyDescent="0.2">
      <c r="A366" s="26"/>
      <c r="B366" s="26"/>
      <c r="C366" s="26"/>
      <c r="D366" s="26"/>
      <c r="E366" s="26"/>
      <c r="F366" s="26"/>
      <c r="G366" s="26"/>
      <c r="H366" s="26"/>
      <c r="I366" s="26"/>
      <c r="J366" s="26"/>
    </row>
    <row r="367" spans="1:10" x14ac:dyDescent="0.2">
      <c r="A367" s="26"/>
      <c r="B367" s="26"/>
      <c r="C367" s="26"/>
      <c r="D367" s="26"/>
      <c r="E367" s="26"/>
      <c r="F367" s="26"/>
      <c r="G367" s="26"/>
      <c r="H367" s="26"/>
      <c r="I367" s="26"/>
      <c r="J367" s="26"/>
    </row>
    <row r="368" spans="1:10" x14ac:dyDescent="0.2">
      <c r="A368" s="26"/>
      <c r="B368" s="26"/>
      <c r="C368" s="26"/>
      <c r="D368" s="26"/>
      <c r="E368" s="26"/>
      <c r="F368" s="26"/>
      <c r="G368" s="26"/>
      <c r="H368" s="26"/>
      <c r="I368" s="26"/>
      <c r="J368" s="26"/>
    </row>
    <row r="369" spans="1:10" x14ac:dyDescent="0.2">
      <c r="A369" s="26"/>
      <c r="B369" s="26"/>
      <c r="C369" s="26"/>
      <c r="D369" s="26"/>
      <c r="E369" s="26"/>
      <c r="F369" s="26"/>
      <c r="G369" s="26"/>
      <c r="H369" s="26"/>
      <c r="I369" s="26"/>
      <c r="J369" s="26"/>
    </row>
    <row r="370" spans="1:10" x14ac:dyDescent="0.2">
      <c r="A370" s="26"/>
      <c r="B370" s="26"/>
      <c r="C370" s="26"/>
      <c r="D370" s="26"/>
      <c r="E370" s="26"/>
      <c r="F370" s="26"/>
      <c r="G370" s="26"/>
      <c r="H370" s="26"/>
      <c r="I370" s="26"/>
      <c r="J370" s="26"/>
    </row>
    <row r="371" spans="1:10" x14ac:dyDescent="0.2">
      <c r="A371" s="26"/>
      <c r="B371" s="26"/>
      <c r="C371" s="26"/>
      <c r="D371" s="26"/>
      <c r="E371" s="26"/>
      <c r="F371" s="26"/>
      <c r="G371" s="26"/>
      <c r="H371" s="26"/>
      <c r="I371" s="26"/>
      <c r="J371" s="26"/>
    </row>
    <row r="372" spans="1:10" x14ac:dyDescent="0.2">
      <c r="A372" s="26"/>
      <c r="B372" s="26"/>
      <c r="C372" s="26"/>
      <c r="D372" s="26"/>
      <c r="E372" s="26"/>
      <c r="F372" s="26"/>
      <c r="G372" s="26"/>
      <c r="H372" s="26"/>
      <c r="I372" s="26"/>
      <c r="J372" s="26"/>
    </row>
    <row r="373" spans="1:10" x14ac:dyDescent="0.2">
      <c r="A373" s="26"/>
      <c r="B373" s="26"/>
      <c r="C373" s="26"/>
      <c r="D373" s="26"/>
      <c r="E373" s="26"/>
      <c r="F373" s="26"/>
      <c r="G373" s="26"/>
      <c r="H373" s="26"/>
      <c r="I373" s="26"/>
      <c r="J373" s="26"/>
    </row>
    <row r="374" spans="1:10" x14ac:dyDescent="0.2">
      <c r="A374" s="26"/>
      <c r="B374" s="26"/>
      <c r="C374" s="26"/>
      <c r="D374" s="26"/>
      <c r="E374" s="26"/>
      <c r="F374" s="26"/>
      <c r="G374" s="26"/>
      <c r="H374" s="26"/>
      <c r="I374" s="26"/>
      <c r="J374" s="26"/>
    </row>
    <row r="375" spans="1:10" x14ac:dyDescent="0.2">
      <c r="A375" s="26"/>
      <c r="B375" s="26"/>
      <c r="C375" s="26"/>
      <c r="D375" s="26"/>
      <c r="E375" s="26"/>
      <c r="F375" s="26"/>
      <c r="G375" s="26"/>
      <c r="H375" s="26"/>
      <c r="I375" s="26"/>
      <c r="J375" s="26"/>
    </row>
    <row r="376" spans="1:10" x14ac:dyDescent="0.2">
      <c r="A376" s="26"/>
      <c r="B376" s="26"/>
      <c r="C376" s="26"/>
      <c r="D376" s="26"/>
      <c r="E376" s="26"/>
      <c r="F376" s="26"/>
      <c r="G376" s="26"/>
      <c r="H376" s="26"/>
      <c r="I376" s="26"/>
      <c r="J376" s="26"/>
    </row>
    <row r="377" spans="1:10" x14ac:dyDescent="0.2">
      <c r="A377" s="26"/>
      <c r="B377" s="26"/>
      <c r="C377" s="26"/>
      <c r="D377" s="26"/>
      <c r="E377" s="26"/>
      <c r="F377" s="26"/>
      <c r="G377" s="26"/>
      <c r="H377" s="26"/>
      <c r="I377" s="26"/>
      <c r="J377" s="26"/>
    </row>
    <row r="378" spans="1:10" x14ac:dyDescent="0.2">
      <c r="A378" s="26"/>
      <c r="B378" s="26"/>
      <c r="C378" s="26"/>
      <c r="D378" s="26"/>
      <c r="E378" s="26"/>
      <c r="F378" s="26"/>
      <c r="G378" s="26"/>
      <c r="H378" s="26"/>
      <c r="I378" s="26"/>
      <c r="J378" s="26"/>
    </row>
    <row r="379" spans="1:10" x14ac:dyDescent="0.2">
      <c r="A379" s="26"/>
      <c r="B379" s="26"/>
      <c r="C379" s="26"/>
      <c r="D379" s="26"/>
      <c r="E379" s="26"/>
      <c r="F379" s="26"/>
      <c r="G379" s="26"/>
      <c r="H379" s="26"/>
      <c r="I379" s="26"/>
      <c r="J379" s="26"/>
    </row>
    <row r="380" spans="1:10" x14ac:dyDescent="0.2">
      <c r="A380" s="26"/>
      <c r="B380" s="26"/>
      <c r="C380" s="26"/>
      <c r="D380" s="26"/>
      <c r="E380" s="26"/>
      <c r="F380" s="26"/>
      <c r="G380" s="26"/>
      <c r="H380" s="26"/>
      <c r="I380" s="26"/>
      <c r="J380" s="26"/>
    </row>
    <row r="381" spans="1:10" x14ac:dyDescent="0.2">
      <c r="A381" s="26"/>
      <c r="B381" s="26"/>
      <c r="C381" s="26"/>
      <c r="D381" s="26"/>
      <c r="E381" s="26"/>
      <c r="F381" s="26"/>
      <c r="G381" s="26"/>
      <c r="H381" s="26"/>
      <c r="I381" s="26"/>
      <c r="J381" s="26"/>
    </row>
    <row r="382" spans="1:10" x14ac:dyDescent="0.2">
      <c r="A382" s="26"/>
      <c r="B382" s="26"/>
      <c r="C382" s="26"/>
      <c r="D382" s="26"/>
      <c r="E382" s="26"/>
      <c r="F382" s="26"/>
      <c r="G382" s="26"/>
      <c r="H382" s="26"/>
      <c r="I382" s="26"/>
      <c r="J382" s="26"/>
    </row>
    <row r="383" spans="1:10" x14ac:dyDescent="0.2">
      <c r="A383" s="26"/>
      <c r="B383" s="26"/>
      <c r="C383" s="26"/>
      <c r="D383" s="26"/>
      <c r="E383" s="26"/>
      <c r="F383" s="26"/>
      <c r="G383" s="26"/>
      <c r="H383" s="26"/>
      <c r="I383" s="26"/>
      <c r="J383" s="26"/>
    </row>
    <row r="384" spans="1:10" x14ac:dyDescent="0.2">
      <c r="A384" s="26"/>
      <c r="B384" s="26"/>
      <c r="C384" s="26"/>
      <c r="D384" s="26"/>
      <c r="E384" s="26"/>
      <c r="F384" s="26"/>
      <c r="G384" s="26"/>
      <c r="H384" s="26"/>
      <c r="I384" s="26"/>
      <c r="J384" s="26"/>
    </row>
    <row r="385" spans="1:10" x14ac:dyDescent="0.2">
      <c r="A385" s="26"/>
      <c r="B385" s="26"/>
      <c r="C385" s="26"/>
      <c r="D385" s="26"/>
      <c r="E385" s="26"/>
      <c r="F385" s="26"/>
      <c r="G385" s="26"/>
      <c r="H385" s="26"/>
      <c r="I385" s="26"/>
      <c r="J385" s="26"/>
    </row>
    <row r="386" spans="1:10" x14ac:dyDescent="0.2">
      <c r="A386" s="26"/>
      <c r="B386" s="26"/>
      <c r="C386" s="26"/>
      <c r="D386" s="26"/>
      <c r="E386" s="26"/>
      <c r="F386" s="26"/>
      <c r="G386" s="26"/>
      <c r="H386" s="26"/>
      <c r="I386" s="26"/>
      <c r="J386" s="26"/>
    </row>
    <row r="387" spans="1:10" x14ac:dyDescent="0.2">
      <c r="A387" s="26"/>
      <c r="B387" s="26"/>
      <c r="C387" s="26"/>
      <c r="D387" s="26"/>
      <c r="E387" s="26"/>
      <c r="F387" s="26"/>
      <c r="G387" s="26"/>
      <c r="H387" s="26"/>
      <c r="I387" s="26"/>
      <c r="J387" s="26"/>
    </row>
    <row r="388" spans="1:10" x14ac:dyDescent="0.2">
      <c r="A388" s="26"/>
      <c r="B388" s="26"/>
      <c r="C388" s="26"/>
      <c r="D388" s="26"/>
      <c r="E388" s="26"/>
      <c r="F388" s="26"/>
      <c r="G388" s="26"/>
      <c r="H388" s="26"/>
      <c r="I388" s="26"/>
      <c r="J388" s="26"/>
    </row>
    <row r="389" spans="1:10" x14ac:dyDescent="0.2">
      <c r="A389" s="26"/>
      <c r="B389" s="26"/>
      <c r="C389" s="26"/>
      <c r="D389" s="26"/>
      <c r="E389" s="26"/>
      <c r="F389" s="26"/>
      <c r="G389" s="26"/>
      <c r="H389" s="26"/>
      <c r="I389" s="26"/>
      <c r="J389" s="26"/>
    </row>
    <row r="390" spans="1:10" x14ac:dyDescent="0.2">
      <c r="A390" s="26"/>
      <c r="B390" s="26"/>
      <c r="C390" s="26"/>
      <c r="D390" s="26"/>
      <c r="E390" s="26"/>
      <c r="F390" s="26"/>
      <c r="G390" s="26"/>
      <c r="H390" s="26"/>
      <c r="I390" s="26"/>
      <c r="J390" s="26"/>
    </row>
    <row r="391" spans="1:10" x14ac:dyDescent="0.2">
      <c r="A391" s="26"/>
      <c r="B391" s="26"/>
      <c r="C391" s="26"/>
      <c r="D391" s="26"/>
      <c r="E391" s="26"/>
      <c r="F391" s="26"/>
      <c r="G391" s="26"/>
      <c r="H391" s="26"/>
      <c r="I391" s="26"/>
      <c r="J391" s="26"/>
    </row>
    <row r="392" spans="1:10" x14ac:dyDescent="0.2">
      <c r="A392" s="26"/>
      <c r="B392" s="26"/>
      <c r="C392" s="26"/>
      <c r="D392" s="26"/>
      <c r="E392" s="26"/>
      <c r="F392" s="26"/>
      <c r="G392" s="26"/>
      <c r="H392" s="26"/>
      <c r="I392" s="26"/>
      <c r="J392" s="26"/>
    </row>
    <row r="393" spans="1:10" x14ac:dyDescent="0.2">
      <c r="A393" s="26"/>
      <c r="B393" s="26"/>
      <c r="C393" s="26"/>
      <c r="D393" s="26"/>
      <c r="E393" s="26"/>
      <c r="F393" s="26"/>
      <c r="G393" s="26"/>
      <c r="H393" s="26"/>
      <c r="I393" s="26"/>
      <c r="J393" s="26"/>
    </row>
    <row r="394" spans="1:10" x14ac:dyDescent="0.2">
      <c r="A394" s="26"/>
      <c r="B394" s="26"/>
      <c r="C394" s="26"/>
      <c r="D394" s="26"/>
      <c r="E394" s="26"/>
      <c r="F394" s="26"/>
      <c r="G394" s="26"/>
      <c r="H394" s="26"/>
      <c r="I394" s="26"/>
      <c r="J394" s="26"/>
    </row>
    <row r="395" spans="1:10" x14ac:dyDescent="0.2">
      <c r="A395" s="26"/>
      <c r="B395" s="26"/>
      <c r="C395" s="26"/>
      <c r="D395" s="26"/>
      <c r="E395" s="26"/>
      <c r="F395" s="26"/>
      <c r="G395" s="26"/>
      <c r="H395" s="26"/>
      <c r="I395" s="26"/>
      <c r="J395" s="26"/>
    </row>
    <row r="396" spans="1:10" x14ac:dyDescent="0.2">
      <c r="A396" s="26"/>
      <c r="B396" s="26"/>
      <c r="C396" s="26"/>
      <c r="D396" s="26"/>
      <c r="E396" s="26"/>
      <c r="F396" s="26"/>
      <c r="G396" s="26"/>
      <c r="H396" s="26"/>
      <c r="I396" s="26"/>
      <c r="J396" s="26"/>
    </row>
    <row r="397" spans="1:10" x14ac:dyDescent="0.2">
      <c r="A397" s="26"/>
      <c r="B397" s="26"/>
      <c r="C397" s="26"/>
      <c r="D397" s="26"/>
      <c r="E397" s="26"/>
      <c r="F397" s="26"/>
      <c r="G397" s="26"/>
      <c r="H397" s="26"/>
      <c r="I397" s="26"/>
      <c r="J397" s="26"/>
    </row>
    <row r="398" spans="1:10" x14ac:dyDescent="0.2">
      <c r="A398" s="26"/>
      <c r="B398" s="26"/>
      <c r="C398" s="26"/>
      <c r="D398" s="26"/>
      <c r="E398" s="26"/>
      <c r="F398" s="26"/>
      <c r="G398" s="26"/>
      <c r="H398" s="26"/>
      <c r="I398" s="26"/>
      <c r="J398" s="26"/>
    </row>
    <row r="399" spans="1:10" x14ac:dyDescent="0.2">
      <c r="A399" s="26"/>
      <c r="B399" s="26"/>
      <c r="C399" s="26"/>
      <c r="D399" s="26"/>
      <c r="E399" s="26"/>
      <c r="F399" s="26"/>
      <c r="G399" s="26"/>
      <c r="H399" s="26"/>
      <c r="I399" s="26"/>
      <c r="J399" s="26"/>
    </row>
    <row r="400" spans="1:10" x14ac:dyDescent="0.2">
      <c r="A400" s="26"/>
      <c r="B400" s="26"/>
      <c r="C400" s="26"/>
      <c r="D400" s="26"/>
      <c r="E400" s="26"/>
      <c r="F400" s="26"/>
      <c r="G400" s="26"/>
      <c r="H400" s="26"/>
      <c r="I400" s="26"/>
      <c r="J400" s="26"/>
    </row>
    <row r="401" spans="1:10" x14ac:dyDescent="0.2">
      <c r="A401" s="26"/>
      <c r="B401" s="26"/>
      <c r="C401" s="26"/>
      <c r="D401" s="26"/>
      <c r="E401" s="26"/>
      <c r="F401" s="26"/>
      <c r="G401" s="26"/>
      <c r="H401" s="26"/>
      <c r="I401" s="26"/>
      <c r="J401" s="26"/>
    </row>
    <row r="402" spans="1:10" x14ac:dyDescent="0.2">
      <c r="A402" s="26"/>
      <c r="B402" s="26"/>
      <c r="C402" s="26"/>
      <c r="D402" s="26"/>
      <c r="E402" s="26"/>
      <c r="F402" s="26"/>
      <c r="G402" s="26"/>
      <c r="H402" s="26"/>
      <c r="I402" s="26"/>
      <c r="J402" s="26"/>
    </row>
    <row r="403" spans="1:10" x14ac:dyDescent="0.2">
      <c r="A403" s="26"/>
      <c r="B403" s="26"/>
      <c r="C403" s="26"/>
      <c r="D403" s="26"/>
      <c r="E403" s="26"/>
      <c r="F403" s="26"/>
      <c r="G403" s="26"/>
      <c r="H403" s="26"/>
      <c r="I403" s="26"/>
      <c r="J403" s="26"/>
    </row>
    <row r="404" spans="1:10" x14ac:dyDescent="0.2">
      <c r="A404" s="26"/>
      <c r="B404" s="26"/>
      <c r="C404" s="26"/>
      <c r="D404" s="26"/>
      <c r="E404" s="26"/>
      <c r="F404" s="26"/>
      <c r="G404" s="26"/>
      <c r="H404" s="26"/>
      <c r="I404" s="26"/>
      <c r="J404" s="26"/>
    </row>
    <row r="405" spans="1:10" x14ac:dyDescent="0.2">
      <c r="A405" s="26"/>
      <c r="B405" s="26"/>
      <c r="C405" s="26"/>
      <c r="D405" s="26"/>
      <c r="E405" s="26"/>
      <c r="F405" s="26"/>
      <c r="G405" s="26"/>
      <c r="H405" s="26"/>
      <c r="I405" s="26"/>
      <c r="J405" s="26"/>
    </row>
    <row r="406" spans="1:10" x14ac:dyDescent="0.2">
      <c r="A406" s="26"/>
      <c r="B406" s="26"/>
      <c r="C406" s="26"/>
      <c r="D406" s="26"/>
      <c r="E406" s="26"/>
      <c r="F406" s="26"/>
      <c r="G406" s="26"/>
      <c r="H406" s="26"/>
      <c r="I406" s="26"/>
      <c r="J406" s="26"/>
    </row>
    <row r="407" spans="1:10" x14ac:dyDescent="0.2">
      <c r="A407" s="26"/>
      <c r="B407" s="26"/>
      <c r="C407" s="26"/>
      <c r="D407" s="26"/>
      <c r="E407" s="26"/>
      <c r="F407" s="26"/>
      <c r="G407" s="26"/>
      <c r="H407" s="26"/>
      <c r="I407" s="26"/>
      <c r="J407" s="26"/>
    </row>
    <row r="408" spans="1:10" x14ac:dyDescent="0.2">
      <c r="A408" s="26"/>
      <c r="B408" s="26"/>
      <c r="C408" s="26"/>
      <c r="D408" s="26"/>
      <c r="E408" s="26"/>
      <c r="F408" s="26"/>
      <c r="G408" s="26"/>
      <c r="H408" s="26"/>
      <c r="I408" s="26"/>
      <c r="J408" s="26"/>
    </row>
    <row r="409" spans="1:10" x14ac:dyDescent="0.2">
      <c r="A409" s="26"/>
      <c r="B409" s="26"/>
      <c r="C409" s="26"/>
      <c r="D409" s="26"/>
      <c r="E409" s="26"/>
      <c r="F409" s="26"/>
      <c r="G409" s="26"/>
      <c r="H409" s="26"/>
      <c r="I409" s="26"/>
      <c r="J409" s="26"/>
    </row>
    <row r="410" spans="1:10" x14ac:dyDescent="0.2">
      <c r="A410" s="26"/>
      <c r="B410" s="26"/>
      <c r="C410" s="26"/>
      <c r="D410" s="26"/>
      <c r="E410" s="26"/>
      <c r="F410" s="26"/>
      <c r="G410" s="26"/>
      <c r="H410" s="26"/>
      <c r="I410" s="26"/>
      <c r="J410" s="26"/>
    </row>
    <row r="411" spans="1:10" x14ac:dyDescent="0.2">
      <c r="A411" s="26"/>
      <c r="B411" s="26"/>
      <c r="C411" s="26"/>
      <c r="D411" s="26"/>
      <c r="E411" s="26"/>
      <c r="F411" s="26"/>
      <c r="G411" s="26"/>
      <c r="H411" s="26"/>
      <c r="I411" s="26"/>
      <c r="J411" s="26"/>
    </row>
    <row r="412" spans="1:10" x14ac:dyDescent="0.2">
      <c r="A412" s="26"/>
      <c r="B412" s="26"/>
      <c r="C412" s="26"/>
      <c r="D412" s="26"/>
      <c r="E412" s="26"/>
      <c r="F412" s="26"/>
      <c r="G412" s="26"/>
      <c r="H412" s="26"/>
      <c r="I412" s="26"/>
      <c r="J412" s="26"/>
    </row>
    <row r="413" spans="1:10" x14ac:dyDescent="0.2">
      <c r="A413" s="26"/>
      <c r="B413" s="26"/>
      <c r="C413" s="26"/>
      <c r="D413" s="26"/>
      <c r="E413" s="26"/>
      <c r="F413" s="26"/>
      <c r="G413" s="26"/>
      <c r="H413" s="26"/>
      <c r="I413" s="26"/>
      <c r="J413" s="26"/>
    </row>
    <row r="414" spans="1:10" x14ac:dyDescent="0.2">
      <c r="A414" s="26"/>
      <c r="B414" s="26"/>
      <c r="C414" s="26"/>
      <c r="D414" s="26"/>
      <c r="E414" s="26"/>
      <c r="F414" s="26"/>
      <c r="G414" s="26"/>
      <c r="H414" s="26"/>
      <c r="I414" s="26"/>
      <c r="J414" s="26"/>
    </row>
    <row r="415" spans="1:10" x14ac:dyDescent="0.2">
      <c r="A415" s="26"/>
      <c r="B415" s="26"/>
      <c r="C415" s="26"/>
      <c r="D415" s="26"/>
      <c r="E415" s="26"/>
      <c r="F415" s="26"/>
      <c r="G415" s="26"/>
      <c r="H415" s="26"/>
      <c r="I415" s="26"/>
      <c r="J415" s="26"/>
    </row>
    <row r="416" spans="1:10" x14ac:dyDescent="0.2">
      <c r="A416" s="26"/>
      <c r="B416" s="26"/>
      <c r="C416" s="26"/>
      <c r="D416" s="26"/>
      <c r="E416" s="26"/>
      <c r="F416" s="26"/>
      <c r="G416" s="26"/>
      <c r="H416" s="26"/>
      <c r="I416" s="26"/>
      <c r="J416" s="26"/>
    </row>
    <row r="417" spans="1:10" x14ac:dyDescent="0.2">
      <c r="A417" s="26"/>
      <c r="B417" s="26"/>
      <c r="C417" s="26"/>
      <c r="D417" s="26"/>
      <c r="E417" s="26"/>
      <c r="F417" s="26"/>
      <c r="G417" s="26"/>
      <c r="H417" s="26"/>
      <c r="I417" s="26"/>
      <c r="J417" s="26"/>
    </row>
    <row r="418" spans="1:10" x14ac:dyDescent="0.2">
      <c r="A418" s="26"/>
      <c r="B418" s="26"/>
      <c r="C418" s="26"/>
      <c r="D418" s="26"/>
      <c r="E418" s="26"/>
      <c r="F418" s="26"/>
      <c r="G418" s="26"/>
      <c r="H418" s="26"/>
      <c r="I418" s="26"/>
      <c r="J418" s="26"/>
    </row>
    <row r="419" spans="1:10" x14ac:dyDescent="0.2">
      <c r="A419" s="26"/>
      <c r="B419" s="26"/>
      <c r="C419" s="26"/>
      <c r="D419" s="26"/>
      <c r="E419" s="26"/>
      <c r="F419" s="26"/>
      <c r="G419" s="26"/>
      <c r="H419" s="26"/>
      <c r="I419" s="26"/>
      <c r="J419" s="26"/>
    </row>
    <row r="420" spans="1:10" x14ac:dyDescent="0.2">
      <c r="A420" s="26"/>
      <c r="B420" s="26"/>
      <c r="C420" s="26"/>
      <c r="D420" s="26"/>
      <c r="E420" s="26"/>
      <c r="F420" s="26"/>
      <c r="G420" s="26"/>
      <c r="H420" s="26"/>
      <c r="I420" s="26"/>
      <c r="J420" s="26"/>
    </row>
    <row r="421" spans="1:10" x14ac:dyDescent="0.2">
      <c r="A421" s="26"/>
      <c r="B421" s="26"/>
      <c r="C421" s="26"/>
      <c r="D421" s="26"/>
      <c r="E421" s="26"/>
      <c r="F421" s="26"/>
      <c r="G421" s="26"/>
      <c r="H421" s="26"/>
      <c r="I421" s="26"/>
      <c r="J421" s="26"/>
    </row>
    <row r="422" spans="1:10" x14ac:dyDescent="0.2">
      <c r="A422" s="26"/>
      <c r="B422" s="26"/>
      <c r="C422" s="26"/>
      <c r="D422" s="26"/>
      <c r="E422" s="26"/>
      <c r="F422" s="26"/>
      <c r="G422" s="26"/>
      <c r="H422" s="26"/>
      <c r="I422" s="26"/>
      <c r="J422" s="26"/>
    </row>
    <row r="423" spans="1:10" x14ac:dyDescent="0.2">
      <c r="A423" s="26"/>
      <c r="B423" s="26"/>
      <c r="C423" s="26"/>
      <c r="D423" s="26"/>
      <c r="E423" s="26"/>
      <c r="F423" s="26"/>
      <c r="G423" s="26"/>
      <c r="H423" s="26"/>
      <c r="I423" s="26"/>
      <c r="J423" s="26"/>
    </row>
    <row r="424" spans="1:10" x14ac:dyDescent="0.2">
      <c r="A424" s="26"/>
      <c r="B424" s="26"/>
      <c r="C424" s="26"/>
      <c r="D424" s="26"/>
      <c r="E424" s="26"/>
      <c r="F424" s="26"/>
      <c r="G424" s="26"/>
      <c r="H424" s="26"/>
      <c r="I424" s="26"/>
      <c r="J424" s="26"/>
    </row>
    <row r="425" spans="1:10" x14ac:dyDescent="0.2">
      <c r="A425" s="26"/>
      <c r="B425" s="26"/>
      <c r="C425" s="26"/>
      <c r="D425" s="26"/>
      <c r="E425" s="26"/>
      <c r="F425" s="26"/>
      <c r="G425" s="26"/>
      <c r="H425" s="26"/>
      <c r="I425" s="26"/>
      <c r="J425" s="26"/>
    </row>
    <row r="426" spans="1:10" x14ac:dyDescent="0.2">
      <c r="A426" s="26"/>
      <c r="B426" s="26"/>
      <c r="C426" s="26"/>
      <c r="D426" s="26"/>
      <c r="E426" s="26"/>
      <c r="F426" s="26"/>
      <c r="G426" s="26"/>
      <c r="H426" s="26"/>
      <c r="I426" s="26"/>
      <c r="J426" s="26"/>
    </row>
    <row r="427" spans="1:10" x14ac:dyDescent="0.2">
      <c r="A427" s="26"/>
      <c r="B427" s="26"/>
      <c r="C427" s="26"/>
      <c r="D427" s="26"/>
      <c r="E427" s="26"/>
      <c r="F427" s="26"/>
      <c r="G427" s="26"/>
      <c r="H427" s="26"/>
      <c r="I427" s="26"/>
      <c r="J427" s="26"/>
    </row>
    <row r="428" spans="1:10" x14ac:dyDescent="0.2">
      <c r="A428" s="26"/>
      <c r="B428" s="26"/>
      <c r="C428" s="26"/>
      <c r="D428" s="26"/>
      <c r="E428" s="26"/>
      <c r="F428" s="26"/>
      <c r="G428" s="26"/>
      <c r="H428" s="26"/>
      <c r="I428" s="26"/>
      <c r="J428" s="26"/>
    </row>
    <row r="429" spans="1:10" x14ac:dyDescent="0.2">
      <c r="A429" s="26"/>
      <c r="B429" s="26"/>
      <c r="C429" s="26"/>
      <c r="D429" s="26"/>
      <c r="E429" s="26"/>
      <c r="F429" s="26"/>
      <c r="G429" s="26"/>
      <c r="H429" s="26"/>
      <c r="I429" s="26"/>
      <c r="J429" s="26"/>
    </row>
    <row r="430" spans="1:10" x14ac:dyDescent="0.2">
      <c r="A430" s="26"/>
      <c r="B430" s="26"/>
      <c r="C430" s="26"/>
      <c r="D430" s="26"/>
      <c r="E430" s="26"/>
      <c r="F430" s="26"/>
      <c r="G430" s="26"/>
      <c r="H430" s="26"/>
      <c r="I430" s="26"/>
      <c r="J430" s="26"/>
    </row>
    <row r="431" spans="1:10" x14ac:dyDescent="0.2">
      <c r="A431" s="26"/>
      <c r="B431" s="26"/>
      <c r="C431" s="26"/>
      <c r="D431" s="26"/>
      <c r="E431" s="26"/>
      <c r="F431" s="26"/>
      <c r="G431" s="26"/>
      <c r="H431" s="26"/>
      <c r="I431" s="26"/>
      <c r="J431" s="26"/>
    </row>
    <row r="432" spans="1:10" x14ac:dyDescent="0.2">
      <c r="A432" s="26"/>
      <c r="B432" s="26"/>
      <c r="C432" s="26"/>
      <c r="D432" s="26"/>
      <c r="E432" s="26"/>
      <c r="F432" s="26"/>
      <c r="G432" s="26"/>
      <c r="H432" s="26"/>
      <c r="I432" s="26"/>
      <c r="J432" s="26"/>
    </row>
    <row r="433" spans="1:10" x14ac:dyDescent="0.2">
      <c r="A433" s="26"/>
      <c r="B433" s="26"/>
      <c r="C433" s="26"/>
      <c r="D433" s="26"/>
      <c r="E433" s="26"/>
      <c r="F433" s="26"/>
      <c r="G433" s="26"/>
      <c r="H433" s="26"/>
      <c r="I433" s="26"/>
      <c r="J433" s="26"/>
    </row>
    <row r="434" spans="1:10" x14ac:dyDescent="0.2">
      <c r="A434" s="26"/>
      <c r="B434" s="26"/>
      <c r="C434" s="26"/>
      <c r="D434" s="26"/>
      <c r="E434" s="26"/>
      <c r="F434" s="26"/>
      <c r="G434" s="26"/>
      <c r="H434" s="26"/>
      <c r="I434" s="26"/>
      <c r="J434" s="26"/>
    </row>
    <row r="435" spans="1:10" x14ac:dyDescent="0.2">
      <c r="A435" s="26"/>
      <c r="B435" s="26"/>
      <c r="C435" s="26"/>
      <c r="D435" s="26"/>
      <c r="E435" s="26"/>
      <c r="F435" s="26"/>
      <c r="G435" s="26"/>
      <c r="H435" s="26"/>
      <c r="I435" s="26"/>
      <c r="J435" s="26"/>
    </row>
    <row r="436" spans="1:10" x14ac:dyDescent="0.2">
      <c r="A436" s="26"/>
      <c r="B436" s="26"/>
      <c r="C436" s="26"/>
      <c r="D436" s="26"/>
      <c r="E436" s="26"/>
      <c r="F436" s="26"/>
      <c r="G436" s="26"/>
      <c r="H436" s="26"/>
      <c r="I436" s="26"/>
      <c r="J436" s="26"/>
    </row>
    <row r="437" spans="1:10" x14ac:dyDescent="0.2">
      <c r="A437" s="26"/>
      <c r="B437" s="26"/>
      <c r="C437" s="26"/>
      <c r="D437" s="26"/>
      <c r="E437" s="26"/>
      <c r="F437" s="26"/>
      <c r="G437" s="26"/>
      <c r="H437" s="26"/>
      <c r="I437" s="26"/>
      <c r="J437" s="26"/>
    </row>
    <row r="438" spans="1:10" x14ac:dyDescent="0.2">
      <c r="A438" s="26"/>
      <c r="B438" s="26"/>
      <c r="C438" s="26"/>
      <c r="D438" s="26"/>
      <c r="E438" s="26"/>
      <c r="F438" s="26"/>
      <c r="G438" s="26"/>
      <c r="H438" s="26"/>
      <c r="I438" s="26"/>
      <c r="J438" s="26"/>
    </row>
    <row r="439" spans="1:10" x14ac:dyDescent="0.2">
      <c r="A439" s="26"/>
      <c r="B439" s="26"/>
      <c r="C439" s="26"/>
      <c r="D439" s="26"/>
      <c r="E439" s="26"/>
      <c r="F439" s="26"/>
      <c r="G439" s="26"/>
      <c r="H439" s="26"/>
      <c r="I439" s="26"/>
      <c r="J439" s="26"/>
    </row>
    <row r="440" spans="1:10" x14ac:dyDescent="0.2">
      <c r="A440" s="26"/>
      <c r="B440" s="26"/>
      <c r="C440" s="26"/>
      <c r="D440" s="26"/>
      <c r="E440" s="26"/>
      <c r="F440" s="26"/>
      <c r="G440" s="26"/>
      <c r="H440" s="26"/>
      <c r="I440" s="26"/>
      <c r="J440" s="26"/>
    </row>
    <row r="441" spans="1:10" x14ac:dyDescent="0.2">
      <c r="A441" s="26"/>
      <c r="B441" s="26"/>
      <c r="C441" s="26"/>
      <c r="D441" s="26"/>
      <c r="E441" s="26"/>
      <c r="F441" s="26"/>
      <c r="G441" s="26"/>
      <c r="H441" s="26"/>
      <c r="I441" s="26"/>
      <c r="J441" s="26"/>
    </row>
    <row r="442" spans="1:10" x14ac:dyDescent="0.2">
      <c r="A442" s="26"/>
      <c r="B442" s="26"/>
      <c r="C442" s="26"/>
      <c r="D442" s="26"/>
      <c r="E442" s="26"/>
      <c r="F442" s="26"/>
      <c r="G442" s="26"/>
      <c r="H442" s="26"/>
      <c r="I442" s="26"/>
      <c r="J442" s="26"/>
    </row>
    <row r="443" spans="1:10" x14ac:dyDescent="0.2">
      <c r="A443" s="26"/>
      <c r="B443" s="26"/>
      <c r="C443" s="26"/>
      <c r="D443" s="26"/>
      <c r="E443" s="26"/>
      <c r="F443" s="26"/>
      <c r="G443" s="26"/>
      <c r="H443" s="26"/>
      <c r="I443" s="26"/>
      <c r="J443" s="26"/>
    </row>
    <row r="444" spans="1:10" x14ac:dyDescent="0.2">
      <c r="A444" s="26"/>
      <c r="B444" s="26"/>
      <c r="C444" s="26"/>
      <c r="D444" s="26"/>
      <c r="E444" s="26"/>
      <c r="F444" s="26"/>
      <c r="G444" s="26"/>
      <c r="H444" s="26"/>
      <c r="I444" s="26"/>
      <c r="J444" s="26"/>
    </row>
    <row r="445" spans="1:10" x14ac:dyDescent="0.2">
      <c r="A445" s="26"/>
      <c r="B445" s="26"/>
      <c r="C445" s="26"/>
      <c r="D445" s="26"/>
      <c r="E445" s="26"/>
      <c r="F445" s="26"/>
      <c r="G445" s="26"/>
      <c r="H445" s="26"/>
      <c r="I445" s="26"/>
      <c r="J445" s="26"/>
    </row>
    <row r="446" spans="1:10" x14ac:dyDescent="0.2">
      <c r="A446" s="26"/>
      <c r="B446" s="26"/>
      <c r="C446" s="26"/>
      <c r="D446" s="26"/>
      <c r="E446" s="26"/>
      <c r="F446" s="26"/>
      <c r="G446" s="26"/>
      <c r="H446" s="26"/>
      <c r="I446" s="26"/>
      <c r="J446" s="26"/>
    </row>
    <row r="447" spans="1:10" x14ac:dyDescent="0.2">
      <c r="A447" s="26"/>
      <c r="B447" s="26"/>
      <c r="C447" s="26"/>
      <c r="D447" s="26"/>
      <c r="E447" s="26"/>
      <c r="F447" s="26"/>
      <c r="G447" s="26"/>
      <c r="H447" s="26"/>
      <c r="I447" s="26"/>
      <c r="J447" s="26"/>
    </row>
    <row r="448" spans="1:10" x14ac:dyDescent="0.2">
      <c r="A448" s="26"/>
      <c r="B448" s="26"/>
      <c r="C448" s="26"/>
      <c r="D448" s="26"/>
      <c r="E448" s="26"/>
      <c r="F448" s="26"/>
      <c r="G448" s="26"/>
      <c r="H448" s="26"/>
      <c r="I448" s="26"/>
      <c r="J448" s="26"/>
    </row>
    <row r="449" spans="1:10" x14ac:dyDescent="0.2">
      <c r="A449" s="26"/>
      <c r="B449" s="26"/>
      <c r="C449" s="26"/>
      <c r="D449" s="26"/>
      <c r="E449" s="26"/>
      <c r="F449" s="26"/>
      <c r="G449" s="26"/>
      <c r="H449" s="26"/>
      <c r="I449" s="26"/>
      <c r="J449" s="26"/>
    </row>
    <row r="450" spans="1:10" x14ac:dyDescent="0.2">
      <c r="A450" s="26"/>
      <c r="B450" s="26"/>
      <c r="C450" s="26"/>
      <c r="D450" s="26"/>
      <c r="E450" s="26"/>
      <c r="F450" s="26"/>
      <c r="G450" s="26"/>
      <c r="H450" s="26"/>
      <c r="I450" s="26"/>
      <c r="J450" s="26"/>
    </row>
    <row r="451" spans="1:10" x14ac:dyDescent="0.2">
      <c r="A451" s="26"/>
      <c r="B451" s="26"/>
      <c r="C451" s="26"/>
      <c r="D451" s="26"/>
      <c r="E451" s="26"/>
      <c r="F451" s="26"/>
      <c r="G451" s="26"/>
      <c r="H451" s="26"/>
      <c r="I451" s="26"/>
      <c r="J451" s="26"/>
    </row>
    <row r="452" spans="1:10" x14ac:dyDescent="0.2">
      <c r="A452" s="26"/>
      <c r="B452" s="26"/>
      <c r="C452" s="26"/>
      <c r="D452" s="26"/>
      <c r="E452" s="26"/>
      <c r="F452" s="26"/>
      <c r="G452" s="26"/>
      <c r="H452" s="26"/>
      <c r="I452" s="26"/>
      <c r="J452" s="26"/>
    </row>
    <row r="453" spans="1:10" x14ac:dyDescent="0.2">
      <c r="A453" s="26"/>
      <c r="B453" s="26"/>
      <c r="C453" s="26"/>
      <c r="D453" s="26"/>
      <c r="E453" s="26"/>
      <c r="F453" s="26"/>
      <c r="G453" s="26"/>
      <c r="H453" s="26"/>
      <c r="I453" s="26"/>
      <c r="J453" s="26"/>
    </row>
    <row r="454" spans="1:10" x14ac:dyDescent="0.2">
      <c r="A454" s="26"/>
      <c r="B454" s="26"/>
      <c r="C454" s="26"/>
      <c r="D454" s="26"/>
      <c r="E454" s="26"/>
      <c r="F454" s="26"/>
      <c r="G454" s="26"/>
      <c r="H454" s="26"/>
      <c r="I454" s="26"/>
      <c r="J454" s="26"/>
    </row>
    <row r="455" spans="1:10" x14ac:dyDescent="0.2">
      <c r="A455" s="26"/>
      <c r="B455" s="26"/>
      <c r="C455" s="26"/>
      <c r="D455" s="26"/>
      <c r="E455" s="26"/>
      <c r="F455" s="26"/>
      <c r="G455" s="26"/>
      <c r="H455" s="26"/>
      <c r="I455" s="26"/>
      <c r="J455" s="26"/>
    </row>
    <row r="456" spans="1:10" x14ac:dyDescent="0.2">
      <c r="A456" s="26"/>
      <c r="B456" s="26"/>
      <c r="C456" s="26"/>
      <c r="D456" s="26"/>
      <c r="E456" s="26"/>
      <c r="F456" s="26"/>
      <c r="G456" s="26"/>
      <c r="H456" s="26"/>
      <c r="I456" s="26"/>
      <c r="J456" s="26"/>
    </row>
    <row r="457" spans="1:10" x14ac:dyDescent="0.2">
      <c r="A457" s="26"/>
      <c r="B457" s="26"/>
      <c r="C457" s="26"/>
      <c r="D457" s="26"/>
      <c r="E457" s="26"/>
      <c r="F457" s="26"/>
      <c r="G457" s="26"/>
      <c r="H457" s="26"/>
      <c r="I457" s="26"/>
      <c r="J457" s="26"/>
    </row>
    <row r="458" spans="1:10" x14ac:dyDescent="0.2">
      <c r="A458" s="26"/>
      <c r="B458" s="26"/>
      <c r="C458" s="26"/>
      <c r="D458" s="26"/>
      <c r="E458" s="26"/>
      <c r="F458" s="26"/>
      <c r="G458" s="26"/>
      <c r="H458" s="26"/>
      <c r="I458" s="26"/>
      <c r="J458" s="26"/>
    </row>
    <row r="459" spans="1:10" x14ac:dyDescent="0.2">
      <c r="A459" s="26"/>
      <c r="B459" s="26"/>
      <c r="C459" s="26"/>
      <c r="D459" s="26"/>
      <c r="E459" s="26"/>
      <c r="F459" s="26"/>
      <c r="G459" s="26"/>
      <c r="H459" s="26"/>
      <c r="I459" s="26"/>
      <c r="J459" s="26"/>
    </row>
    <row r="460" spans="1:10" x14ac:dyDescent="0.2">
      <c r="A460" s="26"/>
      <c r="B460" s="26"/>
      <c r="C460" s="26"/>
      <c r="D460" s="26"/>
      <c r="E460" s="26"/>
      <c r="F460" s="26"/>
      <c r="G460" s="26"/>
      <c r="H460" s="26"/>
      <c r="I460" s="26"/>
      <c r="J460" s="26"/>
    </row>
    <row r="461" spans="1:10" x14ac:dyDescent="0.2">
      <c r="A461" s="26"/>
      <c r="B461" s="26"/>
      <c r="C461" s="26"/>
      <c r="D461" s="26"/>
      <c r="E461" s="26"/>
      <c r="F461" s="26"/>
      <c r="G461" s="26"/>
      <c r="H461" s="26"/>
      <c r="I461" s="26"/>
      <c r="J461" s="26"/>
    </row>
    <row r="462" spans="1:10" x14ac:dyDescent="0.2">
      <c r="A462" s="26"/>
      <c r="B462" s="26"/>
      <c r="C462" s="26"/>
      <c r="D462" s="26"/>
      <c r="E462" s="26"/>
      <c r="F462" s="26"/>
      <c r="G462" s="26"/>
      <c r="H462" s="26"/>
      <c r="I462" s="26"/>
      <c r="J462" s="26"/>
    </row>
    <row r="463" spans="1:10" x14ac:dyDescent="0.2">
      <c r="A463" s="26"/>
      <c r="B463" s="26"/>
      <c r="C463" s="26"/>
      <c r="D463" s="26"/>
      <c r="E463" s="26"/>
      <c r="F463" s="26"/>
      <c r="G463" s="26"/>
      <c r="H463" s="26"/>
      <c r="I463" s="26"/>
      <c r="J463" s="26"/>
    </row>
    <row r="464" spans="1:10" x14ac:dyDescent="0.2">
      <c r="A464" s="26"/>
      <c r="B464" s="26"/>
      <c r="C464" s="26"/>
      <c r="D464" s="26"/>
      <c r="E464" s="26"/>
      <c r="F464" s="26"/>
      <c r="G464" s="26"/>
      <c r="H464" s="26"/>
      <c r="I464" s="26"/>
      <c r="J464" s="26"/>
    </row>
    <row r="465" spans="1:10" x14ac:dyDescent="0.2">
      <c r="A465" s="26"/>
      <c r="B465" s="26"/>
      <c r="C465" s="26"/>
      <c r="D465" s="26"/>
      <c r="E465" s="26"/>
      <c r="F465" s="26"/>
      <c r="G465" s="26"/>
      <c r="H465" s="26"/>
      <c r="I465" s="26"/>
      <c r="J465" s="26"/>
    </row>
    <row r="466" spans="1:10" x14ac:dyDescent="0.2">
      <c r="A466" s="26"/>
      <c r="B466" s="26"/>
      <c r="C466" s="26"/>
      <c r="D466" s="26"/>
      <c r="E466" s="26"/>
      <c r="F466" s="26"/>
      <c r="G466" s="26"/>
      <c r="H466" s="26"/>
      <c r="I466" s="26"/>
      <c r="J466" s="26"/>
    </row>
    <row r="467" spans="1:10" x14ac:dyDescent="0.2">
      <c r="A467" s="26"/>
      <c r="B467" s="26"/>
      <c r="C467" s="26"/>
      <c r="D467" s="26"/>
      <c r="E467" s="26"/>
      <c r="F467" s="26"/>
      <c r="G467" s="26"/>
      <c r="H467" s="26"/>
      <c r="I467" s="26"/>
      <c r="J467" s="26"/>
    </row>
    <row r="468" spans="1:10" x14ac:dyDescent="0.2">
      <c r="A468" s="26"/>
      <c r="B468" s="26"/>
      <c r="C468" s="26"/>
      <c r="D468" s="26"/>
      <c r="E468" s="26"/>
      <c r="F468" s="26"/>
      <c r="G468" s="26"/>
      <c r="H468" s="26"/>
      <c r="I468" s="26"/>
      <c r="J468" s="26"/>
    </row>
    <row r="469" spans="1:10" x14ac:dyDescent="0.2">
      <c r="A469" s="26"/>
      <c r="B469" s="26"/>
      <c r="C469" s="26"/>
      <c r="D469" s="26"/>
      <c r="E469" s="26"/>
      <c r="F469" s="26"/>
      <c r="G469" s="26"/>
      <c r="H469" s="26"/>
      <c r="I469" s="26"/>
      <c r="J469" s="26"/>
    </row>
    <row r="470" spans="1:10" x14ac:dyDescent="0.2">
      <c r="A470" s="26"/>
      <c r="B470" s="26"/>
      <c r="C470" s="26"/>
      <c r="D470" s="26"/>
      <c r="E470" s="26"/>
      <c r="F470" s="26"/>
      <c r="G470" s="26"/>
      <c r="H470" s="26"/>
      <c r="I470" s="26"/>
      <c r="J470" s="26"/>
    </row>
    <row r="471" spans="1:10" x14ac:dyDescent="0.2">
      <c r="A471" s="26"/>
      <c r="B471" s="26"/>
      <c r="C471" s="26"/>
      <c r="D471" s="26"/>
      <c r="E471" s="26"/>
      <c r="F471" s="26"/>
      <c r="G471" s="26"/>
      <c r="H471" s="26"/>
      <c r="I471" s="26"/>
      <c r="J471" s="26"/>
    </row>
    <row r="472" spans="1:10" x14ac:dyDescent="0.2">
      <c r="A472" s="26"/>
      <c r="B472" s="26"/>
      <c r="C472" s="26"/>
      <c r="D472" s="26"/>
      <c r="E472" s="26"/>
      <c r="F472" s="26"/>
      <c r="G472" s="26"/>
      <c r="H472" s="26"/>
      <c r="I472" s="26"/>
      <c r="J472" s="26"/>
    </row>
    <row r="473" spans="1:10" x14ac:dyDescent="0.2">
      <c r="A473" s="26"/>
      <c r="B473" s="26"/>
      <c r="C473" s="26"/>
      <c r="D473" s="26"/>
      <c r="E473" s="26"/>
      <c r="F473" s="26"/>
      <c r="G473" s="26"/>
      <c r="H473" s="26"/>
      <c r="I473" s="26"/>
      <c r="J473" s="26"/>
    </row>
    <row r="474" spans="1:10" x14ac:dyDescent="0.2">
      <c r="A474" s="26"/>
      <c r="B474" s="26"/>
      <c r="C474" s="26"/>
      <c r="D474" s="26"/>
      <c r="E474" s="26"/>
      <c r="F474" s="26"/>
      <c r="G474" s="26"/>
      <c r="H474" s="26"/>
      <c r="I474" s="26"/>
      <c r="J474" s="26"/>
    </row>
    <row r="475" spans="1:10" x14ac:dyDescent="0.2">
      <c r="A475" s="26"/>
      <c r="B475" s="26"/>
      <c r="C475" s="26"/>
      <c r="D475" s="26"/>
      <c r="E475" s="26"/>
      <c r="F475" s="26"/>
      <c r="G475" s="26"/>
      <c r="H475" s="26"/>
      <c r="I475" s="26"/>
      <c r="J475" s="26"/>
    </row>
    <row r="476" spans="1:10" x14ac:dyDescent="0.2">
      <c r="A476" s="26"/>
      <c r="B476" s="26"/>
      <c r="C476" s="26"/>
      <c r="D476" s="26"/>
      <c r="E476" s="26"/>
      <c r="F476" s="26"/>
      <c r="G476" s="26"/>
      <c r="H476" s="26"/>
      <c r="I476" s="26"/>
      <c r="J476" s="26"/>
    </row>
    <row r="477" spans="1:10" x14ac:dyDescent="0.2">
      <c r="A477" s="26"/>
      <c r="B477" s="26"/>
      <c r="C477" s="26"/>
      <c r="D477" s="26"/>
      <c r="E477" s="26"/>
      <c r="F477" s="26"/>
      <c r="G477" s="26"/>
      <c r="H477" s="26"/>
      <c r="I477" s="26"/>
      <c r="J477" s="26"/>
    </row>
    <row r="478" spans="1:10" x14ac:dyDescent="0.2">
      <c r="A478" s="26"/>
      <c r="B478" s="26"/>
      <c r="C478" s="26"/>
      <c r="D478" s="26"/>
      <c r="E478" s="26"/>
      <c r="F478" s="26"/>
      <c r="G478" s="26"/>
      <c r="H478" s="26"/>
      <c r="I478" s="26"/>
      <c r="J478" s="26"/>
    </row>
    <row r="479" spans="1:10" x14ac:dyDescent="0.2">
      <c r="A479" s="26"/>
      <c r="B479" s="26"/>
      <c r="C479" s="26"/>
      <c r="D479" s="26"/>
      <c r="E479" s="26"/>
      <c r="F479" s="26"/>
      <c r="G479" s="26"/>
      <c r="H479" s="26"/>
      <c r="I479" s="26"/>
      <c r="J479" s="26"/>
    </row>
    <row r="480" spans="1:10" x14ac:dyDescent="0.2">
      <c r="A480" s="26"/>
      <c r="B480" s="26"/>
      <c r="C480" s="26"/>
      <c r="D480" s="26"/>
      <c r="E480" s="26"/>
      <c r="F480" s="26"/>
      <c r="G480" s="26"/>
      <c r="H480" s="26"/>
      <c r="I480" s="26"/>
      <c r="J480" s="26"/>
    </row>
    <row r="481" spans="1:10" x14ac:dyDescent="0.2">
      <c r="A481" s="26"/>
      <c r="B481" s="26"/>
      <c r="C481" s="26"/>
      <c r="D481" s="26"/>
      <c r="E481" s="26"/>
      <c r="F481" s="26"/>
      <c r="G481" s="26"/>
      <c r="H481" s="26"/>
      <c r="I481" s="26"/>
      <c r="J481" s="26"/>
    </row>
    <row r="482" spans="1:10" x14ac:dyDescent="0.2">
      <c r="A482" s="26"/>
      <c r="B482" s="26"/>
      <c r="C482" s="26"/>
      <c r="D482" s="26"/>
      <c r="E482" s="26"/>
      <c r="F482" s="26"/>
      <c r="G482" s="26"/>
      <c r="H482" s="26"/>
      <c r="I482" s="26"/>
      <c r="J482" s="26"/>
    </row>
    <row r="483" spans="1:10" x14ac:dyDescent="0.2">
      <c r="A483" s="26"/>
      <c r="B483" s="26"/>
      <c r="C483" s="26"/>
      <c r="D483" s="26"/>
      <c r="E483" s="26"/>
      <c r="F483" s="26"/>
      <c r="G483" s="26"/>
      <c r="H483" s="26"/>
      <c r="I483" s="26"/>
      <c r="J483" s="26"/>
    </row>
    <row r="484" spans="1:10" x14ac:dyDescent="0.2">
      <c r="A484" s="26"/>
      <c r="B484" s="26"/>
      <c r="C484" s="26"/>
      <c r="D484" s="26"/>
      <c r="E484" s="26"/>
      <c r="F484" s="26"/>
      <c r="G484" s="26"/>
      <c r="H484" s="26"/>
      <c r="I484" s="26"/>
      <c r="J484" s="26"/>
    </row>
    <row r="485" spans="1:10" x14ac:dyDescent="0.2">
      <c r="A485" s="26"/>
      <c r="B485" s="26"/>
      <c r="C485" s="26"/>
      <c r="D485" s="26"/>
      <c r="E485" s="26"/>
      <c r="F485" s="26"/>
      <c r="G485" s="26"/>
      <c r="H485" s="26"/>
      <c r="I485" s="26"/>
      <c r="J485" s="26"/>
    </row>
    <row r="486" spans="1:10" x14ac:dyDescent="0.2">
      <c r="A486" s="26"/>
      <c r="B486" s="26"/>
      <c r="C486" s="26"/>
      <c r="D486" s="26"/>
      <c r="E486" s="26"/>
      <c r="F486" s="26"/>
      <c r="G486" s="26"/>
      <c r="H486" s="26"/>
      <c r="I486" s="26"/>
      <c r="J486" s="26"/>
    </row>
    <row r="487" spans="1:10" x14ac:dyDescent="0.2">
      <c r="A487" s="26"/>
      <c r="B487" s="26"/>
      <c r="C487" s="26"/>
      <c r="D487" s="26"/>
      <c r="E487" s="26"/>
      <c r="F487" s="26"/>
      <c r="G487" s="26"/>
      <c r="H487" s="26"/>
      <c r="I487" s="26"/>
      <c r="J487" s="26"/>
    </row>
    <row r="488" spans="1:10" x14ac:dyDescent="0.2">
      <c r="A488" s="26"/>
      <c r="B488" s="26"/>
      <c r="C488" s="26"/>
      <c r="D488" s="26"/>
      <c r="E488" s="26"/>
      <c r="F488" s="26"/>
      <c r="G488" s="26"/>
      <c r="H488" s="26"/>
      <c r="I488" s="26"/>
      <c r="J488" s="26"/>
    </row>
    <row r="489" spans="1:10" x14ac:dyDescent="0.2">
      <c r="A489" s="26"/>
      <c r="B489" s="26"/>
      <c r="C489" s="26"/>
      <c r="D489" s="26"/>
      <c r="E489" s="26"/>
      <c r="F489" s="26"/>
      <c r="G489" s="26"/>
      <c r="H489" s="26"/>
      <c r="I489" s="26"/>
      <c r="J489" s="26"/>
    </row>
    <row r="490" spans="1:10" x14ac:dyDescent="0.2">
      <c r="A490" s="26"/>
      <c r="B490" s="26"/>
      <c r="C490" s="26"/>
      <c r="D490" s="26"/>
      <c r="E490" s="26"/>
      <c r="F490" s="26"/>
      <c r="G490" s="26"/>
      <c r="H490" s="26"/>
      <c r="I490" s="26"/>
      <c r="J490" s="26"/>
    </row>
    <row r="491" spans="1:10" x14ac:dyDescent="0.2">
      <c r="A491" s="26"/>
      <c r="B491" s="26"/>
      <c r="C491" s="26"/>
      <c r="D491" s="26"/>
      <c r="E491" s="26"/>
      <c r="F491" s="26"/>
      <c r="G491" s="26"/>
      <c r="H491" s="26"/>
      <c r="I491" s="26"/>
      <c r="J491" s="26"/>
    </row>
    <row r="492" spans="1:10" x14ac:dyDescent="0.2">
      <c r="A492" s="26"/>
      <c r="B492" s="26"/>
      <c r="C492" s="26"/>
      <c r="D492" s="26"/>
      <c r="E492" s="26"/>
      <c r="F492" s="26"/>
      <c r="G492" s="26"/>
      <c r="H492" s="26"/>
      <c r="I492" s="26"/>
      <c r="J492" s="26"/>
    </row>
    <row r="493" spans="1:10" x14ac:dyDescent="0.2">
      <c r="A493" s="26"/>
      <c r="B493" s="26"/>
      <c r="C493" s="26"/>
      <c r="D493" s="26"/>
      <c r="E493" s="26"/>
      <c r="F493" s="26"/>
      <c r="G493" s="26"/>
      <c r="H493" s="26"/>
      <c r="I493" s="26"/>
      <c r="J493" s="26"/>
    </row>
    <row r="494" spans="1:10" x14ac:dyDescent="0.2">
      <c r="A494" s="26"/>
      <c r="B494" s="26"/>
      <c r="C494" s="26"/>
      <c r="D494" s="26"/>
      <c r="E494" s="26"/>
      <c r="F494" s="26"/>
      <c r="G494" s="26"/>
      <c r="H494" s="26"/>
      <c r="I494" s="26"/>
      <c r="J494" s="26"/>
    </row>
    <row r="495" spans="1:10" x14ac:dyDescent="0.2">
      <c r="A495" s="26"/>
      <c r="B495" s="26"/>
      <c r="C495" s="26"/>
      <c r="D495" s="26"/>
      <c r="E495" s="26"/>
      <c r="F495" s="26"/>
      <c r="G495" s="26"/>
      <c r="H495" s="26"/>
      <c r="I495" s="26"/>
      <c r="J495" s="26"/>
    </row>
    <row r="496" spans="1:10" x14ac:dyDescent="0.2">
      <c r="A496" s="26"/>
      <c r="B496" s="26"/>
      <c r="C496" s="26"/>
      <c r="D496" s="26"/>
      <c r="E496" s="26"/>
      <c r="F496" s="26"/>
      <c r="G496" s="26"/>
      <c r="H496" s="26"/>
      <c r="I496" s="26"/>
      <c r="J496" s="26"/>
    </row>
    <row r="497" spans="1:10" x14ac:dyDescent="0.2">
      <c r="A497" s="26"/>
      <c r="B497" s="26"/>
      <c r="C497" s="26"/>
      <c r="D497" s="26"/>
      <c r="E497" s="26"/>
      <c r="F497" s="26"/>
      <c r="G497" s="26"/>
      <c r="H497" s="26"/>
      <c r="I497" s="26"/>
      <c r="J497" s="26"/>
    </row>
    <row r="498" spans="1:10" x14ac:dyDescent="0.2">
      <c r="A498" s="26"/>
      <c r="B498" s="26"/>
      <c r="C498" s="26"/>
      <c r="D498" s="26"/>
      <c r="E498" s="26"/>
      <c r="F498" s="26"/>
      <c r="G498" s="26"/>
      <c r="H498" s="26"/>
      <c r="I498" s="26"/>
      <c r="J498" s="26"/>
    </row>
    <row r="499" spans="1:10" x14ac:dyDescent="0.2">
      <c r="A499" s="26"/>
      <c r="B499" s="26"/>
      <c r="C499" s="26"/>
      <c r="D499" s="26"/>
      <c r="E499" s="26"/>
      <c r="F499" s="26"/>
      <c r="G499" s="26"/>
      <c r="H499" s="26"/>
      <c r="I499" s="26"/>
      <c r="J499" s="26"/>
    </row>
    <row r="500" spans="1:10" x14ac:dyDescent="0.2">
      <c r="A500" s="26"/>
      <c r="B500" s="26"/>
      <c r="C500" s="26"/>
      <c r="D500" s="26"/>
      <c r="E500" s="26"/>
      <c r="F500" s="26"/>
      <c r="G500" s="26"/>
      <c r="H500" s="26"/>
      <c r="I500" s="26"/>
      <c r="J500" s="26"/>
    </row>
    <row r="501" spans="1:10" x14ac:dyDescent="0.2">
      <c r="A501" s="26"/>
      <c r="B501" s="26"/>
      <c r="C501" s="26"/>
      <c r="D501" s="26"/>
      <c r="E501" s="26"/>
      <c r="F501" s="26"/>
      <c r="G501" s="26"/>
      <c r="H501" s="26"/>
      <c r="I501" s="26"/>
      <c r="J501" s="26"/>
    </row>
    <row r="502" spans="1:10" x14ac:dyDescent="0.2">
      <c r="A502" s="26"/>
      <c r="B502" s="26"/>
      <c r="C502" s="26"/>
      <c r="D502" s="26"/>
      <c r="E502" s="26"/>
      <c r="F502" s="26"/>
      <c r="G502" s="26"/>
      <c r="H502" s="26"/>
      <c r="I502" s="26"/>
      <c r="J502" s="26"/>
    </row>
    <row r="503" spans="1:10" x14ac:dyDescent="0.2">
      <c r="A503" s="26"/>
      <c r="B503" s="26"/>
      <c r="C503" s="26"/>
      <c r="D503" s="26"/>
      <c r="E503" s="26"/>
      <c r="F503" s="26"/>
      <c r="G503" s="26"/>
      <c r="H503" s="26"/>
      <c r="I503" s="26"/>
      <c r="J503" s="26"/>
    </row>
    <row r="504" spans="1:10" x14ac:dyDescent="0.2">
      <c r="A504" s="26"/>
      <c r="B504" s="26"/>
      <c r="C504" s="26"/>
      <c r="D504" s="26"/>
      <c r="E504" s="26"/>
      <c r="F504" s="26"/>
      <c r="G504" s="26"/>
      <c r="H504" s="26"/>
      <c r="I504" s="26"/>
      <c r="J504" s="26"/>
    </row>
    <row r="505" spans="1:10" x14ac:dyDescent="0.2">
      <c r="A505" s="26"/>
      <c r="B505" s="26"/>
      <c r="C505" s="26"/>
      <c r="D505" s="26"/>
      <c r="E505" s="26"/>
      <c r="F505" s="26"/>
      <c r="G505" s="26"/>
      <c r="H505" s="26"/>
      <c r="I505" s="26"/>
      <c r="J505" s="26"/>
    </row>
    <row r="506" spans="1:10" x14ac:dyDescent="0.2">
      <c r="A506" s="26"/>
      <c r="B506" s="26"/>
      <c r="C506" s="26"/>
      <c r="D506" s="26"/>
      <c r="E506" s="26"/>
      <c r="F506" s="26"/>
      <c r="G506" s="26"/>
      <c r="H506" s="26"/>
      <c r="I506" s="26"/>
      <c r="J506" s="26"/>
    </row>
    <row r="507" spans="1:10" x14ac:dyDescent="0.2">
      <c r="A507" s="26"/>
      <c r="B507" s="26"/>
      <c r="C507" s="26"/>
      <c r="D507" s="26"/>
      <c r="E507" s="26"/>
      <c r="F507" s="26"/>
      <c r="G507" s="26"/>
      <c r="H507" s="26"/>
      <c r="I507" s="26"/>
      <c r="J507" s="26"/>
    </row>
    <row r="508" spans="1:10" x14ac:dyDescent="0.2">
      <c r="A508" s="26"/>
      <c r="B508" s="26"/>
      <c r="C508" s="26"/>
      <c r="D508" s="26"/>
      <c r="E508" s="26"/>
      <c r="F508" s="26"/>
      <c r="G508" s="26"/>
      <c r="H508" s="26"/>
      <c r="I508" s="26"/>
      <c r="J508" s="26"/>
    </row>
    <row r="509" spans="1:10" x14ac:dyDescent="0.2">
      <c r="A509" s="26"/>
      <c r="B509" s="26"/>
      <c r="C509" s="26"/>
      <c r="D509" s="26"/>
      <c r="E509" s="26"/>
      <c r="F509" s="26"/>
      <c r="G509" s="26"/>
      <c r="H509" s="26"/>
      <c r="I509" s="26"/>
      <c r="J509" s="26"/>
    </row>
    <row r="510" spans="1:10" x14ac:dyDescent="0.2">
      <c r="A510" s="26"/>
      <c r="B510" s="26"/>
      <c r="C510" s="26"/>
      <c r="D510" s="26"/>
      <c r="E510" s="26"/>
      <c r="F510" s="26"/>
      <c r="G510" s="26"/>
      <c r="H510" s="26"/>
      <c r="I510" s="26"/>
      <c r="J510" s="26"/>
    </row>
    <row r="511" spans="1:10" x14ac:dyDescent="0.2">
      <c r="A511" s="26"/>
      <c r="B511" s="26"/>
      <c r="C511" s="26"/>
      <c r="D511" s="26"/>
      <c r="E511" s="26"/>
      <c r="F511" s="26"/>
      <c r="G511" s="26"/>
      <c r="H511" s="26"/>
      <c r="I511" s="26"/>
      <c r="J511" s="26"/>
    </row>
    <row r="512" spans="1:10" x14ac:dyDescent="0.2">
      <c r="A512" s="26"/>
      <c r="B512" s="26"/>
      <c r="C512" s="26"/>
      <c r="D512" s="26"/>
      <c r="E512" s="26"/>
      <c r="F512" s="26"/>
      <c r="G512" s="26"/>
      <c r="H512" s="26"/>
      <c r="I512" s="26"/>
      <c r="J512" s="26"/>
    </row>
    <row r="513" spans="1:10" x14ac:dyDescent="0.2">
      <c r="A513" s="26"/>
      <c r="B513" s="26"/>
      <c r="C513" s="26"/>
      <c r="D513" s="26"/>
      <c r="E513" s="26"/>
      <c r="F513" s="26"/>
      <c r="G513" s="26"/>
      <c r="H513" s="26"/>
      <c r="I513" s="26"/>
      <c r="J513" s="26"/>
    </row>
    <row r="514" spans="1:10" x14ac:dyDescent="0.2">
      <c r="A514" s="26"/>
      <c r="B514" s="26"/>
      <c r="C514" s="26"/>
      <c r="D514" s="26"/>
      <c r="E514" s="26"/>
      <c r="F514" s="26"/>
      <c r="G514" s="26"/>
      <c r="H514" s="26"/>
      <c r="I514" s="26"/>
      <c r="J514" s="26"/>
    </row>
    <row r="515" spans="1:10" x14ac:dyDescent="0.2">
      <c r="A515" s="26"/>
      <c r="B515" s="26"/>
      <c r="C515" s="26"/>
      <c r="D515" s="26"/>
      <c r="E515" s="26"/>
      <c r="F515" s="26"/>
      <c r="G515" s="26"/>
      <c r="H515" s="26"/>
      <c r="I515" s="26"/>
      <c r="J515" s="26"/>
    </row>
    <row r="516" spans="1:10" x14ac:dyDescent="0.2">
      <c r="A516" s="26"/>
      <c r="B516" s="26"/>
      <c r="C516" s="26"/>
      <c r="D516" s="26"/>
      <c r="E516" s="26"/>
      <c r="F516" s="26"/>
      <c r="G516" s="26"/>
      <c r="H516" s="26"/>
      <c r="I516" s="26"/>
      <c r="J516" s="26"/>
    </row>
    <row r="517" spans="1:10" x14ac:dyDescent="0.2">
      <c r="A517" s="26"/>
      <c r="B517" s="26"/>
      <c r="C517" s="26"/>
      <c r="D517" s="26"/>
      <c r="E517" s="26"/>
      <c r="F517" s="26"/>
      <c r="G517" s="26"/>
      <c r="H517" s="26"/>
      <c r="I517" s="26"/>
      <c r="J517" s="26"/>
    </row>
    <row r="518" spans="1:10" x14ac:dyDescent="0.2">
      <c r="A518" s="26"/>
      <c r="B518" s="26"/>
      <c r="C518" s="26"/>
      <c r="D518" s="26"/>
      <c r="E518" s="26"/>
      <c r="F518" s="26"/>
      <c r="G518" s="26"/>
      <c r="H518" s="26"/>
      <c r="I518" s="26"/>
      <c r="J518" s="26"/>
    </row>
    <row r="519" spans="1:10" x14ac:dyDescent="0.2">
      <c r="A519" s="26"/>
      <c r="B519" s="26"/>
      <c r="C519" s="26"/>
      <c r="D519" s="26"/>
      <c r="E519" s="26"/>
      <c r="F519" s="26"/>
      <c r="G519" s="26"/>
      <c r="H519" s="26"/>
      <c r="I519" s="26"/>
      <c r="J519" s="26"/>
    </row>
    <row r="520" spans="1:10" x14ac:dyDescent="0.2">
      <c r="A520" s="26"/>
      <c r="B520" s="26"/>
      <c r="C520" s="26"/>
      <c r="D520" s="26"/>
      <c r="E520" s="26"/>
      <c r="F520" s="26"/>
      <c r="G520" s="26"/>
      <c r="H520" s="26"/>
      <c r="I520" s="26"/>
      <c r="J520" s="26"/>
    </row>
    <row r="521" spans="1:10" x14ac:dyDescent="0.2">
      <c r="A521" s="26"/>
      <c r="B521" s="26"/>
      <c r="C521" s="26"/>
      <c r="D521" s="26"/>
      <c r="E521" s="26"/>
      <c r="F521" s="26"/>
      <c r="G521" s="26"/>
      <c r="H521" s="26"/>
      <c r="I521" s="26"/>
      <c r="J521" s="26"/>
    </row>
    <row r="522" spans="1:10" x14ac:dyDescent="0.2">
      <c r="A522" s="26"/>
      <c r="B522" s="26"/>
      <c r="C522" s="26"/>
      <c r="D522" s="26"/>
      <c r="E522" s="26"/>
      <c r="F522" s="26"/>
      <c r="G522" s="26"/>
      <c r="H522" s="26"/>
      <c r="I522" s="26"/>
      <c r="J522" s="26"/>
    </row>
    <row r="523" spans="1:10" x14ac:dyDescent="0.2">
      <c r="A523" s="26"/>
      <c r="B523" s="26"/>
      <c r="C523" s="26"/>
      <c r="D523" s="26"/>
      <c r="E523" s="26"/>
      <c r="F523" s="26"/>
      <c r="G523" s="26"/>
      <c r="H523" s="26"/>
      <c r="I523" s="26"/>
      <c r="J523" s="26"/>
    </row>
    <row r="524" spans="1:10" x14ac:dyDescent="0.2">
      <c r="A524" s="26"/>
      <c r="B524" s="26"/>
      <c r="C524" s="26"/>
      <c r="D524" s="26"/>
      <c r="E524" s="26"/>
      <c r="F524" s="26"/>
      <c r="G524" s="26"/>
      <c r="H524" s="26"/>
      <c r="I524" s="26"/>
      <c r="J524" s="26"/>
    </row>
    <row r="525" spans="1:10" x14ac:dyDescent="0.2">
      <c r="A525" s="26"/>
      <c r="B525" s="26"/>
      <c r="C525" s="26"/>
      <c r="D525" s="26"/>
      <c r="E525" s="26"/>
      <c r="F525" s="26"/>
      <c r="G525" s="26"/>
      <c r="H525" s="26"/>
      <c r="I525" s="26"/>
      <c r="J525" s="26"/>
    </row>
    <row r="526" spans="1:10" x14ac:dyDescent="0.2">
      <c r="A526" s="26"/>
      <c r="B526" s="26"/>
      <c r="C526" s="26"/>
      <c r="D526" s="26"/>
      <c r="E526" s="26"/>
      <c r="F526" s="26"/>
      <c r="G526" s="26"/>
      <c r="H526" s="26"/>
      <c r="I526" s="26"/>
      <c r="J526" s="26"/>
    </row>
    <row r="527" spans="1:10" x14ac:dyDescent="0.2">
      <c r="A527" s="26"/>
      <c r="B527" s="26"/>
      <c r="C527" s="26"/>
      <c r="D527" s="26"/>
      <c r="E527" s="26"/>
      <c r="F527" s="26"/>
      <c r="G527" s="26"/>
      <c r="H527" s="26"/>
      <c r="I527" s="26"/>
      <c r="J527" s="26"/>
    </row>
    <row r="528" spans="1:10" x14ac:dyDescent="0.2">
      <c r="A528" s="26"/>
      <c r="B528" s="26"/>
      <c r="C528" s="26"/>
      <c r="D528" s="26"/>
      <c r="E528" s="26"/>
      <c r="F528" s="26"/>
      <c r="G528" s="26"/>
      <c r="H528" s="26"/>
      <c r="I528" s="26"/>
      <c r="J528" s="26"/>
    </row>
    <row r="529" spans="1:10" x14ac:dyDescent="0.2">
      <c r="A529" s="26"/>
      <c r="B529" s="26"/>
      <c r="C529" s="26"/>
      <c r="D529" s="26"/>
      <c r="E529" s="26"/>
      <c r="F529" s="26"/>
      <c r="G529" s="26"/>
      <c r="H529" s="26"/>
      <c r="I529" s="26"/>
      <c r="J529" s="26"/>
    </row>
    <row r="530" spans="1:10" x14ac:dyDescent="0.2">
      <c r="A530" s="26"/>
      <c r="B530" s="26"/>
      <c r="C530" s="26"/>
      <c r="D530" s="26"/>
      <c r="E530" s="26"/>
      <c r="F530" s="26"/>
      <c r="G530" s="26"/>
      <c r="H530" s="26"/>
      <c r="I530" s="26"/>
      <c r="J530" s="26"/>
    </row>
    <row r="531" spans="1:10" x14ac:dyDescent="0.2">
      <c r="A531" s="26"/>
      <c r="B531" s="26"/>
      <c r="C531" s="26"/>
      <c r="D531" s="26"/>
      <c r="E531" s="26"/>
      <c r="F531" s="26"/>
      <c r="G531" s="26"/>
      <c r="H531" s="26"/>
      <c r="I531" s="26"/>
      <c r="J531" s="26"/>
    </row>
    <row r="532" spans="1:10" x14ac:dyDescent="0.2">
      <c r="A532" s="26"/>
      <c r="B532" s="26"/>
      <c r="C532" s="26"/>
      <c r="D532" s="26"/>
      <c r="E532" s="26"/>
      <c r="F532" s="26"/>
      <c r="G532" s="26"/>
      <c r="H532" s="26"/>
      <c r="I532" s="26"/>
      <c r="J532" s="26"/>
    </row>
    <row r="533" spans="1:10" x14ac:dyDescent="0.2">
      <c r="A533" s="26"/>
      <c r="B533" s="26"/>
      <c r="C533" s="26"/>
      <c r="D533" s="26"/>
      <c r="E533" s="26"/>
      <c r="F533" s="26"/>
      <c r="G533" s="26"/>
      <c r="H533" s="26"/>
      <c r="I533" s="26"/>
      <c r="J533" s="26"/>
    </row>
    <row r="534" spans="1:10" x14ac:dyDescent="0.2">
      <c r="A534" s="26"/>
      <c r="B534" s="26"/>
      <c r="C534" s="26"/>
      <c r="D534" s="26"/>
      <c r="E534" s="26"/>
      <c r="F534" s="26"/>
      <c r="G534" s="26"/>
      <c r="H534" s="26"/>
      <c r="I534" s="26"/>
      <c r="J534" s="26"/>
    </row>
    <row r="535" spans="1:10" x14ac:dyDescent="0.2">
      <c r="A535" s="26"/>
      <c r="B535" s="26"/>
      <c r="C535" s="26"/>
      <c r="D535" s="26"/>
      <c r="E535" s="26"/>
      <c r="F535" s="26"/>
      <c r="G535" s="26"/>
      <c r="H535" s="26"/>
      <c r="I535" s="26"/>
      <c r="J535" s="26"/>
    </row>
    <row r="536" spans="1:10" x14ac:dyDescent="0.2">
      <c r="A536" s="26"/>
      <c r="B536" s="26"/>
      <c r="C536" s="26"/>
      <c r="D536" s="26"/>
      <c r="E536" s="26"/>
      <c r="F536" s="26"/>
      <c r="G536" s="26"/>
      <c r="H536" s="26"/>
      <c r="I536" s="26"/>
      <c r="J536" s="26"/>
    </row>
    <row r="537" spans="1:10" x14ac:dyDescent="0.2">
      <c r="A537" s="26"/>
      <c r="B537" s="26"/>
      <c r="C537" s="26"/>
      <c r="D537" s="26"/>
      <c r="E537" s="26"/>
      <c r="F537" s="26"/>
      <c r="G537" s="26"/>
      <c r="H537" s="26"/>
      <c r="I537" s="26"/>
      <c r="J537" s="26"/>
    </row>
    <row r="538" spans="1:10" x14ac:dyDescent="0.2">
      <c r="A538" s="26"/>
      <c r="B538" s="26"/>
      <c r="C538" s="26"/>
      <c r="D538" s="26"/>
      <c r="E538" s="26"/>
      <c r="F538" s="26"/>
      <c r="G538" s="26"/>
      <c r="H538" s="26"/>
      <c r="I538" s="26"/>
      <c r="J538" s="26"/>
    </row>
    <row r="539" spans="1:10" x14ac:dyDescent="0.2">
      <c r="A539" s="26"/>
      <c r="B539" s="26"/>
      <c r="C539" s="26"/>
      <c r="D539" s="26"/>
      <c r="E539" s="26"/>
      <c r="F539" s="26"/>
      <c r="G539" s="26"/>
      <c r="H539" s="26"/>
      <c r="I539" s="26"/>
      <c r="J539" s="26"/>
    </row>
    <row r="540" spans="1:10" x14ac:dyDescent="0.2">
      <c r="A540" s="26"/>
      <c r="B540" s="26"/>
      <c r="C540" s="26"/>
      <c r="D540" s="26"/>
      <c r="E540" s="26"/>
      <c r="F540" s="26"/>
      <c r="G540" s="26"/>
      <c r="H540" s="26"/>
      <c r="I540" s="26"/>
      <c r="J540" s="26"/>
    </row>
    <row r="541" spans="1:10" x14ac:dyDescent="0.2">
      <c r="A541" s="26"/>
      <c r="B541" s="26"/>
      <c r="C541" s="26"/>
      <c r="D541" s="26"/>
      <c r="E541" s="26"/>
      <c r="F541" s="26"/>
      <c r="G541" s="26"/>
      <c r="H541" s="26"/>
      <c r="I541" s="26"/>
      <c r="J541" s="26"/>
    </row>
  </sheetData>
  <autoFilter ref="A6:J28" xr:uid="{00000000-0009-0000-0000-000021000000}"/>
  <customSheetViews>
    <customSheetView guid="{2310A218-B950-4B37-BE7C-1628B3021F33}" scale="80" showAutoFilter="1">
      <pane xSplit="6" ySplit="6" topLeftCell="G7" activePane="bottomRight" state="frozen"/>
      <selection pane="bottomRight" activeCell="J21" sqref="J21"/>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 guid="{567D1EB9-B60D-4E86-BE3D-657E6C99C435}" scale="80" showAutoFilter="1">
      <pane xSplit="6" ySplit="6" topLeftCell="G7" activePane="bottomRight" state="frozen"/>
      <selection pane="bottomRight" activeCell="J21" sqref="J21"/>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 guid="{8C2C3663-D12C-4E4C-A6D4-C71A7D822DC1}" scale="80" showAutoFilter="1">
      <pane xSplit="6" ySplit="6" topLeftCell="G7" activePane="bottomRight" state="frozen"/>
      <selection pane="bottomRight" activeCell="J21" sqref="J21"/>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 guid="{6427B314-5737-4833-B35F-93343DA3F12D}" scale="80" showAutoFilter="1">
      <pane xSplit="6" ySplit="6" topLeftCell="G7" activePane="bottomRight" state="frozen"/>
      <selection pane="bottomRight" activeCell="J21" sqref="J21"/>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J28" xr:uid="{00000000-0000-0000-0000-000000000000}"/>
    </customSheetView>
  </customSheetViews>
  <mergeCells count="6">
    <mergeCell ref="G5:J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5" tint="0.59999389629810485"/>
    <pageSetUpPr autoPageBreaks="0"/>
  </sheetPr>
  <dimension ref="A1:P541"/>
  <sheetViews>
    <sheetView zoomScale="80" zoomScaleNormal="80" workbookViewId="0">
      <pane xSplit="6" ySplit="6" topLeftCell="G7" activePane="bottomRight" state="frozen"/>
      <selection pane="topRight" activeCell="G1" sqref="G1"/>
      <selection pane="bottomLeft" activeCell="A7" sqref="A7"/>
      <selection pane="bottomRight" activeCell="G19" sqref="G19"/>
    </sheetView>
  </sheetViews>
  <sheetFormatPr defaultColWidth="8.85546875" defaultRowHeight="14.25" x14ac:dyDescent="0.2"/>
  <cols>
    <col min="1" max="6" width="15.85546875" style="13" customWidth="1"/>
    <col min="7" max="14" width="20.42578125" style="13" customWidth="1"/>
    <col min="15" max="16" width="29.5703125" style="13" customWidth="1"/>
    <col min="17" max="16384" width="8.85546875" style="13"/>
  </cols>
  <sheetData>
    <row r="1" spans="1:16" ht="15" x14ac:dyDescent="0.2">
      <c r="A1" s="109" t="s">
        <v>660</v>
      </c>
      <c r="B1" s="619" t="str">
        <f>'EPA - Input and Summary'!E2</f>
        <v>Exit Supplier-(2019 - 2020)</v>
      </c>
      <c r="C1" s="619"/>
      <c r="D1" s="619"/>
      <c r="E1" s="619"/>
      <c r="F1" s="619"/>
    </row>
    <row r="2" spans="1:16" ht="15" x14ac:dyDescent="0.25">
      <c r="A2" s="109" t="s">
        <v>661</v>
      </c>
      <c r="B2" s="619" t="str">
        <f>'EPA - Input and Summary'!E3</f>
        <v>Project Names</v>
      </c>
      <c r="C2" s="619"/>
      <c r="D2" s="619"/>
      <c r="E2" s="619"/>
      <c r="F2" s="619"/>
      <c r="G2" s="123"/>
    </row>
    <row r="3" spans="1:16" ht="15" x14ac:dyDescent="0.2">
      <c r="A3" s="109"/>
      <c r="B3" s="655"/>
      <c r="C3" s="656"/>
      <c r="D3" s="656"/>
      <c r="E3" s="656"/>
      <c r="F3" s="657"/>
    </row>
    <row r="4" spans="1:16" ht="24.6" customHeight="1" x14ac:dyDescent="0.2">
      <c r="A4" s="629" t="s">
        <v>816</v>
      </c>
      <c r="B4" s="630"/>
      <c r="C4" s="630"/>
      <c r="D4" s="630"/>
      <c r="E4" s="630"/>
      <c r="F4" s="658"/>
    </row>
    <row r="5" spans="1:16" ht="24.6" customHeight="1" x14ac:dyDescent="0.2">
      <c r="A5" s="659" t="s">
        <v>818</v>
      </c>
      <c r="B5" s="660"/>
      <c r="C5" s="660"/>
      <c r="D5" s="660"/>
      <c r="E5" s="660"/>
      <c r="F5" s="661"/>
      <c r="G5" s="654" t="s">
        <v>852</v>
      </c>
      <c r="H5" s="654"/>
      <c r="I5" s="654"/>
      <c r="J5" s="654"/>
      <c r="K5" s="654"/>
      <c r="L5" s="654"/>
      <c r="M5" s="654"/>
      <c r="N5" s="654"/>
      <c r="O5" s="654"/>
      <c r="P5" s="654"/>
    </row>
    <row r="6" spans="1:16" ht="90" x14ac:dyDescent="0.2">
      <c r="A6" s="120" t="s">
        <v>829</v>
      </c>
      <c r="B6" s="104" t="s">
        <v>815</v>
      </c>
      <c r="C6" s="104" t="s">
        <v>771</v>
      </c>
      <c r="D6" s="104" t="s">
        <v>772</v>
      </c>
      <c r="E6" s="104" t="s">
        <v>773</v>
      </c>
      <c r="F6" s="104" t="s">
        <v>887</v>
      </c>
      <c r="G6" s="122" t="s">
        <v>733</v>
      </c>
      <c r="H6" s="122" t="s">
        <v>628</v>
      </c>
      <c r="I6" s="122" t="s">
        <v>629</v>
      </c>
      <c r="J6" s="122" t="s">
        <v>630</v>
      </c>
      <c r="K6" s="122" t="s">
        <v>631</v>
      </c>
      <c r="L6" s="122" t="s">
        <v>632</v>
      </c>
      <c r="M6" s="122" t="s">
        <v>633</v>
      </c>
      <c r="N6" s="122" t="s">
        <v>68</v>
      </c>
      <c r="O6" s="122" t="s">
        <v>624</v>
      </c>
      <c r="P6" s="122" t="s">
        <v>94</v>
      </c>
    </row>
    <row r="7" spans="1:16"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c r="K7" s="94"/>
      <c r="L7" s="94"/>
      <c r="M7" s="94"/>
      <c r="N7" s="94"/>
      <c r="O7" s="94"/>
      <c r="P7" s="94"/>
    </row>
    <row r="8" spans="1:16"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c r="K8" s="94"/>
      <c r="L8" s="94"/>
      <c r="M8" s="94"/>
      <c r="N8" s="94"/>
      <c r="O8" s="94"/>
      <c r="P8" s="94"/>
    </row>
    <row r="9" spans="1:16"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c r="K9" s="94"/>
      <c r="L9" s="94"/>
      <c r="M9" s="94"/>
      <c r="N9" s="94"/>
      <c r="O9" s="94"/>
      <c r="P9" s="94"/>
    </row>
    <row r="10" spans="1:16"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c r="K10" s="94"/>
      <c r="L10" s="94"/>
      <c r="M10" s="94"/>
      <c r="N10" s="94"/>
      <c r="O10" s="94"/>
      <c r="P10" s="94"/>
    </row>
    <row r="11" spans="1:16"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c r="K11" s="94"/>
      <c r="L11" s="94"/>
      <c r="M11" s="94"/>
      <c r="N11" s="94"/>
      <c r="O11" s="94"/>
      <c r="P11" s="94"/>
    </row>
    <row r="12" spans="1:16"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c r="K12" s="94"/>
      <c r="L12" s="94"/>
      <c r="M12" s="94"/>
      <c r="N12" s="94"/>
      <c r="O12" s="94"/>
      <c r="P12" s="94"/>
    </row>
    <row r="13" spans="1:16"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c r="K13" s="94"/>
      <c r="L13" s="94"/>
      <c r="M13" s="94"/>
      <c r="N13" s="94"/>
      <c r="O13" s="94"/>
      <c r="P13" s="94"/>
    </row>
    <row r="14" spans="1:16"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c r="K14" s="94"/>
      <c r="L14" s="94"/>
      <c r="M14" s="94"/>
      <c r="N14" s="94"/>
      <c r="O14" s="94"/>
      <c r="P14" s="94"/>
    </row>
    <row r="15" spans="1:16"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94"/>
      <c r="K15" s="94"/>
      <c r="L15" s="94"/>
      <c r="M15" s="94"/>
      <c r="N15" s="94"/>
      <c r="O15" s="94"/>
      <c r="P15" s="94"/>
    </row>
    <row r="16" spans="1:16"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c r="K16" s="94"/>
      <c r="L16" s="94"/>
      <c r="M16" s="94"/>
      <c r="N16" s="94"/>
      <c r="O16" s="94"/>
      <c r="P16" s="94"/>
    </row>
    <row r="17" spans="1:16"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94"/>
      <c r="K17" s="94"/>
      <c r="L17" s="94"/>
      <c r="M17" s="94"/>
      <c r="N17" s="94"/>
      <c r="O17" s="94"/>
      <c r="P17" s="94"/>
    </row>
    <row r="18" spans="1:16"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c r="K18" s="94"/>
      <c r="L18" s="94"/>
      <c r="M18" s="94"/>
      <c r="N18" s="94"/>
      <c r="O18" s="94"/>
      <c r="P18" s="94"/>
    </row>
    <row r="19" spans="1:16"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c r="K19" s="94"/>
      <c r="L19" s="94"/>
      <c r="M19" s="94"/>
      <c r="N19" s="94"/>
      <c r="O19" s="94"/>
      <c r="P19" s="94"/>
    </row>
    <row r="20" spans="1:16"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c r="K20" s="94"/>
      <c r="L20" s="94"/>
      <c r="M20" s="94"/>
      <c r="N20" s="94"/>
      <c r="O20" s="94"/>
      <c r="P20" s="94"/>
    </row>
    <row r="21" spans="1:16"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c r="K21" s="94"/>
      <c r="L21" s="94"/>
      <c r="M21" s="94"/>
      <c r="N21" s="94"/>
      <c r="O21" s="94"/>
      <c r="P21" s="94"/>
    </row>
    <row r="22" spans="1:16"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c r="K22" s="94"/>
      <c r="L22" s="94"/>
      <c r="M22" s="94"/>
      <c r="N22" s="94"/>
      <c r="O22" s="94"/>
      <c r="P22" s="94"/>
    </row>
    <row r="23" spans="1:16"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c r="K23" s="94"/>
      <c r="L23" s="94"/>
      <c r="M23" s="94"/>
      <c r="N23" s="94"/>
      <c r="O23" s="94"/>
      <c r="P23" s="94"/>
    </row>
    <row r="24" spans="1:16"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c r="K24" s="94"/>
      <c r="L24" s="94"/>
      <c r="M24" s="94"/>
      <c r="N24" s="94"/>
      <c r="O24" s="94"/>
      <c r="P24" s="94"/>
    </row>
    <row r="25" spans="1:16"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c r="I25" s="94"/>
      <c r="J25" s="94"/>
      <c r="K25" s="94"/>
      <c r="L25" s="94"/>
      <c r="M25" s="94"/>
      <c r="N25" s="94"/>
      <c r="O25" s="94"/>
      <c r="P25" s="94"/>
    </row>
    <row r="26" spans="1:16"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c r="K26" s="94"/>
      <c r="L26" s="94"/>
      <c r="M26" s="94"/>
      <c r="N26" s="94"/>
      <c r="O26" s="94"/>
      <c r="P26" s="94"/>
    </row>
    <row r="27" spans="1:16"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94"/>
      <c r="K27" s="94"/>
      <c r="L27" s="94"/>
      <c r="M27" s="94"/>
      <c r="N27" s="94"/>
      <c r="O27" s="94"/>
      <c r="P27" s="94"/>
    </row>
    <row r="28" spans="1:16"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c r="K28" s="94"/>
      <c r="L28" s="94"/>
      <c r="M28" s="94"/>
      <c r="N28" s="94"/>
      <c r="O28" s="94"/>
      <c r="P28" s="94"/>
    </row>
    <row r="29" spans="1:16" x14ac:dyDescent="0.2">
      <c r="A29" s="26"/>
      <c r="B29" s="26"/>
      <c r="C29" s="26"/>
      <c r="D29" s="26"/>
      <c r="E29" s="26"/>
      <c r="F29" s="26"/>
      <c r="G29" s="26"/>
      <c r="H29" s="26"/>
      <c r="I29" s="26"/>
      <c r="J29" s="26"/>
      <c r="K29" s="26"/>
      <c r="L29" s="26"/>
      <c r="M29" s="26"/>
      <c r="N29" s="26"/>
      <c r="O29" s="26"/>
      <c r="P29" s="26"/>
    </row>
    <row r="30" spans="1:16" x14ac:dyDescent="0.2">
      <c r="A30" s="26"/>
      <c r="B30" s="26"/>
      <c r="C30" s="26"/>
      <c r="D30" s="26"/>
      <c r="E30" s="26"/>
      <c r="F30" s="26"/>
      <c r="G30" s="26"/>
      <c r="H30" s="26"/>
      <c r="I30" s="26"/>
      <c r="J30" s="26"/>
      <c r="K30" s="26"/>
      <c r="L30" s="26"/>
      <c r="M30" s="26"/>
      <c r="N30" s="26"/>
      <c r="O30" s="26"/>
      <c r="P30" s="26"/>
    </row>
    <row r="31" spans="1:16" x14ac:dyDescent="0.2">
      <c r="A31" s="26"/>
      <c r="B31" s="26"/>
      <c r="C31" s="26"/>
      <c r="D31" s="26"/>
      <c r="E31" s="26"/>
      <c r="F31" s="26"/>
      <c r="G31" s="26"/>
      <c r="H31" s="26"/>
      <c r="I31" s="26"/>
      <c r="J31" s="26"/>
      <c r="K31" s="26"/>
      <c r="L31" s="26"/>
      <c r="M31" s="26"/>
      <c r="N31" s="26"/>
      <c r="O31" s="26"/>
      <c r="P31" s="26"/>
    </row>
    <row r="32" spans="1:16" x14ac:dyDescent="0.2">
      <c r="A32" s="26"/>
      <c r="B32" s="26"/>
      <c r="C32" s="26"/>
      <c r="D32" s="26"/>
      <c r="E32" s="26"/>
      <c r="F32" s="26"/>
      <c r="G32" s="26"/>
      <c r="H32" s="26"/>
      <c r="I32" s="26"/>
      <c r="J32" s="26"/>
      <c r="K32" s="26"/>
      <c r="L32" s="26"/>
      <c r="M32" s="26"/>
      <c r="N32" s="26"/>
      <c r="O32" s="26"/>
      <c r="P32" s="26"/>
    </row>
    <row r="33" spans="1:16" x14ac:dyDescent="0.2">
      <c r="A33" s="26"/>
      <c r="B33" s="26"/>
      <c r="C33" s="26"/>
      <c r="D33" s="26"/>
      <c r="E33" s="26"/>
      <c r="F33" s="26"/>
      <c r="G33" s="26"/>
      <c r="H33" s="26"/>
      <c r="I33" s="26"/>
      <c r="J33" s="26"/>
      <c r="K33" s="26"/>
      <c r="L33" s="26"/>
      <c r="M33" s="26"/>
      <c r="N33" s="26"/>
      <c r="O33" s="26"/>
      <c r="P33" s="26"/>
    </row>
    <row r="34" spans="1:16" x14ac:dyDescent="0.2">
      <c r="A34" s="26"/>
      <c r="B34" s="26"/>
      <c r="C34" s="26"/>
      <c r="D34" s="26"/>
      <c r="E34" s="26"/>
      <c r="F34" s="26"/>
      <c r="G34" s="26"/>
      <c r="H34" s="26"/>
      <c r="I34" s="26"/>
      <c r="J34" s="26"/>
      <c r="K34" s="26"/>
      <c r="L34" s="26"/>
      <c r="M34" s="26"/>
      <c r="N34" s="26"/>
      <c r="O34" s="26"/>
      <c r="P34" s="26"/>
    </row>
    <row r="35" spans="1:16" x14ac:dyDescent="0.2">
      <c r="A35" s="26"/>
      <c r="B35" s="26"/>
      <c r="C35" s="26"/>
      <c r="D35" s="26"/>
      <c r="E35" s="26"/>
      <c r="F35" s="26"/>
      <c r="G35" s="26"/>
      <c r="H35" s="26"/>
      <c r="I35" s="26"/>
      <c r="J35" s="26"/>
      <c r="K35" s="26"/>
      <c r="L35" s="26"/>
      <c r="M35" s="26"/>
      <c r="N35" s="26"/>
      <c r="O35" s="26"/>
      <c r="P35" s="26"/>
    </row>
    <row r="36" spans="1:16" x14ac:dyDescent="0.2">
      <c r="A36" s="26"/>
      <c r="B36" s="26"/>
      <c r="C36" s="26"/>
      <c r="D36" s="26"/>
      <c r="E36" s="26"/>
      <c r="F36" s="26"/>
      <c r="G36" s="26"/>
      <c r="H36" s="26"/>
      <c r="I36" s="26"/>
      <c r="J36" s="26"/>
      <c r="K36" s="26"/>
      <c r="L36" s="26"/>
      <c r="M36" s="26"/>
      <c r="N36" s="26"/>
      <c r="O36" s="26"/>
      <c r="P36" s="26"/>
    </row>
    <row r="37" spans="1:16" x14ac:dyDescent="0.2">
      <c r="A37" s="26"/>
      <c r="B37" s="26"/>
      <c r="C37" s="26"/>
      <c r="D37" s="26"/>
      <c r="E37" s="26"/>
      <c r="F37" s="26"/>
      <c r="G37" s="26"/>
      <c r="H37" s="26"/>
      <c r="I37" s="26"/>
      <c r="J37" s="26"/>
      <c r="K37" s="26"/>
      <c r="L37" s="26"/>
      <c r="M37" s="26"/>
      <c r="N37" s="26"/>
      <c r="O37" s="26"/>
      <c r="P37" s="26"/>
    </row>
    <row r="38" spans="1:16" x14ac:dyDescent="0.2">
      <c r="A38" s="26"/>
      <c r="B38" s="26"/>
      <c r="C38" s="26"/>
      <c r="D38" s="26"/>
      <c r="E38" s="26"/>
      <c r="F38" s="26"/>
      <c r="G38" s="26"/>
      <c r="H38" s="26"/>
      <c r="I38" s="26"/>
      <c r="J38" s="26"/>
      <c r="K38" s="26"/>
      <c r="L38" s="26"/>
      <c r="M38" s="26"/>
      <c r="N38" s="26"/>
      <c r="O38" s="26"/>
      <c r="P38" s="26"/>
    </row>
    <row r="39" spans="1:16" x14ac:dyDescent="0.2">
      <c r="A39" s="26"/>
      <c r="B39" s="26"/>
      <c r="C39" s="26"/>
      <c r="D39" s="26"/>
      <c r="E39" s="26"/>
      <c r="F39" s="26"/>
      <c r="G39" s="26"/>
      <c r="H39" s="26"/>
      <c r="I39" s="26"/>
      <c r="J39" s="26"/>
      <c r="K39" s="26"/>
      <c r="L39" s="26"/>
      <c r="M39" s="26"/>
      <c r="N39" s="26"/>
      <c r="O39" s="26"/>
      <c r="P39" s="26"/>
    </row>
    <row r="40" spans="1:16" x14ac:dyDescent="0.2">
      <c r="A40" s="26"/>
      <c r="B40" s="26"/>
      <c r="C40" s="26"/>
      <c r="D40" s="26"/>
      <c r="E40" s="26"/>
      <c r="F40" s="26"/>
      <c r="G40" s="26"/>
      <c r="H40" s="26"/>
      <c r="I40" s="26"/>
      <c r="J40" s="26"/>
      <c r="K40" s="26"/>
      <c r="L40" s="26"/>
      <c r="M40" s="26"/>
      <c r="N40" s="26"/>
      <c r="O40" s="26"/>
      <c r="P40" s="26"/>
    </row>
    <row r="41" spans="1:16" x14ac:dyDescent="0.2">
      <c r="A41" s="26"/>
      <c r="B41" s="26"/>
      <c r="C41" s="26"/>
      <c r="D41" s="26"/>
      <c r="E41" s="26"/>
      <c r="F41" s="26"/>
      <c r="G41" s="26"/>
      <c r="H41" s="26"/>
      <c r="I41" s="26"/>
      <c r="J41" s="26"/>
      <c r="K41" s="26"/>
      <c r="L41" s="26"/>
      <c r="M41" s="26"/>
      <c r="N41" s="26"/>
      <c r="O41" s="26"/>
      <c r="P41" s="26"/>
    </row>
    <row r="42" spans="1:16" x14ac:dyDescent="0.2">
      <c r="A42" s="26"/>
      <c r="B42" s="26"/>
      <c r="C42" s="26"/>
      <c r="D42" s="26"/>
      <c r="E42" s="26"/>
      <c r="F42" s="26"/>
      <c r="G42" s="26"/>
      <c r="H42" s="26"/>
      <c r="I42" s="26"/>
      <c r="J42" s="26"/>
      <c r="K42" s="26"/>
      <c r="L42" s="26"/>
      <c r="M42" s="26"/>
      <c r="N42" s="26"/>
      <c r="O42" s="26"/>
      <c r="P42" s="26"/>
    </row>
    <row r="43" spans="1:16" x14ac:dyDescent="0.2">
      <c r="A43" s="26"/>
      <c r="B43" s="26"/>
      <c r="C43" s="26"/>
      <c r="D43" s="26"/>
      <c r="E43" s="26"/>
      <c r="F43" s="26"/>
      <c r="G43" s="26"/>
      <c r="H43" s="26"/>
      <c r="I43" s="26"/>
      <c r="J43" s="26"/>
      <c r="K43" s="26"/>
      <c r="L43" s="26"/>
      <c r="M43" s="26"/>
      <c r="N43" s="26"/>
      <c r="O43" s="26"/>
      <c r="P43" s="26"/>
    </row>
    <row r="44" spans="1:16" x14ac:dyDescent="0.2">
      <c r="A44" s="26"/>
      <c r="B44" s="26"/>
      <c r="C44" s="26"/>
      <c r="D44" s="26"/>
      <c r="E44" s="26"/>
      <c r="F44" s="26"/>
      <c r="G44" s="26"/>
      <c r="H44" s="26"/>
      <c r="I44" s="26"/>
      <c r="J44" s="26"/>
      <c r="K44" s="26"/>
      <c r="L44" s="26"/>
      <c r="M44" s="26"/>
      <c r="N44" s="26"/>
      <c r="O44" s="26"/>
      <c r="P44" s="26"/>
    </row>
    <row r="45" spans="1:16" x14ac:dyDescent="0.2">
      <c r="A45" s="26"/>
      <c r="B45" s="26"/>
      <c r="C45" s="26"/>
      <c r="D45" s="26"/>
      <c r="E45" s="26"/>
      <c r="F45" s="26"/>
      <c r="G45" s="26"/>
      <c r="H45" s="26"/>
      <c r="I45" s="26"/>
      <c r="J45" s="26"/>
      <c r="K45" s="26"/>
      <c r="L45" s="26"/>
      <c r="M45" s="26"/>
      <c r="N45" s="26"/>
      <c r="O45" s="26"/>
      <c r="P45" s="26"/>
    </row>
    <row r="46" spans="1:16" x14ac:dyDescent="0.2">
      <c r="A46" s="26"/>
      <c r="B46" s="26"/>
      <c r="C46" s="26"/>
      <c r="D46" s="26"/>
      <c r="E46" s="26"/>
      <c r="F46" s="26"/>
      <c r="G46" s="26"/>
      <c r="H46" s="26"/>
      <c r="I46" s="26"/>
      <c r="J46" s="26"/>
      <c r="K46" s="26"/>
      <c r="L46" s="26"/>
      <c r="M46" s="26"/>
      <c r="N46" s="26"/>
      <c r="O46" s="26"/>
      <c r="P46" s="26"/>
    </row>
    <row r="47" spans="1:16" x14ac:dyDescent="0.2">
      <c r="A47" s="26"/>
      <c r="B47" s="26"/>
      <c r="C47" s="26"/>
      <c r="D47" s="26"/>
      <c r="E47" s="26"/>
      <c r="F47" s="26"/>
      <c r="G47" s="26"/>
      <c r="H47" s="26"/>
      <c r="I47" s="26"/>
      <c r="J47" s="26"/>
      <c r="K47" s="26"/>
      <c r="L47" s="26"/>
      <c r="M47" s="26"/>
      <c r="N47" s="26"/>
      <c r="O47" s="26"/>
      <c r="P47" s="26"/>
    </row>
    <row r="48" spans="1:16" x14ac:dyDescent="0.2">
      <c r="A48" s="26"/>
      <c r="B48" s="26"/>
      <c r="C48" s="26"/>
      <c r="D48" s="26"/>
      <c r="E48" s="26"/>
      <c r="F48" s="26"/>
      <c r="G48" s="26"/>
      <c r="H48" s="26"/>
      <c r="I48" s="26"/>
      <c r="J48" s="26"/>
      <c r="K48" s="26"/>
      <c r="L48" s="26"/>
      <c r="M48" s="26"/>
      <c r="N48" s="26"/>
      <c r="O48" s="26"/>
      <c r="P48" s="26"/>
    </row>
    <row r="49" spans="1:16" x14ac:dyDescent="0.2">
      <c r="A49" s="26"/>
      <c r="B49" s="26"/>
      <c r="C49" s="26"/>
      <c r="D49" s="26"/>
      <c r="E49" s="26"/>
      <c r="F49" s="26"/>
      <c r="G49" s="26"/>
      <c r="H49" s="26"/>
      <c r="I49" s="26"/>
      <c r="J49" s="26"/>
      <c r="K49" s="26"/>
      <c r="L49" s="26"/>
      <c r="M49" s="26"/>
      <c r="N49" s="26"/>
      <c r="O49" s="26"/>
      <c r="P49" s="26"/>
    </row>
    <row r="50" spans="1:16" x14ac:dyDescent="0.2">
      <c r="A50" s="26"/>
      <c r="B50" s="26"/>
      <c r="C50" s="26"/>
      <c r="D50" s="26"/>
      <c r="E50" s="26"/>
      <c r="F50" s="26"/>
      <c r="G50" s="26"/>
      <c r="H50" s="26"/>
      <c r="I50" s="26"/>
      <c r="J50" s="26"/>
      <c r="K50" s="26"/>
      <c r="L50" s="26"/>
      <c r="M50" s="26"/>
      <c r="N50" s="26"/>
      <c r="O50" s="26"/>
      <c r="P50" s="26"/>
    </row>
    <row r="51" spans="1:16" x14ac:dyDescent="0.2">
      <c r="A51" s="26"/>
      <c r="B51" s="26"/>
      <c r="C51" s="26"/>
      <c r="D51" s="26"/>
      <c r="E51" s="26"/>
      <c r="F51" s="26"/>
      <c r="G51" s="26"/>
      <c r="H51" s="26"/>
      <c r="I51" s="26"/>
      <c r="J51" s="26"/>
      <c r="K51" s="26"/>
      <c r="L51" s="26"/>
      <c r="M51" s="26"/>
      <c r="N51" s="26"/>
      <c r="O51" s="26"/>
      <c r="P51" s="26"/>
    </row>
    <row r="52" spans="1:16" x14ac:dyDescent="0.2">
      <c r="A52" s="26"/>
      <c r="B52" s="26"/>
      <c r="C52" s="26"/>
      <c r="D52" s="26"/>
      <c r="E52" s="26"/>
      <c r="F52" s="26"/>
      <c r="G52" s="26"/>
      <c r="H52" s="26"/>
      <c r="I52" s="26"/>
      <c r="J52" s="26"/>
      <c r="K52" s="26"/>
      <c r="L52" s="26"/>
      <c r="M52" s="26"/>
      <c r="N52" s="26"/>
      <c r="O52" s="26"/>
      <c r="P52" s="26"/>
    </row>
    <row r="53" spans="1:16" x14ac:dyDescent="0.2">
      <c r="A53" s="26"/>
      <c r="B53" s="26"/>
      <c r="C53" s="26"/>
      <c r="D53" s="26"/>
      <c r="E53" s="26"/>
      <c r="F53" s="26"/>
      <c r="G53" s="26"/>
      <c r="H53" s="26"/>
      <c r="I53" s="26"/>
      <c r="J53" s="26"/>
      <c r="K53" s="26"/>
      <c r="L53" s="26"/>
      <c r="M53" s="26"/>
      <c r="N53" s="26"/>
      <c r="O53" s="26"/>
      <c r="P53" s="26"/>
    </row>
    <row r="54" spans="1:16" x14ac:dyDescent="0.2">
      <c r="A54" s="26"/>
      <c r="B54" s="26"/>
      <c r="C54" s="26"/>
      <c r="D54" s="26"/>
      <c r="E54" s="26"/>
      <c r="F54" s="26"/>
      <c r="G54" s="26"/>
      <c r="H54" s="26"/>
      <c r="I54" s="26"/>
      <c r="J54" s="26"/>
      <c r="K54" s="26"/>
      <c r="L54" s="26"/>
      <c r="M54" s="26"/>
      <c r="N54" s="26"/>
      <c r="O54" s="26"/>
      <c r="P54" s="26"/>
    </row>
    <row r="55" spans="1:16" x14ac:dyDescent="0.2">
      <c r="A55" s="26"/>
      <c r="B55" s="26"/>
      <c r="C55" s="26"/>
      <c r="D55" s="26"/>
      <c r="E55" s="26"/>
      <c r="F55" s="26"/>
      <c r="G55" s="26"/>
      <c r="H55" s="26"/>
      <c r="I55" s="26"/>
      <c r="J55" s="26"/>
      <c r="K55" s="26"/>
      <c r="L55" s="26"/>
      <c r="M55" s="26"/>
      <c r="N55" s="26"/>
      <c r="O55" s="26"/>
      <c r="P55" s="26"/>
    </row>
    <row r="56" spans="1:16" x14ac:dyDescent="0.2">
      <c r="A56" s="26"/>
      <c r="B56" s="26"/>
      <c r="C56" s="26"/>
      <c r="D56" s="26"/>
      <c r="E56" s="26"/>
      <c r="F56" s="26"/>
      <c r="G56" s="26"/>
      <c r="H56" s="26"/>
      <c r="I56" s="26"/>
      <c r="J56" s="26"/>
      <c r="K56" s="26"/>
      <c r="L56" s="26"/>
      <c r="M56" s="26"/>
      <c r="N56" s="26"/>
      <c r="O56" s="26"/>
      <c r="P56" s="26"/>
    </row>
    <row r="57" spans="1:16" x14ac:dyDescent="0.2">
      <c r="A57" s="26"/>
      <c r="B57" s="26"/>
      <c r="C57" s="26"/>
      <c r="D57" s="26"/>
      <c r="E57" s="26"/>
      <c r="F57" s="26"/>
      <c r="G57" s="26"/>
      <c r="H57" s="26"/>
      <c r="I57" s="26"/>
      <c r="J57" s="26"/>
      <c r="K57" s="26"/>
      <c r="L57" s="26"/>
      <c r="M57" s="26"/>
      <c r="N57" s="26"/>
      <c r="O57" s="26"/>
      <c r="P57" s="26"/>
    </row>
    <row r="58" spans="1:16" x14ac:dyDescent="0.2">
      <c r="A58" s="26"/>
      <c r="B58" s="26"/>
      <c r="C58" s="26"/>
      <c r="D58" s="26"/>
      <c r="E58" s="26"/>
      <c r="F58" s="26"/>
      <c r="G58" s="26"/>
      <c r="H58" s="26"/>
      <c r="I58" s="26"/>
      <c r="J58" s="26"/>
      <c r="K58" s="26"/>
      <c r="L58" s="26"/>
      <c r="M58" s="26"/>
      <c r="N58" s="26"/>
      <c r="O58" s="26"/>
      <c r="P58" s="26"/>
    </row>
    <row r="59" spans="1:16" x14ac:dyDescent="0.2">
      <c r="A59" s="26"/>
      <c r="B59" s="26"/>
      <c r="C59" s="26"/>
      <c r="D59" s="26"/>
      <c r="E59" s="26"/>
      <c r="F59" s="26"/>
      <c r="G59" s="26"/>
      <c r="H59" s="26"/>
      <c r="I59" s="26"/>
      <c r="J59" s="26"/>
      <c r="K59" s="26"/>
      <c r="L59" s="26"/>
      <c r="M59" s="26"/>
      <c r="N59" s="26"/>
      <c r="O59" s="26"/>
      <c r="P59" s="26"/>
    </row>
    <row r="60" spans="1:16" x14ac:dyDescent="0.2">
      <c r="A60" s="26"/>
      <c r="B60" s="26"/>
      <c r="C60" s="26"/>
      <c r="D60" s="26"/>
      <c r="E60" s="26"/>
      <c r="F60" s="26"/>
      <c r="G60" s="26"/>
      <c r="H60" s="26"/>
      <c r="I60" s="26"/>
      <c r="J60" s="26"/>
      <c r="K60" s="26"/>
      <c r="L60" s="26"/>
      <c r="M60" s="26"/>
      <c r="N60" s="26"/>
      <c r="O60" s="26"/>
      <c r="P60" s="26"/>
    </row>
    <row r="61" spans="1:16" x14ac:dyDescent="0.2">
      <c r="A61" s="26"/>
      <c r="B61" s="26"/>
      <c r="C61" s="26"/>
      <c r="D61" s="26"/>
      <c r="E61" s="26"/>
      <c r="F61" s="26"/>
      <c r="G61" s="26"/>
      <c r="H61" s="26"/>
      <c r="I61" s="26"/>
      <c r="J61" s="26"/>
      <c r="K61" s="26"/>
      <c r="L61" s="26"/>
      <c r="M61" s="26"/>
      <c r="N61" s="26"/>
      <c r="O61" s="26"/>
      <c r="P61" s="26"/>
    </row>
    <row r="62" spans="1:16" x14ac:dyDescent="0.2">
      <c r="A62" s="26"/>
      <c r="B62" s="26"/>
      <c r="C62" s="26"/>
      <c r="D62" s="26"/>
      <c r="E62" s="26"/>
      <c r="F62" s="26"/>
      <c r="G62" s="26"/>
      <c r="H62" s="26"/>
      <c r="I62" s="26"/>
      <c r="J62" s="26"/>
      <c r="K62" s="26"/>
      <c r="L62" s="26"/>
      <c r="M62" s="26"/>
      <c r="N62" s="26"/>
      <c r="O62" s="26"/>
      <c r="P62" s="26"/>
    </row>
    <row r="63" spans="1:16" x14ac:dyDescent="0.2">
      <c r="A63" s="26"/>
      <c r="B63" s="26"/>
      <c r="C63" s="26"/>
      <c r="D63" s="26"/>
      <c r="E63" s="26"/>
      <c r="F63" s="26"/>
      <c r="G63" s="26"/>
      <c r="H63" s="26"/>
      <c r="I63" s="26"/>
      <c r="J63" s="26"/>
      <c r="K63" s="26"/>
      <c r="L63" s="26"/>
      <c r="M63" s="26"/>
      <c r="N63" s="26"/>
      <c r="O63" s="26"/>
      <c r="P63" s="26"/>
    </row>
    <row r="64" spans="1:16" x14ac:dyDescent="0.2">
      <c r="A64" s="26"/>
      <c r="B64" s="26"/>
      <c r="C64" s="26"/>
      <c r="D64" s="26"/>
      <c r="E64" s="26"/>
      <c r="F64" s="26"/>
      <c r="G64" s="26"/>
      <c r="H64" s="26"/>
      <c r="I64" s="26"/>
      <c r="J64" s="26"/>
      <c r="K64" s="26"/>
      <c r="L64" s="26"/>
      <c r="M64" s="26"/>
      <c r="N64" s="26"/>
      <c r="O64" s="26"/>
      <c r="P64" s="26"/>
    </row>
    <row r="65" spans="1:16" x14ac:dyDescent="0.2">
      <c r="A65" s="26"/>
      <c r="B65" s="26"/>
      <c r="C65" s="26"/>
      <c r="D65" s="26"/>
      <c r="E65" s="26"/>
      <c r="F65" s="26"/>
      <c r="G65" s="26"/>
      <c r="H65" s="26"/>
      <c r="I65" s="26"/>
      <c r="J65" s="26"/>
      <c r="K65" s="26"/>
      <c r="L65" s="26"/>
      <c r="M65" s="26"/>
      <c r="N65" s="26"/>
      <c r="O65" s="26"/>
      <c r="P65" s="26"/>
    </row>
    <row r="66" spans="1:16" x14ac:dyDescent="0.2">
      <c r="A66" s="26"/>
      <c r="B66" s="26"/>
      <c r="C66" s="26"/>
      <c r="D66" s="26"/>
      <c r="E66" s="26"/>
      <c r="F66" s="26"/>
      <c r="G66" s="26"/>
      <c r="H66" s="26"/>
      <c r="I66" s="26"/>
      <c r="J66" s="26"/>
      <c r="K66" s="26"/>
      <c r="L66" s="26"/>
      <c r="M66" s="26"/>
      <c r="N66" s="26"/>
      <c r="O66" s="26"/>
      <c r="P66" s="26"/>
    </row>
    <row r="67" spans="1:16" x14ac:dyDescent="0.2">
      <c r="A67" s="26"/>
      <c r="B67" s="26"/>
      <c r="C67" s="26"/>
      <c r="D67" s="26"/>
      <c r="E67" s="26"/>
      <c r="F67" s="26"/>
      <c r="G67" s="26"/>
      <c r="H67" s="26"/>
      <c r="I67" s="26"/>
      <c r="J67" s="26"/>
      <c r="K67" s="26"/>
      <c r="L67" s="26"/>
      <c r="M67" s="26"/>
      <c r="N67" s="26"/>
      <c r="O67" s="26"/>
      <c r="P67" s="26"/>
    </row>
    <row r="68" spans="1:16" x14ac:dyDescent="0.2">
      <c r="A68" s="26"/>
      <c r="B68" s="26"/>
      <c r="C68" s="26"/>
      <c r="D68" s="26"/>
      <c r="E68" s="26"/>
      <c r="F68" s="26"/>
      <c r="G68" s="26"/>
      <c r="H68" s="26"/>
      <c r="I68" s="26"/>
      <c r="J68" s="26"/>
      <c r="K68" s="26"/>
      <c r="L68" s="26"/>
      <c r="M68" s="26"/>
      <c r="N68" s="26"/>
      <c r="O68" s="26"/>
      <c r="P68" s="26"/>
    </row>
    <row r="69" spans="1:16" x14ac:dyDescent="0.2">
      <c r="A69" s="26"/>
      <c r="B69" s="26"/>
      <c r="C69" s="26"/>
      <c r="D69" s="26"/>
      <c r="E69" s="26"/>
      <c r="F69" s="26"/>
      <c r="G69" s="26"/>
      <c r="H69" s="26"/>
      <c r="I69" s="26"/>
      <c r="J69" s="26"/>
      <c r="K69" s="26"/>
      <c r="L69" s="26"/>
      <c r="M69" s="26"/>
      <c r="N69" s="26"/>
      <c r="O69" s="26"/>
      <c r="P69" s="26"/>
    </row>
    <row r="70" spans="1:16" x14ac:dyDescent="0.2">
      <c r="A70" s="26"/>
      <c r="B70" s="26"/>
      <c r="C70" s="26"/>
      <c r="D70" s="26"/>
      <c r="E70" s="26"/>
      <c r="F70" s="26"/>
      <c r="G70" s="26"/>
      <c r="H70" s="26"/>
      <c r="I70" s="26"/>
      <c r="J70" s="26"/>
      <c r="K70" s="26"/>
      <c r="L70" s="26"/>
      <c r="M70" s="26"/>
      <c r="N70" s="26"/>
      <c r="O70" s="26"/>
      <c r="P70" s="26"/>
    </row>
    <row r="71" spans="1:16" x14ac:dyDescent="0.2">
      <c r="A71" s="26"/>
      <c r="B71" s="26"/>
      <c r="C71" s="26"/>
      <c r="D71" s="26"/>
      <c r="E71" s="26"/>
      <c r="F71" s="26"/>
      <c r="G71" s="26"/>
      <c r="H71" s="26"/>
      <c r="I71" s="26"/>
      <c r="J71" s="26"/>
      <c r="K71" s="26"/>
      <c r="L71" s="26"/>
      <c r="M71" s="26"/>
      <c r="N71" s="26"/>
      <c r="O71" s="26"/>
      <c r="P71" s="26"/>
    </row>
    <row r="72" spans="1:16" x14ac:dyDescent="0.2">
      <c r="A72" s="26"/>
      <c r="B72" s="26"/>
      <c r="C72" s="26"/>
      <c r="D72" s="26"/>
      <c r="E72" s="26"/>
      <c r="F72" s="26"/>
      <c r="G72" s="26"/>
      <c r="H72" s="26"/>
      <c r="I72" s="26"/>
      <c r="J72" s="26"/>
      <c r="K72" s="26"/>
      <c r="L72" s="26"/>
      <c r="M72" s="26"/>
      <c r="N72" s="26"/>
      <c r="O72" s="26"/>
      <c r="P72" s="26"/>
    </row>
    <row r="73" spans="1:16" x14ac:dyDescent="0.2">
      <c r="A73" s="26"/>
      <c r="B73" s="26"/>
      <c r="C73" s="26"/>
      <c r="D73" s="26"/>
      <c r="E73" s="26"/>
      <c r="F73" s="26"/>
      <c r="G73" s="26"/>
      <c r="H73" s="26"/>
      <c r="I73" s="26"/>
      <c r="J73" s="26"/>
      <c r="K73" s="26"/>
      <c r="L73" s="26"/>
      <c r="M73" s="26"/>
      <c r="N73" s="26"/>
      <c r="O73" s="26"/>
      <c r="P73" s="26"/>
    </row>
    <row r="74" spans="1:16" x14ac:dyDescent="0.2">
      <c r="A74" s="26"/>
      <c r="B74" s="26"/>
      <c r="C74" s="26"/>
      <c r="D74" s="26"/>
      <c r="E74" s="26"/>
      <c r="F74" s="26"/>
      <c r="G74" s="26"/>
      <c r="H74" s="26"/>
      <c r="I74" s="26"/>
      <c r="J74" s="26"/>
      <c r="K74" s="26"/>
      <c r="L74" s="26"/>
      <c r="M74" s="26"/>
      <c r="N74" s="26"/>
      <c r="O74" s="26"/>
      <c r="P74" s="26"/>
    </row>
    <row r="75" spans="1:16" x14ac:dyDescent="0.2">
      <c r="A75" s="26"/>
      <c r="B75" s="26"/>
      <c r="C75" s="26"/>
      <c r="D75" s="26"/>
      <c r="E75" s="26"/>
      <c r="F75" s="26"/>
      <c r="G75" s="26"/>
      <c r="H75" s="26"/>
      <c r="I75" s="26"/>
      <c r="J75" s="26"/>
      <c r="K75" s="26"/>
      <c r="L75" s="26"/>
      <c r="M75" s="26"/>
      <c r="N75" s="26"/>
      <c r="O75" s="26"/>
      <c r="P75" s="26"/>
    </row>
    <row r="76" spans="1:16" x14ac:dyDescent="0.2">
      <c r="A76" s="26"/>
      <c r="B76" s="26"/>
      <c r="C76" s="26"/>
      <c r="D76" s="26"/>
      <c r="E76" s="26"/>
      <c r="F76" s="26"/>
      <c r="G76" s="26"/>
      <c r="H76" s="26"/>
      <c r="I76" s="26"/>
      <c r="J76" s="26"/>
      <c r="K76" s="26"/>
      <c r="L76" s="26"/>
      <c r="M76" s="26"/>
      <c r="N76" s="26"/>
      <c r="O76" s="26"/>
      <c r="P76" s="26"/>
    </row>
    <row r="77" spans="1:16" x14ac:dyDescent="0.2">
      <c r="A77" s="26"/>
      <c r="B77" s="26"/>
      <c r="C77" s="26"/>
      <c r="D77" s="26"/>
      <c r="E77" s="26"/>
      <c r="F77" s="26"/>
      <c r="G77" s="26"/>
      <c r="H77" s="26"/>
      <c r="I77" s="26"/>
      <c r="J77" s="26"/>
      <c r="K77" s="26"/>
      <c r="L77" s="26"/>
      <c r="M77" s="26"/>
      <c r="N77" s="26"/>
      <c r="O77" s="26"/>
      <c r="P77" s="26"/>
    </row>
    <row r="78" spans="1:16" x14ac:dyDescent="0.2">
      <c r="A78" s="26"/>
      <c r="B78" s="26"/>
      <c r="C78" s="26"/>
      <c r="D78" s="26"/>
      <c r="E78" s="26"/>
      <c r="F78" s="26"/>
      <c r="G78" s="26"/>
      <c r="H78" s="26"/>
      <c r="I78" s="26"/>
      <c r="J78" s="26"/>
      <c r="K78" s="26"/>
      <c r="L78" s="26"/>
      <c r="M78" s="26"/>
      <c r="N78" s="26"/>
      <c r="O78" s="26"/>
      <c r="P78" s="26"/>
    </row>
    <row r="79" spans="1:16" x14ac:dyDescent="0.2">
      <c r="A79" s="26"/>
      <c r="B79" s="26"/>
      <c r="C79" s="26"/>
      <c r="D79" s="26"/>
      <c r="E79" s="26"/>
      <c r="F79" s="26"/>
      <c r="G79" s="26"/>
      <c r="H79" s="26"/>
      <c r="I79" s="26"/>
      <c r="J79" s="26"/>
      <c r="K79" s="26"/>
      <c r="L79" s="26"/>
      <c r="M79" s="26"/>
      <c r="N79" s="26"/>
      <c r="O79" s="26"/>
      <c r="P79" s="26"/>
    </row>
    <row r="80" spans="1:16" x14ac:dyDescent="0.2">
      <c r="A80" s="26"/>
      <c r="B80" s="26"/>
      <c r="C80" s="26"/>
      <c r="D80" s="26"/>
      <c r="E80" s="26"/>
      <c r="F80" s="26"/>
      <c r="G80" s="26"/>
      <c r="H80" s="26"/>
      <c r="I80" s="26"/>
      <c r="J80" s="26"/>
      <c r="K80" s="26"/>
      <c r="L80" s="26"/>
      <c r="M80" s="26"/>
      <c r="N80" s="26"/>
      <c r="O80" s="26"/>
      <c r="P80" s="26"/>
    </row>
    <row r="81" spans="1:16" x14ac:dyDescent="0.2">
      <c r="A81" s="26"/>
      <c r="B81" s="26"/>
      <c r="C81" s="26"/>
      <c r="D81" s="26"/>
      <c r="E81" s="26"/>
      <c r="F81" s="26"/>
      <c r="G81" s="26"/>
      <c r="H81" s="26"/>
      <c r="I81" s="26"/>
      <c r="J81" s="26"/>
      <c r="K81" s="26"/>
      <c r="L81" s="26"/>
      <c r="M81" s="26"/>
      <c r="N81" s="26"/>
      <c r="O81" s="26"/>
      <c r="P81" s="26"/>
    </row>
    <row r="82" spans="1:16" x14ac:dyDescent="0.2">
      <c r="A82" s="26"/>
      <c r="B82" s="26"/>
      <c r="C82" s="26"/>
      <c r="D82" s="26"/>
      <c r="E82" s="26"/>
      <c r="F82" s="26"/>
      <c r="G82" s="26"/>
      <c r="H82" s="26"/>
      <c r="I82" s="26"/>
      <c r="J82" s="26"/>
      <c r="K82" s="26"/>
      <c r="L82" s="26"/>
      <c r="M82" s="26"/>
      <c r="N82" s="26"/>
      <c r="O82" s="26"/>
      <c r="P82" s="26"/>
    </row>
    <row r="83" spans="1:16" x14ac:dyDescent="0.2">
      <c r="A83" s="26"/>
      <c r="B83" s="26"/>
      <c r="C83" s="26"/>
      <c r="D83" s="26"/>
      <c r="E83" s="26"/>
      <c r="F83" s="26"/>
      <c r="G83" s="26"/>
      <c r="H83" s="26"/>
      <c r="I83" s="26"/>
      <c r="J83" s="26"/>
      <c r="K83" s="26"/>
      <c r="L83" s="26"/>
      <c r="M83" s="26"/>
      <c r="N83" s="26"/>
      <c r="O83" s="26"/>
      <c r="P83" s="26"/>
    </row>
    <row r="84" spans="1:16" x14ac:dyDescent="0.2">
      <c r="A84" s="26"/>
      <c r="B84" s="26"/>
      <c r="C84" s="26"/>
      <c r="D84" s="26"/>
      <c r="E84" s="26"/>
      <c r="F84" s="26"/>
      <c r="G84" s="26"/>
      <c r="H84" s="26"/>
      <c r="I84" s="26"/>
      <c r="J84" s="26"/>
      <c r="K84" s="26"/>
      <c r="L84" s="26"/>
      <c r="M84" s="26"/>
      <c r="N84" s="26"/>
      <c r="O84" s="26"/>
      <c r="P84" s="26"/>
    </row>
    <row r="85" spans="1:16" x14ac:dyDescent="0.2">
      <c r="A85" s="26"/>
      <c r="B85" s="26"/>
      <c r="C85" s="26"/>
      <c r="D85" s="26"/>
      <c r="E85" s="26"/>
      <c r="F85" s="26"/>
      <c r="G85" s="26"/>
      <c r="H85" s="26"/>
      <c r="I85" s="26"/>
      <c r="J85" s="26"/>
      <c r="K85" s="26"/>
      <c r="L85" s="26"/>
      <c r="M85" s="26"/>
      <c r="N85" s="26"/>
      <c r="O85" s="26"/>
      <c r="P85" s="26"/>
    </row>
    <row r="86" spans="1:16" x14ac:dyDescent="0.2">
      <c r="A86" s="26"/>
      <c r="B86" s="26"/>
      <c r="C86" s="26"/>
      <c r="D86" s="26"/>
      <c r="E86" s="26"/>
      <c r="F86" s="26"/>
      <c r="G86" s="26"/>
      <c r="H86" s="26"/>
      <c r="I86" s="26"/>
      <c r="J86" s="26"/>
      <c r="K86" s="26"/>
      <c r="L86" s="26"/>
      <c r="M86" s="26"/>
      <c r="N86" s="26"/>
      <c r="O86" s="26"/>
      <c r="P86" s="26"/>
    </row>
    <row r="87" spans="1:16" x14ac:dyDescent="0.2">
      <c r="A87" s="26"/>
      <c r="B87" s="26"/>
      <c r="C87" s="26"/>
      <c r="D87" s="26"/>
      <c r="E87" s="26"/>
      <c r="F87" s="26"/>
      <c r="G87" s="26"/>
      <c r="H87" s="26"/>
      <c r="I87" s="26"/>
      <c r="J87" s="26"/>
      <c r="K87" s="26"/>
      <c r="L87" s="26"/>
      <c r="M87" s="26"/>
      <c r="N87" s="26"/>
      <c r="O87" s="26"/>
      <c r="P87" s="26"/>
    </row>
    <row r="88" spans="1:16" x14ac:dyDescent="0.2">
      <c r="A88" s="26"/>
      <c r="B88" s="26"/>
      <c r="C88" s="26"/>
      <c r="D88" s="26"/>
      <c r="E88" s="26"/>
      <c r="F88" s="26"/>
      <c r="G88" s="26"/>
      <c r="H88" s="26"/>
      <c r="I88" s="26"/>
      <c r="J88" s="26"/>
      <c r="K88" s="26"/>
      <c r="L88" s="26"/>
      <c r="M88" s="26"/>
      <c r="N88" s="26"/>
      <c r="O88" s="26"/>
      <c r="P88" s="26"/>
    </row>
    <row r="89" spans="1:16" x14ac:dyDescent="0.2">
      <c r="A89" s="26"/>
      <c r="B89" s="26"/>
      <c r="C89" s="26"/>
      <c r="D89" s="26"/>
      <c r="E89" s="26"/>
      <c r="F89" s="26"/>
      <c r="G89" s="26"/>
      <c r="H89" s="26"/>
      <c r="I89" s="26"/>
      <c r="J89" s="26"/>
      <c r="K89" s="26"/>
      <c r="L89" s="26"/>
      <c r="M89" s="26"/>
      <c r="N89" s="26"/>
      <c r="O89" s="26"/>
      <c r="P89" s="26"/>
    </row>
    <row r="90" spans="1:16" x14ac:dyDescent="0.2">
      <c r="A90" s="26"/>
      <c r="B90" s="26"/>
      <c r="C90" s="26"/>
      <c r="D90" s="26"/>
      <c r="E90" s="26"/>
      <c r="F90" s="26"/>
      <c r="G90" s="26"/>
      <c r="H90" s="26"/>
      <c r="I90" s="26"/>
      <c r="J90" s="26"/>
      <c r="K90" s="26"/>
      <c r="L90" s="26"/>
      <c r="M90" s="26"/>
      <c r="N90" s="26"/>
      <c r="O90" s="26"/>
      <c r="P90" s="26"/>
    </row>
    <row r="91" spans="1:16" x14ac:dyDescent="0.2">
      <c r="A91" s="26"/>
      <c r="B91" s="26"/>
      <c r="C91" s="26"/>
      <c r="D91" s="26"/>
      <c r="E91" s="26"/>
      <c r="F91" s="26"/>
      <c r="G91" s="26"/>
      <c r="H91" s="26"/>
      <c r="I91" s="26"/>
      <c r="J91" s="26"/>
      <c r="K91" s="26"/>
      <c r="L91" s="26"/>
      <c r="M91" s="26"/>
      <c r="N91" s="26"/>
      <c r="O91" s="26"/>
      <c r="P91" s="26"/>
    </row>
    <row r="92" spans="1:16" x14ac:dyDescent="0.2">
      <c r="A92" s="26"/>
      <c r="B92" s="26"/>
      <c r="C92" s="26"/>
      <c r="D92" s="26"/>
      <c r="E92" s="26"/>
      <c r="F92" s="26"/>
      <c r="G92" s="26"/>
      <c r="H92" s="26"/>
      <c r="I92" s="26"/>
      <c r="J92" s="26"/>
      <c r="K92" s="26"/>
      <c r="L92" s="26"/>
      <c r="M92" s="26"/>
      <c r="N92" s="26"/>
      <c r="O92" s="26"/>
      <c r="P92" s="26"/>
    </row>
    <row r="93" spans="1:16" x14ac:dyDescent="0.2">
      <c r="A93" s="26"/>
      <c r="B93" s="26"/>
      <c r="C93" s="26"/>
      <c r="D93" s="26"/>
      <c r="E93" s="26"/>
      <c r="F93" s="26"/>
      <c r="G93" s="26"/>
      <c r="H93" s="26"/>
      <c r="I93" s="26"/>
      <c r="J93" s="26"/>
      <c r="K93" s="26"/>
      <c r="L93" s="26"/>
      <c r="M93" s="26"/>
      <c r="N93" s="26"/>
      <c r="O93" s="26"/>
      <c r="P93" s="26"/>
    </row>
    <row r="94" spans="1:16" x14ac:dyDescent="0.2">
      <c r="A94" s="26"/>
      <c r="B94" s="26"/>
      <c r="C94" s="26"/>
      <c r="D94" s="26"/>
      <c r="E94" s="26"/>
      <c r="F94" s="26"/>
      <c r="G94" s="26"/>
      <c r="H94" s="26"/>
      <c r="I94" s="26"/>
      <c r="J94" s="26"/>
      <c r="K94" s="26"/>
      <c r="L94" s="26"/>
      <c r="M94" s="26"/>
      <c r="N94" s="26"/>
      <c r="O94" s="26"/>
      <c r="P94" s="26"/>
    </row>
    <row r="95" spans="1:16" x14ac:dyDescent="0.2">
      <c r="A95" s="26"/>
      <c r="B95" s="26"/>
      <c r="C95" s="26"/>
      <c r="D95" s="26"/>
      <c r="E95" s="26"/>
      <c r="F95" s="26"/>
      <c r="G95" s="26"/>
      <c r="H95" s="26"/>
      <c r="I95" s="26"/>
      <c r="J95" s="26"/>
      <c r="K95" s="26"/>
      <c r="L95" s="26"/>
      <c r="M95" s="26"/>
      <c r="N95" s="26"/>
      <c r="O95" s="26"/>
      <c r="P95" s="26"/>
    </row>
    <row r="96" spans="1:16" x14ac:dyDescent="0.2">
      <c r="A96" s="26"/>
      <c r="B96" s="26"/>
      <c r="C96" s="26"/>
      <c r="D96" s="26"/>
      <c r="E96" s="26"/>
      <c r="F96" s="26"/>
      <c r="G96" s="26"/>
      <c r="H96" s="26"/>
      <c r="I96" s="26"/>
      <c r="J96" s="26"/>
      <c r="K96" s="26"/>
      <c r="L96" s="26"/>
      <c r="M96" s="26"/>
      <c r="N96" s="26"/>
      <c r="O96" s="26"/>
      <c r="P96" s="26"/>
    </row>
    <row r="97" spans="1:16" x14ac:dyDescent="0.2">
      <c r="A97" s="26"/>
      <c r="B97" s="26"/>
      <c r="C97" s="26"/>
      <c r="D97" s="26"/>
      <c r="E97" s="26"/>
      <c r="F97" s="26"/>
      <c r="G97" s="26"/>
      <c r="H97" s="26"/>
      <c r="I97" s="26"/>
      <c r="J97" s="26"/>
      <c r="K97" s="26"/>
      <c r="L97" s="26"/>
      <c r="M97" s="26"/>
      <c r="N97" s="26"/>
      <c r="O97" s="26"/>
      <c r="P97" s="26"/>
    </row>
    <row r="98" spans="1:16" x14ac:dyDescent="0.2">
      <c r="A98" s="26"/>
      <c r="B98" s="26"/>
      <c r="C98" s="26"/>
      <c r="D98" s="26"/>
      <c r="E98" s="26"/>
      <c r="F98" s="26"/>
      <c r="G98" s="26"/>
      <c r="H98" s="26"/>
      <c r="I98" s="26"/>
      <c r="J98" s="26"/>
      <c r="K98" s="26"/>
      <c r="L98" s="26"/>
      <c r="M98" s="26"/>
      <c r="N98" s="26"/>
      <c r="O98" s="26"/>
      <c r="P98" s="26"/>
    </row>
    <row r="99" spans="1:16" x14ac:dyDescent="0.2">
      <c r="A99" s="26"/>
      <c r="B99" s="26"/>
      <c r="C99" s="26"/>
      <c r="D99" s="26"/>
      <c r="E99" s="26"/>
      <c r="F99" s="26"/>
      <c r="G99" s="26"/>
      <c r="H99" s="26"/>
      <c r="I99" s="26"/>
      <c r="J99" s="26"/>
      <c r="K99" s="26"/>
      <c r="L99" s="26"/>
      <c r="M99" s="26"/>
      <c r="N99" s="26"/>
      <c r="O99" s="26"/>
      <c r="P99" s="26"/>
    </row>
    <row r="100" spans="1:16" x14ac:dyDescent="0.2">
      <c r="A100" s="26"/>
      <c r="B100" s="26"/>
      <c r="C100" s="26"/>
      <c r="D100" s="26"/>
      <c r="E100" s="26"/>
      <c r="F100" s="26"/>
      <c r="G100" s="26"/>
      <c r="H100" s="26"/>
      <c r="I100" s="26"/>
      <c r="J100" s="26"/>
      <c r="K100" s="26"/>
      <c r="L100" s="26"/>
      <c r="M100" s="26"/>
      <c r="N100" s="26"/>
      <c r="O100" s="26"/>
      <c r="P100" s="26"/>
    </row>
    <row r="101" spans="1:16" x14ac:dyDescent="0.2">
      <c r="A101" s="26"/>
      <c r="B101" s="26"/>
      <c r="C101" s="26"/>
      <c r="D101" s="26"/>
      <c r="E101" s="26"/>
      <c r="F101" s="26"/>
      <c r="G101" s="26"/>
      <c r="H101" s="26"/>
      <c r="I101" s="26"/>
      <c r="J101" s="26"/>
      <c r="K101" s="26"/>
      <c r="L101" s="26"/>
      <c r="M101" s="26"/>
      <c r="N101" s="26"/>
      <c r="O101" s="26"/>
      <c r="P101" s="26"/>
    </row>
    <row r="102" spans="1:16" x14ac:dyDescent="0.2">
      <c r="A102" s="26"/>
      <c r="B102" s="26"/>
      <c r="C102" s="26"/>
      <c r="D102" s="26"/>
      <c r="E102" s="26"/>
      <c r="F102" s="26"/>
      <c r="G102" s="26"/>
      <c r="H102" s="26"/>
      <c r="I102" s="26"/>
      <c r="J102" s="26"/>
      <c r="K102" s="26"/>
      <c r="L102" s="26"/>
      <c r="M102" s="26"/>
      <c r="N102" s="26"/>
      <c r="O102" s="26"/>
      <c r="P102" s="26"/>
    </row>
    <row r="103" spans="1:16" x14ac:dyDescent="0.2">
      <c r="A103" s="26"/>
      <c r="B103" s="26"/>
      <c r="C103" s="26"/>
      <c r="D103" s="26"/>
      <c r="E103" s="26"/>
      <c r="F103" s="26"/>
      <c r="G103" s="26"/>
      <c r="H103" s="26"/>
      <c r="I103" s="26"/>
      <c r="J103" s="26"/>
      <c r="K103" s="26"/>
      <c r="L103" s="26"/>
      <c r="M103" s="26"/>
      <c r="N103" s="26"/>
      <c r="O103" s="26"/>
      <c r="P103" s="26"/>
    </row>
    <row r="104" spans="1:16" x14ac:dyDescent="0.2">
      <c r="A104" s="26"/>
      <c r="B104" s="26"/>
      <c r="C104" s="26"/>
      <c r="D104" s="26"/>
      <c r="E104" s="26"/>
      <c r="F104" s="26"/>
      <c r="G104" s="26"/>
      <c r="H104" s="26"/>
      <c r="I104" s="26"/>
      <c r="J104" s="26"/>
      <c r="K104" s="26"/>
      <c r="L104" s="26"/>
      <c r="M104" s="26"/>
      <c r="N104" s="26"/>
      <c r="O104" s="26"/>
      <c r="P104" s="26"/>
    </row>
    <row r="105" spans="1:16" x14ac:dyDescent="0.2">
      <c r="A105" s="26"/>
      <c r="B105" s="26"/>
      <c r="C105" s="26"/>
      <c r="D105" s="26"/>
      <c r="E105" s="26"/>
      <c r="F105" s="26"/>
      <c r="G105" s="26"/>
      <c r="H105" s="26"/>
      <c r="I105" s="26"/>
      <c r="J105" s="26"/>
      <c r="K105" s="26"/>
      <c r="L105" s="26"/>
      <c r="M105" s="26"/>
      <c r="N105" s="26"/>
      <c r="O105" s="26"/>
      <c r="P105" s="26"/>
    </row>
    <row r="106" spans="1:16" x14ac:dyDescent="0.2">
      <c r="A106" s="26"/>
      <c r="B106" s="26"/>
      <c r="C106" s="26"/>
      <c r="D106" s="26"/>
      <c r="E106" s="26"/>
      <c r="F106" s="26"/>
      <c r="G106" s="26"/>
      <c r="H106" s="26"/>
      <c r="I106" s="26"/>
      <c r="J106" s="26"/>
      <c r="K106" s="26"/>
      <c r="L106" s="26"/>
      <c r="M106" s="26"/>
      <c r="N106" s="26"/>
      <c r="O106" s="26"/>
      <c r="P106" s="26"/>
    </row>
    <row r="107" spans="1:16" x14ac:dyDescent="0.2">
      <c r="A107" s="26"/>
      <c r="B107" s="26"/>
      <c r="C107" s="26"/>
      <c r="D107" s="26"/>
      <c r="E107" s="26"/>
      <c r="F107" s="26"/>
      <c r="G107" s="26"/>
      <c r="H107" s="26"/>
      <c r="I107" s="26"/>
      <c r="J107" s="26"/>
      <c r="K107" s="26"/>
      <c r="L107" s="26"/>
      <c r="M107" s="26"/>
      <c r="N107" s="26"/>
      <c r="O107" s="26"/>
      <c r="P107" s="26"/>
    </row>
    <row r="108" spans="1:16" x14ac:dyDescent="0.2">
      <c r="A108" s="26"/>
      <c r="B108" s="26"/>
      <c r="C108" s="26"/>
      <c r="D108" s="26"/>
      <c r="E108" s="26"/>
      <c r="F108" s="26"/>
      <c r="G108" s="26"/>
      <c r="H108" s="26"/>
      <c r="I108" s="26"/>
      <c r="J108" s="26"/>
      <c r="K108" s="26"/>
      <c r="L108" s="26"/>
      <c r="M108" s="26"/>
      <c r="N108" s="26"/>
      <c r="O108" s="26"/>
      <c r="P108" s="26"/>
    </row>
    <row r="109" spans="1:16" x14ac:dyDescent="0.2">
      <c r="A109" s="26"/>
      <c r="B109" s="26"/>
      <c r="C109" s="26"/>
      <c r="D109" s="26"/>
      <c r="E109" s="26"/>
      <c r="F109" s="26"/>
      <c r="G109" s="26"/>
      <c r="H109" s="26"/>
      <c r="I109" s="26"/>
      <c r="J109" s="26"/>
      <c r="K109" s="26"/>
      <c r="L109" s="26"/>
      <c r="M109" s="26"/>
      <c r="N109" s="26"/>
      <c r="O109" s="26"/>
      <c r="P109" s="26"/>
    </row>
    <row r="110" spans="1:16" x14ac:dyDescent="0.2">
      <c r="A110" s="26"/>
      <c r="B110" s="26"/>
      <c r="C110" s="26"/>
      <c r="D110" s="26"/>
      <c r="E110" s="26"/>
      <c r="F110" s="26"/>
      <c r="G110" s="26"/>
      <c r="H110" s="26"/>
      <c r="I110" s="26"/>
      <c r="J110" s="26"/>
      <c r="K110" s="26"/>
      <c r="L110" s="26"/>
      <c r="M110" s="26"/>
      <c r="N110" s="26"/>
      <c r="O110" s="26"/>
      <c r="P110" s="26"/>
    </row>
    <row r="111" spans="1:16" x14ac:dyDescent="0.2">
      <c r="A111" s="26"/>
      <c r="B111" s="26"/>
      <c r="C111" s="26"/>
      <c r="D111" s="26"/>
      <c r="E111" s="26"/>
      <c r="F111" s="26"/>
      <c r="G111" s="26"/>
      <c r="H111" s="26"/>
      <c r="I111" s="26"/>
      <c r="J111" s="26"/>
      <c r="K111" s="26"/>
      <c r="L111" s="26"/>
      <c r="M111" s="26"/>
      <c r="N111" s="26"/>
      <c r="O111" s="26"/>
      <c r="P111" s="26"/>
    </row>
    <row r="112" spans="1:16" x14ac:dyDescent="0.2">
      <c r="A112" s="26"/>
      <c r="B112" s="26"/>
      <c r="C112" s="26"/>
      <c r="D112" s="26"/>
      <c r="E112" s="26"/>
      <c r="F112" s="26"/>
      <c r="G112" s="26"/>
      <c r="H112" s="26"/>
      <c r="I112" s="26"/>
      <c r="J112" s="26"/>
      <c r="K112" s="26"/>
      <c r="L112" s="26"/>
      <c r="M112" s="26"/>
      <c r="N112" s="26"/>
      <c r="O112" s="26"/>
      <c r="P112" s="26"/>
    </row>
    <row r="113" spans="1:16" x14ac:dyDescent="0.2">
      <c r="A113" s="26"/>
      <c r="B113" s="26"/>
      <c r="C113" s="26"/>
      <c r="D113" s="26"/>
      <c r="E113" s="26"/>
      <c r="F113" s="26"/>
      <c r="G113" s="26"/>
      <c r="H113" s="26"/>
      <c r="I113" s="26"/>
      <c r="J113" s="26"/>
      <c r="K113" s="26"/>
      <c r="L113" s="26"/>
      <c r="M113" s="26"/>
      <c r="N113" s="26"/>
      <c r="O113" s="26"/>
      <c r="P113" s="26"/>
    </row>
    <row r="114" spans="1:16" x14ac:dyDescent="0.2">
      <c r="A114" s="26"/>
      <c r="B114" s="26"/>
      <c r="C114" s="26"/>
      <c r="D114" s="26"/>
      <c r="E114" s="26"/>
      <c r="F114" s="26"/>
      <c r="G114" s="26"/>
      <c r="H114" s="26"/>
      <c r="I114" s="26"/>
      <c r="J114" s="26"/>
      <c r="K114" s="26"/>
      <c r="L114" s="26"/>
      <c r="M114" s="26"/>
      <c r="N114" s="26"/>
      <c r="O114" s="26"/>
      <c r="P114" s="26"/>
    </row>
    <row r="115" spans="1:16" x14ac:dyDescent="0.2">
      <c r="A115" s="26"/>
      <c r="B115" s="26"/>
      <c r="C115" s="26"/>
      <c r="D115" s="26"/>
      <c r="E115" s="26"/>
      <c r="F115" s="26"/>
      <c r="G115" s="26"/>
      <c r="H115" s="26"/>
      <c r="I115" s="26"/>
      <c r="J115" s="26"/>
      <c r="K115" s="26"/>
      <c r="L115" s="26"/>
      <c r="M115" s="26"/>
      <c r="N115" s="26"/>
      <c r="O115" s="26"/>
      <c r="P115" s="26"/>
    </row>
    <row r="116" spans="1:16" x14ac:dyDescent="0.2">
      <c r="A116" s="26"/>
      <c r="B116" s="26"/>
      <c r="C116" s="26"/>
      <c r="D116" s="26"/>
      <c r="E116" s="26"/>
      <c r="F116" s="26"/>
      <c r="G116" s="26"/>
      <c r="H116" s="26"/>
      <c r="I116" s="26"/>
      <c r="J116" s="26"/>
      <c r="K116" s="26"/>
      <c r="L116" s="26"/>
      <c r="M116" s="26"/>
      <c r="N116" s="26"/>
      <c r="O116" s="26"/>
      <c r="P116" s="26"/>
    </row>
    <row r="117" spans="1:16" x14ac:dyDescent="0.2">
      <c r="A117" s="26"/>
      <c r="B117" s="26"/>
      <c r="C117" s="26"/>
      <c r="D117" s="26"/>
      <c r="E117" s="26"/>
      <c r="F117" s="26"/>
      <c r="G117" s="26"/>
      <c r="H117" s="26"/>
      <c r="I117" s="26"/>
      <c r="J117" s="26"/>
      <c r="K117" s="26"/>
      <c r="L117" s="26"/>
      <c r="M117" s="26"/>
      <c r="N117" s="26"/>
      <c r="O117" s="26"/>
      <c r="P117" s="26"/>
    </row>
    <row r="118" spans="1:16" x14ac:dyDescent="0.2">
      <c r="A118" s="26"/>
      <c r="B118" s="26"/>
      <c r="C118" s="26"/>
      <c r="D118" s="26"/>
      <c r="E118" s="26"/>
      <c r="F118" s="26"/>
      <c r="G118" s="26"/>
      <c r="H118" s="26"/>
      <c r="I118" s="26"/>
      <c r="J118" s="26"/>
      <c r="K118" s="26"/>
      <c r="L118" s="26"/>
      <c r="M118" s="26"/>
      <c r="N118" s="26"/>
      <c r="O118" s="26"/>
      <c r="P118" s="26"/>
    </row>
    <row r="119" spans="1:16" x14ac:dyDescent="0.2">
      <c r="A119" s="26"/>
      <c r="B119" s="26"/>
      <c r="C119" s="26"/>
      <c r="D119" s="26"/>
      <c r="E119" s="26"/>
      <c r="F119" s="26"/>
      <c r="G119" s="26"/>
      <c r="H119" s="26"/>
      <c r="I119" s="26"/>
      <c r="J119" s="26"/>
      <c r="K119" s="26"/>
      <c r="L119" s="26"/>
      <c r="M119" s="26"/>
      <c r="N119" s="26"/>
      <c r="O119" s="26"/>
      <c r="P119" s="26"/>
    </row>
    <row r="120" spans="1:16" x14ac:dyDescent="0.2">
      <c r="A120" s="26"/>
      <c r="B120" s="26"/>
      <c r="C120" s="26"/>
      <c r="D120" s="26"/>
      <c r="E120" s="26"/>
      <c r="F120" s="26"/>
      <c r="G120" s="26"/>
      <c r="H120" s="26"/>
      <c r="I120" s="26"/>
      <c r="J120" s="26"/>
      <c r="K120" s="26"/>
      <c r="L120" s="26"/>
      <c r="M120" s="26"/>
      <c r="N120" s="26"/>
      <c r="O120" s="26"/>
      <c r="P120" s="26"/>
    </row>
    <row r="121" spans="1:16" x14ac:dyDescent="0.2">
      <c r="A121" s="26"/>
      <c r="B121" s="26"/>
      <c r="C121" s="26"/>
      <c r="D121" s="26"/>
      <c r="E121" s="26"/>
      <c r="F121" s="26"/>
      <c r="G121" s="26"/>
      <c r="H121" s="26"/>
      <c r="I121" s="26"/>
      <c r="J121" s="26"/>
      <c r="K121" s="26"/>
      <c r="L121" s="26"/>
      <c r="M121" s="26"/>
      <c r="N121" s="26"/>
      <c r="O121" s="26"/>
      <c r="P121" s="26"/>
    </row>
    <row r="122" spans="1:16" x14ac:dyDescent="0.2">
      <c r="A122" s="26"/>
      <c r="B122" s="26"/>
      <c r="C122" s="26"/>
      <c r="D122" s="26"/>
      <c r="E122" s="26"/>
      <c r="F122" s="26"/>
      <c r="G122" s="26"/>
      <c r="H122" s="26"/>
      <c r="I122" s="26"/>
      <c r="J122" s="26"/>
      <c r="K122" s="26"/>
      <c r="L122" s="26"/>
      <c r="M122" s="26"/>
      <c r="N122" s="26"/>
      <c r="O122" s="26"/>
      <c r="P122" s="26"/>
    </row>
    <row r="123" spans="1:16" x14ac:dyDescent="0.2">
      <c r="A123" s="26"/>
      <c r="B123" s="26"/>
      <c r="C123" s="26"/>
      <c r="D123" s="26"/>
      <c r="E123" s="26"/>
      <c r="F123" s="26"/>
      <c r="G123" s="26"/>
      <c r="H123" s="26"/>
      <c r="I123" s="26"/>
      <c r="J123" s="26"/>
      <c r="K123" s="26"/>
      <c r="L123" s="26"/>
      <c r="M123" s="26"/>
      <c r="N123" s="26"/>
      <c r="O123" s="26"/>
      <c r="P123" s="26"/>
    </row>
    <row r="124" spans="1:16" x14ac:dyDescent="0.2">
      <c r="A124" s="26"/>
      <c r="B124" s="26"/>
      <c r="C124" s="26"/>
      <c r="D124" s="26"/>
      <c r="E124" s="26"/>
      <c r="F124" s="26"/>
      <c r="G124" s="26"/>
      <c r="H124" s="26"/>
      <c r="I124" s="26"/>
      <c r="J124" s="26"/>
      <c r="K124" s="26"/>
      <c r="L124" s="26"/>
      <c r="M124" s="26"/>
      <c r="N124" s="26"/>
      <c r="O124" s="26"/>
      <c r="P124" s="26"/>
    </row>
    <row r="125" spans="1:16" x14ac:dyDescent="0.2">
      <c r="A125" s="26"/>
      <c r="B125" s="26"/>
      <c r="C125" s="26"/>
      <c r="D125" s="26"/>
      <c r="E125" s="26"/>
      <c r="F125" s="26"/>
      <c r="G125" s="26"/>
      <c r="H125" s="26"/>
      <c r="I125" s="26"/>
      <c r="J125" s="26"/>
      <c r="K125" s="26"/>
      <c r="L125" s="26"/>
      <c r="M125" s="26"/>
      <c r="N125" s="26"/>
      <c r="O125" s="26"/>
      <c r="P125" s="26"/>
    </row>
    <row r="126" spans="1:16" x14ac:dyDescent="0.2">
      <c r="A126" s="26"/>
      <c r="B126" s="26"/>
      <c r="C126" s="26"/>
      <c r="D126" s="26"/>
      <c r="E126" s="26"/>
      <c r="F126" s="26"/>
      <c r="G126" s="26"/>
      <c r="H126" s="26"/>
      <c r="I126" s="26"/>
      <c r="J126" s="26"/>
      <c r="K126" s="26"/>
      <c r="L126" s="26"/>
      <c r="M126" s="26"/>
      <c r="N126" s="26"/>
      <c r="O126" s="26"/>
      <c r="P126" s="26"/>
    </row>
    <row r="127" spans="1:16" x14ac:dyDescent="0.2">
      <c r="A127" s="26"/>
      <c r="B127" s="26"/>
      <c r="C127" s="26"/>
      <c r="D127" s="26"/>
      <c r="E127" s="26"/>
      <c r="F127" s="26"/>
      <c r="G127" s="26"/>
      <c r="H127" s="26"/>
      <c r="I127" s="26"/>
      <c r="J127" s="26"/>
      <c r="K127" s="26"/>
      <c r="L127" s="26"/>
      <c r="M127" s="26"/>
      <c r="N127" s="26"/>
      <c r="O127" s="26"/>
      <c r="P127" s="26"/>
    </row>
    <row r="128" spans="1:16" x14ac:dyDescent="0.2">
      <c r="A128" s="26"/>
      <c r="B128" s="26"/>
      <c r="C128" s="26"/>
      <c r="D128" s="26"/>
      <c r="E128" s="26"/>
      <c r="F128" s="26"/>
      <c r="G128" s="26"/>
      <c r="H128" s="26"/>
      <c r="I128" s="26"/>
      <c r="J128" s="26"/>
      <c r="K128" s="26"/>
      <c r="L128" s="26"/>
      <c r="M128" s="26"/>
      <c r="N128" s="26"/>
      <c r="O128" s="26"/>
      <c r="P128" s="26"/>
    </row>
    <row r="129" spans="1:16" x14ac:dyDescent="0.2">
      <c r="A129" s="26"/>
      <c r="B129" s="26"/>
      <c r="C129" s="26"/>
      <c r="D129" s="26"/>
      <c r="E129" s="26"/>
      <c r="F129" s="26"/>
      <c r="G129" s="26"/>
      <c r="H129" s="26"/>
      <c r="I129" s="26"/>
      <c r="J129" s="26"/>
      <c r="K129" s="26"/>
      <c r="L129" s="26"/>
      <c r="M129" s="26"/>
      <c r="N129" s="26"/>
      <c r="O129" s="26"/>
      <c r="P129" s="26"/>
    </row>
    <row r="130" spans="1:16" x14ac:dyDescent="0.2">
      <c r="A130" s="26"/>
      <c r="B130" s="26"/>
      <c r="C130" s="26"/>
      <c r="D130" s="26"/>
      <c r="E130" s="26"/>
      <c r="F130" s="26"/>
      <c r="G130" s="26"/>
      <c r="H130" s="26"/>
      <c r="I130" s="26"/>
      <c r="J130" s="26"/>
      <c r="K130" s="26"/>
      <c r="L130" s="26"/>
      <c r="M130" s="26"/>
      <c r="N130" s="26"/>
      <c r="O130" s="26"/>
      <c r="P130" s="26"/>
    </row>
    <row r="131" spans="1:16" x14ac:dyDescent="0.2">
      <c r="A131" s="26"/>
      <c r="B131" s="26"/>
      <c r="C131" s="26"/>
      <c r="D131" s="26"/>
      <c r="E131" s="26"/>
      <c r="F131" s="26"/>
      <c r="G131" s="26"/>
      <c r="H131" s="26"/>
      <c r="I131" s="26"/>
      <c r="J131" s="26"/>
      <c r="K131" s="26"/>
      <c r="L131" s="26"/>
      <c r="M131" s="26"/>
      <c r="N131" s="26"/>
      <c r="O131" s="26"/>
      <c r="P131" s="26"/>
    </row>
    <row r="132" spans="1:16" x14ac:dyDescent="0.2">
      <c r="A132" s="26"/>
      <c r="B132" s="26"/>
      <c r="C132" s="26"/>
      <c r="D132" s="26"/>
      <c r="E132" s="26"/>
      <c r="F132" s="26"/>
      <c r="G132" s="26"/>
      <c r="H132" s="26"/>
      <c r="I132" s="26"/>
      <c r="J132" s="26"/>
      <c r="K132" s="26"/>
      <c r="L132" s="26"/>
      <c r="M132" s="26"/>
      <c r="N132" s="26"/>
      <c r="O132" s="26"/>
      <c r="P132" s="26"/>
    </row>
    <row r="133" spans="1:16" x14ac:dyDescent="0.2">
      <c r="A133" s="26"/>
      <c r="B133" s="26"/>
      <c r="C133" s="26"/>
      <c r="D133" s="26"/>
      <c r="E133" s="26"/>
      <c r="F133" s="26"/>
      <c r="G133" s="26"/>
      <c r="H133" s="26"/>
      <c r="I133" s="26"/>
      <c r="J133" s="26"/>
      <c r="K133" s="26"/>
      <c r="L133" s="26"/>
      <c r="M133" s="26"/>
      <c r="N133" s="26"/>
      <c r="O133" s="26"/>
      <c r="P133" s="26"/>
    </row>
    <row r="134" spans="1:16" x14ac:dyDescent="0.2">
      <c r="A134" s="26"/>
      <c r="B134" s="26"/>
      <c r="C134" s="26"/>
      <c r="D134" s="26"/>
      <c r="E134" s="26"/>
      <c r="F134" s="26"/>
      <c r="G134" s="26"/>
      <c r="H134" s="26"/>
      <c r="I134" s="26"/>
      <c r="J134" s="26"/>
      <c r="K134" s="26"/>
      <c r="L134" s="26"/>
      <c r="M134" s="26"/>
      <c r="N134" s="26"/>
      <c r="O134" s="26"/>
      <c r="P134" s="26"/>
    </row>
    <row r="135" spans="1:16" x14ac:dyDescent="0.2">
      <c r="A135" s="26"/>
      <c r="B135" s="26"/>
      <c r="C135" s="26"/>
      <c r="D135" s="26"/>
      <c r="E135" s="26"/>
      <c r="F135" s="26"/>
      <c r="G135" s="26"/>
      <c r="H135" s="26"/>
      <c r="I135" s="26"/>
      <c r="J135" s="26"/>
      <c r="K135" s="26"/>
      <c r="L135" s="26"/>
      <c r="M135" s="26"/>
      <c r="N135" s="26"/>
      <c r="O135" s="26"/>
      <c r="P135" s="26"/>
    </row>
    <row r="136" spans="1:16" x14ac:dyDescent="0.2">
      <c r="A136" s="26"/>
      <c r="B136" s="26"/>
      <c r="C136" s="26"/>
      <c r="D136" s="26"/>
      <c r="E136" s="26"/>
      <c r="F136" s="26"/>
      <c r="G136" s="26"/>
      <c r="H136" s="26"/>
      <c r="I136" s="26"/>
      <c r="J136" s="26"/>
      <c r="K136" s="26"/>
      <c r="L136" s="26"/>
      <c r="M136" s="26"/>
      <c r="N136" s="26"/>
      <c r="O136" s="26"/>
      <c r="P136" s="26"/>
    </row>
    <row r="137" spans="1:16" x14ac:dyDescent="0.2">
      <c r="A137" s="26"/>
      <c r="B137" s="26"/>
      <c r="C137" s="26"/>
      <c r="D137" s="26"/>
      <c r="E137" s="26"/>
      <c r="F137" s="26"/>
      <c r="G137" s="26"/>
      <c r="H137" s="26"/>
      <c r="I137" s="26"/>
      <c r="J137" s="26"/>
      <c r="K137" s="26"/>
      <c r="L137" s="26"/>
      <c r="M137" s="26"/>
      <c r="N137" s="26"/>
      <c r="O137" s="26"/>
      <c r="P137" s="26"/>
    </row>
    <row r="138" spans="1:16" x14ac:dyDescent="0.2">
      <c r="A138" s="26"/>
      <c r="B138" s="26"/>
      <c r="C138" s="26"/>
      <c r="D138" s="26"/>
      <c r="E138" s="26"/>
      <c r="F138" s="26"/>
      <c r="G138" s="26"/>
      <c r="H138" s="26"/>
      <c r="I138" s="26"/>
      <c r="J138" s="26"/>
      <c r="K138" s="26"/>
      <c r="L138" s="26"/>
      <c r="M138" s="26"/>
      <c r="N138" s="26"/>
      <c r="O138" s="26"/>
      <c r="P138" s="26"/>
    </row>
    <row r="139" spans="1:16" x14ac:dyDescent="0.2">
      <c r="A139" s="26"/>
      <c r="B139" s="26"/>
      <c r="C139" s="26"/>
      <c r="D139" s="26"/>
      <c r="E139" s="26"/>
      <c r="F139" s="26"/>
      <c r="G139" s="26"/>
      <c r="H139" s="26"/>
      <c r="I139" s="26"/>
      <c r="J139" s="26"/>
      <c r="K139" s="26"/>
      <c r="L139" s="26"/>
      <c r="M139" s="26"/>
      <c r="N139" s="26"/>
      <c r="O139" s="26"/>
      <c r="P139" s="26"/>
    </row>
    <row r="140" spans="1:16" x14ac:dyDescent="0.2">
      <c r="A140" s="26"/>
      <c r="B140" s="26"/>
      <c r="C140" s="26"/>
      <c r="D140" s="26"/>
      <c r="E140" s="26"/>
      <c r="F140" s="26"/>
      <c r="G140" s="26"/>
      <c r="H140" s="26"/>
      <c r="I140" s="26"/>
      <c r="J140" s="26"/>
      <c r="K140" s="26"/>
      <c r="L140" s="26"/>
      <c r="M140" s="26"/>
      <c r="N140" s="26"/>
      <c r="O140" s="26"/>
      <c r="P140" s="26"/>
    </row>
    <row r="141" spans="1:16" x14ac:dyDescent="0.2">
      <c r="A141" s="26"/>
      <c r="B141" s="26"/>
      <c r="C141" s="26"/>
      <c r="D141" s="26"/>
      <c r="E141" s="26"/>
      <c r="F141" s="26"/>
      <c r="G141" s="26"/>
      <c r="H141" s="26"/>
      <c r="I141" s="26"/>
      <c r="J141" s="26"/>
      <c r="K141" s="26"/>
      <c r="L141" s="26"/>
      <c r="M141" s="26"/>
      <c r="N141" s="26"/>
      <c r="O141" s="26"/>
      <c r="P141" s="26"/>
    </row>
    <row r="142" spans="1:16" x14ac:dyDescent="0.2">
      <c r="A142" s="26"/>
      <c r="B142" s="26"/>
      <c r="C142" s="26"/>
      <c r="D142" s="26"/>
      <c r="E142" s="26"/>
      <c r="F142" s="26"/>
      <c r="G142" s="26"/>
      <c r="H142" s="26"/>
      <c r="I142" s="26"/>
      <c r="J142" s="26"/>
      <c r="K142" s="26"/>
      <c r="L142" s="26"/>
      <c r="M142" s="26"/>
      <c r="N142" s="26"/>
      <c r="O142" s="26"/>
      <c r="P142" s="26"/>
    </row>
    <row r="143" spans="1:16" x14ac:dyDescent="0.2">
      <c r="A143" s="26"/>
      <c r="B143" s="26"/>
      <c r="C143" s="26"/>
      <c r="D143" s="26"/>
      <c r="E143" s="26"/>
      <c r="F143" s="26"/>
      <c r="G143" s="26"/>
      <c r="H143" s="26"/>
      <c r="I143" s="26"/>
      <c r="J143" s="26"/>
      <c r="K143" s="26"/>
      <c r="L143" s="26"/>
      <c r="M143" s="26"/>
      <c r="N143" s="26"/>
      <c r="O143" s="26"/>
      <c r="P143" s="26"/>
    </row>
    <row r="144" spans="1:16" x14ac:dyDescent="0.2">
      <c r="A144" s="26"/>
      <c r="B144" s="26"/>
      <c r="C144" s="26"/>
      <c r="D144" s="26"/>
      <c r="E144" s="26"/>
      <c r="F144" s="26"/>
      <c r="G144" s="26"/>
      <c r="H144" s="26"/>
      <c r="I144" s="26"/>
      <c r="J144" s="26"/>
      <c r="K144" s="26"/>
      <c r="L144" s="26"/>
      <c r="M144" s="26"/>
      <c r="N144" s="26"/>
      <c r="O144" s="26"/>
      <c r="P144" s="26"/>
    </row>
    <row r="145" spans="1:16" x14ac:dyDescent="0.2">
      <c r="A145" s="26"/>
      <c r="B145" s="26"/>
      <c r="C145" s="26"/>
      <c r="D145" s="26"/>
      <c r="E145" s="26"/>
      <c r="F145" s="26"/>
      <c r="G145" s="26"/>
      <c r="H145" s="26"/>
      <c r="I145" s="26"/>
      <c r="J145" s="26"/>
      <c r="K145" s="26"/>
      <c r="L145" s="26"/>
      <c r="M145" s="26"/>
      <c r="N145" s="26"/>
      <c r="O145" s="26"/>
      <c r="P145" s="26"/>
    </row>
    <row r="146" spans="1:16" x14ac:dyDescent="0.2">
      <c r="A146" s="26"/>
      <c r="B146" s="26"/>
      <c r="C146" s="26"/>
      <c r="D146" s="26"/>
      <c r="E146" s="26"/>
      <c r="F146" s="26"/>
      <c r="G146" s="26"/>
      <c r="H146" s="26"/>
      <c r="I146" s="26"/>
      <c r="J146" s="26"/>
      <c r="K146" s="26"/>
      <c r="L146" s="26"/>
      <c r="M146" s="26"/>
      <c r="N146" s="26"/>
      <c r="O146" s="26"/>
      <c r="P146" s="26"/>
    </row>
    <row r="147" spans="1:16" x14ac:dyDescent="0.2">
      <c r="A147" s="26"/>
      <c r="B147" s="26"/>
      <c r="C147" s="26"/>
      <c r="D147" s="26"/>
      <c r="E147" s="26"/>
      <c r="F147" s="26"/>
      <c r="G147" s="26"/>
      <c r="H147" s="26"/>
      <c r="I147" s="26"/>
      <c r="J147" s="26"/>
      <c r="K147" s="26"/>
      <c r="L147" s="26"/>
      <c r="M147" s="26"/>
      <c r="N147" s="26"/>
      <c r="O147" s="26"/>
      <c r="P147" s="26"/>
    </row>
    <row r="148" spans="1:16" x14ac:dyDescent="0.2">
      <c r="A148" s="26"/>
      <c r="B148" s="26"/>
      <c r="C148" s="26"/>
      <c r="D148" s="26"/>
      <c r="E148" s="26"/>
      <c r="F148" s="26"/>
      <c r="G148" s="26"/>
      <c r="H148" s="26"/>
      <c r="I148" s="26"/>
      <c r="J148" s="26"/>
      <c r="K148" s="26"/>
      <c r="L148" s="26"/>
      <c r="M148" s="26"/>
      <c r="N148" s="26"/>
      <c r="O148" s="26"/>
      <c r="P148" s="26"/>
    </row>
    <row r="149" spans="1:16" x14ac:dyDescent="0.2">
      <c r="A149" s="26"/>
      <c r="B149" s="26"/>
      <c r="C149" s="26"/>
      <c r="D149" s="26"/>
      <c r="E149" s="26"/>
      <c r="F149" s="26"/>
      <c r="G149" s="26"/>
      <c r="H149" s="26"/>
      <c r="I149" s="26"/>
      <c r="J149" s="26"/>
      <c r="K149" s="26"/>
      <c r="L149" s="26"/>
      <c r="M149" s="26"/>
      <c r="N149" s="26"/>
      <c r="O149" s="26"/>
      <c r="P149" s="26"/>
    </row>
    <row r="150" spans="1:16" x14ac:dyDescent="0.2">
      <c r="A150" s="26"/>
      <c r="B150" s="26"/>
      <c r="C150" s="26"/>
      <c r="D150" s="26"/>
      <c r="E150" s="26"/>
      <c r="F150" s="26"/>
      <c r="G150" s="26"/>
      <c r="H150" s="26"/>
      <c r="I150" s="26"/>
      <c r="J150" s="26"/>
      <c r="K150" s="26"/>
      <c r="L150" s="26"/>
      <c r="M150" s="26"/>
      <c r="N150" s="26"/>
      <c r="O150" s="26"/>
      <c r="P150" s="26"/>
    </row>
    <row r="151" spans="1:16" x14ac:dyDescent="0.2">
      <c r="A151" s="26"/>
      <c r="B151" s="26"/>
      <c r="C151" s="26"/>
      <c r="D151" s="26"/>
      <c r="E151" s="26"/>
      <c r="F151" s="26"/>
      <c r="G151" s="26"/>
      <c r="H151" s="26"/>
      <c r="I151" s="26"/>
      <c r="J151" s="26"/>
      <c r="K151" s="26"/>
      <c r="L151" s="26"/>
      <c r="M151" s="26"/>
      <c r="N151" s="26"/>
      <c r="O151" s="26"/>
      <c r="P151" s="26"/>
    </row>
    <row r="152" spans="1:16" x14ac:dyDescent="0.2">
      <c r="A152" s="26"/>
      <c r="B152" s="26"/>
      <c r="C152" s="26"/>
      <c r="D152" s="26"/>
      <c r="E152" s="26"/>
      <c r="F152" s="26"/>
      <c r="G152" s="26"/>
      <c r="H152" s="26"/>
      <c r="I152" s="26"/>
      <c r="J152" s="26"/>
      <c r="K152" s="26"/>
      <c r="L152" s="26"/>
      <c r="M152" s="26"/>
      <c r="N152" s="26"/>
      <c r="O152" s="26"/>
      <c r="P152" s="26"/>
    </row>
    <row r="153" spans="1:16" x14ac:dyDescent="0.2">
      <c r="A153" s="26"/>
      <c r="B153" s="26"/>
      <c r="C153" s="26"/>
      <c r="D153" s="26"/>
      <c r="E153" s="26"/>
      <c r="F153" s="26"/>
      <c r="G153" s="26"/>
      <c r="H153" s="26"/>
      <c r="I153" s="26"/>
      <c r="J153" s="26"/>
      <c r="K153" s="26"/>
      <c r="L153" s="26"/>
      <c r="M153" s="26"/>
      <c r="N153" s="26"/>
      <c r="O153" s="26"/>
      <c r="P153" s="26"/>
    </row>
    <row r="154" spans="1:16" x14ac:dyDescent="0.2">
      <c r="A154" s="26"/>
      <c r="B154" s="26"/>
      <c r="C154" s="26"/>
      <c r="D154" s="26"/>
      <c r="E154" s="26"/>
      <c r="F154" s="26"/>
      <c r="G154" s="26"/>
      <c r="H154" s="26"/>
      <c r="I154" s="26"/>
      <c r="J154" s="26"/>
      <c r="K154" s="26"/>
      <c r="L154" s="26"/>
      <c r="M154" s="26"/>
      <c r="N154" s="26"/>
      <c r="O154" s="26"/>
      <c r="P154" s="26"/>
    </row>
    <row r="155" spans="1:16" x14ac:dyDescent="0.2">
      <c r="A155" s="26"/>
      <c r="B155" s="26"/>
      <c r="C155" s="26"/>
      <c r="D155" s="26"/>
      <c r="E155" s="26"/>
      <c r="F155" s="26"/>
      <c r="G155" s="26"/>
      <c r="H155" s="26"/>
      <c r="I155" s="26"/>
      <c r="J155" s="26"/>
      <c r="K155" s="26"/>
      <c r="L155" s="26"/>
      <c r="M155" s="26"/>
      <c r="N155" s="26"/>
      <c r="O155" s="26"/>
      <c r="P155" s="26"/>
    </row>
    <row r="156" spans="1:16" x14ac:dyDescent="0.2">
      <c r="A156" s="26"/>
      <c r="B156" s="26"/>
      <c r="C156" s="26"/>
      <c r="D156" s="26"/>
      <c r="E156" s="26"/>
      <c r="F156" s="26"/>
      <c r="G156" s="26"/>
      <c r="H156" s="26"/>
      <c r="I156" s="26"/>
      <c r="J156" s="26"/>
      <c r="K156" s="26"/>
      <c r="L156" s="26"/>
      <c r="M156" s="26"/>
      <c r="N156" s="26"/>
      <c r="O156" s="26"/>
      <c r="P156" s="26"/>
    </row>
    <row r="157" spans="1:16" x14ac:dyDescent="0.2">
      <c r="A157" s="26"/>
      <c r="B157" s="26"/>
      <c r="C157" s="26"/>
      <c r="D157" s="26"/>
      <c r="E157" s="26"/>
      <c r="F157" s="26"/>
      <c r="G157" s="26"/>
      <c r="H157" s="26"/>
      <c r="I157" s="26"/>
      <c r="J157" s="26"/>
      <c r="K157" s="26"/>
      <c r="L157" s="26"/>
      <c r="M157" s="26"/>
      <c r="N157" s="26"/>
      <c r="O157" s="26"/>
      <c r="P157" s="26"/>
    </row>
    <row r="158" spans="1:16" x14ac:dyDescent="0.2">
      <c r="A158" s="26"/>
      <c r="B158" s="26"/>
      <c r="C158" s="26"/>
      <c r="D158" s="26"/>
      <c r="E158" s="26"/>
      <c r="F158" s="26"/>
      <c r="G158" s="26"/>
      <c r="H158" s="26"/>
      <c r="I158" s="26"/>
      <c r="J158" s="26"/>
      <c r="K158" s="26"/>
      <c r="L158" s="26"/>
      <c r="M158" s="26"/>
      <c r="N158" s="26"/>
      <c r="O158" s="26"/>
      <c r="P158" s="26"/>
    </row>
    <row r="159" spans="1:16" x14ac:dyDescent="0.2">
      <c r="A159" s="26"/>
      <c r="B159" s="26"/>
      <c r="C159" s="26"/>
      <c r="D159" s="26"/>
      <c r="E159" s="26"/>
      <c r="F159" s="26"/>
      <c r="G159" s="26"/>
      <c r="H159" s="26"/>
      <c r="I159" s="26"/>
      <c r="J159" s="26"/>
      <c r="K159" s="26"/>
      <c r="L159" s="26"/>
      <c r="M159" s="26"/>
      <c r="N159" s="26"/>
      <c r="O159" s="26"/>
      <c r="P159" s="26"/>
    </row>
    <row r="160" spans="1:16" x14ac:dyDescent="0.2">
      <c r="A160" s="26"/>
      <c r="B160" s="26"/>
      <c r="C160" s="26"/>
      <c r="D160" s="26"/>
      <c r="E160" s="26"/>
      <c r="F160" s="26"/>
      <c r="G160" s="26"/>
      <c r="H160" s="26"/>
      <c r="I160" s="26"/>
      <c r="J160" s="26"/>
      <c r="K160" s="26"/>
      <c r="L160" s="26"/>
      <c r="M160" s="26"/>
      <c r="N160" s="26"/>
      <c r="O160" s="26"/>
      <c r="P160" s="26"/>
    </row>
    <row r="161" spans="1:16" x14ac:dyDescent="0.2">
      <c r="A161" s="26"/>
      <c r="B161" s="26"/>
      <c r="C161" s="26"/>
      <c r="D161" s="26"/>
      <c r="E161" s="26"/>
      <c r="F161" s="26"/>
      <c r="G161" s="26"/>
      <c r="H161" s="26"/>
      <c r="I161" s="26"/>
      <c r="J161" s="26"/>
      <c r="K161" s="26"/>
      <c r="L161" s="26"/>
      <c r="M161" s="26"/>
      <c r="N161" s="26"/>
      <c r="O161" s="26"/>
      <c r="P161" s="26"/>
    </row>
    <row r="162" spans="1:16" x14ac:dyDescent="0.2">
      <c r="A162" s="26"/>
      <c r="B162" s="26"/>
      <c r="C162" s="26"/>
      <c r="D162" s="26"/>
      <c r="E162" s="26"/>
      <c r="F162" s="26"/>
      <c r="G162" s="26"/>
      <c r="H162" s="26"/>
      <c r="I162" s="26"/>
      <c r="J162" s="26"/>
      <c r="K162" s="26"/>
      <c r="L162" s="26"/>
      <c r="M162" s="26"/>
      <c r="N162" s="26"/>
      <c r="O162" s="26"/>
      <c r="P162" s="26"/>
    </row>
    <row r="163" spans="1:16" x14ac:dyDescent="0.2">
      <c r="A163" s="26"/>
      <c r="B163" s="26"/>
      <c r="C163" s="26"/>
      <c r="D163" s="26"/>
      <c r="E163" s="26"/>
      <c r="F163" s="26"/>
      <c r="G163" s="26"/>
      <c r="H163" s="26"/>
      <c r="I163" s="26"/>
      <c r="J163" s="26"/>
      <c r="K163" s="26"/>
      <c r="L163" s="26"/>
      <c r="M163" s="26"/>
      <c r="N163" s="26"/>
      <c r="O163" s="26"/>
      <c r="P163" s="26"/>
    </row>
    <row r="164" spans="1:16" x14ac:dyDescent="0.2">
      <c r="A164" s="26"/>
      <c r="B164" s="26"/>
      <c r="C164" s="26"/>
      <c r="D164" s="26"/>
      <c r="E164" s="26"/>
      <c r="F164" s="26"/>
      <c r="G164" s="26"/>
      <c r="H164" s="26"/>
      <c r="I164" s="26"/>
      <c r="J164" s="26"/>
      <c r="K164" s="26"/>
      <c r="L164" s="26"/>
      <c r="M164" s="26"/>
      <c r="N164" s="26"/>
      <c r="O164" s="26"/>
      <c r="P164" s="26"/>
    </row>
    <row r="165" spans="1:16" x14ac:dyDescent="0.2">
      <c r="A165" s="26"/>
      <c r="B165" s="26"/>
      <c r="C165" s="26"/>
      <c r="D165" s="26"/>
      <c r="E165" s="26"/>
      <c r="F165" s="26"/>
      <c r="G165" s="26"/>
      <c r="H165" s="26"/>
      <c r="I165" s="26"/>
      <c r="J165" s="26"/>
      <c r="K165" s="26"/>
      <c r="L165" s="26"/>
      <c r="M165" s="26"/>
      <c r="N165" s="26"/>
      <c r="O165" s="26"/>
      <c r="P165" s="26"/>
    </row>
    <row r="166" spans="1:16" x14ac:dyDescent="0.2">
      <c r="A166" s="26"/>
      <c r="B166" s="26"/>
      <c r="C166" s="26"/>
      <c r="D166" s="26"/>
      <c r="E166" s="26"/>
      <c r="F166" s="26"/>
      <c r="G166" s="26"/>
      <c r="H166" s="26"/>
      <c r="I166" s="26"/>
      <c r="J166" s="26"/>
      <c r="K166" s="26"/>
      <c r="L166" s="26"/>
      <c r="M166" s="26"/>
      <c r="N166" s="26"/>
      <c r="O166" s="26"/>
      <c r="P166" s="26"/>
    </row>
    <row r="167" spans="1:16" x14ac:dyDescent="0.2">
      <c r="A167" s="26"/>
      <c r="B167" s="26"/>
      <c r="C167" s="26"/>
      <c r="D167" s="26"/>
      <c r="E167" s="26"/>
      <c r="F167" s="26"/>
      <c r="G167" s="26"/>
      <c r="H167" s="26"/>
      <c r="I167" s="26"/>
      <c r="J167" s="26"/>
      <c r="K167" s="26"/>
      <c r="L167" s="26"/>
      <c r="M167" s="26"/>
      <c r="N167" s="26"/>
      <c r="O167" s="26"/>
      <c r="P167" s="26"/>
    </row>
    <row r="168" spans="1:16" x14ac:dyDescent="0.2">
      <c r="A168" s="26"/>
      <c r="B168" s="26"/>
      <c r="C168" s="26"/>
      <c r="D168" s="26"/>
      <c r="E168" s="26"/>
      <c r="F168" s="26"/>
      <c r="G168" s="26"/>
      <c r="H168" s="26"/>
      <c r="I168" s="26"/>
      <c r="J168" s="26"/>
      <c r="K168" s="26"/>
      <c r="L168" s="26"/>
      <c r="M168" s="26"/>
      <c r="N168" s="26"/>
      <c r="O168" s="26"/>
      <c r="P168" s="26"/>
    </row>
    <row r="169" spans="1:16" x14ac:dyDescent="0.2">
      <c r="A169" s="26"/>
      <c r="B169" s="26"/>
      <c r="C169" s="26"/>
      <c r="D169" s="26"/>
      <c r="E169" s="26"/>
      <c r="F169" s="26"/>
      <c r="G169" s="26"/>
      <c r="H169" s="26"/>
      <c r="I169" s="26"/>
      <c r="J169" s="26"/>
      <c r="K169" s="26"/>
      <c r="L169" s="26"/>
      <c r="M169" s="26"/>
      <c r="N169" s="26"/>
      <c r="O169" s="26"/>
      <c r="P169" s="26"/>
    </row>
    <row r="170" spans="1:16" x14ac:dyDescent="0.2">
      <c r="A170" s="26"/>
      <c r="B170" s="26"/>
      <c r="C170" s="26"/>
      <c r="D170" s="26"/>
      <c r="E170" s="26"/>
      <c r="F170" s="26"/>
      <c r="G170" s="26"/>
      <c r="H170" s="26"/>
      <c r="I170" s="26"/>
      <c r="J170" s="26"/>
      <c r="K170" s="26"/>
      <c r="L170" s="26"/>
      <c r="M170" s="26"/>
      <c r="N170" s="26"/>
      <c r="O170" s="26"/>
      <c r="P170" s="26"/>
    </row>
    <row r="171" spans="1:16" x14ac:dyDescent="0.2">
      <c r="A171" s="26"/>
      <c r="B171" s="26"/>
      <c r="C171" s="26"/>
      <c r="D171" s="26"/>
      <c r="E171" s="26"/>
      <c r="F171" s="26"/>
      <c r="G171" s="26"/>
      <c r="H171" s="26"/>
      <c r="I171" s="26"/>
      <c r="J171" s="26"/>
      <c r="K171" s="26"/>
      <c r="L171" s="26"/>
      <c r="M171" s="26"/>
      <c r="N171" s="26"/>
      <c r="O171" s="26"/>
      <c r="P171" s="26"/>
    </row>
    <row r="172" spans="1:16" x14ac:dyDescent="0.2">
      <c r="A172" s="26"/>
      <c r="B172" s="26"/>
      <c r="C172" s="26"/>
      <c r="D172" s="26"/>
      <c r="E172" s="26"/>
      <c r="F172" s="26"/>
      <c r="G172" s="26"/>
      <c r="H172" s="26"/>
      <c r="I172" s="26"/>
      <c r="J172" s="26"/>
      <c r="K172" s="26"/>
      <c r="L172" s="26"/>
      <c r="M172" s="26"/>
      <c r="N172" s="26"/>
      <c r="O172" s="26"/>
      <c r="P172" s="26"/>
    </row>
    <row r="173" spans="1:16" x14ac:dyDescent="0.2">
      <c r="A173" s="26"/>
      <c r="B173" s="26"/>
      <c r="C173" s="26"/>
      <c r="D173" s="26"/>
      <c r="E173" s="26"/>
      <c r="F173" s="26"/>
      <c r="G173" s="26"/>
      <c r="H173" s="26"/>
      <c r="I173" s="26"/>
      <c r="J173" s="26"/>
      <c r="K173" s="26"/>
      <c r="L173" s="26"/>
      <c r="M173" s="26"/>
      <c r="N173" s="26"/>
      <c r="O173" s="26"/>
      <c r="P173" s="26"/>
    </row>
    <row r="174" spans="1:16" x14ac:dyDescent="0.2">
      <c r="A174" s="26"/>
      <c r="B174" s="26"/>
      <c r="C174" s="26"/>
      <c r="D174" s="26"/>
      <c r="E174" s="26"/>
      <c r="F174" s="26"/>
      <c r="G174" s="26"/>
      <c r="H174" s="26"/>
      <c r="I174" s="26"/>
      <c r="J174" s="26"/>
      <c r="K174" s="26"/>
      <c r="L174" s="26"/>
      <c r="M174" s="26"/>
      <c r="N174" s="26"/>
      <c r="O174" s="26"/>
      <c r="P174" s="26"/>
    </row>
    <row r="175" spans="1:16" x14ac:dyDescent="0.2">
      <c r="A175" s="26"/>
      <c r="B175" s="26"/>
      <c r="C175" s="26"/>
      <c r="D175" s="26"/>
      <c r="E175" s="26"/>
      <c r="F175" s="26"/>
      <c r="G175" s="26"/>
      <c r="H175" s="26"/>
      <c r="I175" s="26"/>
      <c r="J175" s="26"/>
      <c r="K175" s="26"/>
      <c r="L175" s="26"/>
      <c r="M175" s="26"/>
      <c r="N175" s="26"/>
      <c r="O175" s="26"/>
      <c r="P175" s="26"/>
    </row>
    <row r="176" spans="1:16" x14ac:dyDescent="0.2">
      <c r="A176" s="26"/>
      <c r="B176" s="26"/>
      <c r="C176" s="26"/>
      <c r="D176" s="26"/>
      <c r="E176" s="26"/>
      <c r="F176" s="26"/>
      <c r="G176" s="26"/>
      <c r="H176" s="26"/>
      <c r="I176" s="26"/>
      <c r="J176" s="26"/>
      <c r="K176" s="26"/>
      <c r="L176" s="26"/>
      <c r="M176" s="26"/>
      <c r="N176" s="26"/>
      <c r="O176" s="26"/>
      <c r="P176" s="26"/>
    </row>
    <row r="177" spans="1:16" x14ac:dyDescent="0.2">
      <c r="A177" s="26"/>
      <c r="B177" s="26"/>
      <c r="C177" s="26"/>
      <c r="D177" s="26"/>
      <c r="E177" s="26"/>
      <c r="F177" s="26"/>
      <c r="G177" s="26"/>
      <c r="H177" s="26"/>
      <c r="I177" s="26"/>
      <c r="J177" s="26"/>
      <c r="K177" s="26"/>
      <c r="L177" s="26"/>
      <c r="M177" s="26"/>
      <c r="N177" s="26"/>
      <c r="O177" s="26"/>
      <c r="P177" s="26"/>
    </row>
    <row r="178" spans="1:16" x14ac:dyDescent="0.2">
      <c r="A178" s="26"/>
      <c r="B178" s="26"/>
      <c r="C178" s="26"/>
      <c r="D178" s="26"/>
      <c r="E178" s="26"/>
      <c r="F178" s="26"/>
      <c r="G178" s="26"/>
      <c r="H178" s="26"/>
      <c r="I178" s="26"/>
      <c r="J178" s="26"/>
      <c r="K178" s="26"/>
      <c r="L178" s="26"/>
      <c r="M178" s="26"/>
      <c r="N178" s="26"/>
      <c r="O178" s="26"/>
      <c r="P178" s="26"/>
    </row>
    <row r="179" spans="1:16" x14ac:dyDescent="0.2">
      <c r="A179" s="26"/>
      <c r="B179" s="26"/>
      <c r="C179" s="26"/>
      <c r="D179" s="26"/>
      <c r="E179" s="26"/>
      <c r="F179" s="26"/>
      <c r="G179" s="26"/>
      <c r="H179" s="26"/>
      <c r="I179" s="26"/>
      <c r="J179" s="26"/>
      <c r="K179" s="26"/>
      <c r="L179" s="26"/>
      <c r="M179" s="26"/>
      <c r="N179" s="26"/>
      <c r="O179" s="26"/>
      <c r="P179" s="26"/>
    </row>
    <row r="180" spans="1:16" x14ac:dyDescent="0.2">
      <c r="A180" s="26"/>
      <c r="B180" s="26"/>
      <c r="C180" s="26"/>
      <c r="D180" s="26"/>
      <c r="E180" s="26"/>
      <c r="F180" s="26"/>
      <c r="G180" s="26"/>
      <c r="H180" s="26"/>
      <c r="I180" s="26"/>
      <c r="J180" s="26"/>
      <c r="K180" s="26"/>
      <c r="L180" s="26"/>
      <c r="M180" s="26"/>
      <c r="N180" s="26"/>
      <c r="O180" s="26"/>
      <c r="P180" s="26"/>
    </row>
    <row r="181" spans="1:16" x14ac:dyDescent="0.2">
      <c r="A181" s="26"/>
      <c r="B181" s="26"/>
      <c r="C181" s="26"/>
      <c r="D181" s="26"/>
      <c r="E181" s="26"/>
      <c r="F181" s="26"/>
      <c r="G181" s="26"/>
      <c r="H181" s="26"/>
      <c r="I181" s="26"/>
      <c r="J181" s="26"/>
      <c r="K181" s="26"/>
      <c r="L181" s="26"/>
      <c r="M181" s="26"/>
      <c r="N181" s="26"/>
      <c r="O181" s="26"/>
      <c r="P181" s="26"/>
    </row>
    <row r="182" spans="1:16" x14ac:dyDescent="0.2">
      <c r="A182" s="26"/>
      <c r="B182" s="26"/>
      <c r="C182" s="26"/>
      <c r="D182" s="26"/>
      <c r="E182" s="26"/>
      <c r="F182" s="26"/>
      <c r="G182" s="26"/>
      <c r="H182" s="26"/>
      <c r="I182" s="26"/>
      <c r="J182" s="26"/>
      <c r="K182" s="26"/>
      <c r="L182" s="26"/>
      <c r="M182" s="26"/>
      <c r="N182" s="26"/>
      <c r="O182" s="26"/>
      <c r="P182" s="26"/>
    </row>
    <row r="183" spans="1:16" x14ac:dyDescent="0.2">
      <c r="A183" s="26"/>
      <c r="B183" s="26"/>
      <c r="C183" s="26"/>
      <c r="D183" s="26"/>
      <c r="E183" s="26"/>
      <c r="F183" s="26"/>
      <c r="G183" s="26"/>
      <c r="H183" s="26"/>
      <c r="I183" s="26"/>
      <c r="J183" s="26"/>
      <c r="K183" s="26"/>
      <c r="L183" s="26"/>
      <c r="M183" s="26"/>
      <c r="N183" s="26"/>
      <c r="O183" s="26"/>
      <c r="P183" s="26"/>
    </row>
    <row r="184" spans="1:16" x14ac:dyDescent="0.2">
      <c r="A184" s="26"/>
      <c r="B184" s="26"/>
      <c r="C184" s="26"/>
      <c r="D184" s="26"/>
      <c r="E184" s="26"/>
      <c r="F184" s="26"/>
      <c r="G184" s="26"/>
      <c r="H184" s="26"/>
      <c r="I184" s="26"/>
      <c r="J184" s="26"/>
      <c r="K184" s="26"/>
      <c r="L184" s="26"/>
      <c r="M184" s="26"/>
      <c r="N184" s="26"/>
      <c r="O184" s="26"/>
      <c r="P184" s="26"/>
    </row>
    <row r="185" spans="1:16" x14ac:dyDescent="0.2">
      <c r="A185" s="26"/>
      <c r="B185" s="26"/>
      <c r="C185" s="26"/>
      <c r="D185" s="26"/>
      <c r="E185" s="26"/>
      <c r="F185" s="26"/>
      <c r="G185" s="26"/>
      <c r="H185" s="26"/>
      <c r="I185" s="26"/>
      <c r="J185" s="26"/>
      <c r="K185" s="26"/>
      <c r="L185" s="26"/>
      <c r="M185" s="26"/>
      <c r="N185" s="26"/>
      <c r="O185" s="26"/>
      <c r="P185" s="26"/>
    </row>
    <row r="186" spans="1:16" x14ac:dyDescent="0.2">
      <c r="A186" s="26"/>
      <c r="B186" s="26"/>
      <c r="C186" s="26"/>
      <c r="D186" s="26"/>
      <c r="E186" s="26"/>
      <c r="F186" s="26"/>
      <c r="G186" s="26"/>
      <c r="H186" s="26"/>
      <c r="I186" s="26"/>
      <c r="J186" s="26"/>
      <c r="K186" s="26"/>
      <c r="L186" s="26"/>
      <c r="M186" s="26"/>
      <c r="N186" s="26"/>
      <c r="O186" s="26"/>
      <c r="P186" s="26"/>
    </row>
    <row r="187" spans="1:16" x14ac:dyDescent="0.2">
      <c r="A187" s="26"/>
      <c r="B187" s="26"/>
      <c r="C187" s="26"/>
      <c r="D187" s="26"/>
      <c r="E187" s="26"/>
      <c r="F187" s="26"/>
      <c r="G187" s="26"/>
      <c r="H187" s="26"/>
      <c r="I187" s="26"/>
      <c r="J187" s="26"/>
      <c r="K187" s="26"/>
      <c r="L187" s="26"/>
      <c r="M187" s="26"/>
      <c r="N187" s="26"/>
      <c r="O187" s="26"/>
      <c r="P187" s="26"/>
    </row>
    <row r="188" spans="1:16" x14ac:dyDescent="0.2">
      <c r="A188" s="26"/>
      <c r="B188" s="26"/>
      <c r="C188" s="26"/>
      <c r="D188" s="26"/>
      <c r="E188" s="26"/>
      <c r="F188" s="26"/>
      <c r="G188" s="26"/>
      <c r="H188" s="26"/>
      <c r="I188" s="26"/>
      <c r="J188" s="26"/>
      <c r="K188" s="26"/>
      <c r="L188" s="26"/>
      <c r="M188" s="26"/>
      <c r="N188" s="26"/>
      <c r="O188" s="26"/>
      <c r="P188" s="26"/>
    </row>
    <row r="189" spans="1:16" x14ac:dyDescent="0.2">
      <c r="A189" s="26"/>
      <c r="B189" s="26"/>
      <c r="C189" s="26"/>
      <c r="D189" s="26"/>
      <c r="E189" s="26"/>
      <c r="F189" s="26"/>
      <c r="G189" s="26"/>
      <c r="H189" s="26"/>
      <c r="I189" s="26"/>
      <c r="J189" s="26"/>
      <c r="K189" s="26"/>
      <c r="L189" s="26"/>
      <c r="M189" s="26"/>
      <c r="N189" s="26"/>
      <c r="O189" s="26"/>
      <c r="P189" s="26"/>
    </row>
    <row r="190" spans="1:16" x14ac:dyDescent="0.2">
      <c r="A190" s="26"/>
      <c r="B190" s="26"/>
      <c r="C190" s="26"/>
      <c r="D190" s="26"/>
      <c r="E190" s="26"/>
      <c r="F190" s="26"/>
      <c r="G190" s="26"/>
      <c r="H190" s="26"/>
      <c r="I190" s="26"/>
      <c r="J190" s="26"/>
      <c r="K190" s="26"/>
      <c r="L190" s="26"/>
      <c r="M190" s="26"/>
      <c r="N190" s="26"/>
      <c r="O190" s="26"/>
      <c r="P190" s="26"/>
    </row>
    <row r="191" spans="1:16" x14ac:dyDescent="0.2">
      <c r="A191" s="26"/>
      <c r="B191" s="26"/>
      <c r="C191" s="26"/>
      <c r="D191" s="26"/>
      <c r="E191" s="26"/>
      <c r="F191" s="26"/>
      <c r="G191" s="26"/>
      <c r="H191" s="26"/>
      <c r="I191" s="26"/>
      <c r="J191" s="26"/>
      <c r="K191" s="26"/>
      <c r="L191" s="26"/>
      <c r="M191" s="26"/>
      <c r="N191" s="26"/>
      <c r="O191" s="26"/>
      <c r="P191" s="26"/>
    </row>
    <row r="192" spans="1:16" x14ac:dyDescent="0.2">
      <c r="A192" s="26"/>
      <c r="B192" s="26"/>
      <c r="C192" s="26"/>
      <c r="D192" s="26"/>
      <c r="E192" s="26"/>
      <c r="F192" s="26"/>
      <c r="G192" s="26"/>
      <c r="H192" s="26"/>
      <c r="I192" s="26"/>
      <c r="J192" s="26"/>
      <c r="K192" s="26"/>
      <c r="L192" s="26"/>
      <c r="M192" s="26"/>
      <c r="N192" s="26"/>
      <c r="O192" s="26"/>
      <c r="P192" s="26"/>
    </row>
    <row r="193" spans="1:16" x14ac:dyDescent="0.2">
      <c r="A193" s="26"/>
      <c r="B193" s="26"/>
      <c r="C193" s="26"/>
      <c r="D193" s="26"/>
      <c r="E193" s="26"/>
      <c r="F193" s="26"/>
      <c r="G193" s="26"/>
      <c r="H193" s="26"/>
      <c r="I193" s="26"/>
      <c r="J193" s="26"/>
      <c r="K193" s="26"/>
      <c r="L193" s="26"/>
      <c r="M193" s="26"/>
      <c r="N193" s="26"/>
      <c r="O193" s="26"/>
      <c r="P193" s="26"/>
    </row>
    <row r="194" spans="1:16" x14ac:dyDescent="0.2">
      <c r="A194" s="26"/>
      <c r="B194" s="26"/>
      <c r="C194" s="26"/>
      <c r="D194" s="26"/>
      <c r="E194" s="26"/>
      <c r="F194" s="26"/>
      <c r="G194" s="26"/>
      <c r="H194" s="26"/>
      <c r="I194" s="26"/>
      <c r="J194" s="26"/>
      <c r="K194" s="26"/>
      <c r="L194" s="26"/>
      <c r="M194" s="26"/>
      <c r="N194" s="26"/>
      <c r="O194" s="26"/>
      <c r="P194" s="26"/>
    </row>
    <row r="195" spans="1:16" x14ac:dyDescent="0.2">
      <c r="A195" s="26"/>
      <c r="B195" s="26"/>
      <c r="C195" s="26"/>
      <c r="D195" s="26"/>
      <c r="E195" s="26"/>
      <c r="F195" s="26"/>
      <c r="G195" s="26"/>
      <c r="H195" s="26"/>
      <c r="I195" s="26"/>
      <c r="J195" s="26"/>
      <c r="K195" s="26"/>
      <c r="L195" s="26"/>
      <c r="M195" s="26"/>
      <c r="N195" s="26"/>
      <c r="O195" s="26"/>
      <c r="P195" s="26"/>
    </row>
    <row r="196" spans="1:16" x14ac:dyDescent="0.2">
      <c r="A196" s="26"/>
      <c r="B196" s="26"/>
      <c r="C196" s="26"/>
      <c r="D196" s="26"/>
      <c r="E196" s="26"/>
      <c r="F196" s="26"/>
      <c r="G196" s="26"/>
      <c r="H196" s="26"/>
      <c r="I196" s="26"/>
      <c r="J196" s="26"/>
      <c r="K196" s="26"/>
      <c r="L196" s="26"/>
      <c r="M196" s="26"/>
      <c r="N196" s="26"/>
      <c r="O196" s="26"/>
      <c r="P196" s="26"/>
    </row>
    <row r="197" spans="1:16" x14ac:dyDescent="0.2">
      <c r="A197" s="26"/>
      <c r="B197" s="26"/>
      <c r="C197" s="26"/>
      <c r="D197" s="26"/>
      <c r="E197" s="26"/>
      <c r="F197" s="26"/>
      <c r="G197" s="26"/>
      <c r="H197" s="26"/>
      <c r="I197" s="26"/>
      <c r="J197" s="26"/>
      <c r="K197" s="26"/>
      <c r="L197" s="26"/>
      <c r="M197" s="26"/>
      <c r="N197" s="26"/>
      <c r="O197" s="26"/>
      <c r="P197" s="26"/>
    </row>
    <row r="198" spans="1:16" x14ac:dyDescent="0.2">
      <c r="A198" s="26"/>
      <c r="B198" s="26"/>
      <c r="C198" s="26"/>
      <c r="D198" s="26"/>
      <c r="E198" s="26"/>
      <c r="F198" s="26"/>
      <c r="G198" s="26"/>
      <c r="H198" s="26"/>
      <c r="I198" s="26"/>
      <c r="J198" s="26"/>
      <c r="K198" s="26"/>
      <c r="L198" s="26"/>
      <c r="M198" s="26"/>
      <c r="N198" s="26"/>
      <c r="O198" s="26"/>
      <c r="P198" s="26"/>
    </row>
    <row r="199" spans="1:16" x14ac:dyDescent="0.2">
      <c r="A199" s="26"/>
      <c r="B199" s="26"/>
      <c r="C199" s="26"/>
      <c r="D199" s="26"/>
      <c r="E199" s="26"/>
      <c r="F199" s="26"/>
      <c r="G199" s="26"/>
      <c r="H199" s="26"/>
      <c r="I199" s="26"/>
      <c r="J199" s="26"/>
      <c r="K199" s="26"/>
      <c r="L199" s="26"/>
      <c r="M199" s="26"/>
      <c r="N199" s="26"/>
      <c r="O199" s="26"/>
      <c r="P199" s="26"/>
    </row>
    <row r="200" spans="1:16" x14ac:dyDescent="0.2">
      <c r="A200" s="26"/>
      <c r="B200" s="26"/>
      <c r="C200" s="26"/>
      <c r="D200" s="26"/>
      <c r="E200" s="26"/>
      <c r="F200" s="26"/>
      <c r="G200" s="26"/>
      <c r="H200" s="26"/>
      <c r="I200" s="26"/>
      <c r="J200" s="26"/>
      <c r="K200" s="26"/>
      <c r="L200" s="26"/>
      <c r="M200" s="26"/>
      <c r="N200" s="26"/>
      <c r="O200" s="26"/>
      <c r="P200" s="26"/>
    </row>
    <row r="201" spans="1:16" x14ac:dyDescent="0.2">
      <c r="A201" s="26"/>
      <c r="B201" s="26"/>
      <c r="C201" s="26"/>
      <c r="D201" s="26"/>
      <c r="E201" s="26"/>
      <c r="F201" s="26"/>
      <c r="G201" s="26"/>
      <c r="H201" s="26"/>
      <c r="I201" s="26"/>
      <c r="J201" s="26"/>
      <c r="K201" s="26"/>
      <c r="L201" s="26"/>
      <c r="M201" s="26"/>
      <c r="N201" s="26"/>
      <c r="O201" s="26"/>
      <c r="P201" s="26"/>
    </row>
    <row r="202" spans="1:16" x14ac:dyDescent="0.2">
      <c r="A202" s="26"/>
      <c r="B202" s="26"/>
      <c r="C202" s="26"/>
      <c r="D202" s="26"/>
      <c r="E202" s="26"/>
      <c r="F202" s="26"/>
      <c r="G202" s="26"/>
      <c r="H202" s="26"/>
      <c r="I202" s="26"/>
      <c r="J202" s="26"/>
      <c r="K202" s="26"/>
      <c r="L202" s="26"/>
      <c r="M202" s="26"/>
      <c r="N202" s="26"/>
      <c r="O202" s="26"/>
      <c r="P202" s="26"/>
    </row>
    <row r="203" spans="1:16" x14ac:dyDescent="0.2">
      <c r="A203" s="26"/>
      <c r="B203" s="26"/>
      <c r="C203" s="26"/>
      <c r="D203" s="26"/>
      <c r="E203" s="26"/>
      <c r="F203" s="26"/>
      <c r="G203" s="26"/>
      <c r="H203" s="26"/>
      <c r="I203" s="26"/>
      <c r="J203" s="26"/>
      <c r="K203" s="26"/>
      <c r="L203" s="26"/>
      <c r="M203" s="26"/>
      <c r="N203" s="26"/>
      <c r="O203" s="26"/>
      <c r="P203" s="26"/>
    </row>
    <row r="204" spans="1:16" x14ac:dyDescent="0.2">
      <c r="A204" s="26"/>
      <c r="B204" s="26"/>
      <c r="C204" s="26"/>
      <c r="D204" s="26"/>
      <c r="E204" s="26"/>
      <c r="F204" s="26"/>
      <c r="G204" s="26"/>
      <c r="H204" s="26"/>
      <c r="I204" s="26"/>
      <c r="J204" s="26"/>
      <c r="K204" s="26"/>
      <c r="L204" s="26"/>
      <c r="M204" s="26"/>
      <c r="N204" s="26"/>
      <c r="O204" s="26"/>
      <c r="P204" s="26"/>
    </row>
    <row r="205" spans="1:16" x14ac:dyDescent="0.2">
      <c r="A205" s="26"/>
      <c r="B205" s="26"/>
      <c r="C205" s="26"/>
      <c r="D205" s="26"/>
      <c r="E205" s="26"/>
      <c r="F205" s="26"/>
      <c r="G205" s="26"/>
      <c r="H205" s="26"/>
      <c r="I205" s="26"/>
      <c r="J205" s="26"/>
      <c r="K205" s="26"/>
      <c r="L205" s="26"/>
      <c r="M205" s="26"/>
      <c r="N205" s="26"/>
      <c r="O205" s="26"/>
      <c r="P205" s="26"/>
    </row>
    <row r="206" spans="1:16" x14ac:dyDescent="0.2">
      <c r="A206" s="26"/>
      <c r="B206" s="26"/>
      <c r="C206" s="26"/>
      <c r="D206" s="26"/>
      <c r="E206" s="26"/>
      <c r="F206" s="26"/>
      <c r="G206" s="26"/>
      <c r="H206" s="26"/>
      <c r="I206" s="26"/>
      <c r="J206" s="26"/>
      <c r="K206" s="26"/>
      <c r="L206" s="26"/>
      <c r="M206" s="26"/>
      <c r="N206" s="26"/>
      <c r="O206" s="26"/>
      <c r="P206" s="26"/>
    </row>
    <row r="207" spans="1:16" x14ac:dyDescent="0.2">
      <c r="A207" s="26"/>
      <c r="B207" s="26"/>
      <c r="C207" s="26"/>
      <c r="D207" s="26"/>
      <c r="E207" s="26"/>
      <c r="F207" s="26"/>
      <c r="G207" s="26"/>
      <c r="H207" s="26"/>
      <c r="I207" s="26"/>
      <c r="J207" s="26"/>
      <c r="K207" s="26"/>
      <c r="L207" s="26"/>
      <c r="M207" s="26"/>
      <c r="N207" s="26"/>
      <c r="O207" s="26"/>
      <c r="P207" s="26"/>
    </row>
    <row r="208" spans="1:16" x14ac:dyDescent="0.2">
      <c r="A208" s="26"/>
      <c r="B208" s="26"/>
      <c r="C208" s="26"/>
      <c r="D208" s="26"/>
      <c r="E208" s="26"/>
      <c r="F208" s="26"/>
      <c r="G208" s="26"/>
      <c r="H208" s="26"/>
      <c r="I208" s="26"/>
      <c r="J208" s="26"/>
      <c r="K208" s="26"/>
      <c r="L208" s="26"/>
      <c r="M208" s="26"/>
      <c r="N208" s="26"/>
      <c r="O208" s="26"/>
      <c r="P208" s="26"/>
    </row>
    <row r="209" spans="1:16" x14ac:dyDescent="0.2">
      <c r="A209" s="26"/>
      <c r="B209" s="26"/>
      <c r="C209" s="26"/>
      <c r="D209" s="26"/>
      <c r="E209" s="26"/>
      <c r="F209" s="26"/>
      <c r="G209" s="26"/>
      <c r="H209" s="26"/>
      <c r="I209" s="26"/>
      <c r="J209" s="26"/>
      <c r="K209" s="26"/>
      <c r="L209" s="26"/>
      <c r="M209" s="26"/>
      <c r="N209" s="26"/>
      <c r="O209" s="26"/>
      <c r="P209" s="26"/>
    </row>
    <row r="210" spans="1:16" x14ac:dyDescent="0.2">
      <c r="A210" s="26"/>
      <c r="B210" s="26"/>
      <c r="C210" s="26"/>
      <c r="D210" s="26"/>
      <c r="E210" s="26"/>
      <c r="F210" s="26"/>
      <c r="G210" s="26"/>
      <c r="H210" s="26"/>
      <c r="I210" s="26"/>
      <c r="J210" s="26"/>
      <c r="K210" s="26"/>
      <c r="L210" s="26"/>
      <c r="M210" s="26"/>
      <c r="N210" s="26"/>
      <c r="O210" s="26"/>
      <c r="P210" s="26"/>
    </row>
    <row r="211" spans="1:16" x14ac:dyDescent="0.2">
      <c r="A211" s="26"/>
      <c r="B211" s="26"/>
      <c r="C211" s="26"/>
      <c r="D211" s="26"/>
      <c r="E211" s="26"/>
      <c r="F211" s="26"/>
      <c r="G211" s="26"/>
      <c r="H211" s="26"/>
      <c r="I211" s="26"/>
      <c r="J211" s="26"/>
      <c r="K211" s="26"/>
      <c r="L211" s="26"/>
      <c r="M211" s="26"/>
      <c r="N211" s="26"/>
      <c r="O211" s="26"/>
      <c r="P211" s="26"/>
    </row>
    <row r="212" spans="1:16" x14ac:dyDescent="0.2">
      <c r="A212" s="26"/>
      <c r="B212" s="26"/>
      <c r="C212" s="26"/>
      <c r="D212" s="26"/>
      <c r="E212" s="26"/>
      <c r="F212" s="26"/>
      <c r="G212" s="26"/>
      <c r="H212" s="26"/>
      <c r="I212" s="26"/>
      <c r="J212" s="26"/>
      <c r="K212" s="26"/>
      <c r="L212" s="26"/>
      <c r="M212" s="26"/>
      <c r="N212" s="26"/>
      <c r="O212" s="26"/>
      <c r="P212" s="26"/>
    </row>
    <row r="213" spans="1:16" x14ac:dyDescent="0.2">
      <c r="A213" s="26"/>
      <c r="B213" s="26"/>
      <c r="C213" s="26"/>
      <c r="D213" s="26"/>
      <c r="E213" s="26"/>
      <c r="F213" s="26"/>
      <c r="G213" s="26"/>
      <c r="H213" s="26"/>
      <c r="I213" s="26"/>
      <c r="J213" s="26"/>
      <c r="K213" s="26"/>
      <c r="L213" s="26"/>
      <c r="M213" s="26"/>
      <c r="N213" s="26"/>
      <c r="O213" s="26"/>
      <c r="P213" s="26"/>
    </row>
    <row r="214" spans="1:16" x14ac:dyDescent="0.2">
      <c r="A214" s="26"/>
      <c r="B214" s="26"/>
      <c r="C214" s="26"/>
      <c r="D214" s="26"/>
      <c r="E214" s="26"/>
      <c r="F214" s="26"/>
      <c r="G214" s="26"/>
      <c r="H214" s="26"/>
      <c r="I214" s="26"/>
      <c r="J214" s="26"/>
      <c r="K214" s="26"/>
      <c r="L214" s="26"/>
      <c r="M214" s="26"/>
      <c r="N214" s="26"/>
      <c r="O214" s="26"/>
      <c r="P214" s="26"/>
    </row>
    <row r="215" spans="1:16" x14ac:dyDescent="0.2">
      <c r="A215" s="26"/>
      <c r="B215" s="26"/>
      <c r="C215" s="26"/>
      <c r="D215" s="26"/>
      <c r="E215" s="26"/>
      <c r="F215" s="26"/>
      <c r="G215" s="26"/>
      <c r="H215" s="26"/>
      <c r="I215" s="26"/>
      <c r="J215" s="26"/>
      <c r="K215" s="26"/>
      <c r="L215" s="26"/>
      <c r="M215" s="26"/>
      <c r="N215" s="26"/>
      <c r="O215" s="26"/>
      <c r="P215" s="26"/>
    </row>
    <row r="216" spans="1:16" x14ac:dyDescent="0.2">
      <c r="A216" s="26"/>
      <c r="B216" s="26"/>
      <c r="C216" s="26"/>
      <c r="D216" s="26"/>
      <c r="E216" s="26"/>
      <c r="F216" s="26"/>
      <c r="G216" s="26"/>
      <c r="H216" s="26"/>
      <c r="I216" s="26"/>
      <c r="J216" s="26"/>
      <c r="K216" s="26"/>
      <c r="L216" s="26"/>
      <c r="M216" s="26"/>
      <c r="N216" s="26"/>
      <c r="O216" s="26"/>
      <c r="P216" s="26"/>
    </row>
    <row r="217" spans="1:16" x14ac:dyDescent="0.2">
      <c r="A217" s="26"/>
      <c r="B217" s="26"/>
      <c r="C217" s="26"/>
      <c r="D217" s="26"/>
      <c r="E217" s="26"/>
      <c r="F217" s="26"/>
      <c r="G217" s="26"/>
      <c r="H217" s="26"/>
      <c r="I217" s="26"/>
      <c r="J217" s="26"/>
      <c r="K217" s="26"/>
      <c r="L217" s="26"/>
      <c r="M217" s="26"/>
      <c r="N217" s="26"/>
      <c r="O217" s="26"/>
      <c r="P217" s="26"/>
    </row>
    <row r="218" spans="1:16" x14ac:dyDescent="0.2">
      <c r="A218" s="26"/>
      <c r="B218" s="26"/>
      <c r="C218" s="26"/>
      <c r="D218" s="26"/>
      <c r="E218" s="26"/>
      <c r="F218" s="26"/>
      <c r="G218" s="26"/>
      <c r="H218" s="26"/>
      <c r="I218" s="26"/>
      <c r="J218" s="26"/>
      <c r="K218" s="26"/>
      <c r="L218" s="26"/>
      <c r="M218" s="26"/>
      <c r="N218" s="26"/>
      <c r="O218" s="26"/>
      <c r="P218" s="26"/>
    </row>
    <row r="219" spans="1:16" x14ac:dyDescent="0.2">
      <c r="A219" s="26"/>
      <c r="B219" s="26"/>
      <c r="C219" s="26"/>
      <c r="D219" s="26"/>
      <c r="E219" s="26"/>
      <c r="F219" s="26"/>
      <c r="G219" s="26"/>
      <c r="H219" s="26"/>
      <c r="I219" s="26"/>
      <c r="J219" s="26"/>
      <c r="K219" s="26"/>
      <c r="L219" s="26"/>
      <c r="M219" s="26"/>
      <c r="N219" s="26"/>
      <c r="O219" s="26"/>
      <c r="P219" s="26"/>
    </row>
    <row r="220" spans="1:16" x14ac:dyDescent="0.2">
      <c r="A220" s="26"/>
      <c r="B220" s="26"/>
      <c r="C220" s="26"/>
      <c r="D220" s="26"/>
      <c r="E220" s="26"/>
      <c r="F220" s="26"/>
      <c r="G220" s="26"/>
      <c r="H220" s="26"/>
      <c r="I220" s="26"/>
      <c r="J220" s="26"/>
      <c r="K220" s="26"/>
      <c r="L220" s="26"/>
      <c r="M220" s="26"/>
      <c r="N220" s="26"/>
      <c r="O220" s="26"/>
      <c r="P220" s="26"/>
    </row>
    <row r="221" spans="1:16" x14ac:dyDescent="0.2">
      <c r="A221" s="26"/>
      <c r="B221" s="26"/>
      <c r="C221" s="26"/>
      <c r="D221" s="26"/>
      <c r="E221" s="26"/>
      <c r="F221" s="26"/>
      <c r="G221" s="26"/>
      <c r="H221" s="26"/>
      <c r="I221" s="26"/>
      <c r="J221" s="26"/>
      <c r="K221" s="26"/>
      <c r="L221" s="26"/>
      <c r="M221" s="26"/>
      <c r="N221" s="26"/>
      <c r="O221" s="26"/>
      <c r="P221" s="26"/>
    </row>
    <row r="222" spans="1:16" x14ac:dyDescent="0.2">
      <c r="A222" s="26"/>
      <c r="B222" s="26"/>
      <c r="C222" s="26"/>
      <c r="D222" s="26"/>
      <c r="E222" s="26"/>
      <c r="F222" s="26"/>
      <c r="G222" s="26"/>
      <c r="H222" s="26"/>
      <c r="I222" s="26"/>
      <c r="J222" s="26"/>
      <c r="K222" s="26"/>
      <c r="L222" s="26"/>
      <c r="M222" s="26"/>
      <c r="N222" s="26"/>
      <c r="O222" s="26"/>
      <c r="P222" s="26"/>
    </row>
    <row r="223" spans="1:16" x14ac:dyDescent="0.2">
      <c r="A223" s="26"/>
      <c r="B223" s="26"/>
      <c r="C223" s="26"/>
      <c r="D223" s="26"/>
      <c r="E223" s="26"/>
      <c r="F223" s="26"/>
      <c r="G223" s="26"/>
      <c r="H223" s="26"/>
      <c r="I223" s="26"/>
      <c r="J223" s="26"/>
      <c r="K223" s="26"/>
      <c r="L223" s="26"/>
      <c r="M223" s="26"/>
      <c r="N223" s="26"/>
      <c r="O223" s="26"/>
      <c r="P223" s="26"/>
    </row>
    <row r="224" spans="1:16" x14ac:dyDescent="0.2">
      <c r="A224" s="26"/>
      <c r="B224" s="26"/>
      <c r="C224" s="26"/>
      <c r="D224" s="26"/>
      <c r="E224" s="26"/>
      <c r="F224" s="26"/>
      <c r="G224" s="26"/>
      <c r="H224" s="26"/>
      <c r="I224" s="26"/>
      <c r="J224" s="26"/>
      <c r="K224" s="26"/>
      <c r="L224" s="26"/>
      <c r="M224" s="26"/>
      <c r="N224" s="26"/>
      <c r="O224" s="26"/>
      <c r="P224" s="26"/>
    </row>
    <row r="225" spans="1:16" x14ac:dyDescent="0.2">
      <c r="A225" s="26"/>
      <c r="B225" s="26"/>
      <c r="C225" s="26"/>
      <c r="D225" s="26"/>
      <c r="E225" s="26"/>
      <c r="F225" s="26"/>
      <c r="G225" s="26"/>
      <c r="H225" s="26"/>
      <c r="I225" s="26"/>
      <c r="J225" s="26"/>
      <c r="K225" s="26"/>
      <c r="L225" s="26"/>
      <c r="M225" s="26"/>
      <c r="N225" s="26"/>
      <c r="O225" s="26"/>
      <c r="P225" s="26"/>
    </row>
    <row r="226" spans="1:16" x14ac:dyDescent="0.2">
      <c r="A226" s="26"/>
      <c r="B226" s="26"/>
      <c r="C226" s="26"/>
      <c r="D226" s="26"/>
      <c r="E226" s="26"/>
      <c r="F226" s="26"/>
      <c r="G226" s="26"/>
      <c r="H226" s="26"/>
      <c r="I226" s="26"/>
      <c r="J226" s="26"/>
      <c r="K226" s="26"/>
      <c r="L226" s="26"/>
      <c r="M226" s="26"/>
      <c r="N226" s="26"/>
      <c r="O226" s="26"/>
      <c r="P226" s="26"/>
    </row>
    <row r="227" spans="1:16" x14ac:dyDescent="0.2">
      <c r="A227" s="26"/>
      <c r="B227" s="26"/>
      <c r="C227" s="26"/>
      <c r="D227" s="26"/>
      <c r="E227" s="26"/>
      <c r="F227" s="26"/>
      <c r="G227" s="26"/>
      <c r="H227" s="26"/>
      <c r="I227" s="26"/>
      <c r="J227" s="26"/>
      <c r="K227" s="26"/>
      <c r="L227" s="26"/>
      <c r="M227" s="26"/>
      <c r="N227" s="26"/>
      <c r="O227" s="26"/>
      <c r="P227" s="26"/>
    </row>
    <row r="228" spans="1:16" x14ac:dyDescent="0.2">
      <c r="A228" s="26"/>
      <c r="B228" s="26"/>
      <c r="C228" s="26"/>
      <c r="D228" s="26"/>
      <c r="E228" s="26"/>
      <c r="F228" s="26"/>
      <c r="G228" s="26"/>
      <c r="H228" s="26"/>
      <c r="I228" s="26"/>
      <c r="J228" s="26"/>
      <c r="K228" s="26"/>
      <c r="L228" s="26"/>
      <c r="M228" s="26"/>
      <c r="N228" s="26"/>
      <c r="O228" s="26"/>
      <c r="P228" s="26"/>
    </row>
    <row r="229" spans="1:16" x14ac:dyDescent="0.2">
      <c r="A229" s="26"/>
      <c r="B229" s="26"/>
      <c r="C229" s="26"/>
      <c r="D229" s="26"/>
      <c r="E229" s="26"/>
      <c r="F229" s="26"/>
      <c r="G229" s="26"/>
      <c r="H229" s="26"/>
      <c r="I229" s="26"/>
      <c r="J229" s="26"/>
      <c r="K229" s="26"/>
      <c r="L229" s="26"/>
      <c r="M229" s="26"/>
      <c r="N229" s="26"/>
      <c r="O229" s="26"/>
      <c r="P229" s="26"/>
    </row>
    <row r="230" spans="1:16" x14ac:dyDescent="0.2">
      <c r="A230" s="26"/>
      <c r="B230" s="26"/>
      <c r="C230" s="26"/>
      <c r="D230" s="26"/>
      <c r="E230" s="26"/>
      <c r="F230" s="26"/>
      <c r="G230" s="26"/>
      <c r="H230" s="26"/>
      <c r="I230" s="26"/>
      <c r="J230" s="26"/>
      <c r="K230" s="26"/>
      <c r="L230" s="26"/>
      <c r="M230" s="26"/>
      <c r="N230" s="26"/>
      <c r="O230" s="26"/>
      <c r="P230" s="26"/>
    </row>
    <row r="231" spans="1:16" x14ac:dyDescent="0.2">
      <c r="A231" s="26"/>
      <c r="B231" s="26"/>
      <c r="C231" s="26"/>
      <c r="D231" s="26"/>
      <c r="E231" s="26"/>
      <c r="F231" s="26"/>
      <c r="G231" s="26"/>
      <c r="H231" s="26"/>
      <c r="I231" s="26"/>
      <c r="J231" s="26"/>
      <c r="K231" s="26"/>
      <c r="L231" s="26"/>
      <c r="M231" s="26"/>
      <c r="N231" s="26"/>
      <c r="O231" s="26"/>
      <c r="P231" s="26"/>
    </row>
    <row r="232" spans="1:16" x14ac:dyDescent="0.2">
      <c r="A232" s="26"/>
      <c r="B232" s="26"/>
      <c r="C232" s="26"/>
      <c r="D232" s="26"/>
      <c r="E232" s="26"/>
      <c r="F232" s="26"/>
      <c r="G232" s="26"/>
      <c r="H232" s="26"/>
      <c r="I232" s="26"/>
      <c r="J232" s="26"/>
      <c r="K232" s="26"/>
      <c r="L232" s="26"/>
      <c r="M232" s="26"/>
      <c r="N232" s="26"/>
      <c r="O232" s="26"/>
      <c r="P232" s="26"/>
    </row>
    <row r="233" spans="1:16" x14ac:dyDescent="0.2">
      <c r="A233" s="26"/>
      <c r="B233" s="26"/>
      <c r="C233" s="26"/>
      <c r="D233" s="26"/>
      <c r="E233" s="26"/>
      <c r="F233" s="26"/>
      <c r="G233" s="26"/>
      <c r="H233" s="26"/>
      <c r="I233" s="26"/>
      <c r="J233" s="26"/>
      <c r="K233" s="26"/>
      <c r="L233" s="26"/>
      <c r="M233" s="26"/>
      <c r="N233" s="26"/>
      <c r="O233" s="26"/>
      <c r="P233" s="26"/>
    </row>
    <row r="234" spans="1:16" x14ac:dyDescent="0.2">
      <c r="A234" s="26"/>
      <c r="B234" s="26"/>
      <c r="C234" s="26"/>
      <c r="D234" s="26"/>
      <c r="E234" s="26"/>
      <c r="F234" s="26"/>
      <c r="G234" s="26"/>
      <c r="H234" s="26"/>
      <c r="I234" s="26"/>
      <c r="J234" s="26"/>
      <c r="K234" s="26"/>
      <c r="L234" s="26"/>
      <c r="M234" s="26"/>
      <c r="N234" s="26"/>
      <c r="O234" s="26"/>
      <c r="P234" s="26"/>
    </row>
    <row r="235" spans="1:16" x14ac:dyDescent="0.2">
      <c r="A235" s="26"/>
      <c r="B235" s="26"/>
      <c r="C235" s="26"/>
      <c r="D235" s="26"/>
      <c r="E235" s="26"/>
      <c r="F235" s="26"/>
      <c r="G235" s="26"/>
      <c r="H235" s="26"/>
      <c r="I235" s="26"/>
      <c r="J235" s="26"/>
      <c r="K235" s="26"/>
      <c r="L235" s="26"/>
      <c r="M235" s="26"/>
      <c r="N235" s="26"/>
      <c r="O235" s="26"/>
      <c r="P235" s="26"/>
    </row>
    <row r="236" spans="1:16" x14ac:dyDescent="0.2">
      <c r="A236" s="26"/>
      <c r="B236" s="26"/>
      <c r="C236" s="26"/>
      <c r="D236" s="26"/>
      <c r="E236" s="26"/>
      <c r="F236" s="26"/>
      <c r="G236" s="26"/>
      <c r="H236" s="26"/>
      <c r="I236" s="26"/>
      <c r="J236" s="26"/>
      <c r="K236" s="26"/>
      <c r="L236" s="26"/>
      <c r="M236" s="26"/>
      <c r="N236" s="26"/>
      <c r="O236" s="26"/>
      <c r="P236" s="26"/>
    </row>
    <row r="237" spans="1:16" x14ac:dyDescent="0.2">
      <c r="A237" s="26"/>
      <c r="B237" s="26"/>
      <c r="C237" s="26"/>
      <c r="D237" s="26"/>
      <c r="E237" s="26"/>
      <c r="F237" s="26"/>
      <c r="G237" s="26"/>
      <c r="H237" s="26"/>
      <c r="I237" s="26"/>
      <c r="J237" s="26"/>
      <c r="K237" s="26"/>
      <c r="L237" s="26"/>
      <c r="M237" s="26"/>
      <c r="N237" s="26"/>
      <c r="O237" s="26"/>
      <c r="P237" s="26"/>
    </row>
    <row r="238" spans="1:16" x14ac:dyDescent="0.2">
      <c r="A238" s="26"/>
      <c r="B238" s="26"/>
      <c r="C238" s="26"/>
      <c r="D238" s="26"/>
      <c r="E238" s="26"/>
      <c r="F238" s="26"/>
      <c r="G238" s="26"/>
      <c r="H238" s="26"/>
      <c r="I238" s="26"/>
      <c r="J238" s="26"/>
      <c r="K238" s="26"/>
      <c r="L238" s="26"/>
      <c r="M238" s="26"/>
      <c r="N238" s="26"/>
      <c r="O238" s="26"/>
      <c r="P238" s="26"/>
    </row>
    <row r="239" spans="1:16" x14ac:dyDescent="0.2">
      <c r="A239" s="26"/>
      <c r="B239" s="26"/>
      <c r="C239" s="26"/>
      <c r="D239" s="26"/>
      <c r="E239" s="26"/>
      <c r="F239" s="26"/>
      <c r="G239" s="26"/>
      <c r="H239" s="26"/>
      <c r="I239" s="26"/>
      <c r="J239" s="26"/>
      <c r="K239" s="26"/>
      <c r="L239" s="26"/>
      <c r="M239" s="26"/>
      <c r="N239" s="26"/>
      <c r="O239" s="26"/>
      <c r="P239" s="26"/>
    </row>
    <row r="240" spans="1:16" x14ac:dyDescent="0.2">
      <c r="A240" s="26"/>
      <c r="B240" s="26"/>
      <c r="C240" s="26"/>
      <c r="D240" s="26"/>
      <c r="E240" s="26"/>
      <c r="F240" s="26"/>
      <c r="G240" s="26"/>
      <c r="H240" s="26"/>
      <c r="I240" s="26"/>
      <c r="J240" s="26"/>
      <c r="K240" s="26"/>
      <c r="L240" s="26"/>
      <c r="M240" s="26"/>
      <c r="N240" s="26"/>
      <c r="O240" s="26"/>
      <c r="P240" s="26"/>
    </row>
    <row r="241" spans="1:16" x14ac:dyDescent="0.2">
      <c r="A241" s="26"/>
      <c r="B241" s="26"/>
      <c r="C241" s="26"/>
      <c r="D241" s="26"/>
      <c r="E241" s="26"/>
      <c r="F241" s="26"/>
      <c r="G241" s="26"/>
      <c r="H241" s="26"/>
      <c r="I241" s="26"/>
      <c r="J241" s="26"/>
      <c r="K241" s="26"/>
      <c r="L241" s="26"/>
      <c r="M241" s="26"/>
      <c r="N241" s="26"/>
      <c r="O241" s="26"/>
      <c r="P241" s="26"/>
    </row>
    <row r="242" spans="1:16" x14ac:dyDescent="0.2">
      <c r="A242" s="26"/>
      <c r="B242" s="26"/>
      <c r="C242" s="26"/>
      <c r="D242" s="26"/>
      <c r="E242" s="26"/>
      <c r="F242" s="26"/>
      <c r="G242" s="26"/>
      <c r="H242" s="26"/>
      <c r="I242" s="26"/>
      <c r="J242" s="26"/>
      <c r="K242" s="26"/>
      <c r="L242" s="26"/>
      <c r="M242" s="26"/>
      <c r="N242" s="26"/>
      <c r="O242" s="26"/>
      <c r="P242" s="26"/>
    </row>
    <row r="243" spans="1:16" x14ac:dyDescent="0.2">
      <c r="A243" s="26"/>
      <c r="B243" s="26"/>
      <c r="C243" s="26"/>
      <c r="D243" s="26"/>
      <c r="E243" s="26"/>
      <c r="F243" s="26"/>
      <c r="G243" s="26"/>
      <c r="H243" s="26"/>
      <c r="I243" s="26"/>
      <c r="J243" s="26"/>
      <c r="K243" s="26"/>
      <c r="L243" s="26"/>
      <c r="M243" s="26"/>
      <c r="N243" s="26"/>
      <c r="O243" s="26"/>
      <c r="P243" s="26"/>
    </row>
    <row r="244" spans="1:16" x14ac:dyDescent="0.2">
      <c r="A244" s="26"/>
      <c r="B244" s="26"/>
      <c r="C244" s="26"/>
      <c r="D244" s="26"/>
      <c r="E244" s="26"/>
      <c r="F244" s="26"/>
      <c r="G244" s="26"/>
      <c r="H244" s="26"/>
      <c r="I244" s="26"/>
      <c r="J244" s="26"/>
      <c r="K244" s="26"/>
      <c r="L244" s="26"/>
      <c r="M244" s="26"/>
      <c r="N244" s="26"/>
      <c r="O244" s="26"/>
      <c r="P244" s="26"/>
    </row>
    <row r="245" spans="1:16" x14ac:dyDescent="0.2">
      <c r="A245" s="26"/>
      <c r="B245" s="26"/>
      <c r="C245" s="26"/>
      <c r="D245" s="26"/>
      <c r="E245" s="26"/>
      <c r="F245" s="26"/>
      <c r="G245" s="26"/>
      <c r="H245" s="26"/>
      <c r="I245" s="26"/>
      <c r="J245" s="26"/>
      <c r="K245" s="26"/>
      <c r="L245" s="26"/>
      <c r="M245" s="26"/>
      <c r="N245" s="26"/>
      <c r="O245" s="26"/>
      <c r="P245" s="26"/>
    </row>
    <row r="246" spans="1:16" x14ac:dyDescent="0.2">
      <c r="A246" s="26"/>
      <c r="B246" s="26"/>
      <c r="C246" s="26"/>
      <c r="D246" s="26"/>
      <c r="E246" s="26"/>
      <c r="F246" s="26"/>
      <c r="G246" s="26"/>
      <c r="H246" s="26"/>
      <c r="I246" s="26"/>
      <c r="J246" s="26"/>
      <c r="K246" s="26"/>
      <c r="L246" s="26"/>
      <c r="M246" s="26"/>
      <c r="N246" s="26"/>
      <c r="O246" s="26"/>
      <c r="P246" s="26"/>
    </row>
    <row r="247" spans="1:16" x14ac:dyDescent="0.2">
      <c r="A247" s="26"/>
      <c r="B247" s="26"/>
      <c r="C247" s="26"/>
      <c r="D247" s="26"/>
      <c r="E247" s="26"/>
      <c r="F247" s="26"/>
      <c r="G247" s="26"/>
      <c r="H247" s="26"/>
      <c r="I247" s="26"/>
      <c r="J247" s="26"/>
      <c r="K247" s="26"/>
      <c r="L247" s="26"/>
      <c r="M247" s="26"/>
      <c r="N247" s="26"/>
      <c r="O247" s="26"/>
      <c r="P247" s="26"/>
    </row>
    <row r="248" spans="1:16" x14ac:dyDescent="0.2">
      <c r="A248" s="26"/>
      <c r="B248" s="26"/>
      <c r="C248" s="26"/>
      <c r="D248" s="26"/>
      <c r="E248" s="26"/>
      <c r="F248" s="26"/>
      <c r="G248" s="26"/>
      <c r="H248" s="26"/>
      <c r="I248" s="26"/>
      <c r="J248" s="26"/>
      <c r="K248" s="26"/>
      <c r="L248" s="26"/>
      <c r="M248" s="26"/>
      <c r="N248" s="26"/>
      <c r="O248" s="26"/>
      <c r="P248" s="26"/>
    </row>
    <row r="249" spans="1:16" x14ac:dyDescent="0.2">
      <c r="A249" s="26"/>
      <c r="B249" s="26"/>
      <c r="C249" s="26"/>
      <c r="D249" s="26"/>
      <c r="E249" s="26"/>
      <c r="F249" s="26"/>
      <c r="G249" s="26"/>
      <c r="H249" s="26"/>
      <c r="I249" s="26"/>
      <c r="J249" s="26"/>
      <c r="K249" s="26"/>
      <c r="L249" s="26"/>
      <c r="M249" s="26"/>
      <c r="N249" s="26"/>
      <c r="O249" s="26"/>
      <c r="P249" s="26"/>
    </row>
    <row r="250" spans="1:16" x14ac:dyDescent="0.2">
      <c r="A250" s="26"/>
      <c r="B250" s="26"/>
      <c r="C250" s="26"/>
      <c r="D250" s="26"/>
      <c r="E250" s="26"/>
      <c r="F250" s="26"/>
      <c r="G250" s="26"/>
      <c r="H250" s="26"/>
      <c r="I250" s="26"/>
      <c r="J250" s="26"/>
      <c r="K250" s="26"/>
      <c r="L250" s="26"/>
      <c r="M250" s="26"/>
      <c r="N250" s="26"/>
      <c r="O250" s="26"/>
      <c r="P250" s="26"/>
    </row>
    <row r="251" spans="1:16" x14ac:dyDescent="0.2">
      <c r="A251" s="26"/>
      <c r="B251" s="26"/>
      <c r="C251" s="26"/>
      <c r="D251" s="26"/>
      <c r="E251" s="26"/>
      <c r="F251" s="26"/>
      <c r="G251" s="26"/>
      <c r="H251" s="26"/>
      <c r="I251" s="26"/>
      <c r="J251" s="26"/>
      <c r="K251" s="26"/>
      <c r="L251" s="26"/>
      <c r="M251" s="26"/>
      <c r="N251" s="26"/>
      <c r="O251" s="26"/>
      <c r="P251" s="26"/>
    </row>
    <row r="252" spans="1:16" x14ac:dyDescent="0.2">
      <c r="A252" s="26"/>
      <c r="B252" s="26"/>
      <c r="C252" s="26"/>
      <c r="D252" s="26"/>
      <c r="E252" s="26"/>
      <c r="F252" s="26"/>
      <c r="G252" s="26"/>
      <c r="H252" s="26"/>
      <c r="I252" s="26"/>
      <c r="J252" s="26"/>
      <c r="K252" s="26"/>
      <c r="L252" s="26"/>
      <c r="M252" s="26"/>
      <c r="N252" s="26"/>
      <c r="O252" s="26"/>
      <c r="P252" s="26"/>
    </row>
    <row r="253" spans="1:16" x14ac:dyDescent="0.2">
      <c r="A253" s="26"/>
      <c r="B253" s="26"/>
      <c r="C253" s="26"/>
      <c r="D253" s="26"/>
      <c r="E253" s="26"/>
      <c r="F253" s="26"/>
      <c r="G253" s="26"/>
      <c r="H253" s="26"/>
      <c r="I253" s="26"/>
      <c r="J253" s="26"/>
      <c r="K253" s="26"/>
      <c r="L253" s="26"/>
      <c r="M253" s="26"/>
      <c r="N253" s="26"/>
      <c r="O253" s="26"/>
      <c r="P253" s="26"/>
    </row>
    <row r="254" spans="1:16" x14ac:dyDescent="0.2">
      <c r="A254" s="26"/>
      <c r="B254" s="26"/>
      <c r="C254" s="26"/>
      <c r="D254" s="26"/>
      <c r="E254" s="26"/>
      <c r="F254" s="26"/>
      <c r="G254" s="26"/>
      <c r="H254" s="26"/>
      <c r="I254" s="26"/>
      <c r="J254" s="26"/>
      <c r="K254" s="26"/>
      <c r="L254" s="26"/>
      <c r="M254" s="26"/>
      <c r="N254" s="26"/>
      <c r="O254" s="26"/>
      <c r="P254" s="26"/>
    </row>
    <row r="255" spans="1:16" x14ac:dyDescent="0.2">
      <c r="A255" s="26"/>
      <c r="B255" s="26"/>
      <c r="C255" s="26"/>
      <c r="D255" s="26"/>
      <c r="E255" s="26"/>
      <c r="F255" s="26"/>
      <c r="G255" s="26"/>
      <c r="H255" s="26"/>
      <c r="I255" s="26"/>
      <c r="J255" s="26"/>
      <c r="K255" s="26"/>
      <c r="L255" s="26"/>
      <c r="M255" s="26"/>
      <c r="N255" s="26"/>
      <c r="O255" s="26"/>
      <c r="P255" s="26"/>
    </row>
    <row r="256" spans="1:16" x14ac:dyDescent="0.2">
      <c r="A256" s="26"/>
      <c r="B256" s="26"/>
      <c r="C256" s="26"/>
      <c r="D256" s="26"/>
      <c r="E256" s="26"/>
      <c r="F256" s="26"/>
      <c r="G256" s="26"/>
      <c r="H256" s="26"/>
      <c r="I256" s="26"/>
      <c r="J256" s="26"/>
      <c r="K256" s="26"/>
      <c r="L256" s="26"/>
      <c r="M256" s="26"/>
      <c r="N256" s="26"/>
      <c r="O256" s="26"/>
      <c r="P256" s="26"/>
    </row>
    <row r="257" spans="1:16" x14ac:dyDescent="0.2">
      <c r="A257" s="26"/>
      <c r="B257" s="26"/>
      <c r="C257" s="26"/>
      <c r="D257" s="26"/>
      <c r="E257" s="26"/>
      <c r="F257" s="26"/>
      <c r="G257" s="26"/>
      <c r="H257" s="26"/>
      <c r="I257" s="26"/>
      <c r="J257" s="26"/>
      <c r="K257" s="26"/>
      <c r="L257" s="26"/>
      <c r="M257" s="26"/>
      <c r="N257" s="26"/>
      <c r="O257" s="26"/>
      <c r="P257" s="26"/>
    </row>
    <row r="258" spans="1:16" x14ac:dyDescent="0.2">
      <c r="A258" s="26"/>
      <c r="B258" s="26"/>
      <c r="C258" s="26"/>
      <c r="D258" s="26"/>
      <c r="E258" s="26"/>
      <c r="F258" s="26"/>
      <c r="G258" s="26"/>
      <c r="H258" s="26"/>
      <c r="I258" s="26"/>
      <c r="J258" s="26"/>
      <c r="K258" s="26"/>
      <c r="L258" s="26"/>
      <c r="M258" s="26"/>
      <c r="N258" s="26"/>
      <c r="O258" s="26"/>
      <c r="P258" s="26"/>
    </row>
    <row r="259" spans="1:16" x14ac:dyDescent="0.2">
      <c r="A259" s="26"/>
      <c r="B259" s="26"/>
      <c r="C259" s="26"/>
      <c r="D259" s="26"/>
      <c r="E259" s="26"/>
      <c r="F259" s="26"/>
      <c r="G259" s="26"/>
      <c r="H259" s="26"/>
      <c r="I259" s="26"/>
      <c r="J259" s="26"/>
      <c r="K259" s="26"/>
      <c r="L259" s="26"/>
      <c r="M259" s="26"/>
      <c r="N259" s="26"/>
      <c r="O259" s="26"/>
      <c r="P259" s="26"/>
    </row>
    <row r="260" spans="1:16" x14ac:dyDescent="0.2">
      <c r="A260" s="26"/>
      <c r="B260" s="26"/>
      <c r="C260" s="26"/>
      <c r="D260" s="26"/>
      <c r="E260" s="26"/>
      <c r="F260" s="26"/>
      <c r="G260" s="26"/>
      <c r="H260" s="26"/>
      <c r="I260" s="26"/>
      <c r="J260" s="26"/>
      <c r="K260" s="26"/>
      <c r="L260" s="26"/>
      <c r="M260" s="26"/>
      <c r="N260" s="26"/>
      <c r="O260" s="26"/>
      <c r="P260" s="26"/>
    </row>
    <row r="261" spans="1:16" x14ac:dyDescent="0.2">
      <c r="A261" s="26"/>
      <c r="B261" s="26"/>
      <c r="C261" s="26"/>
      <c r="D261" s="26"/>
      <c r="E261" s="26"/>
      <c r="F261" s="26"/>
      <c r="G261" s="26"/>
      <c r="H261" s="26"/>
      <c r="I261" s="26"/>
      <c r="J261" s="26"/>
      <c r="K261" s="26"/>
      <c r="L261" s="26"/>
      <c r="M261" s="26"/>
      <c r="N261" s="26"/>
      <c r="O261" s="26"/>
      <c r="P261" s="26"/>
    </row>
    <row r="262" spans="1:16" x14ac:dyDescent="0.2">
      <c r="A262" s="26"/>
      <c r="B262" s="26"/>
      <c r="C262" s="26"/>
      <c r="D262" s="26"/>
      <c r="E262" s="26"/>
      <c r="F262" s="26"/>
      <c r="G262" s="26"/>
      <c r="H262" s="26"/>
      <c r="I262" s="26"/>
      <c r="J262" s="26"/>
      <c r="K262" s="26"/>
      <c r="L262" s="26"/>
      <c r="M262" s="26"/>
      <c r="N262" s="26"/>
      <c r="O262" s="26"/>
      <c r="P262" s="26"/>
    </row>
    <row r="263" spans="1:16" x14ac:dyDescent="0.2">
      <c r="A263" s="26"/>
      <c r="B263" s="26"/>
      <c r="C263" s="26"/>
      <c r="D263" s="26"/>
      <c r="E263" s="26"/>
      <c r="F263" s="26"/>
      <c r="G263" s="26"/>
      <c r="H263" s="26"/>
      <c r="I263" s="26"/>
      <c r="J263" s="26"/>
      <c r="K263" s="26"/>
      <c r="L263" s="26"/>
      <c r="M263" s="26"/>
      <c r="N263" s="26"/>
      <c r="O263" s="26"/>
      <c r="P263" s="26"/>
    </row>
    <row r="264" spans="1:16" x14ac:dyDescent="0.2">
      <c r="A264" s="26"/>
      <c r="B264" s="26"/>
      <c r="C264" s="26"/>
      <c r="D264" s="26"/>
      <c r="E264" s="26"/>
      <c r="F264" s="26"/>
      <c r="G264" s="26"/>
      <c r="H264" s="26"/>
      <c r="I264" s="26"/>
      <c r="J264" s="26"/>
      <c r="K264" s="26"/>
      <c r="L264" s="26"/>
      <c r="M264" s="26"/>
      <c r="N264" s="26"/>
      <c r="O264" s="26"/>
      <c r="P264" s="26"/>
    </row>
    <row r="265" spans="1:16" x14ac:dyDescent="0.2">
      <c r="A265" s="26"/>
      <c r="B265" s="26"/>
      <c r="C265" s="26"/>
      <c r="D265" s="26"/>
      <c r="E265" s="26"/>
      <c r="F265" s="26"/>
      <c r="G265" s="26"/>
      <c r="H265" s="26"/>
      <c r="I265" s="26"/>
      <c r="J265" s="26"/>
      <c r="K265" s="26"/>
      <c r="L265" s="26"/>
      <c r="M265" s="26"/>
      <c r="N265" s="26"/>
      <c r="O265" s="26"/>
      <c r="P265" s="26"/>
    </row>
    <row r="266" spans="1:16" x14ac:dyDescent="0.2">
      <c r="A266" s="26"/>
      <c r="B266" s="26"/>
      <c r="C266" s="26"/>
      <c r="D266" s="26"/>
      <c r="E266" s="26"/>
      <c r="F266" s="26"/>
      <c r="G266" s="26"/>
      <c r="H266" s="26"/>
      <c r="I266" s="26"/>
      <c r="J266" s="26"/>
      <c r="K266" s="26"/>
      <c r="L266" s="26"/>
      <c r="M266" s="26"/>
      <c r="N266" s="26"/>
      <c r="O266" s="26"/>
      <c r="P266" s="26"/>
    </row>
    <row r="267" spans="1:16" x14ac:dyDescent="0.2">
      <c r="A267" s="26"/>
      <c r="B267" s="26"/>
      <c r="C267" s="26"/>
      <c r="D267" s="26"/>
      <c r="E267" s="26"/>
      <c r="F267" s="26"/>
      <c r="G267" s="26"/>
      <c r="H267" s="26"/>
      <c r="I267" s="26"/>
      <c r="J267" s="26"/>
      <c r="K267" s="26"/>
      <c r="L267" s="26"/>
      <c r="M267" s="26"/>
      <c r="N267" s="26"/>
      <c r="O267" s="26"/>
      <c r="P267" s="26"/>
    </row>
    <row r="268" spans="1:16" x14ac:dyDescent="0.2">
      <c r="A268" s="26"/>
      <c r="B268" s="26"/>
      <c r="C268" s="26"/>
      <c r="D268" s="26"/>
      <c r="E268" s="26"/>
      <c r="F268" s="26"/>
      <c r="G268" s="26"/>
      <c r="H268" s="26"/>
      <c r="I268" s="26"/>
      <c r="J268" s="26"/>
      <c r="K268" s="26"/>
      <c r="L268" s="26"/>
      <c r="M268" s="26"/>
      <c r="N268" s="26"/>
      <c r="O268" s="26"/>
      <c r="P268" s="26"/>
    </row>
    <row r="269" spans="1:16" x14ac:dyDescent="0.2">
      <c r="A269" s="26"/>
      <c r="B269" s="26"/>
      <c r="C269" s="26"/>
      <c r="D269" s="26"/>
      <c r="E269" s="26"/>
      <c r="F269" s="26"/>
      <c r="G269" s="26"/>
      <c r="H269" s="26"/>
      <c r="I269" s="26"/>
      <c r="J269" s="26"/>
      <c r="K269" s="26"/>
      <c r="L269" s="26"/>
      <c r="M269" s="26"/>
      <c r="N269" s="26"/>
      <c r="O269" s="26"/>
      <c r="P269" s="26"/>
    </row>
    <row r="270" spans="1:16" x14ac:dyDescent="0.2">
      <c r="A270" s="26"/>
      <c r="B270" s="26"/>
      <c r="C270" s="26"/>
      <c r="D270" s="26"/>
      <c r="E270" s="26"/>
      <c r="F270" s="26"/>
      <c r="G270" s="26"/>
      <c r="H270" s="26"/>
      <c r="I270" s="26"/>
      <c r="J270" s="26"/>
      <c r="K270" s="26"/>
      <c r="L270" s="26"/>
      <c r="M270" s="26"/>
      <c r="N270" s="26"/>
      <c r="O270" s="26"/>
      <c r="P270" s="26"/>
    </row>
    <row r="271" spans="1:16" x14ac:dyDescent="0.2">
      <c r="A271" s="26"/>
      <c r="B271" s="26"/>
      <c r="C271" s="26"/>
      <c r="D271" s="26"/>
      <c r="E271" s="26"/>
      <c r="F271" s="26"/>
      <c r="G271" s="26"/>
      <c r="H271" s="26"/>
      <c r="I271" s="26"/>
      <c r="J271" s="26"/>
      <c r="K271" s="26"/>
      <c r="L271" s="26"/>
      <c r="M271" s="26"/>
      <c r="N271" s="26"/>
      <c r="O271" s="26"/>
      <c r="P271" s="26"/>
    </row>
    <row r="272" spans="1:16" x14ac:dyDescent="0.2">
      <c r="A272" s="26"/>
      <c r="B272" s="26"/>
      <c r="C272" s="26"/>
      <c r="D272" s="26"/>
      <c r="E272" s="26"/>
      <c r="F272" s="26"/>
      <c r="G272" s="26"/>
      <c r="H272" s="26"/>
      <c r="I272" s="26"/>
      <c r="J272" s="26"/>
      <c r="K272" s="26"/>
      <c r="L272" s="26"/>
      <c r="M272" s="26"/>
      <c r="N272" s="26"/>
      <c r="O272" s="26"/>
      <c r="P272" s="26"/>
    </row>
    <row r="273" spans="1:16" x14ac:dyDescent="0.2">
      <c r="A273" s="26"/>
      <c r="B273" s="26"/>
      <c r="C273" s="26"/>
      <c r="D273" s="26"/>
      <c r="E273" s="26"/>
      <c r="F273" s="26"/>
      <c r="G273" s="26"/>
      <c r="H273" s="26"/>
      <c r="I273" s="26"/>
      <c r="J273" s="26"/>
      <c r="K273" s="26"/>
      <c r="L273" s="26"/>
      <c r="M273" s="26"/>
      <c r="N273" s="26"/>
      <c r="O273" s="26"/>
      <c r="P273" s="26"/>
    </row>
    <row r="274" spans="1:16" x14ac:dyDescent="0.2">
      <c r="A274" s="26"/>
      <c r="B274" s="26"/>
      <c r="C274" s="26"/>
      <c r="D274" s="26"/>
      <c r="E274" s="26"/>
      <c r="F274" s="26"/>
      <c r="G274" s="26"/>
      <c r="H274" s="26"/>
      <c r="I274" s="26"/>
      <c r="J274" s="26"/>
      <c r="K274" s="26"/>
      <c r="L274" s="26"/>
      <c r="M274" s="26"/>
      <c r="N274" s="26"/>
      <c r="O274" s="26"/>
      <c r="P274" s="26"/>
    </row>
    <row r="275" spans="1:16" x14ac:dyDescent="0.2">
      <c r="A275" s="26"/>
      <c r="B275" s="26"/>
      <c r="C275" s="26"/>
      <c r="D275" s="26"/>
      <c r="E275" s="26"/>
      <c r="F275" s="26"/>
      <c r="G275" s="26"/>
      <c r="H275" s="26"/>
      <c r="I275" s="26"/>
      <c r="J275" s="26"/>
      <c r="K275" s="26"/>
      <c r="L275" s="26"/>
      <c r="M275" s="26"/>
      <c r="N275" s="26"/>
      <c r="O275" s="26"/>
      <c r="P275" s="26"/>
    </row>
    <row r="276" spans="1:16" x14ac:dyDescent="0.2">
      <c r="A276" s="26"/>
      <c r="B276" s="26"/>
      <c r="C276" s="26"/>
      <c r="D276" s="26"/>
      <c r="E276" s="26"/>
      <c r="F276" s="26"/>
      <c r="G276" s="26"/>
      <c r="H276" s="26"/>
      <c r="I276" s="26"/>
      <c r="J276" s="26"/>
      <c r="K276" s="26"/>
      <c r="L276" s="26"/>
      <c r="M276" s="26"/>
      <c r="N276" s="26"/>
      <c r="O276" s="26"/>
      <c r="P276" s="26"/>
    </row>
    <row r="277" spans="1:16" x14ac:dyDescent="0.2">
      <c r="A277" s="26"/>
      <c r="B277" s="26"/>
      <c r="C277" s="26"/>
      <c r="D277" s="26"/>
      <c r="E277" s="26"/>
      <c r="F277" s="26"/>
      <c r="G277" s="26"/>
      <c r="H277" s="26"/>
      <c r="I277" s="26"/>
      <c r="J277" s="26"/>
      <c r="K277" s="26"/>
      <c r="L277" s="26"/>
      <c r="M277" s="26"/>
      <c r="N277" s="26"/>
      <c r="O277" s="26"/>
      <c r="P277" s="26"/>
    </row>
    <row r="278" spans="1:16" x14ac:dyDescent="0.2">
      <c r="A278" s="26"/>
      <c r="B278" s="26"/>
      <c r="C278" s="26"/>
      <c r="D278" s="26"/>
      <c r="E278" s="26"/>
      <c r="F278" s="26"/>
      <c r="G278" s="26"/>
      <c r="H278" s="26"/>
      <c r="I278" s="26"/>
      <c r="J278" s="26"/>
      <c r="K278" s="26"/>
      <c r="L278" s="26"/>
      <c r="M278" s="26"/>
      <c r="N278" s="26"/>
      <c r="O278" s="26"/>
      <c r="P278" s="26"/>
    </row>
    <row r="279" spans="1:16" x14ac:dyDescent="0.2">
      <c r="A279" s="26"/>
      <c r="B279" s="26"/>
      <c r="C279" s="26"/>
      <c r="D279" s="26"/>
      <c r="E279" s="26"/>
      <c r="F279" s="26"/>
      <c r="G279" s="26"/>
      <c r="H279" s="26"/>
      <c r="I279" s="26"/>
      <c r="J279" s="26"/>
      <c r="K279" s="26"/>
      <c r="L279" s="26"/>
      <c r="M279" s="26"/>
      <c r="N279" s="26"/>
      <c r="O279" s="26"/>
      <c r="P279" s="26"/>
    </row>
    <row r="280" spans="1:16" x14ac:dyDescent="0.2">
      <c r="A280" s="26"/>
      <c r="B280" s="26"/>
      <c r="C280" s="26"/>
      <c r="D280" s="26"/>
      <c r="E280" s="26"/>
      <c r="F280" s="26"/>
      <c r="G280" s="26"/>
      <c r="H280" s="26"/>
      <c r="I280" s="26"/>
      <c r="J280" s="26"/>
      <c r="K280" s="26"/>
      <c r="L280" s="26"/>
      <c r="M280" s="26"/>
      <c r="N280" s="26"/>
      <c r="O280" s="26"/>
      <c r="P280" s="26"/>
    </row>
    <row r="281" spans="1:16" x14ac:dyDescent="0.2">
      <c r="A281" s="26"/>
      <c r="B281" s="26"/>
      <c r="C281" s="26"/>
      <c r="D281" s="26"/>
      <c r="E281" s="26"/>
      <c r="F281" s="26"/>
      <c r="G281" s="26"/>
      <c r="H281" s="26"/>
      <c r="I281" s="26"/>
      <c r="J281" s="26"/>
      <c r="K281" s="26"/>
      <c r="L281" s="26"/>
      <c r="M281" s="26"/>
      <c r="N281" s="26"/>
      <c r="O281" s="26"/>
      <c r="P281" s="26"/>
    </row>
    <row r="282" spans="1:16" x14ac:dyDescent="0.2">
      <c r="A282" s="26"/>
      <c r="B282" s="26"/>
      <c r="C282" s="26"/>
      <c r="D282" s="26"/>
      <c r="E282" s="26"/>
      <c r="F282" s="26"/>
      <c r="G282" s="26"/>
      <c r="H282" s="26"/>
      <c r="I282" s="26"/>
      <c r="J282" s="26"/>
      <c r="K282" s="26"/>
      <c r="L282" s="26"/>
      <c r="M282" s="26"/>
      <c r="N282" s="26"/>
      <c r="O282" s="26"/>
      <c r="P282" s="26"/>
    </row>
    <row r="283" spans="1:16" x14ac:dyDescent="0.2">
      <c r="A283" s="26"/>
      <c r="B283" s="26"/>
      <c r="C283" s="26"/>
      <c r="D283" s="26"/>
      <c r="E283" s="26"/>
      <c r="F283" s="26"/>
      <c r="G283" s="26"/>
      <c r="H283" s="26"/>
      <c r="I283" s="26"/>
      <c r="J283" s="26"/>
      <c r="K283" s="26"/>
      <c r="L283" s="26"/>
      <c r="M283" s="26"/>
      <c r="N283" s="26"/>
      <c r="O283" s="26"/>
      <c r="P283" s="26"/>
    </row>
    <row r="284" spans="1:16" x14ac:dyDescent="0.2">
      <c r="A284" s="26"/>
      <c r="B284" s="26"/>
      <c r="C284" s="26"/>
      <c r="D284" s="26"/>
      <c r="E284" s="26"/>
      <c r="F284" s="26"/>
      <c r="G284" s="26"/>
      <c r="H284" s="26"/>
      <c r="I284" s="26"/>
      <c r="J284" s="26"/>
      <c r="K284" s="26"/>
      <c r="L284" s="26"/>
      <c r="M284" s="26"/>
      <c r="N284" s="26"/>
      <c r="O284" s="26"/>
      <c r="P284" s="26"/>
    </row>
    <row r="285" spans="1:16" x14ac:dyDescent="0.2">
      <c r="A285" s="26"/>
      <c r="B285" s="26"/>
      <c r="C285" s="26"/>
      <c r="D285" s="26"/>
      <c r="E285" s="26"/>
      <c r="F285" s="26"/>
      <c r="G285" s="26"/>
      <c r="H285" s="26"/>
      <c r="I285" s="26"/>
      <c r="J285" s="26"/>
      <c r="K285" s="26"/>
      <c r="L285" s="26"/>
      <c r="M285" s="26"/>
      <c r="N285" s="26"/>
      <c r="O285" s="26"/>
      <c r="P285" s="26"/>
    </row>
    <row r="286" spans="1:16" x14ac:dyDescent="0.2">
      <c r="A286" s="26"/>
      <c r="B286" s="26"/>
      <c r="C286" s="26"/>
      <c r="D286" s="26"/>
      <c r="E286" s="26"/>
      <c r="F286" s="26"/>
      <c r="G286" s="26"/>
      <c r="H286" s="26"/>
      <c r="I286" s="26"/>
      <c r="J286" s="26"/>
      <c r="K286" s="26"/>
      <c r="L286" s="26"/>
      <c r="M286" s="26"/>
      <c r="N286" s="26"/>
      <c r="O286" s="26"/>
      <c r="P286" s="26"/>
    </row>
    <row r="287" spans="1:16" x14ac:dyDescent="0.2">
      <c r="A287" s="26"/>
      <c r="B287" s="26"/>
      <c r="C287" s="26"/>
      <c r="D287" s="26"/>
      <c r="E287" s="26"/>
      <c r="F287" s="26"/>
      <c r="G287" s="26"/>
      <c r="H287" s="26"/>
      <c r="I287" s="26"/>
      <c r="J287" s="26"/>
      <c r="K287" s="26"/>
      <c r="L287" s="26"/>
      <c r="M287" s="26"/>
      <c r="N287" s="26"/>
      <c r="O287" s="26"/>
      <c r="P287" s="26"/>
    </row>
    <row r="288" spans="1:16" x14ac:dyDescent="0.2">
      <c r="A288" s="26"/>
      <c r="B288" s="26"/>
      <c r="C288" s="26"/>
      <c r="D288" s="26"/>
      <c r="E288" s="26"/>
      <c r="F288" s="26"/>
      <c r="G288" s="26"/>
      <c r="H288" s="26"/>
      <c r="I288" s="26"/>
      <c r="J288" s="26"/>
      <c r="K288" s="26"/>
      <c r="L288" s="26"/>
      <c r="M288" s="26"/>
      <c r="N288" s="26"/>
      <c r="O288" s="26"/>
      <c r="P288" s="26"/>
    </row>
    <row r="289" spans="1:16" x14ac:dyDescent="0.2">
      <c r="A289" s="26"/>
      <c r="B289" s="26"/>
      <c r="C289" s="26"/>
      <c r="D289" s="26"/>
      <c r="E289" s="26"/>
      <c r="F289" s="26"/>
      <c r="G289" s="26"/>
      <c r="H289" s="26"/>
      <c r="I289" s="26"/>
      <c r="J289" s="26"/>
      <c r="K289" s="26"/>
      <c r="L289" s="26"/>
      <c r="M289" s="26"/>
      <c r="N289" s="26"/>
      <c r="O289" s="26"/>
      <c r="P289" s="26"/>
    </row>
    <row r="290" spans="1:16" x14ac:dyDescent="0.2">
      <c r="A290" s="26"/>
      <c r="B290" s="26"/>
      <c r="C290" s="26"/>
      <c r="D290" s="26"/>
      <c r="E290" s="26"/>
      <c r="F290" s="26"/>
      <c r="G290" s="26"/>
      <c r="H290" s="26"/>
      <c r="I290" s="26"/>
      <c r="J290" s="26"/>
      <c r="K290" s="26"/>
      <c r="L290" s="26"/>
      <c r="M290" s="26"/>
      <c r="N290" s="26"/>
      <c r="O290" s="26"/>
      <c r="P290" s="26"/>
    </row>
    <row r="291" spans="1:16" x14ac:dyDescent="0.2">
      <c r="A291" s="26"/>
      <c r="B291" s="26"/>
      <c r="C291" s="26"/>
      <c r="D291" s="26"/>
      <c r="E291" s="26"/>
      <c r="F291" s="26"/>
      <c r="G291" s="26"/>
      <c r="H291" s="26"/>
      <c r="I291" s="26"/>
      <c r="J291" s="26"/>
      <c r="K291" s="26"/>
      <c r="L291" s="26"/>
      <c r="M291" s="26"/>
      <c r="N291" s="26"/>
      <c r="O291" s="26"/>
      <c r="P291" s="26"/>
    </row>
    <row r="292" spans="1:16" x14ac:dyDescent="0.2">
      <c r="A292" s="26"/>
      <c r="B292" s="26"/>
      <c r="C292" s="26"/>
      <c r="D292" s="26"/>
      <c r="E292" s="26"/>
      <c r="F292" s="26"/>
      <c r="G292" s="26"/>
      <c r="H292" s="26"/>
      <c r="I292" s="26"/>
      <c r="J292" s="26"/>
      <c r="K292" s="26"/>
      <c r="L292" s="26"/>
      <c r="M292" s="26"/>
      <c r="N292" s="26"/>
      <c r="O292" s="26"/>
      <c r="P292" s="26"/>
    </row>
    <row r="293" spans="1:16" x14ac:dyDescent="0.2">
      <c r="A293" s="26"/>
      <c r="B293" s="26"/>
      <c r="C293" s="26"/>
      <c r="D293" s="26"/>
      <c r="E293" s="26"/>
      <c r="F293" s="26"/>
      <c r="G293" s="26"/>
      <c r="H293" s="26"/>
      <c r="I293" s="26"/>
      <c r="J293" s="26"/>
      <c r="K293" s="26"/>
      <c r="L293" s="26"/>
      <c r="M293" s="26"/>
      <c r="N293" s="26"/>
      <c r="O293" s="26"/>
      <c r="P293" s="26"/>
    </row>
    <row r="294" spans="1:16" x14ac:dyDescent="0.2">
      <c r="A294" s="26"/>
      <c r="B294" s="26"/>
      <c r="C294" s="26"/>
      <c r="D294" s="26"/>
      <c r="E294" s="26"/>
      <c r="F294" s="26"/>
      <c r="G294" s="26"/>
      <c r="H294" s="26"/>
      <c r="I294" s="26"/>
      <c r="J294" s="26"/>
      <c r="K294" s="26"/>
      <c r="L294" s="26"/>
      <c r="M294" s="26"/>
      <c r="N294" s="26"/>
      <c r="O294" s="26"/>
      <c r="P294" s="26"/>
    </row>
    <row r="295" spans="1:16" x14ac:dyDescent="0.2">
      <c r="A295" s="26"/>
      <c r="B295" s="26"/>
      <c r="C295" s="26"/>
      <c r="D295" s="26"/>
      <c r="E295" s="26"/>
      <c r="F295" s="26"/>
      <c r="G295" s="26"/>
      <c r="H295" s="26"/>
      <c r="I295" s="26"/>
      <c r="J295" s="26"/>
      <c r="K295" s="26"/>
      <c r="L295" s="26"/>
      <c r="M295" s="26"/>
      <c r="N295" s="26"/>
      <c r="O295" s="26"/>
      <c r="P295" s="26"/>
    </row>
    <row r="296" spans="1:16" x14ac:dyDescent="0.2">
      <c r="A296" s="26"/>
      <c r="B296" s="26"/>
      <c r="C296" s="26"/>
      <c r="D296" s="26"/>
      <c r="E296" s="26"/>
      <c r="F296" s="26"/>
      <c r="G296" s="26"/>
      <c r="H296" s="26"/>
      <c r="I296" s="26"/>
      <c r="J296" s="26"/>
      <c r="K296" s="26"/>
      <c r="L296" s="26"/>
      <c r="M296" s="26"/>
      <c r="N296" s="26"/>
      <c r="O296" s="26"/>
      <c r="P296" s="26"/>
    </row>
    <row r="297" spans="1:16" x14ac:dyDescent="0.2">
      <c r="A297" s="26"/>
      <c r="B297" s="26"/>
      <c r="C297" s="26"/>
      <c r="D297" s="26"/>
      <c r="E297" s="26"/>
      <c r="F297" s="26"/>
      <c r="G297" s="26"/>
      <c r="H297" s="26"/>
      <c r="I297" s="26"/>
      <c r="J297" s="26"/>
      <c r="K297" s="26"/>
      <c r="L297" s="26"/>
      <c r="M297" s="26"/>
      <c r="N297" s="26"/>
      <c r="O297" s="26"/>
      <c r="P297" s="26"/>
    </row>
    <row r="298" spans="1:16" x14ac:dyDescent="0.2">
      <c r="A298" s="26"/>
      <c r="B298" s="26"/>
      <c r="C298" s="26"/>
      <c r="D298" s="26"/>
      <c r="E298" s="26"/>
      <c r="F298" s="26"/>
      <c r="G298" s="26"/>
      <c r="H298" s="26"/>
      <c r="I298" s="26"/>
      <c r="J298" s="26"/>
      <c r="K298" s="26"/>
      <c r="L298" s="26"/>
      <c r="M298" s="26"/>
      <c r="N298" s="26"/>
      <c r="O298" s="26"/>
      <c r="P298" s="26"/>
    </row>
    <row r="299" spans="1:16" x14ac:dyDescent="0.2">
      <c r="A299" s="26"/>
      <c r="B299" s="26"/>
      <c r="C299" s="26"/>
      <c r="D299" s="26"/>
      <c r="E299" s="26"/>
      <c r="F299" s="26"/>
      <c r="G299" s="26"/>
      <c r="H299" s="26"/>
      <c r="I299" s="26"/>
      <c r="J299" s="26"/>
      <c r="K299" s="26"/>
      <c r="L299" s="26"/>
      <c r="M299" s="26"/>
      <c r="N299" s="26"/>
      <c r="O299" s="26"/>
      <c r="P299" s="26"/>
    </row>
    <row r="300" spans="1:16" x14ac:dyDescent="0.2">
      <c r="A300" s="26"/>
      <c r="B300" s="26"/>
      <c r="C300" s="26"/>
      <c r="D300" s="26"/>
      <c r="E300" s="26"/>
      <c r="F300" s="26"/>
      <c r="G300" s="26"/>
      <c r="H300" s="26"/>
      <c r="I300" s="26"/>
      <c r="J300" s="26"/>
      <c r="K300" s="26"/>
      <c r="L300" s="26"/>
      <c r="M300" s="26"/>
      <c r="N300" s="26"/>
      <c r="O300" s="26"/>
      <c r="P300" s="26"/>
    </row>
    <row r="301" spans="1:16" x14ac:dyDescent="0.2">
      <c r="A301" s="26"/>
      <c r="B301" s="26"/>
      <c r="C301" s="26"/>
      <c r="D301" s="26"/>
      <c r="E301" s="26"/>
      <c r="F301" s="26"/>
      <c r="G301" s="26"/>
      <c r="H301" s="26"/>
      <c r="I301" s="26"/>
      <c r="J301" s="26"/>
      <c r="K301" s="26"/>
      <c r="L301" s="26"/>
      <c r="M301" s="26"/>
      <c r="N301" s="26"/>
      <c r="O301" s="26"/>
      <c r="P301" s="26"/>
    </row>
    <row r="302" spans="1:16" x14ac:dyDescent="0.2">
      <c r="A302" s="26"/>
      <c r="B302" s="26"/>
      <c r="C302" s="26"/>
      <c r="D302" s="26"/>
      <c r="E302" s="26"/>
      <c r="F302" s="26"/>
      <c r="G302" s="26"/>
      <c r="H302" s="26"/>
      <c r="I302" s="26"/>
      <c r="J302" s="26"/>
      <c r="K302" s="26"/>
      <c r="L302" s="26"/>
      <c r="M302" s="26"/>
      <c r="N302" s="26"/>
      <c r="O302" s="26"/>
      <c r="P302" s="26"/>
    </row>
    <row r="303" spans="1:16" x14ac:dyDescent="0.2">
      <c r="A303" s="26"/>
      <c r="B303" s="26"/>
      <c r="C303" s="26"/>
      <c r="D303" s="26"/>
      <c r="E303" s="26"/>
      <c r="F303" s="26"/>
      <c r="G303" s="26"/>
      <c r="H303" s="26"/>
      <c r="I303" s="26"/>
      <c r="J303" s="26"/>
      <c r="K303" s="26"/>
      <c r="L303" s="26"/>
      <c r="M303" s="26"/>
      <c r="N303" s="26"/>
      <c r="O303" s="26"/>
      <c r="P303" s="26"/>
    </row>
    <row r="304" spans="1:16" x14ac:dyDescent="0.2">
      <c r="A304" s="26"/>
      <c r="B304" s="26"/>
      <c r="C304" s="26"/>
      <c r="D304" s="26"/>
      <c r="E304" s="26"/>
      <c r="F304" s="26"/>
      <c r="G304" s="26"/>
      <c r="H304" s="26"/>
      <c r="I304" s="26"/>
      <c r="J304" s="26"/>
      <c r="K304" s="26"/>
      <c r="L304" s="26"/>
      <c r="M304" s="26"/>
      <c r="N304" s="26"/>
      <c r="O304" s="26"/>
      <c r="P304" s="26"/>
    </row>
    <row r="305" spans="1:16" x14ac:dyDescent="0.2">
      <c r="A305" s="26"/>
      <c r="B305" s="26"/>
      <c r="C305" s="26"/>
      <c r="D305" s="26"/>
      <c r="E305" s="26"/>
      <c r="F305" s="26"/>
      <c r="G305" s="26"/>
      <c r="H305" s="26"/>
      <c r="I305" s="26"/>
      <c r="J305" s="26"/>
      <c r="K305" s="26"/>
      <c r="L305" s="26"/>
      <c r="M305" s="26"/>
      <c r="N305" s="26"/>
      <c r="O305" s="26"/>
      <c r="P305" s="26"/>
    </row>
    <row r="306" spans="1:16" x14ac:dyDescent="0.2">
      <c r="A306" s="26"/>
      <c r="B306" s="26"/>
      <c r="C306" s="26"/>
      <c r="D306" s="26"/>
      <c r="E306" s="26"/>
      <c r="F306" s="26"/>
      <c r="G306" s="26"/>
      <c r="H306" s="26"/>
      <c r="I306" s="26"/>
      <c r="J306" s="26"/>
      <c r="K306" s="26"/>
      <c r="L306" s="26"/>
      <c r="M306" s="26"/>
      <c r="N306" s="26"/>
      <c r="O306" s="26"/>
      <c r="P306" s="26"/>
    </row>
    <row r="307" spans="1:16" x14ac:dyDescent="0.2">
      <c r="A307" s="26"/>
      <c r="B307" s="26"/>
      <c r="C307" s="26"/>
      <c r="D307" s="26"/>
      <c r="E307" s="26"/>
      <c r="F307" s="26"/>
      <c r="G307" s="26"/>
      <c r="H307" s="26"/>
      <c r="I307" s="26"/>
      <c r="J307" s="26"/>
      <c r="K307" s="26"/>
      <c r="L307" s="26"/>
      <c r="M307" s="26"/>
      <c r="N307" s="26"/>
      <c r="O307" s="26"/>
      <c r="P307" s="26"/>
    </row>
    <row r="308" spans="1:16" x14ac:dyDescent="0.2">
      <c r="A308" s="26"/>
      <c r="B308" s="26"/>
      <c r="C308" s="26"/>
      <c r="D308" s="26"/>
      <c r="E308" s="26"/>
      <c r="F308" s="26"/>
      <c r="G308" s="26"/>
      <c r="H308" s="26"/>
      <c r="I308" s="26"/>
      <c r="J308" s="26"/>
      <c r="K308" s="26"/>
      <c r="L308" s="26"/>
      <c r="M308" s="26"/>
      <c r="N308" s="26"/>
      <c r="O308" s="26"/>
      <c r="P308" s="26"/>
    </row>
    <row r="309" spans="1:16" x14ac:dyDescent="0.2">
      <c r="A309" s="26"/>
      <c r="B309" s="26"/>
      <c r="C309" s="26"/>
      <c r="D309" s="26"/>
      <c r="E309" s="26"/>
      <c r="F309" s="26"/>
      <c r="G309" s="26"/>
      <c r="H309" s="26"/>
      <c r="I309" s="26"/>
      <c r="J309" s="26"/>
      <c r="K309" s="26"/>
      <c r="L309" s="26"/>
      <c r="M309" s="26"/>
      <c r="N309" s="26"/>
      <c r="O309" s="26"/>
      <c r="P309" s="26"/>
    </row>
    <row r="310" spans="1:16" x14ac:dyDescent="0.2">
      <c r="A310" s="26"/>
      <c r="B310" s="26"/>
      <c r="C310" s="26"/>
      <c r="D310" s="26"/>
      <c r="E310" s="26"/>
      <c r="F310" s="26"/>
      <c r="G310" s="26"/>
      <c r="H310" s="26"/>
      <c r="I310" s="26"/>
      <c r="J310" s="26"/>
      <c r="K310" s="26"/>
      <c r="L310" s="26"/>
      <c r="M310" s="26"/>
      <c r="N310" s="26"/>
      <c r="O310" s="26"/>
      <c r="P310" s="26"/>
    </row>
    <row r="311" spans="1:16" x14ac:dyDescent="0.2">
      <c r="A311" s="26"/>
      <c r="B311" s="26"/>
      <c r="C311" s="26"/>
      <c r="D311" s="26"/>
      <c r="E311" s="26"/>
      <c r="F311" s="26"/>
      <c r="G311" s="26"/>
      <c r="H311" s="26"/>
      <c r="I311" s="26"/>
      <c r="J311" s="26"/>
      <c r="K311" s="26"/>
      <c r="L311" s="26"/>
      <c r="M311" s="26"/>
      <c r="N311" s="26"/>
      <c r="O311" s="26"/>
      <c r="P311" s="26"/>
    </row>
    <row r="312" spans="1:16" x14ac:dyDescent="0.2">
      <c r="A312" s="26"/>
      <c r="B312" s="26"/>
      <c r="C312" s="26"/>
      <c r="D312" s="26"/>
      <c r="E312" s="26"/>
      <c r="F312" s="26"/>
      <c r="G312" s="26"/>
      <c r="H312" s="26"/>
      <c r="I312" s="26"/>
      <c r="J312" s="26"/>
      <c r="K312" s="26"/>
      <c r="L312" s="26"/>
      <c r="M312" s="26"/>
      <c r="N312" s="26"/>
      <c r="O312" s="26"/>
      <c r="P312" s="26"/>
    </row>
    <row r="313" spans="1:16" x14ac:dyDescent="0.2">
      <c r="A313" s="26"/>
      <c r="B313" s="26"/>
      <c r="C313" s="26"/>
      <c r="D313" s="26"/>
      <c r="E313" s="26"/>
      <c r="F313" s="26"/>
      <c r="G313" s="26"/>
      <c r="H313" s="26"/>
      <c r="I313" s="26"/>
      <c r="J313" s="26"/>
      <c r="K313" s="26"/>
      <c r="L313" s="26"/>
      <c r="M313" s="26"/>
      <c r="N313" s="26"/>
      <c r="O313" s="26"/>
      <c r="P313" s="26"/>
    </row>
    <row r="314" spans="1:16" x14ac:dyDescent="0.2">
      <c r="A314" s="26"/>
      <c r="B314" s="26"/>
      <c r="C314" s="26"/>
      <c r="D314" s="26"/>
      <c r="E314" s="26"/>
      <c r="F314" s="26"/>
      <c r="G314" s="26"/>
      <c r="H314" s="26"/>
      <c r="I314" s="26"/>
      <c r="J314" s="26"/>
      <c r="K314" s="26"/>
      <c r="L314" s="26"/>
      <c r="M314" s="26"/>
      <c r="N314" s="26"/>
      <c r="O314" s="26"/>
      <c r="P314" s="26"/>
    </row>
    <row r="315" spans="1:16" x14ac:dyDescent="0.2">
      <c r="A315" s="26"/>
      <c r="B315" s="26"/>
      <c r="C315" s="26"/>
      <c r="D315" s="26"/>
      <c r="E315" s="26"/>
      <c r="F315" s="26"/>
      <c r="G315" s="26"/>
      <c r="H315" s="26"/>
      <c r="I315" s="26"/>
      <c r="J315" s="26"/>
      <c r="K315" s="26"/>
      <c r="L315" s="26"/>
      <c r="M315" s="26"/>
      <c r="N315" s="26"/>
      <c r="O315" s="26"/>
      <c r="P315" s="26"/>
    </row>
    <row r="316" spans="1:16" x14ac:dyDescent="0.2">
      <c r="A316" s="26"/>
      <c r="B316" s="26"/>
      <c r="C316" s="26"/>
      <c r="D316" s="26"/>
      <c r="E316" s="26"/>
      <c r="F316" s="26"/>
      <c r="G316" s="26"/>
      <c r="H316" s="26"/>
      <c r="I316" s="26"/>
      <c r="J316" s="26"/>
      <c r="K316" s="26"/>
      <c r="L316" s="26"/>
      <c r="M316" s="26"/>
      <c r="N316" s="26"/>
      <c r="O316" s="26"/>
      <c r="P316" s="26"/>
    </row>
    <row r="317" spans="1:16" x14ac:dyDescent="0.2">
      <c r="A317" s="26"/>
      <c r="B317" s="26"/>
      <c r="C317" s="26"/>
      <c r="D317" s="26"/>
      <c r="E317" s="26"/>
      <c r="F317" s="26"/>
      <c r="G317" s="26"/>
      <c r="H317" s="26"/>
      <c r="I317" s="26"/>
      <c r="J317" s="26"/>
      <c r="K317" s="26"/>
      <c r="L317" s="26"/>
      <c r="M317" s="26"/>
      <c r="N317" s="26"/>
      <c r="O317" s="26"/>
      <c r="P317" s="26"/>
    </row>
    <row r="318" spans="1:16" x14ac:dyDescent="0.2">
      <c r="A318" s="26"/>
      <c r="B318" s="26"/>
      <c r="C318" s="26"/>
      <c r="D318" s="26"/>
      <c r="E318" s="26"/>
      <c r="F318" s="26"/>
      <c r="G318" s="26"/>
      <c r="H318" s="26"/>
      <c r="I318" s="26"/>
      <c r="J318" s="26"/>
      <c r="K318" s="26"/>
      <c r="L318" s="26"/>
      <c r="M318" s="26"/>
      <c r="N318" s="26"/>
      <c r="O318" s="26"/>
      <c r="P318" s="26"/>
    </row>
    <row r="319" spans="1:16" x14ac:dyDescent="0.2">
      <c r="A319" s="26"/>
      <c r="B319" s="26"/>
      <c r="C319" s="26"/>
      <c r="D319" s="26"/>
      <c r="E319" s="26"/>
      <c r="F319" s="26"/>
      <c r="G319" s="26"/>
      <c r="H319" s="26"/>
      <c r="I319" s="26"/>
      <c r="J319" s="26"/>
      <c r="K319" s="26"/>
      <c r="L319" s="26"/>
      <c r="M319" s="26"/>
      <c r="N319" s="26"/>
      <c r="O319" s="26"/>
      <c r="P319" s="26"/>
    </row>
    <row r="320" spans="1:16" x14ac:dyDescent="0.2">
      <c r="A320" s="26"/>
      <c r="B320" s="26"/>
      <c r="C320" s="26"/>
      <c r="D320" s="26"/>
      <c r="E320" s="26"/>
      <c r="F320" s="26"/>
      <c r="G320" s="26"/>
      <c r="H320" s="26"/>
      <c r="I320" s="26"/>
      <c r="J320" s="26"/>
      <c r="K320" s="26"/>
      <c r="L320" s="26"/>
      <c r="M320" s="26"/>
      <c r="N320" s="26"/>
      <c r="O320" s="26"/>
      <c r="P320" s="26"/>
    </row>
    <row r="321" spans="1:16" x14ac:dyDescent="0.2">
      <c r="A321" s="26"/>
      <c r="B321" s="26"/>
      <c r="C321" s="26"/>
      <c r="D321" s="26"/>
      <c r="E321" s="26"/>
      <c r="F321" s="26"/>
      <c r="G321" s="26"/>
      <c r="H321" s="26"/>
      <c r="I321" s="26"/>
      <c r="J321" s="26"/>
      <c r="K321" s="26"/>
      <c r="L321" s="26"/>
      <c r="M321" s="26"/>
      <c r="N321" s="26"/>
      <c r="O321" s="26"/>
      <c r="P321" s="26"/>
    </row>
    <row r="322" spans="1:16" x14ac:dyDescent="0.2">
      <c r="A322" s="26"/>
      <c r="B322" s="26"/>
      <c r="C322" s="26"/>
      <c r="D322" s="26"/>
      <c r="E322" s="26"/>
      <c r="F322" s="26"/>
      <c r="G322" s="26"/>
      <c r="H322" s="26"/>
      <c r="I322" s="26"/>
      <c r="J322" s="26"/>
      <c r="K322" s="26"/>
      <c r="L322" s="26"/>
      <c r="M322" s="26"/>
      <c r="N322" s="26"/>
      <c r="O322" s="26"/>
      <c r="P322" s="26"/>
    </row>
    <row r="323" spans="1:16" x14ac:dyDescent="0.2">
      <c r="A323" s="26"/>
      <c r="B323" s="26"/>
      <c r="C323" s="26"/>
      <c r="D323" s="26"/>
      <c r="E323" s="26"/>
      <c r="F323" s="26"/>
      <c r="G323" s="26"/>
      <c r="H323" s="26"/>
      <c r="I323" s="26"/>
      <c r="J323" s="26"/>
      <c r="K323" s="26"/>
      <c r="L323" s="26"/>
      <c r="M323" s="26"/>
      <c r="N323" s="26"/>
      <c r="O323" s="26"/>
      <c r="P323" s="26"/>
    </row>
    <row r="324" spans="1:16" x14ac:dyDescent="0.2">
      <c r="A324" s="26"/>
      <c r="B324" s="26"/>
      <c r="C324" s="26"/>
      <c r="D324" s="26"/>
      <c r="E324" s="26"/>
      <c r="F324" s="26"/>
      <c r="G324" s="26"/>
      <c r="H324" s="26"/>
      <c r="I324" s="26"/>
      <c r="J324" s="26"/>
      <c r="K324" s="26"/>
      <c r="L324" s="26"/>
      <c r="M324" s="26"/>
      <c r="N324" s="26"/>
      <c r="O324" s="26"/>
      <c r="P324" s="26"/>
    </row>
    <row r="325" spans="1:16" x14ac:dyDescent="0.2">
      <c r="A325" s="26"/>
      <c r="B325" s="26"/>
      <c r="C325" s="26"/>
      <c r="D325" s="26"/>
      <c r="E325" s="26"/>
      <c r="F325" s="26"/>
      <c r="G325" s="26"/>
      <c r="H325" s="26"/>
      <c r="I325" s="26"/>
      <c r="J325" s="26"/>
      <c r="K325" s="26"/>
      <c r="L325" s="26"/>
      <c r="M325" s="26"/>
      <c r="N325" s="26"/>
      <c r="O325" s="26"/>
      <c r="P325" s="26"/>
    </row>
    <row r="326" spans="1:16" x14ac:dyDescent="0.2">
      <c r="A326" s="26"/>
      <c r="B326" s="26"/>
      <c r="C326" s="26"/>
      <c r="D326" s="26"/>
      <c r="E326" s="26"/>
      <c r="F326" s="26"/>
      <c r="G326" s="26"/>
      <c r="H326" s="26"/>
      <c r="I326" s="26"/>
      <c r="J326" s="26"/>
      <c r="K326" s="26"/>
      <c r="L326" s="26"/>
      <c r="M326" s="26"/>
      <c r="N326" s="26"/>
      <c r="O326" s="26"/>
      <c r="P326" s="26"/>
    </row>
    <row r="327" spans="1:16" x14ac:dyDescent="0.2">
      <c r="A327" s="26"/>
      <c r="B327" s="26"/>
      <c r="C327" s="26"/>
      <c r="D327" s="26"/>
      <c r="E327" s="26"/>
      <c r="F327" s="26"/>
      <c r="G327" s="26"/>
      <c r="H327" s="26"/>
      <c r="I327" s="26"/>
      <c r="J327" s="26"/>
      <c r="K327" s="26"/>
      <c r="L327" s="26"/>
      <c r="M327" s="26"/>
      <c r="N327" s="26"/>
      <c r="O327" s="26"/>
      <c r="P327" s="26"/>
    </row>
    <row r="328" spans="1:16" x14ac:dyDescent="0.2">
      <c r="A328" s="26"/>
      <c r="B328" s="26"/>
      <c r="C328" s="26"/>
      <c r="D328" s="26"/>
      <c r="E328" s="26"/>
      <c r="F328" s="26"/>
      <c r="G328" s="26"/>
      <c r="H328" s="26"/>
      <c r="I328" s="26"/>
      <c r="J328" s="26"/>
      <c r="K328" s="26"/>
      <c r="L328" s="26"/>
      <c r="M328" s="26"/>
      <c r="N328" s="26"/>
      <c r="O328" s="26"/>
      <c r="P328" s="26"/>
    </row>
    <row r="329" spans="1:16" x14ac:dyDescent="0.2">
      <c r="A329" s="26"/>
      <c r="B329" s="26"/>
      <c r="C329" s="26"/>
      <c r="D329" s="26"/>
      <c r="E329" s="26"/>
      <c r="F329" s="26"/>
      <c r="G329" s="26"/>
      <c r="H329" s="26"/>
      <c r="I329" s="26"/>
      <c r="J329" s="26"/>
      <c r="K329" s="26"/>
      <c r="L329" s="26"/>
      <c r="M329" s="26"/>
      <c r="N329" s="26"/>
      <c r="O329" s="26"/>
      <c r="P329" s="26"/>
    </row>
    <row r="330" spans="1:16" x14ac:dyDescent="0.2">
      <c r="A330" s="26"/>
      <c r="B330" s="26"/>
      <c r="C330" s="26"/>
      <c r="D330" s="26"/>
      <c r="E330" s="26"/>
      <c r="F330" s="26"/>
      <c r="G330" s="26"/>
      <c r="H330" s="26"/>
      <c r="I330" s="26"/>
      <c r="J330" s="26"/>
      <c r="K330" s="26"/>
      <c r="L330" s="26"/>
      <c r="M330" s="26"/>
      <c r="N330" s="26"/>
      <c r="O330" s="26"/>
      <c r="P330" s="26"/>
    </row>
    <row r="331" spans="1:16" x14ac:dyDescent="0.2">
      <c r="A331" s="26"/>
      <c r="B331" s="26"/>
      <c r="C331" s="26"/>
      <c r="D331" s="26"/>
      <c r="E331" s="26"/>
      <c r="F331" s="26"/>
      <c r="G331" s="26"/>
      <c r="H331" s="26"/>
      <c r="I331" s="26"/>
      <c r="J331" s="26"/>
      <c r="K331" s="26"/>
      <c r="L331" s="26"/>
      <c r="M331" s="26"/>
      <c r="N331" s="26"/>
      <c r="O331" s="26"/>
      <c r="P331" s="26"/>
    </row>
    <row r="332" spans="1:16" x14ac:dyDescent="0.2">
      <c r="A332" s="26"/>
      <c r="B332" s="26"/>
      <c r="C332" s="26"/>
      <c r="D332" s="26"/>
      <c r="E332" s="26"/>
      <c r="F332" s="26"/>
      <c r="G332" s="26"/>
      <c r="H332" s="26"/>
      <c r="I332" s="26"/>
      <c r="J332" s="26"/>
      <c r="K332" s="26"/>
      <c r="L332" s="26"/>
      <c r="M332" s="26"/>
      <c r="N332" s="26"/>
      <c r="O332" s="26"/>
      <c r="P332" s="26"/>
    </row>
    <row r="333" spans="1:16" x14ac:dyDescent="0.2">
      <c r="A333" s="26"/>
      <c r="B333" s="26"/>
      <c r="C333" s="26"/>
      <c r="D333" s="26"/>
      <c r="E333" s="26"/>
      <c r="F333" s="26"/>
      <c r="G333" s="26"/>
      <c r="H333" s="26"/>
      <c r="I333" s="26"/>
      <c r="J333" s="26"/>
      <c r="K333" s="26"/>
      <c r="L333" s="26"/>
      <c r="M333" s="26"/>
      <c r="N333" s="26"/>
      <c r="O333" s="26"/>
      <c r="P333" s="26"/>
    </row>
    <row r="334" spans="1:16" x14ac:dyDescent="0.2">
      <c r="A334" s="26"/>
      <c r="B334" s="26"/>
      <c r="C334" s="26"/>
      <c r="D334" s="26"/>
      <c r="E334" s="26"/>
      <c r="F334" s="26"/>
      <c r="G334" s="26"/>
      <c r="H334" s="26"/>
      <c r="I334" s="26"/>
      <c r="J334" s="26"/>
      <c r="K334" s="26"/>
      <c r="L334" s="26"/>
      <c r="M334" s="26"/>
      <c r="N334" s="26"/>
      <c r="O334" s="26"/>
      <c r="P334" s="26"/>
    </row>
    <row r="335" spans="1:16" x14ac:dyDescent="0.2">
      <c r="A335" s="26"/>
      <c r="B335" s="26"/>
      <c r="C335" s="26"/>
      <c r="D335" s="26"/>
      <c r="E335" s="26"/>
      <c r="F335" s="26"/>
      <c r="G335" s="26"/>
      <c r="H335" s="26"/>
      <c r="I335" s="26"/>
      <c r="J335" s="26"/>
      <c r="K335" s="26"/>
      <c r="L335" s="26"/>
      <c r="M335" s="26"/>
      <c r="N335" s="26"/>
      <c r="O335" s="26"/>
      <c r="P335" s="26"/>
    </row>
    <row r="336" spans="1:16" x14ac:dyDescent="0.2">
      <c r="A336" s="26"/>
      <c r="B336" s="26"/>
      <c r="C336" s="26"/>
      <c r="D336" s="26"/>
      <c r="E336" s="26"/>
      <c r="F336" s="26"/>
      <c r="G336" s="26"/>
      <c r="H336" s="26"/>
      <c r="I336" s="26"/>
      <c r="J336" s="26"/>
      <c r="K336" s="26"/>
      <c r="L336" s="26"/>
      <c r="M336" s="26"/>
      <c r="N336" s="26"/>
      <c r="O336" s="26"/>
      <c r="P336" s="26"/>
    </row>
    <row r="337" spans="1:16" x14ac:dyDescent="0.2">
      <c r="A337" s="26"/>
      <c r="B337" s="26"/>
      <c r="C337" s="26"/>
      <c r="D337" s="26"/>
      <c r="E337" s="26"/>
      <c r="F337" s="26"/>
      <c r="G337" s="26"/>
      <c r="H337" s="26"/>
      <c r="I337" s="26"/>
      <c r="J337" s="26"/>
      <c r="K337" s="26"/>
      <c r="L337" s="26"/>
      <c r="M337" s="26"/>
      <c r="N337" s="26"/>
      <c r="O337" s="26"/>
      <c r="P337" s="26"/>
    </row>
    <row r="338" spans="1:16" x14ac:dyDescent="0.2">
      <c r="A338" s="26"/>
      <c r="B338" s="26"/>
      <c r="C338" s="26"/>
      <c r="D338" s="26"/>
      <c r="E338" s="26"/>
      <c r="F338" s="26"/>
      <c r="G338" s="26"/>
      <c r="H338" s="26"/>
      <c r="I338" s="26"/>
      <c r="J338" s="26"/>
      <c r="K338" s="26"/>
      <c r="L338" s="26"/>
      <c r="M338" s="26"/>
      <c r="N338" s="26"/>
      <c r="O338" s="26"/>
      <c r="P338" s="26"/>
    </row>
    <row r="339" spans="1:16" x14ac:dyDescent="0.2">
      <c r="A339" s="26"/>
      <c r="B339" s="26"/>
      <c r="C339" s="26"/>
      <c r="D339" s="26"/>
      <c r="E339" s="26"/>
      <c r="F339" s="26"/>
      <c r="G339" s="26"/>
      <c r="H339" s="26"/>
      <c r="I339" s="26"/>
      <c r="J339" s="26"/>
      <c r="K339" s="26"/>
      <c r="L339" s="26"/>
      <c r="M339" s="26"/>
      <c r="N339" s="26"/>
      <c r="O339" s="26"/>
      <c r="P339" s="26"/>
    </row>
    <row r="340" spans="1:16" x14ac:dyDescent="0.2">
      <c r="A340" s="26"/>
      <c r="B340" s="26"/>
      <c r="C340" s="26"/>
      <c r="D340" s="26"/>
      <c r="E340" s="26"/>
      <c r="F340" s="26"/>
      <c r="G340" s="26"/>
      <c r="H340" s="26"/>
      <c r="I340" s="26"/>
      <c r="J340" s="26"/>
      <c r="K340" s="26"/>
      <c r="L340" s="26"/>
      <c r="M340" s="26"/>
      <c r="N340" s="26"/>
      <c r="O340" s="26"/>
      <c r="P340" s="26"/>
    </row>
    <row r="341" spans="1:16" x14ac:dyDescent="0.2">
      <c r="A341" s="26"/>
      <c r="B341" s="26"/>
      <c r="C341" s="26"/>
      <c r="D341" s="26"/>
      <c r="E341" s="26"/>
      <c r="F341" s="26"/>
      <c r="G341" s="26"/>
      <c r="H341" s="26"/>
      <c r="I341" s="26"/>
      <c r="J341" s="26"/>
      <c r="K341" s="26"/>
      <c r="L341" s="26"/>
      <c r="M341" s="26"/>
      <c r="N341" s="26"/>
      <c r="O341" s="26"/>
      <c r="P341" s="26"/>
    </row>
    <row r="342" spans="1:16" x14ac:dyDescent="0.2">
      <c r="A342" s="26"/>
      <c r="B342" s="26"/>
      <c r="C342" s="26"/>
      <c r="D342" s="26"/>
      <c r="E342" s="26"/>
      <c r="F342" s="26"/>
      <c r="G342" s="26"/>
      <c r="H342" s="26"/>
      <c r="I342" s="26"/>
      <c r="J342" s="26"/>
      <c r="K342" s="26"/>
      <c r="L342" s="26"/>
      <c r="M342" s="26"/>
      <c r="N342" s="26"/>
      <c r="O342" s="26"/>
      <c r="P342" s="26"/>
    </row>
    <row r="343" spans="1:16" x14ac:dyDescent="0.2">
      <c r="A343" s="26"/>
      <c r="B343" s="26"/>
      <c r="C343" s="26"/>
      <c r="D343" s="26"/>
      <c r="E343" s="26"/>
      <c r="F343" s="26"/>
      <c r="G343" s="26"/>
      <c r="H343" s="26"/>
      <c r="I343" s="26"/>
      <c r="J343" s="26"/>
      <c r="K343" s="26"/>
      <c r="L343" s="26"/>
      <c r="M343" s="26"/>
      <c r="N343" s="26"/>
      <c r="O343" s="26"/>
      <c r="P343" s="26"/>
    </row>
    <row r="344" spans="1:16" x14ac:dyDescent="0.2">
      <c r="A344" s="26"/>
      <c r="B344" s="26"/>
      <c r="C344" s="26"/>
      <c r="D344" s="26"/>
      <c r="E344" s="26"/>
      <c r="F344" s="26"/>
      <c r="G344" s="26"/>
      <c r="H344" s="26"/>
      <c r="I344" s="26"/>
      <c r="J344" s="26"/>
      <c r="K344" s="26"/>
      <c r="L344" s="26"/>
      <c r="M344" s="26"/>
      <c r="N344" s="26"/>
      <c r="O344" s="26"/>
      <c r="P344" s="26"/>
    </row>
    <row r="345" spans="1:16" x14ac:dyDescent="0.2">
      <c r="A345" s="26"/>
      <c r="B345" s="26"/>
      <c r="C345" s="26"/>
      <c r="D345" s="26"/>
      <c r="E345" s="26"/>
      <c r="F345" s="26"/>
      <c r="G345" s="26"/>
      <c r="H345" s="26"/>
      <c r="I345" s="26"/>
      <c r="J345" s="26"/>
      <c r="K345" s="26"/>
      <c r="L345" s="26"/>
      <c r="M345" s="26"/>
      <c r="N345" s="26"/>
      <c r="O345" s="26"/>
      <c r="P345" s="26"/>
    </row>
    <row r="346" spans="1:16" x14ac:dyDescent="0.2">
      <c r="A346" s="26"/>
      <c r="B346" s="26"/>
      <c r="C346" s="26"/>
      <c r="D346" s="26"/>
      <c r="E346" s="26"/>
      <c r="F346" s="26"/>
      <c r="G346" s="26"/>
      <c r="H346" s="26"/>
      <c r="I346" s="26"/>
      <c r="J346" s="26"/>
      <c r="K346" s="26"/>
      <c r="L346" s="26"/>
      <c r="M346" s="26"/>
      <c r="N346" s="26"/>
      <c r="O346" s="26"/>
      <c r="P346" s="26"/>
    </row>
    <row r="347" spans="1:16" x14ac:dyDescent="0.2">
      <c r="A347" s="26"/>
      <c r="B347" s="26"/>
      <c r="C347" s="26"/>
      <c r="D347" s="26"/>
      <c r="E347" s="26"/>
      <c r="F347" s="26"/>
      <c r="G347" s="26"/>
      <c r="H347" s="26"/>
      <c r="I347" s="26"/>
      <c r="J347" s="26"/>
      <c r="K347" s="26"/>
      <c r="L347" s="26"/>
      <c r="M347" s="26"/>
      <c r="N347" s="26"/>
      <c r="O347" s="26"/>
      <c r="P347" s="26"/>
    </row>
    <row r="348" spans="1:16" x14ac:dyDescent="0.2">
      <c r="A348" s="26"/>
      <c r="B348" s="26"/>
      <c r="C348" s="26"/>
      <c r="D348" s="26"/>
      <c r="E348" s="26"/>
      <c r="F348" s="26"/>
      <c r="G348" s="26"/>
      <c r="H348" s="26"/>
      <c r="I348" s="26"/>
      <c r="J348" s="26"/>
      <c r="K348" s="26"/>
      <c r="L348" s="26"/>
      <c r="M348" s="26"/>
      <c r="N348" s="26"/>
      <c r="O348" s="26"/>
      <c r="P348" s="26"/>
    </row>
    <row r="349" spans="1:16" x14ac:dyDescent="0.2">
      <c r="A349" s="26"/>
      <c r="B349" s="26"/>
      <c r="C349" s="26"/>
      <c r="D349" s="26"/>
      <c r="E349" s="26"/>
      <c r="F349" s="26"/>
      <c r="G349" s="26"/>
      <c r="H349" s="26"/>
      <c r="I349" s="26"/>
      <c r="J349" s="26"/>
      <c r="K349" s="26"/>
      <c r="L349" s="26"/>
      <c r="M349" s="26"/>
      <c r="N349" s="26"/>
      <c r="O349" s="26"/>
      <c r="P349" s="26"/>
    </row>
    <row r="350" spans="1:16" x14ac:dyDescent="0.2">
      <c r="A350" s="26"/>
      <c r="B350" s="26"/>
      <c r="C350" s="26"/>
      <c r="D350" s="26"/>
      <c r="E350" s="26"/>
      <c r="F350" s="26"/>
      <c r="G350" s="26"/>
      <c r="H350" s="26"/>
      <c r="I350" s="26"/>
      <c r="J350" s="26"/>
      <c r="K350" s="26"/>
      <c r="L350" s="26"/>
      <c r="M350" s="26"/>
      <c r="N350" s="26"/>
      <c r="O350" s="26"/>
      <c r="P350" s="26"/>
    </row>
    <row r="351" spans="1:16" x14ac:dyDescent="0.2">
      <c r="A351" s="26"/>
      <c r="B351" s="26"/>
      <c r="C351" s="26"/>
      <c r="D351" s="26"/>
      <c r="E351" s="26"/>
      <c r="F351" s="26"/>
      <c r="G351" s="26"/>
      <c r="H351" s="26"/>
      <c r="I351" s="26"/>
      <c r="J351" s="26"/>
      <c r="K351" s="26"/>
      <c r="L351" s="26"/>
      <c r="M351" s="26"/>
      <c r="N351" s="26"/>
      <c r="O351" s="26"/>
      <c r="P351" s="26"/>
    </row>
    <row r="352" spans="1:16" x14ac:dyDescent="0.2">
      <c r="A352" s="26"/>
      <c r="B352" s="26"/>
      <c r="C352" s="26"/>
      <c r="D352" s="26"/>
      <c r="E352" s="26"/>
      <c r="F352" s="26"/>
      <c r="G352" s="26"/>
      <c r="H352" s="26"/>
      <c r="I352" s="26"/>
      <c r="J352" s="26"/>
      <c r="K352" s="26"/>
      <c r="L352" s="26"/>
      <c r="M352" s="26"/>
      <c r="N352" s="26"/>
      <c r="O352" s="26"/>
      <c r="P352" s="26"/>
    </row>
    <row r="353" spans="1:16" x14ac:dyDescent="0.2">
      <c r="A353" s="26"/>
      <c r="B353" s="26"/>
      <c r="C353" s="26"/>
      <c r="D353" s="26"/>
      <c r="E353" s="26"/>
      <c r="F353" s="26"/>
      <c r="G353" s="26"/>
      <c r="H353" s="26"/>
      <c r="I353" s="26"/>
      <c r="J353" s="26"/>
      <c r="K353" s="26"/>
      <c r="L353" s="26"/>
      <c r="M353" s="26"/>
      <c r="N353" s="26"/>
      <c r="O353" s="26"/>
      <c r="P353" s="26"/>
    </row>
    <row r="354" spans="1:16" x14ac:dyDescent="0.2">
      <c r="A354" s="26"/>
      <c r="B354" s="26"/>
      <c r="C354" s="26"/>
      <c r="D354" s="26"/>
      <c r="E354" s="26"/>
      <c r="F354" s="26"/>
      <c r="G354" s="26"/>
      <c r="H354" s="26"/>
      <c r="I354" s="26"/>
      <c r="J354" s="26"/>
      <c r="K354" s="26"/>
      <c r="L354" s="26"/>
      <c r="M354" s="26"/>
      <c r="N354" s="26"/>
      <c r="O354" s="26"/>
      <c r="P354" s="26"/>
    </row>
    <row r="355" spans="1:16" x14ac:dyDescent="0.2">
      <c r="A355" s="26"/>
      <c r="B355" s="26"/>
      <c r="C355" s="26"/>
      <c r="D355" s="26"/>
      <c r="E355" s="26"/>
      <c r="F355" s="26"/>
      <c r="G355" s="26"/>
      <c r="H355" s="26"/>
      <c r="I355" s="26"/>
      <c r="J355" s="26"/>
      <c r="K355" s="26"/>
      <c r="L355" s="26"/>
      <c r="M355" s="26"/>
      <c r="N355" s="26"/>
      <c r="O355" s="26"/>
      <c r="P355" s="26"/>
    </row>
    <row r="356" spans="1:16" x14ac:dyDescent="0.2">
      <c r="A356" s="26"/>
      <c r="B356" s="26"/>
      <c r="C356" s="26"/>
      <c r="D356" s="26"/>
      <c r="E356" s="26"/>
      <c r="F356" s="26"/>
      <c r="G356" s="26"/>
      <c r="H356" s="26"/>
      <c r="I356" s="26"/>
      <c r="J356" s="26"/>
      <c r="K356" s="26"/>
      <c r="L356" s="26"/>
      <c r="M356" s="26"/>
      <c r="N356" s="26"/>
      <c r="O356" s="26"/>
      <c r="P356" s="26"/>
    </row>
    <row r="357" spans="1:16" x14ac:dyDescent="0.2">
      <c r="A357" s="26"/>
      <c r="B357" s="26"/>
      <c r="C357" s="26"/>
      <c r="D357" s="26"/>
      <c r="E357" s="26"/>
      <c r="F357" s="26"/>
      <c r="G357" s="26"/>
      <c r="H357" s="26"/>
      <c r="I357" s="26"/>
      <c r="J357" s="26"/>
      <c r="K357" s="26"/>
      <c r="L357" s="26"/>
      <c r="M357" s="26"/>
      <c r="N357" s="26"/>
      <c r="O357" s="26"/>
      <c r="P357" s="26"/>
    </row>
    <row r="358" spans="1:16" x14ac:dyDescent="0.2">
      <c r="A358" s="26"/>
      <c r="B358" s="26"/>
      <c r="C358" s="26"/>
      <c r="D358" s="26"/>
      <c r="E358" s="26"/>
      <c r="F358" s="26"/>
      <c r="G358" s="26"/>
      <c r="H358" s="26"/>
      <c r="I358" s="26"/>
      <c r="J358" s="26"/>
      <c r="K358" s="26"/>
      <c r="L358" s="26"/>
      <c r="M358" s="26"/>
      <c r="N358" s="26"/>
      <c r="O358" s="26"/>
      <c r="P358" s="26"/>
    </row>
    <row r="359" spans="1:16" x14ac:dyDescent="0.2">
      <c r="A359" s="26"/>
      <c r="B359" s="26"/>
      <c r="C359" s="26"/>
      <c r="D359" s="26"/>
      <c r="E359" s="26"/>
      <c r="F359" s="26"/>
      <c r="G359" s="26"/>
      <c r="H359" s="26"/>
      <c r="I359" s="26"/>
      <c r="J359" s="26"/>
      <c r="K359" s="26"/>
      <c r="L359" s="26"/>
      <c r="M359" s="26"/>
      <c r="N359" s="26"/>
      <c r="O359" s="26"/>
      <c r="P359" s="26"/>
    </row>
    <row r="360" spans="1:16" x14ac:dyDescent="0.2">
      <c r="A360" s="26"/>
      <c r="B360" s="26"/>
      <c r="C360" s="26"/>
      <c r="D360" s="26"/>
      <c r="E360" s="26"/>
      <c r="F360" s="26"/>
      <c r="G360" s="26"/>
      <c r="H360" s="26"/>
      <c r="I360" s="26"/>
      <c r="J360" s="26"/>
      <c r="K360" s="26"/>
      <c r="L360" s="26"/>
      <c r="M360" s="26"/>
      <c r="N360" s="26"/>
      <c r="O360" s="26"/>
      <c r="P360" s="26"/>
    </row>
    <row r="361" spans="1:16" x14ac:dyDescent="0.2">
      <c r="A361" s="26"/>
      <c r="B361" s="26"/>
      <c r="C361" s="26"/>
      <c r="D361" s="26"/>
      <c r="E361" s="26"/>
      <c r="F361" s="26"/>
      <c r="G361" s="26"/>
      <c r="H361" s="26"/>
      <c r="I361" s="26"/>
      <c r="J361" s="26"/>
      <c r="K361" s="26"/>
      <c r="L361" s="26"/>
      <c r="M361" s="26"/>
      <c r="N361" s="26"/>
      <c r="O361" s="26"/>
      <c r="P361" s="26"/>
    </row>
    <row r="362" spans="1:16" x14ac:dyDescent="0.2">
      <c r="A362" s="26"/>
      <c r="B362" s="26"/>
      <c r="C362" s="26"/>
      <c r="D362" s="26"/>
      <c r="E362" s="26"/>
      <c r="F362" s="26"/>
      <c r="G362" s="26"/>
      <c r="H362" s="26"/>
      <c r="I362" s="26"/>
      <c r="J362" s="26"/>
      <c r="K362" s="26"/>
      <c r="L362" s="26"/>
      <c r="M362" s="26"/>
      <c r="N362" s="26"/>
      <c r="O362" s="26"/>
      <c r="P362" s="26"/>
    </row>
    <row r="363" spans="1:16" x14ac:dyDescent="0.2">
      <c r="A363" s="26"/>
      <c r="B363" s="26"/>
      <c r="C363" s="26"/>
      <c r="D363" s="26"/>
      <c r="E363" s="26"/>
      <c r="F363" s="26"/>
      <c r="G363" s="26"/>
      <c r="H363" s="26"/>
      <c r="I363" s="26"/>
      <c r="J363" s="26"/>
      <c r="K363" s="26"/>
      <c r="L363" s="26"/>
      <c r="M363" s="26"/>
      <c r="N363" s="26"/>
      <c r="O363" s="26"/>
      <c r="P363" s="26"/>
    </row>
    <row r="364" spans="1:16" x14ac:dyDescent="0.2">
      <c r="A364" s="26"/>
      <c r="B364" s="26"/>
      <c r="C364" s="26"/>
      <c r="D364" s="26"/>
      <c r="E364" s="26"/>
      <c r="F364" s="26"/>
      <c r="G364" s="26"/>
      <c r="H364" s="26"/>
      <c r="I364" s="26"/>
      <c r="J364" s="26"/>
      <c r="K364" s="26"/>
      <c r="L364" s="26"/>
      <c r="M364" s="26"/>
      <c r="N364" s="26"/>
      <c r="O364" s="26"/>
      <c r="P364" s="26"/>
    </row>
    <row r="365" spans="1:16" x14ac:dyDescent="0.2">
      <c r="A365" s="26"/>
      <c r="B365" s="26"/>
      <c r="C365" s="26"/>
      <c r="D365" s="26"/>
      <c r="E365" s="26"/>
      <c r="F365" s="26"/>
      <c r="G365" s="26"/>
      <c r="H365" s="26"/>
      <c r="I365" s="26"/>
      <c r="J365" s="26"/>
      <c r="K365" s="26"/>
      <c r="L365" s="26"/>
      <c r="M365" s="26"/>
      <c r="N365" s="26"/>
      <c r="O365" s="26"/>
      <c r="P365" s="26"/>
    </row>
    <row r="366" spans="1:16" x14ac:dyDescent="0.2">
      <c r="A366" s="26"/>
      <c r="B366" s="26"/>
      <c r="C366" s="26"/>
      <c r="D366" s="26"/>
      <c r="E366" s="26"/>
      <c r="F366" s="26"/>
      <c r="G366" s="26"/>
      <c r="H366" s="26"/>
      <c r="I366" s="26"/>
      <c r="J366" s="26"/>
      <c r="K366" s="26"/>
      <c r="L366" s="26"/>
      <c r="M366" s="26"/>
      <c r="N366" s="26"/>
      <c r="O366" s="26"/>
      <c r="P366" s="26"/>
    </row>
    <row r="367" spans="1:16" x14ac:dyDescent="0.2">
      <c r="A367" s="26"/>
      <c r="B367" s="26"/>
      <c r="C367" s="26"/>
      <c r="D367" s="26"/>
      <c r="E367" s="26"/>
      <c r="F367" s="26"/>
      <c r="G367" s="26"/>
      <c r="H367" s="26"/>
      <c r="I367" s="26"/>
      <c r="J367" s="26"/>
      <c r="K367" s="26"/>
      <c r="L367" s="26"/>
      <c r="M367" s="26"/>
      <c r="N367" s="26"/>
      <c r="O367" s="26"/>
      <c r="P367" s="26"/>
    </row>
    <row r="368" spans="1:16" x14ac:dyDescent="0.2">
      <c r="A368" s="26"/>
      <c r="B368" s="26"/>
      <c r="C368" s="26"/>
      <c r="D368" s="26"/>
      <c r="E368" s="26"/>
      <c r="F368" s="26"/>
      <c r="G368" s="26"/>
      <c r="H368" s="26"/>
      <c r="I368" s="26"/>
      <c r="J368" s="26"/>
      <c r="K368" s="26"/>
      <c r="L368" s="26"/>
      <c r="M368" s="26"/>
      <c r="N368" s="26"/>
      <c r="O368" s="26"/>
      <c r="P368" s="26"/>
    </row>
    <row r="369" spans="1:16" x14ac:dyDescent="0.2">
      <c r="A369" s="26"/>
      <c r="B369" s="26"/>
      <c r="C369" s="26"/>
      <c r="D369" s="26"/>
      <c r="E369" s="26"/>
      <c r="F369" s="26"/>
      <c r="G369" s="26"/>
      <c r="H369" s="26"/>
      <c r="I369" s="26"/>
      <c r="J369" s="26"/>
      <c r="K369" s="26"/>
      <c r="L369" s="26"/>
      <c r="M369" s="26"/>
      <c r="N369" s="26"/>
      <c r="O369" s="26"/>
      <c r="P369" s="26"/>
    </row>
    <row r="370" spans="1:16" x14ac:dyDescent="0.2">
      <c r="A370" s="26"/>
      <c r="B370" s="26"/>
      <c r="C370" s="26"/>
      <c r="D370" s="26"/>
      <c r="E370" s="26"/>
      <c r="F370" s="26"/>
      <c r="G370" s="26"/>
      <c r="H370" s="26"/>
      <c r="I370" s="26"/>
      <c r="J370" s="26"/>
      <c r="K370" s="26"/>
      <c r="L370" s="26"/>
      <c r="M370" s="26"/>
      <c r="N370" s="26"/>
      <c r="O370" s="26"/>
      <c r="P370" s="26"/>
    </row>
    <row r="371" spans="1:16" x14ac:dyDescent="0.2">
      <c r="A371" s="26"/>
      <c r="B371" s="26"/>
      <c r="C371" s="26"/>
      <c r="D371" s="26"/>
      <c r="E371" s="26"/>
      <c r="F371" s="26"/>
      <c r="G371" s="26"/>
      <c r="H371" s="26"/>
      <c r="I371" s="26"/>
      <c r="J371" s="26"/>
      <c r="K371" s="26"/>
      <c r="L371" s="26"/>
      <c r="M371" s="26"/>
      <c r="N371" s="26"/>
      <c r="O371" s="26"/>
      <c r="P371" s="26"/>
    </row>
    <row r="372" spans="1:16" x14ac:dyDescent="0.2">
      <c r="A372" s="26"/>
      <c r="B372" s="26"/>
      <c r="C372" s="26"/>
      <c r="D372" s="26"/>
      <c r="E372" s="26"/>
      <c r="F372" s="26"/>
      <c r="G372" s="26"/>
      <c r="H372" s="26"/>
      <c r="I372" s="26"/>
      <c r="J372" s="26"/>
      <c r="K372" s="26"/>
      <c r="L372" s="26"/>
      <c r="M372" s="26"/>
      <c r="N372" s="26"/>
      <c r="O372" s="26"/>
      <c r="P372" s="26"/>
    </row>
    <row r="373" spans="1:16" x14ac:dyDescent="0.2">
      <c r="A373" s="26"/>
      <c r="B373" s="26"/>
      <c r="C373" s="26"/>
      <c r="D373" s="26"/>
      <c r="E373" s="26"/>
      <c r="F373" s="26"/>
      <c r="G373" s="26"/>
      <c r="H373" s="26"/>
      <c r="I373" s="26"/>
      <c r="J373" s="26"/>
      <c r="K373" s="26"/>
      <c r="L373" s="26"/>
      <c r="M373" s="26"/>
      <c r="N373" s="26"/>
      <c r="O373" s="26"/>
      <c r="P373" s="26"/>
    </row>
    <row r="374" spans="1:16" x14ac:dyDescent="0.2">
      <c r="A374" s="26"/>
      <c r="B374" s="26"/>
      <c r="C374" s="26"/>
      <c r="D374" s="26"/>
      <c r="E374" s="26"/>
      <c r="F374" s="26"/>
      <c r="G374" s="26"/>
      <c r="H374" s="26"/>
      <c r="I374" s="26"/>
      <c r="J374" s="26"/>
      <c r="K374" s="26"/>
      <c r="L374" s="26"/>
      <c r="M374" s="26"/>
      <c r="N374" s="26"/>
      <c r="O374" s="26"/>
      <c r="P374" s="26"/>
    </row>
    <row r="375" spans="1:16" x14ac:dyDescent="0.2">
      <c r="A375" s="26"/>
      <c r="B375" s="26"/>
      <c r="C375" s="26"/>
      <c r="D375" s="26"/>
      <c r="E375" s="26"/>
      <c r="F375" s="26"/>
      <c r="G375" s="26"/>
      <c r="H375" s="26"/>
      <c r="I375" s="26"/>
      <c r="J375" s="26"/>
      <c r="K375" s="26"/>
      <c r="L375" s="26"/>
      <c r="M375" s="26"/>
      <c r="N375" s="26"/>
      <c r="O375" s="26"/>
      <c r="P375" s="26"/>
    </row>
    <row r="376" spans="1:16" x14ac:dyDescent="0.2">
      <c r="A376" s="26"/>
      <c r="B376" s="26"/>
      <c r="C376" s="26"/>
      <c r="D376" s="26"/>
      <c r="E376" s="26"/>
      <c r="F376" s="26"/>
      <c r="G376" s="26"/>
      <c r="H376" s="26"/>
      <c r="I376" s="26"/>
      <c r="J376" s="26"/>
      <c r="K376" s="26"/>
      <c r="L376" s="26"/>
      <c r="M376" s="26"/>
      <c r="N376" s="26"/>
      <c r="O376" s="26"/>
      <c r="P376" s="26"/>
    </row>
    <row r="377" spans="1:16" x14ac:dyDescent="0.2">
      <c r="A377" s="26"/>
      <c r="B377" s="26"/>
      <c r="C377" s="26"/>
      <c r="D377" s="26"/>
      <c r="E377" s="26"/>
      <c r="F377" s="26"/>
      <c r="G377" s="26"/>
      <c r="H377" s="26"/>
      <c r="I377" s="26"/>
      <c r="J377" s="26"/>
      <c r="K377" s="26"/>
      <c r="L377" s="26"/>
      <c r="M377" s="26"/>
      <c r="N377" s="26"/>
      <c r="O377" s="26"/>
      <c r="P377" s="26"/>
    </row>
    <row r="378" spans="1:16" x14ac:dyDescent="0.2">
      <c r="A378" s="26"/>
      <c r="B378" s="26"/>
      <c r="C378" s="26"/>
      <c r="D378" s="26"/>
      <c r="E378" s="26"/>
      <c r="F378" s="26"/>
      <c r="G378" s="26"/>
      <c r="H378" s="26"/>
      <c r="I378" s="26"/>
      <c r="J378" s="26"/>
      <c r="K378" s="26"/>
      <c r="L378" s="26"/>
      <c r="M378" s="26"/>
      <c r="N378" s="26"/>
      <c r="O378" s="26"/>
      <c r="P378" s="26"/>
    </row>
    <row r="379" spans="1:16" x14ac:dyDescent="0.2">
      <c r="A379" s="26"/>
      <c r="B379" s="26"/>
      <c r="C379" s="26"/>
      <c r="D379" s="26"/>
      <c r="E379" s="26"/>
      <c r="F379" s="26"/>
      <c r="G379" s="26"/>
      <c r="H379" s="26"/>
      <c r="I379" s="26"/>
      <c r="J379" s="26"/>
      <c r="K379" s="26"/>
      <c r="L379" s="26"/>
      <c r="M379" s="26"/>
      <c r="N379" s="26"/>
      <c r="O379" s="26"/>
      <c r="P379" s="26"/>
    </row>
    <row r="380" spans="1:16" x14ac:dyDescent="0.2">
      <c r="A380" s="26"/>
      <c r="B380" s="26"/>
      <c r="C380" s="26"/>
      <c r="D380" s="26"/>
      <c r="E380" s="26"/>
      <c r="F380" s="26"/>
      <c r="G380" s="26"/>
      <c r="H380" s="26"/>
      <c r="I380" s="26"/>
      <c r="J380" s="26"/>
      <c r="K380" s="26"/>
      <c r="L380" s="26"/>
      <c r="M380" s="26"/>
      <c r="N380" s="26"/>
      <c r="O380" s="26"/>
      <c r="P380" s="26"/>
    </row>
    <row r="381" spans="1:16" x14ac:dyDescent="0.2">
      <c r="A381" s="26"/>
      <c r="B381" s="26"/>
      <c r="C381" s="26"/>
      <c r="D381" s="26"/>
      <c r="E381" s="26"/>
      <c r="F381" s="26"/>
      <c r="G381" s="26"/>
      <c r="H381" s="26"/>
      <c r="I381" s="26"/>
      <c r="J381" s="26"/>
      <c r="K381" s="26"/>
      <c r="L381" s="26"/>
      <c r="M381" s="26"/>
      <c r="N381" s="26"/>
      <c r="O381" s="26"/>
      <c r="P381" s="26"/>
    </row>
    <row r="382" spans="1:16" x14ac:dyDescent="0.2">
      <c r="A382" s="26"/>
      <c r="B382" s="26"/>
      <c r="C382" s="26"/>
      <c r="D382" s="26"/>
      <c r="E382" s="26"/>
      <c r="F382" s="26"/>
      <c r="G382" s="26"/>
      <c r="H382" s="26"/>
      <c r="I382" s="26"/>
      <c r="J382" s="26"/>
      <c r="K382" s="26"/>
      <c r="L382" s="26"/>
      <c r="M382" s="26"/>
      <c r="N382" s="26"/>
      <c r="O382" s="26"/>
      <c r="P382" s="26"/>
    </row>
    <row r="383" spans="1:16" x14ac:dyDescent="0.2">
      <c r="A383" s="26"/>
      <c r="B383" s="26"/>
      <c r="C383" s="26"/>
      <c r="D383" s="26"/>
      <c r="E383" s="26"/>
      <c r="F383" s="26"/>
      <c r="G383" s="26"/>
      <c r="H383" s="26"/>
      <c r="I383" s="26"/>
      <c r="J383" s="26"/>
      <c r="K383" s="26"/>
      <c r="L383" s="26"/>
      <c r="M383" s="26"/>
      <c r="N383" s="26"/>
      <c r="O383" s="26"/>
      <c r="P383" s="26"/>
    </row>
    <row r="384" spans="1:16" x14ac:dyDescent="0.2">
      <c r="A384" s="26"/>
      <c r="B384" s="26"/>
      <c r="C384" s="26"/>
      <c r="D384" s="26"/>
      <c r="E384" s="26"/>
      <c r="F384" s="26"/>
      <c r="G384" s="26"/>
      <c r="H384" s="26"/>
      <c r="I384" s="26"/>
      <c r="J384" s="26"/>
      <c r="K384" s="26"/>
      <c r="L384" s="26"/>
      <c r="M384" s="26"/>
      <c r="N384" s="26"/>
      <c r="O384" s="26"/>
      <c r="P384" s="26"/>
    </row>
    <row r="385" spans="1:16" x14ac:dyDescent="0.2">
      <c r="A385" s="26"/>
      <c r="B385" s="26"/>
      <c r="C385" s="26"/>
      <c r="D385" s="26"/>
      <c r="E385" s="26"/>
      <c r="F385" s="26"/>
      <c r="G385" s="26"/>
      <c r="H385" s="26"/>
      <c r="I385" s="26"/>
      <c r="J385" s="26"/>
      <c r="K385" s="26"/>
      <c r="L385" s="26"/>
      <c r="M385" s="26"/>
      <c r="N385" s="26"/>
      <c r="O385" s="26"/>
      <c r="P385" s="26"/>
    </row>
    <row r="386" spans="1:16" x14ac:dyDescent="0.2">
      <c r="A386" s="26"/>
      <c r="B386" s="26"/>
      <c r="C386" s="26"/>
      <c r="D386" s="26"/>
      <c r="E386" s="26"/>
      <c r="F386" s="26"/>
      <c r="G386" s="26"/>
      <c r="H386" s="26"/>
      <c r="I386" s="26"/>
      <c r="J386" s="26"/>
      <c r="K386" s="26"/>
      <c r="L386" s="26"/>
      <c r="M386" s="26"/>
      <c r="N386" s="26"/>
      <c r="O386" s="26"/>
      <c r="P386" s="26"/>
    </row>
    <row r="387" spans="1:16" x14ac:dyDescent="0.2">
      <c r="A387" s="26"/>
      <c r="B387" s="26"/>
      <c r="C387" s="26"/>
      <c r="D387" s="26"/>
      <c r="E387" s="26"/>
      <c r="F387" s="26"/>
      <c r="G387" s="26"/>
      <c r="H387" s="26"/>
      <c r="I387" s="26"/>
      <c r="J387" s="26"/>
      <c r="K387" s="26"/>
      <c r="L387" s="26"/>
      <c r="M387" s="26"/>
      <c r="N387" s="26"/>
      <c r="O387" s="26"/>
      <c r="P387" s="26"/>
    </row>
    <row r="388" spans="1:16" x14ac:dyDescent="0.2">
      <c r="A388" s="26"/>
      <c r="B388" s="26"/>
      <c r="C388" s="26"/>
      <c r="D388" s="26"/>
      <c r="E388" s="26"/>
      <c r="F388" s="26"/>
      <c r="G388" s="26"/>
      <c r="H388" s="26"/>
      <c r="I388" s="26"/>
      <c r="J388" s="26"/>
      <c r="K388" s="26"/>
      <c r="L388" s="26"/>
      <c r="M388" s="26"/>
      <c r="N388" s="26"/>
      <c r="O388" s="26"/>
      <c r="P388" s="26"/>
    </row>
    <row r="389" spans="1:16" x14ac:dyDescent="0.2">
      <c r="A389" s="26"/>
      <c r="B389" s="26"/>
      <c r="C389" s="26"/>
      <c r="D389" s="26"/>
      <c r="E389" s="26"/>
      <c r="F389" s="26"/>
      <c r="G389" s="26"/>
      <c r="H389" s="26"/>
      <c r="I389" s="26"/>
      <c r="J389" s="26"/>
      <c r="K389" s="26"/>
      <c r="L389" s="26"/>
      <c r="M389" s="26"/>
      <c r="N389" s="26"/>
      <c r="O389" s="26"/>
      <c r="P389" s="26"/>
    </row>
    <row r="390" spans="1:16" x14ac:dyDescent="0.2">
      <c r="A390" s="26"/>
      <c r="B390" s="26"/>
      <c r="C390" s="26"/>
      <c r="D390" s="26"/>
      <c r="E390" s="26"/>
      <c r="F390" s="26"/>
      <c r="G390" s="26"/>
      <c r="H390" s="26"/>
      <c r="I390" s="26"/>
      <c r="J390" s="26"/>
      <c r="K390" s="26"/>
      <c r="L390" s="26"/>
      <c r="M390" s="26"/>
      <c r="N390" s="26"/>
      <c r="O390" s="26"/>
      <c r="P390" s="26"/>
    </row>
    <row r="391" spans="1:16" x14ac:dyDescent="0.2">
      <c r="A391" s="26"/>
      <c r="B391" s="26"/>
      <c r="C391" s="26"/>
      <c r="D391" s="26"/>
      <c r="E391" s="26"/>
      <c r="F391" s="26"/>
      <c r="G391" s="26"/>
      <c r="H391" s="26"/>
      <c r="I391" s="26"/>
      <c r="J391" s="26"/>
      <c r="K391" s="26"/>
      <c r="L391" s="26"/>
      <c r="M391" s="26"/>
      <c r="N391" s="26"/>
      <c r="O391" s="26"/>
      <c r="P391" s="26"/>
    </row>
    <row r="392" spans="1:16" x14ac:dyDescent="0.2">
      <c r="A392" s="26"/>
      <c r="B392" s="26"/>
      <c r="C392" s="26"/>
      <c r="D392" s="26"/>
      <c r="E392" s="26"/>
      <c r="F392" s="26"/>
      <c r="G392" s="26"/>
      <c r="H392" s="26"/>
      <c r="I392" s="26"/>
      <c r="J392" s="26"/>
      <c r="K392" s="26"/>
      <c r="L392" s="26"/>
      <c r="M392" s="26"/>
      <c r="N392" s="26"/>
      <c r="O392" s="26"/>
      <c r="P392" s="26"/>
    </row>
    <row r="393" spans="1:16" x14ac:dyDescent="0.2">
      <c r="A393" s="26"/>
      <c r="B393" s="26"/>
      <c r="C393" s="26"/>
      <c r="D393" s="26"/>
      <c r="E393" s="26"/>
      <c r="F393" s="26"/>
      <c r="G393" s="26"/>
      <c r="H393" s="26"/>
      <c r="I393" s="26"/>
      <c r="J393" s="26"/>
      <c r="K393" s="26"/>
      <c r="L393" s="26"/>
      <c r="M393" s="26"/>
      <c r="N393" s="26"/>
      <c r="O393" s="26"/>
      <c r="P393" s="26"/>
    </row>
    <row r="394" spans="1:16" x14ac:dyDescent="0.2">
      <c r="A394" s="26"/>
      <c r="B394" s="26"/>
      <c r="C394" s="26"/>
      <c r="D394" s="26"/>
      <c r="E394" s="26"/>
      <c r="F394" s="26"/>
      <c r="G394" s="26"/>
      <c r="H394" s="26"/>
      <c r="I394" s="26"/>
      <c r="J394" s="26"/>
      <c r="K394" s="26"/>
      <c r="L394" s="26"/>
      <c r="M394" s="26"/>
      <c r="N394" s="26"/>
      <c r="O394" s="26"/>
      <c r="P394" s="26"/>
    </row>
    <row r="395" spans="1:16" x14ac:dyDescent="0.2">
      <c r="A395" s="26"/>
      <c r="B395" s="26"/>
      <c r="C395" s="26"/>
      <c r="D395" s="26"/>
      <c r="E395" s="26"/>
      <c r="F395" s="26"/>
      <c r="G395" s="26"/>
      <c r="H395" s="26"/>
      <c r="I395" s="26"/>
      <c r="J395" s="26"/>
      <c r="K395" s="26"/>
      <c r="L395" s="26"/>
      <c r="M395" s="26"/>
      <c r="N395" s="26"/>
      <c r="O395" s="26"/>
      <c r="P395" s="26"/>
    </row>
    <row r="396" spans="1:16" x14ac:dyDescent="0.2">
      <c r="A396" s="26"/>
      <c r="B396" s="26"/>
      <c r="C396" s="26"/>
      <c r="D396" s="26"/>
      <c r="E396" s="26"/>
      <c r="F396" s="26"/>
      <c r="G396" s="26"/>
      <c r="H396" s="26"/>
      <c r="I396" s="26"/>
      <c r="J396" s="26"/>
      <c r="K396" s="26"/>
      <c r="L396" s="26"/>
      <c r="M396" s="26"/>
      <c r="N396" s="26"/>
      <c r="O396" s="26"/>
      <c r="P396" s="26"/>
    </row>
    <row r="397" spans="1:16" x14ac:dyDescent="0.2">
      <c r="A397" s="26"/>
      <c r="B397" s="26"/>
      <c r="C397" s="26"/>
      <c r="D397" s="26"/>
      <c r="E397" s="26"/>
      <c r="F397" s="26"/>
      <c r="G397" s="26"/>
      <c r="H397" s="26"/>
      <c r="I397" s="26"/>
      <c r="J397" s="26"/>
      <c r="K397" s="26"/>
      <c r="L397" s="26"/>
      <c r="M397" s="26"/>
      <c r="N397" s="26"/>
      <c r="O397" s="26"/>
      <c r="P397" s="26"/>
    </row>
    <row r="398" spans="1:16" x14ac:dyDescent="0.2">
      <c r="A398" s="26"/>
      <c r="B398" s="26"/>
      <c r="C398" s="26"/>
      <c r="D398" s="26"/>
      <c r="E398" s="26"/>
      <c r="F398" s="26"/>
      <c r="G398" s="26"/>
      <c r="H398" s="26"/>
      <c r="I398" s="26"/>
      <c r="J398" s="26"/>
      <c r="K398" s="26"/>
      <c r="L398" s="26"/>
      <c r="M398" s="26"/>
      <c r="N398" s="26"/>
      <c r="O398" s="26"/>
      <c r="P398" s="26"/>
    </row>
    <row r="399" spans="1:16" x14ac:dyDescent="0.2">
      <c r="A399" s="26"/>
      <c r="B399" s="26"/>
      <c r="C399" s="26"/>
      <c r="D399" s="26"/>
      <c r="E399" s="26"/>
      <c r="F399" s="26"/>
      <c r="G399" s="26"/>
      <c r="H399" s="26"/>
      <c r="I399" s="26"/>
      <c r="J399" s="26"/>
      <c r="K399" s="26"/>
      <c r="L399" s="26"/>
      <c r="M399" s="26"/>
      <c r="N399" s="26"/>
      <c r="O399" s="26"/>
      <c r="P399" s="26"/>
    </row>
    <row r="400" spans="1:16" x14ac:dyDescent="0.2">
      <c r="A400" s="26"/>
      <c r="B400" s="26"/>
      <c r="C400" s="26"/>
      <c r="D400" s="26"/>
      <c r="E400" s="26"/>
      <c r="F400" s="26"/>
      <c r="G400" s="26"/>
      <c r="H400" s="26"/>
      <c r="I400" s="26"/>
      <c r="J400" s="26"/>
      <c r="K400" s="26"/>
      <c r="L400" s="26"/>
      <c r="M400" s="26"/>
      <c r="N400" s="26"/>
      <c r="O400" s="26"/>
      <c r="P400" s="26"/>
    </row>
    <row r="401" spans="1:16" x14ac:dyDescent="0.2">
      <c r="A401" s="26"/>
      <c r="B401" s="26"/>
      <c r="C401" s="26"/>
      <c r="D401" s="26"/>
      <c r="E401" s="26"/>
      <c r="F401" s="26"/>
      <c r="G401" s="26"/>
      <c r="H401" s="26"/>
      <c r="I401" s="26"/>
      <c r="J401" s="26"/>
      <c r="K401" s="26"/>
      <c r="L401" s="26"/>
      <c r="M401" s="26"/>
      <c r="N401" s="26"/>
      <c r="O401" s="26"/>
      <c r="P401" s="26"/>
    </row>
    <row r="402" spans="1:16" x14ac:dyDescent="0.2">
      <c r="A402" s="26"/>
      <c r="B402" s="26"/>
      <c r="C402" s="26"/>
      <c r="D402" s="26"/>
      <c r="E402" s="26"/>
      <c r="F402" s="26"/>
      <c r="G402" s="26"/>
      <c r="H402" s="26"/>
      <c r="I402" s="26"/>
      <c r="J402" s="26"/>
      <c r="K402" s="26"/>
      <c r="L402" s="26"/>
      <c r="M402" s="26"/>
      <c r="N402" s="26"/>
      <c r="O402" s="26"/>
      <c r="P402" s="26"/>
    </row>
    <row r="403" spans="1:16" x14ac:dyDescent="0.2">
      <c r="A403" s="26"/>
      <c r="B403" s="26"/>
      <c r="C403" s="26"/>
      <c r="D403" s="26"/>
      <c r="E403" s="26"/>
      <c r="F403" s="26"/>
      <c r="G403" s="26"/>
      <c r="H403" s="26"/>
      <c r="I403" s="26"/>
      <c r="J403" s="26"/>
      <c r="K403" s="26"/>
      <c r="L403" s="26"/>
      <c r="M403" s="26"/>
      <c r="N403" s="26"/>
      <c r="O403" s="26"/>
      <c r="P403" s="26"/>
    </row>
    <row r="404" spans="1:16" x14ac:dyDescent="0.2">
      <c r="A404" s="26"/>
      <c r="B404" s="26"/>
      <c r="C404" s="26"/>
      <c r="D404" s="26"/>
      <c r="E404" s="26"/>
      <c r="F404" s="26"/>
      <c r="G404" s="26"/>
      <c r="H404" s="26"/>
      <c r="I404" s="26"/>
      <c r="J404" s="26"/>
      <c r="K404" s="26"/>
      <c r="L404" s="26"/>
      <c r="M404" s="26"/>
      <c r="N404" s="26"/>
      <c r="O404" s="26"/>
      <c r="P404" s="26"/>
    </row>
    <row r="405" spans="1:16" x14ac:dyDescent="0.2">
      <c r="A405" s="26"/>
      <c r="B405" s="26"/>
      <c r="C405" s="26"/>
      <c r="D405" s="26"/>
      <c r="E405" s="26"/>
      <c r="F405" s="26"/>
      <c r="G405" s="26"/>
      <c r="H405" s="26"/>
      <c r="I405" s="26"/>
      <c r="J405" s="26"/>
      <c r="K405" s="26"/>
      <c r="L405" s="26"/>
      <c r="M405" s="26"/>
      <c r="N405" s="26"/>
      <c r="O405" s="26"/>
      <c r="P405" s="26"/>
    </row>
    <row r="406" spans="1:16" x14ac:dyDescent="0.2">
      <c r="A406" s="26"/>
      <c r="B406" s="26"/>
      <c r="C406" s="26"/>
      <c r="D406" s="26"/>
      <c r="E406" s="26"/>
      <c r="F406" s="26"/>
      <c r="G406" s="26"/>
      <c r="H406" s="26"/>
      <c r="I406" s="26"/>
      <c r="J406" s="26"/>
      <c r="K406" s="26"/>
      <c r="L406" s="26"/>
      <c r="M406" s="26"/>
      <c r="N406" s="26"/>
      <c r="O406" s="26"/>
      <c r="P406" s="26"/>
    </row>
    <row r="407" spans="1:16" x14ac:dyDescent="0.2">
      <c r="A407" s="26"/>
      <c r="B407" s="26"/>
      <c r="C407" s="26"/>
      <c r="D407" s="26"/>
      <c r="E407" s="26"/>
      <c r="F407" s="26"/>
      <c r="G407" s="26"/>
      <c r="H407" s="26"/>
      <c r="I407" s="26"/>
      <c r="J407" s="26"/>
      <c r="K407" s="26"/>
      <c r="L407" s="26"/>
      <c r="M407" s="26"/>
      <c r="N407" s="26"/>
      <c r="O407" s="26"/>
      <c r="P407" s="26"/>
    </row>
    <row r="408" spans="1:16" x14ac:dyDescent="0.2">
      <c r="A408" s="26"/>
      <c r="B408" s="26"/>
      <c r="C408" s="26"/>
      <c r="D408" s="26"/>
      <c r="E408" s="26"/>
      <c r="F408" s="26"/>
      <c r="G408" s="26"/>
      <c r="H408" s="26"/>
      <c r="I408" s="26"/>
      <c r="J408" s="26"/>
      <c r="K408" s="26"/>
      <c r="L408" s="26"/>
      <c r="M408" s="26"/>
      <c r="N408" s="26"/>
      <c r="O408" s="26"/>
      <c r="P408" s="26"/>
    </row>
    <row r="409" spans="1:16" x14ac:dyDescent="0.2">
      <c r="A409" s="26"/>
      <c r="B409" s="26"/>
      <c r="C409" s="26"/>
      <c r="D409" s="26"/>
      <c r="E409" s="26"/>
      <c r="F409" s="26"/>
      <c r="G409" s="26"/>
      <c r="H409" s="26"/>
      <c r="I409" s="26"/>
      <c r="J409" s="26"/>
      <c r="K409" s="26"/>
      <c r="L409" s="26"/>
      <c r="M409" s="26"/>
      <c r="N409" s="26"/>
      <c r="O409" s="26"/>
      <c r="P409" s="26"/>
    </row>
    <row r="410" spans="1:16" x14ac:dyDescent="0.2">
      <c r="A410" s="26"/>
      <c r="B410" s="26"/>
      <c r="C410" s="26"/>
      <c r="D410" s="26"/>
      <c r="E410" s="26"/>
      <c r="F410" s="26"/>
      <c r="G410" s="26"/>
      <c r="H410" s="26"/>
      <c r="I410" s="26"/>
      <c r="J410" s="26"/>
      <c r="K410" s="26"/>
      <c r="L410" s="26"/>
      <c r="M410" s="26"/>
      <c r="N410" s="26"/>
      <c r="O410" s="26"/>
      <c r="P410" s="26"/>
    </row>
    <row r="411" spans="1:16" x14ac:dyDescent="0.2">
      <c r="A411" s="26"/>
      <c r="B411" s="26"/>
      <c r="C411" s="26"/>
      <c r="D411" s="26"/>
      <c r="E411" s="26"/>
      <c r="F411" s="26"/>
      <c r="G411" s="26"/>
      <c r="H411" s="26"/>
      <c r="I411" s="26"/>
      <c r="J411" s="26"/>
      <c r="K411" s="26"/>
      <c r="L411" s="26"/>
      <c r="M411" s="26"/>
      <c r="N411" s="26"/>
      <c r="O411" s="26"/>
      <c r="P411" s="26"/>
    </row>
    <row r="412" spans="1:16" x14ac:dyDescent="0.2">
      <c r="A412" s="26"/>
      <c r="B412" s="26"/>
      <c r="C412" s="26"/>
      <c r="D412" s="26"/>
      <c r="E412" s="26"/>
      <c r="F412" s="26"/>
      <c r="G412" s="26"/>
      <c r="H412" s="26"/>
      <c r="I412" s="26"/>
      <c r="J412" s="26"/>
      <c r="K412" s="26"/>
      <c r="L412" s="26"/>
      <c r="M412" s="26"/>
      <c r="N412" s="26"/>
      <c r="O412" s="26"/>
      <c r="P412" s="26"/>
    </row>
    <row r="413" spans="1:16" x14ac:dyDescent="0.2">
      <c r="A413" s="26"/>
      <c r="B413" s="26"/>
      <c r="C413" s="26"/>
      <c r="D413" s="26"/>
      <c r="E413" s="26"/>
      <c r="F413" s="26"/>
      <c r="G413" s="26"/>
      <c r="H413" s="26"/>
      <c r="I413" s="26"/>
      <c r="J413" s="26"/>
      <c r="K413" s="26"/>
      <c r="L413" s="26"/>
      <c r="M413" s="26"/>
      <c r="N413" s="26"/>
      <c r="O413" s="26"/>
      <c r="P413" s="26"/>
    </row>
    <row r="414" spans="1:16" x14ac:dyDescent="0.2">
      <c r="A414" s="26"/>
      <c r="B414" s="26"/>
      <c r="C414" s="26"/>
      <c r="D414" s="26"/>
      <c r="E414" s="26"/>
      <c r="F414" s="26"/>
      <c r="G414" s="26"/>
      <c r="H414" s="26"/>
      <c r="I414" s="26"/>
      <c r="J414" s="26"/>
      <c r="K414" s="26"/>
      <c r="L414" s="26"/>
      <c r="M414" s="26"/>
      <c r="N414" s="26"/>
      <c r="O414" s="26"/>
      <c r="P414" s="26"/>
    </row>
    <row r="415" spans="1:16" x14ac:dyDescent="0.2">
      <c r="A415" s="26"/>
      <c r="B415" s="26"/>
      <c r="C415" s="26"/>
      <c r="D415" s="26"/>
      <c r="E415" s="26"/>
      <c r="F415" s="26"/>
      <c r="G415" s="26"/>
      <c r="H415" s="26"/>
      <c r="I415" s="26"/>
      <c r="J415" s="26"/>
      <c r="K415" s="26"/>
      <c r="L415" s="26"/>
      <c r="M415" s="26"/>
      <c r="N415" s="26"/>
      <c r="O415" s="26"/>
      <c r="P415" s="26"/>
    </row>
    <row r="416" spans="1:16" x14ac:dyDescent="0.2">
      <c r="A416" s="26"/>
      <c r="B416" s="26"/>
      <c r="C416" s="26"/>
      <c r="D416" s="26"/>
      <c r="E416" s="26"/>
      <c r="F416" s="26"/>
      <c r="G416" s="26"/>
      <c r="H416" s="26"/>
      <c r="I416" s="26"/>
      <c r="J416" s="26"/>
      <c r="K416" s="26"/>
      <c r="L416" s="26"/>
      <c r="M416" s="26"/>
      <c r="N416" s="26"/>
      <c r="O416" s="26"/>
      <c r="P416" s="26"/>
    </row>
    <row r="417" spans="1:16" x14ac:dyDescent="0.2">
      <c r="A417" s="26"/>
      <c r="B417" s="26"/>
      <c r="C417" s="26"/>
      <c r="D417" s="26"/>
      <c r="E417" s="26"/>
      <c r="F417" s="26"/>
      <c r="G417" s="26"/>
      <c r="H417" s="26"/>
      <c r="I417" s="26"/>
      <c r="J417" s="26"/>
      <c r="K417" s="26"/>
      <c r="L417" s="26"/>
      <c r="M417" s="26"/>
      <c r="N417" s="26"/>
      <c r="O417" s="26"/>
      <c r="P417" s="26"/>
    </row>
    <row r="418" spans="1:16" x14ac:dyDescent="0.2">
      <c r="A418" s="26"/>
      <c r="B418" s="26"/>
      <c r="C418" s="26"/>
      <c r="D418" s="26"/>
      <c r="E418" s="26"/>
      <c r="F418" s="26"/>
      <c r="G418" s="26"/>
      <c r="H418" s="26"/>
      <c r="I418" s="26"/>
      <c r="J418" s="26"/>
      <c r="K418" s="26"/>
      <c r="L418" s="26"/>
      <c r="M418" s="26"/>
      <c r="N418" s="26"/>
      <c r="O418" s="26"/>
      <c r="P418" s="26"/>
    </row>
    <row r="419" spans="1:16" x14ac:dyDescent="0.2">
      <c r="A419" s="26"/>
      <c r="B419" s="26"/>
      <c r="C419" s="26"/>
      <c r="D419" s="26"/>
      <c r="E419" s="26"/>
      <c r="F419" s="26"/>
      <c r="G419" s="26"/>
      <c r="H419" s="26"/>
      <c r="I419" s="26"/>
      <c r="J419" s="26"/>
      <c r="K419" s="26"/>
      <c r="L419" s="26"/>
      <c r="M419" s="26"/>
      <c r="N419" s="26"/>
      <c r="O419" s="26"/>
      <c r="P419" s="26"/>
    </row>
    <row r="420" spans="1:16" x14ac:dyDescent="0.2">
      <c r="A420" s="26"/>
      <c r="B420" s="26"/>
      <c r="C420" s="26"/>
      <c r="D420" s="26"/>
      <c r="E420" s="26"/>
      <c r="F420" s="26"/>
      <c r="G420" s="26"/>
      <c r="H420" s="26"/>
      <c r="I420" s="26"/>
      <c r="J420" s="26"/>
      <c r="K420" s="26"/>
      <c r="L420" s="26"/>
      <c r="M420" s="26"/>
      <c r="N420" s="26"/>
      <c r="O420" s="26"/>
      <c r="P420" s="26"/>
    </row>
    <row r="421" spans="1:16" x14ac:dyDescent="0.2">
      <c r="A421" s="26"/>
      <c r="B421" s="26"/>
      <c r="C421" s="26"/>
      <c r="D421" s="26"/>
      <c r="E421" s="26"/>
      <c r="F421" s="26"/>
      <c r="G421" s="26"/>
      <c r="H421" s="26"/>
      <c r="I421" s="26"/>
      <c r="J421" s="26"/>
      <c r="K421" s="26"/>
      <c r="L421" s="26"/>
      <c r="M421" s="26"/>
      <c r="N421" s="26"/>
      <c r="O421" s="26"/>
      <c r="P421" s="26"/>
    </row>
    <row r="422" spans="1:16" x14ac:dyDescent="0.2">
      <c r="A422" s="26"/>
      <c r="B422" s="26"/>
      <c r="C422" s="26"/>
      <c r="D422" s="26"/>
      <c r="E422" s="26"/>
      <c r="F422" s="26"/>
      <c r="G422" s="26"/>
      <c r="H422" s="26"/>
      <c r="I422" s="26"/>
      <c r="J422" s="26"/>
      <c r="K422" s="26"/>
      <c r="L422" s="26"/>
      <c r="M422" s="26"/>
      <c r="N422" s="26"/>
      <c r="O422" s="26"/>
      <c r="P422" s="26"/>
    </row>
    <row r="423" spans="1:16" x14ac:dyDescent="0.2">
      <c r="A423" s="26"/>
      <c r="B423" s="26"/>
      <c r="C423" s="26"/>
      <c r="D423" s="26"/>
      <c r="E423" s="26"/>
      <c r="F423" s="26"/>
      <c r="G423" s="26"/>
      <c r="H423" s="26"/>
      <c r="I423" s="26"/>
      <c r="J423" s="26"/>
      <c r="K423" s="26"/>
      <c r="L423" s="26"/>
      <c r="M423" s="26"/>
      <c r="N423" s="26"/>
      <c r="O423" s="26"/>
      <c r="P423" s="26"/>
    </row>
    <row r="424" spans="1:16" x14ac:dyDescent="0.2">
      <c r="A424" s="26"/>
      <c r="B424" s="26"/>
      <c r="C424" s="26"/>
      <c r="D424" s="26"/>
      <c r="E424" s="26"/>
      <c r="F424" s="26"/>
      <c r="G424" s="26"/>
      <c r="H424" s="26"/>
      <c r="I424" s="26"/>
      <c r="J424" s="26"/>
      <c r="K424" s="26"/>
      <c r="L424" s="26"/>
      <c r="M424" s="26"/>
      <c r="N424" s="26"/>
      <c r="O424" s="26"/>
      <c r="P424" s="26"/>
    </row>
    <row r="425" spans="1:16" x14ac:dyDescent="0.2">
      <c r="A425" s="26"/>
      <c r="B425" s="26"/>
      <c r="C425" s="26"/>
      <c r="D425" s="26"/>
      <c r="E425" s="26"/>
      <c r="F425" s="26"/>
      <c r="G425" s="26"/>
      <c r="H425" s="26"/>
      <c r="I425" s="26"/>
      <c r="J425" s="26"/>
      <c r="K425" s="26"/>
      <c r="L425" s="26"/>
      <c r="M425" s="26"/>
      <c r="N425" s="26"/>
      <c r="O425" s="26"/>
      <c r="P425" s="26"/>
    </row>
    <row r="426" spans="1:16" x14ac:dyDescent="0.2">
      <c r="A426" s="26"/>
      <c r="B426" s="26"/>
      <c r="C426" s="26"/>
      <c r="D426" s="26"/>
      <c r="E426" s="26"/>
      <c r="F426" s="26"/>
      <c r="G426" s="26"/>
      <c r="H426" s="26"/>
      <c r="I426" s="26"/>
      <c r="J426" s="26"/>
      <c r="K426" s="26"/>
      <c r="L426" s="26"/>
      <c r="M426" s="26"/>
      <c r="N426" s="26"/>
      <c r="O426" s="26"/>
      <c r="P426" s="26"/>
    </row>
    <row r="427" spans="1:16" x14ac:dyDescent="0.2">
      <c r="A427" s="26"/>
      <c r="B427" s="26"/>
      <c r="C427" s="26"/>
      <c r="D427" s="26"/>
      <c r="E427" s="26"/>
      <c r="F427" s="26"/>
      <c r="G427" s="26"/>
      <c r="H427" s="26"/>
      <c r="I427" s="26"/>
      <c r="J427" s="26"/>
      <c r="K427" s="26"/>
      <c r="L427" s="26"/>
      <c r="M427" s="26"/>
      <c r="N427" s="26"/>
      <c r="O427" s="26"/>
      <c r="P427" s="26"/>
    </row>
    <row r="428" spans="1:16" x14ac:dyDescent="0.2">
      <c r="A428" s="26"/>
      <c r="B428" s="26"/>
      <c r="C428" s="26"/>
      <c r="D428" s="26"/>
      <c r="E428" s="26"/>
      <c r="F428" s="26"/>
      <c r="G428" s="26"/>
      <c r="H428" s="26"/>
      <c r="I428" s="26"/>
      <c r="J428" s="26"/>
      <c r="K428" s="26"/>
      <c r="L428" s="26"/>
      <c r="M428" s="26"/>
      <c r="N428" s="26"/>
      <c r="O428" s="26"/>
      <c r="P428" s="26"/>
    </row>
    <row r="429" spans="1:16" x14ac:dyDescent="0.2">
      <c r="A429" s="26"/>
      <c r="B429" s="26"/>
      <c r="C429" s="26"/>
      <c r="D429" s="26"/>
      <c r="E429" s="26"/>
      <c r="F429" s="26"/>
      <c r="G429" s="26"/>
      <c r="H429" s="26"/>
      <c r="I429" s="26"/>
      <c r="J429" s="26"/>
      <c r="K429" s="26"/>
      <c r="L429" s="26"/>
      <c r="M429" s="26"/>
      <c r="N429" s="26"/>
      <c r="O429" s="26"/>
      <c r="P429" s="26"/>
    </row>
    <row r="430" spans="1:16" x14ac:dyDescent="0.2">
      <c r="A430" s="26"/>
      <c r="B430" s="26"/>
      <c r="C430" s="26"/>
      <c r="D430" s="26"/>
      <c r="E430" s="26"/>
      <c r="F430" s="26"/>
      <c r="G430" s="26"/>
      <c r="H430" s="26"/>
      <c r="I430" s="26"/>
      <c r="J430" s="26"/>
      <c r="K430" s="26"/>
      <c r="L430" s="26"/>
      <c r="M430" s="26"/>
      <c r="N430" s="26"/>
      <c r="O430" s="26"/>
      <c r="P430" s="26"/>
    </row>
    <row r="431" spans="1:16" x14ac:dyDescent="0.2">
      <c r="A431" s="26"/>
      <c r="B431" s="26"/>
      <c r="C431" s="26"/>
      <c r="D431" s="26"/>
      <c r="E431" s="26"/>
      <c r="F431" s="26"/>
      <c r="G431" s="26"/>
      <c r="H431" s="26"/>
      <c r="I431" s="26"/>
      <c r="J431" s="26"/>
      <c r="K431" s="26"/>
      <c r="L431" s="26"/>
      <c r="M431" s="26"/>
      <c r="N431" s="26"/>
      <c r="O431" s="26"/>
      <c r="P431" s="26"/>
    </row>
    <row r="432" spans="1:16" x14ac:dyDescent="0.2">
      <c r="A432" s="26"/>
      <c r="B432" s="26"/>
      <c r="C432" s="26"/>
      <c r="D432" s="26"/>
      <c r="E432" s="26"/>
      <c r="F432" s="26"/>
      <c r="G432" s="26"/>
      <c r="H432" s="26"/>
      <c r="I432" s="26"/>
      <c r="J432" s="26"/>
      <c r="K432" s="26"/>
      <c r="L432" s="26"/>
      <c r="M432" s="26"/>
      <c r="N432" s="26"/>
      <c r="O432" s="26"/>
      <c r="P432" s="26"/>
    </row>
    <row r="433" spans="1:16" x14ac:dyDescent="0.2">
      <c r="A433" s="26"/>
      <c r="B433" s="26"/>
      <c r="C433" s="26"/>
      <c r="D433" s="26"/>
      <c r="E433" s="26"/>
      <c r="F433" s="26"/>
      <c r="G433" s="26"/>
      <c r="H433" s="26"/>
      <c r="I433" s="26"/>
      <c r="J433" s="26"/>
      <c r="K433" s="26"/>
      <c r="L433" s="26"/>
      <c r="M433" s="26"/>
      <c r="N433" s="26"/>
      <c r="O433" s="26"/>
      <c r="P433" s="26"/>
    </row>
    <row r="434" spans="1:16" x14ac:dyDescent="0.2">
      <c r="A434" s="26"/>
      <c r="B434" s="26"/>
      <c r="C434" s="26"/>
      <c r="D434" s="26"/>
      <c r="E434" s="26"/>
      <c r="F434" s="26"/>
      <c r="G434" s="26"/>
      <c r="H434" s="26"/>
      <c r="I434" s="26"/>
      <c r="J434" s="26"/>
      <c r="K434" s="26"/>
      <c r="L434" s="26"/>
      <c r="M434" s="26"/>
      <c r="N434" s="26"/>
      <c r="O434" s="26"/>
      <c r="P434" s="26"/>
    </row>
    <row r="435" spans="1:16" x14ac:dyDescent="0.2">
      <c r="A435" s="26"/>
      <c r="B435" s="26"/>
      <c r="C435" s="26"/>
      <c r="D435" s="26"/>
      <c r="E435" s="26"/>
      <c r="F435" s="26"/>
      <c r="G435" s="26"/>
      <c r="H435" s="26"/>
      <c r="I435" s="26"/>
      <c r="J435" s="26"/>
      <c r="K435" s="26"/>
      <c r="L435" s="26"/>
      <c r="M435" s="26"/>
      <c r="N435" s="26"/>
      <c r="O435" s="26"/>
      <c r="P435" s="26"/>
    </row>
    <row r="436" spans="1:16" x14ac:dyDescent="0.2">
      <c r="A436" s="26"/>
      <c r="B436" s="26"/>
      <c r="C436" s="26"/>
      <c r="D436" s="26"/>
      <c r="E436" s="26"/>
      <c r="F436" s="26"/>
      <c r="G436" s="26"/>
      <c r="H436" s="26"/>
      <c r="I436" s="26"/>
      <c r="J436" s="26"/>
      <c r="K436" s="26"/>
      <c r="L436" s="26"/>
      <c r="M436" s="26"/>
      <c r="N436" s="26"/>
      <c r="O436" s="26"/>
      <c r="P436" s="26"/>
    </row>
    <row r="437" spans="1:16" x14ac:dyDescent="0.2">
      <c r="A437" s="26"/>
      <c r="B437" s="26"/>
      <c r="C437" s="26"/>
      <c r="D437" s="26"/>
      <c r="E437" s="26"/>
      <c r="F437" s="26"/>
      <c r="G437" s="26"/>
      <c r="H437" s="26"/>
      <c r="I437" s="26"/>
      <c r="J437" s="26"/>
      <c r="K437" s="26"/>
      <c r="L437" s="26"/>
      <c r="M437" s="26"/>
      <c r="N437" s="26"/>
      <c r="O437" s="26"/>
      <c r="P437" s="26"/>
    </row>
    <row r="438" spans="1:16" x14ac:dyDescent="0.2">
      <c r="A438" s="26"/>
      <c r="B438" s="26"/>
      <c r="C438" s="26"/>
      <c r="D438" s="26"/>
      <c r="E438" s="26"/>
      <c r="F438" s="26"/>
      <c r="G438" s="26"/>
      <c r="H438" s="26"/>
      <c r="I438" s="26"/>
      <c r="J438" s="26"/>
      <c r="K438" s="26"/>
      <c r="L438" s="26"/>
      <c r="M438" s="26"/>
      <c r="N438" s="26"/>
      <c r="O438" s="26"/>
      <c r="P438" s="26"/>
    </row>
    <row r="439" spans="1:16" x14ac:dyDescent="0.2">
      <c r="A439" s="26"/>
      <c r="B439" s="26"/>
      <c r="C439" s="26"/>
      <c r="D439" s="26"/>
      <c r="E439" s="26"/>
      <c r="F439" s="26"/>
      <c r="G439" s="26"/>
      <c r="H439" s="26"/>
      <c r="I439" s="26"/>
      <c r="J439" s="26"/>
      <c r="K439" s="26"/>
      <c r="L439" s="26"/>
      <c r="M439" s="26"/>
      <c r="N439" s="26"/>
      <c r="O439" s="26"/>
      <c r="P439" s="26"/>
    </row>
    <row r="440" spans="1:16" x14ac:dyDescent="0.2">
      <c r="A440" s="26"/>
      <c r="B440" s="26"/>
      <c r="C440" s="26"/>
      <c r="D440" s="26"/>
      <c r="E440" s="26"/>
      <c r="F440" s="26"/>
      <c r="G440" s="26"/>
      <c r="H440" s="26"/>
      <c r="I440" s="26"/>
      <c r="J440" s="26"/>
      <c r="K440" s="26"/>
      <c r="L440" s="26"/>
      <c r="M440" s="26"/>
      <c r="N440" s="26"/>
      <c r="O440" s="26"/>
      <c r="P440" s="26"/>
    </row>
    <row r="441" spans="1:16" x14ac:dyDescent="0.2">
      <c r="A441" s="26"/>
      <c r="B441" s="26"/>
      <c r="C441" s="26"/>
      <c r="D441" s="26"/>
      <c r="E441" s="26"/>
      <c r="F441" s="26"/>
      <c r="G441" s="26"/>
      <c r="H441" s="26"/>
      <c r="I441" s="26"/>
      <c r="J441" s="26"/>
      <c r="K441" s="26"/>
      <c r="L441" s="26"/>
      <c r="M441" s="26"/>
      <c r="N441" s="26"/>
      <c r="O441" s="26"/>
      <c r="P441" s="26"/>
    </row>
    <row r="442" spans="1:16" x14ac:dyDescent="0.2">
      <c r="A442" s="26"/>
      <c r="B442" s="26"/>
      <c r="C442" s="26"/>
      <c r="D442" s="26"/>
      <c r="E442" s="26"/>
      <c r="F442" s="26"/>
      <c r="G442" s="26"/>
      <c r="H442" s="26"/>
      <c r="I442" s="26"/>
      <c r="J442" s="26"/>
      <c r="K442" s="26"/>
      <c r="L442" s="26"/>
      <c r="M442" s="26"/>
      <c r="N442" s="26"/>
      <c r="O442" s="26"/>
      <c r="P442" s="26"/>
    </row>
    <row r="443" spans="1:16" x14ac:dyDescent="0.2">
      <c r="A443" s="26"/>
      <c r="B443" s="26"/>
      <c r="C443" s="26"/>
      <c r="D443" s="26"/>
      <c r="E443" s="26"/>
      <c r="F443" s="26"/>
      <c r="G443" s="26"/>
      <c r="H443" s="26"/>
      <c r="I443" s="26"/>
      <c r="J443" s="26"/>
      <c r="K443" s="26"/>
      <c r="L443" s="26"/>
      <c r="M443" s="26"/>
      <c r="N443" s="26"/>
      <c r="O443" s="26"/>
      <c r="P443" s="26"/>
    </row>
    <row r="444" spans="1:16" x14ac:dyDescent="0.2">
      <c r="A444" s="26"/>
      <c r="B444" s="26"/>
      <c r="C444" s="26"/>
      <c r="D444" s="26"/>
      <c r="E444" s="26"/>
      <c r="F444" s="26"/>
      <c r="G444" s="26"/>
      <c r="H444" s="26"/>
      <c r="I444" s="26"/>
      <c r="J444" s="26"/>
      <c r="K444" s="26"/>
      <c r="L444" s="26"/>
      <c r="M444" s="26"/>
      <c r="N444" s="26"/>
      <c r="O444" s="26"/>
      <c r="P444" s="26"/>
    </row>
    <row r="445" spans="1:16" x14ac:dyDescent="0.2">
      <c r="A445" s="26"/>
      <c r="B445" s="26"/>
      <c r="C445" s="26"/>
      <c r="D445" s="26"/>
      <c r="E445" s="26"/>
      <c r="F445" s="26"/>
      <c r="G445" s="26"/>
      <c r="H445" s="26"/>
      <c r="I445" s="26"/>
      <c r="J445" s="26"/>
      <c r="K445" s="26"/>
      <c r="L445" s="26"/>
      <c r="M445" s="26"/>
      <c r="N445" s="26"/>
      <c r="O445" s="26"/>
      <c r="P445" s="26"/>
    </row>
    <row r="446" spans="1:16" x14ac:dyDescent="0.2">
      <c r="A446" s="26"/>
      <c r="B446" s="26"/>
      <c r="C446" s="26"/>
      <c r="D446" s="26"/>
      <c r="E446" s="26"/>
      <c r="F446" s="26"/>
      <c r="G446" s="26"/>
      <c r="H446" s="26"/>
      <c r="I446" s="26"/>
      <c r="J446" s="26"/>
      <c r="K446" s="26"/>
      <c r="L446" s="26"/>
      <c r="M446" s="26"/>
      <c r="N446" s="26"/>
      <c r="O446" s="26"/>
      <c r="P446" s="26"/>
    </row>
    <row r="447" spans="1:16" x14ac:dyDescent="0.2">
      <c r="A447" s="26"/>
      <c r="B447" s="26"/>
      <c r="C447" s="26"/>
      <c r="D447" s="26"/>
      <c r="E447" s="26"/>
      <c r="F447" s="26"/>
      <c r="G447" s="26"/>
      <c r="H447" s="26"/>
      <c r="I447" s="26"/>
      <c r="J447" s="26"/>
      <c r="K447" s="26"/>
      <c r="L447" s="26"/>
      <c r="M447" s="26"/>
      <c r="N447" s="26"/>
      <c r="O447" s="26"/>
      <c r="P447" s="26"/>
    </row>
    <row r="448" spans="1:16" x14ac:dyDescent="0.2">
      <c r="A448" s="26"/>
      <c r="B448" s="26"/>
      <c r="C448" s="26"/>
      <c r="D448" s="26"/>
      <c r="E448" s="26"/>
      <c r="F448" s="26"/>
      <c r="G448" s="26"/>
      <c r="H448" s="26"/>
      <c r="I448" s="26"/>
      <c r="J448" s="26"/>
      <c r="K448" s="26"/>
      <c r="L448" s="26"/>
      <c r="M448" s="26"/>
      <c r="N448" s="26"/>
      <c r="O448" s="26"/>
      <c r="P448" s="26"/>
    </row>
    <row r="449" spans="1:16" x14ac:dyDescent="0.2">
      <c r="A449" s="26"/>
      <c r="B449" s="26"/>
      <c r="C449" s="26"/>
      <c r="D449" s="26"/>
      <c r="E449" s="26"/>
      <c r="F449" s="26"/>
      <c r="G449" s="26"/>
      <c r="H449" s="26"/>
      <c r="I449" s="26"/>
      <c r="J449" s="26"/>
      <c r="K449" s="26"/>
      <c r="L449" s="26"/>
      <c r="M449" s="26"/>
      <c r="N449" s="26"/>
      <c r="O449" s="26"/>
      <c r="P449" s="26"/>
    </row>
    <row r="450" spans="1:16" x14ac:dyDescent="0.2">
      <c r="A450" s="26"/>
      <c r="B450" s="26"/>
      <c r="C450" s="26"/>
      <c r="D450" s="26"/>
      <c r="E450" s="26"/>
      <c r="F450" s="26"/>
      <c r="G450" s="26"/>
      <c r="H450" s="26"/>
      <c r="I450" s="26"/>
      <c r="J450" s="26"/>
      <c r="K450" s="26"/>
      <c r="L450" s="26"/>
      <c r="M450" s="26"/>
      <c r="N450" s="26"/>
      <c r="O450" s="26"/>
      <c r="P450" s="26"/>
    </row>
    <row r="451" spans="1:16" x14ac:dyDescent="0.2">
      <c r="A451" s="26"/>
      <c r="B451" s="26"/>
      <c r="C451" s="26"/>
      <c r="D451" s="26"/>
      <c r="E451" s="26"/>
      <c r="F451" s="26"/>
      <c r="G451" s="26"/>
      <c r="H451" s="26"/>
      <c r="I451" s="26"/>
      <c r="J451" s="26"/>
      <c r="K451" s="26"/>
      <c r="L451" s="26"/>
      <c r="M451" s="26"/>
      <c r="N451" s="26"/>
      <c r="O451" s="26"/>
      <c r="P451" s="26"/>
    </row>
    <row r="452" spans="1:16" x14ac:dyDescent="0.2">
      <c r="A452" s="26"/>
      <c r="B452" s="26"/>
      <c r="C452" s="26"/>
      <c r="D452" s="26"/>
      <c r="E452" s="26"/>
      <c r="F452" s="26"/>
      <c r="G452" s="26"/>
      <c r="H452" s="26"/>
      <c r="I452" s="26"/>
      <c r="J452" s="26"/>
      <c r="K452" s="26"/>
      <c r="L452" s="26"/>
      <c r="M452" s="26"/>
      <c r="N452" s="26"/>
      <c r="O452" s="26"/>
      <c r="P452" s="26"/>
    </row>
    <row r="453" spans="1:16" x14ac:dyDescent="0.2">
      <c r="A453" s="26"/>
      <c r="B453" s="26"/>
      <c r="C453" s="26"/>
      <c r="D453" s="26"/>
      <c r="E453" s="26"/>
      <c r="F453" s="26"/>
      <c r="G453" s="26"/>
      <c r="H453" s="26"/>
      <c r="I453" s="26"/>
      <c r="J453" s="26"/>
      <c r="K453" s="26"/>
      <c r="L453" s="26"/>
      <c r="M453" s="26"/>
      <c r="N453" s="26"/>
      <c r="O453" s="26"/>
      <c r="P453" s="26"/>
    </row>
    <row r="454" spans="1:16" x14ac:dyDescent="0.2">
      <c r="A454" s="26"/>
      <c r="B454" s="26"/>
      <c r="C454" s="26"/>
      <c r="D454" s="26"/>
      <c r="E454" s="26"/>
      <c r="F454" s="26"/>
      <c r="G454" s="26"/>
      <c r="H454" s="26"/>
      <c r="I454" s="26"/>
      <c r="J454" s="26"/>
      <c r="K454" s="26"/>
      <c r="L454" s="26"/>
      <c r="M454" s="26"/>
      <c r="N454" s="26"/>
      <c r="O454" s="26"/>
      <c r="P454" s="26"/>
    </row>
    <row r="455" spans="1:16" x14ac:dyDescent="0.2">
      <c r="A455" s="26"/>
      <c r="B455" s="26"/>
      <c r="C455" s="26"/>
      <c r="D455" s="26"/>
      <c r="E455" s="26"/>
      <c r="F455" s="26"/>
      <c r="G455" s="26"/>
      <c r="H455" s="26"/>
      <c r="I455" s="26"/>
      <c r="J455" s="26"/>
      <c r="K455" s="26"/>
      <c r="L455" s="26"/>
      <c r="M455" s="26"/>
      <c r="N455" s="26"/>
      <c r="O455" s="26"/>
      <c r="P455" s="26"/>
    </row>
    <row r="456" spans="1:16" x14ac:dyDescent="0.2">
      <c r="A456" s="26"/>
      <c r="B456" s="26"/>
      <c r="C456" s="26"/>
      <c r="D456" s="26"/>
      <c r="E456" s="26"/>
      <c r="F456" s="26"/>
      <c r="G456" s="26"/>
      <c r="H456" s="26"/>
      <c r="I456" s="26"/>
      <c r="J456" s="26"/>
      <c r="K456" s="26"/>
      <c r="L456" s="26"/>
      <c r="M456" s="26"/>
      <c r="N456" s="26"/>
      <c r="O456" s="26"/>
      <c r="P456" s="26"/>
    </row>
    <row r="457" spans="1:16" x14ac:dyDescent="0.2">
      <c r="A457" s="26"/>
      <c r="B457" s="26"/>
      <c r="C457" s="26"/>
      <c r="D457" s="26"/>
      <c r="E457" s="26"/>
      <c r="F457" s="26"/>
      <c r="G457" s="26"/>
      <c r="H457" s="26"/>
      <c r="I457" s="26"/>
      <c r="J457" s="26"/>
      <c r="K457" s="26"/>
      <c r="L457" s="26"/>
      <c r="M457" s="26"/>
      <c r="N457" s="26"/>
      <c r="O457" s="26"/>
      <c r="P457" s="26"/>
    </row>
    <row r="458" spans="1:16" x14ac:dyDescent="0.2">
      <c r="A458" s="26"/>
      <c r="B458" s="26"/>
      <c r="C458" s="26"/>
      <c r="D458" s="26"/>
      <c r="E458" s="26"/>
      <c r="F458" s="26"/>
      <c r="G458" s="26"/>
      <c r="H458" s="26"/>
      <c r="I458" s="26"/>
      <c r="J458" s="26"/>
      <c r="K458" s="26"/>
      <c r="L458" s="26"/>
      <c r="M458" s="26"/>
      <c r="N458" s="26"/>
      <c r="O458" s="26"/>
      <c r="P458" s="26"/>
    </row>
    <row r="459" spans="1:16" x14ac:dyDescent="0.2">
      <c r="A459" s="26"/>
      <c r="B459" s="26"/>
      <c r="C459" s="26"/>
      <c r="D459" s="26"/>
      <c r="E459" s="26"/>
      <c r="F459" s="26"/>
      <c r="G459" s="26"/>
      <c r="H459" s="26"/>
      <c r="I459" s="26"/>
      <c r="J459" s="26"/>
      <c r="K459" s="26"/>
      <c r="L459" s="26"/>
      <c r="M459" s="26"/>
      <c r="N459" s="26"/>
      <c r="O459" s="26"/>
      <c r="P459" s="26"/>
    </row>
    <row r="460" spans="1:16" x14ac:dyDescent="0.2">
      <c r="A460" s="26"/>
      <c r="B460" s="26"/>
      <c r="C460" s="26"/>
      <c r="D460" s="26"/>
      <c r="E460" s="26"/>
      <c r="F460" s="26"/>
      <c r="G460" s="26"/>
      <c r="H460" s="26"/>
      <c r="I460" s="26"/>
      <c r="J460" s="26"/>
      <c r="K460" s="26"/>
      <c r="L460" s="26"/>
      <c r="M460" s="26"/>
      <c r="N460" s="26"/>
      <c r="O460" s="26"/>
      <c r="P460" s="26"/>
    </row>
    <row r="461" spans="1:16" x14ac:dyDescent="0.2">
      <c r="A461" s="26"/>
      <c r="B461" s="26"/>
      <c r="C461" s="26"/>
      <c r="D461" s="26"/>
      <c r="E461" s="26"/>
      <c r="F461" s="26"/>
      <c r="G461" s="26"/>
      <c r="H461" s="26"/>
      <c r="I461" s="26"/>
      <c r="J461" s="26"/>
      <c r="K461" s="26"/>
      <c r="L461" s="26"/>
      <c r="M461" s="26"/>
      <c r="N461" s="26"/>
      <c r="O461" s="26"/>
      <c r="P461" s="26"/>
    </row>
    <row r="462" spans="1:16" x14ac:dyDescent="0.2">
      <c r="A462" s="26"/>
      <c r="B462" s="26"/>
      <c r="C462" s="26"/>
      <c r="D462" s="26"/>
      <c r="E462" s="26"/>
      <c r="F462" s="26"/>
      <c r="G462" s="26"/>
      <c r="H462" s="26"/>
      <c r="I462" s="26"/>
      <c r="J462" s="26"/>
      <c r="K462" s="26"/>
      <c r="L462" s="26"/>
      <c r="M462" s="26"/>
      <c r="N462" s="26"/>
      <c r="O462" s="26"/>
      <c r="P462" s="26"/>
    </row>
    <row r="463" spans="1:16" x14ac:dyDescent="0.2">
      <c r="A463" s="26"/>
      <c r="B463" s="26"/>
      <c r="C463" s="26"/>
      <c r="D463" s="26"/>
      <c r="E463" s="26"/>
      <c r="F463" s="26"/>
      <c r="G463" s="26"/>
      <c r="H463" s="26"/>
      <c r="I463" s="26"/>
      <c r="J463" s="26"/>
      <c r="K463" s="26"/>
      <c r="L463" s="26"/>
      <c r="M463" s="26"/>
      <c r="N463" s="26"/>
      <c r="O463" s="26"/>
      <c r="P463" s="26"/>
    </row>
    <row r="464" spans="1:16" x14ac:dyDescent="0.2">
      <c r="A464" s="26"/>
      <c r="B464" s="26"/>
      <c r="C464" s="26"/>
      <c r="D464" s="26"/>
      <c r="E464" s="26"/>
      <c r="F464" s="26"/>
      <c r="G464" s="26"/>
      <c r="H464" s="26"/>
      <c r="I464" s="26"/>
      <c r="J464" s="26"/>
      <c r="K464" s="26"/>
      <c r="L464" s="26"/>
      <c r="M464" s="26"/>
      <c r="N464" s="26"/>
      <c r="O464" s="26"/>
      <c r="P464" s="26"/>
    </row>
    <row r="465" spans="1:16" x14ac:dyDescent="0.2">
      <c r="A465" s="26"/>
      <c r="B465" s="26"/>
      <c r="C465" s="26"/>
      <c r="D465" s="26"/>
      <c r="E465" s="26"/>
      <c r="F465" s="26"/>
      <c r="G465" s="26"/>
      <c r="H465" s="26"/>
      <c r="I465" s="26"/>
      <c r="J465" s="26"/>
      <c r="K465" s="26"/>
      <c r="L465" s="26"/>
      <c r="M465" s="26"/>
      <c r="N465" s="26"/>
      <c r="O465" s="26"/>
      <c r="P465" s="26"/>
    </row>
    <row r="466" spans="1:16" x14ac:dyDescent="0.2">
      <c r="A466" s="26"/>
      <c r="B466" s="26"/>
      <c r="C466" s="26"/>
      <c r="D466" s="26"/>
      <c r="E466" s="26"/>
      <c r="F466" s="26"/>
      <c r="G466" s="26"/>
      <c r="H466" s="26"/>
      <c r="I466" s="26"/>
      <c r="J466" s="26"/>
      <c r="K466" s="26"/>
      <c r="L466" s="26"/>
      <c r="M466" s="26"/>
      <c r="N466" s="26"/>
      <c r="O466" s="26"/>
      <c r="P466" s="26"/>
    </row>
    <row r="467" spans="1:16" x14ac:dyDescent="0.2">
      <c r="A467" s="26"/>
      <c r="B467" s="26"/>
      <c r="C467" s="26"/>
      <c r="D467" s="26"/>
      <c r="E467" s="26"/>
      <c r="F467" s="26"/>
      <c r="G467" s="26"/>
      <c r="H467" s="26"/>
      <c r="I467" s="26"/>
      <c r="J467" s="26"/>
      <c r="K467" s="26"/>
      <c r="L467" s="26"/>
      <c r="M467" s="26"/>
      <c r="N467" s="26"/>
      <c r="O467" s="26"/>
      <c r="P467" s="26"/>
    </row>
    <row r="468" spans="1:16" x14ac:dyDescent="0.2">
      <c r="A468" s="26"/>
      <c r="B468" s="26"/>
      <c r="C468" s="26"/>
      <c r="D468" s="26"/>
      <c r="E468" s="26"/>
      <c r="F468" s="26"/>
      <c r="G468" s="26"/>
      <c r="H468" s="26"/>
      <c r="I468" s="26"/>
      <c r="J468" s="26"/>
      <c r="K468" s="26"/>
      <c r="L468" s="26"/>
      <c r="M468" s="26"/>
      <c r="N468" s="26"/>
      <c r="O468" s="26"/>
      <c r="P468" s="26"/>
    </row>
    <row r="469" spans="1:16" x14ac:dyDescent="0.2">
      <c r="A469" s="26"/>
      <c r="B469" s="26"/>
      <c r="C469" s="26"/>
      <c r="D469" s="26"/>
      <c r="E469" s="26"/>
      <c r="F469" s="26"/>
      <c r="G469" s="26"/>
      <c r="H469" s="26"/>
      <c r="I469" s="26"/>
      <c r="J469" s="26"/>
      <c r="K469" s="26"/>
      <c r="L469" s="26"/>
      <c r="M469" s="26"/>
      <c r="N469" s="26"/>
      <c r="O469" s="26"/>
      <c r="P469" s="26"/>
    </row>
    <row r="470" spans="1:16" x14ac:dyDescent="0.2">
      <c r="A470" s="26"/>
      <c r="B470" s="26"/>
      <c r="C470" s="26"/>
      <c r="D470" s="26"/>
      <c r="E470" s="26"/>
      <c r="F470" s="26"/>
      <c r="G470" s="26"/>
      <c r="H470" s="26"/>
      <c r="I470" s="26"/>
      <c r="J470" s="26"/>
      <c r="K470" s="26"/>
      <c r="L470" s="26"/>
      <c r="M470" s="26"/>
      <c r="N470" s="26"/>
      <c r="O470" s="26"/>
      <c r="P470" s="26"/>
    </row>
    <row r="471" spans="1:16" x14ac:dyDescent="0.2">
      <c r="A471" s="26"/>
      <c r="B471" s="26"/>
      <c r="C471" s="26"/>
      <c r="D471" s="26"/>
      <c r="E471" s="26"/>
      <c r="F471" s="26"/>
      <c r="G471" s="26"/>
      <c r="H471" s="26"/>
      <c r="I471" s="26"/>
      <c r="J471" s="26"/>
      <c r="K471" s="26"/>
      <c r="L471" s="26"/>
      <c r="M471" s="26"/>
      <c r="N471" s="26"/>
      <c r="O471" s="26"/>
      <c r="P471" s="26"/>
    </row>
    <row r="472" spans="1:16" x14ac:dyDescent="0.2">
      <c r="A472" s="26"/>
      <c r="B472" s="26"/>
      <c r="C472" s="26"/>
      <c r="D472" s="26"/>
      <c r="E472" s="26"/>
      <c r="F472" s="26"/>
      <c r="G472" s="26"/>
      <c r="H472" s="26"/>
      <c r="I472" s="26"/>
      <c r="J472" s="26"/>
      <c r="K472" s="26"/>
      <c r="L472" s="26"/>
      <c r="M472" s="26"/>
      <c r="N472" s="26"/>
      <c r="O472" s="26"/>
      <c r="P472" s="26"/>
    </row>
    <row r="473" spans="1:16" x14ac:dyDescent="0.2">
      <c r="A473" s="26"/>
      <c r="B473" s="26"/>
      <c r="C473" s="26"/>
      <c r="D473" s="26"/>
      <c r="E473" s="26"/>
      <c r="F473" s="26"/>
      <c r="G473" s="26"/>
      <c r="H473" s="26"/>
      <c r="I473" s="26"/>
      <c r="J473" s="26"/>
      <c r="K473" s="26"/>
      <c r="L473" s="26"/>
      <c r="M473" s="26"/>
      <c r="N473" s="26"/>
      <c r="O473" s="26"/>
      <c r="P473" s="26"/>
    </row>
    <row r="474" spans="1:16" x14ac:dyDescent="0.2">
      <c r="A474" s="26"/>
      <c r="B474" s="26"/>
      <c r="C474" s="26"/>
      <c r="D474" s="26"/>
      <c r="E474" s="26"/>
      <c r="F474" s="26"/>
      <c r="G474" s="26"/>
      <c r="H474" s="26"/>
      <c r="I474" s="26"/>
      <c r="J474" s="26"/>
      <c r="K474" s="26"/>
      <c r="L474" s="26"/>
      <c r="M474" s="26"/>
      <c r="N474" s="26"/>
      <c r="O474" s="26"/>
      <c r="P474" s="26"/>
    </row>
    <row r="475" spans="1:16" x14ac:dyDescent="0.2">
      <c r="A475" s="26"/>
      <c r="B475" s="26"/>
      <c r="C475" s="26"/>
      <c r="D475" s="26"/>
      <c r="E475" s="26"/>
      <c r="F475" s="26"/>
      <c r="G475" s="26"/>
      <c r="H475" s="26"/>
      <c r="I475" s="26"/>
      <c r="J475" s="26"/>
      <c r="K475" s="26"/>
      <c r="L475" s="26"/>
      <c r="M475" s="26"/>
      <c r="N475" s="26"/>
      <c r="O475" s="26"/>
      <c r="P475" s="26"/>
    </row>
    <row r="476" spans="1:16" x14ac:dyDescent="0.2">
      <c r="A476" s="26"/>
      <c r="B476" s="26"/>
      <c r="C476" s="26"/>
      <c r="D476" s="26"/>
      <c r="E476" s="26"/>
      <c r="F476" s="26"/>
      <c r="G476" s="26"/>
      <c r="H476" s="26"/>
      <c r="I476" s="26"/>
      <c r="J476" s="26"/>
      <c r="K476" s="26"/>
      <c r="L476" s="26"/>
      <c r="M476" s="26"/>
      <c r="N476" s="26"/>
      <c r="O476" s="26"/>
      <c r="P476" s="26"/>
    </row>
    <row r="477" spans="1:16" x14ac:dyDescent="0.2">
      <c r="A477" s="26"/>
      <c r="B477" s="26"/>
      <c r="C477" s="26"/>
      <c r="D477" s="26"/>
      <c r="E477" s="26"/>
      <c r="F477" s="26"/>
      <c r="G477" s="26"/>
      <c r="H477" s="26"/>
      <c r="I477" s="26"/>
      <c r="J477" s="26"/>
      <c r="K477" s="26"/>
      <c r="L477" s="26"/>
      <c r="M477" s="26"/>
      <c r="N477" s="26"/>
      <c r="O477" s="26"/>
      <c r="P477" s="26"/>
    </row>
    <row r="478" spans="1:16" x14ac:dyDescent="0.2">
      <c r="A478" s="26"/>
      <c r="B478" s="26"/>
      <c r="C478" s="26"/>
      <c r="D478" s="26"/>
      <c r="E478" s="26"/>
      <c r="F478" s="26"/>
      <c r="G478" s="26"/>
      <c r="H478" s="26"/>
      <c r="I478" s="26"/>
      <c r="J478" s="26"/>
      <c r="K478" s="26"/>
      <c r="L478" s="26"/>
      <c r="M478" s="26"/>
      <c r="N478" s="26"/>
      <c r="O478" s="26"/>
      <c r="P478" s="26"/>
    </row>
    <row r="479" spans="1:16" x14ac:dyDescent="0.2">
      <c r="A479" s="26"/>
      <c r="B479" s="26"/>
      <c r="C479" s="26"/>
      <c r="D479" s="26"/>
      <c r="E479" s="26"/>
      <c r="F479" s="26"/>
      <c r="G479" s="26"/>
      <c r="H479" s="26"/>
      <c r="I479" s="26"/>
      <c r="J479" s="26"/>
      <c r="K479" s="26"/>
      <c r="L479" s="26"/>
      <c r="M479" s="26"/>
      <c r="N479" s="26"/>
      <c r="O479" s="26"/>
      <c r="P479" s="26"/>
    </row>
    <row r="480" spans="1:16" x14ac:dyDescent="0.2">
      <c r="A480" s="26"/>
      <c r="B480" s="26"/>
      <c r="C480" s="26"/>
      <c r="D480" s="26"/>
      <c r="E480" s="26"/>
      <c r="F480" s="26"/>
      <c r="G480" s="26"/>
      <c r="H480" s="26"/>
      <c r="I480" s="26"/>
      <c r="J480" s="26"/>
      <c r="K480" s="26"/>
      <c r="L480" s="26"/>
      <c r="M480" s="26"/>
      <c r="N480" s="26"/>
      <c r="O480" s="26"/>
      <c r="P480" s="26"/>
    </row>
    <row r="481" spans="1:16" x14ac:dyDescent="0.2">
      <c r="A481" s="26"/>
      <c r="B481" s="26"/>
      <c r="C481" s="26"/>
      <c r="D481" s="26"/>
      <c r="E481" s="26"/>
      <c r="F481" s="26"/>
      <c r="G481" s="26"/>
      <c r="H481" s="26"/>
      <c r="I481" s="26"/>
      <c r="J481" s="26"/>
      <c r="K481" s="26"/>
      <c r="L481" s="26"/>
      <c r="M481" s="26"/>
      <c r="N481" s="26"/>
      <c r="O481" s="26"/>
      <c r="P481" s="26"/>
    </row>
    <row r="482" spans="1:16" x14ac:dyDescent="0.2">
      <c r="A482" s="26"/>
      <c r="B482" s="26"/>
      <c r="C482" s="26"/>
      <c r="D482" s="26"/>
      <c r="E482" s="26"/>
      <c r="F482" s="26"/>
      <c r="G482" s="26"/>
      <c r="H482" s="26"/>
      <c r="I482" s="26"/>
      <c r="J482" s="26"/>
      <c r="K482" s="26"/>
      <c r="L482" s="26"/>
      <c r="M482" s="26"/>
      <c r="N482" s="26"/>
      <c r="O482" s="26"/>
      <c r="P482" s="26"/>
    </row>
    <row r="483" spans="1:16" x14ac:dyDescent="0.2">
      <c r="A483" s="26"/>
      <c r="B483" s="26"/>
      <c r="C483" s="26"/>
      <c r="D483" s="26"/>
      <c r="E483" s="26"/>
      <c r="F483" s="26"/>
      <c r="G483" s="26"/>
      <c r="H483" s="26"/>
      <c r="I483" s="26"/>
      <c r="J483" s="26"/>
      <c r="K483" s="26"/>
      <c r="L483" s="26"/>
      <c r="M483" s="26"/>
      <c r="N483" s="26"/>
      <c r="O483" s="26"/>
      <c r="P483" s="26"/>
    </row>
    <row r="484" spans="1:16" x14ac:dyDescent="0.2">
      <c r="A484" s="26"/>
      <c r="B484" s="26"/>
      <c r="C484" s="26"/>
      <c r="D484" s="26"/>
      <c r="E484" s="26"/>
      <c r="F484" s="26"/>
      <c r="G484" s="26"/>
      <c r="H484" s="26"/>
      <c r="I484" s="26"/>
      <c r="J484" s="26"/>
      <c r="K484" s="26"/>
      <c r="L484" s="26"/>
      <c r="M484" s="26"/>
      <c r="N484" s="26"/>
      <c r="O484" s="26"/>
      <c r="P484" s="26"/>
    </row>
    <row r="485" spans="1:16" x14ac:dyDescent="0.2">
      <c r="A485" s="26"/>
      <c r="B485" s="26"/>
      <c r="C485" s="26"/>
      <c r="D485" s="26"/>
      <c r="E485" s="26"/>
      <c r="F485" s="26"/>
      <c r="G485" s="26"/>
      <c r="H485" s="26"/>
      <c r="I485" s="26"/>
      <c r="J485" s="26"/>
      <c r="K485" s="26"/>
      <c r="L485" s="26"/>
      <c r="M485" s="26"/>
      <c r="N485" s="26"/>
      <c r="O485" s="26"/>
      <c r="P485" s="26"/>
    </row>
    <row r="486" spans="1:16" x14ac:dyDescent="0.2">
      <c r="A486" s="26"/>
      <c r="B486" s="26"/>
      <c r="C486" s="26"/>
      <c r="D486" s="26"/>
      <c r="E486" s="26"/>
      <c r="F486" s="26"/>
      <c r="G486" s="26"/>
      <c r="H486" s="26"/>
      <c r="I486" s="26"/>
      <c r="J486" s="26"/>
      <c r="K486" s="26"/>
      <c r="L486" s="26"/>
      <c r="M486" s="26"/>
      <c r="N486" s="26"/>
      <c r="O486" s="26"/>
      <c r="P486" s="26"/>
    </row>
    <row r="487" spans="1:16" x14ac:dyDescent="0.2">
      <c r="A487" s="26"/>
      <c r="B487" s="26"/>
      <c r="C487" s="26"/>
      <c r="D487" s="26"/>
      <c r="E487" s="26"/>
      <c r="F487" s="26"/>
      <c r="G487" s="26"/>
      <c r="H487" s="26"/>
      <c r="I487" s="26"/>
      <c r="J487" s="26"/>
      <c r="K487" s="26"/>
      <c r="L487" s="26"/>
      <c r="M487" s="26"/>
      <c r="N487" s="26"/>
      <c r="O487" s="26"/>
      <c r="P487" s="26"/>
    </row>
    <row r="488" spans="1:16" x14ac:dyDescent="0.2">
      <c r="A488" s="26"/>
      <c r="B488" s="26"/>
      <c r="C488" s="26"/>
      <c r="D488" s="26"/>
      <c r="E488" s="26"/>
      <c r="F488" s="26"/>
      <c r="G488" s="26"/>
      <c r="H488" s="26"/>
      <c r="I488" s="26"/>
      <c r="J488" s="26"/>
      <c r="K488" s="26"/>
      <c r="L488" s="26"/>
      <c r="M488" s="26"/>
      <c r="N488" s="26"/>
      <c r="O488" s="26"/>
      <c r="P488" s="26"/>
    </row>
    <row r="489" spans="1:16" x14ac:dyDescent="0.2">
      <c r="A489" s="26"/>
      <c r="B489" s="26"/>
      <c r="C489" s="26"/>
      <c r="D489" s="26"/>
      <c r="E489" s="26"/>
      <c r="F489" s="26"/>
      <c r="G489" s="26"/>
      <c r="H489" s="26"/>
      <c r="I489" s="26"/>
      <c r="J489" s="26"/>
      <c r="K489" s="26"/>
      <c r="L489" s="26"/>
      <c r="M489" s="26"/>
      <c r="N489" s="26"/>
      <c r="O489" s="26"/>
      <c r="P489" s="26"/>
    </row>
    <row r="490" spans="1:16" x14ac:dyDescent="0.2">
      <c r="A490" s="26"/>
      <c r="B490" s="26"/>
      <c r="C490" s="26"/>
      <c r="D490" s="26"/>
      <c r="E490" s="26"/>
      <c r="F490" s="26"/>
      <c r="G490" s="26"/>
      <c r="H490" s="26"/>
      <c r="I490" s="26"/>
      <c r="J490" s="26"/>
      <c r="K490" s="26"/>
      <c r="L490" s="26"/>
      <c r="M490" s="26"/>
      <c r="N490" s="26"/>
      <c r="O490" s="26"/>
      <c r="P490" s="26"/>
    </row>
    <row r="491" spans="1:16" x14ac:dyDescent="0.2">
      <c r="A491" s="26"/>
      <c r="B491" s="26"/>
      <c r="C491" s="26"/>
      <c r="D491" s="26"/>
      <c r="E491" s="26"/>
      <c r="F491" s="26"/>
      <c r="G491" s="26"/>
      <c r="H491" s="26"/>
      <c r="I491" s="26"/>
      <c r="J491" s="26"/>
      <c r="K491" s="26"/>
      <c r="L491" s="26"/>
      <c r="M491" s="26"/>
      <c r="N491" s="26"/>
      <c r="O491" s="26"/>
      <c r="P491" s="26"/>
    </row>
    <row r="492" spans="1:16" x14ac:dyDescent="0.2">
      <c r="A492" s="26"/>
      <c r="B492" s="26"/>
      <c r="C492" s="26"/>
      <c r="D492" s="26"/>
      <c r="E492" s="26"/>
      <c r="F492" s="26"/>
      <c r="G492" s="26"/>
      <c r="H492" s="26"/>
      <c r="I492" s="26"/>
      <c r="J492" s="26"/>
      <c r="K492" s="26"/>
      <c r="L492" s="26"/>
      <c r="M492" s="26"/>
      <c r="N492" s="26"/>
      <c r="O492" s="26"/>
      <c r="P492" s="26"/>
    </row>
    <row r="493" spans="1:16" x14ac:dyDescent="0.2">
      <c r="A493" s="26"/>
      <c r="B493" s="26"/>
      <c r="C493" s="26"/>
      <c r="D493" s="26"/>
      <c r="E493" s="26"/>
      <c r="F493" s="26"/>
      <c r="G493" s="26"/>
      <c r="H493" s="26"/>
      <c r="I493" s="26"/>
      <c r="J493" s="26"/>
      <c r="K493" s="26"/>
      <c r="L493" s="26"/>
      <c r="M493" s="26"/>
      <c r="N493" s="26"/>
      <c r="O493" s="26"/>
      <c r="P493" s="26"/>
    </row>
    <row r="494" spans="1:16" x14ac:dyDescent="0.2">
      <c r="A494" s="26"/>
      <c r="B494" s="26"/>
      <c r="C494" s="26"/>
      <c r="D494" s="26"/>
      <c r="E494" s="26"/>
      <c r="F494" s="26"/>
      <c r="G494" s="26"/>
      <c r="H494" s="26"/>
      <c r="I494" s="26"/>
      <c r="J494" s="26"/>
      <c r="K494" s="26"/>
      <c r="L494" s="26"/>
      <c r="M494" s="26"/>
      <c r="N494" s="26"/>
      <c r="O494" s="26"/>
      <c r="P494" s="26"/>
    </row>
    <row r="495" spans="1:16" x14ac:dyDescent="0.2">
      <c r="A495" s="26"/>
      <c r="B495" s="26"/>
      <c r="C495" s="26"/>
      <c r="D495" s="26"/>
      <c r="E495" s="26"/>
      <c r="F495" s="26"/>
      <c r="G495" s="26"/>
      <c r="H495" s="26"/>
      <c r="I495" s="26"/>
      <c r="J495" s="26"/>
      <c r="K495" s="26"/>
      <c r="L495" s="26"/>
      <c r="M495" s="26"/>
      <c r="N495" s="26"/>
      <c r="O495" s="26"/>
      <c r="P495" s="26"/>
    </row>
    <row r="496" spans="1:16" x14ac:dyDescent="0.2">
      <c r="A496" s="26"/>
      <c r="B496" s="26"/>
      <c r="C496" s="26"/>
      <c r="D496" s="26"/>
      <c r="E496" s="26"/>
      <c r="F496" s="26"/>
      <c r="G496" s="26"/>
      <c r="H496" s="26"/>
      <c r="I496" s="26"/>
      <c r="J496" s="26"/>
      <c r="K496" s="26"/>
      <c r="L496" s="26"/>
      <c r="M496" s="26"/>
      <c r="N496" s="26"/>
      <c r="O496" s="26"/>
      <c r="P496" s="26"/>
    </row>
    <row r="497" spans="1:16" x14ac:dyDescent="0.2">
      <c r="A497" s="26"/>
      <c r="B497" s="26"/>
      <c r="C497" s="26"/>
      <c r="D497" s="26"/>
      <c r="E497" s="26"/>
      <c r="F497" s="26"/>
      <c r="G497" s="26"/>
      <c r="H497" s="26"/>
      <c r="I497" s="26"/>
      <c r="J497" s="26"/>
      <c r="K497" s="26"/>
      <c r="L497" s="26"/>
      <c r="M497" s="26"/>
      <c r="N497" s="26"/>
      <c r="O497" s="26"/>
      <c r="P497" s="26"/>
    </row>
    <row r="498" spans="1:16" x14ac:dyDescent="0.2">
      <c r="A498" s="26"/>
      <c r="B498" s="26"/>
      <c r="C498" s="26"/>
      <c r="D498" s="26"/>
      <c r="E498" s="26"/>
      <c r="F498" s="26"/>
      <c r="G498" s="26"/>
      <c r="H498" s="26"/>
      <c r="I498" s="26"/>
      <c r="J498" s="26"/>
      <c r="K498" s="26"/>
      <c r="L498" s="26"/>
      <c r="M498" s="26"/>
      <c r="N498" s="26"/>
      <c r="O498" s="26"/>
      <c r="P498" s="26"/>
    </row>
    <row r="499" spans="1:16" x14ac:dyDescent="0.2">
      <c r="A499" s="26"/>
      <c r="B499" s="26"/>
      <c r="C499" s="26"/>
      <c r="D499" s="26"/>
      <c r="E499" s="26"/>
      <c r="F499" s="26"/>
      <c r="G499" s="26"/>
      <c r="H499" s="26"/>
      <c r="I499" s="26"/>
      <c r="J499" s="26"/>
      <c r="K499" s="26"/>
      <c r="L499" s="26"/>
      <c r="M499" s="26"/>
      <c r="N499" s="26"/>
      <c r="O499" s="26"/>
      <c r="P499" s="26"/>
    </row>
    <row r="500" spans="1:16" x14ac:dyDescent="0.2">
      <c r="A500" s="26"/>
      <c r="B500" s="26"/>
      <c r="C500" s="26"/>
      <c r="D500" s="26"/>
      <c r="E500" s="26"/>
      <c r="F500" s="26"/>
      <c r="G500" s="26"/>
      <c r="H500" s="26"/>
      <c r="I500" s="26"/>
      <c r="J500" s="26"/>
      <c r="K500" s="26"/>
      <c r="L500" s="26"/>
      <c r="M500" s="26"/>
      <c r="N500" s="26"/>
      <c r="O500" s="26"/>
      <c r="P500" s="26"/>
    </row>
    <row r="501" spans="1:16" x14ac:dyDescent="0.2">
      <c r="A501" s="26"/>
      <c r="B501" s="26"/>
      <c r="C501" s="26"/>
      <c r="D501" s="26"/>
      <c r="E501" s="26"/>
      <c r="F501" s="26"/>
      <c r="G501" s="26"/>
      <c r="H501" s="26"/>
      <c r="I501" s="26"/>
      <c r="J501" s="26"/>
      <c r="K501" s="26"/>
      <c r="L501" s="26"/>
      <c r="M501" s="26"/>
      <c r="N501" s="26"/>
      <c r="O501" s="26"/>
      <c r="P501" s="26"/>
    </row>
    <row r="502" spans="1:16" x14ac:dyDescent="0.2">
      <c r="A502" s="26"/>
      <c r="B502" s="26"/>
      <c r="C502" s="26"/>
      <c r="D502" s="26"/>
      <c r="E502" s="26"/>
      <c r="F502" s="26"/>
      <c r="G502" s="26"/>
      <c r="H502" s="26"/>
      <c r="I502" s="26"/>
      <c r="J502" s="26"/>
      <c r="K502" s="26"/>
      <c r="L502" s="26"/>
      <c r="M502" s="26"/>
      <c r="N502" s="26"/>
      <c r="O502" s="26"/>
      <c r="P502" s="26"/>
    </row>
    <row r="503" spans="1:16" x14ac:dyDescent="0.2">
      <c r="A503" s="26"/>
      <c r="B503" s="26"/>
      <c r="C503" s="26"/>
      <c r="D503" s="26"/>
      <c r="E503" s="26"/>
      <c r="F503" s="26"/>
      <c r="G503" s="26"/>
      <c r="H503" s="26"/>
      <c r="I503" s="26"/>
      <c r="J503" s="26"/>
      <c r="K503" s="26"/>
      <c r="L503" s="26"/>
      <c r="M503" s="26"/>
      <c r="N503" s="26"/>
      <c r="O503" s="26"/>
      <c r="P503" s="26"/>
    </row>
    <row r="504" spans="1:16" x14ac:dyDescent="0.2">
      <c r="A504" s="26"/>
      <c r="B504" s="26"/>
      <c r="C504" s="26"/>
      <c r="D504" s="26"/>
      <c r="E504" s="26"/>
      <c r="F504" s="26"/>
      <c r="G504" s="26"/>
      <c r="H504" s="26"/>
      <c r="I504" s="26"/>
      <c r="J504" s="26"/>
      <c r="K504" s="26"/>
      <c r="L504" s="26"/>
      <c r="M504" s="26"/>
      <c r="N504" s="26"/>
      <c r="O504" s="26"/>
      <c r="P504" s="26"/>
    </row>
    <row r="505" spans="1:16" x14ac:dyDescent="0.2">
      <c r="A505" s="26"/>
      <c r="B505" s="26"/>
      <c r="C505" s="26"/>
      <c r="D505" s="26"/>
      <c r="E505" s="26"/>
      <c r="F505" s="26"/>
      <c r="G505" s="26"/>
      <c r="H505" s="26"/>
      <c r="I505" s="26"/>
      <c r="J505" s="26"/>
      <c r="K505" s="26"/>
      <c r="L505" s="26"/>
      <c r="M505" s="26"/>
      <c r="N505" s="26"/>
      <c r="O505" s="26"/>
      <c r="P505" s="26"/>
    </row>
    <row r="506" spans="1:16" x14ac:dyDescent="0.2">
      <c r="A506" s="26"/>
      <c r="B506" s="26"/>
      <c r="C506" s="26"/>
      <c r="D506" s="26"/>
      <c r="E506" s="26"/>
      <c r="F506" s="26"/>
      <c r="G506" s="26"/>
      <c r="H506" s="26"/>
      <c r="I506" s="26"/>
      <c r="J506" s="26"/>
      <c r="K506" s="26"/>
      <c r="L506" s="26"/>
      <c r="M506" s="26"/>
      <c r="N506" s="26"/>
      <c r="O506" s="26"/>
      <c r="P506" s="26"/>
    </row>
    <row r="507" spans="1:16" x14ac:dyDescent="0.2">
      <c r="A507" s="26"/>
      <c r="B507" s="26"/>
      <c r="C507" s="26"/>
      <c r="D507" s="26"/>
      <c r="E507" s="26"/>
      <c r="F507" s="26"/>
      <c r="G507" s="26"/>
      <c r="H507" s="26"/>
      <c r="I507" s="26"/>
      <c r="J507" s="26"/>
      <c r="K507" s="26"/>
      <c r="L507" s="26"/>
      <c r="M507" s="26"/>
      <c r="N507" s="26"/>
      <c r="O507" s="26"/>
      <c r="P507" s="26"/>
    </row>
    <row r="508" spans="1:16" x14ac:dyDescent="0.2">
      <c r="A508" s="26"/>
      <c r="B508" s="26"/>
      <c r="C508" s="26"/>
      <c r="D508" s="26"/>
      <c r="E508" s="26"/>
      <c r="F508" s="26"/>
      <c r="G508" s="26"/>
      <c r="H508" s="26"/>
      <c r="I508" s="26"/>
      <c r="J508" s="26"/>
      <c r="K508" s="26"/>
      <c r="L508" s="26"/>
      <c r="M508" s="26"/>
      <c r="N508" s="26"/>
      <c r="O508" s="26"/>
      <c r="P508" s="26"/>
    </row>
    <row r="509" spans="1:16" x14ac:dyDescent="0.2">
      <c r="A509" s="26"/>
      <c r="B509" s="26"/>
      <c r="C509" s="26"/>
      <c r="D509" s="26"/>
      <c r="E509" s="26"/>
      <c r="F509" s="26"/>
      <c r="G509" s="26"/>
      <c r="H509" s="26"/>
      <c r="I509" s="26"/>
      <c r="J509" s="26"/>
      <c r="K509" s="26"/>
      <c r="L509" s="26"/>
      <c r="M509" s="26"/>
      <c r="N509" s="26"/>
      <c r="O509" s="26"/>
      <c r="P509" s="26"/>
    </row>
    <row r="510" spans="1:16" x14ac:dyDescent="0.2">
      <c r="A510" s="26"/>
      <c r="B510" s="26"/>
      <c r="C510" s="26"/>
      <c r="D510" s="26"/>
      <c r="E510" s="26"/>
      <c r="F510" s="26"/>
      <c r="G510" s="26"/>
      <c r="H510" s="26"/>
      <c r="I510" s="26"/>
      <c r="J510" s="26"/>
      <c r="K510" s="26"/>
      <c r="L510" s="26"/>
      <c r="M510" s="26"/>
      <c r="N510" s="26"/>
      <c r="O510" s="26"/>
      <c r="P510" s="26"/>
    </row>
    <row r="511" spans="1:16" x14ac:dyDescent="0.2">
      <c r="A511" s="26"/>
      <c r="B511" s="26"/>
      <c r="C511" s="26"/>
      <c r="D511" s="26"/>
      <c r="E511" s="26"/>
      <c r="F511" s="26"/>
      <c r="G511" s="26"/>
      <c r="H511" s="26"/>
      <c r="I511" s="26"/>
      <c r="J511" s="26"/>
      <c r="K511" s="26"/>
      <c r="L511" s="26"/>
      <c r="M511" s="26"/>
      <c r="N511" s="26"/>
      <c r="O511" s="26"/>
      <c r="P511" s="26"/>
    </row>
    <row r="512" spans="1:16" x14ac:dyDescent="0.2">
      <c r="A512" s="26"/>
      <c r="B512" s="26"/>
      <c r="C512" s="26"/>
      <c r="D512" s="26"/>
      <c r="E512" s="26"/>
      <c r="F512" s="26"/>
      <c r="G512" s="26"/>
      <c r="H512" s="26"/>
      <c r="I512" s="26"/>
      <c r="J512" s="26"/>
      <c r="K512" s="26"/>
      <c r="L512" s="26"/>
      <c r="M512" s="26"/>
      <c r="N512" s="26"/>
      <c r="O512" s="26"/>
      <c r="P512" s="26"/>
    </row>
    <row r="513" spans="1:16" x14ac:dyDescent="0.2">
      <c r="A513" s="26"/>
      <c r="B513" s="26"/>
      <c r="C513" s="26"/>
      <c r="D513" s="26"/>
      <c r="E513" s="26"/>
      <c r="F513" s="26"/>
      <c r="G513" s="26"/>
      <c r="H513" s="26"/>
      <c r="I513" s="26"/>
      <c r="J513" s="26"/>
      <c r="K513" s="26"/>
      <c r="L513" s="26"/>
      <c r="M513" s="26"/>
      <c r="N513" s="26"/>
      <c r="O513" s="26"/>
      <c r="P513" s="26"/>
    </row>
    <row r="514" spans="1:16" x14ac:dyDescent="0.2">
      <c r="A514" s="26"/>
      <c r="B514" s="26"/>
      <c r="C514" s="26"/>
      <c r="D514" s="26"/>
      <c r="E514" s="26"/>
      <c r="F514" s="26"/>
      <c r="G514" s="26"/>
      <c r="H514" s="26"/>
      <c r="I514" s="26"/>
      <c r="J514" s="26"/>
      <c r="K514" s="26"/>
      <c r="L514" s="26"/>
      <c r="M514" s="26"/>
      <c r="N514" s="26"/>
      <c r="O514" s="26"/>
      <c r="P514" s="26"/>
    </row>
    <row r="515" spans="1:16" x14ac:dyDescent="0.2">
      <c r="A515" s="26"/>
      <c r="B515" s="26"/>
      <c r="C515" s="26"/>
      <c r="D515" s="26"/>
      <c r="E515" s="26"/>
      <c r="F515" s="26"/>
      <c r="G515" s="26"/>
      <c r="H515" s="26"/>
      <c r="I515" s="26"/>
      <c r="J515" s="26"/>
      <c r="K515" s="26"/>
      <c r="L515" s="26"/>
      <c r="M515" s="26"/>
      <c r="N515" s="26"/>
      <c r="O515" s="26"/>
      <c r="P515" s="26"/>
    </row>
    <row r="516" spans="1:16" x14ac:dyDescent="0.2">
      <c r="A516" s="26"/>
      <c r="B516" s="26"/>
      <c r="C516" s="26"/>
      <c r="D516" s="26"/>
      <c r="E516" s="26"/>
      <c r="F516" s="26"/>
      <c r="G516" s="26"/>
      <c r="H516" s="26"/>
      <c r="I516" s="26"/>
      <c r="J516" s="26"/>
      <c r="K516" s="26"/>
      <c r="L516" s="26"/>
      <c r="M516" s="26"/>
      <c r="N516" s="26"/>
      <c r="O516" s="26"/>
      <c r="P516" s="26"/>
    </row>
    <row r="517" spans="1:16" x14ac:dyDescent="0.2">
      <c r="A517" s="26"/>
      <c r="B517" s="26"/>
      <c r="C517" s="26"/>
      <c r="D517" s="26"/>
      <c r="E517" s="26"/>
      <c r="F517" s="26"/>
      <c r="G517" s="26"/>
      <c r="H517" s="26"/>
      <c r="I517" s="26"/>
      <c r="J517" s="26"/>
      <c r="K517" s="26"/>
      <c r="L517" s="26"/>
      <c r="M517" s="26"/>
      <c r="N517" s="26"/>
      <c r="O517" s="26"/>
      <c r="P517" s="26"/>
    </row>
    <row r="518" spans="1:16" x14ac:dyDescent="0.2">
      <c r="A518" s="26"/>
      <c r="B518" s="26"/>
      <c r="C518" s="26"/>
      <c r="D518" s="26"/>
      <c r="E518" s="26"/>
      <c r="F518" s="26"/>
      <c r="G518" s="26"/>
      <c r="H518" s="26"/>
      <c r="I518" s="26"/>
      <c r="J518" s="26"/>
      <c r="K518" s="26"/>
      <c r="L518" s="26"/>
      <c r="M518" s="26"/>
      <c r="N518" s="26"/>
      <c r="O518" s="26"/>
      <c r="P518" s="26"/>
    </row>
    <row r="519" spans="1:16" x14ac:dyDescent="0.2">
      <c r="A519" s="26"/>
      <c r="B519" s="26"/>
      <c r="C519" s="26"/>
      <c r="D519" s="26"/>
      <c r="E519" s="26"/>
      <c r="F519" s="26"/>
      <c r="G519" s="26"/>
      <c r="H519" s="26"/>
      <c r="I519" s="26"/>
      <c r="J519" s="26"/>
      <c r="K519" s="26"/>
      <c r="L519" s="26"/>
      <c r="M519" s="26"/>
      <c r="N519" s="26"/>
      <c r="O519" s="26"/>
      <c r="P519" s="26"/>
    </row>
    <row r="520" spans="1:16" x14ac:dyDescent="0.2">
      <c r="A520" s="26"/>
      <c r="B520" s="26"/>
      <c r="C520" s="26"/>
      <c r="D520" s="26"/>
      <c r="E520" s="26"/>
      <c r="F520" s="26"/>
      <c r="G520" s="26"/>
      <c r="H520" s="26"/>
      <c r="I520" s="26"/>
      <c r="J520" s="26"/>
      <c r="K520" s="26"/>
      <c r="L520" s="26"/>
      <c r="M520" s="26"/>
      <c r="N520" s="26"/>
      <c r="O520" s="26"/>
      <c r="P520" s="26"/>
    </row>
    <row r="521" spans="1:16" x14ac:dyDescent="0.2">
      <c r="A521" s="26"/>
      <c r="B521" s="26"/>
      <c r="C521" s="26"/>
      <c r="D521" s="26"/>
      <c r="E521" s="26"/>
      <c r="F521" s="26"/>
      <c r="G521" s="26"/>
      <c r="H521" s="26"/>
      <c r="I521" s="26"/>
      <c r="J521" s="26"/>
      <c r="K521" s="26"/>
      <c r="L521" s="26"/>
      <c r="M521" s="26"/>
      <c r="N521" s="26"/>
      <c r="O521" s="26"/>
      <c r="P521" s="26"/>
    </row>
    <row r="522" spans="1:16" x14ac:dyDescent="0.2">
      <c r="A522" s="26"/>
      <c r="B522" s="26"/>
      <c r="C522" s="26"/>
      <c r="D522" s="26"/>
      <c r="E522" s="26"/>
      <c r="F522" s="26"/>
      <c r="G522" s="26"/>
      <c r="H522" s="26"/>
      <c r="I522" s="26"/>
      <c r="J522" s="26"/>
      <c r="K522" s="26"/>
      <c r="L522" s="26"/>
      <c r="M522" s="26"/>
      <c r="N522" s="26"/>
      <c r="O522" s="26"/>
      <c r="P522" s="26"/>
    </row>
    <row r="523" spans="1:16" x14ac:dyDescent="0.2">
      <c r="A523" s="26"/>
      <c r="B523" s="26"/>
      <c r="C523" s="26"/>
      <c r="D523" s="26"/>
      <c r="E523" s="26"/>
      <c r="F523" s="26"/>
      <c r="G523" s="26"/>
      <c r="H523" s="26"/>
      <c r="I523" s="26"/>
      <c r="J523" s="26"/>
      <c r="K523" s="26"/>
      <c r="L523" s="26"/>
      <c r="M523" s="26"/>
      <c r="N523" s="26"/>
      <c r="O523" s="26"/>
      <c r="P523" s="26"/>
    </row>
    <row r="524" spans="1:16" x14ac:dyDescent="0.2">
      <c r="A524" s="26"/>
      <c r="B524" s="26"/>
      <c r="C524" s="26"/>
      <c r="D524" s="26"/>
      <c r="E524" s="26"/>
      <c r="F524" s="26"/>
      <c r="G524" s="26"/>
      <c r="H524" s="26"/>
      <c r="I524" s="26"/>
      <c r="J524" s="26"/>
      <c r="K524" s="26"/>
      <c r="L524" s="26"/>
      <c r="M524" s="26"/>
      <c r="N524" s="26"/>
      <c r="O524" s="26"/>
      <c r="P524" s="26"/>
    </row>
    <row r="525" spans="1:16" x14ac:dyDescent="0.2">
      <c r="A525" s="26"/>
      <c r="B525" s="26"/>
      <c r="C525" s="26"/>
      <c r="D525" s="26"/>
      <c r="E525" s="26"/>
      <c r="F525" s="26"/>
      <c r="G525" s="26"/>
      <c r="H525" s="26"/>
      <c r="I525" s="26"/>
      <c r="J525" s="26"/>
      <c r="K525" s="26"/>
      <c r="L525" s="26"/>
      <c r="M525" s="26"/>
      <c r="N525" s="26"/>
      <c r="O525" s="26"/>
      <c r="P525" s="26"/>
    </row>
    <row r="526" spans="1:16" x14ac:dyDescent="0.2">
      <c r="A526" s="26"/>
      <c r="B526" s="26"/>
      <c r="C526" s="26"/>
      <c r="D526" s="26"/>
      <c r="E526" s="26"/>
      <c r="F526" s="26"/>
      <c r="G526" s="26"/>
      <c r="H526" s="26"/>
      <c r="I526" s="26"/>
      <c r="J526" s="26"/>
      <c r="K526" s="26"/>
      <c r="L526" s="26"/>
      <c r="M526" s="26"/>
      <c r="N526" s="26"/>
      <c r="O526" s="26"/>
      <c r="P526" s="26"/>
    </row>
    <row r="527" spans="1:16" x14ac:dyDescent="0.2">
      <c r="A527" s="26"/>
      <c r="B527" s="26"/>
      <c r="C527" s="26"/>
      <c r="D527" s="26"/>
      <c r="E527" s="26"/>
      <c r="F527" s="26"/>
      <c r="G527" s="26"/>
      <c r="H527" s="26"/>
      <c r="I527" s="26"/>
      <c r="J527" s="26"/>
      <c r="K527" s="26"/>
      <c r="L527" s="26"/>
      <c r="M527" s="26"/>
      <c r="N527" s="26"/>
      <c r="O527" s="26"/>
      <c r="P527" s="26"/>
    </row>
    <row r="528" spans="1:16" x14ac:dyDescent="0.2">
      <c r="A528" s="26"/>
      <c r="B528" s="26"/>
      <c r="C528" s="26"/>
      <c r="D528" s="26"/>
      <c r="E528" s="26"/>
      <c r="F528" s="26"/>
      <c r="G528" s="26"/>
      <c r="H528" s="26"/>
      <c r="I528" s="26"/>
      <c r="J528" s="26"/>
      <c r="K528" s="26"/>
      <c r="L528" s="26"/>
      <c r="M528" s="26"/>
      <c r="N528" s="26"/>
      <c r="O528" s="26"/>
      <c r="P528" s="26"/>
    </row>
    <row r="529" spans="1:16" x14ac:dyDescent="0.2">
      <c r="A529" s="26"/>
      <c r="B529" s="26"/>
      <c r="C529" s="26"/>
      <c r="D529" s="26"/>
      <c r="E529" s="26"/>
      <c r="F529" s="26"/>
      <c r="G529" s="26"/>
      <c r="H529" s="26"/>
      <c r="I529" s="26"/>
      <c r="J529" s="26"/>
      <c r="K529" s="26"/>
      <c r="L529" s="26"/>
      <c r="M529" s="26"/>
      <c r="N529" s="26"/>
      <c r="O529" s="26"/>
      <c r="P529" s="26"/>
    </row>
    <row r="530" spans="1:16" x14ac:dyDescent="0.2">
      <c r="A530" s="26"/>
      <c r="B530" s="26"/>
      <c r="C530" s="26"/>
      <c r="D530" s="26"/>
      <c r="E530" s="26"/>
      <c r="F530" s="26"/>
      <c r="G530" s="26"/>
      <c r="H530" s="26"/>
      <c r="I530" s="26"/>
      <c r="J530" s="26"/>
      <c r="K530" s="26"/>
      <c r="L530" s="26"/>
      <c r="M530" s="26"/>
      <c r="N530" s="26"/>
      <c r="O530" s="26"/>
      <c r="P530" s="26"/>
    </row>
    <row r="531" spans="1:16" x14ac:dyDescent="0.2">
      <c r="A531" s="26"/>
      <c r="B531" s="26"/>
      <c r="C531" s="26"/>
      <c r="D531" s="26"/>
      <c r="E531" s="26"/>
      <c r="F531" s="26"/>
      <c r="G531" s="26"/>
      <c r="H531" s="26"/>
      <c r="I531" s="26"/>
      <c r="J531" s="26"/>
      <c r="K531" s="26"/>
      <c r="L531" s="26"/>
      <c r="M531" s="26"/>
      <c r="N531" s="26"/>
      <c r="O531" s="26"/>
      <c r="P531" s="26"/>
    </row>
    <row r="532" spans="1:16" x14ac:dyDescent="0.2">
      <c r="A532" s="26"/>
      <c r="B532" s="26"/>
      <c r="C532" s="26"/>
      <c r="D532" s="26"/>
      <c r="E532" s="26"/>
      <c r="F532" s="26"/>
      <c r="G532" s="26"/>
      <c r="H532" s="26"/>
      <c r="I532" s="26"/>
      <c r="J532" s="26"/>
      <c r="K532" s="26"/>
      <c r="L532" s="26"/>
      <c r="M532" s="26"/>
      <c r="N532" s="26"/>
      <c r="O532" s="26"/>
      <c r="P532" s="26"/>
    </row>
    <row r="533" spans="1:16" x14ac:dyDescent="0.2">
      <c r="A533" s="26"/>
      <c r="B533" s="26"/>
      <c r="C533" s="26"/>
      <c r="D533" s="26"/>
      <c r="E533" s="26"/>
      <c r="F533" s="26"/>
      <c r="G533" s="26"/>
      <c r="H533" s="26"/>
      <c r="I533" s="26"/>
      <c r="J533" s="26"/>
      <c r="K533" s="26"/>
      <c r="L533" s="26"/>
      <c r="M533" s="26"/>
      <c r="N533" s="26"/>
      <c r="O533" s="26"/>
      <c r="P533" s="26"/>
    </row>
    <row r="534" spans="1:16" x14ac:dyDescent="0.2">
      <c r="A534" s="26"/>
      <c r="B534" s="26"/>
      <c r="C534" s="26"/>
      <c r="D534" s="26"/>
      <c r="E534" s="26"/>
      <c r="F534" s="26"/>
      <c r="G534" s="26"/>
      <c r="H534" s="26"/>
      <c r="I534" s="26"/>
      <c r="J534" s="26"/>
      <c r="K534" s="26"/>
      <c r="L534" s="26"/>
      <c r="M534" s="26"/>
      <c r="N534" s="26"/>
      <c r="O534" s="26"/>
      <c r="P534" s="26"/>
    </row>
    <row r="535" spans="1:16" x14ac:dyDescent="0.2">
      <c r="A535" s="26"/>
      <c r="B535" s="26"/>
      <c r="C535" s="26"/>
      <c r="D535" s="26"/>
      <c r="E535" s="26"/>
      <c r="F535" s="26"/>
      <c r="G535" s="26"/>
      <c r="H535" s="26"/>
      <c r="I535" s="26"/>
      <c r="J535" s="26"/>
      <c r="K535" s="26"/>
      <c r="L535" s="26"/>
      <c r="M535" s="26"/>
      <c r="N535" s="26"/>
      <c r="O535" s="26"/>
      <c r="P535" s="26"/>
    </row>
    <row r="536" spans="1:16" x14ac:dyDescent="0.2">
      <c r="A536" s="26"/>
      <c r="B536" s="26"/>
      <c r="C536" s="26"/>
      <c r="D536" s="26"/>
      <c r="E536" s="26"/>
      <c r="F536" s="26"/>
      <c r="G536" s="26"/>
      <c r="H536" s="26"/>
      <c r="I536" s="26"/>
      <c r="J536" s="26"/>
      <c r="K536" s="26"/>
      <c r="L536" s="26"/>
      <c r="M536" s="26"/>
      <c r="N536" s="26"/>
      <c r="O536" s="26"/>
      <c r="P536" s="26"/>
    </row>
    <row r="537" spans="1:16" x14ac:dyDescent="0.2">
      <c r="A537" s="26"/>
      <c r="B537" s="26"/>
      <c r="C537" s="26"/>
      <c r="D537" s="26"/>
      <c r="E537" s="26"/>
      <c r="F537" s="26"/>
      <c r="G537" s="26"/>
      <c r="H537" s="26"/>
      <c r="I537" s="26"/>
      <c r="J537" s="26"/>
      <c r="K537" s="26"/>
      <c r="L537" s="26"/>
      <c r="M537" s="26"/>
      <c r="N537" s="26"/>
      <c r="O537" s="26"/>
      <c r="P537" s="26"/>
    </row>
    <row r="538" spans="1:16" x14ac:dyDescent="0.2">
      <c r="A538" s="26"/>
      <c r="B538" s="26"/>
      <c r="C538" s="26"/>
      <c r="D538" s="26"/>
      <c r="E538" s="26"/>
      <c r="F538" s="26"/>
      <c r="G538" s="26"/>
      <c r="H538" s="26"/>
      <c r="I538" s="26"/>
      <c r="J538" s="26"/>
      <c r="K538" s="26"/>
      <c r="L538" s="26"/>
      <c r="M538" s="26"/>
      <c r="N538" s="26"/>
      <c r="O538" s="26"/>
      <c r="P538" s="26"/>
    </row>
    <row r="539" spans="1:16" x14ac:dyDescent="0.2">
      <c r="A539" s="26"/>
      <c r="B539" s="26"/>
      <c r="C539" s="26"/>
      <c r="D539" s="26"/>
      <c r="E539" s="26"/>
      <c r="F539" s="26"/>
      <c r="G539" s="26"/>
      <c r="H539" s="26"/>
      <c r="I539" s="26"/>
      <c r="J539" s="26"/>
      <c r="K539" s="26"/>
      <c r="L539" s="26"/>
      <c r="M539" s="26"/>
      <c r="N539" s="26"/>
      <c r="O539" s="26"/>
      <c r="P539" s="26"/>
    </row>
    <row r="540" spans="1:16" x14ac:dyDescent="0.2">
      <c r="A540" s="26"/>
      <c r="B540" s="26"/>
      <c r="C540" s="26"/>
      <c r="D540" s="26"/>
      <c r="E540" s="26"/>
      <c r="F540" s="26"/>
      <c r="G540" s="26"/>
      <c r="H540" s="26"/>
      <c r="I540" s="26"/>
      <c r="J540" s="26"/>
      <c r="K540" s="26"/>
      <c r="L540" s="26"/>
      <c r="M540" s="26"/>
      <c r="N540" s="26"/>
      <c r="O540" s="26"/>
      <c r="P540" s="26"/>
    </row>
    <row r="541" spans="1:16" x14ac:dyDescent="0.2">
      <c r="A541" s="26"/>
      <c r="B541" s="26"/>
      <c r="C541" s="26"/>
      <c r="D541" s="26"/>
      <c r="E541" s="26"/>
      <c r="F541" s="26"/>
      <c r="G541" s="26"/>
      <c r="H541" s="26"/>
      <c r="I541" s="26"/>
      <c r="J541" s="26"/>
      <c r="K541" s="26"/>
      <c r="L541" s="26"/>
      <c r="M541" s="26"/>
      <c r="N541" s="26"/>
      <c r="O541" s="26"/>
      <c r="P541" s="26"/>
    </row>
  </sheetData>
  <autoFilter ref="A6:P28" xr:uid="{00000000-0009-0000-0000-000022000000}"/>
  <customSheetViews>
    <customSheetView guid="{2310A218-B950-4B37-BE7C-1628B3021F33}" scale="80" showAutoFilter="1">
      <pane xSplit="6" ySplit="6" topLeftCell="G7" activePane="bottomRight" state="frozen"/>
      <selection pane="bottomRight"/>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 guid="{567D1EB9-B60D-4E86-BE3D-657E6C99C435}" scale="80" showAutoFilter="1">
      <pane xSplit="6" ySplit="6" topLeftCell="G7" activePane="bottomRight" state="frozen"/>
      <selection pane="bottomRight"/>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 guid="{8C2C3663-D12C-4E4C-A6D4-C71A7D822DC1}" scale="80" showAutoFilter="1">
      <pane xSplit="6" ySplit="6" topLeftCell="G7" activePane="bottomRight" state="frozen"/>
      <selection pane="bottomRight"/>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 guid="{6427B314-5737-4833-B35F-93343DA3F12D}" scale="80" showAutoFilter="1">
      <pane xSplit="6" ySplit="6" topLeftCell="G7" activePane="bottomRight" state="frozen"/>
      <selection pane="bottomRight"/>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P28" xr:uid="{00000000-0000-0000-0000-000000000000}"/>
    </customSheetView>
  </customSheetViews>
  <mergeCells count="6">
    <mergeCell ref="G5:P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5" tint="0.59999389629810485"/>
    <pageSetUpPr autoPageBreaks="0"/>
  </sheetPr>
  <dimension ref="A1:AP541"/>
  <sheetViews>
    <sheetView zoomScale="80" zoomScaleNormal="80" workbookViewId="0">
      <pane xSplit="6" ySplit="6" topLeftCell="G7" activePane="bottomRight" state="frozen"/>
      <selection pane="topRight" activeCell="G1" sqref="G1"/>
      <selection pane="bottomLeft" activeCell="A7" sqref="A7"/>
      <selection pane="bottomRight" activeCell="AN19" sqref="AN19"/>
    </sheetView>
  </sheetViews>
  <sheetFormatPr defaultColWidth="8.85546875" defaultRowHeight="14.25" x14ac:dyDescent="0.2"/>
  <cols>
    <col min="1" max="6" width="15.85546875" style="13" customWidth="1"/>
    <col min="7" max="42" width="20.42578125" style="13" customWidth="1"/>
    <col min="43" max="16384" width="8.85546875" style="13"/>
  </cols>
  <sheetData>
    <row r="1" spans="1:42" ht="15" x14ac:dyDescent="0.2">
      <c r="A1" s="109" t="s">
        <v>660</v>
      </c>
      <c r="B1" s="619" t="str">
        <f>'EPA - Input and Summary'!E2</f>
        <v>Exit Supplier-(2019 - 2020)</v>
      </c>
      <c r="C1" s="619"/>
      <c r="D1" s="619"/>
      <c r="E1" s="619"/>
      <c r="F1" s="619"/>
    </row>
    <row r="2" spans="1:42" ht="15" x14ac:dyDescent="0.25">
      <c r="A2" s="109" t="s">
        <v>661</v>
      </c>
      <c r="B2" s="619" t="str">
        <f>'EPA - Input and Summary'!E3</f>
        <v>Project Names</v>
      </c>
      <c r="C2" s="619"/>
      <c r="D2" s="619"/>
      <c r="E2" s="619"/>
      <c r="F2" s="619"/>
      <c r="G2" s="123"/>
    </row>
    <row r="3" spans="1:42" ht="15" x14ac:dyDescent="0.2">
      <c r="A3" s="109"/>
      <c r="B3" s="655"/>
      <c r="C3" s="656"/>
      <c r="D3" s="656"/>
      <c r="E3" s="656"/>
      <c r="F3" s="657"/>
    </row>
    <row r="4" spans="1:42" ht="24.6" customHeight="1" x14ac:dyDescent="0.2">
      <c r="A4" s="629" t="s">
        <v>816</v>
      </c>
      <c r="B4" s="630"/>
      <c r="C4" s="630"/>
      <c r="D4" s="630"/>
      <c r="E4" s="630"/>
      <c r="F4" s="658"/>
    </row>
    <row r="5" spans="1:42" ht="24.6" customHeight="1" x14ac:dyDescent="0.2">
      <c r="A5" s="659" t="s">
        <v>818</v>
      </c>
      <c r="B5" s="660"/>
      <c r="C5" s="660"/>
      <c r="D5" s="660"/>
      <c r="E5" s="660"/>
      <c r="F5" s="661"/>
      <c r="G5" s="654" t="s">
        <v>865</v>
      </c>
      <c r="H5" s="654"/>
      <c r="I5" s="654"/>
      <c r="J5" s="654"/>
      <c r="K5" s="654"/>
      <c r="L5" s="654"/>
      <c r="M5" s="654"/>
      <c r="N5" s="654"/>
      <c r="O5" s="654"/>
      <c r="P5" s="654"/>
      <c r="Q5" s="654"/>
      <c r="R5" s="654"/>
      <c r="S5" s="654"/>
      <c r="T5" s="654"/>
      <c r="U5" s="654"/>
      <c r="V5" s="654"/>
      <c r="W5" s="654"/>
      <c r="X5" s="654"/>
      <c r="Y5" s="654"/>
      <c r="Z5" s="654"/>
      <c r="AA5" s="654"/>
      <c r="AB5" s="654"/>
      <c r="AC5" s="654"/>
      <c r="AD5" s="654"/>
      <c r="AE5" s="654"/>
      <c r="AF5" s="654"/>
      <c r="AG5" s="654"/>
      <c r="AH5" s="654"/>
      <c r="AI5" s="654"/>
      <c r="AJ5" s="654"/>
      <c r="AK5" s="654"/>
      <c r="AL5" s="654"/>
      <c r="AM5" s="654"/>
      <c r="AN5" s="654"/>
      <c r="AO5" s="654"/>
      <c r="AP5" s="654"/>
    </row>
    <row r="6" spans="1:42" ht="90" x14ac:dyDescent="0.2">
      <c r="A6" s="120" t="s">
        <v>829</v>
      </c>
      <c r="B6" s="104" t="s">
        <v>815</v>
      </c>
      <c r="C6" s="104" t="s">
        <v>771</v>
      </c>
      <c r="D6" s="104" t="s">
        <v>772</v>
      </c>
      <c r="E6" s="104" t="s">
        <v>773</v>
      </c>
      <c r="F6" s="104" t="s">
        <v>887</v>
      </c>
      <c r="G6" s="122" t="s">
        <v>31</v>
      </c>
      <c r="H6" s="122" t="s">
        <v>628</v>
      </c>
      <c r="I6" s="122" t="s">
        <v>643</v>
      </c>
      <c r="J6" s="122" t="s">
        <v>644</v>
      </c>
      <c r="K6" s="122" t="s">
        <v>645</v>
      </c>
      <c r="L6" s="122" t="s">
        <v>646</v>
      </c>
      <c r="M6" s="122" t="s">
        <v>647</v>
      </c>
      <c r="N6" s="122" t="s">
        <v>648</v>
      </c>
      <c r="O6" s="122" t="s">
        <v>649</v>
      </c>
      <c r="P6" s="122" t="s">
        <v>650</v>
      </c>
      <c r="Q6" s="122" t="s">
        <v>651</v>
      </c>
      <c r="R6" s="122" t="s">
        <v>652</v>
      </c>
      <c r="S6" s="122" t="s">
        <v>653</v>
      </c>
      <c r="T6" s="122" t="s">
        <v>654</v>
      </c>
      <c r="U6" s="122" t="s">
        <v>655</v>
      </c>
      <c r="V6" s="122" t="s">
        <v>656</v>
      </c>
      <c r="W6" s="122" t="s">
        <v>657</v>
      </c>
      <c r="X6" s="122" t="s">
        <v>624</v>
      </c>
      <c r="Y6" s="122" t="s">
        <v>94</v>
      </c>
      <c r="Z6" s="122"/>
      <c r="AA6" s="122"/>
      <c r="AB6" s="122"/>
      <c r="AC6" s="122"/>
      <c r="AD6" s="122"/>
      <c r="AE6" s="122"/>
      <c r="AF6" s="122"/>
      <c r="AG6" s="122"/>
      <c r="AH6" s="122"/>
      <c r="AI6" s="122"/>
      <c r="AJ6" s="122"/>
      <c r="AK6" s="122"/>
      <c r="AL6" s="122"/>
      <c r="AM6" s="122"/>
      <c r="AN6" s="122"/>
      <c r="AO6" s="122"/>
      <c r="AP6" s="122"/>
    </row>
    <row r="7" spans="1:42"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c r="K7" s="94"/>
      <c r="L7" s="94"/>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row>
    <row r="8" spans="1:42"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c r="K8" s="94"/>
      <c r="L8" s="94"/>
      <c r="M8" s="94"/>
      <c r="N8" s="94"/>
      <c r="O8" s="94"/>
      <c r="P8" s="94"/>
      <c r="Q8" s="94"/>
      <c r="R8" s="94"/>
      <c r="S8" s="94"/>
      <c r="T8" s="94"/>
      <c r="U8" s="94"/>
      <c r="V8" s="94"/>
      <c r="W8" s="94"/>
      <c r="X8" s="94"/>
      <c r="Y8" s="94"/>
      <c r="Z8" s="94"/>
      <c r="AA8" s="94"/>
      <c r="AB8" s="94"/>
      <c r="AC8" s="94"/>
      <c r="AD8" s="94"/>
      <c r="AE8" s="94"/>
      <c r="AF8" s="94"/>
      <c r="AG8" s="94"/>
      <c r="AH8" s="94"/>
      <c r="AI8" s="94"/>
      <c r="AJ8" s="94"/>
      <c r="AK8" s="94"/>
      <c r="AL8" s="94"/>
      <c r="AM8" s="94"/>
      <c r="AN8" s="94"/>
      <c r="AO8" s="94"/>
      <c r="AP8" s="94"/>
    </row>
    <row r="9" spans="1:42"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c r="K9" s="94"/>
      <c r="L9" s="94"/>
      <c r="M9" s="94"/>
      <c r="N9" s="94"/>
      <c r="O9" s="94"/>
      <c r="P9" s="94"/>
      <c r="Q9" s="94"/>
      <c r="R9" s="94"/>
      <c r="S9" s="94"/>
      <c r="T9" s="94"/>
      <c r="U9" s="94"/>
      <c r="V9" s="94"/>
      <c r="W9" s="94"/>
      <c r="X9" s="94"/>
      <c r="Y9" s="94"/>
      <c r="Z9" s="94"/>
      <c r="AA9" s="94"/>
      <c r="AB9" s="94"/>
      <c r="AC9" s="94"/>
      <c r="AD9" s="94"/>
      <c r="AE9" s="94"/>
      <c r="AF9" s="94"/>
      <c r="AG9" s="94"/>
      <c r="AH9" s="94"/>
      <c r="AI9" s="94"/>
      <c r="AJ9" s="94"/>
      <c r="AK9" s="94"/>
      <c r="AL9" s="94"/>
      <c r="AM9" s="94"/>
      <c r="AN9" s="94"/>
      <c r="AO9" s="94"/>
      <c r="AP9" s="94"/>
    </row>
    <row r="10" spans="1:42"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c r="K10" s="94"/>
      <c r="L10" s="94"/>
      <c r="M10" s="94"/>
      <c r="N10" s="94"/>
      <c r="O10" s="94"/>
      <c r="P10" s="94"/>
      <c r="Q10" s="94"/>
      <c r="R10" s="94"/>
      <c r="S10" s="94"/>
      <c r="T10" s="94"/>
      <c r="U10" s="94"/>
      <c r="V10" s="94"/>
      <c r="W10" s="94"/>
      <c r="X10" s="94"/>
      <c r="Y10" s="94"/>
      <c r="Z10" s="94"/>
      <c r="AA10" s="94"/>
      <c r="AB10" s="94"/>
      <c r="AC10" s="94"/>
      <c r="AD10" s="94"/>
      <c r="AE10" s="94"/>
      <c r="AF10" s="94"/>
      <c r="AG10" s="94"/>
      <c r="AH10" s="94"/>
      <c r="AI10" s="94"/>
      <c r="AJ10" s="94"/>
      <c r="AK10" s="94"/>
      <c r="AL10" s="94"/>
      <c r="AM10" s="94"/>
      <c r="AN10" s="94"/>
      <c r="AO10" s="94"/>
      <c r="AP10" s="94"/>
    </row>
    <row r="11" spans="1:42"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c r="K11" s="94"/>
      <c r="L11" s="94"/>
      <c r="M11" s="94"/>
      <c r="N11" s="94"/>
      <c r="O11" s="94"/>
      <c r="P11" s="94"/>
      <c r="Q11" s="94"/>
      <c r="R11" s="94"/>
      <c r="S11" s="94"/>
      <c r="T11" s="94"/>
      <c r="U11" s="94"/>
      <c r="V11" s="94"/>
      <c r="W11" s="94"/>
      <c r="X11" s="94"/>
      <c r="Y11" s="94"/>
      <c r="Z11" s="94"/>
      <c r="AA11" s="94"/>
      <c r="AB11" s="94"/>
      <c r="AC11" s="94"/>
      <c r="AD11" s="94"/>
      <c r="AE11" s="94"/>
      <c r="AF11" s="94"/>
      <c r="AG11" s="94"/>
      <c r="AH11" s="94"/>
      <c r="AI11" s="94"/>
      <c r="AJ11" s="94"/>
      <c r="AK11" s="94"/>
      <c r="AL11" s="94"/>
      <c r="AM11" s="94"/>
      <c r="AN11" s="94"/>
      <c r="AO11" s="94"/>
      <c r="AP11" s="94"/>
    </row>
    <row r="12" spans="1:42"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c r="K12" s="94"/>
      <c r="L12" s="94"/>
      <c r="M12" s="94"/>
      <c r="N12" s="94"/>
      <c r="O12" s="94"/>
      <c r="P12" s="94"/>
      <c r="Q12" s="94"/>
      <c r="R12" s="94"/>
      <c r="S12" s="94"/>
      <c r="T12" s="94"/>
      <c r="U12" s="94"/>
      <c r="V12" s="94"/>
      <c r="W12" s="94"/>
      <c r="X12" s="94"/>
      <c r="Y12" s="94"/>
      <c r="Z12" s="94"/>
      <c r="AA12" s="94"/>
      <c r="AB12" s="94"/>
      <c r="AC12" s="94"/>
      <c r="AD12" s="94"/>
      <c r="AE12" s="94"/>
      <c r="AF12" s="94"/>
      <c r="AG12" s="94"/>
      <c r="AH12" s="94"/>
      <c r="AI12" s="94"/>
      <c r="AJ12" s="94"/>
      <c r="AK12" s="94"/>
      <c r="AL12" s="94"/>
      <c r="AM12" s="94"/>
      <c r="AN12" s="94"/>
      <c r="AO12" s="94"/>
      <c r="AP12" s="94"/>
    </row>
    <row r="13" spans="1:42"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c r="K13" s="94"/>
      <c r="L13" s="94"/>
      <c r="M13" s="94"/>
      <c r="N13" s="94"/>
      <c r="O13" s="94"/>
      <c r="P13" s="94"/>
      <c r="Q13" s="94"/>
      <c r="R13" s="94"/>
      <c r="S13" s="94"/>
      <c r="T13" s="94"/>
      <c r="U13" s="94"/>
      <c r="V13" s="94"/>
      <c r="W13" s="94"/>
      <c r="X13" s="94"/>
      <c r="Y13" s="94"/>
      <c r="Z13" s="94"/>
      <c r="AA13" s="94"/>
      <c r="AB13" s="94"/>
      <c r="AC13" s="94"/>
      <c r="AD13" s="94"/>
      <c r="AE13" s="94"/>
      <c r="AF13" s="94"/>
      <c r="AG13" s="94"/>
      <c r="AH13" s="94"/>
      <c r="AI13" s="94"/>
      <c r="AJ13" s="94"/>
      <c r="AK13" s="94"/>
      <c r="AL13" s="94"/>
      <c r="AM13" s="94"/>
      <c r="AN13" s="94"/>
      <c r="AO13" s="94"/>
      <c r="AP13" s="94"/>
    </row>
    <row r="14" spans="1:42"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4"/>
      <c r="AH14" s="94"/>
      <c r="AI14" s="94"/>
      <c r="AJ14" s="94"/>
      <c r="AK14" s="94"/>
      <c r="AL14" s="94"/>
      <c r="AM14" s="94"/>
      <c r="AN14" s="94"/>
      <c r="AO14" s="94"/>
      <c r="AP14" s="94"/>
    </row>
    <row r="15" spans="1:42"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c r="AP15" s="94"/>
    </row>
    <row r="16" spans="1:42"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c r="K16" s="94"/>
      <c r="L16" s="94"/>
      <c r="M16" s="94"/>
      <c r="N16" s="94"/>
      <c r="O16" s="94"/>
      <c r="P16" s="94"/>
      <c r="Q16" s="94"/>
      <c r="R16" s="94"/>
      <c r="S16" s="94"/>
      <c r="T16" s="94"/>
      <c r="U16" s="94"/>
      <c r="V16" s="94"/>
      <c r="W16" s="94"/>
      <c r="X16" s="94"/>
      <c r="Y16" s="94"/>
      <c r="Z16" s="94"/>
      <c r="AA16" s="94"/>
      <c r="AB16" s="94"/>
      <c r="AC16" s="94"/>
      <c r="AD16" s="94"/>
      <c r="AE16" s="94"/>
      <c r="AF16" s="94"/>
      <c r="AG16" s="94"/>
      <c r="AH16" s="94"/>
      <c r="AI16" s="94"/>
      <c r="AJ16" s="94"/>
      <c r="AK16" s="94"/>
      <c r="AL16" s="94"/>
      <c r="AM16" s="94"/>
      <c r="AN16" s="94"/>
      <c r="AO16" s="94"/>
      <c r="AP16" s="94"/>
    </row>
    <row r="17" spans="1:42"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94"/>
      <c r="K17" s="94"/>
      <c r="L17" s="94"/>
      <c r="M17" s="94"/>
      <c r="N17" s="94"/>
      <c r="O17" s="94"/>
      <c r="P17" s="94"/>
      <c r="Q17" s="94"/>
      <c r="R17" s="94"/>
      <c r="S17" s="94"/>
      <c r="T17" s="94"/>
      <c r="U17" s="94"/>
      <c r="V17" s="94"/>
      <c r="W17" s="94"/>
      <c r="X17" s="94"/>
      <c r="Y17" s="94"/>
      <c r="Z17" s="94"/>
      <c r="AA17" s="94"/>
      <c r="AB17" s="94"/>
      <c r="AC17" s="94"/>
      <c r="AD17" s="94"/>
      <c r="AE17" s="94"/>
      <c r="AF17" s="94"/>
      <c r="AG17" s="94"/>
      <c r="AH17" s="94"/>
      <c r="AI17" s="94"/>
      <c r="AJ17" s="94"/>
      <c r="AK17" s="94"/>
      <c r="AL17" s="94"/>
      <c r="AM17" s="94"/>
      <c r="AN17" s="94"/>
      <c r="AO17" s="94"/>
      <c r="AP17" s="94"/>
    </row>
    <row r="18" spans="1:42"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c r="K18" s="94"/>
      <c r="L18" s="94"/>
      <c r="M18" s="94"/>
      <c r="N18" s="94"/>
      <c r="O18" s="94"/>
      <c r="P18" s="94"/>
      <c r="Q18" s="94"/>
      <c r="R18" s="94"/>
      <c r="S18" s="94"/>
      <c r="T18" s="94"/>
      <c r="U18" s="94"/>
      <c r="V18" s="94"/>
      <c r="W18" s="94"/>
      <c r="X18" s="94"/>
      <c r="Y18" s="94"/>
      <c r="Z18" s="94"/>
      <c r="AA18" s="94"/>
      <c r="AB18" s="94"/>
      <c r="AC18" s="94"/>
      <c r="AD18" s="94"/>
      <c r="AE18" s="94"/>
      <c r="AF18" s="94"/>
      <c r="AG18" s="94"/>
      <c r="AH18" s="94"/>
      <c r="AI18" s="94"/>
      <c r="AJ18" s="94"/>
      <c r="AK18" s="94"/>
      <c r="AL18" s="94"/>
      <c r="AM18" s="94"/>
      <c r="AN18" s="94"/>
      <c r="AO18" s="94"/>
      <c r="AP18" s="94"/>
    </row>
    <row r="19" spans="1:42"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c r="K19" s="94"/>
      <c r="L19" s="94"/>
      <c r="M19" s="94"/>
      <c r="N19" s="94"/>
      <c r="O19" s="94"/>
      <c r="P19" s="94"/>
      <c r="Q19" s="94"/>
      <c r="R19" s="94"/>
      <c r="S19" s="94"/>
      <c r="T19" s="94"/>
      <c r="U19" s="94"/>
      <c r="V19" s="94"/>
      <c r="W19" s="94"/>
      <c r="X19" s="94"/>
      <c r="Y19" s="94"/>
      <c r="Z19" s="94"/>
      <c r="AA19" s="94"/>
      <c r="AB19" s="94"/>
      <c r="AC19" s="94"/>
      <c r="AD19" s="94"/>
      <c r="AE19" s="94"/>
      <c r="AF19" s="94"/>
      <c r="AG19" s="94"/>
      <c r="AH19" s="94"/>
      <c r="AI19" s="94"/>
      <c r="AJ19" s="94"/>
      <c r="AK19" s="94"/>
      <c r="AL19" s="94"/>
      <c r="AM19" s="94"/>
      <c r="AN19" s="94"/>
      <c r="AO19" s="94"/>
      <c r="AP19" s="94"/>
    </row>
    <row r="20" spans="1:42"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c r="K20" s="94"/>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row>
    <row r="21" spans="1:42"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c r="K21" s="94"/>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row>
    <row r="22" spans="1:42"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c r="K22" s="94"/>
      <c r="L22" s="94"/>
      <c r="M22" s="94"/>
      <c r="N22" s="94"/>
      <c r="O22" s="94"/>
      <c r="P22" s="94"/>
      <c r="Q22" s="94"/>
      <c r="R22" s="94"/>
      <c r="S22" s="94"/>
      <c r="T22" s="94"/>
      <c r="U22" s="94"/>
      <c r="V22" s="94"/>
      <c r="W22" s="94"/>
      <c r="X22" s="94"/>
      <c r="Y22" s="94"/>
      <c r="Z22" s="94"/>
      <c r="AA22" s="94"/>
      <c r="AB22" s="94"/>
      <c r="AC22" s="94"/>
      <c r="AD22" s="94"/>
      <c r="AE22" s="94"/>
      <c r="AF22" s="94"/>
      <c r="AG22" s="94"/>
      <c r="AH22" s="94"/>
      <c r="AI22" s="94"/>
      <c r="AJ22" s="94"/>
      <c r="AK22" s="94"/>
      <c r="AL22" s="94"/>
      <c r="AM22" s="94"/>
      <c r="AN22" s="94"/>
      <c r="AO22" s="94"/>
      <c r="AP22" s="94"/>
    </row>
    <row r="23" spans="1:42"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c r="K23" s="94"/>
      <c r="L23" s="94"/>
      <c r="M23" s="94"/>
      <c r="N23" s="94"/>
      <c r="O23" s="94"/>
      <c r="P23" s="94"/>
      <c r="Q23" s="94"/>
      <c r="R23" s="94"/>
      <c r="S23" s="94"/>
      <c r="T23" s="94"/>
      <c r="U23" s="94"/>
      <c r="V23" s="94"/>
      <c r="W23" s="94"/>
      <c r="X23" s="94"/>
      <c r="Y23" s="94"/>
      <c r="Z23" s="94"/>
      <c r="AA23" s="94"/>
      <c r="AB23" s="94"/>
      <c r="AC23" s="94"/>
      <c r="AD23" s="94"/>
      <c r="AE23" s="94"/>
      <c r="AF23" s="94"/>
      <c r="AG23" s="94"/>
      <c r="AH23" s="94"/>
      <c r="AI23" s="94"/>
      <c r="AJ23" s="94"/>
      <c r="AK23" s="94"/>
      <c r="AL23" s="94"/>
      <c r="AM23" s="94"/>
      <c r="AN23" s="94"/>
      <c r="AO23" s="94"/>
      <c r="AP23" s="94"/>
    </row>
    <row r="24" spans="1:42"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4"/>
      <c r="AH24" s="94"/>
      <c r="AI24" s="94"/>
      <c r="AJ24" s="94"/>
      <c r="AK24" s="94"/>
      <c r="AL24" s="94"/>
      <c r="AM24" s="94"/>
      <c r="AN24" s="94"/>
      <c r="AO24" s="94"/>
      <c r="AP24" s="94"/>
    </row>
    <row r="25" spans="1:42"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c r="I25" s="94"/>
      <c r="J25" s="94"/>
      <c r="K25" s="94"/>
      <c r="L25" s="94"/>
      <c r="M25" s="94"/>
      <c r="N25" s="94"/>
      <c r="O25" s="94"/>
      <c r="P25" s="94"/>
      <c r="Q25" s="94"/>
      <c r="R25" s="94"/>
      <c r="S25" s="94"/>
      <c r="T25" s="94"/>
      <c r="U25" s="94"/>
      <c r="V25" s="94"/>
      <c r="W25" s="94"/>
      <c r="X25" s="94"/>
      <c r="Y25" s="94"/>
      <c r="Z25" s="94"/>
      <c r="AA25" s="94"/>
      <c r="AB25" s="94"/>
      <c r="AC25" s="94"/>
      <c r="AD25" s="94"/>
      <c r="AE25" s="94"/>
      <c r="AF25" s="94"/>
      <c r="AG25" s="94"/>
      <c r="AH25" s="94"/>
      <c r="AI25" s="94"/>
      <c r="AJ25" s="94"/>
      <c r="AK25" s="94"/>
      <c r="AL25" s="94"/>
      <c r="AM25" s="94"/>
      <c r="AN25" s="94"/>
      <c r="AO25" s="94"/>
      <c r="AP25" s="94"/>
    </row>
    <row r="26" spans="1:42"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c r="K26" s="94"/>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c r="AN26" s="94"/>
      <c r="AO26" s="94"/>
      <c r="AP26" s="94"/>
    </row>
    <row r="27" spans="1:42"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94"/>
      <c r="K27" s="94"/>
      <c r="L27" s="94"/>
      <c r="M27" s="94"/>
      <c r="N27" s="94"/>
      <c r="O27" s="94"/>
      <c r="P27" s="94"/>
      <c r="Q27" s="94"/>
      <c r="R27" s="94"/>
      <c r="S27" s="94"/>
      <c r="T27" s="94"/>
      <c r="U27" s="94"/>
      <c r="V27" s="94"/>
      <c r="W27" s="94"/>
      <c r="X27" s="94"/>
      <c r="Y27" s="94"/>
      <c r="Z27" s="94"/>
      <c r="AA27" s="94"/>
      <c r="AB27" s="94"/>
      <c r="AC27" s="94"/>
      <c r="AD27" s="94"/>
      <c r="AE27" s="94"/>
      <c r="AF27" s="94"/>
      <c r="AG27" s="94"/>
      <c r="AH27" s="94"/>
      <c r="AI27" s="94"/>
      <c r="AJ27" s="94"/>
      <c r="AK27" s="94"/>
      <c r="AL27" s="94"/>
      <c r="AM27" s="94"/>
      <c r="AN27" s="94"/>
      <c r="AO27" s="94"/>
      <c r="AP27" s="94"/>
    </row>
    <row r="28" spans="1:42"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c r="K28" s="94"/>
      <c r="L28" s="94"/>
      <c r="M28" s="94"/>
      <c r="N28" s="94"/>
      <c r="O28" s="94"/>
      <c r="P28" s="94"/>
      <c r="Q28" s="94"/>
      <c r="R28" s="94"/>
      <c r="S28" s="94"/>
      <c r="T28" s="94"/>
      <c r="U28" s="94"/>
      <c r="V28" s="94"/>
      <c r="W28" s="94"/>
      <c r="X28" s="94"/>
      <c r="Y28" s="94"/>
      <c r="Z28" s="94"/>
      <c r="AA28" s="94"/>
      <c r="AB28" s="94"/>
      <c r="AC28" s="94"/>
      <c r="AD28" s="94"/>
      <c r="AE28" s="94"/>
      <c r="AF28" s="94"/>
      <c r="AG28" s="94"/>
      <c r="AH28" s="94"/>
      <c r="AI28" s="94"/>
      <c r="AJ28" s="94"/>
      <c r="AK28" s="94"/>
      <c r="AL28" s="94"/>
      <c r="AM28" s="94"/>
      <c r="AN28" s="94"/>
      <c r="AO28" s="94"/>
      <c r="AP28" s="94"/>
    </row>
    <row r="29" spans="1:42" s="146" customFormat="1" x14ac:dyDescent="0.2">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c r="AE29" s="94"/>
      <c r="AF29" s="94"/>
      <c r="AG29" s="94"/>
      <c r="AH29" s="94"/>
      <c r="AI29" s="94"/>
      <c r="AJ29" s="94"/>
      <c r="AK29" s="94"/>
      <c r="AL29" s="94"/>
      <c r="AM29" s="94"/>
      <c r="AN29" s="94"/>
      <c r="AO29" s="94"/>
      <c r="AP29" s="94"/>
    </row>
    <row r="30" spans="1:42" x14ac:dyDescent="0.2">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row>
    <row r="31" spans="1:42" x14ac:dyDescent="0.2">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row>
    <row r="32" spans="1:42" x14ac:dyDescent="0.2">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row>
    <row r="33" spans="1:42" x14ac:dyDescent="0.2">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row>
    <row r="34" spans="1:42" x14ac:dyDescent="0.2">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row>
    <row r="35" spans="1:42" x14ac:dyDescent="0.2">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row>
    <row r="36" spans="1:42" x14ac:dyDescent="0.2">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row>
    <row r="37" spans="1:42" x14ac:dyDescent="0.2">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row>
    <row r="38" spans="1:42" x14ac:dyDescent="0.2">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row>
    <row r="39" spans="1:42" x14ac:dyDescent="0.2">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row>
    <row r="40" spans="1:42" x14ac:dyDescent="0.2">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row>
    <row r="41" spans="1:42" x14ac:dyDescent="0.2">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row>
    <row r="42" spans="1:42" x14ac:dyDescent="0.2">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row>
    <row r="43" spans="1:42" x14ac:dyDescent="0.2">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row>
    <row r="44" spans="1:42" x14ac:dyDescent="0.2">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row>
    <row r="45" spans="1:42" x14ac:dyDescent="0.2">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row>
    <row r="46" spans="1:42" x14ac:dyDescent="0.2">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row>
    <row r="47" spans="1:42" x14ac:dyDescent="0.2">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row>
    <row r="48" spans="1:42" x14ac:dyDescent="0.2">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row>
    <row r="49" spans="1:42" x14ac:dyDescent="0.2">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row>
    <row r="50" spans="1:42" x14ac:dyDescent="0.2">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row>
    <row r="51" spans="1:42" x14ac:dyDescent="0.2">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row>
    <row r="52" spans="1:42" x14ac:dyDescent="0.2">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row>
    <row r="53" spans="1:42" x14ac:dyDescent="0.2">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row>
    <row r="54" spans="1:42" x14ac:dyDescent="0.2">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row>
    <row r="55" spans="1:42" x14ac:dyDescent="0.2">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row>
    <row r="56" spans="1:42" x14ac:dyDescent="0.2">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row>
    <row r="57" spans="1:42" x14ac:dyDescent="0.2">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row>
    <row r="58" spans="1:42" x14ac:dyDescent="0.2">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row>
    <row r="59" spans="1:42" x14ac:dyDescent="0.2">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row>
    <row r="60" spans="1:42" x14ac:dyDescent="0.2">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row>
    <row r="61" spans="1:42" x14ac:dyDescent="0.2">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row>
    <row r="62" spans="1:42" x14ac:dyDescent="0.2">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row>
    <row r="63" spans="1:42" x14ac:dyDescent="0.2">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row>
    <row r="64" spans="1:42" x14ac:dyDescent="0.2">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row>
    <row r="65" spans="1:42" x14ac:dyDescent="0.2">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row>
    <row r="66" spans="1:42" x14ac:dyDescent="0.2">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row>
    <row r="67" spans="1:42" x14ac:dyDescent="0.2">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row>
    <row r="68" spans="1:42" x14ac:dyDescent="0.2">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row>
    <row r="69" spans="1:42" x14ac:dyDescent="0.2">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row>
    <row r="70" spans="1:42" x14ac:dyDescent="0.2">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row>
    <row r="71" spans="1:42" x14ac:dyDescent="0.2">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row>
    <row r="72" spans="1:42" x14ac:dyDescent="0.2">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row>
    <row r="73" spans="1:42" x14ac:dyDescent="0.2">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row>
    <row r="74" spans="1:42" x14ac:dyDescent="0.2">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row>
    <row r="75" spans="1:42" x14ac:dyDescent="0.2">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row>
    <row r="76" spans="1:42" x14ac:dyDescent="0.2">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row>
    <row r="77" spans="1:42" x14ac:dyDescent="0.2">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row>
    <row r="78" spans="1:42" x14ac:dyDescent="0.2">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row>
    <row r="79" spans="1:42" x14ac:dyDescent="0.2">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row>
    <row r="80" spans="1:42" x14ac:dyDescent="0.2">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row>
    <row r="81" spans="1:42" x14ac:dyDescent="0.2">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row>
    <row r="82" spans="1:42" x14ac:dyDescent="0.2">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row>
    <row r="83" spans="1:42" x14ac:dyDescent="0.2">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row>
    <row r="84" spans="1:42" x14ac:dyDescent="0.2">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row>
    <row r="85" spans="1:42" x14ac:dyDescent="0.2">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row>
    <row r="86" spans="1:42" x14ac:dyDescent="0.2">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row>
    <row r="87" spans="1:42" x14ac:dyDescent="0.2">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row>
    <row r="88" spans="1:42" x14ac:dyDescent="0.2">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row>
    <row r="89" spans="1:42" x14ac:dyDescent="0.2">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row>
    <row r="90" spans="1:42" x14ac:dyDescent="0.2">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row>
    <row r="91" spans="1:42" x14ac:dyDescent="0.2">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row>
    <row r="92" spans="1:42" x14ac:dyDescent="0.2">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row>
    <row r="93" spans="1:42" x14ac:dyDescent="0.2">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row>
    <row r="94" spans="1:42" x14ac:dyDescent="0.2">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row>
    <row r="95" spans="1:42" x14ac:dyDescent="0.2">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row>
    <row r="96" spans="1:42" x14ac:dyDescent="0.2">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row>
    <row r="97" spans="1:42" x14ac:dyDescent="0.2">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row>
    <row r="98" spans="1:42" x14ac:dyDescent="0.2">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row>
    <row r="99" spans="1:42" x14ac:dyDescent="0.2">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row>
    <row r="100" spans="1:42" x14ac:dyDescent="0.2">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row>
    <row r="101" spans="1:42" x14ac:dyDescent="0.2">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row>
    <row r="102" spans="1:42" x14ac:dyDescent="0.2">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row>
    <row r="103" spans="1:42" x14ac:dyDescent="0.2">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row>
    <row r="104" spans="1:42" x14ac:dyDescent="0.2">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row>
    <row r="105" spans="1:42" x14ac:dyDescent="0.2">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row>
    <row r="106" spans="1:42" x14ac:dyDescent="0.2">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row>
    <row r="107" spans="1:42" x14ac:dyDescent="0.2">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row>
    <row r="108" spans="1:42" x14ac:dyDescent="0.2">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row>
    <row r="109" spans="1:42" x14ac:dyDescent="0.2">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row>
    <row r="110" spans="1:42" x14ac:dyDescent="0.2">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row>
    <row r="111" spans="1:42" x14ac:dyDescent="0.2">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row>
    <row r="112" spans="1:42" x14ac:dyDescent="0.2">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row>
    <row r="113" spans="1:42" x14ac:dyDescent="0.2">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row>
    <row r="114" spans="1:42" x14ac:dyDescent="0.2">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row>
    <row r="115" spans="1:42" x14ac:dyDescent="0.2">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row>
    <row r="116" spans="1:42" x14ac:dyDescent="0.2">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row>
    <row r="117" spans="1:42" x14ac:dyDescent="0.2">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row>
    <row r="118" spans="1:42" x14ac:dyDescent="0.2">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row>
    <row r="119" spans="1:42" x14ac:dyDescent="0.2">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row>
    <row r="120" spans="1:42" x14ac:dyDescent="0.2">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row>
    <row r="121" spans="1:42" x14ac:dyDescent="0.2">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row>
    <row r="122" spans="1:42" x14ac:dyDescent="0.2">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row>
    <row r="123" spans="1:42" x14ac:dyDescent="0.2">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row>
    <row r="124" spans="1:42" x14ac:dyDescent="0.2">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row>
    <row r="125" spans="1:42" x14ac:dyDescent="0.2">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row>
    <row r="126" spans="1:42" x14ac:dyDescent="0.2">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row>
    <row r="127" spans="1:42" x14ac:dyDescent="0.2">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row>
    <row r="128" spans="1:42" x14ac:dyDescent="0.2">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row>
    <row r="129" spans="1:42" x14ac:dyDescent="0.2">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row>
    <row r="130" spans="1:42" x14ac:dyDescent="0.2">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row>
    <row r="131" spans="1:42" x14ac:dyDescent="0.2">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row>
    <row r="132" spans="1:42" x14ac:dyDescent="0.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row>
    <row r="133" spans="1:42" x14ac:dyDescent="0.2">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row>
    <row r="134" spans="1:42" x14ac:dyDescent="0.2">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row>
    <row r="135" spans="1:42" x14ac:dyDescent="0.2">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row>
    <row r="136" spans="1:42" x14ac:dyDescent="0.2">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row>
    <row r="137" spans="1:42" x14ac:dyDescent="0.2">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row>
    <row r="138" spans="1:42" x14ac:dyDescent="0.2">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row>
    <row r="139" spans="1:42" x14ac:dyDescent="0.2">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row>
    <row r="140" spans="1:42" x14ac:dyDescent="0.2">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row>
    <row r="141" spans="1:42" x14ac:dyDescent="0.2">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row>
    <row r="142" spans="1:42" x14ac:dyDescent="0.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row>
    <row r="143" spans="1:42" x14ac:dyDescent="0.2">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row>
    <row r="144" spans="1:42" x14ac:dyDescent="0.2">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row>
    <row r="145" spans="1:42" x14ac:dyDescent="0.2">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row>
    <row r="146" spans="1:42" x14ac:dyDescent="0.2">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row>
    <row r="147" spans="1:42" x14ac:dyDescent="0.2">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row>
    <row r="148" spans="1:42" x14ac:dyDescent="0.2">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row>
    <row r="149" spans="1:42" x14ac:dyDescent="0.2">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row>
    <row r="150" spans="1:42" x14ac:dyDescent="0.2">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row>
    <row r="151" spans="1:42" x14ac:dyDescent="0.2">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row>
    <row r="152" spans="1:42" x14ac:dyDescent="0.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row>
    <row r="153" spans="1:42" x14ac:dyDescent="0.2">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row>
    <row r="154" spans="1:42" x14ac:dyDescent="0.2">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row>
    <row r="155" spans="1:42" x14ac:dyDescent="0.2">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row>
    <row r="156" spans="1:42" x14ac:dyDescent="0.2">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row>
    <row r="157" spans="1:42" x14ac:dyDescent="0.2">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row>
    <row r="158" spans="1:42" x14ac:dyDescent="0.2">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row>
    <row r="159" spans="1:42" x14ac:dyDescent="0.2">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row>
    <row r="160" spans="1:42" x14ac:dyDescent="0.2">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row>
    <row r="161" spans="1:42" x14ac:dyDescent="0.2">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row>
    <row r="162" spans="1:42" x14ac:dyDescent="0.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row>
    <row r="163" spans="1:42" x14ac:dyDescent="0.2">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row>
    <row r="164" spans="1:42" x14ac:dyDescent="0.2">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row>
    <row r="165" spans="1:42" x14ac:dyDescent="0.2">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row>
    <row r="166" spans="1:42" x14ac:dyDescent="0.2">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row>
    <row r="167" spans="1:42" x14ac:dyDescent="0.2">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row>
    <row r="168" spans="1:42" x14ac:dyDescent="0.2">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row>
    <row r="169" spans="1:42" x14ac:dyDescent="0.2">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row>
    <row r="170" spans="1:42" x14ac:dyDescent="0.2">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row>
    <row r="171" spans="1:42" x14ac:dyDescent="0.2">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row>
    <row r="172" spans="1:42" x14ac:dyDescent="0.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row>
    <row r="173" spans="1:42" x14ac:dyDescent="0.2">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row>
    <row r="174" spans="1:42" x14ac:dyDescent="0.2">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row>
    <row r="175" spans="1:42" x14ac:dyDescent="0.2">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row>
    <row r="176" spans="1:42" x14ac:dyDescent="0.2">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row>
    <row r="177" spans="1:42" x14ac:dyDescent="0.2">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row>
    <row r="178" spans="1:42" x14ac:dyDescent="0.2">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row>
    <row r="179" spans="1:42" x14ac:dyDescent="0.2">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row>
    <row r="180" spans="1:42" x14ac:dyDescent="0.2">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row>
    <row r="181" spans="1:42" x14ac:dyDescent="0.2">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row>
    <row r="182" spans="1:42" x14ac:dyDescent="0.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row>
    <row r="183" spans="1:42" x14ac:dyDescent="0.2">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row>
    <row r="184" spans="1:42" x14ac:dyDescent="0.2">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row>
    <row r="185" spans="1:42" x14ac:dyDescent="0.2">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row>
    <row r="186" spans="1:42" x14ac:dyDescent="0.2">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row>
    <row r="187" spans="1:42" x14ac:dyDescent="0.2">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row>
    <row r="188" spans="1:42" x14ac:dyDescent="0.2">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row>
    <row r="189" spans="1:42" x14ac:dyDescent="0.2">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row>
    <row r="190" spans="1:42" x14ac:dyDescent="0.2">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row>
    <row r="191" spans="1:42" x14ac:dyDescent="0.2">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row>
    <row r="192" spans="1:42" x14ac:dyDescent="0.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row>
    <row r="193" spans="1:42" x14ac:dyDescent="0.2">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row>
    <row r="194" spans="1:42" x14ac:dyDescent="0.2">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row>
    <row r="195" spans="1:42" x14ac:dyDescent="0.2">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row>
    <row r="196" spans="1:42" x14ac:dyDescent="0.2">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row>
    <row r="197" spans="1:42" x14ac:dyDescent="0.2">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row>
    <row r="198" spans="1:42" x14ac:dyDescent="0.2">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row>
    <row r="199" spans="1:42" x14ac:dyDescent="0.2">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row>
    <row r="200" spans="1:42" x14ac:dyDescent="0.2">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row>
    <row r="201" spans="1:42" x14ac:dyDescent="0.2">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row>
    <row r="202" spans="1:42" x14ac:dyDescent="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row>
    <row r="203" spans="1:42" x14ac:dyDescent="0.2">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row>
    <row r="204" spans="1:42" x14ac:dyDescent="0.2">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row>
    <row r="205" spans="1:42" x14ac:dyDescent="0.2">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row>
    <row r="206" spans="1:42" x14ac:dyDescent="0.2">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row>
    <row r="207" spans="1:42" x14ac:dyDescent="0.2">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row>
    <row r="208" spans="1:42" x14ac:dyDescent="0.2">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row>
    <row r="209" spans="1:42" x14ac:dyDescent="0.2">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row>
    <row r="210" spans="1:42" x14ac:dyDescent="0.2">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row>
    <row r="211" spans="1:42" x14ac:dyDescent="0.2">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row>
    <row r="212" spans="1:42" x14ac:dyDescent="0.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row>
    <row r="213" spans="1:42" x14ac:dyDescent="0.2">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row>
    <row r="214" spans="1:42" x14ac:dyDescent="0.2">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row>
    <row r="215" spans="1:42" x14ac:dyDescent="0.2">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row>
    <row r="216" spans="1:42" x14ac:dyDescent="0.2">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row>
    <row r="217" spans="1:42" x14ac:dyDescent="0.2">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row>
    <row r="218" spans="1:42" x14ac:dyDescent="0.2">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row>
    <row r="219" spans="1:42" x14ac:dyDescent="0.2">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row>
    <row r="220" spans="1:42" x14ac:dyDescent="0.2">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row>
    <row r="221" spans="1:42" x14ac:dyDescent="0.2">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row>
    <row r="222" spans="1:42" x14ac:dyDescent="0.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row>
    <row r="223" spans="1:42" x14ac:dyDescent="0.2">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row>
    <row r="224" spans="1:42" x14ac:dyDescent="0.2">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row>
    <row r="225" spans="1:42" x14ac:dyDescent="0.2">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row>
    <row r="226" spans="1:42" x14ac:dyDescent="0.2">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row>
    <row r="227" spans="1:42" x14ac:dyDescent="0.2">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row>
    <row r="228" spans="1:42" x14ac:dyDescent="0.2">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row>
    <row r="229" spans="1:42"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row>
    <row r="230" spans="1:42"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row>
    <row r="231" spans="1:42"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row>
    <row r="232" spans="1:42"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row>
    <row r="233" spans="1:42"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row>
    <row r="234" spans="1:42"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row>
    <row r="235" spans="1:42"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row>
    <row r="236" spans="1:42"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row>
    <row r="237" spans="1:42"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row>
    <row r="238" spans="1:42"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row>
    <row r="239" spans="1:42"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row>
    <row r="240" spans="1:42"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row>
    <row r="241" spans="1:42"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row>
    <row r="242" spans="1:42"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row>
    <row r="243" spans="1:42"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row>
    <row r="244" spans="1:42"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row>
    <row r="245" spans="1:42"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row>
    <row r="246" spans="1:42"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row>
    <row r="247" spans="1:42"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row>
    <row r="248" spans="1:42"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row>
    <row r="249" spans="1:42"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row>
    <row r="250" spans="1:42"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row>
    <row r="251" spans="1:42"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row>
    <row r="252" spans="1:42"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row>
    <row r="253" spans="1:42"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row>
    <row r="254" spans="1:42"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row>
    <row r="255" spans="1:42"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row>
    <row r="256" spans="1:42"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row>
    <row r="257" spans="1:42"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row>
    <row r="258" spans="1:42"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row>
    <row r="259" spans="1:42"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row>
    <row r="260" spans="1:42"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row>
    <row r="261" spans="1:42"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row>
    <row r="262" spans="1:42"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row>
    <row r="263" spans="1:42"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row>
    <row r="264" spans="1:42"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row>
    <row r="265" spans="1:42"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row>
    <row r="266" spans="1:42"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row>
    <row r="267" spans="1:42"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row>
    <row r="268" spans="1:42"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row>
    <row r="269" spans="1:42"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row>
    <row r="270" spans="1:42"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row>
    <row r="271" spans="1:42"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row>
    <row r="272" spans="1:42"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row>
    <row r="273" spans="1:42"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row>
    <row r="274" spans="1:42"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row>
    <row r="275" spans="1:42"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row>
    <row r="276" spans="1:42"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row>
    <row r="277" spans="1:42"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row>
    <row r="278" spans="1:42"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row>
    <row r="279" spans="1:42"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row>
    <row r="280" spans="1:42"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row>
    <row r="281" spans="1:42"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row>
    <row r="282" spans="1:42"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row>
    <row r="283" spans="1:42"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row>
    <row r="284" spans="1:42"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row>
    <row r="285" spans="1:42"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row>
    <row r="286" spans="1:42"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row>
    <row r="287" spans="1:42"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row>
    <row r="288" spans="1:42"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row>
    <row r="289" spans="1:42"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row>
    <row r="290" spans="1:42"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row>
    <row r="291" spans="1:42"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row>
    <row r="292" spans="1:42"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row>
    <row r="293" spans="1:42"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row>
    <row r="294" spans="1:42"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row>
    <row r="295" spans="1:42"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row>
    <row r="296" spans="1:42"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row>
    <row r="297" spans="1:42"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row>
    <row r="298" spans="1:42"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row>
    <row r="299" spans="1:42"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row>
    <row r="300" spans="1:42"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row>
    <row r="301" spans="1:42"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row>
    <row r="302" spans="1:42"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row>
    <row r="303" spans="1:42"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row>
    <row r="304" spans="1:42"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row>
    <row r="305" spans="1:42"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row>
    <row r="306" spans="1:42"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row>
    <row r="307" spans="1:42"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row>
    <row r="308" spans="1:42"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row>
    <row r="309" spans="1:42"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row>
    <row r="310" spans="1:42"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row>
    <row r="311" spans="1:42"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row>
    <row r="312" spans="1:42"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row>
    <row r="313" spans="1:42"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row>
    <row r="314" spans="1:42"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row>
    <row r="315" spans="1:42"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row>
    <row r="316" spans="1:42"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row>
    <row r="317" spans="1:42"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row>
    <row r="318" spans="1:42"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row>
    <row r="319" spans="1:42"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row>
    <row r="320" spans="1:42"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row>
    <row r="321" spans="1:42"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row>
    <row r="322" spans="1:42"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row>
    <row r="323" spans="1:42"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row>
    <row r="324" spans="1:42"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row>
    <row r="325" spans="1:42"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row>
    <row r="326" spans="1:42"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row>
    <row r="327" spans="1:42"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row>
    <row r="328" spans="1:42"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row>
    <row r="329" spans="1:42"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row>
    <row r="330" spans="1:42"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row>
    <row r="331" spans="1:42"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row>
    <row r="332" spans="1:42"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row>
    <row r="333" spans="1:42"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row>
    <row r="334" spans="1:42"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row>
    <row r="335" spans="1:42"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row>
    <row r="336" spans="1:42"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row>
    <row r="337" spans="1:42"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row>
    <row r="338" spans="1:42"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row>
    <row r="339" spans="1:42"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row>
    <row r="340" spans="1:42"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row>
    <row r="341" spans="1:42"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row>
    <row r="342" spans="1:42"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row>
    <row r="343" spans="1:42"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row>
    <row r="344" spans="1:42"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row>
    <row r="345" spans="1:42"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row>
    <row r="346" spans="1:42"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row>
    <row r="347" spans="1:42"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row>
    <row r="348" spans="1:42"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row>
    <row r="349" spans="1:42"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row>
    <row r="350" spans="1:42"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row>
    <row r="351" spans="1:42"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row>
    <row r="352" spans="1:42"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row>
    <row r="353" spans="1:42"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row>
    <row r="354" spans="1:42"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row>
    <row r="355" spans="1:42"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row>
    <row r="356" spans="1:42"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row>
    <row r="357" spans="1:42"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row>
    <row r="358" spans="1:42"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row>
    <row r="359" spans="1:42"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row>
    <row r="360" spans="1:42"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row>
    <row r="361" spans="1:42"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row>
    <row r="362" spans="1:42"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row>
    <row r="363" spans="1:42"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row>
    <row r="364" spans="1:42"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row>
    <row r="365" spans="1:42"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row>
    <row r="366" spans="1:42"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row>
    <row r="367" spans="1:42"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row>
    <row r="368" spans="1:42"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row>
    <row r="369" spans="1:42"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row>
    <row r="370" spans="1:42"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row>
    <row r="371" spans="1:42"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row>
    <row r="372" spans="1:42"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row>
    <row r="373" spans="1:42"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row>
    <row r="374" spans="1:42"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row>
    <row r="375" spans="1:42"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row>
    <row r="376" spans="1:42"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row>
    <row r="377" spans="1:42"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row>
    <row r="378" spans="1:42"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row>
    <row r="379" spans="1:42"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row>
    <row r="380" spans="1:42"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row>
    <row r="381" spans="1:42"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row>
    <row r="382" spans="1:42"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row>
    <row r="383" spans="1:42"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row>
    <row r="384" spans="1:42"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row>
    <row r="385" spans="1:42"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row>
    <row r="386" spans="1:42"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row>
    <row r="387" spans="1:42"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row>
    <row r="388" spans="1:42"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row>
    <row r="389" spans="1:42"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row>
    <row r="390" spans="1:42"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row>
    <row r="391" spans="1:42"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row>
    <row r="392" spans="1:42"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row>
    <row r="393" spans="1:42"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row>
    <row r="394" spans="1:42"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row>
    <row r="395" spans="1:42"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row>
    <row r="396" spans="1:42"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row>
    <row r="397" spans="1:42"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row>
    <row r="398" spans="1:42"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row>
    <row r="399" spans="1:42"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row>
    <row r="400" spans="1:42"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row>
    <row r="401" spans="1:42"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row>
    <row r="402" spans="1:42"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row>
    <row r="403" spans="1:42"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row>
    <row r="404" spans="1:42"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row>
    <row r="405" spans="1:42"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row>
    <row r="406" spans="1:42"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row>
    <row r="407" spans="1:42"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row>
    <row r="408" spans="1:42"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row>
    <row r="409" spans="1:42"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row>
    <row r="410" spans="1:42"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row>
    <row r="411" spans="1:42"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row>
    <row r="412" spans="1:42"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row>
    <row r="413" spans="1:42"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row>
    <row r="414" spans="1:42"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row>
    <row r="415" spans="1:42"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row>
    <row r="416" spans="1:42"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row>
    <row r="417" spans="1:42"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row>
    <row r="418" spans="1:42"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row>
    <row r="419" spans="1:42"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row>
    <row r="420" spans="1:42"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row>
    <row r="421" spans="1:42"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row>
    <row r="422" spans="1:42"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row>
    <row r="423" spans="1:42"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row>
    <row r="424" spans="1:42"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row>
    <row r="425" spans="1:42"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row>
    <row r="426" spans="1:42"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row>
    <row r="427" spans="1:42"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row>
    <row r="428" spans="1:42"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row>
    <row r="429" spans="1:42"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row>
    <row r="430" spans="1:42"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row>
    <row r="431" spans="1:42"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row>
    <row r="432" spans="1:42"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row>
    <row r="433" spans="1:42"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row>
    <row r="434" spans="1:42"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row>
    <row r="435" spans="1:42"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row>
    <row r="436" spans="1:42"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row>
    <row r="437" spans="1:42"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row>
    <row r="438" spans="1:42"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row>
    <row r="439" spans="1:42"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row>
    <row r="440" spans="1:42"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row>
    <row r="441" spans="1:42"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row>
    <row r="442" spans="1:42"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row>
    <row r="443" spans="1:42"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row>
    <row r="444" spans="1:42"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row>
    <row r="445" spans="1:42"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row>
    <row r="446" spans="1:42"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row>
    <row r="447" spans="1:42"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row>
    <row r="448" spans="1:42"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row>
    <row r="449" spans="1:42"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row>
    <row r="450" spans="1:42"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row>
    <row r="451" spans="1:42"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row>
    <row r="452" spans="1:42"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row>
    <row r="453" spans="1:42"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row>
    <row r="454" spans="1:42"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row>
    <row r="455" spans="1:42"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row>
    <row r="456" spans="1:42"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row>
    <row r="457" spans="1:42"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row>
    <row r="458" spans="1:42"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row>
    <row r="459" spans="1:42"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row>
    <row r="460" spans="1:42"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row>
    <row r="461" spans="1:42"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row>
    <row r="462" spans="1:42"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row>
    <row r="463" spans="1:42"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row>
    <row r="464" spans="1:42"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row>
    <row r="465" spans="1:42"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row>
    <row r="466" spans="1:42"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row>
    <row r="467" spans="1:42"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row>
    <row r="468" spans="1:42"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row>
    <row r="469" spans="1:42"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row>
    <row r="470" spans="1:42"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row>
    <row r="471" spans="1:42"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row>
    <row r="472" spans="1:42"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row>
    <row r="473" spans="1:42"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row>
    <row r="474" spans="1:42"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row>
    <row r="475" spans="1:42"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row>
    <row r="476" spans="1:42"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row>
    <row r="477" spans="1:42"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row>
    <row r="478" spans="1:42"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row>
    <row r="479" spans="1:42"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row>
    <row r="480" spans="1:42"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row>
    <row r="481" spans="1:42"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row>
    <row r="482" spans="1:42"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row>
    <row r="483" spans="1:42"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row>
    <row r="484" spans="1:42"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row>
    <row r="485" spans="1:42"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row>
    <row r="486" spans="1:42"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row>
    <row r="487" spans="1:42"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row>
    <row r="488" spans="1:42"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row>
    <row r="489" spans="1:42"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row>
    <row r="490" spans="1:42"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row>
    <row r="491" spans="1:42"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row>
    <row r="492" spans="1:42"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row>
    <row r="493" spans="1:42"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row>
    <row r="494" spans="1:42"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row>
    <row r="495" spans="1:42"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row>
    <row r="496" spans="1:42"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row>
    <row r="497" spans="1:42"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row>
    <row r="498" spans="1:42"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row>
    <row r="499" spans="1:42"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row>
    <row r="500" spans="1:42"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row>
    <row r="501" spans="1:42"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row>
    <row r="502" spans="1:42"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row>
    <row r="503" spans="1:42"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row>
    <row r="504" spans="1:42"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row>
    <row r="505" spans="1:42"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row>
    <row r="506" spans="1:42"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row>
    <row r="507" spans="1:42"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row>
    <row r="508" spans="1:42"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row>
    <row r="509" spans="1:42"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row>
    <row r="510" spans="1:42"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row>
    <row r="511" spans="1:42"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row>
    <row r="512" spans="1:42"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row>
    <row r="513" spans="1:42"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row>
    <row r="514" spans="1:42"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row>
    <row r="515" spans="1:42"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row>
    <row r="516" spans="1:42"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row>
    <row r="517" spans="1:42"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row>
    <row r="518" spans="1:42"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row>
    <row r="519" spans="1:42"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row>
    <row r="520" spans="1:42"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row>
    <row r="521" spans="1:42"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row>
    <row r="522" spans="1:42"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row>
    <row r="523" spans="1:42"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row>
    <row r="524" spans="1:42"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row>
    <row r="525" spans="1:42"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row>
    <row r="526" spans="1:42"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row>
    <row r="527" spans="1:42"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row>
    <row r="528" spans="1:42"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row>
    <row r="529" spans="1:42"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row>
    <row r="530" spans="1:42"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row>
    <row r="531" spans="1:42"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row>
    <row r="532" spans="1:42"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row>
    <row r="533" spans="1:42"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row>
    <row r="534" spans="1:42"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row>
    <row r="535" spans="1:42"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row>
    <row r="536" spans="1:42"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row>
    <row r="537" spans="1:42"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row>
    <row r="538" spans="1:42"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row>
    <row r="539" spans="1:42"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row>
    <row r="540" spans="1:42"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row>
    <row r="541" spans="1:42"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row>
  </sheetData>
  <autoFilter ref="A6:AP28" xr:uid="{00000000-0009-0000-0000-000023000000}"/>
  <customSheetViews>
    <customSheetView guid="{2310A218-B950-4B37-BE7C-1628B3021F33}" scale="80" showAutoFilter="1">
      <pane xSplit="6" ySplit="6" topLeftCell="G7" activePane="bottomRight" state="frozen"/>
      <selection pane="bottomRight" activeCell="AN19" sqref="AN19"/>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AP28" xr:uid="{00000000-0000-0000-0000-000000000000}"/>
    </customSheetView>
    <customSheetView guid="{567D1EB9-B60D-4E86-BE3D-657E6C99C435}" scale="80" showAutoFilter="1">
      <pane xSplit="6" ySplit="6" topLeftCell="G7" activePane="bottomRight" state="frozen"/>
      <selection pane="bottomRight" activeCell="AN19" sqref="AN19"/>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AP28" xr:uid="{00000000-0000-0000-0000-000000000000}"/>
    </customSheetView>
    <customSheetView guid="{8C2C3663-D12C-4E4C-A6D4-C71A7D822DC1}" scale="80" showAutoFilter="1">
      <pane xSplit="6" ySplit="6" topLeftCell="G7" activePane="bottomRight" state="frozen"/>
      <selection pane="bottomRight" activeCell="AN19" sqref="AN19"/>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AP28" xr:uid="{00000000-0000-0000-0000-000000000000}"/>
    </customSheetView>
    <customSheetView guid="{6427B314-5737-4833-B35F-93343DA3F12D}" scale="80" showAutoFilter="1">
      <pane xSplit="6" ySplit="6" topLeftCell="G7" activePane="bottomRight" state="frozen"/>
      <selection pane="bottomRight" activeCell="AN19" sqref="AN19"/>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AP28" xr:uid="{00000000-0000-0000-0000-000000000000}"/>
    </customSheetView>
  </customSheetViews>
  <mergeCells count="6">
    <mergeCell ref="G5:AP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5" tint="0.59999389629810485"/>
    <pageSetUpPr autoPageBreaks="0"/>
  </sheetPr>
  <dimension ref="A1:K541"/>
  <sheetViews>
    <sheetView zoomScale="80" zoomScaleNormal="80" workbookViewId="0">
      <pane xSplit="6" ySplit="6" topLeftCell="G7" activePane="bottomRight" state="frozen"/>
      <selection pane="topRight" activeCell="G1" sqref="G1"/>
      <selection pane="bottomLeft" activeCell="A7" sqref="A7"/>
      <selection pane="bottomRight"/>
    </sheetView>
  </sheetViews>
  <sheetFormatPr defaultColWidth="8.85546875" defaultRowHeight="14.25" x14ac:dyDescent="0.2"/>
  <cols>
    <col min="1" max="6" width="15.85546875" style="13" customWidth="1"/>
    <col min="7" max="9" width="20.42578125" style="13" customWidth="1"/>
    <col min="10" max="10" width="29.5703125" style="13" customWidth="1"/>
    <col min="11" max="11" width="28.42578125" style="13" customWidth="1"/>
    <col min="12" max="16384" width="8.85546875" style="13"/>
  </cols>
  <sheetData>
    <row r="1" spans="1:11" ht="15" x14ac:dyDescent="0.2">
      <c r="A1" s="109" t="s">
        <v>660</v>
      </c>
      <c r="B1" s="619" t="str">
        <f>'EPA - Input and Summary'!E2</f>
        <v>Exit Supplier-(2019 - 2020)</v>
      </c>
      <c r="C1" s="619"/>
      <c r="D1" s="619"/>
      <c r="E1" s="619"/>
      <c r="F1" s="619"/>
    </row>
    <row r="2" spans="1:11" ht="15" x14ac:dyDescent="0.25">
      <c r="A2" s="109" t="s">
        <v>661</v>
      </c>
      <c r="B2" s="619" t="str">
        <f>'EPA - Input and Summary'!E3</f>
        <v>Project Names</v>
      </c>
      <c r="C2" s="619"/>
      <c r="D2" s="619"/>
      <c r="E2" s="619"/>
      <c r="F2" s="619"/>
      <c r="G2" s="123"/>
    </row>
    <row r="3" spans="1:11" ht="15" x14ac:dyDescent="0.2">
      <c r="A3" s="109"/>
      <c r="B3" s="655"/>
      <c r="C3" s="656"/>
      <c r="D3" s="656"/>
      <c r="E3" s="656"/>
      <c r="F3" s="657"/>
    </row>
    <row r="4" spans="1:11" ht="24.6" customHeight="1" x14ac:dyDescent="0.2">
      <c r="A4" s="629" t="s">
        <v>816</v>
      </c>
      <c r="B4" s="630"/>
      <c r="C4" s="630"/>
      <c r="D4" s="630"/>
      <c r="E4" s="630"/>
      <c r="F4" s="658"/>
    </row>
    <row r="5" spans="1:11" ht="24.6" customHeight="1" x14ac:dyDescent="0.2">
      <c r="A5" s="659" t="s">
        <v>818</v>
      </c>
      <c r="B5" s="660"/>
      <c r="C5" s="660"/>
      <c r="D5" s="660"/>
      <c r="E5" s="660"/>
      <c r="F5" s="661"/>
      <c r="G5" s="654" t="s">
        <v>866</v>
      </c>
      <c r="H5" s="654"/>
      <c r="I5" s="654"/>
      <c r="J5" s="654"/>
      <c r="K5" s="654"/>
    </row>
    <row r="6" spans="1:11" ht="90" x14ac:dyDescent="0.2">
      <c r="A6" s="120" t="s">
        <v>829</v>
      </c>
      <c r="B6" s="104" t="s">
        <v>815</v>
      </c>
      <c r="C6" s="104" t="s">
        <v>771</v>
      </c>
      <c r="D6" s="104" t="s">
        <v>772</v>
      </c>
      <c r="E6" s="104" t="s">
        <v>773</v>
      </c>
      <c r="F6" s="104" t="s">
        <v>887</v>
      </c>
      <c r="G6" s="122" t="s">
        <v>92</v>
      </c>
      <c r="H6" s="122" t="s">
        <v>93</v>
      </c>
      <c r="I6" s="122" t="s">
        <v>217</v>
      </c>
      <c r="J6" s="122" t="s">
        <v>625</v>
      </c>
      <c r="K6" s="122" t="s">
        <v>94</v>
      </c>
    </row>
    <row r="7" spans="1:11" s="146" customFormat="1" x14ac:dyDescent="0.2">
      <c r="A7" s="149" t="e">
        <f>'EPA - Input and Summary'!#REF!</f>
        <v>#REF!</v>
      </c>
      <c r="B7" s="149" t="e">
        <f>'EPA - Input and Summary'!#REF!</f>
        <v>#REF!</v>
      </c>
      <c r="C7" s="149" t="e">
        <f>'EPA - Input and Summary'!#REF!</f>
        <v>#REF!</v>
      </c>
      <c r="D7" s="149" t="e">
        <f>'EPA - Input and Summary'!#REF!</f>
        <v>#REF!</v>
      </c>
      <c r="E7" s="149" t="e">
        <f>'EPA - Input and Summary'!#REF!</f>
        <v>#REF!</v>
      </c>
      <c r="F7" s="149" t="e">
        <f>'EPA - Input and Summary'!#REF!</f>
        <v>#REF!</v>
      </c>
      <c r="G7" s="94"/>
      <c r="H7" s="94"/>
      <c r="I7" s="94"/>
      <c r="J7" s="94"/>
      <c r="K7" s="94"/>
    </row>
    <row r="8" spans="1:11" s="146" customFormat="1" x14ac:dyDescent="0.2">
      <c r="A8" s="149" t="e">
        <f>'EPA - Input and Summary'!#REF!</f>
        <v>#REF!</v>
      </c>
      <c r="B8" s="149" t="e">
        <f>'EPA - Input and Summary'!#REF!</f>
        <v>#REF!</v>
      </c>
      <c r="C8" s="149" t="e">
        <f>'EPA - Input and Summary'!#REF!</f>
        <v>#REF!</v>
      </c>
      <c r="D8" s="149" t="e">
        <f>'EPA - Input and Summary'!#REF!</f>
        <v>#REF!</v>
      </c>
      <c r="E8" s="149" t="e">
        <f>'EPA - Input and Summary'!#REF!</f>
        <v>#REF!</v>
      </c>
      <c r="F8" s="149" t="e">
        <f>'EPA - Input and Summary'!#REF!</f>
        <v>#REF!</v>
      </c>
      <c r="G8" s="94"/>
      <c r="H8" s="94"/>
      <c r="I8" s="94"/>
      <c r="J8" s="94"/>
      <c r="K8" s="94"/>
    </row>
    <row r="9" spans="1:11" s="146" customFormat="1" x14ac:dyDescent="0.2">
      <c r="A9" s="149" t="e">
        <f>'EPA - Input and Summary'!#REF!</f>
        <v>#REF!</v>
      </c>
      <c r="B9" s="149" t="e">
        <f>'EPA - Input and Summary'!#REF!</f>
        <v>#REF!</v>
      </c>
      <c r="C9" s="149" t="e">
        <f>'EPA - Input and Summary'!#REF!</f>
        <v>#REF!</v>
      </c>
      <c r="D9" s="149" t="e">
        <f>'EPA - Input and Summary'!#REF!</f>
        <v>#REF!</v>
      </c>
      <c r="E9" s="149" t="e">
        <f>'EPA - Input and Summary'!#REF!</f>
        <v>#REF!</v>
      </c>
      <c r="F9" s="149" t="e">
        <f>'EPA - Input and Summary'!#REF!</f>
        <v>#REF!</v>
      </c>
      <c r="G9" s="94"/>
      <c r="H9" s="94"/>
      <c r="I9" s="94"/>
      <c r="J9" s="94"/>
      <c r="K9" s="94"/>
    </row>
    <row r="10" spans="1:11" s="146" customFormat="1" x14ac:dyDescent="0.2">
      <c r="A10" s="149" t="e">
        <f>'EPA - Input and Summary'!#REF!</f>
        <v>#REF!</v>
      </c>
      <c r="B10" s="149" t="e">
        <f>'EPA - Input and Summary'!#REF!</f>
        <v>#REF!</v>
      </c>
      <c r="C10" s="149" t="e">
        <f>'EPA - Input and Summary'!#REF!</f>
        <v>#REF!</v>
      </c>
      <c r="D10" s="149" t="e">
        <f>'EPA - Input and Summary'!#REF!</f>
        <v>#REF!</v>
      </c>
      <c r="E10" s="149" t="e">
        <f>'EPA - Input and Summary'!#REF!</f>
        <v>#REF!</v>
      </c>
      <c r="F10" s="149" t="e">
        <f>'EPA - Input and Summary'!#REF!</f>
        <v>#REF!</v>
      </c>
      <c r="G10" s="94"/>
      <c r="H10" s="94"/>
      <c r="I10" s="94"/>
      <c r="J10" s="94"/>
      <c r="K10" s="94"/>
    </row>
    <row r="11" spans="1:11" s="146" customFormat="1" x14ac:dyDescent="0.2">
      <c r="A11" s="149" t="e">
        <f>'EPA - Input and Summary'!#REF!</f>
        <v>#REF!</v>
      </c>
      <c r="B11" s="149" t="e">
        <f>'EPA - Input and Summary'!#REF!</f>
        <v>#REF!</v>
      </c>
      <c r="C11" s="149" t="e">
        <f>'EPA - Input and Summary'!#REF!</f>
        <v>#REF!</v>
      </c>
      <c r="D11" s="149" t="e">
        <f>'EPA - Input and Summary'!#REF!</f>
        <v>#REF!</v>
      </c>
      <c r="E11" s="149" t="e">
        <f>'EPA - Input and Summary'!#REF!</f>
        <v>#REF!</v>
      </c>
      <c r="F11" s="149" t="e">
        <f>'EPA - Input and Summary'!#REF!</f>
        <v>#REF!</v>
      </c>
      <c r="G11" s="94"/>
      <c r="H11" s="94"/>
      <c r="I11" s="94"/>
      <c r="J11" s="94"/>
      <c r="K11" s="94"/>
    </row>
    <row r="12" spans="1:11" s="146" customFormat="1" x14ac:dyDescent="0.2">
      <c r="A12" s="149" t="e">
        <f>'EPA - Input and Summary'!#REF!</f>
        <v>#REF!</v>
      </c>
      <c r="B12" s="149" t="e">
        <f>'EPA - Input and Summary'!#REF!</f>
        <v>#REF!</v>
      </c>
      <c r="C12" s="149" t="e">
        <f>'EPA - Input and Summary'!#REF!</f>
        <v>#REF!</v>
      </c>
      <c r="D12" s="149" t="e">
        <f>'EPA - Input and Summary'!#REF!</f>
        <v>#REF!</v>
      </c>
      <c r="E12" s="149" t="e">
        <f>'EPA - Input and Summary'!#REF!</f>
        <v>#REF!</v>
      </c>
      <c r="F12" s="149" t="e">
        <f>'EPA - Input and Summary'!#REF!</f>
        <v>#REF!</v>
      </c>
      <c r="G12" s="94"/>
      <c r="H12" s="94"/>
      <c r="I12" s="94"/>
      <c r="J12" s="94"/>
      <c r="K12" s="94"/>
    </row>
    <row r="13" spans="1:11" s="146" customFormat="1" x14ac:dyDescent="0.2">
      <c r="A13" s="149" t="e">
        <f>'EPA - Input and Summary'!#REF!</f>
        <v>#REF!</v>
      </c>
      <c r="B13" s="149" t="e">
        <f>'EPA - Input and Summary'!#REF!</f>
        <v>#REF!</v>
      </c>
      <c r="C13" s="149" t="e">
        <f>'EPA - Input and Summary'!#REF!</f>
        <v>#REF!</v>
      </c>
      <c r="D13" s="149" t="e">
        <f>'EPA - Input and Summary'!#REF!</f>
        <v>#REF!</v>
      </c>
      <c r="E13" s="149" t="e">
        <f>'EPA - Input and Summary'!#REF!</f>
        <v>#REF!</v>
      </c>
      <c r="F13" s="149" t="e">
        <f>'EPA - Input and Summary'!#REF!</f>
        <v>#REF!</v>
      </c>
      <c r="G13" s="94"/>
      <c r="H13" s="94"/>
      <c r="I13" s="94"/>
      <c r="J13" s="94"/>
      <c r="K13" s="94"/>
    </row>
    <row r="14" spans="1:11" s="146" customFormat="1" x14ac:dyDescent="0.2">
      <c r="A14" s="149" t="e">
        <f>'EPA - Input and Summary'!#REF!</f>
        <v>#REF!</v>
      </c>
      <c r="B14" s="149" t="e">
        <f>'EPA - Input and Summary'!#REF!</f>
        <v>#REF!</v>
      </c>
      <c r="C14" s="149" t="e">
        <f>'EPA - Input and Summary'!#REF!</f>
        <v>#REF!</v>
      </c>
      <c r="D14" s="149" t="e">
        <f>'EPA - Input and Summary'!#REF!</f>
        <v>#REF!</v>
      </c>
      <c r="E14" s="149" t="e">
        <f>'EPA - Input and Summary'!#REF!</f>
        <v>#REF!</v>
      </c>
      <c r="F14" s="149" t="e">
        <f>'EPA - Input and Summary'!#REF!</f>
        <v>#REF!</v>
      </c>
      <c r="G14" s="94"/>
      <c r="H14" s="94"/>
      <c r="I14" s="94"/>
      <c r="J14" s="94"/>
      <c r="K14" s="94"/>
    </row>
    <row r="15" spans="1:11" s="146" customFormat="1" x14ac:dyDescent="0.2">
      <c r="A15" s="149" t="e">
        <f>'EPA - Input and Summary'!#REF!</f>
        <v>#REF!</v>
      </c>
      <c r="B15" s="149" t="e">
        <f>'EPA - Input and Summary'!#REF!</f>
        <v>#REF!</v>
      </c>
      <c r="C15" s="149" t="e">
        <f>'EPA - Input and Summary'!#REF!</f>
        <v>#REF!</v>
      </c>
      <c r="D15" s="149" t="e">
        <f>'EPA - Input and Summary'!#REF!</f>
        <v>#REF!</v>
      </c>
      <c r="E15" s="149" t="e">
        <f>'EPA - Input and Summary'!#REF!</f>
        <v>#REF!</v>
      </c>
      <c r="F15" s="149" t="e">
        <f>'EPA - Input and Summary'!#REF!</f>
        <v>#REF!</v>
      </c>
      <c r="G15" s="94"/>
      <c r="H15" s="94"/>
      <c r="I15" s="94"/>
      <c r="J15" s="94"/>
      <c r="K15" s="94"/>
    </row>
    <row r="16" spans="1:11" s="146" customFormat="1" x14ac:dyDescent="0.2">
      <c r="A16" s="149" t="e">
        <f>'EPA - Input and Summary'!#REF!</f>
        <v>#REF!</v>
      </c>
      <c r="B16" s="149" t="e">
        <f>'EPA - Input and Summary'!#REF!</f>
        <v>#REF!</v>
      </c>
      <c r="C16" s="149" t="e">
        <f>'EPA - Input and Summary'!#REF!</f>
        <v>#REF!</v>
      </c>
      <c r="D16" s="149" t="e">
        <f>'EPA - Input and Summary'!#REF!</f>
        <v>#REF!</v>
      </c>
      <c r="E16" s="149" t="e">
        <f>'EPA - Input and Summary'!#REF!</f>
        <v>#REF!</v>
      </c>
      <c r="F16" s="149" t="e">
        <f>'EPA - Input and Summary'!#REF!</f>
        <v>#REF!</v>
      </c>
      <c r="G16" s="94"/>
      <c r="H16" s="94"/>
      <c r="I16" s="94"/>
      <c r="J16" s="94"/>
      <c r="K16" s="94"/>
    </row>
    <row r="17" spans="1:11" s="146" customFormat="1" x14ac:dyDescent="0.2">
      <c r="A17" s="149" t="e">
        <f>'EPA - Input and Summary'!#REF!</f>
        <v>#REF!</v>
      </c>
      <c r="B17" s="149" t="e">
        <f>'EPA - Input and Summary'!#REF!</f>
        <v>#REF!</v>
      </c>
      <c r="C17" s="149" t="e">
        <f>'EPA - Input and Summary'!#REF!</f>
        <v>#REF!</v>
      </c>
      <c r="D17" s="149" t="e">
        <f>'EPA - Input and Summary'!#REF!</f>
        <v>#REF!</v>
      </c>
      <c r="E17" s="149" t="e">
        <f>'EPA - Input and Summary'!#REF!</f>
        <v>#REF!</v>
      </c>
      <c r="F17" s="149" t="e">
        <f>'EPA - Input and Summary'!#REF!</f>
        <v>#REF!</v>
      </c>
      <c r="G17" s="94"/>
      <c r="H17" s="94"/>
      <c r="I17" s="94"/>
      <c r="J17" s="94"/>
      <c r="K17" s="94"/>
    </row>
    <row r="18" spans="1:11" s="146" customFormat="1" x14ac:dyDescent="0.2">
      <c r="A18" s="149" t="e">
        <f>'EPA - Input and Summary'!#REF!</f>
        <v>#REF!</v>
      </c>
      <c r="B18" s="149" t="e">
        <f>'EPA - Input and Summary'!#REF!</f>
        <v>#REF!</v>
      </c>
      <c r="C18" s="149" t="e">
        <f>'EPA - Input and Summary'!#REF!</f>
        <v>#REF!</v>
      </c>
      <c r="D18" s="149" t="e">
        <f>'EPA - Input and Summary'!#REF!</f>
        <v>#REF!</v>
      </c>
      <c r="E18" s="149" t="e">
        <f>'EPA - Input and Summary'!#REF!</f>
        <v>#REF!</v>
      </c>
      <c r="F18" s="149" t="e">
        <f>'EPA - Input and Summary'!#REF!</f>
        <v>#REF!</v>
      </c>
      <c r="G18" s="94"/>
      <c r="H18" s="94"/>
      <c r="I18" s="94"/>
      <c r="J18" s="94"/>
      <c r="K18" s="94"/>
    </row>
    <row r="19" spans="1:11" s="146" customFormat="1" x14ac:dyDescent="0.2">
      <c r="A19" s="149" t="e">
        <f>'EPA - Input and Summary'!#REF!</f>
        <v>#REF!</v>
      </c>
      <c r="B19" s="149" t="e">
        <f>'EPA - Input and Summary'!#REF!</f>
        <v>#REF!</v>
      </c>
      <c r="C19" s="149" t="e">
        <f>'EPA - Input and Summary'!#REF!</f>
        <v>#REF!</v>
      </c>
      <c r="D19" s="149" t="e">
        <f>'EPA - Input and Summary'!#REF!</f>
        <v>#REF!</v>
      </c>
      <c r="E19" s="149" t="e">
        <f>'EPA - Input and Summary'!#REF!</f>
        <v>#REF!</v>
      </c>
      <c r="F19" s="149" t="e">
        <f>'EPA - Input and Summary'!#REF!</f>
        <v>#REF!</v>
      </c>
      <c r="G19" s="94"/>
      <c r="H19" s="94"/>
      <c r="I19" s="94"/>
      <c r="J19" s="94"/>
      <c r="K19" s="94"/>
    </row>
    <row r="20" spans="1:11" s="146" customFormat="1" x14ac:dyDescent="0.2">
      <c r="A20" s="149" t="e">
        <f>'EPA - Input and Summary'!#REF!</f>
        <v>#REF!</v>
      </c>
      <c r="B20" s="149" t="e">
        <f>'EPA - Input and Summary'!#REF!</f>
        <v>#REF!</v>
      </c>
      <c r="C20" s="149" t="e">
        <f>'EPA - Input and Summary'!#REF!</f>
        <v>#REF!</v>
      </c>
      <c r="D20" s="149" t="e">
        <f>'EPA - Input and Summary'!#REF!</f>
        <v>#REF!</v>
      </c>
      <c r="E20" s="149" t="e">
        <f>'EPA - Input and Summary'!#REF!</f>
        <v>#REF!</v>
      </c>
      <c r="F20" s="149" t="e">
        <f>'EPA - Input and Summary'!#REF!</f>
        <v>#REF!</v>
      </c>
      <c r="G20" s="94"/>
      <c r="H20" s="94"/>
      <c r="I20" s="94"/>
      <c r="J20" s="94"/>
      <c r="K20" s="94"/>
    </row>
    <row r="21" spans="1:11" s="146" customFormat="1" x14ac:dyDescent="0.2">
      <c r="A21" s="149" t="e">
        <f>'EPA - Input and Summary'!#REF!</f>
        <v>#REF!</v>
      </c>
      <c r="B21" s="149" t="e">
        <f>'EPA - Input and Summary'!#REF!</f>
        <v>#REF!</v>
      </c>
      <c r="C21" s="149" t="e">
        <f>'EPA - Input and Summary'!#REF!</f>
        <v>#REF!</v>
      </c>
      <c r="D21" s="149" t="e">
        <f>'EPA - Input and Summary'!#REF!</f>
        <v>#REF!</v>
      </c>
      <c r="E21" s="149" t="e">
        <f>'EPA - Input and Summary'!#REF!</f>
        <v>#REF!</v>
      </c>
      <c r="F21" s="149" t="e">
        <f>'EPA - Input and Summary'!#REF!</f>
        <v>#REF!</v>
      </c>
      <c r="G21" s="94"/>
      <c r="H21" s="94"/>
      <c r="I21" s="94"/>
      <c r="J21" s="94"/>
      <c r="K21" s="94"/>
    </row>
    <row r="22" spans="1:11" s="146" customFormat="1" x14ac:dyDescent="0.2">
      <c r="A22" s="149" t="e">
        <f>'EPA - Input and Summary'!#REF!</f>
        <v>#REF!</v>
      </c>
      <c r="B22" s="149" t="e">
        <f>'EPA - Input and Summary'!#REF!</f>
        <v>#REF!</v>
      </c>
      <c r="C22" s="149" t="e">
        <f>'EPA - Input and Summary'!#REF!</f>
        <v>#REF!</v>
      </c>
      <c r="D22" s="149" t="e">
        <f>'EPA - Input and Summary'!#REF!</f>
        <v>#REF!</v>
      </c>
      <c r="E22" s="149" t="e">
        <f>'EPA - Input and Summary'!#REF!</f>
        <v>#REF!</v>
      </c>
      <c r="F22" s="149" t="e">
        <f>'EPA - Input and Summary'!#REF!</f>
        <v>#REF!</v>
      </c>
      <c r="G22" s="94"/>
      <c r="H22" s="94"/>
      <c r="I22" s="94"/>
      <c r="J22" s="94"/>
      <c r="K22" s="94"/>
    </row>
    <row r="23" spans="1:11" s="146" customFormat="1" x14ac:dyDescent="0.2">
      <c r="A23" s="149" t="e">
        <f>'EPA - Input and Summary'!#REF!</f>
        <v>#REF!</v>
      </c>
      <c r="B23" s="149" t="e">
        <f>'EPA - Input and Summary'!#REF!</f>
        <v>#REF!</v>
      </c>
      <c r="C23" s="149" t="e">
        <f>'EPA - Input and Summary'!#REF!</f>
        <v>#REF!</v>
      </c>
      <c r="D23" s="149" t="e">
        <f>'EPA - Input and Summary'!#REF!</f>
        <v>#REF!</v>
      </c>
      <c r="E23" s="149" t="e">
        <f>'EPA - Input and Summary'!#REF!</f>
        <v>#REF!</v>
      </c>
      <c r="F23" s="149" t="e">
        <f>'EPA - Input and Summary'!#REF!</f>
        <v>#REF!</v>
      </c>
      <c r="G23" s="94"/>
      <c r="H23" s="94"/>
      <c r="I23" s="94"/>
      <c r="J23" s="94"/>
      <c r="K23" s="94"/>
    </row>
    <row r="24" spans="1:11" s="146" customFormat="1" x14ac:dyDescent="0.2">
      <c r="A24" s="149" t="e">
        <f>'EPA - Input and Summary'!#REF!</f>
        <v>#REF!</v>
      </c>
      <c r="B24" s="149" t="e">
        <f>'EPA - Input and Summary'!#REF!</f>
        <v>#REF!</v>
      </c>
      <c r="C24" s="149" t="e">
        <f>'EPA - Input and Summary'!#REF!</f>
        <v>#REF!</v>
      </c>
      <c r="D24" s="149" t="e">
        <f>'EPA - Input and Summary'!#REF!</f>
        <v>#REF!</v>
      </c>
      <c r="E24" s="149" t="e">
        <f>'EPA - Input and Summary'!#REF!</f>
        <v>#REF!</v>
      </c>
      <c r="F24" s="149" t="e">
        <f>'EPA - Input and Summary'!#REF!</f>
        <v>#REF!</v>
      </c>
      <c r="G24" s="94"/>
      <c r="H24" s="94"/>
      <c r="I24" s="94"/>
      <c r="J24" s="94"/>
      <c r="K24" s="94"/>
    </row>
    <row r="25" spans="1:11" s="146" customFormat="1" x14ac:dyDescent="0.2">
      <c r="A25" s="149" t="e">
        <f>'EPA - Input and Summary'!#REF!</f>
        <v>#REF!</v>
      </c>
      <c r="B25" s="149" t="e">
        <f>'EPA - Input and Summary'!#REF!</f>
        <v>#REF!</v>
      </c>
      <c r="C25" s="149" t="e">
        <f>'EPA - Input and Summary'!#REF!</f>
        <v>#REF!</v>
      </c>
      <c r="D25" s="149" t="e">
        <f>'EPA - Input and Summary'!#REF!</f>
        <v>#REF!</v>
      </c>
      <c r="E25" s="149" t="e">
        <f>'EPA - Input and Summary'!#REF!</f>
        <v>#REF!</v>
      </c>
      <c r="F25" s="149" t="e">
        <f>'EPA - Input and Summary'!#REF!</f>
        <v>#REF!</v>
      </c>
      <c r="G25" s="94"/>
      <c r="H25" s="94"/>
      <c r="I25" s="94"/>
      <c r="J25" s="94"/>
      <c r="K25" s="94"/>
    </row>
    <row r="26" spans="1:11" s="146" customFormat="1" x14ac:dyDescent="0.2">
      <c r="A26" s="149" t="e">
        <f>'EPA - Input and Summary'!#REF!</f>
        <v>#REF!</v>
      </c>
      <c r="B26" s="149" t="e">
        <f>'EPA - Input and Summary'!#REF!</f>
        <v>#REF!</v>
      </c>
      <c r="C26" s="149" t="e">
        <f>'EPA - Input and Summary'!#REF!</f>
        <v>#REF!</v>
      </c>
      <c r="D26" s="149" t="e">
        <f>'EPA - Input and Summary'!#REF!</f>
        <v>#REF!</v>
      </c>
      <c r="E26" s="149" t="e">
        <f>'EPA - Input and Summary'!#REF!</f>
        <v>#REF!</v>
      </c>
      <c r="F26" s="149" t="e">
        <f>'EPA - Input and Summary'!#REF!</f>
        <v>#REF!</v>
      </c>
      <c r="G26" s="94"/>
      <c r="H26" s="94"/>
      <c r="I26" s="94"/>
      <c r="J26" s="94"/>
      <c r="K26" s="94"/>
    </row>
    <row r="27" spans="1:11" s="146" customFormat="1" x14ac:dyDescent="0.2">
      <c r="A27" s="149" t="e">
        <f>'EPA - Input and Summary'!#REF!</f>
        <v>#REF!</v>
      </c>
      <c r="B27" s="149" t="e">
        <f>'EPA - Input and Summary'!#REF!</f>
        <v>#REF!</v>
      </c>
      <c r="C27" s="149" t="e">
        <f>'EPA - Input and Summary'!#REF!</f>
        <v>#REF!</v>
      </c>
      <c r="D27" s="149" t="e">
        <f>'EPA - Input and Summary'!#REF!</f>
        <v>#REF!</v>
      </c>
      <c r="E27" s="149" t="e">
        <f>'EPA - Input and Summary'!#REF!</f>
        <v>#REF!</v>
      </c>
      <c r="F27" s="149" t="e">
        <f>'EPA - Input and Summary'!#REF!</f>
        <v>#REF!</v>
      </c>
      <c r="G27" s="94"/>
      <c r="H27" s="94"/>
      <c r="I27" s="94"/>
      <c r="J27" s="94"/>
      <c r="K27" s="94"/>
    </row>
    <row r="28" spans="1:11" s="146" customFormat="1" x14ac:dyDescent="0.2">
      <c r="A28" s="149" t="e">
        <f>'EPA - Input and Summary'!#REF!</f>
        <v>#REF!</v>
      </c>
      <c r="B28" s="149" t="e">
        <f>'EPA - Input and Summary'!#REF!</f>
        <v>#REF!</v>
      </c>
      <c r="C28" s="149" t="e">
        <f>'EPA - Input and Summary'!#REF!</f>
        <v>#REF!</v>
      </c>
      <c r="D28" s="149" t="e">
        <f>'EPA - Input and Summary'!#REF!</f>
        <v>#REF!</v>
      </c>
      <c r="E28" s="149" t="e">
        <f>'EPA - Input and Summary'!#REF!</f>
        <v>#REF!</v>
      </c>
      <c r="F28" s="149" t="e">
        <f>'EPA - Input and Summary'!#REF!</f>
        <v>#REF!</v>
      </c>
      <c r="G28" s="94"/>
      <c r="H28" s="94"/>
      <c r="I28" s="94"/>
      <c r="J28" s="94"/>
      <c r="K28" s="94"/>
    </row>
    <row r="29" spans="1:11" x14ac:dyDescent="0.2">
      <c r="A29" s="26"/>
      <c r="B29" s="26"/>
      <c r="C29" s="26"/>
      <c r="D29" s="26"/>
      <c r="E29" s="26"/>
      <c r="F29" s="26"/>
      <c r="G29" s="26"/>
      <c r="H29" s="26"/>
      <c r="I29" s="26"/>
      <c r="J29" s="26"/>
      <c r="K29" s="26"/>
    </row>
    <row r="30" spans="1:11" x14ac:dyDescent="0.2">
      <c r="A30" s="26"/>
      <c r="B30" s="26"/>
      <c r="C30" s="26"/>
      <c r="D30" s="26"/>
      <c r="E30" s="26"/>
      <c r="F30" s="26"/>
      <c r="G30" s="26"/>
      <c r="H30" s="26"/>
      <c r="I30" s="26"/>
      <c r="J30" s="26"/>
      <c r="K30" s="26"/>
    </row>
    <row r="31" spans="1:11" x14ac:dyDescent="0.2">
      <c r="A31" s="26"/>
      <c r="B31" s="26"/>
      <c r="C31" s="26"/>
      <c r="D31" s="26"/>
      <c r="E31" s="26"/>
      <c r="F31" s="26"/>
      <c r="G31" s="26"/>
      <c r="H31" s="26"/>
      <c r="I31" s="26"/>
      <c r="J31" s="26"/>
      <c r="K31" s="26"/>
    </row>
    <row r="32" spans="1:11" x14ac:dyDescent="0.2">
      <c r="A32" s="26"/>
      <c r="B32" s="26"/>
      <c r="C32" s="26"/>
      <c r="D32" s="26"/>
      <c r="E32" s="26"/>
      <c r="F32" s="26"/>
      <c r="G32" s="26"/>
      <c r="H32" s="26"/>
      <c r="I32" s="26"/>
      <c r="J32" s="26"/>
      <c r="K32" s="26"/>
    </row>
    <row r="33" spans="1:11" x14ac:dyDescent="0.2">
      <c r="A33" s="26"/>
      <c r="B33" s="26"/>
      <c r="C33" s="26"/>
      <c r="D33" s="26"/>
      <c r="E33" s="26"/>
      <c r="F33" s="26"/>
      <c r="G33" s="26"/>
      <c r="H33" s="26"/>
      <c r="I33" s="26"/>
      <c r="J33" s="26"/>
      <c r="K33" s="26"/>
    </row>
    <row r="34" spans="1:11" x14ac:dyDescent="0.2">
      <c r="A34" s="26"/>
      <c r="B34" s="26"/>
      <c r="C34" s="26"/>
      <c r="D34" s="26"/>
      <c r="E34" s="26"/>
      <c r="F34" s="26"/>
      <c r="G34" s="26"/>
      <c r="H34" s="26"/>
      <c r="I34" s="26"/>
      <c r="J34" s="26"/>
      <c r="K34" s="26"/>
    </row>
    <row r="35" spans="1:11" x14ac:dyDescent="0.2">
      <c r="A35" s="26"/>
      <c r="B35" s="26"/>
      <c r="C35" s="26"/>
      <c r="D35" s="26"/>
      <c r="E35" s="26"/>
      <c r="F35" s="26"/>
      <c r="G35" s="26"/>
      <c r="H35" s="26"/>
      <c r="I35" s="26"/>
      <c r="J35" s="26"/>
      <c r="K35" s="26"/>
    </row>
    <row r="36" spans="1:11" x14ac:dyDescent="0.2">
      <c r="A36" s="26"/>
      <c r="B36" s="26"/>
      <c r="C36" s="26"/>
      <c r="D36" s="26"/>
      <c r="E36" s="26"/>
      <c r="F36" s="26"/>
      <c r="G36" s="26"/>
      <c r="H36" s="26"/>
      <c r="I36" s="26"/>
      <c r="J36" s="26"/>
      <c r="K36" s="26"/>
    </row>
    <row r="37" spans="1:11" x14ac:dyDescent="0.2">
      <c r="A37" s="26"/>
      <c r="B37" s="26"/>
      <c r="C37" s="26"/>
      <c r="D37" s="26"/>
      <c r="E37" s="26"/>
      <c r="F37" s="26"/>
      <c r="G37" s="26"/>
      <c r="H37" s="26"/>
      <c r="I37" s="26"/>
      <c r="J37" s="26"/>
      <c r="K37" s="26"/>
    </row>
    <row r="38" spans="1:11" x14ac:dyDescent="0.2">
      <c r="A38" s="26"/>
      <c r="B38" s="26"/>
      <c r="C38" s="26"/>
      <c r="D38" s="26"/>
      <c r="E38" s="26"/>
      <c r="F38" s="26"/>
      <c r="G38" s="26"/>
      <c r="H38" s="26"/>
      <c r="I38" s="26"/>
      <c r="J38" s="26"/>
      <c r="K38" s="26"/>
    </row>
    <row r="39" spans="1:11" x14ac:dyDescent="0.2">
      <c r="A39" s="26"/>
      <c r="B39" s="26"/>
      <c r="C39" s="26"/>
      <c r="D39" s="26"/>
      <c r="E39" s="26"/>
      <c r="F39" s="26"/>
      <c r="G39" s="26"/>
      <c r="H39" s="26"/>
      <c r="I39" s="26"/>
      <c r="J39" s="26"/>
      <c r="K39" s="26"/>
    </row>
    <row r="40" spans="1:11" x14ac:dyDescent="0.2">
      <c r="A40" s="26"/>
      <c r="B40" s="26"/>
      <c r="C40" s="26"/>
      <c r="D40" s="26"/>
      <c r="E40" s="26"/>
      <c r="F40" s="26"/>
      <c r="G40" s="26"/>
      <c r="H40" s="26"/>
      <c r="I40" s="26"/>
      <c r="J40" s="26"/>
      <c r="K40" s="26"/>
    </row>
    <row r="41" spans="1:11" x14ac:dyDescent="0.2">
      <c r="A41" s="26"/>
      <c r="B41" s="26"/>
      <c r="C41" s="26"/>
      <c r="D41" s="26"/>
      <c r="E41" s="26"/>
      <c r="F41" s="26"/>
      <c r="G41" s="26"/>
      <c r="H41" s="26"/>
      <c r="I41" s="26"/>
      <c r="J41" s="26"/>
      <c r="K41" s="26"/>
    </row>
    <row r="42" spans="1:11" x14ac:dyDescent="0.2">
      <c r="A42" s="26"/>
      <c r="B42" s="26"/>
      <c r="C42" s="26"/>
      <c r="D42" s="26"/>
      <c r="E42" s="26"/>
      <c r="F42" s="26"/>
      <c r="G42" s="26"/>
      <c r="H42" s="26"/>
      <c r="I42" s="26"/>
      <c r="J42" s="26"/>
      <c r="K42" s="26"/>
    </row>
    <row r="43" spans="1:11" x14ac:dyDescent="0.2">
      <c r="A43" s="26"/>
      <c r="B43" s="26"/>
      <c r="C43" s="26"/>
      <c r="D43" s="26"/>
      <c r="E43" s="26"/>
      <c r="F43" s="26"/>
      <c r="G43" s="26"/>
      <c r="H43" s="26"/>
      <c r="I43" s="26"/>
      <c r="J43" s="26"/>
      <c r="K43" s="26"/>
    </row>
    <row r="44" spans="1:11" x14ac:dyDescent="0.2">
      <c r="A44" s="26"/>
      <c r="B44" s="26"/>
      <c r="C44" s="26"/>
      <c r="D44" s="26"/>
      <c r="E44" s="26"/>
      <c r="F44" s="26"/>
      <c r="G44" s="26"/>
      <c r="H44" s="26"/>
      <c r="I44" s="26"/>
      <c r="J44" s="26"/>
      <c r="K44" s="26"/>
    </row>
    <row r="45" spans="1:11" x14ac:dyDescent="0.2">
      <c r="A45" s="26"/>
      <c r="B45" s="26"/>
      <c r="C45" s="26"/>
      <c r="D45" s="26"/>
      <c r="E45" s="26"/>
      <c r="F45" s="26"/>
      <c r="G45" s="26"/>
      <c r="H45" s="26"/>
      <c r="I45" s="26"/>
      <c r="J45" s="26"/>
      <c r="K45" s="26"/>
    </row>
    <row r="46" spans="1:11" x14ac:dyDescent="0.2">
      <c r="A46" s="26"/>
      <c r="B46" s="26"/>
      <c r="C46" s="26"/>
      <c r="D46" s="26"/>
      <c r="E46" s="26"/>
      <c r="F46" s="26"/>
      <c r="G46" s="26"/>
      <c r="H46" s="26"/>
      <c r="I46" s="26"/>
      <c r="J46" s="26"/>
      <c r="K46" s="26"/>
    </row>
    <row r="47" spans="1:11" x14ac:dyDescent="0.2">
      <c r="A47" s="26"/>
      <c r="B47" s="26"/>
      <c r="C47" s="26"/>
      <c r="D47" s="26"/>
      <c r="E47" s="26"/>
      <c r="F47" s="26"/>
      <c r="G47" s="26"/>
      <c r="H47" s="26"/>
      <c r="I47" s="26"/>
      <c r="J47" s="26"/>
      <c r="K47" s="26"/>
    </row>
    <row r="48" spans="1:11" x14ac:dyDescent="0.2">
      <c r="A48" s="26"/>
      <c r="B48" s="26"/>
      <c r="C48" s="26"/>
      <c r="D48" s="26"/>
      <c r="E48" s="26"/>
      <c r="F48" s="26"/>
      <c r="G48" s="26"/>
      <c r="H48" s="26"/>
      <c r="I48" s="26"/>
      <c r="J48" s="26"/>
      <c r="K48" s="26"/>
    </row>
    <row r="49" spans="1:11" x14ac:dyDescent="0.2">
      <c r="A49" s="26"/>
      <c r="B49" s="26"/>
      <c r="C49" s="26"/>
      <c r="D49" s="26"/>
      <c r="E49" s="26"/>
      <c r="F49" s="26"/>
      <c r="G49" s="26"/>
      <c r="H49" s="26"/>
      <c r="I49" s="26"/>
      <c r="J49" s="26"/>
      <c r="K49" s="26"/>
    </row>
    <row r="50" spans="1:11" x14ac:dyDescent="0.2">
      <c r="A50" s="26"/>
      <c r="B50" s="26"/>
      <c r="C50" s="26"/>
      <c r="D50" s="26"/>
      <c r="E50" s="26"/>
      <c r="F50" s="26"/>
      <c r="G50" s="26"/>
      <c r="H50" s="26"/>
      <c r="I50" s="26"/>
      <c r="J50" s="26"/>
      <c r="K50" s="26"/>
    </row>
    <row r="51" spans="1:11" x14ac:dyDescent="0.2">
      <c r="A51" s="26"/>
      <c r="B51" s="26"/>
      <c r="C51" s="26"/>
      <c r="D51" s="26"/>
      <c r="E51" s="26"/>
      <c r="F51" s="26"/>
      <c r="G51" s="26"/>
      <c r="H51" s="26"/>
      <c r="I51" s="26"/>
      <c r="J51" s="26"/>
      <c r="K51" s="26"/>
    </row>
    <row r="52" spans="1:11" x14ac:dyDescent="0.2">
      <c r="A52" s="26"/>
      <c r="B52" s="26"/>
      <c r="C52" s="26"/>
      <c r="D52" s="26"/>
      <c r="E52" s="26"/>
      <c r="F52" s="26"/>
      <c r="G52" s="26"/>
      <c r="H52" s="26"/>
      <c r="I52" s="26"/>
      <c r="J52" s="26"/>
      <c r="K52" s="26"/>
    </row>
    <row r="53" spans="1:11" x14ac:dyDescent="0.2">
      <c r="A53" s="26"/>
      <c r="B53" s="26"/>
      <c r="C53" s="26"/>
      <c r="D53" s="26"/>
      <c r="E53" s="26"/>
      <c r="F53" s="26"/>
      <c r="G53" s="26"/>
      <c r="H53" s="26"/>
      <c r="I53" s="26"/>
      <c r="J53" s="26"/>
      <c r="K53" s="26"/>
    </row>
    <row r="54" spans="1:11" x14ac:dyDescent="0.2">
      <c r="A54" s="26"/>
      <c r="B54" s="26"/>
      <c r="C54" s="26"/>
      <c r="D54" s="26"/>
      <c r="E54" s="26"/>
      <c r="F54" s="26"/>
      <c r="G54" s="26"/>
      <c r="H54" s="26"/>
      <c r="I54" s="26"/>
      <c r="J54" s="26"/>
      <c r="K54" s="26"/>
    </row>
    <row r="55" spans="1:11" x14ac:dyDescent="0.2">
      <c r="A55" s="26"/>
      <c r="B55" s="26"/>
      <c r="C55" s="26"/>
      <c r="D55" s="26"/>
      <c r="E55" s="26"/>
      <c r="F55" s="26"/>
      <c r="G55" s="26"/>
      <c r="H55" s="26"/>
      <c r="I55" s="26"/>
      <c r="J55" s="26"/>
      <c r="K55" s="26"/>
    </row>
    <row r="56" spans="1:11" x14ac:dyDescent="0.2">
      <c r="A56" s="26"/>
      <c r="B56" s="26"/>
      <c r="C56" s="26"/>
      <c r="D56" s="26"/>
      <c r="E56" s="26"/>
      <c r="F56" s="26"/>
      <c r="G56" s="26"/>
      <c r="H56" s="26"/>
      <c r="I56" s="26"/>
      <c r="J56" s="26"/>
      <c r="K56" s="26"/>
    </row>
    <row r="57" spans="1:11" x14ac:dyDescent="0.2">
      <c r="A57" s="26"/>
      <c r="B57" s="26"/>
      <c r="C57" s="26"/>
      <c r="D57" s="26"/>
      <c r="E57" s="26"/>
      <c r="F57" s="26"/>
      <c r="G57" s="26"/>
      <c r="H57" s="26"/>
      <c r="I57" s="26"/>
      <c r="J57" s="26"/>
      <c r="K57" s="26"/>
    </row>
    <row r="58" spans="1:11" x14ac:dyDescent="0.2">
      <c r="A58" s="26"/>
      <c r="B58" s="26"/>
      <c r="C58" s="26"/>
      <c r="D58" s="26"/>
      <c r="E58" s="26"/>
      <c r="F58" s="26"/>
      <c r="G58" s="26"/>
      <c r="H58" s="26"/>
      <c r="I58" s="26"/>
      <c r="J58" s="26"/>
      <c r="K58" s="26"/>
    </row>
    <row r="59" spans="1:11" x14ac:dyDescent="0.2">
      <c r="A59" s="26"/>
      <c r="B59" s="26"/>
      <c r="C59" s="26"/>
      <c r="D59" s="26"/>
      <c r="E59" s="26"/>
      <c r="F59" s="26"/>
      <c r="G59" s="26"/>
      <c r="H59" s="26"/>
      <c r="I59" s="26"/>
      <c r="J59" s="26"/>
      <c r="K59" s="26"/>
    </row>
    <row r="60" spans="1:11" x14ac:dyDescent="0.2">
      <c r="A60" s="26"/>
      <c r="B60" s="26"/>
      <c r="C60" s="26"/>
      <c r="D60" s="26"/>
      <c r="E60" s="26"/>
      <c r="F60" s="26"/>
      <c r="G60" s="26"/>
      <c r="H60" s="26"/>
      <c r="I60" s="26"/>
      <c r="J60" s="26"/>
      <c r="K60" s="26"/>
    </row>
    <row r="61" spans="1:11" x14ac:dyDescent="0.2">
      <c r="A61" s="26"/>
      <c r="B61" s="26"/>
      <c r="C61" s="26"/>
      <c r="D61" s="26"/>
      <c r="E61" s="26"/>
      <c r="F61" s="26"/>
      <c r="G61" s="26"/>
      <c r="H61" s="26"/>
      <c r="I61" s="26"/>
      <c r="J61" s="26"/>
      <c r="K61" s="26"/>
    </row>
    <row r="62" spans="1:11" x14ac:dyDescent="0.2">
      <c r="A62" s="26"/>
      <c r="B62" s="26"/>
      <c r="C62" s="26"/>
      <c r="D62" s="26"/>
      <c r="E62" s="26"/>
      <c r="F62" s="26"/>
      <c r="G62" s="26"/>
      <c r="H62" s="26"/>
      <c r="I62" s="26"/>
      <c r="J62" s="26"/>
      <c r="K62" s="26"/>
    </row>
    <row r="63" spans="1:11" x14ac:dyDescent="0.2">
      <c r="A63" s="26"/>
      <c r="B63" s="26"/>
      <c r="C63" s="26"/>
      <c r="D63" s="26"/>
      <c r="E63" s="26"/>
      <c r="F63" s="26"/>
      <c r="G63" s="26"/>
      <c r="H63" s="26"/>
      <c r="I63" s="26"/>
      <c r="J63" s="26"/>
      <c r="K63" s="26"/>
    </row>
    <row r="64" spans="1:11" x14ac:dyDescent="0.2">
      <c r="A64" s="26"/>
      <c r="B64" s="26"/>
      <c r="C64" s="26"/>
      <c r="D64" s="26"/>
      <c r="E64" s="26"/>
      <c r="F64" s="26"/>
      <c r="G64" s="26"/>
      <c r="H64" s="26"/>
      <c r="I64" s="26"/>
      <c r="J64" s="26"/>
      <c r="K64" s="26"/>
    </row>
    <row r="65" spans="1:11" x14ac:dyDescent="0.2">
      <c r="A65" s="26"/>
      <c r="B65" s="26"/>
      <c r="C65" s="26"/>
      <c r="D65" s="26"/>
      <c r="E65" s="26"/>
      <c r="F65" s="26"/>
      <c r="G65" s="26"/>
      <c r="H65" s="26"/>
      <c r="I65" s="26"/>
      <c r="J65" s="26"/>
      <c r="K65" s="26"/>
    </row>
    <row r="66" spans="1:11" x14ac:dyDescent="0.2">
      <c r="A66" s="26"/>
      <c r="B66" s="26"/>
      <c r="C66" s="26"/>
      <c r="D66" s="26"/>
      <c r="E66" s="26"/>
      <c r="F66" s="26"/>
      <c r="G66" s="26"/>
      <c r="H66" s="26"/>
      <c r="I66" s="26"/>
      <c r="J66" s="26"/>
      <c r="K66" s="26"/>
    </row>
    <row r="67" spans="1:11" x14ac:dyDescent="0.2">
      <c r="A67" s="26"/>
      <c r="B67" s="26"/>
      <c r="C67" s="26"/>
      <c r="D67" s="26"/>
      <c r="E67" s="26"/>
      <c r="F67" s="26"/>
      <c r="G67" s="26"/>
      <c r="H67" s="26"/>
      <c r="I67" s="26"/>
      <c r="J67" s="26"/>
      <c r="K67" s="26"/>
    </row>
    <row r="68" spans="1:11" x14ac:dyDescent="0.2">
      <c r="A68" s="26"/>
      <c r="B68" s="26"/>
      <c r="C68" s="26"/>
      <c r="D68" s="26"/>
      <c r="E68" s="26"/>
      <c r="F68" s="26"/>
      <c r="G68" s="26"/>
      <c r="H68" s="26"/>
      <c r="I68" s="26"/>
      <c r="J68" s="26"/>
      <c r="K68" s="26"/>
    </row>
    <row r="69" spans="1:11" x14ac:dyDescent="0.2">
      <c r="A69" s="26"/>
      <c r="B69" s="26"/>
      <c r="C69" s="26"/>
      <c r="D69" s="26"/>
      <c r="E69" s="26"/>
      <c r="F69" s="26"/>
      <c r="G69" s="26"/>
      <c r="H69" s="26"/>
      <c r="I69" s="26"/>
      <c r="J69" s="26"/>
      <c r="K69" s="26"/>
    </row>
    <row r="70" spans="1:11" x14ac:dyDescent="0.2">
      <c r="A70" s="26"/>
      <c r="B70" s="26"/>
      <c r="C70" s="26"/>
      <c r="D70" s="26"/>
      <c r="E70" s="26"/>
      <c r="F70" s="26"/>
      <c r="G70" s="26"/>
      <c r="H70" s="26"/>
      <c r="I70" s="26"/>
      <c r="J70" s="26"/>
      <c r="K70" s="26"/>
    </row>
    <row r="71" spans="1:11" x14ac:dyDescent="0.2">
      <c r="A71" s="26"/>
      <c r="B71" s="26"/>
      <c r="C71" s="26"/>
      <c r="D71" s="26"/>
      <c r="E71" s="26"/>
      <c r="F71" s="26"/>
      <c r="G71" s="26"/>
      <c r="H71" s="26"/>
      <c r="I71" s="26"/>
      <c r="J71" s="26"/>
      <c r="K71" s="26"/>
    </row>
    <row r="72" spans="1:11" x14ac:dyDescent="0.2">
      <c r="A72" s="26"/>
      <c r="B72" s="26"/>
      <c r="C72" s="26"/>
      <c r="D72" s="26"/>
      <c r="E72" s="26"/>
      <c r="F72" s="26"/>
      <c r="G72" s="26"/>
      <c r="H72" s="26"/>
      <c r="I72" s="26"/>
      <c r="J72" s="26"/>
      <c r="K72" s="26"/>
    </row>
    <row r="73" spans="1:11" x14ac:dyDescent="0.2">
      <c r="A73" s="26"/>
      <c r="B73" s="26"/>
      <c r="C73" s="26"/>
      <c r="D73" s="26"/>
      <c r="E73" s="26"/>
      <c r="F73" s="26"/>
      <c r="G73" s="26"/>
      <c r="H73" s="26"/>
      <c r="I73" s="26"/>
      <c r="J73" s="26"/>
      <c r="K73" s="26"/>
    </row>
    <row r="74" spans="1:11" x14ac:dyDescent="0.2">
      <c r="A74" s="26"/>
      <c r="B74" s="26"/>
      <c r="C74" s="26"/>
      <c r="D74" s="26"/>
      <c r="E74" s="26"/>
      <c r="F74" s="26"/>
      <c r="G74" s="26"/>
      <c r="H74" s="26"/>
      <c r="I74" s="26"/>
      <c r="J74" s="26"/>
      <c r="K74" s="26"/>
    </row>
    <row r="75" spans="1:11" x14ac:dyDescent="0.2">
      <c r="A75" s="26"/>
      <c r="B75" s="26"/>
      <c r="C75" s="26"/>
      <c r="D75" s="26"/>
      <c r="E75" s="26"/>
      <c r="F75" s="26"/>
      <c r="G75" s="26"/>
      <c r="H75" s="26"/>
      <c r="I75" s="26"/>
      <c r="J75" s="26"/>
      <c r="K75" s="26"/>
    </row>
    <row r="76" spans="1:11" x14ac:dyDescent="0.2">
      <c r="A76" s="26"/>
      <c r="B76" s="26"/>
      <c r="C76" s="26"/>
      <c r="D76" s="26"/>
      <c r="E76" s="26"/>
      <c r="F76" s="26"/>
      <c r="G76" s="26"/>
      <c r="H76" s="26"/>
      <c r="I76" s="26"/>
      <c r="J76" s="26"/>
      <c r="K76" s="26"/>
    </row>
    <row r="77" spans="1:11" x14ac:dyDescent="0.2">
      <c r="A77" s="26"/>
      <c r="B77" s="26"/>
      <c r="C77" s="26"/>
      <c r="D77" s="26"/>
      <c r="E77" s="26"/>
      <c r="F77" s="26"/>
      <c r="G77" s="26"/>
      <c r="H77" s="26"/>
      <c r="I77" s="26"/>
      <c r="J77" s="26"/>
      <c r="K77" s="26"/>
    </row>
    <row r="78" spans="1:11" x14ac:dyDescent="0.2">
      <c r="A78" s="26"/>
      <c r="B78" s="26"/>
      <c r="C78" s="26"/>
      <c r="D78" s="26"/>
      <c r="E78" s="26"/>
      <c r="F78" s="26"/>
      <c r="G78" s="26"/>
      <c r="H78" s="26"/>
      <c r="I78" s="26"/>
      <c r="J78" s="26"/>
      <c r="K78" s="26"/>
    </row>
    <row r="79" spans="1:11" x14ac:dyDescent="0.2">
      <c r="A79" s="26"/>
      <c r="B79" s="26"/>
      <c r="C79" s="26"/>
      <c r="D79" s="26"/>
      <c r="E79" s="26"/>
      <c r="F79" s="26"/>
      <c r="G79" s="26"/>
      <c r="H79" s="26"/>
      <c r="I79" s="26"/>
      <c r="J79" s="26"/>
      <c r="K79" s="26"/>
    </row>
    <row r="80" spans="1:11" x14ac:dyDescent="0.2">
      <c r="A80" s="26"/>
      <c r="B80" s="26"/>
      <c r="C80" s="26"/>
      <c r="D80" s="26"/>
      <c r="E80" s="26"/>
      <c r="F80" s="26"/>
      <c r="G80" s="26"/>
      <c r="H80" s="26"/>
      <c r="I80" s="26"/>
      <c r="J80" s="26"/>
      <c r="K80" s="26"/>
    </row>
    <row r="81" spans="1:11" x14ac:dyDescent="0.2">
      <c r="A81" s="26"/>
      <c r="B81" s="26"/>
      <c r="C81" s="26"/>
      <c r="D81" s="26"/>
      <c r="E81" s="26"/>
      <c r="F81" s="26"/>
      <c r="G81" s="26"/>
      <c r="H81" s="26"/>
      <c r="I81" s="26"/>
      <c r="J81" s="26"/>
      <c r="K81" s="26"/>
    </row>
    <row r="82" spans="1:11" x14ac:dyDescent="0.2">
      <c r="A82" s="26"/>
      <c r="B82" s="26"/>
      <c r="C82" s="26"/>
      <c r="D82" s="26"/>
      <c r="E82" s="26"/>
      <c r="F82" s="26"/>
      <c r="G82" s="26"/>
      <c r="H82" s="26"/>
      <c r="I82" s="26"/>
      <c r="J82" s="26"/>
      <c r="K82" s="26"/>
    </row>
    <row r="83" spans="1:11" x14ac:dyDescent="0.2">
      <c r="A83" s="26"/>
      <c r="B83" s="26"/>
      <c r="C83" s="26"/>
      <c r="D83" s="26"/>
      <c r="E83" s="26"/>
      <c r="F83" s="26"/>
      <c r="G83" s="26"/>
      <c r="H83" s="26"/>
      <c r="I83" s="26"/>
      <c r="J83" s="26"/>
      <c r="K83" s="26"/>
    </row>
    <row r="84" spans="1:11" x14ac:dyDescent="0.2">
      <c r="A84" s="26"/>
      <c r="B84" s="26"/>
      <c r="C84" s="26"/>
      <c r="D84" s="26"/>
      <c r="E84" s="26"/>
      <c r="F84" s="26"/>
      <c r="G84" s="26"/>
      <c r="H84" s="26"/>
      <c r="I84" s="26"/>
      <c r="J84" s="26"/>
      <c r="K84" s="26"/>
    </row>
    <row r="85" spans="1:11" x14ac:dyDescent="0.2">
      <c r="A85" s="26"/>
      <c r="B85" s="26"/>
      <c r="C85" s="26"/>
      <c r="D85" s="26"/>
      <c r="E85" s="26"/>
      <c r="F85" s="26"/>
      <c r="G85" s="26"/>
      <c r="H85" s="26"/>
      <c r="I85" s="26"/>
      <c r="J85" s="26"/>
      <c r="K85" s="26"/>
    </row>
    <row r="86" spans="1:11" x14ac:dyDescent="0.2">
      <c r="A86" s="26"/>
      <c r="B86" s="26"/>
      <c r="C86" s="26"/>
      <c r="D86" s="26"/>
      <c r="E86" s="26"/>
      <c r="F86" s="26"/>
      <c r="G86" s="26"/>
      <c r="H86" s="26"/>
      <c r="I86" s="26"/>
      <c r="J86" s="26"/>
      <c r="K86" s="26"/>
    </row>
    <row r="87" spans="1:11" x14ac:dyDescent="0.2">
      <c r="A87" s="26"/>
      <c r="B87" s="26"/>
      <c r="C87" s="26"/>
      <c r="D87" s="26"/>
      <c r="E87" s="26"/>
      <c r="F87" s="26"/>
      <c r="G87" s="26"/>
      <c r="H87" s="26"/>
      <c r="I87" s="26"/>
      <c r="J87" s="26"/>
      <c r="K87" s="26"/>
    </row>
    <row r="88" spans="1:11" x14ac:dyDescent="0.2">
      <c r="A88" s="26"/>
      <c r="B88" s="26"/>
      <c r="C88" s="26"/>
      <c r="D88" s="26"/>
      <c r="E88" s="26"/>
      <c r="F88" s="26"/>
      <c r="G88" s="26"/>
      <c r="H88" s="26"/>
      <c r="I88" s="26"/>
      <c r="J88" s="26"/>
      <c r="K88" s="26"/>
    </row>
    <row r="89" spans="1:11" x14ac:dyDescent="0.2">
      <c r="A89" s="26"/>
      <c r="B89" s="26"/>
      <c r="C89" s="26"/>
      <c r="D89" s="26"/>
      <c r="E89" s="26"/>
      <c r="F89" s="26"/>
      <c r="G89" s="26"/>
      <c r="H89" s="26"/>
      <c r="I89" s="26"/>
      <c r="J89" s="26"/>
      <c r="K89" s="26"/>
    </row>
    <row r="90" spans="1:11" x14ac:dyDescent="0.2">
      <c r="A90" s="26"/>
      <c r="B90" s="26"/>
      <c r="C90" s="26"/>
      <c r="D90" s="26"/>
      <c r="E90" s="26"/>
      <c r="F90" s="26"/>
      <c r="G90" s="26"/>
      <c r="H90" s="26"/>
      <c r="I90" s="26"/>
      <c r="J90" s="26"/>
      <c r="K90" s="26"/>
    </row>
    <row r="91" spans="1:11" x14ac:dyDescent="0.2">
      <c r="A91" s="26"/>
      <c r="B91" s="26"/>
      <c r="C91" s="26"/>
      <c r="D91" s="26"/>
      <c r="E91" s="26"/>
      <c r="F91" s="26"/>
      <c r="G91" s="26"/>
      <c r="H91" s="26"/>
      <c r="I91" s="26"/>
      <c r="J91" s="26"/>
      <c r="K91" s="26"/>
    </row>
    <row r="92" spans="1:11" x14ac:dyDescent="0.2">
      <c r="A92" s="26"/>
      <c r="B92" s="26"/>
      <c r="C92" s="26"/>
      <c r="D92" s="26"/>
      <c r="E92" s="26"/>
      <c r="F92" s="26"/>
      <c r="G92" s="26"/>
      <c r="H92" s="26"/>
      <c r="I92" s="26"/>
      <c r="J92" s="26"/>
      <c r="K92" s="26"/>
    </row>
    <row r="93" spans="1:11" x14ac:dyDescent="0.2">
      <c r="A93" s="26"/>
      <c r="B93" s="26"/>
      <c r="C93" s="26"/>
      <c r="D93" s="26"/>
      <c r="E93" s="26"/>
      <c r="F93" s="26"/>
      <c r="G93" s="26"/>
      <c r="H93" s="26"/>
      <c r="I93" s="26"/>
      <c r="J93" s="26"/>
      <c r="K93" s="26"/>
    </row>
    <row r="94" spans="1:11" x14ac:dyDescent="0.2">
      <c r="A94" s="26"/>
      <c r="B94" s="26"/>
      <c r="C94" s="26"/>
      <c r="D94" s="26"/>
      <c r="E94" s="26"/>
      <c r="F94" s="26"/>
      <c r="G94" s="26"/>
      <c r="H94" s="26"/>
      <c r="I94" s="26"/>
      <c r="J94" s="26"/>
      <c r="K94" s="26"/>
    </row>
    <row r="95" spans="1:11" x14ac:dyDescent="0.2">
      <c r="A95" s="26"/>
      <c r="B95" s="26"/>
      <c r="C95" s="26"/>
      <c r="D95" s="26"/>
      <c r="E95" s="26"/>
      <c r="F95" s="26"/>
      <c r="G95" s="26"/>
      <c r="H95" s="26"/>
      <c r="I95" s="26"/>
      <c r="J95" s="26"/>
      <c r="K95" s="26"/>
    </row>
    <row r="96" spans="1:11" x14ac:dyDescent="0.2">
      <c r="A96" s="26"/>
      <c r="B96" s="26"/>
      <c r="C96" s="26"/>
      <c r="D96" s="26"/>
      <c r="E96" s="26"/>
      <c r="F96" s="26"/>
      <c r="G96" s="26"/>
      <c r="H96" s="26"/>
      <c r="I96" s="26"/>
      <c r="J96" s="26"/>
      <c r="K96" s="26"/>
    </row>
    <row r="97" spans="1:11" x14ac:dyDescent="0.2">
      <c r="A97" s="26"/>
      <c r="B97" s="26"/>
      <c r="C97" s="26"/>
      <c r="D97" s="26"/>
      <c r="E97" s="26"/>
      <c r="F97" s="26"/>
      <c r="G97" s="26"/>
      <c r="H97" s="26"/>
      <c r="I97" s="26"/>
      <c r="J97" s="26"/>
      <c r="K97" s="26"/>
    </row>
    <row r="98" spans="1:11" x14ac:dyDescent="0.2">
      <c r="A98" s="26"/>
      <c r="B98" s="26"/>
      <c r="C98" s="26"/>
      <c r="D98" s="26"/>
      <c r="E98" s="26"/>
      <c r="F98" s="26"/>
      <c r="G98" s="26"/>
      <c r="H98" s="26"/>
      <c r="I98" s="26"/>
      <c r="J98" s="26"/>
      <c r="K98" s="26"/>
    </row>
    <row r="99" spans="1:11" x14ac:dyDescent="0.2">
      <c r="A99" s="26"/>
      <c r="B99" s="26"/>
      <c r="C99" s="26"/>
      <c r="D99" s="26"/>
      <c r="E99" s="26"/>
      <c r="F99" s="26"/>
      <c r="G99" s="26"/>
      <c r="H99" s="26"/>
      <c r="I99" s="26"/>
      <c r="J99" s="26"/>
      <c r="K99" s="26"/>
    </row>
    <row r="100" spans="1:11" x14ac:dyDescent="0.2">
      <c r="A100" s="26"/>
      <c r="B100" s="26"/>
      <c r="C100" s="26"/>
      <c r="D100" s="26"/>
      <c r="E100" s="26"/>
      <c r="F100" s="26"/>
      <c r="G100" s="26"/>
      <c r="H100" s="26"/>
      <c r="I100" s="26"/>
      <c r="J100" s="26"/>
      <c r="K100" s="26"/>
    </row>
    <row r="101" spans="1:11" x14ac:dyDescent="0.2">
      <c r="A101" s="26"/>
      <c r="B101" s="26"/>
      <c r="C101" s="26"/>
      <c r="D101" s="26"/>
      <c r="E101" s="26"/>
      <c r="F101" s="26"/>
      <c r="G101" s="26"/>
      <c r="H101" s="26"/>
      <c r="I101" s="26"/>
      <c r="J101" s="26"/>
      <c r="K101" s="26"/>
    </row>
    <row r="102" spans="1:11" x14ac:dyDescent="0.2">
      <c r="A102" s="26"/>
      <c r="B102" s="26"/>
      <c r="C102" s="26"/>
      <c r="D102" s="26"/>
      <c r="E102" s="26"/>
      <c r="F102" s="26"/>
      <c r="G102" s="26"/>
      <c r="H102" s="26"/>
      <c r="I102" s="26"/>
      <c r="J102" s="26"/>
      <c r="K102" s="26"/>
    </row>
    <row r="103" spans="1:11" x14ac:dyDescent="0.2">
      <c r="A103" s="26"/>
      <c r="B103" s="26"/>
      <c r="C103" s="26"/>
      <c r="D103" s="26"/>
      <c r="E103" s="26"/>
      <c r="F103" s="26"/>
      <c r="G103" s="26"/>
      <c r="H103" s="26"/>
      <c r="I103" s="26"/>
      <c r="J103" s="26"/>
      <c r="K103" s="26"/>
    </row>
    <row r="104" spans="1:11" x14ac:dyDescent="0.2">
      <c r="A104" s="26"/>
      <c r="B104" s="26"/>
      <c r="C104" s="26"/>
      <c r="D104" s="26"/>
      <c r="E104" s="26"/>
      <c r="F104" s="26"/>
      <c r="G104" s="26"/>
      <c r="H104" s="26"/>
      <c r="I104" s="26"/>
      <c r="J104" s="26"/>
      <c r="K104" s="26"/>
    </row>
    <row r="105" spans="1:11" x14ac:dyDescent="0.2">
      <c r="A105" s="26"/>
      <c r="B105" s="26"/>
      <c r="C105" s="26"/>
      <c r="D105" s="26"/>
      <c r="E105" s="26"/>
      <c r="F105" s="26"/>
      <c r="G105" s="26"/>
      <c r="H105" s="26"/>
      <c r="I105" s="26"/>
      <c r="J105" s="26"/>
      <c r="K105" s="26"/>
    </row>
    <row r="106" spans="1:11" x14ac:dyDescent="0.2">
      <c r="A106" s="26"/>
      <c r="B106" s="26"/>
      <c r="C106" s="26"/>
      <c r="D106" s="26"/>
      <c r="E106" s="26"/>
      <c r="F106" s="26"/>
      <c r="G106" s="26"/>
      <c r="H106" s="26"/>
      <c r="I106" s="26"/>
      <c r="J106" s="26"/>
      <c r="K106" s="26"/>
    </row>
    <row r="107" spans="1:11" x14ac:dyDescent="0.2">
      <c r="A107" s="26"/>
      <c r="B107" s="26"/>
      <c r="C107" s="26"/>
      <c r="D107" s="26"/>
      <c r="E107" s="26"/>
      <c r="F107" s="26"/>
      <c r="G107" s="26"/>
      <c r="H107" s="26"/>
      <c r="I107" s="26"/>
      <c r="J107" s="26"/>
      <c r="K107" s="26"/>
    </row>
    <row r="108" spans="1:11" x14ac:dyDescent="0.2">
      <c r="A108" s="26"/>
      <c r="B108" s="26"/>
      <c r="C108" s="26"/>
      <c r="D108" s="26"/>
      <c r="E108" s="26"/>
      <c r="F108" s="26"/>
      <c r="G108" s="26"/>
      <c r="H108" s="26"/>
      <c r="I108" s="26"/>
      <c r="J108" s="26"/>
      <c r="K108" s="26"/>
    </row>
    <row r="109" spans="1:11" x14ac:dyDescent="0.2">
      <c r="A109" s="26"/>
      <c r="B109" s="26"/>
      <c r="C109" s="26"/>
      <c r="D109" s="26"/>
      <c r="E109" s="26"/>
      <c r="F109" s="26"/>
      <c r="G109" s="26"/>
      <c r="H109" s="26"/>
      <c r="I109" s="26"/>
      <c r="J109" s="26"/>
      <c r="K109" s="26"/>
    </row>
    <row r="110" spans="1:11" x14ac:dyDescent="0.2">
      <c r="A110" s="26"/>
      <c r="B110" s="26"/>
      <c r="C110" s="26"/>
      <c r="D110" s="26"/>
      <c r="E110" s="26"/>
      <c r="F110" s="26"/>
      <c r="G110" s="26"/>
      <c r="H110" s="26"/>
      <c r="I110" s="26"/>
      <c r="J110" s="26"/>
      <c r="K110" s="26"/>
    </row>
    <row r="111" spans="1:11" x14ac:dyDescent="0.2">
      <c r="A111" s="26"/>
      <c r="B111" s="26"/>
      <c r="C111" s="26"/>
      <c r="D111" s="26"/>
      <c r="E111" s="26"/>
      <c r="F111" s="26"/>
      <c r="G111" s="26"/>
      <c r="H111" s="26"/>
      <c r="I111" s="26"/>
      <c r="J111" s="26"/>
      <c r="K111" s="26"/>
    </row>
    <row r="112" spans="1:11" x14ac:dyDescent="0.2">
      <c r="A112" s="26"/>
      <c r="B112" s="26"/>
      <c r="C112" s="26"/>
      <c r="D112" s="26"/>
      <c r="E112" s="26"/>
      <c r="F112" s="26"/>
      <c r="G112" s="26"/>
      <c r="H112" s="26"/>
      <c r="I112" s="26"/>
      <c r="J112" s="26"/>
      <c r="K112" s="26"/>
    </row>
    <row r="113" spans="1:11" x14ac:dyDescent="0.2">
      <c r="A113" s="26"/>
      <c r="B113" s="26"/>
      <c r="C113" s="26"/>
      <c r="D113" s="26"/>
      <c r="E113" s="26"/>
      <c r="F113" s="26"/>
      <c r="G113" s="26"/>
      <c r="H113" s="26"/>
      <c r="I113" s="26"/>
      <c r="J113" s="26"/>
      <c r="K113" s="26"/>
    </row>
    <row r="114" spans="1:11" x14ac:dyDescent="0.2">
      <c r="A114" s="26"/>
      <c r="B114" s="26"/>
      <c r="C114" s="26"/>
      <c r="D114" s="26"/>
      <c r="E114" s="26"/>
      <c r="F114" s="26"/>
      <c r="G114" s="26"/>
      <c r="H114" s="26"/>
      <c r="I114" s="26"/>
      <c r="J114" s="26"/>
      <c r="K114" s="26"/>
    </row>
    <row r="115" spans="1:11" x14ac:dyDescent="0.2">
      <c r="A115" s="26"/>
      <c r="B115" s="26"/>
      <c r="C115" s="26"/>
      <c r="D115" s="26"/>
      <c r="E115" s="26"/>
      <c r="F115" s="26"/>
      <c r="G115" s="26"/>
      <c r="H115" s="26"/>
      <c r="I115" s="26"/>
      <c r="J115" s="26"/>
      <c r="K115" s="26"/>
    </row>
    <row r="116" spans="1:11" x14ac:dyDescent="0.2">
      <c r="A116" s="26"/>
      <c r="B116" s="26"/>
      <c r="C116" s="26"/>
      <c r="D116" s="26"/>
      <c r="E116" s="26"/>
      <c r="F116" s="26"/>
      <c r="G116" s="26"/>
      <c r="H116" s="26"/>
      <c r="I116" s="26"/>
      <c r="J116" s="26"/>
      <c r="K116" s="26"/>
    </row>
    <row r="117" spans="1:11" x14ac:dyDescent="0.2">
      <c r="A117" s="26"/>
      <c r="B117" s="26"/>
      <c r="C117" s="26"/>
      <c r="D117" s="26"/>
      <c r="E117" s="26"/>
      <c r="F117" s="26"/>
      <c r="G117" s="26"/>
      <c r="H117" s="26"/>
      <c r="I117" s="26"/>
      <c r="J117" s="26"/>
      <c r="K117" s="26"/>
    </row>
    <row r="118" spans="1:11" x14ac:dyDescent="0.2">
      <c r="A118" s="26"/>
      <c r="B118" s="26"/>
      <c r="C118" s="26"/>
      <c r="D118" s="26"/>
      <c r="E118" s="26"/>
      <c r="F118" s="26"/>
      <c r="G118" s="26"/>
      <c r="H118" s="26"/>
      <c r="I118" s="26"/>
      <c r="J118" s="26"/>
      <c r="K118" s="26"/>
    </row>
    <row r="119" spans="1:11" x14ac:dyDescent="0.2">
      <c r="A119" s="26"/>
      <c r="B119" s="26"/>
      <c r="C119" s="26"/>
      <c r="D119" s="26"/>
      <c r="E119" s="26"/>
      <c r="F119" s="26"/>
      <c r="G119" s="26"/>
      <c r="H119" s="26"/>
      <c r="I119" s="26"/>
      <c r="J119" s="26"/>
      <c r="K119" s="26"/>
    </row>
    <row r="120" spans="1:11" x14ac:dyDescent="0.2">
      <c r="A120" s="26"/>
      <c r="B120" s="26"/>
      <c r="C120" s="26"/>
      <c r="D120" s="26"/>
      <c r="E120" s="26"/>
      <c r="F120" s="26"/>
      <c r="G120" s="26"/>
      <c r="H120" s="26"/>
      <c r="I120" s="26"/>
      <c r="J120" s="26"/>
      <c r="K120" s="26"/>
    </row>
    <row r="121" spans="1:11" x14ac:dyDescent="0.2">
      <c r="A121" s="26"/>
      <c r="B121" s="26"/>
      <c r="C121" s="26"/>
      <c r="D121" s="26"/>
      <c r="E121" s="26"/>
      <c r="F121" s="26"/>
      <c r="G121" s="26"/>
      <c r="H121" s="26"/>
      <c r="I121" s="26"/>
      <c r="J121" s="26"/>
      <c r="K121" s="26"/>
    </row>
    <row r="122" spans="1:11" x14ac:dyDescent="0.2">
      <c r="A122" s="26"/>
      <c r="B122" s="26"/>
      <c r="C122" s="26"/>
      <c r="D122" s="26"/>
      <c r="E122" s="26"/>
      <c r="F122" s="26"/>
      <c r="G122" s="26"/>
      <c r="H122" s="26"/>
      <c r="I122" s="26"/>
      <c r="J122" s="26"/>
      <c r="K122" s="26"/>
    </row>
    <row r="123" spans="1:11" x14ac:dyDescent="0.2">
      <c r="A123" s="26"/>
      <c r="B123" s="26"/>
      <c r="C123" s="26"/>
      <c r="D123" s="26"/>
      <c r="E123" s="26"/>
      <c r="F123" s="26"/>
      <c r="G123" s="26"/>
      <c r="H123" s="26"/>
      <c r="I123" s="26"/>
      <c r="J123" s="26"/>
      <c r="K123" s="26"/>
    </row>
    <row r="124" spans="1:11" x14ac:dyDescent="0.2">
      <c r="A124" s="26"/>
      <c r="B124" s="26"/>
      <c r="C124" s="26"/>
      <c r="D124" s="26"/>
      <c r="E124" s="26"/>
      <c r="F124" s="26"/>
      <c r="G124" s="26"/>
      <c r="H124" s="26"/>
      <c r="I124" s="26"/>
      <c r="J124" s="26"/>
      <c r="K124" s="26"/>
    </row>
    <row r="125" spans="1:11" x14ac:dyDescent="0.2">
      <c r="A125" s="26"/>
      <c r="B125" s="26"/>
      <c r="C125" s="26"/>
      <c r="D125" s="26"/>
      <c r="E125" s="26"/>
      <c r="F125" s="26"/>
      <c r="G125" s="26"/>
      <c r="H125" s="26"/>
      <c r="I125" s="26"/>
      <c r="J125" s="26"/>
      <c r="K125" s="26"/>
    </row>
    <row r="126" spans="1:11" x14ac:dyDescent="0.2">
      <c r="A126" s="26"/>
      <c r="B126" s="26"/>
      <c r="C126" s="26"/>
      <c r="D126" s="26"/>
      <c r="E126" s="26"/>
      <c r="F126" s="26"/>
      <c r="G126" s="26"/>
      <c r="H126" s="26"/>
      <c r="I126" s="26"/>
      <c r="J126" s="26"/>
      <c r="K126" s="26"/>
    </row>
    <row r="127" spans="1:11" x14ac:dyDescent="0.2">
      <c r="A127" s="26"/>
      <c r="B127" s="26"/>
      <c r="C127" s="26"/>
      <c r="D127" s="26"/>
      <c r="E127" s="26"/>
      <c r="F127" s="26"/>
      <c r="G127" s="26"/>
      <c r="H127" s="26"/>
      <c r="I127" s="26"/>
      <c r="J127" s="26"/>
      <c r="K127" s="26"/>
    </row>
    <row r="128" spans="1:11" x14ac:dyDescent="0.2">
      <c r="A128" s="26"/>
      <c r="B128" s="26"/>
      <c r="C128" s="26"/>
      <c r="D128" s="26"/>
      <c r="E128" s="26"/>
      <c r="F128" s="26"/>
      <c r="G128" s="26"/>
      <c r="H128" s="26"/>
      <c r="I128" s="26"/>
      <c r="J128" s="26"/>
      <c r="K128" s="26"/>
    </row>
    <row r="129" spans="1:11" x14ac:dyDescent="0.2">
      <c r="A129" s="26"/>
      <c r="B129" s="26"/>
      <c r="C129" s="26"/>
      <c r="D129" s="26"/>
      <c r="E129" s="26"/>
      <c r="F129" s="26"/>
      <c r="G129" s="26"/>
      <c r="H129" s="26"/>
      <c r="I129" s="26"/>
      <c r="J129" s="26"/>
      <c r="K129" s="26"/>
    </row>
    <row r="130" spans="1:11" x14ac:dyDescent="0.2">
      <c r="A130" s="26"/>
      <c r="B130" s="26"/>
      <c r="C130" s="26"/>
      <c r="D130" s="26"/>
      <c r="E130" s="26"/>
      <c r="F130" s="26"/>
      <c r="G130" s="26"/>
      <c r="H130" s="26"/>
      <c r="I130" s="26"/>
      <c r="J130" s="26"/>
      <c r="K130" s="26"/>
    </row>
    <row r="131" spans="1:11" x14ac:dyDescent="0.2">
      <c r="A131" s="26"/>
      <c r="B131" s="26"/>
      <c r="C131" s="26"/>
      <c r="D131" s="26"/>
      <c r="E131" s="26"/>
      <c r="F131" s="26"/>
      <c r="G131" s="26"/>
      <c r="H131" s="26"/>
      <c r="I131" s="26"/>
      <c r="J131" s="26"/>
      <c r="K131" s="26"/>
    </row>
    <row r="132" spans="1:11" x14ac:dyDescent="0.2">
      <c r="A132" s="26"/>
      <c r="B132" s="26"/>
      <c r="C132" s="26"/>
      <c r="D132" s="26"/>
      <c r="E132" s="26"/>
      <c r="F132" s="26"/>
      <c r="G132" s="26"/>
      <c r="H132" s="26"/>
      <c r="I132" s="26"/>
      <c r="J132" s="26"/>
      <c r="K132" s="26"/>
    </row>
    <row r="133" spans="1:11" x14ac:dyDescent="0.2">
      <c r="A133" s="26"/>
      <c r="B133" s="26"/>
      <c r="C133" s="26"/>
      <c r="D133" s="26"/>
      <c r="E133" s="26"/>
      <c r="F133" s="26"/>
      <c r="G133" s="26"/>
      <c r="H133" s="26"/>
      <c r="I133" s="26"/>
      <c r="J133" s="26"/>
      <c r="K133" s="26"/>
    </row>
    <row r="134" spans="1:11" x14ac:dyDescent="0.2">
      <c r="A134" s="26"/>
      <c r="B134" s="26"/>
      <c r="C134" s="26"/>
      <c r="D134" s="26"/>
      <c r="E134" s="26"/>
      <c r="F134" s="26"/>
      <c r="G134" s="26"/>
      <c r="H134" s="26"/>
      <c r="I134" s="26"/>
      <c r="J134" s="26"/>
      <c r="K134" s="26"/>
    </row>
    <row r="135" spans="1:11" x14ac:dyDescent="0.2">
      <c r="A135" s="26"/>
      <c r="B135" s="26"/>
      <c r="C135" s="26"/>
      <c r="D135" s="26"/>
      <c r="E135" s="26"/>
      <c r="F135" s="26"/>
      <c r="G135" s="26"/>
      <c r="H135" s="26"/>
      <c r="I135" s="26"/>
      <c r="J135" s="26"/>
      <c r="K135" s="26"/>
    </row>
    <row r="136" spans="1:11" x14ac:dyDescent="0.2">
      <c r="A136" s="26"/>
      <c r="B136" s="26"/>
      <c r="C136" s="26"/>
      <c r="D136" s="26"/>
      <c r="E136" s="26"/>
      <c r="F136" s="26"/>
      <c r="G136" s="26"/>
      <c r="H136" s="26"/>
      <c r="I136" s="26"/>
      <c r="J136" s="26"/>
      <c r="K136" s="26"/>
    </row>
    <row r="137" spans="1:11" x14ac:dyDescent="0.2">
      <c r="A137" s="26"/>
      <c r="B137" s="26"/>
      <c r="C137" s="26"/>
      <c r="D137" s="26"/>
      <c r="E137" s="26"/>
      <c r="F137" s="26"/>
      <c r="G137" s="26"/>
      <c r="H137" s="26"/>
      <c r="I137" s="26"/>
      <c r="J137" s="26"/>
      <c r="K137" s="26"/>
    </row>
    <row r="138" spans="1:11" x14ac:dyDescent="0.2">
      <c r="A138" s="26"/>
      <c r="B138" s="26"/>
      <c r="C138" s="26"/>
      <c r="D138" s="26"/>
      <c r="E138" s="26"/>
      <c r="F138" s="26"/>
      <c r="G138" s="26"/>
      <c r="H138" s="26"/>
      <c r="I138" s="26"/>
      <c r="J138" s="26"/>
      <c r="K138" s="26"/>
    </row>
    <row r="139" spans="1:11" x14ac:dyDescent="0.2">
      <c r="A139" s="26"/>
      <c r="B139" s="26"/>
      <c r="C139" s="26"/>
      <c r="D139" s="26"/>
      <c r="E139" s="26"/>
      <c r="F139" s="26"/>
      <c r="G139" s="26"/>
      <c r="H139" s="26"/>
      <c r="I139" s="26"/>
      <c r="J139" s="26"/>
      <c r="K139" s="26"/>
    </row>
    <row r="140" spans="1:11" x14ac:dyDescent="0.2">
      <c r="A140" s="26"/>
      <c r="B140" s="26"/>
      <c r="C140" s="26"/>
      <c r="D140" s="26"/>
      <c r="E140" s="26"/>
      <c r="F140" s="26"/>
      <c r="G140" s="26"/>
      <c r="H140" s="26"/>
      <c r="I140" s="26"/>
      <c r="J140" s="26"/>
      <c r="K140" s="26"/>
    </row>
    <row r="141" spans="1:11" x14ac:dyDescent="0.2">
      <c r="A141" s="26"/>
      <c r="B141" s="26"/>
      <c r="C141" s="26"/>
      <c r="D141" s="26"/>
      <c r="E141" s="26"/>
      <c r="F141" s="26"/>
      <c r="G141" s="26"/>
      <c r="H141" s="26"/>
      <c r="I141" s="26"/>
      <c r="J141" s="26"/>
      <c r="K141" s="26"/>
    </row>
    <row r="142" spans="1:11" x14ac:dyDescent="0.2">
      <c r="A142" s="26"/>
      <c r="B142" s="26"/>
      <c r="C142" s="26"/>
      <c r="D142" s="26"/>
      <c r="E142" s="26"/>
      <c r="F142" s="26"/>
      <c r="G142" s="26"/>
      <c r="H142" s="26"/>
      <c r="I142" s="26"/>
      <c r="J142" s="26"/>
      <c r="K142" s="26"/>
    </row>
    <row r="143" spans="1:11" x14ac:dyDescent="0.2">
      <c r="A143" s="26"/>
      <c r="B143" s="26"/>
      <c r="C143" s="26"/>
      <c r="D143" s="26"/>
      <c r="E143" s="26"/>
      <c r="F143" s="26"/>
      <c r="G143" s="26"/>
      <c r="H143" s="26"/>
      <c r="I143" s="26"/>
      <c r="J143" s="26"/>
      <c r="K143" s="26"/>
    </row>
    <row r="144" spans="1:11" x14ac:dyDescent="0.2">
      <c r="A144" s="26"/>
      <c r="B144" s="26"/>
      <c r="C144" s="26"/>
      <c r="D144" s="26"/>
      <c r="E144" s="26"/>
      <c r="F144" s="26"/>
      <c r="G144" s="26"/>
      <c r="H144" s="26"/>
      <c r="I144" s="26"/>
      <c r="J144" s="26"/>
      <c r="K144" s="26"/>
    </row>
    <row r="145" spans="1:11" x14ac:dyDescent="0.2">
      <c r="A145" s="26"/>
      <c r="B145" s="26"/>
      <c r="C145" s="26"/>
      <c r="D145" s="26"/>
      <c r="E145" s="26"/>
      <c r="F145" s="26"/>
      <c r="G145" s="26"/>
      <c r="H145" s="26"/>
      <c r="I145" s="26"/>
      <c r="J145" s="26"/>
      <c r="K145" s="26"/>
    </row>
    <row r="146" spans="1:11" x14ac:dyDescent="0.2">
      <c r="A146" s="26"/>
      <c r="B146" s="26"/>
      <c r="C146" s="26"/>
      <c r="D146" s="26"/>
      <c r="E146" s="26"/>
      <c r="F146" s="26"/>
      <c r="G146" s="26"/>
      <c r="H146" s="26"/>
      <c r="I146" s="26"/>
      <c r="J146" s="26"/>
      <c r="K146" s="26"/>
    </row>
    <row r="147" spans="1:11" x14ac:dyDescent="0.2">
      <c r="A147" s="26"/>
      <c r="B147" s="26"/>
      <c r="C147" s="26"/>
      <c r="D147" s="26"/>
      <c r="E147" s="26"/>
      <c r="F147" s="26"/>
      <c r="G147" s="26"/>
      <c r="H147" s="26"/>
      <c r="I147" s="26"/>
      <c r="J147" s="26"/>
      <c r="K147" s="26"/>
    </row>
    <row r="148" spans="1:11" x14ac:dyDescent="0.2">
      <c r="A148" s="26"/>
      <c r="B148" s="26"/>
      <c r="C148" s="26"/>
      <c r="D148" s="26"/>
      <c r="E148" s="26"/>
      <c r="F148" s="26"/>
      <c r="G148" s="26"/>
      <c r="H148" s="26"/>
      <c r="I148" s="26"/>
      <c r="J148" s="26"/>
      <c r="K148" s="26"/>
    </row>
    <row r="149" spans="1:11" x14ac:dyDescent="0.2">
      <c r="A149" s="26"/>
      <c r="B149" s="26"/>
      <c r="C149" s="26"/>
      <c r="D149" s="26"/>
      <c r="E149" s="26"/>
      <c r="F149" s="26"/>
      <c r="G149" s="26"/>
      <c r="H149" s="26"/>
      <c r="I149" s="26"/>
      <c r="J149" s="26"/>
      <c r="K149" s="26"/>
    </row>
    <row r="150" spans="1:11" x14ac:dyDescent="0.2">
      <c r="A150" s="26"/>
      <c r="B150" s="26"/>
      <c r="C150" s="26"/>
      <c r="D150" s="26"/>
      <c r="E150" s="26"/>
      <c r="F150" s="26"/>
      <c r="G150" s="26"/>
      <c r="H150" s="26"/>
      <c r="I150" s="26"/>
      <c r="J150" s="26"/>
      <c r="K150" s="26"/>
    </row>
    <row r="151" spans="1:11" x14ac:dyDescent="0.2">
      <c r="A151" s="26"/>
      <c r="B151" s="26"/>
      <c r="C151" s="26"/>
      <c r="D151" s="26"/>
      <c r="E151" s="26"/>
      <c r="F151" s="26"/>
      <c r="G151" s="26"/>
      <c r="H151" s="26"/>
      <c r="I151" s="26"/>
      <c r="J151" s="26"/>
      <c r="K151" s="26"/>
    </row>
    <row r="152" spans="1:11" x14ac:dyDescent="0.2">
      <c r="A152" s="26"/>
      <c r="B152" s="26"/>
      <c r="C152" s="26"/>
      <c r="D152" s="26"/>
      <c r="E152" s="26"/>
      <c r="F152" s="26"/>
      <c r="G152" s="26"/>
      <c r="H152" s="26"/>
      <c r="I152" s="26"/>
      <c r="J152" s="26"/>
      <c r="K152" s="26"/>
    </row>
    <row r="153" spans="1:11" x14ac:dyDescent="0.2">
      <c r="A153" s="26"/>
      <c r="B153" s="26"/>
      <c r="C153" s="26"/>
      <c r="D153" s="26"/>
      <c r="E153" s="26"/>
      <c r="F153" s="26"/>
      <c r="G153" s="26"/>
      <c r="H153" s="26"/>
      <c r="I153" s="26"/>
      <c r="J153" s="26"/>
      <c r="K153" s="26"/>
    </row>
    <row r="154" spans="1:11" x14ac:dyDescent="0.2">
      <c r="A154" s="26"/>
      <c r="B154" s="26"/>
      <c r="C154" s="26"/>
      <c r="D154" s="26"/>
      <c r="E154" s="26"/>
      <c r="F154" s="26"/>
      <c r="G154" s="26"/>
      <c r="H154" s="26"/>
      <c r="I154" s="26"/>
      <c r="J154" s="26"/>
      <c r="K154" s="26"/>
    </row>
    <row r="155" spans="1:11" x14ac:dyDescent="0.2">
      <c r="A155" s="26"/>
      <c r="B155" s="26"/>
      <c r="C155" s="26"/>
      <c r="D155" s="26"/>
      <c r="E155" s="26"/>
      <c r="F155" s="26"/>
      <c r="G155" s="26"/>
      <c r="H155" s="26"/>
      <c r="I155" s="26"/>
      <c r="J155" s="26"/>
      <c r="K155" s="26"/>
    </row>
    <row r="156" spans="1:11" x14ac:dyDescent="0.2">
      <c r="A156" s="26"/>
      <c r="B156" s="26"/>
      <c r="C156" s="26"/>
      <c r="D156" s="26"/>
      <c r="E156" s="26"/>
      <c r="F156" s="26"/>
      <c r="G156" s="26"/>
      <c r="H156" s="26"/>
      <c r="I156" s="26"/>
      <c r="J156" s="26"/>
      <c r="K156" s="26"/>
    </row>
    <row r="157" spans="1:11" x14ac:dyDescent="0.2">
      <c r="A157" s="26"/>
      <c r="B157" s="26"/>
      <c r="C157" s="26"/>
      <c r="D157" s="26"/>
      <c r="E157" s="26"/>
      <c r="F157" s="26"/>
      <c r="G157" s="26"/>
      <c r="H157" s="26"/>
      <c r="I157" s="26"/>
      <c r="J157" s="26"/>
      <c r="K157" s="26"/>
    </row>
    <row r="158" spans="1:11" x14ac:dyDescent="0.2">
      <c r="A158" s="26"/>
      <c r="B158" s="26"/>
      <c r="C158" s="26"/>
      <c r="D158" s="26"/>
      <c r="E158" s="26"/>
      <c r="F158" s="26"/>
      <c r="G158" s="26"/>
      <c r="H158" s="26"/>
      <c r="I158" s="26"/>
      <c r="J158" s="26"/>
      <c r="K158" s="26"/>
    </row>
    <row r="159" spans="1:11" x14ac:dyDescent="0.2">
      <c r="A159" s="26"/>
      <c r="B159" s="26"/>
      <c r="C159" s="26"/>
      <c r="D159" s="26"/>
      <c r="E159" s="26"/>
      <c r="F159" s="26"/>
      <c r="G159" s="26"/>
      <c r="H159" s="26"/>
      <c r="I159" s="26"/>
      <c r="J159" s="26"/>
      <c r="K159" s="26"/>
    </row>
    <row r="160" spans="1:11" x14ac:dyDescent="0.2">
      <c r="A160" s="26"/>
      <c r="B160" s="26"/>
      <c r="C160" s="26"/>
      <c r="D160" s="26"/>
      <c r="E160" s="26"/>
      <c r="F160" s="26"/>
      <c r="G160" s="26"/>
      <c r="H160" s="26"/>
      <c r="I160" s="26"/>
      <c r="J160" s="26"/>
      <c r="K160" s="26"/>
    </row>
    <row r="161" spans="1:11" x14ac:dyDescent="0.2">
      <c r="A161" s="26"/>
      <c r="B161" s="26"/>
      <c r="C161" s="26"/>
      <c r="D161" s="26"/>
      <c r="E161" s="26"/>
      <c r="F161" s="26"/>
      <c r="G161" s="26"/>
      <c r="H161" s="26"/>
      <c r="I161" s="26"/>
      <c r="J161" s="26"/>
      <c r="K161" s="26"/>
    </row>
    <row r="162" spans="1:11" x14ac:dyDescent="0.2">
      <c r="A162" s="26"/>
      <c r="B162" s="26"/>
      <c r="C162" s="26"/>
      <c r="D162" s="26"/>
      <c r="E162" s="26"/>
      <c r="F162" s="26"/>
      <c r="G162" s="26"/>
      <c r="H162" s="26"/>
      <c r="I162" s="26"/>
      <c r="J162" s="26"/>
      <c r="K162" s="26"/>
    </row>
    <row r="163" spans="1:11" x14ac:dyDescent="0.2">
      <c r="A163" s="26"/>
      <c r="B163" s="26"/>
      <c r="C163" s="26"/>
      <c r="D163" s="26"/>
      <c r="E163" s="26"/>
      <c r="F163" s="26"/>
      <c r="G163" s="26"/>
      <c r="H163" s="26"/>
      <c r="I163" s="26"/>
      <c r="J163" s="26"/>
      <c r="K163" s="26"/>
    </row>
    <row r="164" spans="1:11" x14ac:dyDescent="0.2">
      <c r="A164" s="26"/>
      <c r="B164" s="26"/>
      <c r="C164" s="26"/>
      <c r="D164" s="26"/>
      <c r="E164" s="26"/>
      <c r="F164" s="26"/>
      <c r="G164" s="26"/>
      <c r="H164" s="26"/>
      <c r="I164" s="26"/>
      <c r="J164" s="26"/>
      <c r="K164" s="26"/>
    </row>
    <row r="165" spans="1:11" x14ac:dyDescent="0.2">
      <c r="A165" s="26"/>
      <c r="B165" s="26"/>
      <c r="C165" s="26"/>
      <c r="D165" s="26"/>
      <c r="E165" s="26"/>
      <c r="F165" s="26"/>
      <c r="G165" s="26"/>
      <c r="H165" s="26"/>
      <c r="I165" s="26"/>
      <c r="J165" s="26"/>
      <c r="K165" s="26"/>
    </row>
    <row r="166" spans="1:11" x14ac:dyDescent="0.2">
      <c r="A166" s="26"/>
      <c r="B166" s="26"/>
      <c r="C166" s="26"/>
      <c r="D166" s="26"/>
      <c r="E166" s="26"/>
      <c r="F166" s="26"/>
      <c r="G166" s="26"/>
      <c r="H166" s="26"/>
      <c r="I166" s="26"/>
      <c r="J166" s="26"/>
      <c r="K166" s="26"/>
    </row>
    <row r="167" spans="1:11" x14ac:dyDescent="0.2">
      <c r="A167" s="26"/>
      <c r="B167" s="26"/>
      <c r="C167" s="26"/>
      <c r="D167" s="26"/>
      <c r="E167" s="26"/>
      <c r="F167" s="26"/>
      <c r="G167" s="26"/>
      <c r="H167" s="26"/>
      <c r="I167" s="26"/>
      <c r="J167" s="26"/>
      <c r="K167" s="26"/>
    </row>
    <row r="168" spans="1:11" x14ac:dyDescent="0.2">
      <c r="A168" s="26"/>
      <c r="B168" s="26"/>
      <c r="C168" s="26"/>
      <c r="D168" s="26"/>
      <c r="E168" s="26"/>
      <c r="F168" s="26"/>
      <c r="G168" s="26"/>
      <c r="H168" s="26"/>
      <c r="I168" s="26"/>
      <c r="J168" s="26"/>
      <c r="K168" s="26"/>
    </row>
    <row r="169" spans="1:11" x14ac:dyDescent="0.2">
      <c r="A169" s="26"/>
      <c r="B169" s="26"/>
      <c r="C169" s="26"/>
      <c r="D169" s="26"/>
      <c r="E169" s="26"/>
      <c r="F169" s="26"/>
      <c r="G169" s="26"/>
      <c r="H169" s="26"/>
      <c r="I169" s="26"/>
      <c r="J169" s="26"/>
      <c r="K169" s="26"/>
    </row>
    <row r="170" spans="1:11" x14ac:dyDescent="0.2">
      <c r="A170" s="26"/>
      <c r="B170" s="26"/>
      <c r="C170" s="26"/>
      <c r="D170" s="26"/>
      <c r="E170" s="26"/>
      <c r="F170" s="26"/>
      <c r="G170" s="26"/>
      <c r="H170" s="26"/>
      <c r="I170" s="26"/>
      <c r="J170" s="26"/>
      <c r="K170" s="26"/>
    </row>
    <row r="171" spans="1:11" x14ac:dyDescent="0.2">
      <c r="A171" s="26"/>
      <c r="B171" s="26"/>
      <c r="C171" s="26"/>
      <c r="D171" s="26"/>
      <c r="E171" s="26"/>
      <c r="F171" s="26"/>
      <c r="G171" s="26"/>
      <c r="H171" s="26"/>
      <c r="I171" s="26"/>
      <c r="J171" s="26"/>
      <c r="K171" s="26"/>
    </row>
    <row r="172" spans="1:11" x14ac:dyDescent="0.2">
      <c r="A172" s="26"/>
      <c r="B172" s="26"/>
      <c r="C172" s="26"/>
      <c r="D172" s="26"/>
      <c r="E172" s="26"/>
      <c r="F172" s="26"/>
      <c r="G172" s="26"/>
      <c r="H172" s="26"/>
      <c r="I172" s="26"/>
      <c r="J172" s="26"/>
      <c r="K172" s="26"/>
    </row>
    <row r="173" spans="1:11" x14ac:dyDescent="0.2">
      <c r="A173" s="26"/>
      <c r="B173" s="26"/>
      <c r="C173" s="26"/>
      <c r="D173" s="26"/>
      <c r="E173" s="26"/>
      <c r="F173" s="26"/>
      <c r="G173" s="26"/>
      <c r="H173" s="26"/>
      <c r="I173" s="26"/>
      <c r="J173" s="26"/>
      <c r="K173" s="26"/>
    </row>
    <row r="174" spans="1:11" x14ac:dyDescent="0.2">
      <c r="A174" s="26"/>
      <c r="B174" s="26"/>
      <c r="C174" s="26"/>
      <c r="D174" s="26"/>
      <c r="E174" s="26"/>
      <c r="F174" s="26"/>
      <c r="G174" s="26"/>
      <c r="H174" s="26"/>
      <c r="I174" s="26"/>
      <c r="J174" s="26"/>
      <c r="K174" s="26"/>
    </row>
    <row r="175" spans="1:11" x14ac:dyDescent="0.2">
      <c r="A175" s="26"/>
      <c r="B175" s="26"/>
      <c r="C175" s="26"/>
      <c r="D175" s="26"/>
      <c r="E175" s="26"/>
      <c r="F175" s="26"/>
      <c r="G175" s="26"/>
      <c r="H175" s="26"/>
      <c r="I175" s="26"/>
      <c r="J175" s="26"/>
      <c r="K175" s="26"/>
    </row>
    <row r="176" spans="1:11" x14ac:dyDescent="0.2">
      <c r="A176" s="26"/>
      <c r="B176" s="26"/>
      <c r="C176" s="26"/>
      <c r="D176" s="26"/>
      <c r="E176" s="26"/>
      <c r="F176" s="26"/>
      <c r="G176" s="26"/>
      <c r="H176" s="26"/>
      <c r="I176" s="26"/>
      <c r="J176" s="26"/>
      <c r="K176" s="26"/>
    </row>
    <row r="177" spans="1:11" x14ac:dyDescent="0.2">
      <c r="A177" s="26"/>
      <c r="B177" s="26"/>
      <c r="C177" s="26"/>
      <c r="D177" s="26"/>
      <c r="E177" s="26"/>
      <c r="F177" s="26"/>
      <c r="G177" s="26"/>
      <c r="H177" s="26"/>
      <c r="I177" s="26"/>
      <c r="J177" s="26"/>
      <c r="K177" s="26"/>
    </row>
    <row r="178" spans="1:11" x14ac:dyDescent="0.2">
      <c r="A178" s="26"/>
      <c r="B178" s="26"/>
      <c r="C178" s="26"/>
      <c r="D178" s="26"/>
      <c r="E178" s="26"/>
      <c r="F178" s="26"/>
      <c r="G178" s="26"/>
      <c r="H178" s="26"/>
      <c r="I178" s="26"/>
      <c r="J178" s="26"/>
      <c r="K178" s="26"/>
    </row>
    <row r="179" spans="1:11" x14ac:dyDescent="0.2">
      <c r="A179" s="26"/>
      <c r="B179" s="26"/>
      <c r="C179" s="26"/>
      <c r="D179" s="26"/>
      <c r="E179" s="26"/>
      <c r="F179" s="26"/>
      <c r="G179" s="26"/>
      <c r="H179" s="26"/>
      <c r="I179" s="26"/>
      <c r="J179" s="26"/>
      <c r="K179" s="26"/>
    </row>
    <row r="180" spans="1:11" x14ac:dyDescent="0.2">
      <c r="A180" s="26"/>
      <c r="B180" s="26"/>
      <c r="C180" s="26"/>
      <c r="D180" s="26"/>
      <c r="E180" s="26"/>
      <c r="F180" s="26"/>
      <c r="G180" s="26"/>
      <c r="H180" s="26"/>
      <c r="I180" s="26"/>
      <c r="J180" s="26"/>
      <c r="K180" s="26"/>
    </row>
    <row r="181" spans="1:11" x14ac:dyDescent="0.2">
      <c r="A181" s="26"/>
      <c r="B181" s="26"/>
      <c r="C181" s="26"/>
      <c r="D181" s="26"/>
      <c r="E181" s="26"/>
      <c r="F181" s="26"/>
      <c r="G181" s="26"/>
      <c r="H181" s="26"/>
      <c r="I181" s="26"/>
      <c r="J181" s="26"/>
      <c r="K181" s="26"/>
    </row>
    <row r="182" spans="1:11" x14ac:dyDescent="0.2">
      <c r="A182" s="26"/>
      <c r="B182" s="26"/>
      <c r="C182" s="26"/>
      <c r="D182" s="26"/>
      <c r="E182" s="26"/>
      <c r="F182" s="26"/>
      <c r="G182" s="26"/>
      <c r="H182" s="26"/>
      <c r="I182" s="26"/>
      <c r="J182" s="26"/>
      <c r="K182" s="26"/>
    </row>
    <row r="183" spans="1:11" x14ac:dyDescent="0.2">
      <c r="A183" s="26"/>
      <c r="B183" s="26"/>
      <c r="C183" s="26"/>
      <c r="D183" s="26"/>
      <c r="E183" s="26"/>
      <c r="F183" s="26"/>
      <c r="G183" s="26"/>
      <c r="H183" s="26"/>
      <c r="I183" s="26"/>
      <c r="J183" s="26"/>
      <c r="K183" s="26"/>
    </row>
    <row r="184" spans="1:11" x14ac:dyDescent="0.2">
      <c r="A184" s="26"/>
      <c r="B184" s="26"/>
      <c r="C184" s="26"/>
      <c r="D184" s="26"/>
      <c r="E184" s="26"/>
      <c r="F184" s="26"/>
      <c r="G184" s="26"/>
      <c r="H184" s="26"/>
      <c r="I184" s="26"/>
      <c r="J184" s="26"/>
      <c r="K184" s="26"/>
    </row>
    <row r="185" spans="1:11" x14ac:dyDescent="0.2">
      <c r="A185" s="26"/>
      <c r="B185" s="26"/>
      <c r="C185" s="26"/>
      <c r="D185" s="26"/>
      <c r="E185" s="26"/>
      <c r="F185" s="26"/>
      <c r="G185" s="26"/>
      <c r="H185" s="26"/>
      <c r="I185" s="26"/>
      <c r="J185" s="26"/>
      <c r="K185" s="26"/>
    </row>
    <row r="186" spans="1:11" x14ac:dyDescent="0.2">
      <c r="A186" s="26"/>
      <c r="B186" s="26"/>
      <c r="C186" s="26"/>
      <c r="D186" s="26"/>
      <c r="E186" s="26"/>
      <c r="F186" s="26"/>
      <c r="G186" s="26"/>
      <c r="H186" s="26"/>
      <c r="I186" s="26"/>
      <c r="J186" s="26"/>
      <c r="K186" s="26"/>
    </row>
    <row r="187" spans="1:11" x14ac:dyDescent="0.2">
      <c r="A187" s="26"/>
      <c r="B187" s="26"/>
      <c r="C187" s="26"/>
      <c r="D187" s="26"/>
      <c r="E187" s="26"/>
      <c r="F187" s="26"/>
      <c r="G187" s="26"/>
      <c r="H187" s="26"/>
      <c r="I187" s="26"/>
      <c r="J187" s="26"/>
      <c r="K187" s="26"/>
    </row>
    <row r="188" spans="1:11" x14ac:dyDescent="0.2">
      <c r="A188" s="26"/>
      <c r="B188" s="26"/>
      <c r="C188" s="26"/>
      <c r="D188" s="26"/>
      <c r="E188" s="26"/>
      <c r="F188" s="26"/>
      <c r="G188" s="26"/>
      <c r="H188" s="26"/>
      <c r="I188" s="26"/>
      <c r="J188" s="26"/>
      <c r="K188" s="26"/>
    </row>
    <row r="189" spans="1:11" x14ac:dyDescent="0.2">
      <c r="A189" s="26"/>
      <c r="B189" s="26"/>
      <c r="C189" s="26"/>
      <c r="D189" s="26"/>
      <c r="E189" s="26"/>
      <c r="F189" s="26"/>
      <c r="G189" s="26"/>
      <c r="H189" s="26"/>
      <c r="I189" s="26"/>
      <c r="J189" s="26"/>
      <c r="K189" s="26"/>
    </row>
    <row r="190" spans="1:11" x14ac:dyDescent="0.2">
      <c r="A190" s="26"/>
      <c r="B190" s="26"/>
      <c r="C190" s="26"/>
      <c r="D190" s="26"/>
      <c r="E190" s="26"/>
      <c r="F190" s="26"/>
      <c r="G190" s="26"/>
      <c r="H190" s="26"/>
      <c r="I190" s="26"/>
      <c r="J190" s="26"/>
      <c r="K190" s="26"/>
    </row>
    <row r="191" spans="1:11" x14ac:dyDescent="0.2">
      <c r="A191" s="26"/>
      <c r="B191" s="26"/>
      <c r="C191" s="26"/>
      <c r="D191" s="26"/>
      <c r="E191" s="26"/>
      <c r="F191" s="26"/>
      <c r="G191" s="26"/>
      <c r="H191" s="26"/>
      <c r="I191" s="26"/>
      <c r="J191" s="26"/>
      <c r="K191" s="26"/>
    </row>
    <row r="192" spans="1:11" x14ac:dyDescent="0.2">
      <c r="A192" s="26"/>
      <c r="B192" s="26"/>
      <c r="C192" s="26"/>
      <c r="D192" s="26"/>
      <c r="E192" s="26"/>
      <c r="F192" s="26"/>
      <c r="G192" s="26"/>
      <c r="H192" s="26"/>
      <c r="I192" s="26"/>
      <c r="J192" s="26"/>
      <c r="K192" s="26"/>
    </row>
    <row r="193" spans="1:11" x14ac:dyDescent="0.2">
      <c r="A193" s="26"/>
      <c r="B193" s="26"/>
      <c r="C193" s="26"/>
      <c r="D193" s="26"/>
      <c r="E193" s="26"/>
      <c r="F193" s="26"/>
      <c r="G193" s="26"/>
      <c r="H193" s="26"/>
      <c r="I193" s="26"/>
      <c r="J193" s="26"/>
      <c r="K193" s="26"/>
    </row>
    <row r="194" spans="1:11" x14ac:dyDescent="0.2">
      <c r="A194" s="26"/>
      <c r="B194" s="26"/>
      <c r="C194" s="26"/>
      <c r="D194" s="26"/>
      <c r="E194" s="26"/>
      <c r="F194" s="26"/>
      <c r="G194" s="26"/>
      <c r="H194" s="26"/>
      <c r="I194" s="26"/>
      <c r="J194" s="26"/>
      <c r="K194" s="26"/>
    </row>
    <row r="195" spans="1:11" x14ac:dyDescent="0.2">
      <c r="A195" s="26"/>
      <c r="B195" s="26"/>
      <c r="C195" s="26"/>
      <c r="D195" s="26"/>
      <c r="E195" s="26"/>
      <c r="F195" s="26"/>
      <c r="G195" s="26"/>
      <c r="H195" s="26"/>
      <c r="I195" s="26"/>
      <c r="J195" s="26"/>
      <c r="K195" s="26"/>
    </row>
    <row r="196" spans="1:11" x14ac:dyDescent="0.2">
      <c r="A196" s="26"/>
      <c r="B196" s="26"/>
      <c r="C196" s="26"/>
      <c r="D196" s="26"/>
      <c r="E196" s="26"/>
      <c r="F196" s="26"/>
      <c r="G196" s="26"/>
      <c r="H196" s="26"/>
      <c r="I196" s="26"/>
      <c r="J196" s="26"/>
      <c r="K196" s="26"/>
    </row>
    <row r="197" spans="1:11" x14ac:dyDescent="0.2">
      <c r="A197" s="26"/>
      <c r="B197" s="26"/>
      <c r="C197" s="26"/>
      <c r="D197" s="26"/>
      <c r="E197" s="26"/>
      <c r="F197" s="26"/>
      <c r="G197" s="26"/>
      <c r="H197" s="26"/>
      <c r="I197" s="26"/>
      <c r="J197" s="26"/>
      <c r="K197" s="26"/>
    </row>
    <row r="198" spans="1:11" x14ac:dyDescent="0.2">
      <c r="A198" s="26"/>
      <c r="B198" s="26"/>
      <c r="C198" s="26"/>
      <c r="D198" s="26"/>
      <c r="E198" s="26"/>
      <c r="F198" s="26"/>
      <c r="G198" s="26"/>
      <c r="H198" s="26"/>
      <c r="I198" s="26"/>
      <c r="J198" s="26"/>
      <c r="K198" s="26"/>
    </row>
    <row r="199" spans="1:11" x14ac:dyDescent="0.2">
      <c r="A199" s="26"/>
      <c r="B199" s="26"/>
      <c r="C199" s="26"/>
      <c r="D199" s="26"/>
      <c r="E199" s="26"/>
      <c r="F199" s="26"/>
      <c r="G199" s="26"/>
      <c r="H199" s="26"/>
      <c r="I199" s="26"/>
      <c r="J199" s="26"/>
      <c r="K199" s="26"/>
    </row>
    <row r="200" spans="1:11" x14ac:dyDescent="0.2">
      <c r="A200" s="26"/>
      <c r="B200" s="26"/>
      <c r="C200" s="26"/>
      <c r="D200" s="26"/>
      <c r="E200" s="26"/>
      <c r="F200" s="26"/>
      <c r="G200" s="26"/>
      <c r="H200" s="26"/>
      <c r="I200" s="26"/>
      <c r="J200" s="26"/>
      <c r="K200" s="26"/>
    </row>
    <row r="201" spans="1:11" x14ac:dyDescent="0.2">
      <c r="A201" s="26"/>
      <c r="B201" s="26"/>
      <c r="C201" s="26"/>
      <c r="D201" s="26"/>
      <c r="E201" s="26"/>
      <c r="F201" s="26"/>
      <c r="G201" s="26"/>
      <c r="H201" s="26"/>
      <c r="I201" s="26"/>
      <c r="J201" s="26"/>
      <c r="K201" s="26"/>
    </row>
    <row r="202" spans="1:11" x14ac:dyDescent="0.2">
      <c r="A202" s="26"/>
      <c r="B202" s="26"/>
      <c r="C202" s="26"/>
      <c r="D202" s="26"/>
      <c r="E202" s="26"/>
      <c r="F202" s="26"/>
      <c r="G202" s="26"/>
      <c r="H202" s="26"/>
      <c r="I202" s="26"/>
      <c r="J202" s="26"/>
      <c r="K202" s="26"/>
    </row>
    <row r="203" spans="1:11" x14ac:dyDescent="0.2">
      <c r="A203" s="26"/>
      <c r="B203" s="26"/>
      <c r="C203" s="26"/>
      <c r="D203" s="26"/>
      <c r="E203" s="26"/>
      <c r="F203" s="26"/>
      <c r="G203" s="26"/>
      <c r="H203" s="26"/>
      <c r="I203" s="26"/>
      <c r="J203" s="26"/>
      <c r="K203" s="26"/>
    </row>
    <row r="204" spans="1:11" x14ac:dyDescent="0.2">
      <c r="A204" s="26"/>
      <c r="B204" s="26"/>
      <c r="C204" s="26"/>
      <c r="D204" s="26"/>
      <c r="E204" s="26"/>
      <c r="F204" s="26"/>
      <c r="G204" s="26"/>
      <c r="H204" s="26"/>
      <c r="I204" s="26"/>
      <c r="J204" s="26"/>
      <c r="K204" s="26"/>
    </row>
    <row r="205" spans="1:11" x14ac:dyDescent="0.2">
      <c r="A205" s="26"/>
      <c r="B205" s="26"/>
      <c r="C205" s="26"/>
      <c r="D205" s="26"/>
      <c r="E205" s="26"/>
      <c r="F205" s="26"/>
      <c r="G205" s="26"/>
      <c r="H205" s="26"/>
      <c r="I205" s="26"/>
      <c r="J205" s="26"/>
      <c r="K205" s="26"/>
    </row>
    <row r="206" spans="1:11" x14ac:dyDescent="0.2">
      <c r="A206" s="26"/>
      <c r="B206" s="26"/>
      <c r="C206" s="26"/>
      <c r="D206" s="26"/>
      <c r="E206" s="26"/>
      <c r="F206" s="26"/>
      <c r="G206" s="26"/>
      <c r="H206" s="26"/>
      <c r="I206" s="26"/>
      <c r="J206" s="26"/>
      <c r="K206" s="26"/>
    </row>
    <row r="207" spans="1:11" x14ac:dyDescent="0.2">
      <c r="A207" s="26"/>
      <c r="B207" s="26"/>
      <c r="C207" s="26"/>
      <c r="D207" s="26"/>
      <c r="E207" s="26"/>
      <c r="F207" s="26"/>
      <c r="G207" s="26"/>
      <c r="H207" s="26"/>
      <c r="I207" s="26"/>
      <c r="J207" s="26"/>
      <c r="K207" s="26"/>
    </row>
    <row r="208" spans="1:11" x14ac:dyDescent="0.2">
      <c r="A208" s="26"/>
      <c r="B208" s="26"/>
      <c r="C208" s="26"/>
      <c r="D208" s="26"/>
      <c r="E208" s="26"/>
      <c r="F208" s="26"/>
      <c r="G208" s="26"/>
      <c r="H208" s="26"/>
      <c r="I208" s="26"/>
      <c r="J208" s="26"/>
      <c r="K208" s="26"/>
    </row>
    <row r="209" spans="1:11" x14ac:dyDescent="0.2">
      <c r="A209" s="26"/>
      <c r="B209" s="26"/>
      <c r="C209" s="26"/>
      <c r="D209" s="26"/>
      <c r="E209" s="26"/>
      <c r="F209" s="26"/>
      <c r="G209" s="26"/>
      <c r="H209" s="26"/>
      <c r="I209" s="26"/>
      <c r="J209" s="26"/>
      <c r="K209" s="26"/>
    </row>
    <row r="210" spans="1:11" x14ac:dyDescent="0.2">
      <c r="A210" s="26"/>
      <c r="B210" s="26"/>
      <c r="C210" s="26"/>
      <c r="D210" s="26"/>
      <c r="E210" s="26"/>
      <c r="F210" s="26"/>
      <c r="G210" s="26"/>
      <c r="H210" s="26"/>
      <c r="I210" s="26"/>
      <c r="J210" s="26"/>
      <c r="K210" s="26"/>
    </row>
    <row r="211" spans="1:11" x14ac:dyDescent="0.2">
      <c r="A211" s="26"/>
      <c r="B211" s="26"/>
      <c r="C211" s="26"/>
      <c r="D211" s="26"/>
      <c r="E211" s="26"/>
      <c r="F211" s="26"/>
      <c r="G211" s="26"/>
      <c r="H211" s="26"/>
      <c r="I211" s="26"/>
      <c r="J211" s="26"/>
      <c r="K211" s="26"/>
    </row>
    <row r="212" spans="1:11" x14ac:dyDescent="0.2">
      <c r="A212" s="26"/>
      <c r="B212" s="26"/>
      <c r="C212" s="26"/>
      <c r="D212" s="26"/>
      <c r="E212" s="26"/>
      <c r="F212" s="26"/>
      <c r="G212" s="26"/>
      <c r="H212" s="26"/>
      <c r="I212" s="26"/>
      <c r="J212" s="26"/>
      <c r="K212" s="26"/>
    </row>
    <row r="213" spans="1:11" x14ac:dyDescent="0.2">
      <c r="A213" s="26"/>
      <c r="B213" s="26"/>
      <c r="C213" s="26"/>
      <c r="D213" s="26"/>
      <c r="E213" s="26"/>
      <c r="F213" s="26"/>
      <c r="G213" s="26"/>
      <c r="H213" s="26"/>
      <c r="I213" s="26"/>
      <c r="J213" s="26"/>
      <c r="K213" s="26"/>
    </row>
    <row r="214" spans="1:11" x14ac:dyDescent="0.2">
      <c r="A214" s="26"/>
      <c r="B214" s="26"/>
      <c r="C214" s="26"/>
      <c r="D214" s="26"/>
      <c r="E214" s="26"/>
      <c r="F214" s="26"/>
      <c r="G214" s="26"/>
      <c r="H214" s="26"/>
      <c r="I214" s="26"/>
      <c r="J214" s="26"/>
      <c r="K214" s="26"/>
    </row>
    <row r="215" spans="1:11" x14ac:dyDescent="0.2">
      <c r="A215" s="26"/>
      <c r="B215" s="26"/>
      <c r="C215" s="26"/>
      <c r="D215" s="26"/>
      <c r="E215" s="26"/>
      <c r="F215" s="26"/>
      <c r="G215" s="26"/>
      <c r="H215" s="26"/>
      <c r="I215" s="26"/>
      <c r="J215" s="26"/>
      <c r="K215" s="26"/>
    </row>
    <row r="216" spans="1:11" x14ac:dyDescent="0.2">
      <c r="A216" s="26"/>
      <c r="B216" s="26"/>
      <c r="C216" s="26"/>
      <c r="D216" s="26"/>
      <c r="E216" s="26"/>
      <c r="F216" s="26"/>
      <c r="G216" s="26"/>
      <c r="H216" s="26"/>
      <c r="I216" s="26"/>
      <c r="J216" s="26"/>
      <c r="K216" s="26"/>
    </row>
    <row r="217" spans="1:11" x14ac:dyDescent="0.2">
      <c r="A217" s="26"/>
      <c r="B217" s="26"/>
      <c r="C217" s="26"/>
      <c r="D217" s="26"/>
      <c r="E217" s="26"/>
      <c r="F217" s="26"/>
      <c r="G217" s="26"/>
      <c r="H217" s="26"/>
      <c r="I217" s="26"/>
      <c r="J217" s="26"/>
      <c r="K217" s="26"/>
    </row>
    <row r="218" spans="1:11" x14ac:dyDescent="0.2">
      <c r="A218" s="26"/>
      <c r="B218" s="26"/>
      <c r="C218" s="26"/>
      <c r="D218" s="26"/>
      <c r="E218" s="26"/>
      <c r="F218" s="26"/>
      <c r="G218" s="26"/>
      <c r="H218" s="26"/>
      <c r="I218" s="26"/>
      <c r="J218" s="26"/>
      <c r="K218" s="26"/>
    </row>
    <row r="219" spans="1:11" x14ac:dyDescent="0.2">
      <c r="A219" s="26"/>
      <c r="B219" s="26"/>
      <c r="C219" s="26"/>
      <c r="D219" s="26"/>
      <c r="E219" s="26"/>
      <c r="F219" s="26"/>
      <c r="G219" s="26"/>
      <c r="H219" s="26"/>
      <c r="I219" s="26"/>
      <c r="J219" s="26"/>
      <c r="K219" s="26"/>
    </row>
    <row r="220" spans="1:11" x14ac:dyDescent="0.2">
      <c r="A220" s="26"/>
      <c r="B220" s="26"/>
      <c r="C220" s="26"/>
      <c r="D220" s="26"/>
      <c r="E220" s="26"/>
      <c r="F220" s="26"/>
      <c r="G220" s="26"/>
      <c r="H220" s="26"/>
      <c r="I220" s="26"/>
      <c r="J220" s="26"/>
      <c r="K220" s="26"/>
    </row>
    <row r="221" spans="1:11" x14ac:dyDescent="0.2">
      <c r="A221" s="26"/>
      <c r="B221" s="26"/>
      <c r="C221" s="26"/>
      <c r="D221" s="26"/>
      <c r="E221" s="26"/>
      <c r="F221" s="26"/>
      <c r="G221" s="26"/>
      <c r="H221" s="26"/>
      <c r="I221" s="26"/>
      <c r="J221" s="26"/>
      <c r="K221" s="26"/>
    </row>
    <row r="222" spans="1:11" x14ac:dyDescent="0.2">
      <c r="A222" s="26"/>
      <c r="B222" s="26"/>
      <c r="C222" s="26"/>
      <c r="D222" s="26"/>
      <c r="E222" s="26"/>
      <c r="F222" s="26"/>
      <c r="G222" s="26"/>
      <c r="H222" s="26"/>
      <c r="I222" s="26"/>
      <c r="J222" s="26"/>
      <c r="K222" s="26"/>
    </row>
    <row r="223" spans="1:11" x14ac:dyDescent="0.2">
      <c r="A223" s="26"/>
      <c r="B223" s="26"/>
      <c r="C223" s="26"/>
      <c r="D223" s="26"/>
      <c r="E223" s="26"/>
      <c r="F223" s="26"/>
      <c r="G223" s="26"/>
      <c r="H223" s="26"/>
      <c r="I223" s="26"/>
      <c r="J223" s="26"/>
      <c r="K223" s="26"/>
    </row>
    <row r="224" spans="1:11" x14ac:dyDescent="0.2">
      <c r="A224" s="26"/>
      <c r="B224" s="26"/>
      <c r="C224" s="26"/>
      <c r="D224" s="26"/>
      <c r="E224" s="26"/>
      <c r="F224" s="26"/>
      <c r="G224" s="26"/>
      <c r="H224" s="26"/>
      <c r="I224" s="26"/>
      <c r="J224" s="26"/>
      <c r="K224" s="26"/>
    </row>
    <row r="225" spans="1:11" x14ac:dyDescent="0.2">
      <c r="A225" s="26"/>
      <c r="B225" s="26"/>
      <c r="C225" s="26"/>
      <c r="D225" s="26"/>
      <c r="E225" s="26"/>
      <c r="F225" s="26"/>
      <c r="G225" s="26"/>
      <c r="H225" s="26"/>
      <c r="I225" s="26"/>
      <c r="J225" s="26"/>
      <c r="K225" s="26"/>
    </row>
    <row r="226" spans="1:11" x14ac:dyDescent="0.2">
      <c r="A226" s="26"/>
      <c r="B226" s="26"/>
      <c r="C226" s="26"/>
      <c r="D226" s="26"/>
      <c r="E226" s="26"/>
      <c r="F226" s="26"/>
      <c r="G226" s="26"/>
      <c r="H226" s="26"/>
      <c r="I226" s="26"/>
      <c r="J226" s="26"/>
      <c r="K226" s="26"/>
    </row>
    <row r="227" spans="1:11" x14ac:dyDescent="0.2">
      <c r="A227" s="26"/>
      <c r="B227" s="26"/>
      <c r="C227" s="26"/>
      <c r="D227" s="26"/>
      <c r="E227" s="26"/>
      <c r="F227" s="26"/>
      <c r="G227" s="26"/>
      <c r="H227" s="26"/>
      <c r="I227" s="26"/>
      <c r="J227" s="26"/>
      <c r="K227" s="26"/>
    </row>
    <row r="228" spans="1:11" x14ac:dyDescent="0.2">
      <c r="A228" s="26"/>
      <c r="B228" s="26"/>
      <c r="C228" s="26"/>
      <c r="D228" s="26"/>
      <c r="E228" s="26"/>
      <c r="F228" s="26"/>
      <c r="G228" s="26"/>
      <c r="H228" s="26"/>
      <c r="I228" s="26"/>
      <c r="J228" s="26"/>
      <c r="K228" s="26"/>
    </row>
    <row r="229" spans="1:11" x14ac:dyDescent="0.2">
      <c r="A229" s="26"/>
      <c r="B229" s="26"/>
      <c r="C229" s="26"/>
      <c r="D229" s="26"/>
      <c r="E229" s="26"/>
      <c r="F229" s="26"/>
      <c r="G229" s="26"/>
      <c r="H229" s="26"/>
      <c r="I229" s="26"/>
      <c r="J229" s="26"/>
      <c r="K229" s="26"/>
    </row>
    <row r="230" spans="1:11" x14ac:dyDescent="0.2">
      <c r="A230" s="26"/>
      <c r="B230" s="26"/>
      <c r="C230" s="26"/>
      <c r="D230" s="26"/>
      <c r="E230" s="26"/>
      <c r="F230" s="26"/>
      <c r="G230" s="26"/>
      <c r="H230" s="26"/>
      <c r="I230" s="26"/>
      <c r="J230" s="26"/>
      <c r="K230" s="26"/>
    </row>
    <row r="231" spans="1:11" x14ac:dyDescent="0.2">
      <c r="A231" s="26"/>
      <c r="B231" s="26"/>
      <c r="C231" s="26"/>
      <c r="D231" s="26"/>
      <c r="E231" s="26"/>
      <c r="F231" s="26"/>
      <c r="G231" s="26"/>
      <c r="H231" s="26"/>
      <c r="I231" s="26"/>
      <c r="J231" s="26"/>
      <c r="K231" s="26"/>
    </row>
    <row r="232" spans="1:11" x14ac:dyDescent="0.2">
      <c r="A232" s="26"/>
      <c r="B232" s="26"/>
      <c r="C232" s="26"/>
      <c r="D232" s="26"/>
      <c r="E232" s="26"/>
      <c r="F232" s="26"/>
      <c r="G232" s="26"/>
      <c r="H232" s="26"/>
      <c r="I232" s="26"/>
      <c r="J232" s="26"/>
      <c r="K232" s="26"/>
    </row>
    <row r="233" spans="1:11" x14ac:dyDescent="0.2">
      <c r="A233" s="26"/>
      <c r="B233" s="26"/>
      <c r="C233" s="26"/>
      <c r="D233" s="26"/>
      <c r="E233" s="26"/>
      <c r="F233" s="26"/>
      <c r="G233" s="26"/>
      <c r="H233" s="26"/>
      <c r="I233" s="26"/>
      <c r="J233" s="26"/>
      <c r="K233" s="26"/>
    </row>
    <row r="234" spans="1:11" x14ac:dyDescent="0.2">
      <c r="A234" s="26"/>
      <c r="B234" s="26"/>
      <c r="C234" s="26"/>
      <c r="D234" s="26"/>
      <c r="E234" s="26"/>
      <c r="F234" s="26"/>
      <c r="G234" s="26"/>
      <c r="H234" s="26"/>
      <c r="I234" s="26"/>
      <c r="J234" s="26"/>
      <c r="K234" s="26"/>
    </row>
    <row r="235" spans="1:11" x14ac:dyDescent="0.2">
      <c r="A235" s="26"/>
      <c r="B235" s="26"/>
      <c r="C235" s="26"/>
      <c r="D235" s="26"/>
      <c r="E235" s="26"/>
      <c r="F235" s="26"/>
      <c r="G235" s="26"/>
      <c r="H235" s="26"/>
      <c r="I235" s="26"/>
      <c r="J235" s="26"/>
      <c r="K235" s="26"/>
    </row>
    <row r="236" spans="1:11" x14ac:dyDescent="0.2">
      <c r="A236" s="26"/>
      <c r="B236" s="26"/>
      <c r="C236" s="26"/>
      <c r="D236" s="26"/>
      <c r="E236" s="26"/>
      <c r="F236" s="26"/>
      <c r="G236" s="26"/>
      <c r="H236" s="26"/>
      <c r="I236" s="26"/>
      <c r="J236" s="26"/>
      <c r="K236" s="26"/>
    </row>
    <row r="237" spans="1:11" x14ac:dyDescent="0.2">
      <c r="A237" s="26"/>
      <c r="B237" s="26"/>
      <c r="C237" s="26"/>
      <c r="D237" s="26"/>
      <c r="E237" s="26"/>
      <c r="F237" s="26"/>
      <c r="G237" s="26"/>
      <c r="H237" s="26"/>
      <c r="I237" s="26"/>
      <c r="J237" s="26"/>
      <c r="K237" s="26"/>
    </row>
    <row r="238" spans="1:11" x14ac:dyDescent="0.2">
      <c r="A238" s="26"/>
      <c r="B238" s="26"/>
      <c r="C238" s="26"/>
      <c r="D238" s="26"/>
      <c r="E238" s="26"/>
      <c r="F238" s="26"/>
      <c r="G238" s="26"/>
      <c r="H238" s="26"/>
      <c r="I238" s="26"/>
      <c r="J238" s="26"/>
      <c r="K238" s="26"/>
    </row>
    <row r="239" spans="1:11" x14ac:dyDescent="0.2">
      <c r="A239" s="26"/>
      <c r="B239" s="26"/>
      <c r="C239" s="26"/>
      <c r="D239" s="26"/>
      <c r="E239" s="26"/>
      <c r="F239" s="26"/>
      <c r="G239" s="26"/>
      <c r="H239" s="26"/>
      <c r="I239" s="26"/>
      <c r="J239" s="26"/>
      <c r="K239" s="26"/>
    </row>
    <row r="240" spans="1:11" x14ac:dyDescent="0.2">
      <c r="A240" s="26"/>
      <c r="B240" s="26"/>
      <c r="C240" s="26"/>
      <c r="D240" s="26"/>
      <c r="E240" s="26"/>
      <c r="F240" s="26"/>
      <c r="G240" s="26"/>
      <c r="H240" s="26"/>
      <c r="I240" s="26"/>
      <c r="J240" s="26"/>
      <c r="K240" s="26"/>
    </row>
    <row r="241" spans="1:11" x14ac:dyDescent="0.2">
      <c r="A241" s="26"/>
      <c r="B241" s="26"/>
      <c r="C241" s="26"/>
      <c r="D241" s="26"/>
      <c r="E241" s="26"/>
      <c r="F241" s="26"/>
      <c r="G241" s="26"/>
      <c r="H241" s="26"/>
      <c r="I241" s="26"/>
      <c r="J241" s="26"/>
      <c r="K241" s="26"/>
    </row>
    <row r="242" spans="1:11" x14ac:dyDescent="0.2">
      <c r="A242" s="26"/>
      <c r="B242" s="26"/>
      <c r="C242" s="26"/>
      <c r="D242" s="26"/>
      <c r="E242" s="26"/>
      <c r="F242" s="26"/>
      <c r="G242" s="26"/>
      <c r="H242" s="26"/>
      <c r="I242" s="26"/>
      <c r="J242" s="26"/>
      <c r="K242" s="26"/>
    </row>
    <row r="243" spans="1:11" x14ac:dyDescent="0.2">
      <c r="A243" s="26"/>
      <c r="B243" s="26"/>
      <c r="C243" s="26"/>
      <c r="D243" s="26"/>
      <c r="E243" s="26"/>
      <c r="F243" s="26"/>
      <c r="G243" s="26"/>
      <c r="H243" s="26"/>
      <c r="I243" s="26"/>
      <c r="J243" s="26"/>
      <c r="K243" s="26"/>
    </row>
    <row r="244" spans="1:11" x14ac:dyDescent="0.2">
      <c r="A244" s="26"/>
      <c r="B244" s="26"/>
      <c r="C244" s="26"/>
      <c r="D244" s="26"/>
      <c r="E244" s="26"/>
      <c r="F244" s="26"/>
      <c r="G244" s="26"/>
      <c r="H244" s="26"/>
      <c r="I244" s="26"/>
      <c r="J244" s="26"/>
      <c r="K244" s="26"/>
    </row>
    <row r="245" spans="1:11" x14ac:dyDescent="0.2">
      <c r="A245" s="26"/>
      <c r="B245" s="26"/>
      <c r="C245" s="26"/>
      <c r="D245" s="26"/>
      <c r="E245" s="26"/>
      <c r="F245" s="26"/>
      <c r="G245" s="26"/>
      <c r="H245" s="26"/>
      <c r="I245" s="26"/>
      <c r="J245" s="26"/>
      <c r="K245" s="26"/>
    </row>
    <row r="246" spans="1:11" x14ac:dyDescent="0.2">
      <c r="A246" s="26"/>
      <c r="B246" s="26"/>
      <c r="C246" s="26"/>
      <c r="D246" s="26"/>
      <c r="E246" s="26"/>
      <c r="F246" s="26"/>
      <c r="G246" s="26"/>
      <c r="H246" s="26"/>
      <c r="I246" s="26"/>
      <c r="J246" s="26"/>
      <c r="K246" s="26"/>
    </row>
    <row r="247" spans="1:11" x14ac:dyDescent="0.2">
      <c r="A247" s="26"/>
      <c r="B247" s="26"/>
      <c r="C247" s="26"/>
      <c r="D247" s="26"/>
      <c r="E247" s="26"/>
      <c r="F247" s="26"/>
      <c r="G247" s="26"/>
      <c r="H247" s="26"/>
      <c r="I247" s="26"/>
      <c r="J247" s="26"/>
      <c r="K247" s="26"/>
    </row>
    <row r="248" spans="1:11" x14ac:dyDescent="0.2">
      <c r="A248" s="26"/>
      <c r="B248" s="26"/>
      <c r="C248" s="26"/>
      <c r="D248" s="26"/>
      <c r="E248" s="26"/>
      <c r="F248" s="26"/>
      <c r="G248" s="26"/>
      <c r="H248" s="26"/>
      <c r="I248" s="26"/>
      <c r="J248" s="26"/>
      <c r="K248" s="26"/>
    </row>
    <row r="249" spans="1:11" x14ac:dyDescent="0.2">
      <c r="A249" s="26"/>
      <c r="B249" s="26"/>
      <c r="C249" s="26"/>
      <c r="D249" s="26"/>
      <c r="E249" s="26"/>
      <c r="F249" s="26"/>
      <c r="G249" s="26"/>
      <c r="H249" s="26"/>
      <c r="I249" s="26"/>
      <c r="J249" s="26"/>
      <c r="K249" s="26"/>
    </row>
    <row r="250" spans="1:11" x14ac:dyDescent="0.2">
      <c r="A250" s="26"/>
      <c r="B250" s="26"/>
      <c r="C250" s="26"/>
      <c r="D250" s="26"/>
      <c r="E250" s="26"/>
      <c r="F250" s="26"/>
      <c r="G250" s="26"/>
      <c r="H250" s="26"/>
      <c r="I250" s="26"/>
      <c r="J250" s="26"/>
      <c r="K250" s="26"/>
    </row>
    <row r="251" spans="1:11" x14ac:dyDescent="0.2">
      <c r="A251" s="26"/>
      <c r="B251" s="26"/>
      <c r="C251" s="26"/>
      <c r="D251" s="26"/>
      <c r="E251" s="26"/>
      <c r="F251" s="26"/>
      <c r="G251" s="26"/>
      <c r="H251" s="26"/>
      <c r="I251" s="26"/>
      <c r="J251" s="26"/>
      <c r="K251" s="26"/>
    </row>
    <row r="252" spans="1:11" x14ac:dyDescent="0.2">
      <c r="A252" s="26"/>
      <c r="B252" s="26"/>
      <c r="C252" s="26"/>
      <c r="D252" s="26"/>
      <c r="E252" s="26"/>
      <c r="F252" s="26"/>
      <c r="G252" s="26"/>
      <c r="H252" s="26"/>
      <c r="I252" s="26"/>
      <c r="J252" s="26"/>
      <c r="K252" s="26"/>
    </row>
    <row r="253" spans="1:11" x14ac:dyDescent="0.2">
      <c r="A253" s="26"/>
      <c r="B253" s="26"/>
      <c r="C253" s="26"/>
      <c r="D253" s="26"/>
      <c r="E253" s="26"/>
      <c r="F253" s="26"/>
      <c r="G253" s="26"/>
      <c r="H253" s="26"/>
      <c r="I253" s="26"/>
      <c r="J253" s="26"/>
      <c r="K253" s="26"/>
    </row>
    <row r="254" spans="1:11" x14ac:dyDescent="0.2">
      <c r="A254" s="26"/>
      <c r="B254" s="26"/>
      <c r="C254" s="26"/>
      <c r="D254" s="26"/>
      <c r="E254" s="26"/>
      <c r="F254" s="26"/>
      <c r="G254" s="26"/>
      <c r="H254" s="26"/>
      <c r="I254" s="26"/>
      <c r="J254" s="26"/>
      <c r="K254" s="26"/>
    </row>
    <row r="255" spans="1:11" x14ac:dyDescent="0.2">
      <c r="A255" s="26"/>
      <c r="B255" s="26"/>
      <c r="C255" s="26"/>
      <c r="D255" s="26"/>
      <c r="E255" s="26"/>
      <c r="F255" s="26"/>
      <c r="G255" s="26"/>
      <c r="H255" s="26"/>
      <c r="I255" s="26"/>
      <c r="J255" s="26"/>
      <c r="K255" s="26"/>
    </row>
    <row r="256" spans="1:11" x14ac:dyDescent="0.2">
      <c r="A256" s="26"/>
      <c r="B256" s="26"/>
      <c r="C256" s="26"/>
      <c r="D256" s="26"/>
      <c r="E256" s="26"/>
      <c r="F256" s="26"/>
      <c r="G256" s="26"/>
      <c r="H256" s="26"/>
      <c r="I256" s="26"/>
      <c r="J256" s="26"/>
      <c r="K256" s="26"/>
    </row>
    <row r="257" spans="1:11" x14ac:dyDescent="0.2">
      <c r="A257" s="26"/>
      <c r="B257" s="26"/>
      <c r="C257" s="26"/>
      <c r="D257" s="26"/>
      <c r="E257" s="26"/>
      <c r="F257" s="26"/>
      <c r="G257" s="26"/>
      <c r="H257" s="26"/>
      <c r="I257" s="26"/>
      <c r="J257" s="26"/>
      <c r="K257" s="26"/>
    </row>
    <row r="258" spans="1:11" x14ac:dyDescent="0.2">
      <c r="A258" s="26"/>
      <c r="B258" s="26"/>
      <c r="C258" s="26"/>
      <c r="D258" s="26"/>
      <c r="E258" s="26"/>
      <c r="F258" s="26"/>
      <c r="G258" s="26"/>
      <c r="H258" s="26"/>
      <c r="I258" s="26"/>
      <c r="J258" s="26"/>
      <c r="K258" s="26"/>
    </row>
    <row r="259" spans="1:11" x14ac:dyDescent="0.2">
      <c r="A259" s="26"/>
      <c r="B259" s="26"/>
      <c r="C259" s="26"/>
      <c r="D259" s="26"/>
      <c r="E259" s="26"/>
      <c r="F259" s="26"/>
      <c r="G259" s="26"/>
      <c r="H259" s="26"/>
      <c r="I259" s="26"/>
      <c r="J259" s="26"/>
      <c r="K259" s="26"/>
    </row>
    <row r="260" spans="1:11" x14ac:dyDescent="0.2">
      <c r="A260" s="26"/>
      <c r="B260" s="26"/>
      <c r="C260" s="26"/>
      <c r="D260" s="26"/>
      <c r="E260" s="26"/>
      <c r="F260" s="26"/>
      <c r="G260" s="26"/>
      <c r="H260" s="26"/>
      <c r="I260" s="26"/>
      <c r="J260" s="26"/>
      <c r="K260" s="26"/>
    </row>
    <row r="261" spans="1:11" x14ac:dyDescent="0.2">
      <c r="A261" s="26"/>
      <c r="B261" s="26"/>
      <c r="C261" s="26"/>
      <c r="D261" s="26"/>
      <c r="E261" s="26"/>
      <c r="F261" s="26"/>
      <c r="G261" s="26"/>
      <c r="H261" s="26"/>
      <c r="I261" s="26"/>
      <c r="J261" s="26"/>
      <c r="K261" s="26"/>
    </row>
    <row r="262" spans="1:11" x14ac:dyDescent="0.2">
      <c r="A262" s="26"/>
      <c r="B262" s="26"/>
      <c r="C262" s="26"/>
      <c r="D262" s="26"/>
      <c r="E262" s="26"/>
      <c r="F262" s="26"/>
      <c r="G262" s="26"/>
      <c r="H262" s="26"/>
      <c r="I262" s="26"/>
      <c r="J262" s="26"/>
      <c r="K262" s="26"/>
    </row>
    <row r="263" spans="1:11" x14ac:dyDescent="0.2">
      <c r="A263" s="26"/>
      <c r="B263" s="26"/>
      <c r="C263" s="26"/>
      <c r="D263" s="26"/>
      <c r="E263" s="26"/>
      <c r="F263" s="26"/>
      <c r="G263" s="26"/>
      <c r="H263" s="26"/>
      <c r="I263" s="26"/>
      <c r="J263" s="26"/>
      <c r="K263" s="26"/>
    </row>
    <row r="264" spans="1:11" x14ac:dyDescent="0.2">
      <c r="A264" s="26"/>
      <c r="B264" s="26"/>
      <c r="C264" s="26"/>
      <c r="D264" s="26"/>
      <c r="E264" s="26"/>
      <c r="F264" s="26"/>
      <c r="G264" s="26"/>
      <c r="H264" s="26"/>
      <c r="I264" s="26"/>
      <c r="J264" s="26"/>
      <c r="K264" s="26"/>
    </row>
    <row r="265" spans="1:11" x14ac:dyDescent="0.2">
      <c r="A265" s="26"/>
      <c r="B265" s="26"/>
      <c r="C265" s="26"/>
      <c r="D265" s="26"/>
      <c r="E265" s="26"/>
      <c r="F265" s="26"/>
      <c r="G265" s="26"/>
      <c r="H265" s="26"/>
      <c r="I265" s="26"/>
      <c r="J265" s="26"/>
      <c r="K265" s="26"/>
    </row>
    <row r="266" spans="1:11" x14ac:dyDescent="0.2">
      <c r="A266" s="26"/>
      <c r="B266" s="26"/>
      <c r="C266" s="26"/>
      <c r="D266" s="26"/>
      <c r="E266" s="26"/>
      <c r="F266" s="26"/>
      <c r="G266" s="26"/>
      <c r="H266" s="26"/>
      <c r="I266" s="26"/>
      <c r="J266" s="26"/>
      <c r="K266" s="26"/>
    </row>
    <row r="267" spans="1:11" x14ac:dyDescent="0.2">
      <c r="A267" s="26"/>
      <c r="B267" s="26"/>
      <c r="C267" s="26"/>
      <c r="D267" s="26"/>
      <c r="E267" s="26"/>
      <c r="F267" s="26"/>
      <c r="G267" s="26"/>
      <c r="H267" s="26"/>
      <c r="I267" s="26"/>
      <c r="J267" s="26"/>
      <c r="K267" s="26"/>
    </row>
    <row r="268" spans="1:11" x14ac:dyDescent="0.2">
      <c r="A268" s="26"/>
      <c r="B268" s="26"/>
      <c r="C268" s="26"/>
      <c r="D268" s="26"/>
      <c r="E268" s="26"/>
      <c r="F268" s="26"/>
      <c r="G268" s="26"/>
      <c r="H268" s="26"/>
      <c r="I268" s="26"/>
      <c r="J268" s="26"/>
      <c r="K268" s="26"/>
    </row>
    <row r="269" spans="1:11" x14ac:dyDescent="0.2">
      <c r="A269" s="26"/>
      <c r="B269" s="26"/>
      <c r="C269" s="26"/>
      <c r="D269" s="26"/>
      <c r="E269" s="26"/>
      <c r="F269" s="26"/>
      <c r="G269" s="26"/>
      <c r="H269" s="26"/>
      <c r="I269" s="26"/>
      <c r="J269" s="26"/>
      <c r="K269" s="26"/>
    </row>
    <row r="270" spans="1:11" x14ac:dyDescent="0.2">
      <c r="A270" s="26"/>
      <c r="B270" s="26"/>
      <c r="C270" s="26"/>
      <c r="D270" s="26"/>
      <c r="E270" s="26"/>
      <c r="F270" s="26"/>
      <c r="G270" s="26"/>
      <c r="H270" s="26"/>
      <c r="I270" s="26"/>
      <c r="J270" s="26"/>
      <c r="K270" s="26"/>
    </row>
    <row r="271" spans="1:11" x14ac:dyDescent="0.2">
      <c r="A271" s="26"/>
      <c r="B271" s="26"/>
      <c r="C271" s="26"/>
      <c r="D271" s="26"/>
      <c r="E271" s="26"/>
      <c r="F271" s="26"/>
      <c r="G271" s="26"/>
      <c r="H271" s="26"/>
      <c r="I271" s="26"/>
      <c r="J271" s="26"/>
      <c r="K271" s="26"/>
    </row>
    <row r="272" spans="1:11" x14ac:dyDescent="0.2">
      <c r="A272" s="26"/>
      <c r="B272" s="26"/>
      <c r="C272" s="26"/>
      <c r="D272" s="26"/>
      <c r="E272" s="26"/>
      <c r="F272" s="26"/>
      <c r="G272" s="26"/>
      <c r="H272" s="26"/>
      <c r="I272" s="26"/>
      <c r="J272" s="26"/>
      <c r="K272" s="26"/>
    </row>
    <row r="273" spans="1:11" x14ac:dyDescent="0.2">
      <c r="A273" s="26"/>
      <c r="B273" s="26"/>
      <c r="C273" s="26"/>
      <c r="D273" s="26"/>
      <c r="E273" s="26"/>
      <c r="F273" s="26"/>
      <c r="G273" s="26"/>
      <c r="H273" s="26"/>
      <c r="I273" s="26"/>
      <c r="J273" s="26"/>
      <c r="K273" s="26"/>
    </row>
    <row r="274" spans="1:11" x14ac:dyDescent="0.2">
      <c r="A274" s="26"/>
      <c r="B274" s="26"/>
      <c r="C274" s="26"/>
      <c r="D274" s="26"/>
      <c r="E274" s="26"/>
      <c r="F274" s="26"/>
      <c r="G274" s="26"/>
      <c r="H274" s="26"/>
      <c r="I274" s="26"/>
      <c r="J274" s="26"/>
      <c r="K274" s="26"/>
    </row>
    <row r="275" spans="1:11" x14ac:dyDescent="0.2">
      <c r="A275" s="26"/>
      <c r="B275" s="26"/>
      <c r="C275" s="26"/>
      <c r="D275" s="26"/>
      <c r="E275" s="26"/>
      <c r="F275" s="26"/>
      <c r="G275" s="26"/>
      <c r="H275" s="26"/>
      <c r="I275" s="26"/>
      <c r="J275" s="26"/>
      <c r="K275" s="26"/>
    </row>
    <row r="276" spans="1:11" x14ac:dyDescent="0.2">
      <c r="A276" s="26"/>
      <c r="B276" s="26"/>
      <c r="C276" s="26"/>
      <c r="D276" s="26"/>
      <c r="E276" s="26"/>
      <c r="F276" s="26"/>
      <c r="G276" s="26"/>
      <c r="H276" s="26"/>
      <c r="I276" s="26"/>
      <c r="J276" s="26"/>
      <c r="K276" s="26"/>
    </row>
    <row r="277" spans="1:11" x14ac:dyDescent="0.2">
      <c r="A277" s="26"/>
      <c r="B277" s="26"/>
      <c r="C277" s="26"/>
      <c r="D277" s="26"/>
      <c r="E277" s="26"/>
      <c r="F277" s="26"/>
      <c r="G277" s="26"/>
      <c r="H277" s="26"/>
      <c r="I277" s="26"/>
      <c r="J277" s="26"/>
      <c r="K277" s="26"/>
    </row>
    <row r="278" spans="1:11" x14ac:dyDescent="0.2">
      <c r="A278" s="26"/>
      <c r="B278" s="26"/>
      <c r="C278" s="26"/>
      <c r="D278" s="26"/>
      <c r="E278" s="26"/>
      <c r="F278" s="26"/>
      <c r="G278" s="26"/>
      <c r="H278" s="26"/>
      <c r="I278" s="26"/>
      <c r="J278" s="26"/>
      <c r="K278" s="26"/>
    </row>
    <row r="279" spans="1:11" x14ac:dyDescent="0.2">
      <c r="A279" s="26"/>
      <c r="B279" s="26"/>
      <c r="C279" s="26"/>
      <c r="D279" s="26"/>
      <c r="E279" s="26"/>
      <c r="F279" s="26"/>
      <c r="G279" s="26"/>
      <c r="H279" s="26"/>
      <c r="I279" s="26"/>
      <c r="J279" s="26"/>
      <c r="K279" s="26"/>
    </row>
    <row r="280" spans="1:11" x14ac:dyDescent="0.2">
      <c r="A280" s="26"/>
      <c r="B280" s="26"/>
      <c r="C280" s="26"/>
      <c r="D280" s="26"/>
      <c r="E280" s="26"/>
      <c r="F280" s="26"/>
      <c r="G280" s="26"/>
      <c r="H280" s="26"/>
      <c r="I280" s="26"/>
      <c r="J280" s="26"/>
      <c r="K280" s="26"/>
    </row>
    <row r="281" spans="1:11" x14ac:dyDescent="0.2">
      <c r="A281" s="26"/>
      <c r="B281" s="26"/>
      <c r="C281" s="26"/>
      <c r="D281" s="26"/>
      <c r="E281" s="26"/>
      <c r="F281" s="26"/>
      <c r="G281" s="26"/>
      <c r="H281" s="26"/>
      <c r="I281" s="26"/>
      <c r="J281" s="26"/>
      <c r="K281" s="26"/>
    </row>
    <row r="282" spans="1:11" x14ac:dyDescent="0.2">
      <c r="A282" s="26"/>
      <c r="B282" s="26"/>
      <c r="C282" s="26"/>
      <c r="D282" s="26"/>
      <c r="E282" s="26"/>
      <c r="F282" s="26"/>
      <c r="G282" s="26"/>
      <c r="H282" s="26"/>
      <c r="I282" s="26"/>
      <c r="J282" s="26"/>
      <c r="K282" s="26"/>
    </row>
    <row r="283" spans="1:11" x14ac:dyDescent="0.2">
      <c r="A283" s="26"/>
      <c r="B283" s="26"/>
      <c r="C283" s="26"/>
      <c r="D283" s="26"/>
      <c r="E283" s="26"/>
      <c r="F283" s="26"/>
      <c r="G283" s="26"/>
      <c r="H283" s="26"/>
      <c r="I283" s="26"/>
      <c r="J283" s="26"/>
      <c r="K283" s="26"/>
    </row>
    <row r="284" spans="1:11" x14ac:dyDescent="0.2">
      <c r="A284" s="26"/>
      <c r="B284" s="26"/>
      <c r="C284" s="26"/>
      <c r="D284" s="26"/>
      <c r="E284" s="26"/>
      <c r="F284" s="26"/>
      <c r="G284" s="26"/>
      <c r="H284" s="26"/>
      <c r="I284" s="26"/>
      <c r="J284" s="26"/>
      <c r="K284" s="26"/>
    </row>
    <row r="285" spans="1:11" x14ac:dyDescent="0.2">
      <c r="A285" s="26"/>
      <c r="B285" s="26"/>
      <c r="C285" s="26"/>
      <c r="D285" s="26"/>
      <c r="E285" s="26"/>
      <c r="F285" s="26"/>
      <c r="G285" s="26"/>
      <c r="H285" s="26"/>
      <c r="I285" s="26"/>
      <c r="J285" s="26"/>
      <c r="K285" s="26"/>
    </row>
    <row r="286" spans="1:11" x14ac:dyDescent="0.2">
      <c r="A286" s="26"/>
      <c r="B286" s="26"/>
      <c r="C286" s="26"/>
      <c r="D286" s="26"/>
      <c r="E286" s="26"/>
      <c r="F286" s="26"/>
      <c r="G286" s="26"/>
      <c r="H286" s="26"/>
      <c r="I286" s="26"/>
      <c r="J286" s="26"/>
      <c r="K286" s="26"/>
    </row>
    <row r="287" spans="1:11" x14ac:dyDescent="0.2">
      <c r="A287" s="26"/>
      <c r="B287" s="26"/>
      <c r="C287" s="26"/>
      <c r="D287" s="26"/>
      <c r="E287" s="26"/>
      <c r="F287" s="26"/>
      <c r="G287" s="26"/>
      <c r="H287" s="26"/>
      <c r="I287" s="26"/>
      <c r="J287" s="26"/>
      <c r="K287" s="26"/>
    </row>
    <row r="288" spans="1:11" x14ac:dyDescent="0.2">
      <c r="A288" s="26"/>
      <c r="B288" s="26"/>
      <c r="C288" s="26"/>
      <c r="D288" s="26"/>
      <c r="E288" s="26"/>
      <c r="F288" s="26"/>
      <c r="G288" s="26"/>
      <c r="H288" s="26"/>
      <c r="I288" s="26"/>
      <c r="J288" s="26"/>
      <c r="K288" s="26"/>
    </row>
    <row r="289" spans="1:11" x14ac:dyDescent="0.2">
      <c r="A289" s="26"/>
      <c r="B289" s="26"/>
      <c r="C289" s="26"/>
      <c r="D289" s="26"/>
      <c r="E289" s="26"/>
      <c r="F289" s="26"/>
      <c r="G289" s="26"/>
      <c r="H289" s="26"/>
      <c r="I289" s="26"/>
      <c r="J289" s="26"/>
      <c r="K289" s="26"/>
    </row>
    <row r="290" spans="1:11" x14ac:dyDescent="0.2">
      <c r="A290" s="26"/>
      <c r="B290" s="26"/>
      <c r="C290" s="26"/>
      <c r="D290" s="26"/>
      <c r="E290" s="26"/>
      <c r="F290" s="26"/>
      <c r="G290" s="26"/>
      <c r="H290" s="26"/>
      <c r="I290" s="26"/>
      <c r="J290" s="26"/>
      <c r="K290" s="26"/>
    </row>
    <row r="291" spans="1:11" x14ac:dyDescent="0.2">
      <c r="A291" s="26"/>
      <c r="B291" s="26"/>
      <c r="C291" s="26"/>
      <c r="D291" s="26"/>
      <c r="E291" s="26"/>
      <c r="F291" s="26"/>
      <c r="G291" s="26"/>
      <c r="H291" s="26"/>
      <c r="I291" s="26"/>
      <c r="J291" s="26"/>
      <c r="K291" s="26"/>
    </row>
    <row r="292" spans="1:11" x14ac:dyDescent="0.2">
      <c r="A292" s="26"/>
      <c r="B292" s="26"/>
      <c r="C292" s="26"/>
      <c r="D292" s="26"/>
      <c r="E292" s="26"/>
      <c r="F292" s="26"/>
      <c r="G292" s="26"/>
      <c r="H292" s="26"/>
      <c r="I292" s="26"/>
      <c r="J292" s="26"/>
      <c r="K292" s="26"/>
    </row>
    <row r="293" spans="1:11" x14ac:dyDescent="0.2">
      <c r="A293" s="26"/>
      <c r="B293" s="26"/>
      <c r="C293" s="26"/>
      <c r="D293" s="26"/>
      <c r="E293" s="26"/>
      <c r="F293" s="26"/>
      <c r="G293" s="26"/>
      <c r="H293" s="26"/>
      <c r="I293" s="26"/>
      <c r="J293" s="26"/>
      <c r="K293" s="26"/>
    </row>
    <row r="294" spans="1:11" x14ac:dyDescent="0.2">
      <c r="A294" s="26"/>
      <c r="B294" s="26"/>
      <c r="C294" s="26"/>
      <c r="D294" s="26"/>
      <c r="E294" s="26"/>
      <c r="F294" s="26"/>
      <c r="G294" s="26"/>
      <c r="H294" s="26"/>
      <c r="I294" s="26"/>
      <c r="J294" s="26"/>
      <c r="K294" s="26"/>
    </row>
    <row r="295" spans="1:11" x14ac:dyDescent="0.2">
      <c r="A295" s="26"/>
      <c r="B295" s="26"/>
      <c r="C295" s="26"/>
      <c r="D295" s="26"/>
      <c r="E295" s="26"/>
      <c r="F295" s="26"/>
      <c r="G295" s="26"/>
      <c r="H295" s="26"/>
      <c r="I295" s="26"/>
      <c r="J295" s="26"/>
      <c r="K295" s="26"/>
    </row>
    <row r="296" spans="1:11" x14ac:dyDescent="0.2">
      <c r="A296" s="26"/>
      <c r="B296" s="26"/>
      <c r="C296" s="26"/>
      <c r="D296" s="26"/>
      <c r="E296" s="26"/>
      <c r="F296" s="26"/>
      <c r="G296" s="26"/>
      <c r="H296" s="26"/>
      <c r="I296" s="26"/>
      <c r="J296" s="26"/>
      <c r="K296" s="26"/>
    </row>
    <row r="297" spans="1:11" x14ac:dyDescent="0.2">
      <c r="A297" s="26"/>
      <c r="B297" s="26"/>
      <c r="C297" s="26"/>
      <c r="D297" s="26"/>
      <c r="E297" s="26"/>
      <c r="F297" s="26"/>
      <c r="G297" s="26"/>
      <c r="H297" s="26"/>
      <c r="I297" s="26"/>
      <c r="J297" s="26"/>
      <c r="K297" s="26"/>
    </row>
    <row r="298" spans="1:11" x14ac:dyDescent="0.2">
      <c r="A298" s="26"/>
      <c r="B298" s="26"/>
      <c r="C298" s="26"/>
      <c r="D298" s="26"/>
      <c r="E298" s="26"/>
      <c r="F298" s="26"/>
      <c r="G298" s="26"/>
      <c r="H298" s="26"/>
      <c r="I298" s="26"/>
      <c r="J298" s="26"/>
      <c r="K298" s="26"/>
    </row>
    <row r="299" spans="1:11" x14ac:dyDescent="0.2">
      <c r="A299" s="26"/>
      <c r="B299" s="26"/>
      <c r="C299" s="26"/>
      <c r="D299" s="26"/>
      <c r="E299" s="26"/>
      <c r="F299" s="26"/>
      <c r="G299" s="26"/>
      <c r="H299" s="26"/>
      <c r="I299" s="26"/>
      <c r="J299" s="26"/>
      <c r="K299" s="26"/>
    </row>
    <row r="300" spans="1:11" x14ac:dyDescent="0.2">
      <c r="A300" s="26"/>
      <c r="B300" s="26"/>
      <c r="C300" s="26"/>
      <c r="D300" s="26"/>
      <c r="E300" s="26"/>
      <c r="F300" s="26"/>
      <c r="G300" s="26"/>
      <c r="H300" s="26"/>
      <c r="I300" s="26"/>
      <c r="J300" s="26"/>
      <c r="K300" s="26"/>
    </row>
    <row r="301" spans="1:11" x14ac:dyDescent="0.2">
      <c r="A301" s="26"/>
      <c r="B301" s="26"/>
      <c r="C301" s="26"/>
      <c r="D301" s="26"/>
      <c r="E301" s="26"/>
      <c r="F301" s="26"/>
      <c r="G301" s="26"/>
      <c r="H301" s="26"/>
      <c r="I301" s="26"/>
      <c r="J301" s="26"/>
      <c r="K301" s="26"/>
    </row>
    <row r="302" spans="1:11" x14ac:dyDescent="0.2">
      <c r="A302" s="26"/>
      <c r="B302" s="26"/>
      <c r="C302" s="26"/>
      <c r="D302" s="26"/>
      <c r="E302" s="26"/>
      <c r="F302" s="26"/>
      <c r="G302" s="26"/>
      <c r="H302" s="26"/>
      <c r="I302" s="26"/>
      <c r="J302" s="26"/>
      <c r="K302" s="26"/>
    </row>
    <row r="303" spans="1:11" x14ac:dyDescent="0.2">
      <c r="A303" s="26"/>
      <c r="B303" s="26"/>
      <c r="C303" s="26"/>
      <c r="D303" s="26"/>
      <c r="E303" s="26"/>
      <c r="F303" s="26"/>
      <c r="G303" s="26"/>
      <c r="H303" s="26"/>
      <c r="I303" s="26"/>
      <c r="J303" s="26"/>
      <c r="K303" s="26"/>
    </row>
    <row r="304" spans="1:11" x14ac:dyDescent="0.2">
      <c r="A304" s="26"/>
      <c r="B304" s="26"/>
      <c r="C304" s="26"/>
      <c r="D304" s="26"/>
      <c r="E304" s="26"/>
      <c r="F304" s="26"/>
      <c r="G304" s="26"/>
      <c r="H304" s="26"/>
      <c r="I304" s="26"/>
      <c r="J304" s="26"/>
      <c r="K304" s="26"/>
    </row>
    <row r="305" spans="1:11" x14ac:dyDescent="0.2">
      <c r="A305" s="26"/>
      <c r="B305" s="26"/>
      <c r="C305" s="26"/>
      <c r="D305" s="26"/>
      <c r="E305" s="26"/>
      <c r="F305" s="26"/>
      <c r="G305" s="26"/>
      <c r="H305" s="26"/>
      <c r="I305" s="26"/>
      <c r="J305" s="26"/>
      <c r="K305" s="26"/>
    </row>
    <row r="306" spans="1:11" x14ac:dyDescent="0.2">
      <c r="A306" s="26"/>
      <c r="B306" s="26"/>
      <c r="C306" s="26"/>
      <c r="D306" s="26"/>
      <c r="E306" s="26"/>
      <c r="F306" s="26"/>
      <c r="G306" s="26"/>
      <c r="H306" s="26"/>
      <c r="I306" s="26"/>
      <c r="J306" s="26"/>
      <c r="K306" s="26"/>
    </row>
    <row r="307" spans="1:11" x14ac:dyDescent="0.2">
      <c r="A307" s="26"/>
      <c r="B307" s="26"/>
      <c r="C307" s="26"/>
      <c r="D307" s="26"/>
      <c r="E307" s="26"/>
      <c r="F307" s="26"/>
      <c r="G307" s="26"/>
      <c r="H307" s="26"/>
      <c r="I307" s="26"/>
      <c r="J307" s="26"/>
      <c r="K307" s="26"/>
    </row>
    <row r="308" spans="1:11" x14ac:dyDescent="0.2">
      <c r="A308" s="26"/>
      <c r="B308" s="26"/>
      <c r="C308" s="26"/>
      <c r="D308" s="26"/>
      <c r="E308" s="26"/>
      <c r="F308" s="26"/>
      <c r="G308" s="26"/>
      <c r="H308" s="26"/>
      <c r="I308" s="26"/>
      <c r="J308" s="26"/>
      <c r="K308" s="26"/>
    </row>
    <row r="309" spans="1:11" x14ac:dyDescent="0.2">
      <c r="A309" s="26"/>
      <c r="B309" s="26"/>
      <c r="C309" s="26"/>
      <c r="D309" s="26"/>
      <c r="E309" s="26"/>
      <c r="F309" s="26"/>
      <c r="G309" s="26"/>
      <c r="H309" s="26"/>
      <c r="I309" s="26"/>
      <c r="J309" s="26"/>
      <c r="K309" s="26"/>
    </row>
    <row r="310" spans="1:11" x14ac:dyDescent="0.2">
      <c r="A310" s="26"/>
      <c r="B310" s="26"/>
      <c r="C310" s="26"/>
      <c r="D310" s="26"/>
      <c r="E310" s="26"/>
      <c r="F310" s="26"/>
      <c r="G310" s="26"/>
      <c r="H310" s="26"/>
      <c r="I310" s="26"/>
      <c r="J310" s="26"/>
      <c r="K310" s="26"/>
    </row>
    <row r="311" spans="1:11" x14ac:dyDescent="0.2">
      <c r="A311" s="26"/>
      <c r="B311" s="26"/>
      <c r="C311" s="26"/>
      <c r="D311" s="26"/>
      <c r="E311" s="26"/>
      <c r="F311" s="26"/>
      <c r="G311" s="26"/>
      <c r="H311" s="26"/>
      <c r="I311" s="26"/>
      <c r="J311" s="26"/>
      <c r="K311" s="26"/>
    </row>
    <row r="312" spans="1:11" x14ac:dyDescent="0.2">
      <c r="A312" s="26"/>
      <c r="B312" s="26"/>
      <c r="C312" s="26"/>
      <c r="D312" s="26"/>
      <c r="E312" s="26"/>
      <c r="F312" s="26"/>
      <c r="G312" s="26"/>
      <c r="H312" s="26"/>
      <c r="I312" s="26"/>
      <c r="J312" s="26"/>
      <c r="K312" s="26"/>
    </row>
    <row r="313" spans="1:11" x14ac:dyDescent="0.2">
      <c r="A313" s="26"/>
      <c r="B313" s="26"/>
      <c r="C313" s="26"/>
      <c r="D313" s="26"/>
      <c r="E313" s="26"/>
      <c r="F313" s="26"/>
      <c r="G313" s="26"/>
      <c r="H313" s="26"/>
      <c r="I313" s="26"/>
      <c r="J313" s="26"/>
      <c r="K313" s="26"/>
    </row>
    <row r="314" spans="1:11" x14ac:dyDescent="0.2">
      <c r="A314" s="26"/>
      <c r="B314" s="26"/>
      <c r="C314" s="26"/>
      <c r="D314" s="26"/>
      <c r="E314" s="26"/>
      <c r="F314" s="26"/>
      <c r="G314" s="26"/>
      <c r="H314" s="26"/>
      <c r="I314" s="26"/>
      <c r="J314" s="26"/>
      <c r="K314" s="26"/>
    </row>
    <row r="315" spans="1:11" x14ac:dyDescent="0.2">
      <c r="A315" s="26"/>
      <c r="B315" s="26"/>
      <c r="C315" s="26"/>
      <c r="D315" s="26"/>
      <c r="E315" s="26"/>
      <c r="F315" s="26"/>
      <c r="G315" s="26"/>
      <c r="H315" s="26"/>
      <c r="I315" s="26"/>
      <c r="J315" s="26"/>
      <c r="K315" s="26"/>
    </row>
    <row r="316" spans="1:11" x14ac:dyDescent="0.2">
      <c r="A316" s="26"/>
      <c r="B316" s="26"/>
      <c r="C316" s="26"/>
      <c r="D316" s="26"/>
      <c r="E316" s="26"/>
      <c r="F316" s="26"/>
      <c r="G316" s="26"/>
      <c r="H316" s="26"/>
      <c r="I316" s="26"/>
      <c r="J316" s="26"/>
      <c r="K316" s="26"/>
    </row>
    <row r="317" spans="1:11" x14ac:dyDescent="0.2">
      <c r="A317" s="26"/>
      <c r="B317" s="26"/>
      <c r="C317" s="26"/>
      <c r="D317" s="26"/>
      <c r="E317" s="26"/>
      <c r="F317" s="26"/>
      <c r="G317" s="26"/>
      <c r="H317" s="26"/>
      <c r="I317" s="26"/>
      <c r="J317" s="26"/>
      <c r="K317" s="26"/>
    </row>
    <row r="318" spans="1:11" x14ac:dyDescent="0.2">
      <c r="A318" s="26"/>
      <c r="B318" s="26"/>
      <c r="C318" s="26"/>
      <c r="D318" s="26"/>
      <c r="E318" s="26"/>
      <c r="F318" s="26"/>
      <c r="G318" s="26"/>
      <c r="H318" s="26"/>
      <c r="I318" s="26"/>
      <c r="J318" s="26"/>
      <c r="K318" s="26"/>
    </row>
    <row r="319" spans="1:11" x14ac:dyDescent="0.2">
      <c r="A319" s="26"/>
      <c r="B319" s="26"/>
      <c r="C319" s="26"/>
      <c r="D319" s="26"/>
      <c r="E319" s="26"/>
      <c r="F319" s="26"/>
      <c r="G319" s="26"/>
      <c r="H319" s="26"/>
      <c r="I319" s="26"/>
      <c r="J319" s="26"/>
      <c r="K319" s="26"/>
    </row>
    <row r="320" spans="1:11" x14ac:dyDescent="0.2">
      <c r="A320" s="26"/>
      <c r="B320" s="26"/>
      <c r="C320" s="26"/>
      <c r="D320" s="26"/>
      <c r="E320" s="26"/>
      <c r="F320" s="26"/>
      <c r="G320" s="26"/>
      <c r="H320" s="26"/>
      <c r="I320" s="26"/>
      <c r="J320" s="26"/>
      <c r="K320" s="26"/>
    </row>
    <row r="321" spans="1:11" x14ac:dyDescent="0.2">
      <c r="A321" s="26"/>
      <c r="B321" s="26"/>
      <c r="C321" s="26"/>
      <c r="D321" s="26"/>
      <c r="E321" s="26"/>
      <c r="F321" s="26"/>
      <c r="G321" s="26"/>
      <c r="H321" s="26"/>
      <c r="I321" s="26"/>
      <c r="J321" s="26"/>
      <c r="K321" s="26"/>
    </row>
    <row r="322" spans="1:11" x14ac:dyDescent="0.2">
      <c r="A322" s="26"/>
      <c r="B322" s="26"/>
      <c r="C322" s="26"/>
      <c r="D322" s="26"/>
      <c r="E322" s="26"/>
      <c r="F322" s="26"/>
      <c r="G322" s="26"/>
      <c r="H322" s="26"/>
      <c r="I322" s="26"/>
      <c r="J322" s="26"/>
      <c r="K322" s="26"/>
    </row>
    <row r="323" spans="1:11" x14ac:dyDescent="0.2">
      <c r="A323" s="26"/>
      <c r="B323" s="26"/>
      <c r="C323" s="26"/>
      <c r="D323" s="26"/>
      <c r="E323" s="26"/>
      <c r="F323" s="26"/>
      <c r="G323" s="26"/>
      <c r="H323" s="26"/>
      <c r="I323" s="26"/>
      <c r="J323" s="26"/>
      <c r="K323" s="26"/>
    </row>
    <row r="324" spans="1:11" x14ac:dyDescent="0.2">
      <c r="A324" s="26"/>
      <c r="B324" s="26"/>
      <c r="C324" s="26"/>
      <c r="D324" s="26"/>
      <c r="E324" s="26"/>
      <c r="F324" s="26"/>
      <c r="G324" s="26"/>
      <c r="H324" s="26"/>
      <c r="I324" s="26"/>
      <c r="J324" s="26"/>
      <c r="K324" s="26"/>
    </row>
    <row r="325" spans="1:11" x14ac:dyDescent="0.2">
      <c r="A325" s="26"/>
      <c r="B325" s="26"/>
      <c r="C325" s="26"/>
      <c r="D325" s="26"/>
      <c r="E325" s="26"/>
      <c r="F325" s="26"/>
      <c r="G325" s="26"/>
      <c r="H325" s="26"/>
      <c r="I325" s="26"/>
      <c r="J325" s="26"/>
      <c r="K325" s="26"/>
    </row>
    <row r="326" spans="1:11" x14ac:dyDescent="0.2">
      <c r="A326" s="26"/>
      <c r="B326" s="26"/>
      <c r="C326" s="26"/>
      <c r="D326" s="26"/>
      <c r="E326" s="26"/>
      <c r="F326" s="26"/>
      <c r="G326" s="26"/>
      <c r="H326" s="26"/>
      <c r="I326" s="26"/>
      <c r="J326" s="26"/>
      <c r="K326" s="26"/>
    </row>
    <row r="327" spans="1:11" x14ac:dyDescent="0.2">
      <c r="A327" s="26"/>
      <c r="B327" s="26"/>
      <c r="C327" s="26"/>
      <c r="D327" s="26"/>
      <c r="E327" s="26"/>
      <c r="F327" s="26"/>
      <c r="G327" s="26"/>
      <c r="H327" s="26"/>
      <c r="I327" s="26"/>
      <c r="J327" s="26"/>
      <c r="K327" s="26"/>
    </row>
    <row r="328" spans="1:11" x14ac:dyDescent="0.2">
      <c r="A328" s="26"/>
      <c r="B328" s="26"/>
      <c r="C328" s="26"/>
      <c r="D328" s="26"/>
      <c r="E328" s="26"/>
      <c r="F328" s="26"/>
      <c r="G328" s="26"/>
      <c r="H328" s="26"/>
      <c r="I328" s="26"/>
      <c r="J328" s="26"/>
      <c r="K328" s="26"/>
    </row>
    <row r="329" spans="1:11" x14ac:dyDescent="0.2">
      <c r="A329" s="26"/>
      <c r="B329" s="26"/>
      <c r="C329" s="26"/>
      <c r="D329" s="26"/>
      <c r="E329" s="26"/>
      <c r="F329" s="26"/>
      <c r="G329" s="26"/>
      <c r="H329" s="26"/>
      <c r="I329" s="26"/>
      <c r="J329" s="26"/>
      <c r="K329" s="26"/>
    </row>
    <row r="330" spans="1:11" x14ac:dyDescent="0.2">
      <c r="A330" s="26"/>
      <c r="B330" s="26"/>
      <c r="C330" s="26"/>
      <c r="D330" s="26"/>
      <c r="E330" s="26"/>
      <c r="F330" s="26"/>
      <c r="G330" s="26"/>
      <c r="H330" s="26"/>
      <c r="I330" s="26"/>
      <c r="J330" s="26"/>
      <c r="K330" s="26"/>
    </row>
    <row r="331" spans="1:11" x14ac:dyDescent="0.2">
      <c r="A331" s="26"/>
      <c r="B331" s="26"/>
      <c r="C331" s="26"/>
      <c r="D331" s="26"/>
      <c r="E331" s="26"/>
      <c r="F331" s="26"/>
      <c r="G331" s="26"/>
      <c r="H331" s="26"/>
      <c r="I331" s="26"/>
      <c r="J331" s="26"/>
      <c r="K331" s="26"/>
    </row>
    <row r="332" spans="1:11" x14ac:dyDescent="0.2">
      <c r="A332" s="26"/>
      <c r="B332" s="26"/>
      <c r="C332" s="26"/>
      <c r="D332" s="26"/>
      <c r="E332" s="26"/>
      <c r="F332" s="26"/>
      <c r="G332" s="26"/>
      <c r="H332" s="26"/>
      <c r="I332" s="26"/>
      <c r="J332" s="26"/>
      <c r="K332" s="26"/>
    </row>
    <row r="333" spans="1:11" x14ac:dyDescent="0.2">
      <c r="A333" s="26"/>
      <c r="B333" s="26"/>
      <c r="C333" s="26"/>
      <c r="D333" s="26"/>
      <c r="E333" s="26"/>
      <c r="F333" s="26"/>
      <c r="G333" s="26"/>
      <c r="H333" s="26"/>
      <c r="I333" s="26"/>
      <c r="J333" s="26"/>
      <c r="K333" s="26"/>
    </row>
    <row r="334" spans="1:11" x14ac:dyDescent="0.2">
      <c r="A334" s="26"/>
      <c r="B334" s="26"/>
      <c r="C334" s="26"/>
      <c r="D334" s="26"/>
      <c r="E334" s="26"/>
      <c r="F334" s="26"/>
      <c r="G334" s="26"/>
      <c r="H334" s="26"/>
      <c r="I334" s="26"/>
      <c r="J334" s="26"/>
      <c r="K334" s="26"/>
    </row>
    <row r="335" spans="1:11" x14ac:dyDescent="0.2">
      <c r="A335" s="26"/>
      <c r="B335" s="26"/>
      <c r="C335" s="26"/>
      <c r="D335" s="26"/>
      <c r="E335" s="26"/>
      <c r="F335" s="26"/>
      <c r="G335" s="26"/>
      <c r="H335" s="26"/>
      <c r="I335" s="26"/>
      <c r="J335" s="26"/>
      <c r="K335" s="26"/>
    </row>
    <row r="336" spans="1:11" x14ac:dyDescent="0.2">
      <c r="A336" s="26"/>
      <c r="B336" s="26"/>
      <c r="C336" s="26"/>
      <c r="D336" s="26"/>
      <c r="E336" s="26"/>
      <c r="F336" s="26"/>
      <c r="G336" s="26"/>
      <c r="H336" s="26"/>
      <c r="I336" s="26"/>
      <c r="J336" s="26"/>
      <c r="K336" s="26"/>
    </row>
    <row r="337" spans="1:11" x14ac:dyDescent="0.2">
      <c r="A337" s="26"/>
      <c r="B337" s="26"/>
      <c r="C337" s="26"/>
      <c r="D337" s="26"/>
      <c r="E337" s="26"/>
      <c r="F337" s="26"/>
      <c r="G337" s="26"/>
      <c r="H337" s="26"/>
      <c r="I337" s="26"/>
      <c r="J337" s="26"/>
      <c r="K337" s="26"/>
    </row>
    <row r="338" spans="1:11" x14ac:dyDescent="0.2">
      <c r="A338" s="26"/>
      <c r="B338" s="26"/>
      <c r="C338" s="26"/>
      <c r="D338" s="26"/>
      <c r="E338" s="26"/>
      <c r="F338" s="26"/>
      <c r="G338" s="26"/>
      <c r="H338" s="26"/>
      <c r="I338" s="26"/>
      <c r="J338" s="26"/>
      <c r="K338" s="26"/>
    </row>
    <row r="339" spans="1:11" x14ac:dyDescent="0.2">
      <c r="A339" s="26"/>
      <c r="B339" s="26"/>
      <c r="C339" s="26"/>
      <c r="D339" s="26"/>
      <c r="E339" s="26"/>
      <c r="F339" s="26"/>
      <c r="G339" s="26"/>
      <c r="H339" s="26"/>
      <c r="I339" s="26"/>
      <c r="J339" s="26"/>
      <c r="K339" s="26"/>
    </row>
    <row r="340" spans="1:11" x14ac:dyDescent="0.2">
      <c r="A340" s="26"/>
      <c r="B340" s="26"/>
      <c r="C340" s="26"/>
      <c r="D340" s="26"/>
      <c r="E340" s="26"/>
      <c r="F340" s="26"/>
      <c r="G340" s="26"/>
      <c r="H340" s="26"/>
      <c r="I340" s="26"/>
      <c r="J340" s="26"/>
      <c r="K340" s="26"/>
    </row>
    <row r="341" spans="1:11" x14ac:dyDescent="0.2">
      <c r="A341" s="26"/>
      <c r="B341" s="26"/>
      <c r="C341" s="26"/>
      <c r="D341" s="26"/>
      <c r="E341" s="26"/>
      <c r="F341" s="26"/>
      <c r="G341" s="26"/>
      <c r="H341" s="26"/>
      <c r="I341" s="26"/>
      <c r="J341" s="26"/>
      <c r="K341" s="26"/>
    </row>
    <row r="342" spans="1:11" x14ac:dyDescent="0.2">
      <c r="A342" s="26"/>
      <c r="B342" s="26"/>
      <c r="C342" s="26"/>
      <c r="D342" s="26"/>
      <c r="E342" s="26"/>
      <c r="F342" s="26"/>
      <c r="G342" s="26"/>
      <c r="H342" s="26"/>
      <c r="I342" s="26"/>
      <c r="J342" s="26"/>
      <c r="K342" s="26"/>
    </row>
    <row r="343" spans="1:11" x14ac:dyDescent="0.2">
      <c r="A343" s="26"/>
      <c r="B343" s="26"/>
      <c r="C343" s="26"/>
      <c r="D343" s="26"/>
      <c r="E343" s="26"/>
      <c r="F343" s="26"/>
      <c r="G343" s="26"/>
      <c r="H343" s="26"/>
      <c r="I343" s="26"/>
      <c r="J343" s="26"/>
      <c r="K343" s="26"/>
    </row>
    <row r="344" spans="1:11" x14ac:dyDescent="0.2">
      <c r="A344" s="26"/>
      <c r="B344" s="26"/>
      <c r="C344" s="26"/>
      <c r="D344" s="26"/>
      <c r="E344" s="26"/>
      <c r="F344" s="26"/>
      <c r="G344" s="26"/>
      <c r="H344" s="26"/>
      <c r="I344" s="26"/>
      <c r="J344" s="26"/>
      <c r="K344" s="26"/>
    </row>
    <row r="345" spans="1:11" x14ac:dyDescent="0.2">
      <c r="A345" s="26"/>
      <c r="B345" s="26"/>
      <c r="C345" s="26"/>
      <c r="D345" s="26"/>
      <c r="E345" s="26"/>
      <c r="F345" s="26"/>
      <c r="G345" s="26"/>
      <c r="H345" s="26"/>
      <c r="I345" s="26"/>
      <c r="J345" s="26"/>
      <c r="K345" s="26"/>
    </row>
    <row r="346" spans="1:11" x14ac:dyDescent="0.2">
      <c r="A346" s="26"/>
      <c r="B346" s="26"/>
      <c r="C346" s="26"/>
      <c r="D346" s="26"/>
      <c r="E346" s="26"/>
      <c r="F346" s="26"/>
      <c r="G346" s="26"/>
      <c r="H346" s="26"/>
      <c r="I346" s="26"/>
      <c r="J346" s="26"/>
      <c r="K346" s="26"/>
    </row>
    <row r="347" spans="1:11" x14ac:dyDescent="0.2">
      <c r="A347" s="26"/>
      <c r="B347" s="26"/>
      <c r="C347" s="26"/>
      <c r="D347" s="26"/>
      <c r="E347" s="26"/>
      <c r="F347" s="26"/>
      <c r="G347" s="26"/>
      <c r="H347" s="26"/>
      <c r="I347" s="26"/>
      <c r="J347" s="26"/>
      <c r="K347" s="26"/>
    </row>
    <row r="348" spans="1:11" x14ac:dyDescent="0.2">
      <c r="A348" s="26"/>
      <c r="B348" s="26"/>
      <c r="C348" s="26"/>
      <c r="D348" s="26"/>
      <c r="E348" s="26"/>
      <c r="F348" s="26"/>
      <c r="G348" s="26"/>
      <c r="H348" s="26"/>
      <c r="I348" s="26"/>
      <c r="J348" s="26"/>
      <c r="K348" s="26"/>
    </row>
    <row r="349" spans="1:11" x14ac:dyDescent="0.2">
      <c r="A349" s="26"/>
      <c r="B349" s="26"/>
      <c r="C349" s="26"/>
      <c r="D349" s="26"/>
      <c r="E349" s="26"/>
      <c r="F349" s="26"/>
      <c r="G349" s="26"/>
      <c r="H349" s="26"/>
      <c r="I349" s="26"/>
      <c r="J349" s="26"/>
      <c r="K349" s="26"/>
    </row>
    <row r="350" spans="1:11" x14ac:dyDescent="0.2">
      <c r="A350" s="26"/>
      <c r="B350" s="26"/>
      <c r="C350" s="26"/>
      <c r="D350" s="26"/>
      <c r="E350" s="26"/>
      <c r="F350" s="26"/>
      <c r="G350" s="26"/>
      <c r="H350" s="26"/>
      <c r="I350" s="26"/>
      <c r="J350" s="26"/>
      <c r="K350" s="26"/>
    </row>
    <row r="351" spans="1:11" x14ac:dyDescent="0.2">
      <c r="A351" s="26"/>
      <c r="B351" s="26"/>
      <c r="C351" s="26"/>
      <c r="D351" s="26"/>
      <c r="E351" s="26"/>
      <c r="F351" s="26"/>
      <c r="G351" s="26"/>
      <c r="H351" s="26"/>
      <c r="I351" s="26"/>
      <c r="J351" s="26"/>
      <c r="K351" s="26"/>
    </row>
    <row r="352" spans="1:11" x14ac:dyDescent="0.2">
      <c r="A352" s="26"/>
      <c r="B352" s="26"/>
      <c r="C352" s="26"/>
      <c r="D352" s="26"/>
      <c r="E352" s="26"/>
      <c r="F352" s="26"/>
      <c r="G352" s="26"/>
      <c r="H352" s="26"/>
      <c r="I352" s="26"/>
      <c r="J352" s="26"/>
      <c r="K352" s="26"/>
    </row>
    <row r="353" spans="1:11" x14ac:dyDescent="0.2">
      <c r="A353" s="26"/>
      <c r="B353" s="26"/>
      <c r="C353" s="26"/>
      <c r="D353" s="26"/>
      <c r="E353" s="26"/>
      <c r="F353" s="26"/>
      <c r="G353" s="26"/>
      <c r="H353" s="26"/>
      <c r="I353" s="26"/>
      <c r="J353" s="26"/>
      <c r="K353" s="26"/>
    </row>
    <row r="354" spans="1:11" x14ac:dyDescent="0.2">
      <c r="A354" s="26"/>
      <c r="B354" s="26"/>
      <c r="C354" s="26"/>
      <c r="D354" s="26"/>
      <c r="E354" s="26"/>
      <c r="F354" s="26"/>
      <c r="G354" s="26"/>
      <c r="H354" s="26"/>
      <c r="I354" s="26"/>
      <c r="J354" s="26"/>
      <c r="K354" s="26"/>
    </row>
    <row r="355" spans="1:11" x14ac:dyDescent="0.2">
      <c r="A355" s="26"/>
      <c r="B355" s="26"/>
      <c r="C355" s="26"/>
      <c r="D355" s="26"/>
      <c r="E355" s="26"/>
      <c r="F355" s="26"/>
      <c r="G355" s="26"/>
      <c r="H355" s="26"/>
      <c r="I355" s="26"/>
      <c r="J355" s="26"/>
      <c r="K355" s="26"/>
    </row>
    <row r="356" spans="1:11" x14ac:dyDescent="0.2">
      <c r="A356" s="26"/>
      <c r="B356" s="26"/>
      <c r="C356" s="26"/>
      <c r="D356" s="26"/>
      <c r="E356" s="26"/>
      <c r="F356" s="26"/>
      <c r="G356" s="26"/>
      <c r="H356" s="26"/>
      <c r="I356" s="26"/>
      <c r="J356" s="26"/>
      <c r="K356" s="26"/>
    </row>
    <row r="357" spans="1:11" x14ac:dyDescent="0.2">
      <c r="A357" s="26"/>
      <c r="B357" s="26"/>
      <c r="C357" s="26"/>
      <c r="D357" s="26"/>
      <c r="E357" s="26"/>
      <c r="F357" s="26"/>
      <c r="G357" s="26"/>
      <c r="H357" s="26"/>
      <c r="I357" s="26"/>
      <c r="J357" s="26"/>
      <c r="K357" s="26"/>
    </row>
    <row r="358" spans="1:11" x14ac:dyDescent="0.2">
      <c r="A358" s="26"/>
      <c r="B358" s="26"/>
      <c r="C358" s="26"/>
      <c r="D358" s="26"/>
      <c r="E358" s="26"/>
      <c r="F358" s="26"/>
      <c r="G358" s="26"/>
      <c r="H358" s="26"/>
      <c r="I358" s="26"/>
      <c r="J358" s="26"/>
      <c r="K358" s="26"/>
    </row>
    <row r="359" spans="1:11" x14ac:dyDescent="0.2">
      <c r="A359" s="26"/>
      <c r="B359" s="26"/>
      <c r="C359" s="26"/>
      <c r="D359" s="26"/>
      <c r="E359" s="26"/>
      <c r="F359" s="26"/>
      <c r="G359" s="26"/>
      <c r="H359" s="26"/>
      <c r="I359" s="26"/>
      <c r="J359" s="26"/>
      <c r="K359" s="26"/>
    </row>
    <row r="360" spans="1:11" x14ac:dyDescent="0.2">
      <c r="A360" s="26"/>
      <c r="B360" s="26"/>
      <c r="C360" s="26"/>
      <c r="D360" s="26"/>
      <c r="E360" s="26"/>
      <c r="F360" s="26"/>
      <c r="G360" s="26"/>
      <c r="H360" s="26"/>
      <c r="I360" s="26"/>
      <c r="J360" s="26"/>
      <c r="K360" s="26"/>
    </row>
    <row r="361" spans="1:11" x14ac:dyDescent="0.2">
      <c r="A361" s="26"/>
      <c r="B361" s="26"/>
      <c r="C361" s="26"/>
      <c r="D361" s="26"/>
      <c r="E361" s="26"/>
      <c r="F361" s="26"/>
      <c r="G361" s="26"/>
      <c r="H361" s="26"/>
      <c r="I361" s="26"/>
      <c r="J361" s="26"/>
      <c r="K361" s="26"/>
    </row>
    <row r="362" spans="1:11" x14ac:dyDescent="0.2">
      <c r="A362" s="26"/>
      <c r="B362" s="26"/>
      <c r="C362" s="26"/>
      <c r="D362" s="26"/>
      <c r="E362" s="26"/>
      <c r="F362" s="26"/>
      <c r="G362" s="26"/>
      <c r="H362" s="26"/>
      <c r="I362" s="26"/>
      <c r="J362" s="26"/>
      <c r="K362" s="26"/>
    </row>
    <row r="363" spans="1:11" x14ac:dyDescent="0.2">
      <c r="A363" s="26"/>
      <c r="B363" s="26"/>
      <c r="C363" s="26"/>
      <c r="D363" s="26"/>
      <c r="E363" s="26"/>
      <c r="F363" s="26"/>
      <c r="G363" s="26"/>
      <c r="H363" s="26"/>
      <c r="I363" s="26"/>
      <c r="J363" s="26"/>
      <c r="K363" s="26"/>
    </row>
    <row r="364" spans="1:11" x14ac:dyDescent="0.2">
      <c r="A364" s="26"/>
      <c r="B364" s="26"/>
      <c r="C364" s="26"/>
      <c r="D364" s="26"/>
      <c r="E364" s="26"/>
      <c r="F364" s="26"/>
      <c r="G364" s="26"/>
      <c r="H364" s="26"/>
      <c r="I364" s="26"/>
      <c r="J364" s="26"/>
      <c r="K364" s="26"/>
    </row>
    <row r="365" spans="1:11" x14ac:dyDescent="0.2">
      <c r="A365" s="26"/>
      <c r="B365" s="26"/>
      <c r="C365" s="26"/>
      <c r="D365" s="26"/>
      <c r="E365" s="26"/>
      <c r="F365" s="26"/>
      <c r="G365" s="26"/>
      <c r="H365" s="26"/>
      <c r="I365" s="26"/>
      <c r="J365" s="26"/>
      <c r="K365" s="26"/>
    </row>
    <row r="366" spans="1:11" x14ac:dyDescent="0.2">
      <c r="A366" s="26"/>
      <c r="B366" s="26"/>
      <c r="C366" s="26"/>
      <c r="D366" s="26"/>
      <c r="E366" s="26"/>
      <c r="F366" s="26"/>
      <c r="G366" s="26"/>
      <c r="H366" s="26"/>
      <c r="I366" s="26"/>
      <c r="J366" s="26"/>
      <c r="K366" s="26"/>
    </row>
    <row r="367" spans="1:11" x14ac:dyDescent="0.2">
      <c r="A367" s="26"/>
      <c r="B367" s="26"/>
      <c r="C367" s="26"/>
      <c r="D367" s="26"/>
      <c r="E367" s="26"/>
      <c r="F367" s="26"/>
      <c r="G367" s="26"/>
      <c r="H367" s="26"/>
      <c r="I367" s="26"/>
      <c r="J367" s="26"/>
      <c r="K367" s="26"/>
    </row>
    <row r="368" spans="1:11" x14ac:dyDescent="0.2">
      <c r="A368" s="26"/>
      <c r="B368" s="26"/>
      <c r="C368" s="26"/>
      <c r="D368" s="26"/>
      <c r="E368" s="26"/>
      <c r="F368" s="26"/>
      <c r="G368" s="26"/>
      <c r="H368" s="26"/>
      <c r="I368" s="26"/>
      <c r="J368" s="26"/>
      <c r="K368" s="26"/>
    </row>
    <row r="369" spans="1:11" x14ac:dyDescent="0.2">
      <c r="A369" s="26"/>
      <c r="B369" s="26"/>
      <c r="C369" s="26"/>
      <c r="D369" s="26"/>
      <c r="E369" s="26"/>
      <c r="F369" s="26"/>
      <c r="G369" s="26"/>
      <c r="H369" s="26"/>
      <c r="I369" s="26"/>
      <c r="J369" s="26"/>
      <c r="K369" s="26"/>
    </row>
    <row r="370" spans="1:11" x14ac:dyDescent="0.2">
      <c r="A370" s="26"/>
      <c r="B370" s="26"/>
      <c r="C370" s="26"/>
      <c r="D370" s="26"/>
      <c r="E370" s="26"/>
      <c r="F370" s="26"/>
      <c r="G370" s="26"/>
      <c r="H370" s="26"/>
      <c r="I370" s="26"/>
      <c r="J370" s="26"/>
      <c r="K370" s="26"/>
    </row>
    <row r="371" spans="1:11" x14ac:dyDescent="0.2">
      <c r="A371" s="26"/>
      <c r="B371" s="26"/>
      <c r="C371" s="26"/>
      <c r="D371" s="26"/>
      <c r="E371" s="26"/>
      <c r="F371" s="26"/>
      <c r="G371" s="26"/>
      <c r="H371" s="26"/>
      <c r="I371" s="26"/>
      <c r="J371" s="26"/>
      <c r="K371" s="26"/>
    </row>
    <row r="372" spans="1:11" x14ac:dyDescent="0.2">
      <c r="A372" s="26"/>
      <c r="B372" s="26"/>
      <c r="C372" s="26"/>
      <c r="D372" s="26"/>
      <c r="E372" s="26"/>
      <c r="F372" s="26"/>
      <c r="G372" s="26"/>
      <c r="H372" s="26"/>
      <c r="I372" s="26"/>
      <c r="J372" s="26"/>
      <c r="K372" s="26"/>
    </row>
    <row r="373" spans="1:11" x14ac:dyDescent="0.2">
      <c r="A373" s="26"/>
      <c r="B373" s="26"/>
      <c r="C373" s="26"/>
      <c r="D373" s="26"/>
      <c r="E373" s="26"/>
      <c r="F373" s="26"/>
      <c r="G373" s="26"/>
      <c r="H373" s="26"/>
      <c r="I373" s="26"/>
      <c r="J373" s="26"/>
      <c r="K373" s="26"/>
    </row>
    <row r="374" spans="1:11" x14ac:dyDescent="0.2">
      <c r="A374" s="26"/>
      <c r="B374" s="26"/>
      <c r="C374" s="26"/>
      <c r="D374" s="26"/>
      <c r="E374" s="26"/>
      <c r="F374" s="26"/>
      <c r="G374" s="26"/>
      <c r="H374" s="26"/>
      <c r="I374" s="26"/>
      <c r="J374" s="26"/>
      <c r="K374" s="26"/>
    </row>
    <row r="375" spans="1:11" x14ac:dyDescent="0.2">
      <c r="A375" s="26"/>
      <c r="B375" s="26"/>
      <c r="C375" s="26"/>
      <c r="D375" s="26"/>
      <c r="E375" s="26"/>
      <c r="F375" s="26"/>
      <c r="G375" s="26"/>
      <c r="H375" s="26"/>
      <c r="I375" s="26"/>
      <c r="J375" s="26"/>
      <c r="K375" s="26"/>
    </row>
    <row r="376" spans="1:11" x14ac:dyDescent="0.2">
      <c r="A376" s="26"/>
      <c r="B376" s="26"/>
      <c r="C376" s="26"/>
      <c r="D376" s="26"/>
      <c r="E376" s="26"/>
      <c r="F376" s="26"/>
      <c r="G376" s="26"/>
      <c r="H376" s="26"/>
      <c r="I376" s="26"/>
      <c r="J376" s="26"/>
      <c r="K376" s="26"/>
    </row>
    <row r="377" spans="1:11" x14ac:dyDescent="0.2">
      <c r="A377" s="26"/>
      <c r="B377" s="26"/>
      <c r="C377" s="26"/>
      <c r="D377" s="26"/>
      <c r="E377" s="26"/>
      <c r="F377" s="26"/>
      <c r="G377" s="26"/>
      <c r="H377" s="26"/>
      <c r="I377" s="26"/>
      <c r="J377" s="26"/>
      <c r="K377" s="26"/>
    </row>
    <row r="378" spans="1:11" x14ac:dyDescent="0.2">
      <c r="A378" s="26"/>
      <c r="B378" s="26"/>
      <c r="C378" s="26"/>
      <c r="D378" s="26"/>
      <c r="E378" s="26"/>
      <c r="F378" s="26"/>
      <c r="G378" s="26"/>
      <c r="H378" s="26"/>
      <c r="I378" s="26"/>
      <c r="J378" s="26"/>
      <c r="K378" s="26"/>
    </row>
    <row r="379" spans="1:11" x14ac:dyDescent="0.2">
      <c r="A379" s="26"/>
      <c r="B379" s="26"/>
      <c r="C379" s="26"/>
      <c r="D379" s="26"/>
      <c r="E379" s="26"/>
      <c r="F379" s="26"/>
      <c r="G379" s="26"/>
      <c r="H379" s="26"/>
      <c r="I379" s="26"/>
      <c r="J379" s="26"/>
      <c r="K379" s="26"/>
    </row>
    <row r="380" spans="1:11" x14ac:dyDescent="0.2">
      <c r="A380" s="26"/>
      <c r="B380" s="26"/>
      <c r="C380" s="26"/>
      <c r="D380" s="26"/>
      <c r="E380" s="26"/>
      <c r="F380" s="26"/>
      <c r="G380" s="26"/>
      <c r="H380" s="26"/>
      <c r="I380" s="26"/>
      <c r="J380" s="26"/>
      <c r="K380" s="26"/>
    </row>
    <row r="381" spans="1:11" x14ac:dyDescent="0.2">
      <c r="A381" s="26"/>
      <c r="B381" s="26"/>
      <c r="C381" s="26"/>
      <c r="D381" s="26"/>
      <c r="E381" s="26"/>
      <c r="F381" s="26"/>
      <c r="G381" s="26"/>
      <c r="H381" s="26"/>
      <c r="I381" s="26"/>
      <c r="J381" s="26"/>
      <c r="K381" s="26"/>
    </row>
    <row r="382" spans="1:11" x14ac:dyDescent="0.2">
      <c r="A382" s="26"/>
      <c r="B382" s="26"/>
      <c r="C382" s="26"/>
      <c r="D382" s="26"/>
      <c r="E382" s="26"/>
      <c r="F382" s="26"/>
      <c r="G382" s="26"/>
      <c r="H382" s="26"/>
      <c r="I382" s="26"/>
      <c r="J382" s="26"/>
      <c r="K382" s="26"/>
    </row>
    <row r="383" spans="1:11" x14ac:dyDescent="0.2">
      <c r="A383" s="26"/>
      <c r="B383" s="26"/>
      <c r="C383" s="26"/>
      <c r="D383" s="26"/>
      <c r="E383" s="26"/>
      <c r="F383" s="26"/>
      <c r="G383" s="26"/>
      <c r="H383" s="26"/>
      <c r="I383" s="26"/>
      <c r="J383" s="26"/>
      <c r="K383" s="26"/>
    </row>
    <row r="384" spans="1:11" x14ac:dyDescent="0.2">
      <c r="A384" s="26"/>
      <c r="B384" s="26"/>
      <c r="C384" s="26"/>
      <c r="D384" s="26"/>
      <c r="E384" s="26"/>
      <c r="F384" s="26"/>
      <c r="G384" s="26"/>
      <c r="H384" s="26"/>
      <c r="I384" s="26"/>
      <c r="J384" s="26"/>
      <c r="K384" s="26"/>
    </row>
    <row r="385" spans="1:11" x14ac:dyDescent="0.2">
      <c r="A385" s="26"/>
      <c r="B385" s="26"/>
      <c r="C385" s="26"/>
      <c r="D385" s="26"/>
      <c r="E385" s="26"/>
      <c r="F385" s="26"/>
      <c r="G385" s="26"/>
      <c r="H385" s="26"/>
      <c r="I385" s="26"/>
      <c r="J385" s="26"/>
      <c r="K385" s="26"/>
    </row>
    <row r="386" spans="1:11" x14ac:dyDescent="0.2">
      <c r="A386" s="26"/>
      <c r="B386" s="26"/>
      <c r="C386" s="26"/>
      <c r="D386" s="26"/>
      <c r="E386" s="26"/>
      <c r="F386" s="26"/>
      <c r="G386" s="26"/>
      <c r="H386" s="26"/>
      <c r="I386" s="26"/>
      <c r="J386" s="26"/>
      <c r="K386" s="26"/>
    </row>
    <row r="387" spans="1:11" x14ac:dyDescent="0.2">
      <c r="A387" s="26"/>
      <c r="B387" s="26"/>
      <c r="C387" s="26"/>
      <c r="D387" s="26"/>
      <c r="E387" s="26"/>
      <c r="F387" s="26"/>
      <c r="G387" s="26"/>
      <c r="H387" s="26"/>
      <c r="I387" s="26"/>
      <c r="J387" s="26"/>
      <c r="K387" s="26"/>
    </row>
    <row r="388" spans="1:11" x14ac:dyDescent="0.2">
      <c r="A388" s="26"/>
      <c r="B388" s="26"/>
      <c r="C388" s="26"/>
      <c r="D388" s="26"/>
      <c r="E388" s="26"/>
      <c r="F388" s="26"/>
      <c r="G388" s="26"/>
      <c r="H388" s="26"/>
      <c r="I388" s="26"/>
      <c r="J388" s="26"/>
      <c r="K388" s="26"/>
    </row>
    <row r="389" spans="1:11" x14ac:dyDescent="0.2">
      <c r="A389" s="26"/>
      <c r="B389" s="26"/>
      <c r="C389" s="26"/>
      <c r="D389" s="26"/>
      <c r="E389" s="26"/>
      <c r="F389" s="26"/>
      <c r="G389" s="26"/>
      <c r="H389" s="26"/>
      <c r="I389" s="26"/>
      <c r="J389" s="26"/>
      <c r="K389" s="26"/>
    </row>
    <row r="390" spans="1:11" x14ac:dyDescent="0.2">
      <c r="A390" s="26"/>
      <c r="B390" s="26"/>
      <c r="C390" s="26"/>
      <c r="D390" s="26"/>
      <c r="E390" s="26"/>
      <c r="F390" s="26"/>
      <c r="G390" s="26"/>
      <c r="H390" s="26"/>
      <c r="I390" s="26"/>
      <c r="J390" s="26"/>
      <c r="K390" s="26"/>
    </row>
    <row r="391" spans="1:11" x14ac:dyDescent="0.2">
      <c r="A391" s="26"/>
      <c r="B391" s="26"/>
      <c r="C391" s="26"/>
      <c r="D391" s="26"/>
      <c r="E391" s="26"/>
      <c r="F391" s="26"/>
      <c r="G391" s="26"/>
      <c r="H391" s="26"/>
      <c r="I391" s="26"/>
      <c r="J391" s="26"/>
      <c r="K391" s="26"/>
    </row>
    <row r="392" spans="1:11" x14ac:dyDescent="0.2">
      <c r="A392" s="26"/>
      <c r="B392" s="26"/>
      <c r="C392" s="26"/>
      <c r="D392" s="26"/>
      <c r="E392" s="26"/>
      <c r="F392" s="26"/>
      <c r="G392" s="26"/>
      <c r="H392" s="26"/>
      <c r="I392" s="26"/>
      <c r="J392" s="26"/>
      <c r="K392" s="26"/>
    </row>
    <row r="393" spans="1:11" x14ac:dyDescent="0.2">
      <c r="A393" s="26"/>
      <c r="B393" s="26"/>
      <c r="C393" s="26"/>
      <c r="D393" s="26"/>
      <c r="E393" s="26"/>
      <c r="F393" s="26"/>
      <c r="G393" s="26"/>
      <c r="H393" s="26"/>
      <c r="I393" s="26"/>
      <c r="J393" s="26"/>
      <c r="K393" s="26"/>
    </row>
    <row r="394" spans="1:11" x14ac:dyDescent="0.2">
      <c r="A394" s="26"/>
      <c r="B394" s="26"/>
      <c r="C394" s="26"/>
      <c r="D394" s="26"/>
      <c r="E394" s="26"/>
      <c r="F394" s="26"/>
      <c r="G394" s="26"/>
      <c r="H394" s="26"/>
      <c r="I394" s="26"/>
      <c r="J394" s="26"/>
      <c r="K394" s="26"/>
    </row>
    <row r="395" spans="1:11" x14ac:dyDescent="0.2">
      <c r="A395" s="26"/>
      <c r="B395" s="26"/>
      <c r="C395" s="26"/>
      <c r="D395" s="26"/>
      <c r="E395" s="26"/>
      <c r="F395" s="26"/>
      <c r="G395" s="26"/>
      <c r="H395" s="26"/>
      <c r="I395" s="26"/>
      <c r="J395" s="26"/>
      <c r="K395" s="26"/>
    </row>
    <row r="396" spans="1:11" x14ac:dyDescent="0.2">
      <c r="A396" s="26"/>
      <c r="B396" s="26"/>
      <c r="C396" s="26"/>
      <c r="D396" s="26"/>
      <c r="E396" s="26"/>
      <c r="F396" s="26"/>
      <c r="G396" s="26"/>
      <c r="H396" s="26"/>
      <c r="I396" s="26"/>
      <c r="J396" s="26"/>
      <c r="K396" s="26"/>
    </row>
    <row r="397" spans="1:11" x14ac:dyDescent="0.2">
      <c r="A397" s="26"/>
      <c r="B397" s="26"/>
      <c r="C397" s="26"/>
      <c r="D397" s="26"/>
      <c r="E397" s="26"/>
      <c r="F397" s="26"/>
      <c r="G397" s="26"/>
      <c r="H397" s="26"/>
      <c r="I397" s="26"/>
      <c r="J397" s="26"/>
      <c r="K397" s="26"/>
    </row>
    <row r="398" spans="1:11" x14ac:dyDescent="0.2">
      <c r="A398" s="26"/>
      <c r="B398" s="26"/>
      <c r="C398" s="26"/>
      <c r="D398" s="26"/>
      <c r="E398" s="26"/>
      <c r="F398" s="26"/>
      <c r="G398" s="26"/>
      <c r="H398" s="26"/>
      <c r="I398" s="26"/>
      <c r="J398" s="26"/>
      <c r="K398" s="26"/>
    </row>
    <row r="399" spans="1:11" x14ac:dyDescent="0.2">
      <c r="A399" s="26"/>
      <c r="B399" s="26"/>
      <c r="C399" s="26"/>
      <c r="D399" s="26"/>
      <c r="E399" s="26"/>
      <c r="F399" s="26"/>
      <c r="G399" s="26"/>
      <c r="H399" s="26"/>
      <c r="I399" s="26"/>
      <c r="J399" s="26"/>
      <c r="K399" s="26"/>
    </row>
    <row r="400" spans="1:11" x14ac:dyDescent="0.2">
      <c r="A400" s="26"/>
      <c r="B400" s="26"/>
      <c r="C400" s="26"/>
      <c r="D400" s="26"/>
      <c r="E400" s="26"/>
      <c r="F400" s="26"/>
      <c r="G400" s="26"/>
      <c r="H400" s="26"/>
      <c r="I400" s="26"/>
      <c r="J400" s="26"/>
      <c r="K400" s="26"/>
    </row>
    <row r="401" spans="1:11" x14ac:dyDescent="0.2">
      <c r="A401" s="26"/>
      <c r="B401" s="26"/>
      <c r="C401" s="26"/>
      <c r="D401" s="26"/>
      <c r="E401" s="26"/>
      <c r="F401" s="26"/>
      <c r="G401" s="26"/>
      <c r="H401" s="26"/>
      <c r="I401" s="26"/>
      <c r="J401" s="26"/>
      <c r="K401" s="26"/>
    </row>
    <row r="402" spans="1:11" x14ac:dyDescent="0.2">
      <c r="A402" s="26"/>
      <c r="B402" s="26"/>
      <c r="C402" s="26"/>
      <c r="D402" s="26"/>
      <c r="E402" s="26"/>
      <c r="F402" s="26"/>
      <c r="G402" s="26"/>
      <c r="H402" s="26"/>
      <c r="I402" s="26"/>
      <c r="J402" s="26"/>
      <c r="K402" s="26"/>
    </row>
    <row r="403" spans="1:11" x14ac:dyDescent="0.2">
      <c r="A403" s="26"/>
      <c r="B403" s="26"/>
      <c r="C403" s="26"/>
      <c r="D403" s="26"/>
      <c r="E403" s="26"/>
      <c r="F403" s="26"/>
      <c r="G403" s="26"/>
      <c r="H403" s="26"/>
      <c r="I403" s="26"/>
      <c r="J403" s="26"/>
      <c r="K403" s="26"/>
    </row>
    <row r="404" spans="1:11" x14ac:dyDescent="0.2">
      <c r="A404" s="26"/>
      <c r="B404" s="26"/>
      <c r="C404" s="26"/>
      <c r="D404" s="26"/>
      <c r="E404" s="26"/>
      <c r="F404" s="26"/>
      <c r="G404" s="26"/>
      <c r="H404" s="26"/>
      <c r="I404" s="26"/>
      <c r="J404" s="26"/>
      <c r="K404" s="26"/>
    </row>
    <row r="405" spans="1:11" x14ac:dyDescent="0.2">
      <c r="A405" s="26"/>
      <c r="B405" s="26"/>
      <c r="C405" s="26"/>
      <c r="D405" s="26"/>
      <c r="E405" s="26"/>
      <c r="F405" s="26"/>
      <c r="G405" s="26"/>
      <c r="H405" s="26"/>
      <c r="I405" s="26"/>
      <c r="J405" s="26"/>
      <c r="K405" s="26"/>
    </row>
    <row r="406" spans="1:11" x14ac:dyDescent="0.2">
      <c r="A406" s="26"/>
      <c r="B406" s="26"/>
      <c r="C406" s="26"/>
      <c r="D406" s="26"/>
      <c r="E406" s="26"/>
      <c r="F406" s="26"/>
      <c r="G406" s="26"/>
      <c r="H406" s="26"/>
      <c r="I406" s="26"/>
      <c r="J406" s="26"/>
      <c r="K406" s="26"/>
    </row>
    <row r="407" spans="1:11" x14ac:dyDescent="0.2">
      <c r="A407" s="26"/>
      <c r="B407" s="26"/>
      <c r="C407" s="26"/>
      <c r="D407" s="26"/>
      <c r="E407" s="26"/>
      <c r="F407" s="26"/>
      <c r="G407" s="26"/>
      <c r="H407" s="26"/>
      <c r="I407" s="26"/>
      <c r="J407" s="26"/>
      <c r="K407" s="26"/>
    </row>
    <row r="408" spans="1:11" x14ac:dyDescent="0.2">
      <c r="A408" s="26"/>
      <c r="B408" s="26"/>
      <c r="C408" s="26"/>
      <c r="D408" s="26"/>
      <c r="E408" s="26"/>
      <c r="F408" s="26"/>
      <c r="G408" s="26"/>
      <c r="H408" s="26"/>
      <c r="I408" s="26"/>
      <c r="J408" s="26"/>
      <c r="K408" s="26"/>
    </row>
    <row r="409" spans="1:11" x14ac:dyDescent="0.2">
      <c r="A409" s="26"/>
      <c r="B409" s="26"/>
      <c r="C409" s="26"/>
      <c r="D409" s="26"/>
      <c r="E409" s="26"/>
      <c r="F409" s="26"/>
      <c r="G409" s="26"/>
      <c r="H409" s="26"/>
      <c r="I409" s="26"/>
      <c r="J409" s="26"/>
      <c r="K409" s="26"/>
    </row>
    <row r="410" spans="1:11" x14ac:dyDescent="0.2">
      <c r="A410" s="26"/>
      <c r="B410" s="26"/>
      <c r="C410" s="26"/>
      <c r="D410" s="26"/>
      <c r="E410" s="26"/>
      <c r="F410" s="26"/>
      <c r="G410" s="26"/>
      <c r="H410" s="26"/>
      <c r="I410" s="26"/>
      <c r="J410" s="26"/>
      <c r="K410" s="26"/>
    </row>
    <row r="411" spans="1:11" x14ac:dyDescent="0.2">
      <c r="A411" s="26"/>
      <c r="B411" s="26"/>
      <c r="C411" s="26"/>
      <c r="D411" s="26"/>
      <c r="E411" s="26"/>
      <c r="F411" s="26"/>
      <c r="G411" s="26"/>
      <c r="H411" s="26"/>
      <c r="I411" s="26"/>
      <c r="J411" s="26"/>
      <c r="K411" s="26"/>
    </row>
    <row r="412" spans="1:11" x14ac:dyDescent="0.2">
      <c r="A412" s="26"/>
      <c r="B412" s="26"/>
      <c r="C412" s="26"/>
      <c r="D412" s="26"/>
      <c r="E412" s="26"/>
      <c r="F412" s="26"/>
      <c r="G412" s="26"/>
      <c r="H412" s="26"/>
      <c r="I412" s="26"/>
      <c r="J412" s="26"/>
      <c r="K412" s="26"/>
    </row>
    <row r="413" spans="1:11" x14ac:dyDescent="0.2">
      <c r="A413" s="26"/>
      <c r="B413" s="26"/>
      <c r="C413" s="26"/>
      <c r="D413" s="26"/>
      <c r="E413" s="26"/>
      <c r="F413" s="26"/>
      <c r="G413" s="26"/>
      <c r="H413" s="26"/>
      <c r="I413" s="26"/>
      <c r="J413" s="26"/>
      <c r="K413" s="26"/>
    </row>
    <row r="414" spans="1:11" x14ac:dyDescent="0.2">
      <c r="A414" s="26"/>
      <c r="B414" s="26"/>
      <c r="C414" s="26"/>
      <c r="D414" s="26"/>
      <c r="E414" s="26"/>
      <c r="F414" s="26"/>
      <c r="G414" s="26"/>
      <c r="H414" s="26"/>
      <c r="I414" s="26"/>
      <c r="J414" s="26"/>
      <c r="K414" s="26"/>
    </row>
    <row r="415" spans="1:11" x14ac:dyDescent="0.2">
      <c r="A415" s="26"/>
      <c r="B415" s="26"/>
      <c r="C415" s="26"/>
      <c r="D415" s="26"/>
      <c r="E415" s="26"/>
      <c r="F415" s="26"/>
      <c r="G415" s="26"/>
      <c r="H415" s="26"/>
      <c r="I415" s="26"/>
      <c r="J415" s="26"/>
      <c r="K415" s="26"/>
    </row>
    <row r="416" spans="1:11" x14ac:dyDescent="0.2">
      <c r="A416" s="26"/>
      <c r="B416" s="26"/>
      <c r="C416" s="26"/>
      <c r="D416" s="26"/>
      <c r="E416" s="26"/>
      <c r="F416" s="26"/>
      <c r="G416" s="26"/>
      <c r="H416" s="26"/>
      <c r="I416" s="26"/>
      <c r="J416" s="26"/>
      <c r="K416" s="26"/>
    </row>
    <row r="417" spans="1:11" x14ac:dyDescent="0.2">
      <c r="A417" s="26"/>
      <c r="B417" s="26"/>
      <c r="C417" s="26"/>
      <c r="D417" s="26"/>
      <c r="E417" s="26"/>
      <c r="F417" s="26"/>
      <c r="G417" s="26"/>
      <c r="H417" s="26"/>
      <c r="I417" s="26"/>
      <c r="J417" s="26"/>
      <c r="K417" s="26"/>
    </row>
    <row r="418" spans="1:11" x14ac:dyDescent="0.2">
      <c r="A418" s="26"/>
      <c r="B418" s="26"/>
      <c r="C418" s="26"/>
      <c r="D418" s="26"/>
      <c r="E418" s="26"/>
      <c r="F418" s="26"/>
      <c r="G418" s="26"/>
      <c r="H418" s="26"/>
      <c r="I418" s="26"/>
      <c r="J418" s="26"/>
      <c r="K418" s="26"/>
    </row>
    <row r="419" spans="1:11" x14ac:dyDescent="0.2">
      <c r="A419" s="26"/>
      <c r="B419" s="26"/>
      <c r="C419" s="26"/>
      <c r="D419" s="26"/>
      <c r="E419" s="26"/>
      <c r="F419" s="26"/>
      <c r="G419" s="26"/>
      <c r="H419" s="26"/>
      <c r="I419" s="26"/>
      <c r="J419" s="26"/>
      <c r="K419" s="26"/>
    </row>
    <row r="420" spans="1:11" x14ac:dyDescent="0.2">
      <c r="A420" s="26"/>
      <c r="B420" s="26"/>
      <c r="C420" s="26"/>
      <c r="D420" s="26"/>
      <c r="E420" s="26"/>
      <c r="F420" s="26"/>
      <c r="G420" s="26"/>
      <c r="H420" s="26"/>
      <c r="I420" s="26"/>
      <c r="J420" s="26"/>
      <c r="K420" s="26"/>
    </row>
    <row r="421" spans="1:11" x14ac:dyDescent="0.2">
      <c r="A421" s="26"/>
      <c r="B421" s="26"/>
      <c r="C421" s="26"/>
      <c r="D421" s="26"/>
      <c r="E421" s="26"/>
      <c r="F421" s="26"/>
      <c r="G421" s="26"/>
      <c r="H421" s="26"/>
      <c r="I421" s="26"/>
      <c r="J421" s="26"/>
      <c r="K421" s="26"/>
    </row>
    <row r="422" spans="1:11" x14ac:dyDescent="0.2">
      <c r="A422" s="26"/>
      <c r="B422" s="26"/>
      <c r="C422" s="26"/>
      <c r="D422" s="26"/>
      <c r="E422" s="26"/>
      <c r="F422" s="26"/>
      <c r="G422" s="26"/>
      <c r="H422" s="26"/>
      <c r="I422" s="26"/>
      <c r="J422" s="26"/>
      <c r="K422" s="26"/>
    </row>
    <row r="423" spans="1:11" x14ac:dyDescent="0.2">
      <c r="A423" s="26"/>
      <c r="B423" s="26"/>
      <c r="C423" s="26"/>
      <c r="D423" s="26"/>
      <c r="E423" s="26"/>
      <c r="F423" s="26"/>
      <c r="G423" s="26"/>
      <c r="H423" s="26"/>
      <c r="I423" s="26"/>
      <c r="J423" s="26"/>
      <c r="K423" s="26"/>
    </row>
    <row r="424" spans="1:11" x14ac:dyDescent="0.2">
      <c r="A424" s="26"/>
      <c r="B424" s="26"/>
      <c r="C424" s="26"/>
      <c r="D424" s="26"/>
      <c r="E424" s="26"/>
      <c r="F424" s="26"/>
      <c r="G424" s="26"/>
      <c r="H424" s="26"/>
      <c r="I424" s="26"/>
      <c r="J424" s="26"/>
      <c r="K424" s="26"/>
    </row>
    <row r="425" spans="1:11" x14ac:dyDescent="0.2">
      <c r="A425" s="26"/>
      <c r="B425" s="26"/>
      <c r="C425" s="26"/>
      <c r="D425" s="26"/>
      <c r="E425" s="26"/>
      <c r="F425" s="26"/>
      <c r="G425" s="26"/>
      <c r="H425" s="26"/>
      <c r="I425" s="26"/>
      <c r="J425" s="26"/>
      <c r="K425" s="26"/>
    </row>
    <row r="426" spans="1:11" x14ac:dyDescent="0.2">
      <c r="A426" s="26"/>
      <c r="B426" s="26"/>
      <c r="C426" s="26"/>
      <c r="D426" s="26"/>
      <c r="E426" s="26"/>
      <c r="F426" s="26"/>
      <c r="G426" s="26"/>
      <c r="H426" s="26"/>
      <c r="I426" s="26"/>
      <c r="J426" s="26"/>
      <c r="K426" s="26"/>
    </row>
    <row r="427" spans="1:11" x14ac:dyDescent="0.2">
      <c r="A427" s="26"/>
      <c r="B427" s="26"/>
      <c r="C427" s="26"/>
      <c r="D427" s="26"/>
      <c r="E427" s="26"/>
      <c r="F427" s="26"/>
      <c r="G427" s="26"/>
      <c r="H427" s="26"/>
      <c r="I427" s="26"/>
      <c r="J427" s="26"/>
      <c r="K427" s="26"/>
    </row>
    <row r="428" spans="1:11" x14ac:dyDescent="0.2">
      <c r="A428" s="26"/>
      <c r="B428" s="26"/>
      <c r="C428" s="26"/>
      <c r="D428" s="26"/>
      <c r="E428" s="26"/>
      <c r="F428" s="26"/>
      <c r="G428" s="26"/>
      <c r="H428" s="26"/>
      <c r="I428" s="26"/>
      <c r="J428" s="26"/>
      <c r="K428" s="26"/>
    </row>
    <row r="429" spans="1:11" x14ac:dyDescent="0.2">
      <c r="A429" s="26"/>
      <c r="B429" s="26"/>
      <c r="C429" s="26"/>
      <c r="D429" s="26"/>
      <c r="E429" s="26"/>
      <c r="F429" s="26"/>
      <c r="G429" s="26"/>
      <c r="H429" s="26"/>
      <c r="I429" s="26"/>
      <c r="J429" s="26"/>
      <c r="K429" s="26"/>
    </row>
    <row r="430" spans="1:11" x14ac:dyDescent="0.2">
      <c r="A430" s="26"/>
      <c r="B430" s="26"/>
      <c r="C430" s="26"/>
      <c r="D430" s="26"/>
      <c r="E430" s="26"/>
      <c r="F430" s="26"/>
      <c r="G430" s="26"/>
      <c r="H430" s="26"/>
      <c r="I430" s="26"/>
      <c r="J430" s="26"/>
      <c r="K430" s="26"/>
    </row>
    <row r="431" spans="1:11" x14ac:dyDescent="0.2">
      <c r="A431" s="26"/>
      <c r="B431" s="26"/>
      <c r="C431" s="26"/>
      <c r="D431" s="26"/>
      <c r="E431" s="26"/>
      <c r="F431" s="26"/>
      <c r="G431" s="26"/>
      <c r="H431" s="26"/>
      <c r="I431" s="26"/>
      <c r="J431" s="26"/>
      <c r="K431" s="26"/>
    </row>
    <row r="432" spans="1:11" x14ac:dyDescent="0.2">
      <c r="A432" s="26"/>
      <c r="B432" s="26"/>
      <c r="C432" s="26"/>
      <c r="D432" s="26"/>
      <c r="E432" s="26"/>
      <c r="F432" s="26"/>
      <c r="G432" s="26"/>
      <c r="H432" s="26"/>
      <c r="I432" s="26"/>
      <c r="J432" s="26"/>
      <c r="K432" s="26"/>
    </row>
    <row r="433" spans="1:11" x14ac:dyDescent="0.2">
      <c r="A433" s="26"/>
      <c r="B433" s="26"/>
      <c r="C433" s="26"/>
      <c r="D433" s="26"/>
      <c r="E433" s="26"/>
      <c r="F433" s="26"/>
      <c r="G433" s="26"/>
      <c r="H433" s="26"/>
      <c r="I433" s="26"/>
      <c r="J433" s="26"/>
      <c r="K433" s="26"/>
    </row>
    <row r="434" spans="1:11" x14ac:dyDescent="0.2">
      <c r="A434" s="26"/>
      <c r="B434" s="26"/>
      <c r="C434" s="26"/>
      <c r="D434" s="26"/>
      <c r="E434" s="26"/>
      <c r="F434" s="26"/>
      <c r="G434" s="26"/>
      <c r="H434" s="26"/>
      <c r="I434" s="26"/>
      <c r="J434" s="26"/>
      <c r="K434" s="26"/>
    </row>
    <row r="435" spans="1:11" x14ac:dyDescent="0.2">
      <c r="A435" s="26"/>
      <c r="B435" s="26"/>
      <c r="C435" s="26"/>
      <c r="D435" s="26"/>
      <c r="E435" s="26"/>
      <c r="F435" s="26"/>
      <c r="G435" s="26"/>
      <c r="H435" s="26"/>
      <c r="I435" s="26"/>
      <c r="J435" s="26"/>
      <c r="K435" s="26"/>
    </row>
    <row r="436" spans="1:11" x14ac:dyDescent="0.2">
      <c r="A436" s="26"/>
      <c r="B436" s="26"/>
      <c r="C436" s="26"/>
      <c r="D436" s="26"/>
      <c r="E436" s="26"/>
      <c r="F436" s="26"/>
      <c r="G436" s="26"/>
      <c r="H436" s="26"/>
      <c r="I436" s="26"/>
      <c r="J436" s="26"/>
      <c r="K436" s="26"/>
    </row>
    <row r="437" spans="1:11" x14ac:dyDescent="0.2">
      <c r="A437" s="26"/>
      <c r="B437" s="26"/>
      <c r="C437" s="26"/>
      <c r="D437" s="26"/>
      <c r="E437" s="26"/>
      <c r="F437" s="26"/>
      <c r="G437" s="26"/>
      <c r="H437" s="26"/>
      <c r="I437" s="26"/>
      <c r="J437" s="26"/>
      <c r="K437" s="26"/>
    </row>
    <row r="438" spans="1:11" x14ac:dyDescent="0.2">
      <c r="A438" s="26"/>
      <c r="B438" s="26"/>
      <c r="C438" s="26"/>
      <c r="D438" s="26"/>
      <c r="E438" s="26"/>
      <c r="F438" s="26"/>
      <c r="G438" s="26"/>
      <c r="H438" s="26"/>
      <c r="I438" s="26"/>
      <c r="J438" s="26"/>
      <c r="K438" s="26"/>
    </row>
    <row r="439" spans="1:11" x14ac:dyDescent="0.2">
      <c r="A439" s="26"/>
      <c r="B439" s="26"/>
      <c r="C439" s="26"/>
      <c r="D439" s="26"/>
      <c r="E439" s="26"/>
      <c r="F439" s="26"/>
      <c r="G439" s="26"/>
      <c r="H439" s="26"/>
      <c r="I439" s="26"/>
      <c r="J439" s="26"/>
      <c r="K439" s="26"/>
    </row>
    <row r="440" spans="1:11" x14ac:dyDescent="0.2">
      <c r="A440" s="26"/>
      <c r="B440" s="26"/>
      <c r="C440" s="26"/>
      <c r="D440" s="26"/>
      <c r="E440" s="26"/>
      <c r="F440" s="26"/>
      <c r="G440" s="26"/>
      <c r="H440" s="26"/>
      <c r="I440" s="26"/>
      <c r="J440" s="26"/>
      <c r="K440" s="26"/>
    </row>
    <row r="441" spans="1:11" x14ac:dyDescent="0.2">
      <c r="A441" s="26"/>
      <c r="B441" s="26"/>
      <c r="C441" s="26"/>
      <c r="D441" s="26"/>
      <c r="E441" s="26"/>
      <c r="F441" s="26"/>
      <c r="G441" s="26"/>
      <c r="H441" s="26"/>
      <c r="I441" s="26"/>
      <c r="J441" s="26"/>
      <c r="K441" s="26"/>
    </row>
    <row r="442" spans="1:11" x14ac:dyDescent="0.2">
      <c r="A442" s="26"/>
      <c r="B442" s="26"/>
      <c r="C442" s="26"/>
      <c r="D442" s="26"/>
      <c r="E442" s="26"/>
      <c r="F442" s="26"/>
      <c r="G442" s="26"/>
      <c r="H442" s="26"/>
      <c r="I442" s="26"/>
      <c r="J442" s="26"/>
      <c r="K442" s="26"/>
    </row>
    <row r="443" spans="1:11" x14ac:dyDescent="0.2">
      <c r="A443" s="26"/>
      <c r="B443" s="26"/>
      <c r="C443" s="26"/>
      <c r="D443" s="26"/>
      <c r="E443" s="26"/>
      <c r="F443" s="26"/>
      <c r="G443" s="26"/>
      <c r="H443" s="26"/>
      <c r="I443" s="26"/>
      <c r="J443" s="26"/>
      <c r="K443" s="26"/>
    </row>
    <row r="444" spans="1:11" x14ac:dyDescent="0.2">
      <c r="A444" s="26"/>
      <c r="B444" s="26"/>
      <c r="C444" s="26"/>
      <c r="D444" s="26"/>
      <c r="E444" s="26"/>
      <c r="F444" s="26"/>
      <c r="G444" s="26"/>
      <c r="H444" s="26"/>
      <c r="I444" s="26"/>
      <c r="J444" s="26"/>
      <c r="K444" s="26"/>
    </row>
    <row r="445" spans="1:11" x14ac:dyDescent="0.2">
      <c r="A445" s="26"/>
      <c r="B445" s="26"/>
      <c r="C445" s="26"/>
      <c r="D445" s="26"/>
      <c r="E445" s="26"/>
      <c r="F445" s="26"/>
      <c r="G445" s="26"/>
      <c r="H445" s="26"/>
      <c r="I445" s="26"/>
      <c r="J445" s="26"/>
      <c r="K445" s="26"/>
    </row>
    <row r="446" spans="1:11" x14ac:dyDescent="0.2">
      <c r="A446" s="26"/>
      <c r="B446" s="26"/>
      <c r="C446" s="26"/>
      <c r="D446" s="26"/>
      <c r="E446" s="26"/>
      <c r="F446" s="26"/>
      <c r="G446" s="26"/>
      <c r="H446" s="26"/>
      <c r="I446" s="26"/>
      <c r="J446" s="26"/>
      <c r="K446" s="26"/>
    </row>
    <row r="447" spans="1:11" x14ac:dyDescent="0.2">
      <c r="A447" s="26"/>
      <c r="B447" s="26"/>
      <c r="C447" s="26"/>
      <c r="D447" s="26"/>
      <c r="E447" s="26"/>
      <c r="F447" s="26"/>
      <c r="G447" s="26"/>
      <c r="H447" s="26"/>
      <c r="I447" s="26"/>
      <c r="J447" s="26"/>
      <c r="K447" s="26"/>
    </row>
    <row r="448" spans="1:11" x14ac:dyDescent="0.2">
      <c r="A448" s="26"/>
      <c r="B448" s="26"/>
      <c r="C448" s="26"/>
      <c r="D448" s="26"/>
      <c r="E448" s="26"/>
      <c r="F448" s="26"/>
      <c r="G448" s="26"/>
      <c r="H448" s="26"/>
      <c r="I448" s="26"/>
      <c r="J448" s="26"/>
      <c r="K448" s="26"/>
    </row>
    <row r="449" spans="1:11" x14ac:dyDescent="0.2">
      <c r="A449" s="26"/>
      <c r="B449" s="26"/>
      <c r="C449" s="26"/>
      <c r="D449" s="26"/>
      <c r="E449" s="26"/>
      <c r="F449" s="26"/>
      <c r="G449" s="26"/>
      <c r="H449" s="26"/>
      <c r="I449" s="26"/>
      <c r="J449" s="26"/>
      <c r="K449" s="26"/>
    </row>
    <row r="450" spans="1:11" x14ac:dyDescent="0.2">
      <c r="A450" s="26"/>
      <c r="B450" s="26"/>
      <c r="C450" s="26"/>
      <c r="D450" s="26"/>
      <c r="E450" s="26"/>
      <c r="F450" s="26"/>
      <c r="G450" s="26"/>
      <c r="H450" s="26"/>
      <c r="I450" s="26"/>
      <c r="J450" s="26"/>
      <c r="K450" s="26"/>
    </row>
    <row r="451" spans="1:11" x14ac:dyDescent="0.2">
      <c r="A451" s="26"/>
      <c r="B451" s="26"/>
      <c r="C451" s="26"/>
      <c r="D451" s="26"/>
      <c r="E451" s="26"/>
      <c r="F451" s="26"/>
      <c r="G451" s="26"/>
      <c r="H451" s="26"/>
      <c r="I451" s="26"/>
      <c r="J451" s="26"/>
      <c r="K451" s="26"/>
    </row>
    <row r="452" spans="1:11" x14ac:dyDescent="0.2">
      <c r="A452" s="26"/>
      <c r="B452" s="26"/>
      <c r="C452" s="26"/>
      <c r="D452" s="26"/>
      <c r="E452" s="26"/>
      <c r="F452" s="26"/>
      <c r="G452" s="26"/>
      <c r="H452" s="26"/>
      <c r="I452" s="26"/>
      <c r="J452" s="26"/>
      <c r="K452" s="26"/>
    </row>
    <row r="453" spans="1:11" x14ac:dyDescent="0.2">
      <c r="A453" s="26"/>
      <c r="B453" s="26"/>
      <c r="C453" s="26"/>
      <c r="D453" s="26"/>
      <c r="E453" s="26"/>
      <c r="F453" s="26"/>
      <c r="G453" s="26"/>
      <c r="H453" s="26"/>
      <c r="I453" s="26"/>
      <c r="J453" s="26"/>
      <c r="K453" s="26"/>
    </row>
    <row r="454" spans="1:11" x14ac:dyDescent="0.2">
      <c r="A454" s="26"/>
      <c r="B454" s="26"/>
      <c r="C454" s="26"/>
      <c r="D454" s="26"/>
      <c r="E454" s="26"/>
      <c r="F454" s="26"/>
      <c r="G454" s="26"/>
      <c r="H454" s="26"/>
      <c r="I454" s="26"/>
      <c r="J454" s="26"/>
      <c r="K454" s="26"/>
    </row>
    <row r="455" spans="1:11" x14ac:dyDescent="0.2">
      <c r="A455" s="26"/>
      <c r="B455" s="26"/>
      <c r="C455" s="26"/>
      <c r="D455" s="26"/>
      <c r="E455" s="26"/>
      <c r="F455" s="26"/>
      <c r="G455" s="26"/>
      <c r="H455" s="26"/>
      <c r="I455" s="26"/>
      <c r="J455" s="26"/>
      <c r="K455" s="26"/>
    </row>
    <row r="456" spans="1:11" x14ac:dyDescent="0.2">
      <c r="A456" s="26"/>
      <c r="B456" s="26"/>
      <c r="C456" s="26"/>
      <c r="D456" s="26"/>
      <c r="E456" s="26"/>
      <c r="F456" s="26"/>
      <c r="G456" s="26"/>
      <c r="H456" s="26"/>
      <c r="I456" s="26"/>
      <c r="J456" s="26"/>
      <c r="K456" s="26"/>
    </row>
    <row r="457" spans="1:11" x14ac:dyDescent="0.2">
      <c r="A457" s="26"/>
      <c r="B457" s="26"/>
      <c r="C457" s="26"/>
      <c r="D457" s="26"/>
      <c r="E457" s="26"/>
      <c r="F457" s="26"/>
      <c r="G457" s="26"/>
      <c r="H457" s="26"/>
      <c r="I457" s="26"/>
      <c r="J457" s="26"/>
      <c r="K457" s="26"/>
    </row>
    <row r="458" spans="1:11" x14ac:dyDescent="0.2">
      <c r="A458" s="26"/>
      <c r="B458" s="26"/>
      <c r="C458" s="26"/>
      <c r="D458" s="26"/>
      <c r="E458" s="26"/>
      <c r="F458" s="26"/>
      <c r="G458" s="26"/>
      <c r="H458" s="26"/>
      <c r="I458" s="26"/>
      <c r="J458" s="26"/>
      <c r="K458" s="26"/>
    </row>
    <row r="459" spans="1:11" x14ac:dyDescent="0.2">
      <c r="A459" s="26"/>
      <c r="B459" s="26"/>
      <c r="C459" s="26"/>
      <c r="D459" s="26"/>
      <c r="E459" s="26"/>
      <c r="F459" s="26"/>
      <c r="G459" s="26"/>
      <c r="H459" s="26"/>
      <c r="I459" s="26"/>
      <c r="J459" s="26"/>
      <c r="K459" s="26"/>
    </row>
    <row r="460" spans="1:11" x14ac:dyDescent="0.2">
      <c r="A460" s="26"/>
      <c r="B460" s="26"/>
      <c r="C460" s="26"/>
      <c r="D460" s="26"/>
      <c r="E460" s="26"/>
      <c r="F460" s="26"/>
      <c r="G460" s="26"/>
      <c r="H460" s="26"/>
      <c r="I460" s="26"/>
      <c r="J460" s="26"/>
      <c r="K460" s="26"/>
    </row>
    <row r="461" spans="1:11" x14ac:dyDescent="0.2">
      <c r="A461" s="26"/>
      <c r="B461" s="26"/>
      <c r="C461" s="26"/>
      <c r="D461" s="26"/>
      <c r="E461" s="26"/>
      <c r="F461" s="26"/>
      <c r="G461" s="26"/>
      <c r="H461" s="26"/>
      <c r="I461" s="26"/>
      <c r="J461" s="26"/>
      <c r="K461" s="26"/>
    </row>
    <row r="462" spans="1:11" x14ac:dyDescent="0.2">
      <c r="A462" s="26"/>
      <c r="B462" s="26"/>
      <c r="C462" s="26"/>
      <c r="D462" s="26"/>
      <c r="E462" s="26"/>
      <c r="F462" s="26"/>
      <c r="G462" s="26"/>
      <c r="H462" s="26"/>
      <c r="I462" s="26"/>
      <c r="J462" s="26"/>
      <c r="K462" s="26"/>
    </row>
    <row r="463" spans="1:11" x14ac:dyDescent="0.2">
      <c r="A463" s="26"/>
      <c r="B463" s="26"/>
      <c r="C463" s="26"/>
      <c r="D463" s="26"/>
      <c r="E463" s="26"/>
      <c r="F463" s="26"/>
      <c r="G463" s="26"/>
      <c r="H463" s="26"/>
      <c r="I463" s="26"/>
      <c r="J463" s="26"/>
      <c r="K463" s="26"/>
    </row>
    <row r="464" spans="1:11" x14ac:dyDescent="0.2">
      <c r="A464" s="26"/>
      <c r="B464" s="26"/>
      <c r="C464" s="26"/>
      <c r="D464" s="26"/>
      <c r="E464" s="26"/>
      <c r="F464" s="26"/>
      <c r="G464" s="26"/>
      <c r="H464" s="26"/>
      <c r="I464" s="26"/>
      <c r="J464" s="26"/>
      <c r="K464" s="26"/>
    </row>
    <row r="465" spans="1:11" x14ac:dyDescent="0.2">
      <c r="A465" s="26"/>
      <c r="B465" s="26"/>
      <c r="C465" s="26"/>
      <c r="D465" s="26"/>
      <c r="E465" s="26"/>
      <c r="F465" s="26"/>
      <c r="G465" s="26"/>
      <c r="H465" s="26"/>
      <c r="I465" s="26"/>
      <c r="J465" s="26"/>
      <c r="K465" s="26"/>
    </row>
    <row r="466" spans="1:11" x14ac:dyDescent="0.2">
      <c r="A466" s="26"/>
      <c r="B466" s="26"/>
      <c r="C466" s="26"/>
      <c r="D466" s="26"/>
      <c r="E466" s="26"/>
      <c r="F466" s="26"/>
      <c r="G466" s="26"/>
      <c r="H466" s="26"/>
      <c r="I466" s="26"/>
      <c r="J466" s="26"/>
      <c r="K466" s="26"/>
    </row>
    <row r="467" spans="1:11" x14ac:dyDescent="0.2">
      <c r="A467" s="26"/>
      <c r="B467" s="26"/>
      <c r="C467" s="26"/>
      <c r="D467" s="26"/>
      <c r="E467" s="26"/>
      <c r="F467" s="26"/>
      <c r="G467" s="26"/>
      <c r="H467" s="26"/>
      <c r="I467" s="26"/>
      <c r="J467" s="26"/>
      <c r="K467" s="26"/>
    </row>
    <row r="468" spans="1:11" x14ac:dyDescent="0.2">
      <c r="A468" s="26"/>
      <c r="B468" s="26"/>
      <c r="C468" s="26"/>
      <c r="D468" s="26"/>
      <c r="E468" s="26"/>
      <c r="F468" s="26"/>
      <c r="G468" s="26"/>
      <c r="H468" s="26"/>
      <c r="I468" s="26"/>
      <c r="J468" s="26"/>
      <c r="K468" s="26"/>
    </row>
    <row r="469" spans="1:11" x14ac:dyDescent="0.2">
      <c r="A469" s="26"/>
      <c r="B469" s="26"/>
      <c r="C469" s="26"/>
      <c r="D469" s="26"/>
      <c r="E469" s="26"/>
      <c r="F469" s="26"/>
      <c r="G469" s="26"/>
      <c r="H469" s="26"/>
      <c r="I469" s="26"/>
      <c r="J469" s="26"/>
      <c r="K469" s="26"/>
    </row>
    <row r="470" spans="1:11" x14ac:dyDescent="0.2">
      <c r="A470" s="26"/>
      <c r="B470" s="26"/>
      <c r="C470" s="26"/>
      <c r="D470" s="26"/>
      <c r="E470" s="26"/>
      <c r="F470" s="26"/>
      <c r="G470" s="26"/>
      <c r="H470" s="26"/>
      <c r="I470" s="26"/>
      <c r="J470" s="26"/>
      <c r="K470" s="26"/>
    </row>
    <row r="471" spans="1:11" x14ac:dyDescent="0.2">
      <c r="A471" s="26"/>
      <c r="B471" s="26"/>
      <c r="C471" s="26"/>
      <c r="D471" s="26"/>
      <c r="E471" s="26"/>
      <c r="F471" s="26"/>
      <c r="G471" s="26"/>
      <c r="H471" s="26"/>
      <c r="I471" s="26"/>
      <c r="J471" s="26"/>
      <c r="K471" s="26"/>
    </row>
    <row r="472" spans="1:11" x14ac:dyDescent="0.2">
      <c r="A472" s="26"/>
      <c r="B472" s="26"/>
      <c r="C472" s="26"/>
      <c r="D472" s="26"/>
      <c r="E472" s="26"/>
      <c r="F472" s="26"/>
      <c r="G472" s="26"/>
      <c r="H472" s="26"/>
      <c r="I472" s="26"/>
      <c r="J472" s="26"/>
      <c r="K472" s="26"/>
    </row>
    <row r="473" spans="1:11" x14ac:dyDescent="0.2">
      <c r="A473" s="26"/>
      <c r="B473" s="26"/>
      <c r="C473" s="26"/>
      <c r="D473" s="26"/>
      <c r="E473" s="26"/>
      <c r="F473" s="26"/>
      <c r="G473" s="26"/>
      <c r="H473" s="26"/>
      <c r="I473" s="26"/>
      <c r="J473" s="26"/>
      <c r="K473" s="26"/>
    </row>
    <row r="474" spans="1:11" x14ac:dyDescent="0.2">
      <c r="A474" s="26"/>
      <c r="B474" s="26"/>
      <c r="C474" s="26"/>
      <c r="D474" s="26"/>
      <c r="E474" s="26"/>
      <c r="F474" s="26"/>
      <c r="G474" s="26"/>
      <c r="H474" s="26"/>
      <c r="I474" s="26"/>
      <c r="J474" s="26"/>
      <c r="K474" s="26"/>
    </row>
    <row r="475" spans="1:11" x14ac:dyDescent="0.2">
      <c r="A475" s="26"/>
      <c r="B475" s="26"/>
      <c r="C475" s="26"/>
      <c r="D475" s="26"/>
      <c r="E475" s="26"/>
      <c r="F475" s="26"/>
      <c r="G475" s="26"/>
      <c r="H475" s="26"/>
      <c r="I475" s="26"/>
      <c r="J475" s="26"/>
      <c r="K475" s="26"/>
    </row>
    <row r="476" spans="1:11" x14ac:dyDescent="0.2">
      <c r="A476" s="26"/>
      <c r="B476" s="26"/>
      <c r="C476" s="26"/>
      <c r="D476" s="26"/>
      <c r="E476" s="26"/>
      <c r="F476" s="26"/>
      <c r="G476" s="26"/>
      <c r="H476" s="26"/>
      <c r="I476" s="26"/>
      <c r="J476" s="26"/>
      <c r="K476" s="26"/>
    </row>
    <row r="477" spans="1:11" x14ac:dyDescent="0.2">
      <c r="A477" s="26"/>
      <c r="B477" s="26"/>
      <c r="C477" s="26"/>
      <c r="D477" s="26"/>
      <c r="E477" s="26"/>
      <c r="F477" s="26"/>
      <c r="G477" s="26"/>
      <c r="H477" s="26"/>
      <c r="I477" s="26"/>
      <c r="J477" s="26"/>
      <c r="K477" s="26"/>
    </row>
    <row r="478" spans="1:11" x14ac:dyDescent="0.2">
      <c r="A478" s="26"/>
      <c r="B478" s="26"/>
      <c r="C478" s="26"/>
      <c r="D478" s="26"/>
      <c r="E478" s="26"/>
      <c r="F478" s="26"/>
      <c r="G478" s="26"/>
      <c r="H478" s="26"/>
      <c r="I478" s="26"/>
      <c r="J478" s="26"/>
      <c r="K478" s="26"/>
    </row>
    <row r="479" spans="1:11" x14ac:dyDescent="0.2">
      <c r="A479" s="26"/>
      <c r="B479" s="26"/>
      <c r="C479" s="26"/>
      <c r="D479" s="26"/>
      <c r="E479" s="26"/>
      <c r="F479" s="26"/>
      <c r="G479" s="26"/>
      <c r="H479" s="26"/>
      <c r="I479" s="26"/>
      <c r="J479" s="26"/>
      <c r="K479" s="26"/>
    </row>
    <row r="480" spans="1:11" x14ac:dyDescent="0.2">
      <c r="A480" s="26"/>
      <c r="B480" s="26"/>
      <c r="C480" s="26"/>
      <c r="D480" s="26"/>
      <c r="E480" s="26"/>
      <c r="F480" s="26"/>
      <c r="G480" s="26"/>
      <c r="H480" s="26"/>
      <c r="I480" s="26"/>
      <c r="J480" s="26"/>
      <c r="K480" s="26"/>
    </row>
    <row r="481" spans="1:11" x14ac:dyDescent="0.2">
      <c r="A481" s="26"/>
      <c r="B481" s="26"/>
      <c r="C481" s="26"/>
      <c r="D481" s="26"/>
      <c r="E481" s="26"/>
      <c r="F481" s="26"/>
      <c r="G481" s="26"/>
      <c r="H481" s="26"/>
      <c r="I481" s="26"/>
      <c r="J481" s="26"/>
      <c r="K481" s="26"/>
    </row>
    <row r="482" spans="1:11" x14ac:dyDescent="0.2">
      <c r="A482" s="26"/>
      <c r="B482" s="26"/>
      <c r="C482" s="26"/>
      <c r="D482" s="26"/>
      <c r="E482" s="26"/>
      <c r="F482" s="26"/>
      <c r="G482" s="26"/>
      <c r="H482" s="26"/>
      <c r="I482" s="26"/>
      <c r="J482" s="26"/>
      <c r="K482" s="26"/>
    </row>
    <row r="483" spans="1:11" x14ac:dyDescent="0.2">
      <c r="A483" s="26"/>
      <c r="B483" s="26"/>
      <c r="C483" s="26"/>
      <c r="D483" s="26"/>
      <c r="E483" s="26"/>
      <c r="F483" s="26"/>
      <c r="G483" s="26"/>
      <c r="H483" s="26"/>
      <c r="I483" s="26"/>
      <c r="J483" s="26"/>
      <c r="K483" s="26"/>
    </row>
    <row r="484" spans="1:11" x14ac:dyDescent="0.2">
      <c r="A484" s="26"/>
      <c r="B484" s="26"/>
      <c r="C484" s="26"/>
      <c r="D484" s="26"/>
      <c r="E484" s="26"/>
      <c r="F484" s="26"/>
      <c r="G484" s="26"/>
      <c r="H484" s="26"/>
      <c r="I484" s="26"/>
      <c r="J484" s="26"/>
      <c r="K484" s="26"/>
    </row>
    <row r="485" spans="1:11" x14ac:dyDescent="0.2">
      <c r="A485" s="26"/>
      <c r="B485" s="26"/>
      <c r="C485" s="26"/>
      <c r="D485" s="26"/>
      <c r="E485" s="26"/>
      <c r="F485" s="26"/>
      <c r="G485" s="26"/>
      <c r="H485" s="26"/>
      <c r="I485" s="26"/>
      <c r="J485" s="26"/>
      <c r="K485" s="26"/>
    </row>
    <row r="486" spans="1:11" x14ac:dyDescent="0.2">
      <c r="A486" s="26"/>
      <c r="B486" s="26"/>
      <c r="C486" s="26"/>
      <c r="D486" s="26"/>
      <c r="E486" s="26"/>
      <c r="F486" s="26"/>
      <c r="G486" s="26"/>
      <c r="H486" s="26"/>
      <c r="I486" s="26"/>
      <c r="J486" s="26"/>
      <c r="K486" s="26"/>
    </row>
    <row r="487" spans="1:11" x14ac:dyDescent="0.2">
      <c r="A487" s="26"/>
      <c r="B487" s="26"/>
      <c r="C487" s="26"/>
      <c r="D487" s="26"/>
      <c r="E487" s="26"/>
      <c r="F487" s="26"/>
      <c r="G487" s="26"/>
      <c r="H487" s="26"/>
      <c r="I487" s="26"/>
      <c r="J487" s="26"/>
      <c r="K487" s="26"/>
    </row>
    <row r="488" spans="1:11" x14ac:dyDescent="0.2">
      <c r="A488" s="26"/>
      <c r="B488" s="26"/>
      <c r="C488" s="26"/>
      <c r="D488" s="26"/>
      <c r="E488" s="26"/>
      <c r="F488" s="26"/>
      <c r="G488" s="26"/>
      <c r="H488" s="26"/>
      <c r="I488" s="26"/>
      <c r="J488" s="26"/>
      <c r="K488" s="26"/>
    </row>
    <row r="489" spans="1:11" x14ac:dyDescent="0.2">
      <c r="A489" s="26"/>
      <c r="B489" s="26"/>
      <c r="C489" s="26"/>
      <c r="D489" s="26"/>
      <c r="E489" s="26"/>
      <c r="F489" s="26"/>
      <c r="G489" s="26"/>
      <c r="H489" s="26"/>
      <c r="I489" s="26"/>
      <c r="J489" s="26"/>
      <c r="K489" s="26"/>
    </row>
    <row r="490" spans="1:11" x14ac:dyDescent="0.2">
      <c r="A490" s="26"/>
      <c r="B490" s="26"/>
      <c r="C490" s="26"/>
      <c r="D490" s="26"/>
      <c r="E490" s="26"/>
      <c r="F490" s="26"/>
      <c r="G490" s="26"/>
      <c r="H490" s="26"/>
      <c r="I490" s="26"/>
      <c r="J490" s="26"/>
      <c r="K490" s="26"/>
    </row>
    <row r="491" spans="1:11" x14ac:dyDescent="0.2">
      <c r="A491" s="26"/>
      <c r="B491" s="26"/>
      <c r="C491" s="26"/>
      <c r="D491" s="26"/>
      <c r="E491" s="26"/>
      <c r="F491" s="26"/>
      <c r="G491" s="26"/>
      <c r="H491" s="26"/>
      <c r="I491" s="26"/>
      <c r="J491" s="26"/>
      <c r="K491" s="26"/>
    </row>
    <row r="492" spans="1:11" x14ac:dyDescent="0.2">
      <c r="A492" s="26"/>
      <c r="B492" s="26"/>
      <c r="C492" s="26"/>
      <c r="D492" s="26"/>
      <c r="E492" s="26"/>
      <c r="F492" s="26"/>
      <c r="G492" s="26"/>
      <c r="H492" s="26"/>
      <c r="I492" s="26"/>
      <c r="J492" s="26"/>
      <c r="K492" s="26"/>
    </row>
    <row r="493" spans="1:11" x14ac:dyDescent="0.2">
      <c r="A493" s="26"/>
      <c r="B493" s="26"/>
      <c r="C493" s="26"/>
      <c r="D493" s="26"/>
      <c r="E493" s="26"/>
      <c r="F493" s="26"/>
      <c r="G493" s="26"/>
      <c r="H493" s="26"/>
      <c r="I493" s="26"/>
      <c r="J493" s="26"/>
      <c r="K493" s="26"/>
    </row>
    <row r="494" spans="1:11" x14ac:dyDescent="0.2">
      <c r="A494" s="26"/>
      <c r="B494" s="26"/>
      <c r="C494" s="26"/>
      <c r="D494" s="26"/>
      <c r="E494" s="26"/>
      <c r="F494" s="26"/>
      <c r="G494" s="26"/>
      <c r="H494" s="26"/>
      <c r="I494" s="26"/>
      <c r="J494" s="26"/>
      <c r="K494" s="26"/>
    </row>
    <row r="495" spans="1:11" x14ac:dyDescent="0.2">
      <c r="A495" s="26"/>
      <c r="B495" s="26"/>
      <c r="C495" s="26"/>
      <c r="D495" s="26"/>
      <c r="E495" s="26"/>
      <c r="F495" s="26"/>
      <c r="G495" s="26"/>
      <c r="H495" s="26"/>
      <c r="I495" s="26"/>
      <c r="J495" s="26"/>
      <c r="K495" s="26"/>
    </row>
    <row r="496" spans="1:11" x14ac:dyDescent="0.2">
      <c r="A496" s="26"/>
      <c r="B496" s="26"/>
      <c r="C496" s="26"/>
      <c r="D496" s="26"/>
      <c r="E496" s="26"/>
      <c r="F496" s="26"/>
      <c r="G496" s="26"/>
      <c r="H496" s="26"/>
      <c r="I496" s="26"/>
      <c r="J496" s="26"/>
      <c r="K496" s="26"/>
    </row>
    <row r="497" spans="1:11" x14ac:dyDescent="0.2">
      <c r="A497" s="26"/>
      <c r="B497" s="26"/>
      <c r="C497" s="26"/>
      <c r="D497" s="26"/>
      <c r="E497" s="26"/>
      <c r="F497" s="26"/>
      <c r="G497" s="26"/>
      <c r="H497" s="26"/>
      <c r="I497" s="26"/>
      <c r="J497" s="26"/>
      <c r="K497" s="26"/>
    </row>
    <row r="498" spans="1:11" x14ac:dyDescent="0.2">
      <c r="A498" s="26"/>
      <c r="B498" s="26"/>
      <c r="C498" s="26"/>
      <c r="D498" s="26"/>
      <c r="E498" s="26"/>
      <c r="F498" s="26"/>
      <c r="G498" s="26"/>
      <c r="H498" s="26"/>
      <c r="I498" s="26"/>
      <c r="J498" s="26"/>
      <c r="K498" s="26"/>
    </row>
    <row r="499" spans="1:11" x14ac:dyDescent="0.2">
      <c r="A499" s="26"/>
      <c r="B499" s="26"/>
      <c r="C499" s="26"/>
      <c r="D499" s="26"/>
      <c r="E499" s="26"/>
      <c r="F499" s="26"/>
      <c r="G499" s="26"/>
      <c r="H499" s="26"/>
      <c r="I499" s="26"/>
      <c r="J499" s="26"/>
      <c r="K499" s="26"/>
    </row>
    <row r="500" spans="1:11" x14ac:dyDescent="0.2">
      <c r="A500" s="26"/>
      <c r="B500" s="26"/>
      <c r="C500" s="26"/>
      <c r="D500" s="26"/>
      <c r="E500" s="26"/>
      <c r="F500" s="26"/>
      <c r="G500" s="26"/>
      <c r="H500" s="26"/>
      <c r="I500" s="26"/>
      <c r="J500" s="26"/>
      <c r="K500" s="26"/>
    </row>
    <row r="501" spans="1:11" x14ac:dyDescent="0.2">
      <c r="A501" s="26"/>
      <c r="B501" s="26"/>
      <c r="C501" s="26"/>
      <c r="D501" s="26"/>
      <c r="E501" s="26"/>
      <c r="F501" s="26"/>
      <c r="G501" s="26"/>
      <c r="H501" s="26"/>
      <c r="I501" s="26"/>
      <c r="J501" s="26"/>
      <c r="K501" s="26"/>
    </row>
    <row r="502" spans="1:11" x14ac:dyDescent="0.2">
      <c r="A502" s="26"/>
      <c r="B502" s="26"/>
      <c r="C502" s="26"/>
      <c r="D502" s="26"/>
      <c r="E502" s="26"/>
      <c r="F502" s="26"/>
      <c r="G502" s="26"/>
      <c r="H502" s="26"/>
      <c r="I502" s="26"/>
      <c r="J502" s="26"/>
      <c r="K502" s="26"/>
    </row>
    <row r="503" spans="1:11" x14ac:dyDescent="0.2">
      <c r="A503" s="26"/>
      <c r="B503" s="26"/>
      <c r="C503" s="26"/>
      <c r="D503" s="26"/>
      <c r="E503" s="26"/>
      <c r="F503" s="26"/>
      <c r="G503" s="26"/>
      <c r="H503" s="26"/>
      <c r="I503" s="26"/>
      <c r="J503" s="26"/>
      <c r="K503" s="26"/>
    </row>
    <row r="504" spans="1:11" x14ac:dyDescent="0.2">
      <c r="A504" s="26"/>
      <c r="B504" s="26"/>
      <c r="C504" s="26"/>
      <c r="D504" s="26"/>
      <c r="E504" s="26"/>
      <c r="F504" s="26"/>
      <c r="G504" s="26"/>
      <c r="H504" s="26"/>
      <c r="I504" s="26"/>
      <c r="J504" s="26"/>
      <c r="K504" s="26"/>
    </row>
    <row r="505" spans="1:11" x14ac:dyDescent="0.2">
      <c r="A505" s="26"/>
      <c r="B505" s="26"/>
      <c r="C505" s="26"/>
      <c r="D505" s="26"/>
      <c r="E505" s="26"/>
      <c r="F505" s="26"/>
      <c r="G505" s="26"/>
      <c r="H505" s="26"/>
      <c r="I505" s="26"/>
      <c r="J505" s="26"/>
      <c r="K505" s="26"/>
    </row>
    <row r="506" spans="1:11" x14ac:dyDescent="0.2">
      <c r="A506" s="26"/>
      <c r="B506" s="26"/>
      <c r="C506" s="26"/>
      <c r="D506" s="26"/>
      <c r="E506" s="26"/>
      <c r="F506" s="26"/>
      <c r="G506" s="26"/>
      <c r="H506" s="26"/>
      <c r="I506" s="26"/>
      <c r="J506" s="26"/>
      <c r="K506" s="26"/>
    </row>
    <row r="507" spans="1:11" x14ac:dyDescent="0.2">
      <c r="A507" s="26"/>
      <c r="B507" s="26"/>
      <c r="C507" s="26"/>
      <c r="D507" s="26"/>
      <c r="E507" s="26"/>
      <c r="F507" s="26"/>
      <c r="G507" s="26"/>
      <c r="H507" s="26"/>
      <c r="I507" s="26"/>
      <c r="J507" s="26"/>
      <c r="K507" s="26"/>
    </row>
    <row r="508" spans="1:11" x14ac:dyDescent="0.2">
      <c r="A508" s="26"/>
      <c r="B508" s="26"/>
      <c r="C508" s="26"/>
      <c r="D508" s="26"/>
      <c r="E508" s="26"/>
      <c r="F508" s="26"/>
      <c r="G508" s="26"/>
      <c r="H508" s="26"/>
      <c r="I508" s="26"/>
      <c r="J508" s="26"/>
      <c r="K508" s="26"/>
    </row>
    <row r="509" spans="1:11" x14ac:dyDescent="0.2">
      <c r="A509" s="26"/>
      <c r="B509" s="26"/>
      <c r="C509" s="26"/>
      <c r="D509" s="26"/>
      <c r="E509" s="26"/>
      <c r="F509" s="26"/>
      <c r="G509" s="26"/>
      <c r="H509" s="26"/>
      <c r="I509" s="26"/>
      <c r="J509" s="26"/>
      <c r="K509" s="26"/>
    </row>
    <row r="510" spans="1:11" x14ac:dyDescent="0.2">
      <c r="A510" s="26"/>
      <c r="B510" s="26"/>
      <c r="C510" s="26"/>
      <c r="D510" s="26"/>
      <c r="E510" s="26"/>
      <c r="F510" s="26"/>
      <c r="G510" s="26"/>
      <c r="H510" s="26"/>
      <c r="I510" s="26"/>
      <c r="J510" s="26"/>
      <c r="K510" s="26"/>
    </row>
    <row r="511" spans="1:11" x14ac:dyDescent="0.2">
      <c r="A511" s="26"/>
      <c r="B511" s="26"/>
      <c r="C511" s="26"/>
      <c r="D511" s="26"/>
      <c r="E511" s="26"/>
      <c r="F511" s="26"/>
      <c r="G511" s="26"/>
      <c r="H511" s="26"/>
      <c r="I511" s="26"/>
      <c r="J511" s="26"/>
      <c r="K511" s="26"/>
    </row>
    <row r="512" spans="1:11" x14ac:dyDescent="0.2">
      <c r="A512" s="26"/>
      <c r="B512" s="26"/>
      <c r="C512" s="26"/>
      <c r="D512" s="26"/>
      <c r="E512" s="26"/>
      <c r="F512" s="26"/>
      <c r="G512" s="26"/>
      <c r="H512" s="26"/>
      <c r="I512" s="26"/>
      <c r="J512" s="26"/>
      <c r="K512" s="26"/>
    </row>
    <row r="513" spans="1:11" x14ac:dyDescent="0.2">
      <c r="A513" s="26"/>
      <c r="B513" s="26"/>
      <c r="C513" s="26"/>
      <c r="D513" s="26"/>
      <c r="E513" s="26"/>
      <c r="F513" s="26"/>
      <c r="G513" s="26"/>
      <c r="H513" s="26"/>
      <c r="I513" s="26"/>
      <c r="J513" s="26"/>
      <c r="K513" s="26"/>
    </row>
    <row r="514" spans="1:11" x14ac:dyDescent="0.2">
      <c r="A514" s="26"/>
      <c r="B514" s="26"/>
      <c r="C514" s="26"/>
      <c r="D514" s="26"/>
      <c r="E514" s="26"/>
      <c r="F514" s="26"/>
      <c r="G514" s="26"/>
      <c r="H514" s="26"/>
      <c r="I514" s="26"/>
      <c r="J514" s="26"/>
      <c r="K514" s="26"/>
    </row>
    <row r="515" spans="1:11" x14ac:dyDescent="0.2">
      <c r="A515" s="26"/>
      <c r="B515" s="26"/>
      <c r="C515" s="26"/>
      <c r="D515" s="26"/>
      <c r="E515" s="26"/>
      <c r="F515" s="26"/>
      <c r="G515" s="26"/>
      <c r="H515" s="26"/>
      <c r="I515" s="26"/>
      <c r="J515" s="26"/>
      <c r="K515" s="26"/>
    </row>
    <row r="516" spans="1:11" x14ac:dyDescent="0.2">
      <c r="A516" s="26"/>
      <c r="B516" s="26"/>
      <c r="C516" s="26"/>
      <c r="D516" s="26"/>
      <c r="E516" s="26"/>
      <c r="F516" s="26"/>
      <c r="G516" s="26"/>
      <c r="H516" s="26"/>
      <c r="I516" s="26"/>
      <c r="J516" s="26"/>
      <c r="K516" s="26"/>
    </row>
    <row r="517" spans="1:11" x14ac:dyDescent="0.2">
      <c r="A517" s="26"/>
      <c r="B517" s="26"/>
      <c r="C517" s="26"/>
      <c r="D517" s="26"/>
      <c r="E517" s="26"/>
      <c r="F517" s="26"/>
      <c r="G517" s="26"/>
      <c r="H517" s="26"/>
      <c r="I517" s="26"/>
      <c r="J517" s="26"/>
      <c r="K517" s="26"/>
    </row>
    <row r="518" spans="1:11" x14ac:dyDescent="0.2">
      <c r="A518" s="26"/>
      <c r="B518" s="26"/>
      <c r="C518" s="26"/>
      <c r="D518" s="26"/>
      <c r="E518" s="26"/>
      <c r="F518" s="26"/>
      <c r="G518" s="26"/>
      <c r="H518" s="26"/>
      <c r="I518" s="26"/>
      <c r="J518" s="26"/>
      <c r="K518" s="26"/>
    </row>
    <row r="519" spans="1:11" x14ac:dyDescent="0.2">
      <c r="A519" s="26"/>
      <c r="B519" s="26"/>
      <c r="C519" s="26"/>
      <c r="D519" s="26"/>
      <c r="E519" s="26"/>
      <c r="F519" s="26"/>
      <c r="G519" s="26"/>
      <c r="H519" s="26"/>
      <c r="I519" s="26"/>
      <c r="J519" s="26"/>
      <c r="K519" s="26"/>
    </row>
    <row r="520" spans="1:11" x14ac:dyDescent="0.2">
      <c r="A520" s="26"/>
      <c r="B520" s="26"/>
      <c r="C520" s="26"/>
      <c r="D520" s="26"/>
      <c r="E520" s="26"/>
      <c r="F520" s="26"/>
      <c r="G520" s="26"/>
      <c r="H520" s="26"/>
      <c r="I520" s="26"/>
      <c r="J520" s="26"/>
      <c r="K520" s="26"/>
    </row>
    <row r="521" spans="1:11" x14ac:dyDescent="0.2">
      <c r="A521" s="26"/>
      <c r="B521" s="26"/>
      <c r="C521" s="26"/>
      <c r="D521" s="26"/>
      <c r="E521" s="26"/>
      <c r="F521" s="26"/>
      <c r="G521" s="26"/>
      <c r="H521" s="26"/>
      <c r="I521" s="26"/>
      <c r="J521" s="26"/>
      <c r="K521" s="26"/>
    </row>
    <row r="522" spans="1:11" x14ac:dyDescent="0.2">
      <c r="A522" s="26"/>
      <c r="B522" s="26"/>
      <c r="C522" s="26"/>
      <c r="D522" s="26"/>
      <c r="E522" s="26"/>
      <c r="F522" s="26"/>
      <c r="G522" s="26"/>
      <c r="H522" s="26"/>
      <c r="I522" s="26"/>
      <c r="J522" s="26"/>
      <c r="K522" s="26"/>
    </row>
    <row r="523" spans="1:11" x14ac:dyDescent="0.2">
      <c r="A523" s="26"/>
      <c r="B523" s="26"/>
      <c r="C523" s="26"/>
      <c r="D523" s="26"/>
      <c r="E523" s="26"/>
      <c r="F523" s="26"/>
      <c r="G523" s="26"/>
      <c r="H523" s="26"/>
      <c r="I523" s="26"/>
      <c r="J523" s="26"/>
      <c r="K523" s="26"/>
    </row>
    <row r="524" spans="1:11" x14ac:dyDescent="0.2">
      <c r="A524" s="26"/>
      <c r="B524" s="26"/>
      <c r="C524" s="26"/>
      <c r="D524" s="26"/>
      <c r="E524" s="26"/>
      <c r="F524" s="26"/>
      <c r="G524" s="26"/>
      <c r="H524" s="26"/>
      <c r="I524" s="26"/>
      <c r="J524" s="26"/>
      <c r="K524" s="26"/>
    </row>
    <row r="525" spans="1:11" x14ac:dyDescent="0.2">
      <c r="A525" s="26"/>
      <c r="B525" s="26"/>
      <c r="C525" s="26"/>
      <c r="D525" s="26"/>
      <c r="E525" s="26"/>
      <c r="F525" s="26"/>
      <c r="G525" s="26"/>
      <c r="H525" s="26"/>
      <c r="I525" s="26"/>
      <c r="J525" s="26"/>
      <c r="K525" s="26"/>
    </row>
    <row r="526" spans="1:11" x14ac:dyDescent="0.2">
      <c r="A526" s="26"/>
      <c r="B526" s="26"/>
      <c r="C526" s="26"/>
      <c r="D526" s="26"/>
      <c r="E526" s="26"/>
      <c r="F526" s="26"/>
      <c r="G526" s="26"/>
      <c r="H526" s="26"/>
      <c r="I526" s="26"/>
      <c r="J526" s="26"/>
      <c r="K526" s="26"/>
    </row>
    <row r="527" spans="1:11" x14ac:dyDescent="0.2">
      <c r="A527" s="26"/>
      <c r="B527" s="26"/>
      <c r="C527" s="26"/>
      <c r="D527" s="26"/>
      <c r="E527" s="26"/>
      <c r="F527" s="26"/>
      <c r="G527" s="26"/>
      <c r="H527" s="26"/>
      <c r="I527" s="26"/>
      <c r="J527" s="26"/>
      <c r="K527" s="26"/>
    </row>
    <row r="528" spans="1:11" x14ac:dyDescent="0.2">
      <c r="A528" s="26"/>
      <c r="B528" s="26"/>
      <c r="C528" s="26"/>
      <c r="D528" s="26"/>
      <c r="E528" s="26"/>
      <c r="F528" s="26"/>
      <c r="G528" s="26"/>
      <c r="H528" s="26"/>
      <c r="I528" s="26"/>
      <c r="J528" s="26"/>
      <c r="K528" s="26"/>
    </row>
    <row r="529" spans="1:11" x14ac:dyDescent="0.2">
      <c r="A529" s="26"/>
      <c r="B529" s="26"/>
      <c r="C529" s="26"/>
      <c r="D529" s="26"/>
      <c r="E529" s="26"/>
      <c r="F529" s="26"/>
      <c r="G529" s="26"/>
      <c r="H529" s="26"/>
      <c r="I529" s="26"/>
      <c r="J529" s="26"/>
      <c r="K529" s="26"/>
    </row>
    <row r="530" spans="1:11" x14ac:dyDescent="0.2">
      <c r="A530" s="26"/>
      <c r="B530" s="26"/>
      <c r="C530" s="26"/>
      <c r="D530" s="26"/>
      <c r="E530" s="26"/>
      <c r="F530" s="26"/>
      <c r="G530" s="26"/>
      <c r="H530" s="26"/>
      <c r="I530" s="26"/>
      <c r="J530" s="26"/>
      <c r="K530" s="26"/>
    </row>
    <row r="531" spans="1:11" x14ac:dyDescent="0.2">
      <c r="A531" s="26"/>
      <c r="B531" s="26"/>
      <c r="C531" s="26"/>
      <c r="D531" s="26"/>
      <c r="E531" s="26"/>
      <c r="F531" s="26"/>
      <c r="G531" s="26"/>
      <c r="H531" s="26"/>
      <c r="I531" s="26"/>
      <c r="J531" s="26"/>
      <c r="K531" s="26"/>
    </row>
    <row r="532" spans="1:11" x14ac:dyDescent="0.2">
      <c r="A532" s="26"/>
      <c r="B532" s="26"/>
      <c r="C532" s="26"/>
      <c r="D532" s="26"/>
      <c r="E532" s="26"/>
      <c r="F532" s="26"/>
      <c r="G532" s="26"/>
      <c r="H532" s="26"/>
      <c r="I532" s="26"/>
      <c r="J532" s="26"/>
      <c r="K532" s="26"/>
    </row>
    <row r="533" spans="1:11" x14ac:dyDescent="0.2">
      <c r="A533" s="26"/>
      <c r="B533" s="26"/>
      <c r="C533" s="26"/>
      <c r="D533" s="26"/>
      <c r="E533" s="26"/>
      <c r="F533" s="26"/>
      <c r="G533" s="26"/>
      <c r="H533" s="26"/>
      <c r="I533" s="26"/>
      <c r="J533" s="26"/>
      <c r="K533" s="26"/>
    </row>
    <row r="534" spans="1:11" x14ac:dyDescent="0.2">
      <c r="A534" s="26"/>
      <c r="B534" s="26"/>
      <c r="C534" s="26"/>
      <c r="D534" s="26"/>
      <c r="E534" s="26"/>
      <c r="F534" s="26"/>
      <c r="G534" s="26"/>
      <c r="H534" s="26"/>
      <c r="I534" s="26"/>
      <c r="J534" s="26"/>
      <c r="K534" s="26"/>
    </row>
    <row r="535" spans="1:11" x14ac:dyDescent="0.2">
      <c r="A535" s="26"/>
      <c r="B535" s="26"/>
      <c r="C535" s="26"/>
      <c r="D535" s="26"/>
      <c r="E535" s="26"/>
      <c r="F535" s="26"/>
      <c r="G535" s="26"/>
      <c r="H535" s="26"/>
      <c r="I535" s="26"/>
      <c r="J535" s="26"/>
      <c r="K535" s="26"/>
    </row>
    <row r="536" spans="1:11" x14ac:dyDescent="0.2">
      <c r="A536" s="26"/>
      <c r="B536" s="26"/>
      <c r="C536" s="26"/>
      <c r="D536" s="26"/>
      <c r="E536" s="26"/>
      <c r="F536" s="26"/>
      <c r="G536" s="26"/>
      <c r="H536" s="26"/>
      <c r="I536" s="26"/>
      <c r="J536" s="26"/>
      <c r="K536" s="26"/>
    </row>
    <row r="537" spans="1:11" x14ac:dyDescent="0.2">
      <c r="A537" s="26"/>
      <c r="B537" s="26"/>
      <c r="C537" s="26"/>
      <c r="D537" s="26"/>
      <c r="E537" s="26"/>
      <c r="F537" s="26"/>
      <c r="G537" s="26"/>
      <c r="H537" s="26"/>
      <c r="I537" s="26"/>
      <c r="J537" s="26"/>
      <c r="K537" s="26"/>
    </row>
    <row r="538" spans="1:11" x14ac:dyDescent="0.2">
      <c r="A538" s="26"/>
      <c r="B538" s="26"/>
      <c r="C538" s="26"/>
      <c r="D538" s="26"/>
      <c r="E538" s="26"/>
      <c r="F538" s="26"/>
      <c r="G538" s="26"/>
      <c r="H538" s="26"/>
      <c r="I538" s="26"/>
      <c r="J538" s="26"/>
      <c r="K538" s="26"/>
    </row>
    <row r="539" spans="1:11" x14ac:dyDescent="0.2">
      <c r="A539" s="26"/>
      <c r="B539" s="26"/>
      <c r="C539" s="26"/>
      <c r="D539" s="26"/>
      <c r="E539" s="26"/>
      <c r="F539" s="26"/>
      <c r="G539" s="26"/>
      <c r="H539" s="26"/>
      <c r="I539" s="26"/>
      <c r="J539" s="26"/>
      <c r="K539" s="26"/>
    </row>
    <row r="540" spans="1:11" x14ac:dyDescent="0.2">
      <c r="A540" s="26"/>
      <c r="B540" s="26"/>
      <c r="C540" s="26"/>
      <c r="D540" s="26"/>
      <c r="E540" s="26"/>
      <c r="F540" s="26"/>
      <c r="G540" s="26"/>
      <c r="H540" s="26"/>
      <c r="I540" s="26"/>
      <c r="J540" s="26"/>
      <c r="K540" s="26"/>
    </row>
    <row r="541" spans="1:11" x14ac:dyDescent="0.2">
      <c r="A541" s="26"/>
      <c r="B541" s="26"/>
      <c r="C541" s="26"/>
      <c r="D541" s="26"/>
      <c r="E541" s="26"/>
      <c r="F541" s="26"/>
      <c r="G541" s="26"/>
      <c r="H541" s="26"/>
      <c r="I541" s="26"/>
      <c r="J541" s="26"/>
      <c r="K541" s="26"/>
    </row>
  </sheetData>
  <autoFilter ref="A6:K28" xr:uid="{00000000-0009-0000-0000-000024000000}"/>
  <customSheetViews>
    <customSheetView guid="{2310A218-B950-4B37-BE7C-1628B3021F33}" scale="80" showAutoFilter="1">
      <pane xSplit="6" ySplit="6" topLeftCell="G7" activePane="bottomRight" state="frozen"/>
      <selection pane="bottomRight"/>
      <pageMargins left="0.7" right="0.7" top="0.75" bottom="0.75" header="0.3" footer="0.3"/>
      <pageSetup orientation="portrait" r:id="rId1"/>
      <headerFooter>
        <oddFooter>&amp;L&amp;"Arial,Regular"&amp;09&amp;K7F7F7FHoneywell Internal</oddFooter>
        <evenFooter>&amp;L&amp;"Arial,Regular"&amp;09&amp;K7F7F7FHoneywell Internal</evenFooter>
        <firstFooter>&amp;L&amp;"Arial,Regular"&amp;09&amp;K7F7F7FHoneywell Internal</firstFooter>
      </headerFooter>
      <autoFilter ref="A6:K28" xr:uid="{00000000-0000-0000-0000-000000000000}"/>
    </customSheetView>
    <customSheetView guid="{567D1EB9-B60D-4E86-BE3D-657E6C99C435}" scale="80" showAutoFilter="1">
      <pane xSplit="6" ySplit="6" topLeftCell="G7" activePane="bottomRight" state="frozen"/>
      <selection pane="bottomRight"/>
      <pageMargins left="0.7" right="0.7" top="0.75" bottom="0.75" header="0.3" footer="0.3"/>
      <pageSetup orientation="portrait" r:id="rId2"/>
      <headerFooter>
        <oddFooter>&amp;L&amp;"Arial,Regular"&amp;09&amp;K7F7F7FHoneywell Internal</oddFooter>
        <evenFooter>&amp;L&amp;"Arial,Regular"&amp;09&amp;K7F7F7FHoneywell Internal</evenFooter>
        <firstFooter>&amp;L&amp;"Arial,Regular"&amp;09&amp;K7F7F7FHoneywell Internal</firstFooter>
      </headerFooter>
      <autoFilter ref="A6:K28" xr:uid="{00000000-0000-0000-0000-000000000000}"/>
    </customSheetView>
    <customSheetView guid="{8C2C3663-D12C-4E4C-A6D4-C71A7D822DC1}" scale="80" showAutoFilter="1">
      <pane xSplit="6" ySplit="6" topLeftCell="G7" activePane="bottomRight" state="frozen"/>
      <selection pane="bottomRight"/>
      <pageMargins left="0.7" right="0.7" top="0.75" bottom="0.75" header="0.3" footer="0.3"/>
      <pageSetup orientation="portrait" r:id="rId3"/>
      <headerFooter>
        <oddFooter>&amp;L&amp;"Arial,Regular"&amp;09&amp;K7F7F7FHoneywell Internal</oddFooter>
        <evenFooter>&amp;L&amp;"Arial,Regular"&amp;09&amp;K7F7F7FHoneywell Internal</evenFooter>
        <firstFooter>&amp;L&amp;"Arial,Regular"&amp;09&amp;K7F7F7FHoneywell Internal</firstFooter>
      </headerFooter>
      <autoFilter ref="A6:K28" xr:uid="{00000000-0000-0000-0000-000000000000}"/>
    </customSheetView>
    <customSheetView guid="{6427B314-5737-4833-B35F-93343DA3F12D}" scale="80" showAutoFilter="1">
      <pane xSplit="6" ySplit="6" topLeftCell="G7" activePane="bottomRight" state="frozen"/>
      <selection pane="bottomRight"/>
      <pageMargins left="0.7" right="0.7" top="0.75" bottom="0.75" header="0.3" footer="0.3"/>
      <pageSetup orientation="portrait" r:id="rId4"/>
      <headerFooter>
        <oddFooter>&amp;L&amp;"Arial,Regular"&amp;09&amp;K7F7F7FHoneywell Internal</oddFooter>
        <evenFooter>&amp;L&amp;"Arial,Regular"&amp;09&amp;K7F7F7FHoneywell Internal</evenFooter>
        <firstFooter>&amp;L&amp;"Arial,Regular"&amp;09&amp;K7F7F7FHoneywell Internal</firstFooter>
      </headerFooter>
      <autoFilter ref="A6:K28" xr:uid="{00000000-0000-0000-0000-000000000000}"/>
    </customSheetView>
  </customSheetViews>
  <mergeCells count="6">
    <mergeCell ref="G5:K5"/>
    <mergeCell ref="B1:F1"/>
    <mergeCell ref="B2:F2"/>
    <mergeCell ref="B3:F3"/>
    <mergeCell ref="A4:F4"/>
    <mergeCell ref="A5:F5"/>
  </mergeCells>
  <pageMargins left="0.7" right="0.7" top="0.75" bottom="0.75" header="0.3" footer="0.3"/>
  <pageSetup orientation="portrait" r:id="rId5"/>
  <headerFooter>
    <oddFooter>&amp;L&amp;"Arial,Regular"&amp;09&amp;K7F7F7FHoneywell Internal</oddFooter>
    <evenFooter>&amp;L&amp;"Arial,Regular"&amp;09&amp;K7F7F7FHoneywell Internal</evenFooter>
    <firstFooter>&amp;L&amp;"Arial,Regular"&amp;09&amp;K7F7F7FHoneywell Internal</firstFooter>
  </headerFooter>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0">
    <tabColor theme="0" tint="-0.249977111117893"/>
    <pageSetUpPr autoPageBreaks="0"/>
  </sheetPr>
  <dimension ref="A1:D63"/>
  <sheetViews>
    <sheetView topLeftCell="A25" zoomScale="80" zoomScaleNormal="80" workbookViewId="0">
      <selection activeCell="G24" sqref="G24"/>
    </sheetView>
  </sheetViews>
  <sheetFormatPr defaultRowHeight="12.75" x14ac:dyDescent="0.2"/>
  <cols>
    <col min="1" max="1" width="10.42578125" style="20" customWidth="1"/>
    <col min="2" max="2" width="63" style="9" customWidth="1"/>
    <col min="3" max="3" width="18.85546875" style="7" customWidth="1"/>
  </cols>
  <sheetData>
    <row r="1" spans="1:3" ht="35.1" customHeight="1" thickBot="1" x14ac:dyDescent="0.25">
      <c r="A1" s="134" t="s">
        <v>192</v>
      </c>
      <c r="B1" s="135" t="s">
        <v>191</v>
      </c>
      <c r="C1" s="181" t="s">
        <v>193</v>
      </c>
    </row>
    <row r="2" spans="1:3" s="176" customFormat="1" x14ac:dyDescent="0.2">
      <c r="A2" s="191"/>
      <c r="B2" s="168"/>
      <c r="C2" s="175"/>
    </row>
    <row r="3" spans="1:3" s="176" customFormat="1" x14ac:dyDescent="0.2">
      <c r="A3" s="191" t="s">
        <v>1006</v>
      </c>
      <c r="B3" s="168" t="s">
        <v>1007</v>
      </c>
      <c r="C3" s="175">
        <v>43101</v>
      </c>
    </row>
    <row r="4" spans="1:3" s="176" customFormat="1" x14ac:dyDescent="0.2">
      <c r="A4" s="191" t="s">
        <v>978</v>
      </c>
      <c r="B4" s="168" t="s">
        <v>999</v>
      </c>
      <c r="C4" s="175">
        <v>43325</v>
      </c>
    </row>
    <row r="5" spans="1:3" s="176" customFormat="1" x14ac:dyDescent="0.2">
      <c r="A5" s="191" t="s">
        <v>976</v>
      </c>
      <c r="B5" s="168" t="s">
        <v>977</v>
      </c>
      <c r="C5" s="175">
        <v>43294</v>
      </c>
    </row>
    <row r="6" spans="1:3" s="176" customFormat="1" x14ac:dyDescent="0.2">
      <c r="A6" s="191" t="s">
        <v>961</v>
      </c>
      <c r="B6" s="168" t="s">
        <v>962</v>
      </c>
      <c r="C6" s="175">
        <v>43117</v>
      </c>
    </row>
    <row r="7" spans="1:3" s="176" customFormat="1" x14ac:dyDescent="0.2">
      <c r="A7" s="191" t="s">
        <v>958</v>
      </c>
      <c r="B7" s="168" t="s">
        <v>959</v>
      </c>
      <c r="C7" s="175">
        <v>42978</v>
      </c>
    </row>
    <row r="8" spans="1:3" s="176" customFormat="1" x14ac:dyDescent="0.2">
      <c r="A8" s="191" t="s">
        <v>870</v>
      </c>
      <c r="B8" s="168" t="s">
        <v>871</v>
      </c>
      <c r="C8" s="177">
        <v>42825</v>
      </c>
    </row>
    <row r="9" spans="1:3" s="176" customFormat="1" ht="25.5" x14ac:dyDescent="0.2">
      <c r="A9" s="191" t="s">
        <v>766</v>
      </c>
      <c r="B9" s="168" t="s">
        <v>767</v>
      </c>
      <c r="C9" s="177">
        <v>42582</v>
      </c>
    </row>
    <row r="10" spans="1:3" ht="38.25" x14ac:dyDescent="0.2">
      <c r="A10" s="20" t="s">
        <v>245</v>
      </c>
      <c r="B10" s="30" t="s">
        <v>692</v>
      </c>
      <c r="C10" s="182">
        <v>41429</v>
      </c>
    </row>
    <row r="11" spans="1:3" x14ac:dyDescent="0.2">
      <c r="A11" s="20" t="s">
        <v>245</v>
      </c>
      <c r="B11" s="30" t="s">
        <v>673</v>
      </c>
      <c r="C11" s="182">
        <v>41429</v>
      </c>
    </row>
    <row r="12" spans="1:3" x14ac:dyDescent="0.2">
      <c r="A12" s="20" t="s">
        <v>245</v>
      </c>
      <c r="B12" s="9" t="s">
        <v>291</v>
      </c>
      <c r="C12" s="182">
        <v>41429</v>
      </c>
    </row>
    <row r="13" spans="1:3" ht="25.5" x14ac:dyDescent="0.2">
      <c r="A13" s="20" t="s">
        <v>245</v>
      </c>
      <c r="B13" s="9" t="s">
        <v>290</v>
      </c>
      <c r="C13" s="182">
        <v>41429</v>
      </c>
    </row>
    <row r="14" spans="1:3" ht="25.5" x14ac:dyDescent="0.2">
      <c r="A14" s="20" t="s">
        <v>245</v>
      </c>
      <c r="B14" s="30" t="s">
        <v>693</v>
      </c>
      <c r="C14" s="182">
        <v>41429</v>
      </c>
    </row>
    <row r="15" spans="1:3" ht="25.5" x14ac:dyDescent="0.2">
      <c r="A15" s="20" t="s">
        <v>245</v>
      </c>
      <c r="B15" s="30" t="s">
        <v>690</v>
      </c>
      <c r="C15" s="182">
        <v>41429</v>
      </c>
    </row>
    <row r="16" spans="1:3" x14ac:dyDescent="0.2">
      <c r="A16" s="22" t="s">
        <v>245</v>
      </c>
      <c r="B16" s="30" t="s">
        <v>680</v>
      </c>
      <c r="C16" s="182">
        <v>41429</v>
      </c>
    </row>
    <row r="17" spans="1:3" x14ac:dyDescent="0.2">
      <c r="A17" s="20" t="s">
        <v>245</v>
      </c>
      <c r="B17" s="9" t="s">
        <v>255</v>
      </c>
      <c r="C17" s="182">
        <v>41429</v>
      </c>
    </row>
    <row r="18" spans="1:3" ht="25.5" x14ac:dyDescent="0.2">
      <c r="A18" s="20" t="s">
        <v>245</v>
      </c>
      <c r="B18" s="30" t="s">
        <v>691</v>
      </c>
      <c r="C18" s="182">
        <v>41429</v>
      </c>
    </row>
    <row r="19" spans="1:3" x14ac:dyDescent="0.2">
      <c r="A19" s="20" t="s">
        <v>245</v>
      </c>
      <c r="B19" s="30" t="s">
        <v>681</v>
      </c>
      <c r="C19" s="182">
        <v>41429</v>
      </c>
    </row>
    <row r="20" spans="1:3" x14ac:dyDescent="0.2">
      <c r="A20" s="20" t="s">
        <v>245</v>
      </c>
      <c r="B20" s="30" t="s">
        <v>664</v>
      </c>
      <c r="C20" s="182">
        <v>41429</v>
      </c>
    </row>
    <row r="21" spans="1:3" x14ac:dyDescent="0.2">
      <c r="A21" s="20" t="s">
        <v>245</v>
      </c>
      <c r="B21" s="30" t="s">
        <v>246</v>
      </c>
      <c r="C21" s="182">
        <v>41429</v>
      </c>
    </row>
    <row r="22" spans="1:3" x14ac:dyDescent="0.2">
      <c r="A22" s="22" t="s">
        <v>245</v>
      </c>
      <c r="B22" s="30" t="s">
        <v>665</v>
      </c>
      <c r="C22" s="182">
        <v>41429</v>
      </c>
    </row>
    <row r="23" spans="1:3" x14ac:dyDescent="0.2">
      <c r="A23" s="22" t="s">
        <v>245</v>
      </c>
      <c r="B23" s="30" t="s">
        <v>611</v>
      </c>
      <c r="C23" s="182">
        <v>41429</v>
      </c>
    </row>
    <row r="24" spans="1:3" ht="38.25" x14ac:dyDescent="0.2">
      <c r="A24" s="20" t="s">
        <v>63</v>
      </c>
      <c r="B24" s="9" t="s">
        <v>80</v>
      </c>
      <c r="C24" s="182">
        <v>39456</v>
      </c>
    </row>
    <row r="25" spans="1:3" ht="51" x14ac:dyDescent="0.2">
      <c r="A25" s="20" t="s">
        <v>63</v>
      </c>
      <c r="B25" s="9" t="s">
        <v>70</v>
      </c>
      <c r="C25" s="182">
        <v>39456</v>
      </c>
    </row>
    <row r="26" spans="1:3" ht="25.5" x14ac:dyDescent="0.2">
      <c r="A26" s="20" t="s">
        <v>63</v>
      </c>
      <c r="B26" s="9" t="s">
        <v>79</v>
      </c>
      <c r="C26" s="182">
        <v>39456</v>
      </c>
    </row>
    <row r="27" spans="1:3" ht="25.5" x14ac:dyDescent="0.2">
      <c r="A27" s="20" t="s">
        <v>63</v>
      </c>
      <c r="B27" s="9" t="s">
        <v>65</v>
      </c>
      <c r="C27" s="182">
        <v>39456</v>
      </c>
    </row>
    <row r="28" spans="1:3" ht="25.5" x14ac:dyDescent="0.2">
      <c r="A28" s="20" t="s">
        <v>63</v>
      </c>
      <c r="B28" s="9" t="s">
        <v>69</v>
      </c>
      <c r="C28" s="182">
        <v>39456</v>
      </c>
    </row>
    <row r="29" spans="1:3" ht="38.25" x14ac:dyDescent="0.2">
      <c r="A29" s="20" t="s">
        <v>63</v>
      </c>
      <c r="B29" s="9" t="s">
        <v>86</v>
      </c>
      <c r="C29" s="182">
        <v>39456</v>
      </c>
    </row>
    <row r="30" spans="1:3" ht="38.25" x14ac:dyDescent="0.2">
      <c r="A30" s="20" t="s">
        <v>63</v>
      </c>
      <c r="B30" s="9" t="s">
        <v>85</v>
      </c>
      <c r="C30" s="182">
        <v>39456</v>
      </c>
    </row>
    <row r="31" spans="1:3" ht="63.75" x14ac:dyDescent="0.2">
      <c r="A31" s="20" t="s">
        <v>63</v>
      </c>
      <c r="B31" s="9" t="s">
        <v>82</v>
      </c>
      <c r="C31" s="182">
        <v>39456</v>
      </c>
    </row>
    <row r="32" spans="1:3" ht="25.5" x14ac:dyDescent="0.2">
      <c r="A32" s="20" t="s">
        <v>63</v>
      </c>
      <c r="B32" s="9" t="s">
        <v>78</v>
      </c>
      <c r="C32" s="182">
        <v>39456</v>
      </c>
    </row>
    <row r="33" spans="1:4" ht="38.25" x14ac:dyDescent="0.2">
      <c r="A33" s="20" t="s">
        <v>63</v>
      </c>
      <c r="B33" s="9" t="s">
        <v>64</v>
      </c>
      <c r="C33" s="182">
        <v>39456</v>
      </c>
    </row>
    <row r="34" spans="1:4" ht="25.5" x14ac:dyDescent="0.2">
      <c r="A34" s="20" t="s">
        <v>103</v>
      </c>
      <c r="B34" s="9" t="s">
        <v>54</v>
      </c>
      <c r="C34" s="182">
        <v>39304</v>
      </c>
    </row>
    <row r="35" spans="1:4" ht="38.25" x14ac:dyDescent="0.2">
      <c r="A35" s="20" t="s">
        <v>103</v>
      </c>
      <c r="B35" s="9" t="s">
        <v>52</v>
      </c>
      <c r="C35" s="182">
        <v>39304</v>
      </c>
    </row>
    <row r="36" spans="1:4" ht="25.5" x14ac:dyDescent="0.2">
      <c r="A36" s="20" t="s">
        <v>103</v>
      </c>
      <c r="B36" s="9" t="s">
        <v>53</v>
      </c>
      <c r="C36" s="182">
        <v>39304</v>
      </c>
    </row>
    <row r="37" spans="1:4" ht="51" x14ac:dyDescent="0.2">
      <c r="A37" s="20" t="s">
        <v>103</v>
      </c>
      <c r="B37" s="9" t="s">
        <v>55</v>
      </c>
      <c r="C37" s="182">
        <v>39304</v>
      </c>
    </row>
    <row r="38" spans="1:4" ht="25.5" x14ac:dyDescent="0.2">
      <c r="A38" s="20" t="s">
        <v>103</v>
      </c>
      <c r="B38" s="9" t="s">
        <v>57</v>
      </c>
      <c r="C38" s="182">
        <v>39304</v>
      </c>
    </row>
    <row r="39" spans="1:4" ht="25.5" x14ac:dyDescent="0.2">
      <c r="A39" s="20" t="s">
        <v>103</v>
      </c>
      <c r="B39" s="9" t="s">
        <v>56</v>
      </c>
      <c r="C39" s="182">
        <v>39304</v>
      </c>
      <c r="D39" s="2"/>
    </row>
    <row r="40" spans="1:4" ht="25.5" x14ac:dyDescent="0.2">
      <c r="A40" s="20" t="s">
        <v>103</v>
      </c>
      <c r="B40" s="9" t="s">
        <v>61</v>
      </c>
      <c r="C40" s="182">
        <v>39304</v>
      </c>
      <c r="D40" s="2"/>
    </row>
    <row r="41" spans="1:4" x14ac:dyDescent="0.2">
      <c r="A41" s="20" t="s">
        <v>203</v>
      </c>
      <c r="B41" s="9" t="s">
        <v>199</v>
      </c>
      <c r="C41" s="182">
        <v>39251</v>
      </c>
    </row>
    <row r="42" spans="1:4" ht="25.5" x14ac:dyDescent="0.2">
      <c r="A42" s="20" t="s">
        <v>203</v>
      </c>
      <c r="B42" s="9" t="s">
        <v>198</v>
      </c>
      <c r="C42" s="182">
        <v>39251</v>
      </c>
    </row>
    <row r="43" spans="1:4" ht="38.25" x14ac:dyDescent="0.2">
      <c r="A43" s="20" t="s">
        <v>203</v>
      </c>
      <c r="B43" s="9" t="s">
        <v>50</v>
      </c>
      <c r="C43" s="182">
        <v>39251</v>
      </c>
    </row>
    <row r="44" spans="1:4" ht="38.25" x14ac:dyDescent="0.2">
      <c r="A44" s="20" t="s">
        <v>203</v>
      </c>
      <c r="B44" s="9" t="s">
        <v>101</v>
      </c>
      <c r="C44" s="182">
        <v>39251</v>
      </c>
      <c r="D44" s="2"/>
    </row>
    <row r="45" spans="1:4" ht="25.5" x14ac:dyDescent="0.2">
      <c r="B45" s="9" t="s">
        <v>49</v>
      </c>
      <c r="C45" s="182">
        <v>39251</v>
      </c>
      <c r="D45" s="2"/>
    </row>
    <row r="46" spans="1:4" ht="38.25" x14ac:dyDescent="0.2">
      <c r="A46" s="20" t="s">
        <v>203</v>
      </c>
      <c r="B46" s="9" t="s">
        <v>102</v>
      </c>
      <c r="C46" s="182">
        <v>39251</v>
      </c>
      <c r="D46" s="2"/>
    </row>
    <row r="47" spans="1:4" ht="38.25" x14ac:dyDescent="0.2">
      <c r="A47" s="20" t="s">
        <v>203</v>
      </c>
      <c r="B47" s="9" t="s">
        <v>215</v>
      </c>
      <c r="C47" s="182">
        <v>39251</v>
      </c>
      <c r="D47" s="2"/>
    </row>
    <row r="48" spans="1:4" ht="25.5" x14ac:dyDescent="0.2">
      <c r="A48" s="20" t="s">
        <v>203</v>
      </c>
      <c r="B48" s="9" t="s">
        <v>223</v>
      </c>
      <c r="C48" s="182">
        <v>39251</v>
      </c>
      <c r="D48" s="2"/>
    </row>
    <row r="49" spans="1:4" ht="25.5" x14ac:dyDescent="0.2">
      <c r="A49" s="20" t="s">
        <v>203</v>
      </c>
      <c r="B49" s="9" t="s">
        <v>181</v>
      </c>
      <c r="C49" s="182">
        <v>39251</v>
      </c>
    </row>
    <row r="50" spans="1:4" x14ac:dyDescent="0.2">
      <c r="A50" s="20" t="s">
        <v>203</v>
      </c>
      <c r="B50" s="9" t="s">
        <v>214</v>
      </c>
      <c r="C50" s="182">
        <v>39251</v>
      </c>
      <c r="D50" s="2"/>
    </row>
    <row r="51" spans="1:4" x14ac:dyDescent="0.2">
      <c r="A51" s="20" t="s">
        <v>203</v>
      </c>
      <c r="B51" s="9" t="s">
        <v>51</v>
      </c>
      <c r="C51" s="182">
        <v>39251</v>
      </c>
      <c r="D51" s="2"/>
    </row>
    <row r="52" spans="1:4" x14ac:dyDescent="0.2">
      <c r="A52" s="22" t="s">
        <v>97</v>
      </c>
      <c r="B52" s="23" t="s">
        <v>99</v>
      </c>
      <c r="C52" s="183">
        <v>39199</v>
      </c>
    </row>
    <row r="53" spans="1:4" x14ac:dyDescent="0.2">
      <c r="A53" s="22" t="s">
        <v>96</v>
      </c>
      <c r="B53" s="23" t="s">
        <v>98</v>
      </c>
      <c r="C53" s="184">
        <v>2006</v>
      </c>
    </row>
    <row r="54" spans="1:4" x14ac:dyDescent="0.2">
      <c r="A54" s="27"/>
      <c r="B54" s="25"/>
      <c r="C54" s="182"/>
    </row>
    <row r="55" spans="1:4" x14ac:dyDescent="0.2">
      <c r="A55" s="27"/>
      <c r="B55" s="25"/>
      <c r="C55" s="182"/>
    </row>
    <row r="56" spans="1:4" x14ac:dyDescent="0.2">
      <c r="A56" s="27"/>
      <c r="B56" s="25"/>
      <c r="C56" s="182"/>
    </row>
    <row r="57" spans="1:4" x14ac:dyDescent="0.2">
      <c r="A57" s="27"/>
      <c r="B57" s="25"/>
      <c r="C57" s="182"/>
    </row>
    <row r="59" spans="1:4" s="9" customFormat="1" x14ac:dyDescent="0.2">
      <c r="A59" s="20"/>
      <c r="C59" s="7"/>
    </row>
    <row r="60" spans="1:4" ht="15.75" x14ac:dyDescent="0.2">
      <c r="A60" s="136"/>
      <c r="B60" s="136"/>
      <c r="C60" s="185"/>
    </row>
    <row r="61" spans="1:4" x14ac:dyDescent="0.2">
      <c r="C61" s="182"/>
    </row>
    <row r="62" spans="1:4" x14ac:dyDescent="0.2">
      <c r="C62" s="182"/>
    </row>
    <row r="63" spans="1:4" x14ac:dyDescent="0.2">
      <c r="C63" s="182"/>
    </row>
  </sheetData>
  <customSheetViews>
    <customSheetView guid="{2310A218-B950-4B37-BE7C-1628B3021F33}" scale="80">
      <selection activeCell="C3" sqref="C3"/>
      <pageMargins left="0.75" right="0.75" top="1" bottom="1" header="0.5" footer="0.5"/>
      <printOptions gridLines="1"/>
      <pageSetup orientation="portrait" r:id="rId1"/>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cale="80">
      <selection activeCell="C3" sqref="C3"/>
      <pageMargins left="0.75" right="0.75" top="1" bottom="1" header="0.5" footer="0.5"/>
      <printOptions gridLines="1"/>
      <pageSetup orientation="portrait" r:id="rId2"/>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cale="80">
      <selection activeCell="C3" sqref="C3"/>
      <pageMargins left="0.75" right="0.75" top="1" bottom="1" header="0.5" footer="0.5"/>
      <printOptions gridLines="1"/>
      <pageSetup orientation="portrait" r:id="rId3"/>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cale="80">
      <selection activeCell="C3" sqref="C3"/>
      <pageMargins left="0.75" right="0.75" top="1" bottom="1" header="0.5" footer="0.5"/>
      <printOptions gridLines="1"/>
      <pageSetup orientation="portrait" r:id="rId4"/>
      <headerFooter alignWithMargins="0">
        <oddFooter>&amp;L&amp;"Arial,Regular"&amp;09&amp;K7F7F7FHoneywell Internal</oddFooter>
        <evenFooter>&amp;L&amp;"Arial,Regular"&amp;09&amp;K7F7F7FHoneywell Internal</evenFooter>
        <firstFooter>&amp;L&amp;"Arial,Regular"&amp;09&amp;K7F7F7FHoneywell Internal</firstFooter>
      </headerFooter>
    </customSheetView>
  </customSheetViews>
  <phoneticPr fontId="8" type="noConversion"/>
  <printOptions gridLines="1"/>
  <pageMargins left="0.75" right="0.75" top="1" bottom="1" header="0.5" footer="0.5"/>
  <pageSetup orientation="portrait" r:id="rId5"/>
  <headerFooter alignWithMargins="0">
    <oddFooter>&amp;L&amp;"Arial,Regular"&amp;09&amp;K7F7F7FHoneywell Internal</oddFooter>
    <evenFooter>&amp;L&amp;"Arial,Regular"&amp;09&amp;K7F7F7FHoneywell Internal</evenFooter>
    <firstFooter>&amp;L&amp;"Arial,Regular"&amp;09&amp;K7F7F7FHoneywell Internal</first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7">
    <pageSetUpPr autoPageBreaks="0"/>
  </sheetPr>
  <dimension ref="B2:D7"/>
  <sheetViews>
    <sheetView workbookViewId="0">
      <selection activeCell="O23" sqref="O23"/>
    </sheetView>
  </sheetViews>
  <sheetFormatPr defaultRowHeight="12.75" x14ac:dyDescent="0.2"/>
  <sheetData>
    <row r="2" spans="2:4" x14ac:dyDescent="0.2">
      <c r="B2">
        <v>0</v>
      </c>
      <c r="D2" s="2" t="s">
        <v>710</v>
      </c>
    </row>
    <row r="3" spans="2:4" x14ac:dyDescent="0.2">
      <c r="B3">
        <v>1</v>
      </c>
      <c r="D3" s="2" t="s">
        <v>711</v>
      </c>
    </row>
    <row r="4" spans="2:4" x14ac:dyDescent="0.2">
      <c r="B4">
        <v>2</v>
      </c>
    </row>
    <row r="5" spans="2:4" x14ac:dyDescent="0.2">
      <c r="B5">
        <v>3</v>
      </c>
    </row>
    <row r="6" spans="2:4" x14ac:dyDescent="0.2">
      <c r="B6">
        <v>4</v>
      </c>
    </row>
    <row r="7" spans="2:4" x14ac:dyDescent="0.2">
      <c r="B7">
        <v>5</v>
      </c>
    </row>
  </sheetData>
  <customSheetViews>
    <customSheetView guid="{2310A218-B950-4B37-BE7C-1628B3021F33}" state="hidden">
      <selection activeCell="O23" sqref="O23"/>
      <pageMargins left="0.7" right="0.7" top="0.75" bottom="0.75" header="0.3" footer="0.3"/>
      <pageSetup orientation="portrait" horizontalDpi="1200" verticalDpi="1200" r:id="rId1"/>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567D1EB9-B60D-4E86-BE3D-657E6C99C435}" state="hidden">
      <selection activeCell="O23" sqref="O23"/>
      <pageMargins left="0.7" right="0.7" top="0.75" bottom="0.75" header="0.3" footer="0.3"/>
      <pageSetup orientation="portrait" horizontalDpi="1200" verticalDpi="1200" r:id="rId2"/>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8C2C3663-D12C-4E4C-A6D4-C71A7D822DC1}" state="hidden">
      <selection activeCell="O23" sqref="O23"/>
      <pageMargins left="0.7" right="0.7" top="0.75" bottom="0.75" header="0.3" footer="0.3"/>
      <pageSetup orientation="portrait" horizontalDpi="1200" verticalDpi="1200" r:id="rId3"/>
      <headerFooter>
        <oddFooter>&amp;L&amp;"Arial,Regular"&amp;09&amp;K7F7F7FHoneywell Internal</oddFooter>
        <evenFooter>&amp;L&amp;"Arial,Regular"&amp;09&amp;K7F7F7FHoneywell Internal</evenFooter>
        <firstFooter>&amp;L&amp;"Arial,Regular"&amp;09&amp;K7F7F7FHoneywell Internal</firstFooter>
      </headerFooter>
    </customSheetView>
    <customSheetView guid="{6427B314-5737-4833-B35F-93343DA3F12D}" state="hidden">
      <selection activeCell="O23" sqref="O23"/>
      <pageMargins left="0.7" right="0.7" top="0.75" bottom="0.75" header="0.3" footer="0.3"/>
      <pageSetup orientation="portrait" horizontalDpi="1200" verticalDpi="1200" r:id="rId4"/>
      <headerFooter>
        <oddFooter>&amp;L&amp;"Arial,Regular"&amp;09&amp;K7F7F7FHoneywell Internal</oddFooter>
        <evenFooter>&amp;L&amp;"Arial,Regular"&amp;09&amp;K7F7F7FHoneywell Internal</evenFooter>
        <firstFooter>&amp;L&amp;"Arial,Regular"&amp;09&amp;K7F7F7FHoneywell Internal</firstFooter>
      </headerFooter>
    </customSheetView>
  </customSheetViews>
  <pageMargins left="0.7" right="0.7" top="0.75" bottom="0.75" header="0.3" footer="0.3"/>
  <pageSetup orientation="portrait" horizontalDpi="1200" verticalDpi="1200" r:id="rId5"/>
  <headerFooter>
    <oddFooter>&amp;L&amp;"Arial,Regular"&amp;09&amp;K7F7F7FHoneywell Internal</oddFooter>
    <evenFooter>&amp;L&amp;"Arial,Regular"&amp;09&amp;K7F7F7FHoneywell Internal</evenFooter>
    <firstFooter>&amp;L&amp;"Arial,Regular"&amp;09&amp;K7F7F7FHoneywell Internal</first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bf276872-af07-4968-a71d-1c83e80bd0bf" origin="userSelected">
  <element uid="id_protectivemarking_protect" value=""/>
</sisl>
</file>

<file path=customXml/itemProps1.xml><?xml version="1.0" encoding="utf-8"?>
<ds:datastoreItem xmlns:ds="http://schemas.openxmlformats.org/officeDocument/2006/customXml" ds:itemID="{FBBC49DB-76C6-4B81-8186-F0DD671A4E7A}">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8</vt:i4>
      </vt:variant>
    </vt:vector>
  </HeadingPairs>
  <TitlesOfParts>
    <vt:vector size="47" baseType="lpstr">
      <vt:lpstr>EPA Purpose</vt:lpstr>
      <vt:lpstr>EPA Definitions</vt:lpstr>
      <vt:lpstr>Std Terms</vt:lpstr>
      <vt:lpstr>Data Mining Request</vt:lpstr>
      <vt:lpstr>Consolidated Parts List</vt:lpstr>
      <vt:lpstr>EPA - Input and Summary</vt:lpstr>
      <vt:lpstr>TA AEROSPACE CO</vt:lpstr>
      <vt:lpstr>APSL &amp; Difficult Specs</vt:lpstr>
      <vt:lpstr>SMITH TUBULAR SYSTEMS</vt:lpstr>
      <vt:lpstr>Sheet2</vt:lpstr>
      <vt:lpstr>R D RUBBER TECH CORP</vt:lpstr>
      <vt:lpstr>PRECISION RINGS INCORPORATED</vt:lpstr>
      <vt:lpstr>DELETED PART NUMBERS</vt:lpstr>
      <vt:lpstr>RASTP List</vt:lpstr>
      <vt:lpstr>EPA for Sourcing</vt:lpstr>
      <vt:lpstr>ECN Details</vt:lpstr>
      <vt:lpstr>CRISSAIR INC</vt:lpstr>
      <vt:lpstr>VALCOR ENGINEERING CORPORATION</vt:lpstr>
      <vt:lpstr>RING KAYDON &amp; SEAL INC</vt:lpstr>
      <vt:lpstr>SEAL DYNAMICS LLC</vt:lpstr>
      <vt:lpstr>MA Details</vt:lpstr>
      <vt:lpstr>RASTP Worksheet</vt:lpstr>
      <vt:lpstr>Validation Plan (DTP)</vt:lpstr>
      <vt:lpstr>PL header sheet</vt:lpstr>
      <vt:lpstr>eCats Details</vt:lpstr>
      <vt:lpstr>ETG Inputs</vt:lpstr>
      <vt:lpstr>Side By Side reqs</vt:lpstr>
      <vt:lpstr>Part Specific Data</vt:lpstr>
      <vt:lpstr>ASL, SCS, STICs, MTR, FTR, &amp;FP </vt:lpstr>
      <vt:lpstr>Cust Technical Req's</vt:lpstr>
      <vt:lpstr>Design Report Details</vt:lpstr>
      <vt:lpstr>Drawing Review data</vt:lpstr>
      <vt:lpstr>Engineering CTQs</vt:lpstr>
      <vt:lpstr>All Other Findings &amp; Details</vt:lpstr>
      <vt:lpstr>OneSource Details</vt:lpstr>
      <vt:lpstr>KC Details</vt:lpstr>
      <vt:lpstr>CSB Details</vt:lpstr>
      <vt:lpstr>Rev. Control</vt:lpstr>
      <vt:lpstr>Variables</vt:lpstr>
      <vt:lpstr>Contract_Restricted_SAP_Plant_Codes</vt:lpstr>
      <vt:lpstr>DocTEC_AccessCtrl</vt:lpstr>
      <vt:lpstr>'EPA - Input and Summary'!Print_Area</vt:lpstr>
      <vt:lpstr>'EPA Definitions'!Print_Area</vt:lpstr>
      <vt:lpstr>'EPA for Sourcing'!Print_Area</vt:lpstr>
      <vt:lpstr>'Rev. Control'!Print_Titles</vt:lpstr>
      <vt:lpstr>SAP_PlantCode_ContractRestriction</vt:lpstr>
      <vt:lpstr>YesNo</vt:lpstr>
    </vt:vector>
  </TitlesOfParts>
  <Company>Honeywell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Struttmann &amp; VE Team</dc:creator>
  <cp:lastModifiedBy>Cottle, Rick (CS CoE)</cp:lastModifiedBy>
  <cp:lastPrinted>2013-06-03T22:45:01Z</cp:lastPrinted>
  <dcterms:created xsi:type="dcterms:W3CDTF">2006-03-01T14:19:00Z</dcterms:created>
  <dcterms:modified xsi:type="dcterms:W3CDTF">2019-04-03T19:08:29Z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1a4445d5-6bf9-4ba7-bc03-3d782873eda7</vt:lpwstr>
  </property>
  <property fmtid="{D5CDD505-2E9C-101B-9397-08002B2CF9AE}" pid="3" name="bjSaver">
    <vt:lpwstr>1kkXl4c3OVb3UvauZsZAdOQ6uHVY2TB4</vt:lpwstr>
  </property>
  <property fmtid="{D5CDD505-2E9C-101B-9397-08002B2CF9AE}" pid="4" name="bjDocumentLabelXML">
    <vt:lpwstr>&lt;?xml version="1.0" encoding="us-ascii"?&gt;&lt;sisl xmlns:xsi="http://www.w3.org/2001/XMLSchema-instance" xmlns:xsd="http://www.w3.org/2001/XMLSchema" sislVersion="0" policy="bf276872-af07-4968-a71d-1c83e80bd0bf" origin="userSelected" xmlns="http://www.boldonj</vt:lpwstr>
  </property>
  <property fmtid="{D5CDD505-2E9C-101B-9397-08002B2CF9AE}" pid="5" name="bjDocumentLabelXML-0">
    <vt:lpwstr>ames.com/2008/01/sie/internal/label"&gt;&lt;element uid="id_protectivemarking_protect" value="" /&gt;&lt;/sisl&gt;</vt:lpwstr>
  </property>
  <property fmtid="{D5CDD505-2E9C-101B-9397-08002B2CF9AE}" pid="6" name="bjDocumentSecurityLabel">
    <vt:lpwstr>Honeywell Internal</vt:lpwstr>
  </property>
  <property fmtid="{D5CDD505-2E9C-101B-9397-08002B2CF9AE}" pid="7" name="BJClassification">
    <vt:lpwstr>Honeywell Internal</vt:lpwstr>
  </property>
  <property fmtid="{D5CDD505-2E9C-101B-9397-08002B2CF9AE}" pid="8" name="bjLeftFooterLabel-first">
    <vt:lpwstr>&amp;"Arial,Regular"&amp;09&amp;K7F7F7FHoneywell Internal</vt:lpwstr>
  </property>
  <property fmtid="{D5CDD505-2E9C-101B-9397-08002B2CF9AE}" pid="9" name="bjLeftFooterLabel-even">
    <vt:lpwstr>&amp;"Arial,Regular"&amp;09&amp;K7F7F7FHoneywell Internal</vt:lpwstr>
  </property>
  <property fmtid="{D5CDD505-2E9C-101B-9397-08002B2CF9AE}" pid="10" name="bjLeftFooterLabel">
    <vt:lpwstr>&amp;"Arial,Regular"&amp;09&amp;K7F7F7FHoneywell Internal</vt:lpwstr>
  </property>
</Properties>
</file>